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Test Report" sheetId="2" r:id="rId5"/>
    <sheet state="visible" name="Test Case List" sheetId="3" r:id="rId6"/>
    <sheet state="visible" name="TC_Admin_BanHangTaiQuay" sheetId="4" r:id="rId7"/>
    <sheet state="visible" name="TC_Client_BanHang" sheetId="5" r:id="rId8"/>
    <sheet state="visible" name="TC_Admin_HoaDon" sheetId="6" r:id="rId9"/>
    <sheet state="visible" name="TC_Admin_SanPham" sheetId="7" r:id="rId10"/>
    <sheet state="visible" name="TC_Admin_PhieuGiamGia" sheetId="8" r:id="rId11"/>
    <sheet state="visible" name="TC_Admin_DotGiamGia" sheetId="9" r:id="rId12"/>
    <sheet state="visible" name="TC_Admin_TraHang" sheetId="10" r:id="rId13"/>
    <sheet state="visible" name="TC_Admin_KhachHang" sheetId="11" r:id="rId14"/>
    <sheet state="visible" name="TC_Admin_NhanVien" sheetId="12" r:id="rId15"/>
    <sheet state="visible" name="TC_Client_TaiKhoan" sheetId="13" r:id="rId16"/>
    <sheet state="visible" name="TC_Client_SanPham" sheetId="14" r:id="rId17"/>
    <sheet state="visible" name="TC_Login" sheetId="15" r:id="rId18"/>
    <sheet state="visible" name="TC_Admin_KichCo" sheetId="16" r:id="rId19"/>
    <sheet state="visible" name="TC_Admin_KieuDang" sheetId="17" r:id="rId20"/>
    <sheet state="visible" name="TC_Admin_KieuThietKe" sheetId="18" r:id="rId21"/>
    <sheet state="visible" name="TC_Admin_KieuTayAo" sheetId="19" r:id="rId22"/>
    <sheet state="visible" name="TC_Admin_KieuCoAo" sheetId="20" r:id="rId23"/>
    <sheet state="visible" name="TC_Admin_ChatLieu" sheetId="21" r:id="rId24"/>
    <sheet state="visible" name="TC_Admin_MauSac" sheetId="22" r:id="rId25"/>
    <sheet state="visible" name="TC_Admin_ThongKe" sheetId="23" r:id="rId26"/>
  </sheets>
  <definedNames>
    <definedName hidden="1" localSheetId="10" name="_xlnm._FilterDatabase">TC_Admin_KhachHang!$A$1:$AI$1001</definedName>
  </definedNames>
  <calcPr/>
  <extLst>
    <ext uri="GoogleSheetsCustomDataVersion2">
      <go:sheetsCustomData xmlns:go="http://customooxmlschemas.google.com/" r:id="rId27" roundtripDataChecksum="RUwZNshHrXb4Zz7jYmi97dzJywmYH6d1ls/R1gCLBIM="/>
    </ext>
  </extLst>
</workbook>
</file>

<file path=xl/sharedStrings.xml><?xml version="1.0" encoding="utf-8"?>
<sst xmlns="http://schemas.openxmlformats.org/spreadsheetml/2006/main" count="21339" uniqueCount="7181">
  <si>
    <t>TRƯỜNG HỢP KIỂM THỬ</t>
  </si>
  <si>
    <t>Project Name</t>
  </si>
  <si>
    <t>WEBSITE BÁN ÁO SƠ MI BEE SHIRT</t>
  </si>
  <si>
    <t>Creator</t>
  </si>
  <si>
    <t>Ma Thu Thủy</t>
  </si>
  <si>
    <t>Project Code</t>
  </si>
  <si>
    <t>Reviewer/Approver</t>
  </si>
  <si>
    <t>Người phản biện và người phê duyệt</t>
  </si>
  <si>
    <t>Document Code</t>
  </si>
  <si>
    <t>Issue Date</t>
  </si>
  <si>
    <t>Version</t>
  </si>
  <si>
    <t>Phiên bản v1.0</t>
  </si>
  <si>
    <t>Record of change</t>
  </si>
  <si>
    <t xml:space="preserve">Ghi lại các thay đổi </t>
  </si>
  <si>
    <t>Effective Date</t>
  </si>
  <si>
    <t>Change Item</t>
  </si>
  <si>
    <t>*A,D,M</t>
  </si>
  <si>
    <t>Change description</t>
  </si>
  <si>
    <t>Reference</t>
  </si>
  <si>
    <t>1.0</t>
  </si>
  <si>
    <t>Ngày hiệu lực</t>
  </si>
  <si>
    <t>Phiên bản</t>
  </si>
  <si>
    <t>Thay đổi hạng mục</t>
  </si>
  <si>
    <t>Add: Thêm</t>
  </si>
  <si>
    <t>Delete:Xóa</t>
  </si>
  <si>
    <t>Modify: Sửa</t>
  </si>
  <si>
    <t>Group:</t>
  </si>
  <si>
    <t>SD-19</t>
  </si>
  <si>
    <t>MEMBER</t>
  </si>
  <si>
    <t>STT</t>
  </si>
  <si>
    <t>Tên thành viên</t>
  </si>
  <si>
    <t>Mã SV</t>
  </si>
  <si>
    <t>Nhiệm vụ</t>
  </si>
  <si>
    <t>Vũ Nguyên Hạ</t>
  </si>
  <si>
    <t>PH29444</t>
  </si>
  <si>
    <t>Leader, Dev</t>
  </si>
  <si>
    <t>Vũ Thế Long</t>
  </si>
  <si>
    <t>PH29309</t>
  </si>
  <si>
    <t>Tester, Dev</t>
  </si>
  <si>
    <t>Dương Việt Hùng</t>
  </si>
  <si>
    <t>PH29421</t>
  </si>
  <si>
    <t>Dev</t>
  </si>
  <si>
    <t>PH29502</t>
  </si>
  <si>
    <t>Phạm Văn Bình</t>
  </si>
  <si>
    <t>PH29510</t>
  </si>
  <si>
    <t>Phạm Văn Hiếu</t>
  </si>
  <si>
    <t>PH29564</t>
  </si>
  <si>
    <t>TEST REPORT</t>
  </si>
  <si>
    <t>Notes</t>
  </si>
  <si>
    <t>No</t>
  </si>
  <si>
    <t>Module code</t>
  </si>
  <si>
    <t>Pass</t>
  </si>
  <si>
    <t>Fail</t>
  </si>
  <si>
    <t>Untested</t>
  </si>
  <si>
    <t>N/A</t>
  </si>
  <si>
    <t>Number of  test cases</t>
  </si>
  <si>
    <t>Admin_BanHangTaiQuay</t>
  </si>
  <si>
    <t>Client_BanHang</t>
  </si>
  <si>
    <t>Admin_HoaDon</t>
  </si>
  <si>
    <t>Admin_SanPham</t>
  </si>
  <si>
    <t>Admin_DotGiamGia</t>
  </si>
  <si>
    <t>Admin_PhieuGiamGia</t>
  </si>
  <si>
    <t>Admin_NhanVien</t>
  </si>
  <si>
    <t>Admin_KhachHang</t>
  </si>
  <si>
    <t>Login</t>
  </si>
  <si>
    <t>Admin_ThongKe</t>
  </si>
  <si>
    <t>Admin_TraHang</t>
  </si>
  <si>
    <t>Admin_KichCo</t>
  </si>
  <si>
    <t>Admin_ChatLieu</t>
  </si>
  <si>
    <t>Admin_MauSac</t>
  </si>
  <si>
    <t>Admin_KieuDang</t>
  </si>
  <si>
    <t>Admin_KieuThietKe</t>
  </si>
  <si>
    <t>Admin_KieuTayAo</t>
  </si>
  <si>
    <t>Admin_KieuCoAo</t>
  </si>
  <si>
    <t>Client_TaiKhoan</t>
  </si>
  <si>
    <t>Client_SanPham</t>
  </si>
  <si>
    <t>Sub total</t>
  </si>
  <si>
    <t>Test coverage</t>
  </si>
  <si>
    <t>%</t>
  </si>
  <si>
    <t>Test successful coverage</t>
  </si>
  <si>
    <t>TEST CASE LIST</t>
  </si>
  <si>
    <t>Test Environment Setup Description</t>
  </si>
  <si>
    <t>Môi trường thiết lập để có thể test là gì</t>
  </si>
  <si>
    <t>No(STT)</t>
  </si>
  <si>
    <t>Function Name(Tên chức năng)</t>
  </si>
  <si>
    <t>Sheet Name(Tên Sheet trong excel)</t>
  </si>
  <si>
    <t>Description (Mô tả)</t>
  </si>
  <si>
    <t>Pre-Condition(Điều kiện trước khi test)</t>
  </si>
  <si>
    <t>TC_Admin_BanHangTaiQuay</t>
  </si>
  <si>
    <t>Thỏa mãn đã login vào</t>
  </si>
  <si>
    <t>TC_Client_BanHang</t>
  </si>
  <si>
    <t>TC_Admin_HoaDon</t>
  </si>
  <si>
    <t>TC_Admin_SanPham</t>
  </si>
  <si>
    <t>TC_Admin_DotGiamGia</t>
  </si>
  <si>
    <t>TC_Admin_PhieuGiamGian</t>
  </si>
  <si>
    <t>TC_Admin_NhanVien</t>
  </si>
  <si>
    <t>TC_Admin_KhachHang</t>
  </si>
  <si>
    <t>TC_Login</t>
  </si>
  <si>
    <t>TC_Admin_ThongKe</t>
  </si>
  <si>
    <t>TC_Admin_TraHang</t>
  </si>
  <si>
    <t>TC_Admin_KichCo</t>
  </si>
  <si>
    <t>TC_Admin_ChatLieu</t>
  </si>
  <si>
    <t>TC_Admin_MauSac</t>
  </si>
  <si>
    <t>TC_Admin_KieuDang</t>
  </si>
  <si>
    <t>TC_Admin_KieuThietKe</t>
  </si>
  <si>
    <t>TC_Admin_KieuTayAo</t>
  </si>
  <si>
    <t>TC_Admin_KieuCoAo</t>
  </si>
  <si>
    <t>TC_Client_TaiKhoan</t>
  </si>
  <si>
    <t>TC_Client_SanPham</t>
  </si>
  <si>
    <t>Module Code(Mã Module)</t>
  </si>
  <si>
    <t>Test requirement(Yêu cầu test)</t>
  </si>
  <si>
    <t>Tester(Người thực hiện kiểm thử)</t>
  </si>
  <si>
    <t>N/A(Không xác định)</t>
  </si>
  <si>
    <t>Number of Test cases (Số lượng TestCase)</t>
  </si>
  <si>
    <t>ID (Mã chức năng)</t>
  </si>
  <si>
    <t>Test Title</t>
  </si>
  <si>
    <t>Test Case Description(Mô tả trường hợp)</t>
  </si>
  <si>
    <t>Test Case Procedure(Thủ tục thực hiện hay có thể dùng là Test Case Steps - Các bước thực hiện)</t>
  </si>
  <si>
    <t xml:space="preserve">Điều kiện tiên quyết </t>
  </si>
  <si>
    <t>Test Data (Dữ Liệu Truyền Vào Test)</t>
  </si>
  <si>
    <t>Expected Output(Kết quả mong muốn)</t>
  </si>
  <si>
    <t>Actual Result(Kết quả thực tế)</t>
  </si>
  <si>
    <t>Result</t>
  </si>
  <si>
    <t>Test date (Ngày thực hiện)</t>
  </si>
  <si>
    <t>Note (Ghi Chú)</t>
  </si>
  <si>
    <t>Người thực hiện</t>
  </si>
  <si>
    <t>Check GUI - BanHangTaiQuay</t>
  </si>
  <si>
    <t>GUI_Admin_BanHangTaiQuay_01</t>
  </si>
  <si>
    <t>Kiểm tra chính tả, phông chữ cỡ chữ, màu chữ</t>
  </si>
  <si>
    <t>Xác minh chính tả, phông chữ, màu chữ, cỡ chữ của thành phần văn bản trên giao diện người dùng</t>
  </si>
  <si>
    <t>Bước 1: Mở trình duyệt truy cập vào link "http://localhost:4200" 
Bước 2: Ở phần menu click vào "Bán hàng tại quầy"
Bước 3: Xác định vị trí phần tử văn bản trên trang
Bước 4: Kiểm tra kiểu phông chữ, màu chữ, cỡ chữ của phần tử văn bản</t>
  </si>
  <si>
    <t>Đăng nhập thành công bằng tài khoản của Admin</t>
  </si>
  <si>
    <t>- Font chữ: -apple-system, BlinkMacSystemFont, "Segoe UI", Roboto, "Helvetica Neue", Arial, "Noto Sans", "Liberation Sans", sans-serif, "Apple Color Emoji", "Segoe UI Emoji", "Segoe UI Symbol", "Noto Color Emoji"
- Cỡ chữ: 20px
- Màu chữ: #000000</t>
  </si>
  <si>
    <t>Phần tử văn bản trên giao diện người dùng phải đúng chính tả, có màu chữ, cỡ chữ, phông chữ được chỉ định</t>
  </si>
  <si>
    <t>Phần tử văn bản trên giao diện người dùng đúng chính tả, có:
- Font chữ: -apple-system, BlinkMacSystemFont, "Segoe UI", Roboto, "Helvetica Neue", Arial, "Noto Sans", "Liberation Sans", sans-serif, "Apple Color Emoji", "Segoe UI Emoji", "Segoe UI Symbol", "Noto Color Emoji"
- Cỡ chữ: 20px
- Màu chữ: #000000</t>
  </si>
  <si>
    <t>ThuyMT</t>
  </si>
  <si>
    <t>GUI_Admin_BanHangTaiQuay_02</t>
  </si>
  <si>
    <t>Kiểm tra chính tả, màu chữ, cỡ chữ, phông chữ của tiêu đề cột trong giao diện danh sách sản phẩm</t>
  </si>
  <si>
    <t>Bước 1: Mở trình duyệt truy cập vào link "http://localhost:4200" 
Bước 2: Ở phần menu click vào "Bán hàng tại quầy"
Bước 3: Click vào ô input thêm sản phẩm
Bước 4: Xác định vị trí phần tử văn bản trên trang
Bước 5: Kiểm tra kiểu phông chữ, màu chữ, cỡ chữ của phần tử văn bản</t>
  </si>
  <si>
    <t>- Font chữ: -apple-system, BlinkMacSystemFont, "Segoe UI", Roboto, "Helvetica Neue", Arial, "Noto Sans", "Liberation Sans", sans-serif, "Apple Color Emoji", "Segoe UI Emoji", "Segoe UI Symbol", "Noto Color Emoji"
- Cỡ chữ: 16px
- Màu chữ: #000000</t>
  </si>
  <si>
    <t>Phần tử văn bản trên giao diện danh sách sản phẩm phải đúng chính tả, có màu chữ, cỡ chữ, phông chữ được chỉ định</t>
  </si>
  <si>
    <t>Phần tử văn bản trên giao diện danh sách sản phẩm đúng chính tả, có:
- Font chữ: -apple-system, BlinkMacSystemFont, "Segoe UI", Roboto, "Helvetica Neue", Arial, "Noto Sans", "Liberation Sans", sans-serif, "Apple Color Emoji", "Segoe UI Emoji", "Segoe UI Symbol", "Noto Color Emoji"
- Cỡ chữ: 16px
- Màu chữ: #000000</t>
  </si>
  <si>
    <t>GUI_Admin_BanHangTaiQuay_03</t>
  </si>
  <si>
    <t>Kiểm tra chính tả, màu chữ, cỡ chữ, phông chữ của tiêu đề cột trong giao diện danh sách khách hàng</t>
  </si>
  <si>
    <t>Bước 1: Mở trình duyệt truy cập vào link "http://localhost:4200" 
Bước 2: Ở phần menu click vào "Bán hàng tại quầy"
Bước 3: Click vào ô input chọn khách hàng
Bước 4: Xác định vị trí phần tử văn bản trên trang
Bước 5: Kiểm tra kiểu phông chữ, màu chữ, cỡ chữ của phần tử văn bản</t>
  </si>
  <si>
    <t>Phần tử văn bản trên giao diện danh sách khách hàng phải đúng chính tả, có màu chữ, cỡ chữ, phông chữ được chỉ định</t>
  </si>
  <si>
    <t>Phần tử văn bản trên giao diện danh sách khách hàng đúng chính tả, có:
- Font chữ: -apple-system, BlinkMacSystemFont, "Segoe UI", Roboto, "Helvetica Neue", Arial, "Noto Sans", "Liberation Sans", sans-serif, "Apple Color Emoji", "Segoe UI Emoji", "Segoe UI Symbol", "Noto Color Emoji"
- Cỡ chữ: 16px
- Màu chữ: #000000</t>
  </si>
  <si>
    <t>GUI_Admin_BanHangTaiQuay_04</t>
  </si>
  <si>
    <t>Kiểm tra các tiêu đề có được căn chỉnh đều nhau</t>
  </si>
  <si>
    <t>Xác minh các tiêu đề căn chỉnh đều nhau trên trang web giao diện người dùng</t>
  </si>
  <si>
    <t>Bước 1: Mở trình duyệt truy cập vào link "http://localhost:4200" 
Bước 2: Ở phần menu click vào "Bán hàng tại quầy"
Bước 3: Xác định các tiêu đề trên trang giao diện người dùng
Bước 4: Xác minh các tiêu đề căn chỉnh đều nhau trên trang web giao diện người dùng</t>
  </si>
  <si>
    <t>Các tiêu đề trên trang giao diện người dùng được căn đúng</t>
  </si>
  <si>
    <t>GUI_Admin_BanHangTaiQuay_05</t>
  </si>
  <si>
    <t>Kiểm tra nội dung của danh sách sản phẩm trong giỏ hàng</t>
  </si>
  <si>
    <t>Kiểm tra danh sách sản phẩm tại giỏ hàng có đầy đủ các trường hay không</t>
  </si>
  <si>
    <t>Bước 1: Mở trình duyệt truy cập vào link "http://localhost:4200" 
Bước 2: Ở phần menu click vào "Bán hàng tại quầy"
Bước 3: Xác định có đầy đủ các trường thông tin trên trang giao diện giỏ hàng của người dùng
Bước 4: Xác minh hiển thị dầy đủ các trường thông tin trên trang giao diện giỏ hàng</t>
  </si>
  <si>
    <t xml:space="preserve">Hiển thị đầy đủ các trường thông tin </t>
  </si>
  <si>
    <t>GUI_Admin_BanHangTaiQuay_06</t>
  </si>
  <si>
    <t xml:space="preserve">Kiểm tra nội dung của bảng danh sách khách hàng </t>
  </si>
  <si>
    <t>Kiểm tra danh sách khách hàng có đầy đủ các trường hay không</t>
  </si>
  <si>
    <t>Bước 1: Mở trình duyệt truy cập vào link "http://localhost:4200" 
Bước 2: Ở phần menu click vào "Bán hàng tại quầy"
Bước 3: Xác định có đầy đủ các trường thông tin trên trang giao diện danh sách khách hàng của người dùng
Bước 4: Xác minh hiển thị dầy đủ các trường thông tin trên trang giao diện danh sách khách hàng</t>
  </si>
  <si>
    <t>GUI_Admin_BanHangTaiQuay_07</t>
  </si>
  <si>
    <t>Kiểm tra hoạt động của ô input</t>
  </si>
  <si>
    <t>Kiểm tra xem người dùng có thể nhập bất kì ký tự nào vào ô input tìm kiếm sản phẩm/khách hàng hay không</t>
  </si>
  <si>
    <t>Bước 1: Mở trình duyệt truy cập vào link "http://localhost:4200" 
Bước 2: Ở phần menu click vào "Bán hàng tại quầy"
Bước 3: Xác định ô input tìm kiếm sản phẩm/khách hàng
Bước 4: Xác minh ô input tìm kiếm sản phẩm/khách hàng hoạt động bình thường</t>
  </si>
  <si>
    <t>Text: abc123</t>
  </si>
  <si>
    <t>Ô input tìm kiếm sản phẩm/khách hàng tại giao diện hoạt động bình thường</t>
  </si>
  <si>
    <t>GUI_Admin_BanHangTaiQuay_08</t>
  </si>
  <si>
    <t>Kiểm tra focus của chuột khi click vào các ô input</t>
  </si>
  <si>
    <t>Bước 1: Mở trình duyệt truy cập vào link "http://localhost:4200" 
Bước 2: Ở phần menu click vào "Bán hàng tại quầy"
Bước 3: Xác định các ô input có trên giao diện
Bước 4: Kiểm tra focus của chuột khi click vào ô input</t>
  </si>
  <si>
    <t>Đăng nhập thành công với tài khoản của Admin</t>
  </si>
  <si>
    <t>Hiển thị focus của chuột tại các thanh input</t>
  </si>
  <si>
    <t>GUI_Admin_BanHangTaiQuay_09</t>
  </si>
  <si>
    <t>Kiểm tra xem người dùng có thể nhập bất kì ký tự nào vào ô input tên người nhận hay không</t>
  </si>
  <si>
    <t>Bước 1: Mở trình duyệt truy cập vào link "http://localhost:4200" 
Bước 2: Ở phần menu click vào "Bán hàng tại quầy"
Bước 3: Xác định ô input tên người nhận 
Bước 4: Xác minh ô input tên người nhận hoạt động bình thường</t>
  </si>
  <si>
    <t>Ô input hoạt động bình thường</t>
  </si>
  <si>
    <t>GUI_Admin_BanHangTaiQuay_10</t>
  </si>
  <si>
    <t>Kiểm tra xem người dùng có thể nhập bất kì ký tự nào vào ô input sdt hay không</t>
  </si>
  <si>
    <t>Bước 1: Mở trình duyệt truy cập vào link "http://localhost:4200" 
Bước 2: Ở phần menu click vào "Bán hàng tại quầy"
Bước 3: Xác định ô input sdt 
Bước 4: Xác minh ô input sdt hoạt động bình thường</t>
  </si>
  <si>
    <t>GUI_Admin_BanHangTaiQuay_11</t>
  </si>
  <si>
    <t>Kiểm tra xem người dùng có thể nhập bất kì ký tự nào vào ô input địa chỉ cụ thể hay không</t>
  </si>
  <si>
    <t>Bước 1: Mở trình duyệt truy cập vào link "http://localhost:4200" 
Bước 2: Ở phần menu click vào "Bán hàng tại quầy"
Bước 3: Xác định ô input địa chỉ cụ thể
Bước 4: Xác minh ô input địa chỉ cụ thể hoạt động bình thường</t>
  </si>
  <si>
    <t>GUI_Admin_BanHangTaiQuay_12</t>
  </si>
  <si>
    <t>Kiểm tra màu sắc kích thước button</t>
  </si>
  <si>
    <t>Kiểm tra màu sắc, kích thước icon button Tạo đơn hàng</t>
  </si>
  <si>
    <t>Bước 1: Mở trình duyệt truy cập vào link "http://localhost:4200" 
Bước 2: Ở phần menu click vào "Bán hàng tại quầy"
Bước 3: Xác định icon button Tạo đơn hàng
Bước 4: Xác minh màu sắc, kích thước icon button Tạo đơn hàng</t>
  </si>
  <si>
    <t>Hiển thị màu sắc, kích thước btn hợp lệ</t>
  </si>
  <si>
    <t>GUI_Admin_BanHangTaiQuay_13</t>
  </si>
  <si>
    <t xml:space="preserve">Kiểm tra click btn </t>
  </si>
  <si>
    <t>Kiểm tra click icon button Tạo đơn hàng</t>
  </si>
  <si>
    <t>Bước 1: Mở trình duyệt truy cập vào link "http://localhost:4200" 
Bước 2: Ở phần menu click vào "Bán hàng tại quầy"
Bước 3: Xác định icon button Tạo đơn hàng
Bước 4: Xác minh click icon button Tạo đơn hàng hoạt động bình thường</t>
  </si>
  <si>
    <t>Button Tạo đơn hàng hoạt động bình thường</t>
  </si>
  <si>
    <t>GUI_Admin_BanHangTaiQuay_14</t>
  </si>
  <si>
    <t>Kiểm tra click button "Tìm kiếm nâng cao"</t>
  </si>
  <si>
    <t>Bước 1: Mở trình duyệt truy cập vào link "http://localhost:4200" 
Bước 2: Ở phần menu click vào "Bán hàng tại quầy"
Bước 3: Xác định button "Tìm kiếm nâng cao"
Bước 4: Xác minh click button "Tìm kiếm nâng cao" hoạt động bình thường</t>
  </si>
  <si>
    <t>Mở modal tìm kiếm nâng cao</t>
  </si>
  <si>
    <t>GUI_Admin_BanHangTaiQuay_15</t>
  </si>
  <si>
    <t>Kiểm tra hoạt động của thanh khoảng giá</t>
  </si>
  <si>
    <t>Bước 1: Mở trình duyệt truy cập vào link "http://localhost:4200" 
Bước 2: Ở phần menu click vào "Bán hàng tại quầy"
Bước 3: Click btn "Tìm kiếm nâng cao"
Bước 4: Xác định thanh khoảng giá
Bước 5: Xác minh thanh khoảng giá hoạt động bình thường</t>
  </si>
  <si>
    <t>Thanh khoảng giá hoạt động bình thường</t>
  </si>
  <si>
    <t>GUI_Admin_BanHangTaiQuay_16</t>
  </si>
  <si>
    <t>Kiểm tra click button "Thêm mới khách hàng"</t>
  </si>
  <si>
    <t>Bước 1: Mở trình duyệt truy cập vào link "http://localhost:4200" 
Bước 2: Ở phần menu click vào "Bán hàng tại quầy"
Bước 3: Xác định button "Thêm mới khách hàng"
Bước 4: Xác minh click button "Thêm mới khách hàng" hoạt động bình thường</t>
  </si>
  <si>
    <t>Mở modal thêm mới khách hàng</t>
  </si>
  <si>
    <t>GUI_Admin_BanHangTaiQuay_17</t>
  </si>
  <si>
    <t>Kiểm tra màu sắc, kích thước icon button Thanh toán</t>
  </si>
  <si>
    <t>Bước 1: Mở trình duyệt truy cập vào link "http://localhost:4200" 
Bước 2: Ở phần menu click vào "Bán hàng tại quầy"
Bước 3: Xác định icon button Thanh toán
Bước 4: Xác minh màu sắc, kích thước icon button Thanh toán</t>
  </si>
  <si>
    <t>GUI_Admin_BanHangTaiQuay_18</t>
  </si>
  <si>
    <t>Kiểm tra click icon button Thanh toán</t>
  </si>
  <si>
    <t>Bước 1: Mở trình duyệt truy cập vào link "http://localhost:4200" 
Bước 2: Ở phần menu click vào "Bán hàng tại quầy"
Bước 3: Xác định icon button Thanh toán
Bước 4: Xác minh click icon button Thanh toán hoạt động bình thường</t>
  </si>
  <si>
    <t>Button Thanh toán hoạt động bình thường</t>
  </si>
  <si>
    <t>GUI_Admin_BanHangTaiQuay_19</t>
  </si>
  <si>
    <t>Kiểm tra màu sắc, kích thước, hover btn "Chọn địa chỉ"</t>
  </si>
  <si>
    <t>Bước 1: Mở trình duyệt truy cập vào link "http://localhost:4200" 
Bước 2: Ở phần menu click vào "Bán hàng tại quầy"
Bước 3: Xác định btn "Chọn địa chỉ"
Bước 4: Xác minh màu sắc, kích thước, hover btn "Chọn địa chỉ"</t>
  </si>
  <si>
    <t>Hiển thị màu sắc, kích thước, hover btn hợp lệ</t>
  </si>
  <si>
    <t>GUI_Admin_BanHangTaiQuay_20</t>
  </si>
  <si>
    <t>Kiểm tra click btn "Chọn địa chỉ"</t>
  </si>
  <si>
    <t>Bước 1: Mở trình duyệt truy cập vào link "http://localhost:4200" 
Bước 2: Ở phần menu click vào "Bán hàng tại quầy"
Bước 3: Xác định btn "Chọn địa chỉ"
Bước 4: Xác minh click btn "Chọn địa chỉ" hoạt động bình thường</t>
  </si>
  <si>
    <t>Mở modal chọn địa chỉ</t>
  </si>
  <si>
    <t>GUI_Admin_BanHangTaiQuay_21</t>
  </si>
  <si>
    <t>Kiểm tra màu sắc, kích thước, hover btn "Mua hàng"</t>
  </si>
  <si>
    <t>Bước 1: Mở trình duyệt truy cập vào link "http://localhost:4200" 
Bước 2: Ở phần menu click vào "Bán hàng tại quầy"
Bước 3: Xác định btn "Mua hàng"
Bước 4: Xác minh màu sắc, kích thước, hover btn "Mua hàng"</t>
  </si>
  <si>
    <t>GUI_Admin_BanHangTaiQuay_22</t>
  </si>
  <si>
    <t>Kiểm tra click btn "Mua hàng"</t>
  </si>
  <si>
    <t>Bước 1: Mở trình duyệt truy cập vào link "http://localhost:4200" 
Bước 2: Ở phần menu click vào "Bán hàng tại quầy"
Bước 3: Xác định btn "Mua hàng"
Bước 4: Xác minh click btn "Mua hàng" hoạt động bình thường</t>
  </si>
  <si>
    <t>Btn "Mua hàng" hoạt động bình thường</t>
  </si>
  <si>
    <t>GUI_Admin_BanHangTaiQuay_23</t>
  </si>
  <si>
    <t>Kiểm tra cỡ chữ phông chữ, màu chữ</t>
  </si>
  <si>
    <t xml:space="preserve">Kiểm tra chính tả, cỡ chữ, phông chữ, màu chữ của tiêu đề các cbb lọc </t>
  </si>
  <si>
    <t xml:space="preserve">Bước 1: Mở trình duyệt truy cập vào link "http://localhost:4200" 
Bước 2: Ở phần menu click vào "Bán hàng tại quầy"
Bước 3: Xác định tiêu đề các cbb lọc 
Bước 4: Xác minh chính tả, cỡ chữ, phông chữ, màu chữ của tiêu đề các cbb lọc </t>
  </si>
  <si>
    <t>Chính tả, cỡ chữ, phông chữ, màu chữ của tiêu đề các cbb lọc hiển thị hợp lệ</t>
  </si>
  <si>
    <t>GUI_Admin_BanHangTaiQuay_24</t>
  </si>
  <si>
    <t>Kiểm tra phóng to, thu nhỏ màn hình</t>
  </si>
  <si>
    <t>Kiểm tra phóng to, thu nhỏ màn hình ở các kích cỡ khác nhau</t>
  </si>
  <si>
    <t>Bước 1: Mở trình duyệt truy cập vào link "http://localhost:4200" 
Bước 2: Ở phần menu click vào "Bán hàng tại quầy"
Bước 3: Dùng chuột kéo màn hình thu nhỏ, phóng to tại các kích cỡ khác nhau</t>
  </si>
  <si>
    <t xml:space="preserve">Các thành phần thay đổi kích cỡ, bố cục hợp lý với kích cỡ màn hình phù hợp </t>
  </si>
  <si>
    <t>Check Function- BanHangTaiQuay - TaoDon</t>
  </si>
  <si>
    <t>FUNC_Admin_BanHangTaiQuay_01</t>
  </si>
  <si>
    <t>Kiểm tra chức năng tạo đơn hàng</t>
  </si>
  <si>
    <t>Kiểm tra chức năng tạo đơn hàng thành công với đầy đủ các trường dữ liệu và khách hàng là khách lẻ</t>
  </si>
  <si>
    <t>Bước 1: Mở trình duyệt truy cập vào link "http://localhost:4200" 
Bước 2: Ở phần menu click vào "Bán hàng tại quầy"
Bước 3: Với đơn 1 đã có sẵn, thêm sản phẩm
Bước 4: Xác định tại giao diện đang là khách lẻ
Bước 5: Nhập đầy đủ các trường thông tin bắt buộc: Tên người nhận, SDT, địa chỉ 
Bước 6: Click button "Chọn mã giảm giá", áp các mã giảm giá tương ứng cho đơn hàng
Bước 7: Click button "Mua hàng", xác nhận đặt hàng thành công</t>
  </si>
  <si>
    <t>Chọn sản phẩm bất kì
Tiền khách đưa: "200000"
Hình thức: "Tiền mặt"
Mã giao dịch: ""
Ghi chú: ""</t>
  </si>
  <si>
    <t>Tạo mới đơn hàng thành công 
Xác nhận đặt hàng thành công
Hiển thị thông báo tạo đơn hàng thành công
Hiển thị đơn hàng vừa tạo tại danh sách đơn hàng</t>
  </si>
  <si>
    <t>FUNC_Admin_BanHangTaiQuay_02</t>
  </si>
  <si>
    <t>Kiểm tra chức năng tạo đơn hàng thành công với đầy đủ các trường dữ liệu và khách hàng đã có tài khoản</t>
  </si>
  <si>
    <t>Bước 1: Mở trình duyệt truy cập vào link "http://localhost:4200" 
Bước 2: Ở phần menu click vào "Bán hàng tại quầy"
Bước 3: Với đơn 1 đã có sẵn, thêm sản phẩm
Bước 4: Tại khách hàng, click ô input "Thêm khách hàng vào đơn"
Bước 5: Click chọn 1 khách hàng trong ds khách hàng   
Bước 6: Xác minh các trường thông tin của khách hàng tự động thêm vào 
Bước 7: Click button "Chọn mã giảm giá", áp các mã giảm giá tương ứng cho đơn hàng
Bước 8: Click button "Mua hàng", xác nhận đặt hàng thành công</t>
  </si>
  <si>
    <t>Đăng nhập thành công với tài khoản của Admin
Tài khoản khách hàng có trạng thái Đang hoạt động</t>
  </si>
  <si>
    <t>Chọn sản phẩm bất kì
Chọn khách hàng bất kì
Tiền khách đưa: "200000"
Hình thức: "Tiền mặt"
Mã giao dịch: ""
Ghi chú: ""
Tên người nhận: "Trần Đình Hùng"
Sđt: "0336557819"
Tỉnh/Thành phố: "Khánh Hòa"
Quận/Huyện: "Huyện đảo Trường Sa"
Xã/Phường/Thị trấn: "xã Song Tử Tây"
Địa chỉ cụ thể: "Số 6"</t>
  </si>
  <si>
    <t>Tạo mới đơn hàng thành công 
Xác nhận đặt hàng thành công 
Hiển thị thông báo tạo đơn hàng thành công
Hiển thị đơn hàng vừa tạo tại danh sách đơn hàng</t>
  </si>
  <si>
    <t>FUNC_Admin_BanHangTaiQuay_03</t>
  </si>
  <si>
    <t>Kiểm tra chức năng tạo đơn hàng thành công với đầy đủ các trường dữ liệu và khách hàng được thêm nhanh</t>
  </si>
  <si>
    <t>Bước 1: Mở trình duyệt truy cập vào link "http://localhost:4200" 
Bước 2: Ở phần menu click vào "Bán hàng tại quầy"
Bước 3: Với đơn 1 đã có sẵn, thêm sản phẩm
Bước 4: Tại khách hàng, click ô input "Thêm khách hàng vào đơn"
Bước 5: Click "Thêm mới khách hàng", điền thông tin khách hàng
Bước 6: Click button "Chọn mã giảm giá", áp các mã giảm giá tương ứng cho đơn hàng
Bước 7: Click button "Mua hàng", xác nhận đặt hàng thành công</t>
  </si>
  <si>
    <t>FUNC_Admin_BanHangTaiQuay_04</t>
  </si>
  <si>
    <t>Kiểm tra chức năng tạo đơn 1 sẵn khi mới truy cập</t>
  </si>
  <si>
    <t>Bước 1: Mở trình duyệt truy cập vào link "http://localhost:4200" 
Bước 2: Ở phần menu click vào "Bán hàng tại quầy"
Bước 3: Xác minh đơn 1 đã được tạo</t>
  </si>
  <si>
    <t>Đơn 1 được tạo sẵn</t>
  </si>
  <si>
    <t>FUNC_Admin_BanHangTaiQuay_05</t>
  </si>
  <si>
    <t>Kiểm tra chức năng tạo đơn hàng khi tạo nhiều hơn 10 đơn hàng</t>
  </si>
  <si>
    <t>Bước 1: Mở trình duyệt truy cập vào link "http://localhost:4200" 
Bước 2: Ở phần menu click vào "Bán hàng tại quầy"
Bước 3: Click icon btn Tạo đơn hàng nhiều hơn 10 lần
Bước 4: Xác minh khi tạo nhiều hơn 10 đơn hàng</t>
  </si>
  <si>
    <t>Chỉ được tạo 10 đơn hàng 
Hiển thị thông báo "Bạn chỉ có thể tạo tối đa 10 đơn hàng"</t>
  </si>
  <si>
    <t>FUNC_Admin_BanHangTaiQuay_06</t>
  </si>
  <si>
    <t>Kiểm tra chức năng xóa đơn hàng</t>
  </si>
  <si>
    <t>Kiểm tra khi click vào icon btn xóa có hiển thị popup confirm xóa đơn hàng hay không</t>
  </si>
  <si>
    <t>Bước 1: Mở trình duyệt truy cập vào link "http://localhost:4200" 
Bước 2: Ở phần menu click vào "Bán hàng tại quầy"
Bước 3: Click icon btn Tạo đơn hàng
Bước 4: Click vào ô input thêm sản phẩm, chọn sản phẩm muốn thêm vào giỏ hàng
Bước 5: Tại khách hàng, click ô input "Thêm khách hàng vào đơn"
Bước 6: Click chọn 1 khách hàng trong ds khách hàng  
Bước 7: Click vào icon btn Thanh toán
Bước 8: Nhập tiền khách đưa, chọn "Tiền mặt"
Bước 9: Click btn "Tạo thanh toán", click btn "OK", mua hàng thành công
Bước 10: Xác nhận hiển thị popup confirm</t>
  </si>
  <si>
    <t xml:space="preserve">Đăng nhập thành công với tài khoản của Admin </t>
  </si>
  <si>
    <t>Hiển thị xác nhận "Bạn có muốn xóa đơn hàng này không ?"</t>
  </si>
  <si>
    <t>FUNC_Admin_BanHangTaiQuay_07</t>
  </si>
  <si>
    <t>Kiểm tra khi click vào icon btn xóa, hiển thị popup confirm xóa đơn hàng, chọn "Hủy" có giữ lại đơn hàng hay không</t>
  </si>
  <si>
    <t>Bước 1: Mở trình duyệt truy cập vào link "http://localhost:4200" 
Bước 2: Ở phần menu click vào "Bán hàng tại quầy"
Bước 3: Click icon btn Tạo đơn hàng
Bước 4: Click vào ô input thêm sản phẩm, chọn sản phẩm muốn thêm vào giỏ hàng
Bước 5: Tại khách hàng, click ô input "Thêm khách hàng vào đơn"
Bước 6: Click chọn 1 khách hàng trong ds khách hàng  
Bước 7: Click vào icon btn Thanh toán
Bước 8: Nhập tiền khách đưa, chọn "Tiền mặt"
Bước 9: Click btn "Tạo thanh toán", click btn "OK", mua hàng thành công
Bước 10: Xác nhận hiển thị popup confirm, không xóa đơn hàng</t>
  </si>
  <si>
    <t>Không xóa đơn hàng</t>
  </si>
  <si>
    <t>FUNC_Admin_BanHangTaiQuay_08</t>
  </si>
  <si>
    <t>Kiểm tra chức năng xóa đơn hàng khi xóa liên tục nhiều đơn hàng</t>
  </si>
  <si>
    <t>Bước 1: Mở trình duyệt truy cập vào link "http://localhost:4200" 
Bước 2: Ở phần menu click vào "Bán hàng tại quầy"
Bước 3: Click icon btn Tạo đơn hàng, tạo nhiều đơn hàng
Bước 4: Click icon btn xóa, chọn "Xóa"
Bước 5: Click icon btn xóa đơn khác
Bước 6: Xác nhận xóa đơn hàng thành công</t>
  </si>
  <si>
    <t>Xóa đơn hàng thành công</t>
  </si>
  <si>
    <t>FUNC_Admin_BanHangTaiQuay_09</t>
  </si>
  <si>
    <t>Kiểm tra khi click vào icon btn xóa, hiển thị popup confirm xóa đơn hàng, chọn "Xóa" có xóa đơn hàng hay không</t>
  </si>
  <si>
    <t>Bước 1: Mở trình duyệt truy cập vào link "http://localhost:4200" 
Bước 2: Ở phần menu click vào "Bán hàng tại quầy"
Bước 3: Click icon btn Tạo đơn hàng
Bước 4: Click vào ô input thêm sản phẩm, chọn sản phẩm muốn thêm vào giỏ hàng
Bước 5: Tại khách hàng, click ô input "Thêm khách hàng vào đơn"
Bước 6: Click chọn 1 khách hàng trong ds khách hàng  
Bước 7: Click vào icon btn Thanh toán
Bước 8: Nhập tiền khách đưa, chọn "Tiền mặt"
Bước 9: Click btn "Tạo thanh toán", click btn "OK", mua hàng thành công
Bước 10: Xác nhận hiển thị popup confirm, xóa đơn hàng thành công</t>
  </si>
  <si>
    <t>FUNC_Admin_BanHangTaiQuay_10</t>
  </si>
  <si>
    <t xml:space="preserve">Kiểm tra chức năng mua hàng khi đơn hàng không có sản phẩm </t>
  </si>
  <si>
    <t>Bước 1: Mở trình duyệt truy cập vào link "http://localhost:4200" 
Bước 2: Ở phần menu click vào "Bán hàng tại quầy"
Bước 3: Không thêm sản phẩm nào vào giỏ hàng
Bước 4: Xác định tại giao diện đang là khách lẻ
Bước 5: Click button "Chọn mã giảm giá", áp các mã giảm giá tương ứng cho đơn hàng
Bước 6: Click button "Mua hàng", xác nhận đặt hàng thành công</t>
  </si>
  <si>
    <t>Không mua được hàng và hiển thị thông báo "Vui lòng thêm sản phẩm vào đơn hàng"</t>
  </si>
  <si>
    <t>FUNC_Admin_BanHangTaiQuay_11</t>
  </si>
  <si>
    <t>Kiểm tra chức năng thêm sản phẩm vào đơn hàng với những sản phẩm đã ngừng bán</t>
  </si>
  <si>
    <t>Bước 1: Mở trình duyệt truy cập vào link "http://localhost:4200" 
Bước 2: Ở phần menu click vào "Bán hàng tại quầy"
Bước 3: Click icon btn Tạo đơn hàng
Bước 4: Click vào ô input thêm sản phẩm
Bước 5: Xác nhận sản phẩm đã ngừng bán không hiển thị trong danh sách</t>
  </si>
  <si>
    <t>Sản phẩm đã ngừng bán không hiển thị trong danh sách</t>
  </si>
  <si>
    <t>FUNC_Admin_BanHangTaiQuay_12</t>
  </si>
  <si>
    <t>Kiểm tra chức năng thêm sản phẩm vào đơn hàng với những sản phẩm đang giảm giá</t>
  </si>
  <si>
    <t>Bước 1: Mở trình duyệt truy cập vào link "http://localhost:4200" 
Bước 2: Ở phần menu click vào "Bán hàng tại quầy"
Bước 3: Click icon btn Tạo đơn hàng
Bước 4: Click vào ô input thêm sản phẩm
Bước 5: Xác nhận sản phẩm đang giảm giá có tag phần trăm giảm</t>
  </si>
  <si>
    <t>Sản phẩm đang giảm giá có tag phần trăm giảm</t>
  </si>
  <si>
    <t>FUNC_Admin_BanHangTaiQuay_13</t>
  </si>
  <si>
    <t>Kiểm tra chức năng thêm sản phẩm vào đơn hàng</t>
  </si>
  <si>
    <t>Bước 1: Mở trình duyệt truy cập vào link "http://localhost:4200" 
Bước 2: Ở phần menu click vào "Bán hàng tại quầy"
Bước 3: Click icon btn Tạo đơn hàng
Bước 4: Click vào ô input thêm sản phẩm
Bước 5: Chọn 1 hoặc nhiều sản phẩm bất kì có trong danh sách hiển thị
Bước 6: Xác nhận thêm sản phẩm vào đơn hàng thành công/thất bại</t>
  </si>
  <si>
    <t>Thêm sản phẩm vào đơn hàng thành công 
Sản phẩm được hiển thị vào giỏ hàng</t>
  </si>
  <si>
    <t>FUNC_Admin_BanHangTaiQuay_14</t>
  </si>
  <si>
    <t>Kiểm tra chức năng tạo đơn hàng khi sản phẩm trong giỏ hàng đổi sang trạng thái Ngừng bán</t>
  </si>
  <si>
    <t>Bước 1: Mở trình duyệt truy cập vào link "http://localhost:4200" 
Bước 2: Ở phần menu click vào "Bán hàng tại quầy"
Bước 3: Click icon btn Tạo đơn hàng
Bước 4: Click vào ô input thêm sản phẩm
Bước 5: Chọn 1 hoặc nhiều sản phẩm bất kì có trong danh sách hiển thị
Bước 6: Sau khi sản phẩm ngừng bán, xác nhận sản phẩm còn trong giỏ hàng hay không</t>
  </si>
  <si>
    <t>Sản phẩm bị xóa khỏi giỏ hàng</t>
  </si>
  <si>
    <t>FUNC_Admin_BanHangTaiQuay_15</t>
  </si>
  <si>
    <t xml:space="preserve">Kiểm tra chức năng tìm kiếm -  Kiểm tra chức năng tìm kiếm khi nhập từ khoá có dữ liệu vào ô input tìm kiếm
</t>
  </si>
  <si>
    <t>Bước 1: Mở trình duyệt truy cập vào link "http://localhost:4200" 
Bước 2: Ở phần menu click vào "Bán hàng tại quầy"
Bước 3: Click icon btn Tạo đơn hàng
Bước 4: Click vào ô input thêm sản phẩm
Bước 5: Nhập từ khóa hợp lệ
Bước 6: Xác nhận tìm kiếm sản phẩm thành công/thất bại</t>
  </si>
  <si>
    <t>Tìm kiếm: "Công sở"</t>
  </si>
  <si>
    <t>Hiển thị danh sách thông tin sản phẩm có mã/tên/kiểu dáng/thiết kế/tay áo/cổ áo chứa "Công sở"</t>
  </si>
  <si>
    <t>FUNC_Admin_BanHangTaiQuay_16</t>
  </si>
  <si>
    <t>Kiểm tra chức năng tìm kiếm - Kiểm tra chức năng tìm kiếm khi nhập từ khoá không hợp lệ vào ô input tìm kiếm
(từ khoá nhập vào không có dữ liệu trùng khớp được lưu trong db)</t>
  </si>
  <si>
    <t>Bước 1: Mở trình duyệt truy cập vào link "http://localhost:4200" 
Bước 2: Ở phần menu click vào "Bán hàng tại quầy"
Bước 3: Click icon btn Tạo đơn hàng
Bước 4: Click vào ô input thêm sản phẩm
Bước 5: Nhập từ khóa không hợp lệ
Bước 6: Xác nhận tìm kiếm sản phẩm thành công/thất bại</t>
  </si>
  <si>
    <t>Tìm kiếm: "vewviuebvafw"</t>
  </si>
  <si>
    <t>Không có dữ liệu trùng khớp
Không hiển thị dữ liệu lên danh sách</t>
  </si>
  <si>
    <t>FUNC_Admin_BanHangTaiQuay_17</t>
  </si>
  <si>
    <t>Kiểm tra chức năng tìm kiếm - Kiểm tra chức năng tìm kiếm khi nhập vào và xóa hết dữ liệu trong ô input tìm kiếm</t>
  </si>
  <si>
    <t>Bước 1: Mở trình duyệt truy cập vào link "http://localhost:4200" 
Bước 2: Ở phần menu click vào "Bán hàng tại quầy"
Bước 3: Click icon btn Tạo đơn hàng
Bước 4: Click vào ô input thêm sản phẩm
Bước 5: Nhập từ khóa vào ô input
Bước 6: Xóa hết dữ liệu vừa nhập
Bước 7: Xác nhận hiển thị danh sách ban đầu</t>
  </si>
  <si>
    <t>Hiển thị lại toàn bộ thông tin danh sách sản phẩm như ban đầu</t>
  </si>
  <si>
    <t>FUNC_Admin_BanHangTaiQuay_18</t>
  </si>
  <si>
    <t>Kiểm tra chức năng tìm kiếm - Kiểm tra chức năng tìm kiếm khi nhập khoảng trắng vào thanh input tìm kiếm</t>
  </si>
  <si>
    <t>Bước 1: Mở trình duyệt truy cập vào link "http://localhost:4200" 
Bước 2: Ở phần menu click vào "Bán hàng tại quầy"
Bước 3: Click icon btn Tạo đơn hàng
Bước 4: Click vào ô input thêm sản phẩm
Bước 5: Nhập chuỗi space vào ô input tìm kiếm trên giao diện
Bước 6: Xác nhận tìm kiếm sản phẩm thành công/thất bại</t>
  </si>
  <si>
    <t>Text: "                "</t>
  </si>
  <si>
    <t>Cho phép nhập
Hiển thị danh sách sản phẩm không thay đổi sau khi nhập space</t>
  </si>
  <si>
    <t>FUNC_Admin_BanHangTaiQuay_19</t>
  </si>
  <si>
    <t>Kiểm tra chức năng tìm kiếm - Kiểm tra chức năng tìm kiếm khi nhập khoảng trắng ở đầu và cuối tên sản phẩm vào thanh input tìm kiếm</t>
  </si>
  <si>
    <t>Bước 1: Mở trình duyệt truy cập vào link "http://localhost:4200" 
Bước 2: Ở phần menu click vào "Bán hàng tại quầy"
Bước 3: Click icon btn Tạo đơn hàng
Bước 4: Click vào ô input thêm sản phẩm
Bước 5: Nhập chuỗi space vào đầu và cuối tên sản phẩm muốn tìm vào ô input tìm kiếm trên giao diện
Bước 6: Xác nhận tìm kiếm sản phẩm thành công/thất bại</t>
  </si>
  <si>
    <t>Text: "       Sơ mi công sở        "</t>
  </si>
  <si>
    <t>Hiển thị danh sách thông tin sản phẩm có mã/tên/kiểu dáng/thiết kế/tay áo/cổ áo chứa "Sơ mi công sở"</t>
  </si>
  <si>
    <t>Không hiển thị dữ liệu</t>
  </si>
  <si>
    <t>FUNC_Admin_BanHangTaiQuay_20</t>
  </si>
  <si>
    <t xml:space="preserve">Kiểm tra chức năng tìm kiếm - Kiểm tra thời gian thực hiện tìm kiếm (hiệu năng) mất bao nhiều thời gian? có trong khoảng thời gian hiệu năng chấp nhận được hay không?
</t>
  </si>
  <si>
    <t xml:space="preserve">Bước 1: Mở trình duyệt truy cập vào link "http://localhost:4200" 
Bước 2: Ở phần menu click vào "Bán hàng tại quầy"
Bước 3: Click icon btn Tạo đơn hàng
Bước 4: Click vào ô input thêm sản phẩm
Bước 5: Nhập dữ liệu vào ô input
Bước 6: Xác nhận thời gian tìm kiếm sản phẩm thành công </t>
  </si>
  <si>
    <t>Text: "Sơ mi dài tay"</t>
  </si>
  <si>
    <t xml:space="preserve">Quá trình tìm kiếm nằm trong khoảng thời gian hiệu năng ngắn </t>
  </si>
  <si>
    <t>FUNC_Admin_BanHangTaiQuay_21</t>
  </si>
  <si>
    <t xml:space="preserve">Kiểm tra chức năng tìm kiếm nâng cao - Kiểm tra chức năng tìm kiếm khi nhập từ khoá có dữ liệu vào ô input tìm kiếm
</t>
  </si>
  <si>
    <t>Bước 1: Mở trình duyệt truy cập vào link "http://localhost:4200" 
Bước 2: Ở phần menu click vào "Bán hàng tại quầy"
Bước 3: Click icon btn Tạo đơn hàng
Bước 4: Click vào ô input thêm sản phẩm
Bước 5: Click vào "Tìm kiếm nâng cao"
Bước 6: Trong ô input tìm kiếm, nhập từ khóa hợp lệ
Bước 7: Xác nhận tìm kiếm sản phẩm thành công/thất bại</t>
  </si>
  <si>
    <t>Hiển thị danh sách thông tin sản phẩm có mã/tên chứa "Công sở"</t>
  </si>
  <si>
    <t>FUNC_Admin_BanHangTaiQuay_22</t>
  </si>
  <si>
    <t>Kiểm tra chức năng tìm kiếm nâng cao - Kiểm tra chức năng tìm kiếm nâng cao khi nhập từ khoá không hợp lệ vào ô input tìm kiếm
(từ khoá nhập vào không có dữ liệu trùng khớp được lưu trong db)</t>
  </si>
  <si>
    <t>Bước 1: Mở trình duyệt truy cập vào link "http://localhost:4200" 
Bước 2: Ở phần menu click vào "Bán hàng tại quầy"
Bước 3: Click icon btn Tạo đơn hàng
Bước 4: Click vào ô input thêm sản phẩm
Bước 5: Click vào "Tìm kiếm nâng cao"
Bước 6: Trong ô input tìm kiếm, nhập từ khóa không hợp lệ
Bước 7: Xác nhận tìm kiếm sản phẩm thành công/thất bại</t>
  </si>
  <si>
    <t>FUNC_Admin_BanHangTaiQuay_23</t>
  </si>
  <si>
    <t>Kiểm tra chức năng tìm kiếm nâng cao - Kiểm tra chức năng tìm kiếm nâng cao khi nhập vào và xóa hết dữ liệu trong ô input tìm kiếm</t>
  </si>
  <si>
    <t>Bước 1: Mở trình duyệt truy cập vào link "http://localhost:4200" 
Bước 2: Ở phần menu click vào "Bán hàng tại quầy"
Bước 3: Click icon btn Tạo đơn hàng
Bước 4: Click vào ô input thêm sản phẩm
Bước 5: Click vào "Tìm kiếm nâng cao"
Bước 6: Trong ô input tìm kiếm, nhập từ khóa vào ô input
Bước 7: Xóa hết dữ liệu vừa nhập
Bước 8: Xác nhận hiển thị danh sách ban đầu</t>
  </si>
  <si>
    <t>FUNC_Admin_BanHangTaiQuay_24</t>
  </si>
  <si>
    <t>Kiểm tra chức năng tìm kiếm nâng cao - Kiểm tra chức năng tìm kiếm nâng cao khi nhập khoảng trắng vào thanh input tìm kiếm</t>
  </si>
  <si>
    <t>Bước 1: Mở trình duyệt truy cập vào link "http://localhost:4200" 
Bước 2: Ở phần menu click vào "Bán hàng tại quầy"
Bước 3: Click icon btn Tạo đơn hàng
Bước 4: Click vào ô input thêm sản phẩm
Bước 5: Click vào "Tìm kiếm nâng cao"
Bước 6: Nhập chuỗi space vào ô input tìm kiếm trên giao diện
Bước 7: Xác nhận tìm kiếm sản phẩm thành công/thất bại</t>
  </si>
  <si>
    <t>FUNC_Admin_BanHangTaiQuay_25</t>
  </si>
  <si>
    <t>Kiểm tra chức năng tìm kiếm nâng cao - Kiểm tra chức năng tìm kiếm nâng cao khi nhập khoảng trắng ở đầu và cuối tên sản phẩm vào thanh input tìm kiếm</t>
  </si>
  <si>
    <t>Bước 1: Mở trình duyệt truy cập vào link "http://localhost:4200" 
Bước 2: Ở phần menu click vào "Bán hàng tại quầy"
Bước 3: Click icon btn Tạo đơn hàng
Bước 4: Click vào ô input thêm sản phẩm
Bước 5: Click vào "Tìm kiếm nâng cao"
Bước 6: Nhập chuỗi space vào đầu và cuối tên sản phẩm muốn tìm vào ô input tìm kiếm trên giao diện
Bước 7: Xác nhận tìm kiếm sản phẩm thành công/thất bại</t>
  </si>
  <si>
    <t>Hiển thị danh sách thông tin sản phẩm có mã/tên chứa "Sơ mi công sở"</t>
  </si>
  <si>
    <t>FUNC_Admin_BanHangTaiQuay_26</t>
  </si>
  <si>
    <t xml:space="preserve">Kiểm tra chức năng tìm kiếm nâng cao - Kiểm tra thời gian thực hiện tìm kiếm (hiệu năng) mất bao nhiều thời gian? có trong khoảng thời gian hiệu năng chấp nhận được hay không?
</t>
  </si>
  <si>
    <t xml:space="preserve">Bước 1: Mở trình duyệt truy cập vào link "http://localhost:4200" 
Bước 2: Ở phần menu click vào "Bán hàng tại quầy"
Bước 3: Click icon btn Tạo đơn hàng
Bước 4: Click vào ô input thêm sản phẩm
Bước 5: Click vào "Tìm kiếm nâng cao"
Bước 6: Nhập dữ liệu vào ô input
Bước 7: Xác nhận thời gian tìm kiếm sản phẩm thành công </t>
  </si>
  <si>
    <t>FUNC_Admin_BanHangTaiQuay_27</t>
  </si>
  <si>
    <t xml:space="preserve">Kiểm tra chức năng lọc sản phẩm theo màu sắc để thêm sản phẩm vào đơn hàng </t>
  </si>
  <si>
    <t>Bước 1: Mở trình duyệt truy cập vào link "http://localhost:4200" 
Bước 2: Ở phần menu click vào "Bán hàng tại quầy"
Bước 3: Click icon btn Tạo đơn hàng
Bước 4: Click vào ô input thêm sản phẩm
Bước 5: Click vào "Tìm kiếm nâng cao"
Bước 6: Lọc sản phẩm theo màu sắc
Bước 7: Xác nhận hiển thị sản phẩm được lọc theo màu sắc thành công/thất bại</t>
  </si>
  <si>
    <t>Hiển thị tất cả màu sắc của sản phẩm tại cbb lọc
Lọc sản phẩm theo màu sắc thành công 
Hiển thị tất cả các sản phẩm có màu sắc như đã chọn</t>
  </si>
  <si>
    <t>FUNC_Admin_BanHangTaiQuay_28</t>
  </si>
  <si>
    <t xml:space="preserve">Kiểm tra chức năng lọc sản phẩm theo kích cỡ để thêm sản phẩm vào đơn hàng </t>
  </si>
  <si>
    <t>Bước 1: Mở trình duyệt truy cập vào link "http://localhost:4200" 
Bước 2: Ở phần menu click vào "Bán hàng tại quầy"
Bước 3: Click icon btn Tạo đơn hàng
Bước 4: Click vào ô input thêm sản phẩm
Bước 5: Click vào "Tìm kiếm nâng cao"
Bước 6: Lọc sản phẩm theo kích cỡ
Bước 7: Xác nhận hiển thị sản phẩm được lọc theo kích cỡ thành công/thất bại</t>
  </si>
  <si>
    <t>Hiển thị tất cả kích cỡ của sản phẩm tại cbb lọc
Lọc sản phẩm theo kích cỡ thành công 
Hiển thị tất cả các sản phẩm có kích cỡ như đã chọn</t>
  </si>
  <si>
    <t xml:space="preserve">Kiểm tra chức năng tìm kiếm nâng cao - Kiểm tra xem các từ khóa liên quan có được thêm vào kết quả tìm kiếm hay không.
</t>
  </si>
  <si>
    <t>FUNC_Admin_BanHangTaiQuay_29</t>
  </si>
  <si>
    <t xml:space="preserve">Kiểm tra chức năng lọc sản phẩm theo kiểu dáng để thêm sản phẩm vào đơn hàng </t>
  </si>
  <si>
    <t>Bước 1: Mở trình duyệt truy cập vào link "http://localhost:4200" 
Bước 2: Ở phần menu click vào "Bán hàng tại quầy"
Bước 3: Click icon btn Tạo đơn hàng
Bước 4: Click vào ô input thêm sản phẩm
Bước 5: Click vào "Tìm kiếm nâng cao"
Bước 6: Lọc sản phẩm theo kiểu dáng
Bước 7: Xác nhận hiển thị sản phẩm được lọc theo kiểu dáng thành công/thất bại</t>
  </si>
  <si>
    <t>Hiển thị tất cả kiểu dáng của sản phẩm tại cbb lọc
Lọc sản phẩm theo kiểu dáng thành công 
Hiển thị tất cả các sản phẩm có kiểu dáng như đã chọn</t>
  </si>
  <si>
    <t>FUNC_Admin_BanHangTaiQuay_30</t>
  </si>
  <si>
    <t xml:space="preserve">Kiểm tra chức năng lọc sản phẩm theo thiết kế để thêm sản phẩm vào đơn hàng </t>
  </si>
  <si>
    <t>Bước 1: Mở trình duyệt truy cập vào link "http://localhost:4200" 
Bước 2: Ở phần menu click vào "Bán hàng tại quầy"
Bước 3: Click icon btn Tạo đơn hàng
Bước 4: Click vào ô input thêm sản phẩm
Bước 5: Click vào "Tìm kiếm nâng cao"
Bước 6: Lọc sản phẩm theo thiết kế
Bước 7: Xác nhận hiển thị sản phẩm được lọc theo thiết kế thành công/thất bại</t>
  </si>
  <si>
    <t>Hiển thị tất cả thiết kế của sản phẩm tại cbb lọc
Lọc sản phẩm theo thiết kế thành công 
Hiển thị tất cả các sản phẩm có thiết kế như đã chọn</t>
  </si>
  <si>
    <t>FUNC_Admin_BanHangTaiQuay_31</t>
  </si>
  <si>
    <t xml:space="preserve">Kiểm tra chức năng lọc sản phẩm theo tay áo để thêm sản phẩm vào đơn hàng </t>
  </si>
  <si>
    <t>Bước 1: Mở trình duyệt truy cập vào link "http://localhost:4200" 
Bước 2: Ở phần menu click vào "Bán hàng tại quầy"
Bước 3: Click icon btn Tạo đơn hàng
Bước 4: Click vào ô input thêm sản phẩm
Bước 5: Click vào "Tìm kiếm nâng cao"
Bước 6: Lọc sản phẩm theo tay áo
Bước 7: Xác nhận hiển thị sản phẩm được lọc theo tay áo thành công/thất bại</t>
  </si>
  <si>
    <t>Hiển thị tất cả các tay áo của sản phẩm tại cbb lọc
Lọc sản phẩm theo tay áo thành công 
Hiển thị tất cả các sản phẩm có tay áo như đã chọn</t>
  </si>
  <si>
    <t>FUNC_Admin_BanHangTaiQuay_32</t>
  </si>
  <si>
    <t xml:space="preserve">Kiểm tra chức năng lọc sản phẩm theo cổ áo để thêm sản phẩm vào đơn hàng </t>
  </si>
  <si>
    <t>Bước 1: Mở trình duyệt truy cập vào link "http://localhost:4200" 
Bước 2: Ở phần menu click vào "Bán hàng tại quầy"
Bước 3: Click icon btn Tạo đơn hàng
Bước 4: Click vào ô input thêm sản phẩm
Bước 5: Click vào "Tìm kiếm nâng cao"
Bước 6: Lọc sản phẩm theo cổ áo
Bước 7: Xác nhận hiển thị sản phẩm được lọc theo cổ áo thành công/thất bại</t>
  </si>
  <si>
    <t>Hiển thị tất cả các cổ áo của sản phẩm tại cbb lọc
Lọc sản phẩm theo cổ áo thành công 
Hiển thị tất cả các sản phẩm có cổ áo như đã chọn</t>
  </si>
  <si>
    <t>FUNC_Admin_BanHangTaiQuay_33</t>
  </si>
  <si>
    <t xml:space="preserve">Kiểm tra chức năng lọc sản phẩm theo chất liệu để thêm sản phẩm vào đơn hàng </t>
  </si>
  <si>
    <t>Bước 1: Mở trình duyệt truy cập vào link "http://localhost:4200" 
Bước 2: Ở phần menu click vào "Bán hàng tại quầy"
Bước 3: Click icon btn Tạo đơn hàng
Bước 4: Click vào ô input thêm sản phẩm
Bước 5: Click vào "Tìm kiếm nâng cao"
Bước 6: Lọc sản phẩm theo chất liệu
Bước 7: Xác nhận hiển thị sản phẩm được lọc theo chất liệu thành công/thất bại</t>
  </si>
  <si>
    <t>Hiển thị tất cả các chất liệu của sản phẩm tại cbb lọc
Lọc sản phẩm theo chất liệu thành công 
Hiển thị tất cả các sản phẩm có chất liệu như đã chọn</t>
  </si>
  <si>
    <t>FUNC_Admin_BanHangTaiQuay_34</t>
  </si>
  <si>
    <t xml:space="preserve">Kiểm tra chức năng lọc sản phẩm theo nhiều thuộc tính để thêm sản phẩm vào đơn hàng </t>
  </si>
  <si>
    <t>Bước 1: Mở trình duyệt truy cập vào link "http://localhost:4200" 
Bước 2: Ở phần menu click vào "Bán hàng tại quầy"
Bước 3: Click icon btn Tạo đơn hàng
Bước 4: Click vào ô input thêm sản phẩm
Bước 5: Click vào "Tìm kiếm nâng cao"
Bước 6: Lọc sản phẩm theo tất cả các thuộc tính có thể lọc
Bước 7: Xác nhận hiển thị sản phẩm được lọc thành công/thất bại</t>
  </si>
  <si>
    <t>Hiển thị tất cả các sản phẩm có đầy đủ các thuộc tính như đã chọn</t>
  </si>
  <si>
    <t>FUNC_Admin_BanHangTaiQuay_35</t>
  </si>
  <si>
    <t>Kiểm tra chức năng lọc sản phẩm theo thanh giá tiền</t>
  </si>
  <si>
    <t>Bước 1: Mở trình duyệt truy cập vào link "http://localhost:4200" 
Bước 2: Ở phần menu click vào "Bán hàng tại quầy"
Bước 3: Click icon btn Tạo đơn hàng
Bước 4: Click vào ô input thêm sản phẩm
Bước 5: Click vào "Tìm kiếm nâng cao"
Bước 6: Lọc sản phẩm theo khoảng giá
Bước 7: Xác nhận hiển thị sản phẩm được lọc thành công/thất bại</t>
  </si>
  <si>
    <t>Hiển thị tất cả các sản phẩm có giá tiền nằm trong khoảng đã chọn</t>
  </si>
  <si>
    <t>FUNC_Admin_BanHangTaiQuay_36</t>
  </si>
  <si>
    <t>Kiểm tra chức năng phân trang khi tổng số sp là 5</t>
  </si>
  <si>
    <t>Bước 1: Mở trình duyệt truy cập vào link "http://localhost:4200" 
Bước 2: Ở phần menu click vào "Bán hàng tại quầy"
Bước 3: Click icon btn Tạo đơn hàng
Bước 4: Click vào ô input thêm sản phẩm
Bước 5: Click vào "Tìm kiếm nâng cao"
Bước 6: Kiểm tra table hiển thị đủ 5 sản phẩm và kiểm tra phần phân trang</t>
  </si>
  <si>
    <t>Table hiển thị danh sách sản phẩm và phần phân trang hiển thị 1 trang</t>
  </si>
  <si>
    <t>FUNC_Admin_BanHangTaiQuay_37</t>
  </si>
  <si>
    <t>Kiểm tra chức năng phân trang khi tổng số sp &gt; 5</t>
  </si>
  <si>
    <t>Bước 1: Mở trình duyệt truy cập vào link "http://localhost:4200" 
Bước 2: Ở phần menu click vào "Bán hàng tại quầy"
Bước 3: Click icon btn Tạo đơn hàng
Bước 4: Click vào ô input thêm sản phẩm
Bước 5: Click vào "Tìm kiếm nâng cao"
Bước 6: Kiểm tra table hiển thị đủ 5 sp/1 trang và kiểm tra phần phân trang</t>
  </si>
  <si>
    <t xml:space="preserve">Table hiển thị 5 sp/1 trang &amp; phần phân trang hiển thị chính xác số trang, tổng số trang </t>
  </si>
  <si>
    <t>FUNC_Admin_BanHangTaiQuay_38</t>
  </si>
  <si>
    <t>Kiểm tra chức năng tìm kiếm &amp; phân trang khi tổng số sp là &gt; 5</t>
  </si>
  <si>
    <t>Bước 1: Mở trình duyệt truy cập vào link "http://localhost:4200" 
Bước 2: Ở phần menu click vào "Bán hàng tại quầy"
Bước 3: Click icon btn Tạo đơn hàng
Bước 4: Click vào ô input thêm sản phẩm
Bước 5: Click vào "Tìm kiếm nâng cao"
Bước 6: Nhập từ khóa cần tìm vào ô input tìm kiếm
Bước 7: Kiểm tra table hiển thị đủ 5 sp/1 trang và kiểm tra phần phân trang</t>
  </si>
  <si>
    <t>Tìm kiếm: "công sở"</t>
  </si>
  <si>
    <t>FUNC_Admin_BanHangTaiQuay_39</t>
  </si>
  <si>
    <t>Kiểm tra chức năng lọc &amp; phân trang khi tổng số sp là &gt; 5</t>
  </si>
  <si>
    <t>Bước 1: Mở trình duyệt truy cập vào link "http://localhost:4200" 
Bước 2: Ở phần menu click vào "Bán hàng tại quầy"
Bước 3: Click icon btn Tạo đơn hàng
Bước 4: Click vào ô input thêm sản phẩm
Bước 5: Click vào "Tìm kiếm nâng cao"
Bước 6: Chọn cbb tay áo với kiểu Dài tay
Bước 7: Kiểm tra table hiển thị đủ 5 sp/1 trang và kiểm tra phần phân trang</t>
  </si>
  <si>
    <t>Tay áo: "Dài tay"</t>
  </si>
  <si>
    <t>FUNC_Admin_BanHangTaiQuay_40</t>
  </si>
  <si>
    <t>Kiểm tra chức năng tìm kiếm &amp; lọc &amp; phân trang khi tổng số sp là &gt; 5</t>
  </si>
  <si>
    <t>Bước 1: Mở trình duyệt truy cập vào link "http://localhost:4200" 
Bước 2: Ở phần menu click vào "Bán hàng tại quầy"
Bước 3: Click icon btn Tạo đơn hàng
Bước 4: Click vào ô input thêm sản phẩm
Bước 5: Click vào "Tìm kiếm nâng cao"
Bước 6: Nhập từ khóa vào ô input tìm kiếm và chọn cbb tay áo với kiểu Dài tay
Bước 7: Kiểm tra table hiển thị đủ 5 sp/1 trang và kiểm tra phần phân trang</t>
  </si>
  <si>
    <t>Tìm kiếm: "công sở"
Tay áo: "Dài tay"</t>
  </si>
  <si>
    <t>FUNC_Admin_BanHangTaiQuay_41</t>
  </si>
  <si>
    <t>Kiểm tra chức năng tạo đơn hàng khi thêm 1 sản phẩm có thuộc tính giống nhau vào cùng 1 đơn hàng</t>
  </si>
  <si>
    <t>Bước 1: Mở trình duyệt truy cập vào link "http://localhost:4200" 
Bước 2: Ở phần menu click vào "Bán hàng tại quầy"
Bước 3: Click icon btn Tạo đơn hàng
Bước 4: Click vào ô input thêm sản phẩm cho đơn hàng
Bước 5: Thêm vào đơn hàng cùng 1 sản phẩm có thuộc tính giống nhau nhiều lần
Bước 6: Xác nhận thêm nhiều sản phẩm gioongd nhau vào đơn hàng thành công/thất bại</t>
  </si>
  <si>
    <t>Thêm thành công 1 sản phẩm có thuộc tính giống nhau nhiều lần vào đơn hàng
Hiển thị sản phẩm đó tại đơn hàng
Số lượng sản phẩm trong giỏ hàng được cộng dồn</t>
  </si>
  <si>
    <t>FUNC_Admin_BanHangTaiQuay_42</t>
  </si>
  <si>
    <t>Kiểm tra chức năng tạo đơn hàng khi thêm 1 sản phẩm có thuộc tính khác nhau vào cùng 1 đơn hàng</t>
  </si>
  <si>
    <t>Bước 1: Mở trình duyệt truy cập vào link "http://localhost:4200" 
Bước 2: Ở phần menu click vào "Bán hàng tại quầy"
Bước 3: Click icon btn Tạo đơn hàng
Bước 4: Click vào ô input thêm sản phẩm cho đơn hàng
Bước 5: Thêm vào đơn hàng cùng 1 sản phẩm có thuộc tính khác nhau nhiều lần
Bước 6: Xác nhận thêm nhiều sản phẩm gioongd nhau vào đơn hàng thành công/thất bại</t>
  </si>
  <si>
    <t>Thêm thành công 1 sản phẩm có thuộc tính khác nhau vào đơn hàng
Hiển thị 2 sản phẩm chi tiết đó tại đơn hàng</t>
  </si>
  <si>
    <t>FUNC_Admin_BanHangTaiQuay_43</t>
  </si>
  <si>
    <t>Kiểm tra chức năng tạo đơn hàng khi thêm 1 sản phẩm có các thuộc tính khác nhau vào nhiều đơn hàng</t>
  </si>
  <si>
    <t>Bước 1: Mở trình duyệt truy cập vào link "http://localhost:4200" 
Bước 2: Ở phần menu click vào "Bán hàng tại quầy"
Bước 3: Click icon btn Tạo đơn hàng
Bước 4: Click vào ô input thêm sản phẩm cho từng đơn hàng
Bước 5: Thêm một sản phẩm bất kì vào 5 đơn hàng, cùng 1 sản phẩm nhưng khác thuộc tính như size, màu sắc,..v..v..
Bước 6: Xác nhận thêm sản phẩm vào nhiều đơn hàng thành công/thất bại</t>
  </si>
  <si>
    <t>Thêm thành công một sản phẩm vào nhiều đơn hàng
Hiển thị sản phẩm đó tại đơn hàng</t>
  </si>
  <si>
    <t>FUNC_Admin_BanHangTaiQuay_44</t>
  </si>
  <si>
    <t>Kiểm tra chức năng tạo đơn hàng khi thêm 1 sản phẩm chi tiết vào nhiều đơn hàng</t>
  </si>
  <si>
    <t>Bước 1: Mở trình duyệt truy cập vào link "http://localhost:4200" 
Bước 2: Ở phần menu click vào "Bán hàng tại quầy"
Bước 3: Click icon btn Tạo đơn hàng
Bước 4: Click vào ô input thêm sản phẩm cho từng đơn hàng
Bước 5: Thêm một sản phẩm chi tiết bất kì vào 5 đơn hàng, cùng 1 sản phẩm có thuộc tính giống nhau
Bước 6: Xác nhận thêm sản phẩm vào nhiều đơn hàng thành công/thất bại</t>
  </si>
  <si>
    <t xml:space="preserve">Thêm thành công sản phẩm vào nhiều đơn hàng </t>
  </si>
  <si>
    <t>FUNC_Admin_BanHangTaiQuay_45</t>
  </si>
  <si>
    <t>Kiểm tra chức năng tạo hóa đơn khi thêm 1 sản phẩm chi tiết (thêm vào hết số lượng trong kho), thêm tiếp sản phẩm chi tiết đó tại đơn hàng thứ 2</t>
  </si>
  <si>
    <t>Bước 1: Mở trình duyệt truy cập vào link "http://localhost:4200" 
Bước 2: Ở phần menu click vào "Bán hàng tại quầy"
Bước 3: Click icon btn Tạo đơn hàng
Bước 4: Click vào ô input thêm sản phẩm cho từng đơn hàng
Bước 5: Thêm 1 sản phẩm chi tiết (thêm vào hết số lượng trong kho) , thêm tiếp sản phẩm chi tiết đó tại đơn hàng thứ 2
Bước 6: Xác nhận thêm sản phẩm vào nhiều đơn hàng thành công/thất bại</t>
  </si>
  <si>
    <t>Thêm thành công sản phẩm</t>
  </si>
  <si>
    <t>FUNC_Admin_BanHangTaiQuay_46</t>
  </si>
  <si>
    <t xml:space="preserve">Kiểm tra chức năng tạo đơn hàng </t>
  </si>
  <si>
    <t>Kiểm tra chức năng thêm sản phẩm vào giỏ hàng - Kiểm tra khi click chọn các sản phẩm đang được giảm giá, kiểm tra tổng tiền được giảm</t>
  </si>
  <si>
    <t xml:space="preserve">Bước 1: Mở trình duyệt truy cập vào link "http://localhost:4200" 
Bước 2: Ở phần menu click vào "Bán hàng tại quầy"
Bước 3: Click icon btn Tạo đơn hàng
Bước 4: Click vào ô input thêm sản phẩm
Bước 5: Chọn sản phẩm đang được giảm giá vào giỏ hàng
Bước 6: Xác nhận giá của sản phẩm trước khi giảm giá và sau khi giảm giá </t>
  </si>
  <si>
    <t xml:space="preserve">Sản phẩm được giảm giá tương ứng với điều kiện giảm giá cho sản phẩm đó, hiển thị số tiền trước và sau khi giảm giá của sản phẩm khi xem sản phẩm </t>
  </si>
  <si>
    <t>FUNC_Admin_BanHangTaiQuay_47</t>
  </si>
  <si>
    <t>Kiểm tra chức năng xóa sản phẩm trong giỏ hàng</t>
  </si>
  <si>
    <t>Kiểm tra chức năng xóa một sản phẩm trong giỏ hàng</t>
  </si>
  <si>
    <t>Bước 1: Mở trình duyệt truy cập vào link "http://localhost:4200" 
Bước 2: Ở phần menu click vào "Bán hàng tại quầy"
Bước 3: Click icon btn Tạo đơn hàng
Bước 4: Click vào ô input thêm sản phẩm
Bước 5: Chọn sản phẩm muốn thêm vào giỏ hàng
Bước 6: Click vào icon button xóa của sản phẩm muốn xóa
Bước 7: Xác nhận xóa thành công hay thất bại</t>
  </si>
  <si>
    <t>Xóa thành công sản phẩm được chọn tại giỏ hàng</t>
  </si>
  <si>
    <t>FUNC_Admin_BanHangTaiQuay_48</t>
  </si>
  <si>
    <t>Kiểm tra chức năng sửa giỏ hàng</t>
  </si>
  <si>
    <t>Kiểm tra chức năng tăng nhanh số lượng sản phẩm tại giỏ hàng</t>
  </si>
  <si>
    <t>Bước 1: Mở trình duyệt truy cập vào link "http://localhost:4200" 
Bước 2: Ở phần menu click vào "Bán hàng tại quầy"
Bước 3: Click icon btn Tạo đơn hàng
Bước 4: Thêm sản phẩm vào giỏ hàng
Bước 5: Tăng nhanh số lượng sản phẩm bất kì trong danh sách giỏ hàng
Bước 6: Xác minh tăng số lượng thành công/thất bại</t>
  </si>
  <si>
    <t>Tăng nhanh số lượng sản phẩm thành công
Click "+" số lượng sản phẩm tăng lên
Tổng sản phẩm và tổng tiền được cập nhật</t>
  </si>
  <si>
    <t>FUNC_Admin_BanHangTaiQuay_49</t>
  </si>
  <si>
    <t>Kiểm tra chức năng giảm nhanh số lượng sản phẩm tại giỏ hàng</t>
  </si>
  <si>
    <t>Bước 1: Mở trình duyệt truy cập vào link "http://localhost:4200" 
Bước 2: Ở phần menu click vào "Bán hàng tại quầy"
Bước 3: Click icon btn Tạo đơn hàng
Bước 4: Thêm sản phẩm vào giỏ hàng
Bước 5: Giảm  nhanh số lượng sản phẩm bất kì trong danh sách giỏ hàng
Bước 6: Xác minh giảm số lượng thành công/thất bại</t>
  </si>
  <si>
    <t>Tăng nhanh số lượng sản phẩm thành công
Click "-" số lượng sản phẩm giảm xuống
Tổng sản phẩm và tổng tiền được cập nhật</t>
  </si>
  <si>
    <t>FUNC_Admin_BanHangTaiQuay_50</t>
  </si>
  <si>
    <t>Kiểm tra chức năng thêm số lượng sản phẩm khi thêm vào đơn hàng nhiều hơn số lượng sản phẩm có tại cửa hàng</t>
  </si>
  <si>
    <t>Bước 1: Mở trình duyệt truy cập vào link "http://localhost:4200" 
Bước 2: Ở phần menu click vào "Bán hàng tại quầy" 
Bước 3: Click icon btn Tạo đơn hàng
Bước 4: Click vào ô input thêm sản phẩm
Bước 5: Click chọn 1 sản phẩm bất kì
Bước 6: Xác định số lượng sản phẩm đó có trong cửa hàng
Bước 7: Click "+" để tăng số lượng sản phẩm nhiều hơn số lượng sản phẩm trong cửa hàng hiển thị</t>
  </si>
  <si>
    <t>Mua hàng thất bại
Hiển thị thông báo "Sản phẩm Áo Sơ Mi Nam Rộng Tay Dài Phối Rã Trơn Form Loose chỉ có thể mua tối đa 11 sản phẩm"</t>
  </si>
  <si>
    <t>FUNC_Admin_BanHangTaiQuay_51</t>
  </si>
  <si>
    <t>Kiểm tra chức năng giảm số lượng sản phẩm khi giảm số lượng bằng 0</t>
  </si>
  <si>
    <t>Bước 1: Mở trình duyệt truy cập vào link "http://localhost:4200" 
Bước 2: Ở phần menu click vào "Bán hàng tại quầy" 
Bước 3: Click icon btn Tạo đơn hàng
Bước 3: Click vào ô input thêm sản phẩm
Bước 4: Click chọn 1 sản phẩm bất kì
Bước 5: Click "-" để tăng số lượng sản phẩm cho tới khi bằng 0</t>
  </si>
  <si>
    <t>Không cho giảm số lượng sản phẩm về 0</t>
  </si>
  <si>
    <t>FUNC_Admin_BanHangTaiQuay_52</t>
  </si>
  <si>
    <t>Kiểm tra chức năng nhập số lượng khi nhập số</t>
  </si>
  <si>
    <t xml:space="preserve">Bước 1: Mở trình duyệt truy cập vào link "http://localhost:4200" 
Bước 2:  Ở phần menu click "Bán hàng tại quầy" 
Bước 3: Click icon btn Tạo đơn hàng
Bước 4: Click vào ô input thêm sản phẩm, chọn 1 sản phẩm bất kì
Bước 5: Tại giỏ hàng phần số lượng, nhập từ bàn phím một số bất kỳ 
Bước 6: Click "+" để tăng số lượng sản phẩm </t>
  </si>
  <si>
    <t>Số lượng: "5"</t>
  </si>
  <si>
    <t>Được phép nhập số lượng
Tổng sản phẩm và tổng tiền được cập nhật</t>
  </si>
  <si>
    <t>FUNC_Admin_BanHangTaiQuay_53</t>
  </si>
  <si>
    <t xml:space="preserve">Kiểm tra chức năng tăng số lượng khi nhập số lượng sản phẩm vào đơn hàng </t>
  </si>
  <si>
    <t>Click "+" số lượng sản phẩm tăng lên 1 đơn vị so với số lượng nhập vào 
Tổng sản phẩm và tổng tiền được cập nhật</t>
  </si>
  <si>
    <t>FUNC_Admin_BanHangTaiQuay_54</t>
  </si>
  <si>
    <t xml:space="preserve">Kiểm tra chức năng giảm số lượng khi nhập số lượng sản phẩm vào đơn hàng </t>
  </si>
  <si>
    <t xml:space="preserve">Bước 1:  Ở phần menu click "Bán hàng tại quầy" 
Bước 2: Click icon btn Tạo đơn hàng
Bước 3: Click vào ô input thêm sản phẩm, chọn 1 sản phẩm bất kì
Bước 4: Tại giỏ hàng phần số lượng, nhập từ bàn phím một số bất kỳ 
Bước 5: Click "-" để giảm số lượng sản phẩm </t>
  </si>
  <si>
    <t>Click "-" số lượng sản phẩm giảm xuống 1 đơn vị so với số lượng nhập vào 
Tổng sản phẩm và tổng tiền được cập nhật</t>
  </si>
  <si>
    <t>FUNC_Admin_BanHangTaiQuay_55</t>
  </si>
  <si>
    <t>Kiểm tra chức năng nhập số lượng sản phẩm khi nhập số lượng lớn hơn sản phẩm hiện có</t>
  </si>
  <si>
    <t>Bước 1: Mở trình duyệt truy cập vào link "http://localhost:4200" 
Bước 2:  Ở phần menu click "Bán hàng tại quầy" 
Bước 3: Click icon btn Tạo đơn hàng
Bước 4: Click vào ô input thêm sản phẩm, chọn 1 sản phẩm bất kì và kiểm tra số lượng tồn
Bước 5: Tại giỏ hàng phần số lượng, nhập số lớn hơn số lượng tồn
Bước 6: Xác minh có nhập được hay không</t>
  </si>
  <si>
    <t>Số lượng: "500"</t>
  </si>
  <si>
    <t>Cho phép nhập
Khi mua hàng hiện thông báo "Sản phẩm Áo Sơ Mi Nam Rộng Tay Dài Phối Rã Trơn Form Loose chỉ có thể mua tối đa 11 sản phẩm"</t>
  </si>
  <si>
    <t>FUNC_Admin_BanHangTaiQuay_56</t>
  </si>
  <si>
    <t>Kiểm tra chức năng nhập số lượng sản phẩm khi nhập số lượng bằng 0</t>
  </si>
  <si>
    <t>Bước 1: Mở trình duyệt truy cập vào link "http://localhost:4200" 
Bước 2:  Ở phần menu click "Bán hàng tại quầy" 
Bước 3: Click icon btn Tạo đơn hàng
Bước 4: Click vào ô input thêm sản phẩm, chọn 1 sản phẩm bất kì và kiểm tra số lượng tồn
Bước 5: Tại giỏ hàng phần số lượng, nhập số lượng bằng 0
Bước 6: Xác minh có nhập được hay không</t>
  </si>
  <si>
    <t>Số lượng: "0"</t>
  </si>
  <si>
    <t>Cho phép nhập
Khi mua hàng hiện thông báo "Tổng tiền không hợp lệ"</t>
  </si>
  <si>
    <t>FUNC_Admin_BanHangTaiQuay_57</t>
  </si>
  <si>
    <t>Kiểm tra khi nhập các ký tự khác ngoài số vào input thêm/giảm số lượng</t>
  </si>
  <si>
    <t>Bước 1:  Ở phần menu click "Bán hàng tại quầy" 
Bước 2: Click icon btn Tạo đơn hàng
Bước 3: Click vào ô input thêm sản phẩm, chọn 1 sản phẩm bất kì
Bước 4: Tại giỏ hàng phần số lượng, nhập từ bàn phím chữ cái và ký tự đặc biệt
Bước 5: Xác minh có nhập được hay không</t>
  </si>
  <si>
    <t>Số lượng: "@@!!*"</t>
  </si>
  <si>
    <t>Không cho phép nhập chữ cái hoặc ký tự đặc biệt</t>
  </si>
  <si>
    <t>FUNC_Admin_BanHangTaiQuay_58</t>
  </si>
  <si>
    <t>Kiểm tra khi nhập khoảng trắng vào input thêm/giảm số lượng</t>
  </si>
  <si>
    <t>Bước 1:  Ở phần menu click "Bán hàng tại quầy" 
Bước 2: Click icon btn Tạo đơn hàng
Bước 3: Click vào ô input thêm sản phẩm, chọn 1 sản phẩm bất kì
Bước 4: Tại giỏ hàng phần số lượng, nhập từ bàn phím khoảng trắng
Bước 5: Xác minh có nhập được hay không</t>
  </si>
  <si>
    <t>Số lượng: "         "</t>
  </si>
  <si>
    <t>Không cho phép nhập khoảng trắng</t>
  </si>
  <si>
    <t>FUNC_Admin_BanHangTaiQuay_59</t>
  </si>
  <si>
    <t>Kiểm tra khi không nhập số lượng sản phẩm vào input thêm/giảm số lượng</t>
  </si>
  <si>
    <t>Bước 1:  Ở phần menu click "Bán hàng tại quầy" 
Bước 2: Click icon btn Tạo đơn hàng
Bước 3: Click vào ô input thêm sản phẩm, chọn 1 sản phẩm bất kì
Bước 4: Tại giỏ hàng phần số lượng, xóa số lượng sản phẩm
Bước 5: Xác minh có nhập được hay không</t>
  </si>
  <si>
    <t>Số lượng: ""</t>
  </si>
  <si>
    <t>Hiển thị thông báo số lượng không hợp lệ</t>
  </si>
  <si>
    <t>FUNC_Admin_BanHangTaiQuay_60</t>
  </si>
  <si>
    <t>Kiểm tra chức năng chỉnh sửa giỏ hàng khi thêm trùng sản phẩm vào giỏ hàng</t>
  </si>
  <si>
    <t>Bước 1: Mở trình duyệt truy cập vào link "http://localhost:4200" 
Bước 2: Ở phần menu click vào "Bán hàng tại quầy"
Bước 3: Click icon btn Tạo đơn hàng
Bước 4: Click vào ô input thêm sản phẩm
Bước 5: Chọn sản phẩm muốn thêm vào giỏ hàng
Bước 6: Xác nhận giảm số lượng sản phẩm thành công/thất bại</t>
  </si>
  <si>
    <t>Đăng nhập thành công với tài khoản của Admin
Có sản phẩm tương tự sẵn trong giỏ hàng</t>
  </si>
  <si>
    <t>Số lượng sản phẩm đó trong giỏ hàng tăng lên</t>
  </si>
  <si>
    <t>FUNC_Admin_BanHangTaiQuay_61</t>
  </si>
  <si>
    <t>Kiểm tra chức năng tính tổng số lượng, tổng tiền sản phẩm</t>
  </si>
  <si>
    <t>Kiểm tra chức năng tính tổng số lượng, tổng tiền của một sản phẩm với số lượng nhiều</t>
  </si>
  <si>
    <t>Bước 1: Mở trình duyệt truy cập vào link "http://localhost:4200" 
Bước 2: Ở phần menu click vào "Bán hàng tại quầy"
Bước 3: Click icon btn Tạo đơn hàng
Bước 4: Click vào ô input thêm sản phẩm
Bước 5: Chọn sản phẩm muốn thêm vào giỏ hàng
Bước 6: Tại giỏ hàng, xác định sản phẩm có nhiều số lượng
Bước 7: Xác nhận tổng số lượng, tổng tiền của sản phẩm đó có đúng không</t>
  </si>
  <si>
    <t xml:space="preserve">Hiển thị tổng tiền của một sản phẩm trong giỏ hàng = giá tiền x số lượng =&gt; Hiển thị chính xác </t>
  </si>
  <si>
    <t>FUNC_Admin_BanHangTaiQuay_62</t>
  </si>
  <si>
    <t>Kiểm tra chức năng tính tổng số lượng, tổng tiền của tất cả các sản phẩm trong giỏ hàng</t>
  </si>
  <si>
    <t>Bước 1: Mở trình duyệt truy cập vào link "http://localhost:4200" 
Bước 2: Ở phần menu click vào "Bán hàng tại quầy"
Bước 3: Click icon btn Tạo đơn hàng
Bước 4: Click vào ô input thêm sản phẩm
Bước 5: Chọn sản phẩm muốn thêm vào giỏ hàng
Bước 6: Tại giỏ hàng, kiểm tra tổng tiền và số lượng tất cả các sản phẩm
Bước 7: Xác nhận tổng tiền và số lượng của tất cả sản phẩm trong giỏ hàng đó có đúng không</t>
  </si>
  <si>
    <t xml:space="preserve">Hiển thị chính xác tổng tiền và tổng số lượng của tất cả các sản phẩm trong giỏ hàng </t>
  </si>
  <si>
    <t>FUNC_Admin_BanHangTaiQuay_63</t>
  </si>
  <si>
    <t>Kiểm tra chức năng tính tổng số lượng, tổng tiền khi thêm số lượng sản phẩm nhanh tại giỏ hàng =&gt; Tổng số tiền tăng lên tương ứng</t>
  </si>
  <si>
    <t>Bước 1: Mở trình duyệt truy cập vào link "http://localhost:4200" 
Bước 2: Ở phần menu click vào "Bán hàng tại quầy"
Bước 3: Click icon btn Tạo đơn hàng
Bước 4: Click vào ô input thêm sản phẩm
Bước 5: Chọn sản phẩm muốn thêm vào giỏ hàng
Bước 6: Tại giỏ hàng, xác định sản phẩm muốn thêm số lượng =&gt; click "+"
Bước 7: Xác nhận tổng số lượng, tổng tiền của tất cả sản phẩm trong giỏ hàng đó có đúng không</t>
  </si>
  <si>
    <t>Hiển thị tổng số lượng, tổng tiền của sản phẩm chính xác khi thêm số lượng sản phẩm tại giỏ hàng</t>
  </si>
  <si>
    <t>FUNC_Admin_BanHangTaiQuay_64</t>
  </si>
  <si>
    <t>Kiểm tra chức năng tính tổng số lượng, tổng tiền khi giảm số lượng sản phẩm tại giỏ hàng =&gt; Tổng tiền giảm xuống tương ứng</t>
  </si>
  <si>
    <t>Bước 1: Mở trình duyệt truy cập vào link "http://localhost:4200" 
Bước 2: Ở phần menu click vào "Bán hàng tại quầy"
Bước 3: Click icon btn Tạo đơn hàng
Bước 4: Click vào ô input thêm sản phẩm
Bước 5: Chọn sản phẩm muốn thêm vào giỏ hàng
Bước 6: Tại giỏ hàng, xác định sản phẩm muốn giảm số lượng =&gt; click "-"
Bước 7: Xác nhận tổng số lượng, tổng tiền của tất cả sản phẩm trong giỏ hàng đó có đúng không</t>
  </si>
  <si>
    <t>Hiển thị tổng số lượng, tổng tiền của sản phẩm chính xác khi giảm số lượng sản phẩm tại giỏ hàng</t>
  </si>
  <si>
    <t>FUNC_Admin_BanHangTaiQuay_65</t>
  </si>
  <si>
    <t>Kiểm tra chức năng tạo hóa đơn</t>
  </si>
  <si>
    <t>Kiểm tra chức năng tạo hóa đơn khi thêm sản phẩm vào hóa đơn =&gt; back ra trang chính =&gt; sản phẩm trong giỏ hàng vẫn giữ nguyên</t>
  </si>
  <si>
    <t>Bước 1: Mở trình duyệt truy cập vào link "http://localhost:4200" 
Bước 2: Ở phần menu click vào "Bán hàng tại quầy"
Bước 3: Click icon btn Tạo đơn hàng
Bước 4: Click vào ô input thêm sản phẩm
Bước 5: Chọn sản phẩm muốn thêm vào giỏ hàng
Bước 6: Back ra trang "Trang chủ"
Bước 7: Vào lại hóa đơn vừa tạo 
Bước 8: Xác nhận các sản phẩm trong giỏ hàng vẫn được giữ nguyên</t>
  </si>
  <si>
    <t xml:space="preserve">Hiển thị sản phẩm trong giỏ hàng được giữ nguyên như ban đầu </t>
  </si>
  <si>
    <t>Check Function- BanHangTaiQuay - KhachLe - ThanhToanTaiQuay</t>
  </si>
  <si>
    <t>FUNC_Admin_BanHangTaiQuay_66</t>
  </si>
  <si>
    <t>Kiểm tra chức năng đặt hàng</t>
  </si>
  <si>
    <t xml:space="preserve">Kiểm tra chức năng đặt hàng thành công khi khách hàng là khách lẻ và mua hàng tại quầy </t>
  </si>
  <si>
    <t>Bước 1: Mở trình duyệt truy cập vào link "http://localhost:4200" 
Bước 2: Ở phần menu click vào "Bán hàng tại quầy"
Bước 3: Thêm sản phẩm vào giỏ hàng
Bước 4: Xác định tại giao diện đang là khách lẻ
Bước 5: Thanh toán
Bước 6: Click button "Mua hàng", xác nhận đặt hàng thành công</t>
  </si>
  <si>
    <t>Mua hàng thành công
Tự động mở và chuyển sang tab in hóa đơn</t>
  </si>
  <si>
    <t>FUNC_Admin_BanHangTaiQuay_67</t>
  </si>
  <si>
    <t>Kiểm tra chức năng đặt hàng khi khách hàng là khách lẻ và mua hàng tại quầy, bỏ trống tất cả các trường thông tin</t>
  </si>
  <si>
    <t>Bước 1: Mở trình duyệt truy cập vào link "http://localhost:4200" 
Bước 2: Ở phần menu click vào "Bán hàng tại quầy"
Bước 3: Thêm sản phẩm vào giỏ hàng
Bước 4: Xác định tại giao diện đang là khách lẻ
Bước 5: Xác minh khách hàng được sử dụng giảm giá</t>
  </si>
  <si>
    <t>Mua hàng thành công 
Cho phép không nhập thông tin khách hàng đối với khách lẻ khi đặt hàng tại quầy</t>
  </si>
  <si>
    <t>FUNC_Admin_BanHangTaiQuay_68</t>
  </si>
  <si>
    <t xml:space="preserve">Kiểm tra chức năng đặt hàng khi khách hàng là khách lẻ và mua hàng tại quầy có được sử dụng giảm giá hay không </t>
  </si>
  <si>
    <t>Khách lẻ vẫn được tự động fill giảm giá</t>
  </si>
  <si>
    <t>FUNC_Admin_BanHangTaiQuay_69</t>
  </si>
  <si>
    <t>Kiểm tra số tiền sản phẩm của hóa đơn tương ứng với số tiền tất cả sản phẩm trong giỏ hàng</t>
  </si>
  <si>
    <t>Bước 1: Mở trình duyệt truy cập vào link "http://localhost:4200" 
Bước 2: Ở phần menu click vào "Bán hàng tại quầy"
Bước 3: Thêm sản phẩm vào giỏ hàng
Bước 4: Xác định tại giao diện đang là khách lẻ
Bước 5: Xác nhận số tiền đơn hàng có số tiền sản phẩm tương ứng với số tiền tất cả sản phẩm trong giỏ hàng</t>
  </si>
  <si>
    <t>Xác nhận số tiền đơn hàng có số tiền sản phẩm tương ứng với số tiền tất cả sản phẩm trong giỏ hàng</t>
  </si>
  <si>
    <t>FUNC_Admin_BanHangTaiQuay_70</t>
  </si>
  <si>
    <t>Kiểm tra số tiền ship của đơn hàng khi khách hàng là khách lẻ và mua hàng tại quầy</t>
  </si>
  <si>
    <t>Bước 1: Mở trình duyệt truy cập vào link "http://localhost:4200" 
Bước 2: Ở phần menu click vào "Bán hàng tại quầy"
Bước 3: Thêm sản phẩm vào giỏ hàng
Bước 4: Xác định tại giao diện đang là khách lẻ
Bước 5: Xác nhận tiền ship của đơn hàng khi khách mua hàng tại quầy bằng 0</t>
  </si>
  <si>
    <t>Xác nhận tiền ship của đơn hàng khi khách mua hàng tại quầy bằng 0</t>
  </si>
  <si>
    <t>FUNC_Admin_BanHangTaiQuay_71</t>
  </si>
  <si>
    <t>Kiểm tra chức năng đặt hàng khi không nhập vào ô ghi chú</t>
  </si>
  <si>
    <t>Bước 1: Mở trình duyệt truy cập vào link "http://localhost:4200" 
Bước 2: Ở phần menu click vào "Bán hàng tại quầy"
Bước 3: Thêm sản phẩm vào giỏ hàng
Bước 4: Xác định tại giao diện đang là khách lẻ
Bước 5: Click vào icon btn Thanh toán, thanh toán 
Bước 6: Không nhập ghi chú
Bước 7: Xác minh mua hàng thành công hay không</t>
  </si>
  <si>
    <t>Check Function- BanHangTaiQuay - KhachLe - GiaoHang</t>
  </si>
  <si>
    <t>FUNC_Admin_BanHangTaiQuay_72</t>
  </si>
  <si>
    <t>Kiểm tra chức năng đặt hàng thành công khi khách hàng là khách lẻ và giao hàng</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</si>
  <si>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Nhập đầy đủ các trường: tên người nhận, sđt, địa chỉ
Bước 8: Xác minh mua hàng thành công/thất bại</t>
  </si>
  <si>
    <t>Chọn sản phẩm bất kì
Chọn giao hàng
Tiền khách đưa: "200000"
Hình thức: "Tiền mặt"
Mã giao dịch: ""
Ghi chú: ""
Tên người nhận: "Trần Đình Hùng"
Sđt: "0336557819"
Tỉnh/Thành phố: "An Giang"
Quận/Huyện: "An Phú"
Xã/Phường/Thị trấn: "xã Vĩnh Lộc"
Địa chỉ cụ thể: "Số 6"</t>
  </si>
  <si>
    <t xml:space="preserve">Đặt hàng thành công 
Hiển thị thông báo đặt hàng thành công </t>
  </si>
  <si>
    <t>FUNC_Admin_BanHangTaiQuay_73</t>
  </si>
  <si>
    <t>Kiểm tra chức năng đặt hàng khi không thanh toán</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</si>
  <si>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Không thanh toán đơn hàng
Bước 7: Nhập đầy đủ các trường: tên người nhận, sđt, địa chỉ
Bước 8: Xác minh mua hàng thành công/thất bại</t>
  </si>
  <si>
    <t>Chọn sản phẩm bất kì
Chọn giao hàng
Tiền khách đưa: ""
Hình thức: "Tiền mặt"
Mã giao dịch: ""
Ghi chú: ""
Tên người nhận: "Trần Đình Hùng"
Sđt: "0336557819"
Tỉnh/Thành phố: "An Giang"
Quận/Huyện: "An Phú"
Xã/Phường/Thị trấn: "xã Vĩnh Lộc"
Địa chỉ cụ thể: "Số 6"</t>
  </si>
  <si>
    <t>FUNC_Admin_BanHangTaiQuay_74</t>
  </si>
  <si>
    <t>Kiểm tra chức năng đặt hàng khi khách hàng là khách lẻ và giao hàng - Kiểm tra khi để trống trường tên người nhận</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</si>
  <si>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Không nhập tên người nhận
Bước 8: Xác minh mua hàng thành công/thất bại</t>
  </si>
  <si>
    <t>Chọn sản phẩm bất kì
Chọn giao hàng
Tiền khách đưa: "200000"
Hình thức: "Tiền mặt"
Mã giao dịch: ""
Ghi chú: ""
Tên người nhận: ""
Sđt: "0336557819"
Tỉnh/Thành phố: "An Giang"
Quận/Huyện: "An Phú"
Xã/Phường/Thị trấn: "xã Vĩnh Lộc"
Địa chỉ cụ thể: "Số 6"</t>
  </si>
  <si>
    <t>Đặt hàng không thành công 
Hiển thị thông báo "Bạn chưa nhập tên người nhận"</t>
  </si>
  <si>
    <t>FUNC_Admin_BanHangTaiQuay_75</t>
  </si>
  <si>
    <t>Kiểm tra chức năng đặt hàng khi khách hàng là khách lẻ và giao hàng - Kiểm tra khi nhập khoảng trắng vào tên người nhận</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</si>
  <si>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Nhập khoảng trắng vào tên người nhận, nhập đầy đủ và chính xác các thông tin còn lại 
Bước 8: Click button "Đặt hàng"
Bước 9: Xác nhận đặt hàng thành công/thất bại</t>
  </si>
  <si>
    <t>Chọn sản phẩm bất kì
Chọn giao hàng
Tiền khách đưa: "200000"
Hình thức: "Tiền mặt"
Mã giao dịch: ""
Ghi chú: ""
Tên người nhận: "           "
Sđt: "0336557819"
Tỉnh/Thành phố: "An Giang"
Quận/Huyện: "An Phú"
Xã/Phường/Thị trấn: "xã Vĩnh Lộc"
Địa chỉ cụ thể: "Số 6"</t>
  </si>
  <si>
    <t>Đặt hàng không thành công 
Hiển thị thông báo "Tên người nhận không hợp lệ"</t>
  </si>
  <si>
    <t>FUNC_Admin_BanHangTaiQuay_76</t>
  </si>
  <si>
    <t>Kiểm tra chức năng đặt hàng khi khách hàng là khách lẻ và giao hàng - Kiểm tra khi nhập tên người nhận có khoảng trắng ở đầu và cuối</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</si>
  <si>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Nhập tên người nhận có khoảng trắng ở đầu và cuối, nhập đầy đủ và chính xác các thông tin còn lại 
Bước 8: Click button "Đặt hàng"
Bước 9: Xác nhận đặt hàng thành công/thất bại</t>
  </si>
  <si>
    <t>Chọn sản phẩm bất kì
Chọn giao hàng
Tiền khách đưa: "200000"
Hình thức: "Tiền mặt"
Mã giao dịch: ""
Ghi chú: ""
Tên người nhận: "     Trần Đình Hùng       "
Sđt: "0336557819"
Tỉnh/Thành phố: "An Giang"
Quận/Huyện: "An Phú"
Xã/Phường/Thị trấn: "xã Vĩnh Lộc"
Địa chỉ cụ thể: "Số 6"</t>
  </si>
  <si>
    <t>FUNC_Admin_BanHangTaiQuay_77</t>
  </si>
  <si>
    <t>Kiểm tra chức năng đặt hàng khi khách hàng là khách lẻ và giao hàng - Kiểm tra khi nhập các ký tự đặc biệt và số vào tên người nhận</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</si>
  <si>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Nhập tên người nhận chứa ký tự đặc biệt và số, nhập đầy đủ và chính xác các thông tin còn lại
Bước 8: Click button "Đặt hàng"
Bước 9: Xác nhận đặt hàng thành công/thất bại</t>
  </si>
  <si>
    <t>Chọn sản phẩm bất kì
Chọn giao hàng
Tiền khách đưa: "200000"
Hình thức: "Tiền mặt"
Mã giao dịch: ""
Ghi chú: ""
Tên người nhận: "Trần Đình Hùng @@ 23"
Sđt: "0336557819"
Tỉnh/Thành phố: "An Giang"
Quận/Huyện: "An Phú"
Xã/Phường/Thị trấn: "xã Vĩnh Lộc"
Địa chỉ cụ thể: "Số 6"</t>
  </si>
  <si>
    <t>Hiển thị thông báo lỗi</t>
  </si>
  <si>
    <t>FUNC_Admin_BanHangTaiQuay_78</t>
  </si>
  <si>
    <t>Kiểm tra chức năng đặt hàng khi khách hàng là khách lẻ và giao hàng - Kiểm tra khi để trống số điện thoại</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</si>
  <si>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Không nhập số điện thoại, nhập đầy đủ và chính xác các thông tin còn lại
Bước 8: Click button "Đặt hàng"
Bước 9: Xác nhận đặt hàng thành công/thất bại</t>
  </si>
  <si>
    <t>Chọn sản phẩm bất kì
Chọn giao hàng
Tiền khách đưa: "200000"
Hình thức: "Tiền mặt"
Mã giao dịch: ""
Ghi chú: ""
Tên người nhận: "Trần Đình Hùng"
Sđt: ""
Tỉnh/Thành phố: "An Giang"
Quận/Huyện: "An Phú"
Xã/Phường/Thị trấn: "xã Vĩnh Lộc"
Địa chỉ cụ thể: "Số 6"</t>
  </si>
  <si>
    <t>Đặt hàng không thành công 
Hiển thị thông báo "Bạn chưa nhập số điện thoại người nhận"</t>
  </si>
  <si>
    <t>FUNC_Admin_BanHangTaiQuay_79</t>
  </si>
  <si>
    <t>Kiểm tra chức năng đặt hàng khi khách hàng là khách lẻ và giao hàng - Kiểm tra khi nhập khoảng trắng vào số điện thoại</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</si>
  <si>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Nhập số điện thoại là khoảng trắng, nhập đầy đủ và chính xác các thông tin còn lại
Bước 8: Click button "Đặt hàng"
Bước 9: Xác nhận đặt hàng thành công/thất bại</t>
  </si>
  <si>
    <t>Chọn sản phẩm bất kì
Chọn giao hàng
Tiền khách đưa: "200000"
Hình thức: "Tiền mặt"
Mã giao dịch: ""
Ghi chú: ""
Tên người nhận: "Trần Đình Hùng"
Sđt: "              "
Tỉnh/Thành phố: "An Giang"
Quận/Huyện: "An Phú"
Xã/Phường/Thị trấn: "xã Vĩnh Lộc"
Địa chỉ cụ thể: "Số 6"</t>
  </si>
  <si>
    <t>FUNC_Admin_BanHangTaiQuay_80</t>
  </si>
  <si>
    <t>Kiểm tra chức năng đặt hàng khi khách hàng là khách lẻ và giao hàng - Kiểm tra khi nhập khoảng trắng vào đầu và cuối số điện thoại</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</si>
  <si>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Nhập số điện thoại là khoảng trắng chứa khoảng trắng 2 đầu, nhập đầy đủ và chính xác các thông tin còn lại
Bước 8: Click button "Đặt hàng"
Bước 9: Xác nhận đặt hàng thành công/thất bại</t>
  </si>
  <si>
    <t>Chọn sản phẩm bất kì
Chọn giao hàng
Tiền khách đưa: "200000"
Hình thức: "Tiền mặt"
Mã giao dịch: ""
Ghi chú: ""
Tên người nhận: "Trần Đình Hùng"
Sđt: "        0336557819        "
Tỉnh/Thành phố: "An Giang"
Quận/Huyện: "An Phú"
Xã/Phường/Thị trấn: "xã Vĩnh Lộc"
Địa chỉ cụ thể: "Số 6"</t>
  </si>
  <si>
    <t>Đặt hàng không thành công 
Hiển thị thông báo "Số điện thoại người nhận không hợp lệ"</t>
  </si>
  <si>
    <t>FUNC_Admin_BanHangTaiQuay_81</t>
  </si>
  <si>
    <t>Kiểm tra chức năng đặt hàng khi khách hàng là khách lẻ và giao hàng - Kiểm tra khi nhập các ký tự khác ngoài số vào số điện thoại</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</si>
  <si>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Nhập ký tự khác ngoài số vào số điện thoại, nhập đầy đủ và chính xác các thông tin còn lại
Bước 8: Click button "Đặt hàng"
Bước 9: Xác nhận đặt hàng thành công/thất bại</t>
  </si>
  <si>
    <t>Chọn sản phẩm bất kì
Chọn giao hàng
Tiền khách đưa: "200000"
Hình thức: "Tiền mặt"
Mã giao dịch: ""
Ghi chú: ""
Tên người nhận: "Trần Đình Hùng"
Sđt: "@@!!ncsv"
Tỉnh/Thành phố: "An Giang"
Quận/Huyện: "An Phú"
Xã/Phường/Thị trấn: "xã Vĩnh Lộc"
Địa chỉ cụ thể: "Số 6"</t>
  </si>
  <si>
    <t>FUNC_Admin_BanHangTaiQuay_82</t>
  </si>
  <si>
    <t>Kiểm tra chức năng đặt hàng khi khách hàng là khách lẻ và giao hàng - Kiểm tra khi nhập lớn hơn 10 số vào số điện thoại</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</si>
  <si>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Nhập số điện thoại nhiều hơn 10 số, nhập đầy đủ và chính xác các thông tin còn lại
Bước 8: Click button "Đặt hàng"
Bước 9: Xác nhận đặt hàng thành công/thất bại</t>
  </si>
  <si>
    <t>Chọn sản phẩm bất kì
Chọn giao hàng
Tiền khách đưa: "200000"
Hình thức: "Tiền mặt"
Mã giao dịch: ""
Ghi chú: ""
Tên người nhận: "Trần Đình Hùng @@ 23"
Sđt: "0336557819999999"
Tỉnh/Thành phố: "An Giang"
Quận/Huyện: "An Phú"
Xã/Phường/Thị trấn: "xã Vĩnh Lộc"
Địa chỉ cụ thể: "Số 6"</t>
  </si>
  <si>
    <t>FUNC_Admin_BanHangTaiQuay_83</t>
  </si>
  <si>
    <t>Kiểm tra chức năng đặt hàng khi khách hàng là khách lẻ và giao hàng - Kiểm tra khi nhập nhỏ  hơn 10 số vào số điện thoại</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</si>
  <si>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Nhập số điện thoại ít hơn 10 số, nhập đầy đủ và chính xác các thông tin còn lại
Bước 8: Click button "Đặt hàng"
Bước 9: Xác nhận đặt hàng thành công/thất bại</t>
  </si>
  <si>
    <t>Chọn sản phẩm bất kì
Chọn giao hàng
Tiền khách đưa: "200000"
Hình thức: "Tiền mặt"
Mã giao dịch: ""
Ghi chú: ""
Tên người nhận: "Trần Đình Hùng @@ 23"
Sđt: "03365"
Tỉnh/Thành phố: "An Giang"
Quận/Huyện: "An Phú"
Xã/Phường/Thị trấn: "xã Vĩnh Lộc"
Địa chỉ cụ thể: "Số 6"</t>
  </si>
  <si>
    <t>FUNC_Admin_BanHangTaiQuay_84</t>
  </si>
  <si>
    <t>Kiểm tra chức năng đặt hàng khi khách hàng là khách lẻ và giao hàng - Kiểm tra số điện thoại người nhận không đúng định dạng Việt Nam</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</si>
  <si>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Nhập số điện thoại không đúng dịnh dạng, nhập đầy đủ và chính xác các thông tin còn lại
Bước 8: Click button "Đặt hàng"
Bước 9: Xác nhận đặt hàng thành công/thất bại</t>
  </si>
  <si>
    <t>Chọn sản phẩm bất kì
Chọn giao hàng
Tiền khách đưa: "200000"
Hình thức: "Tiền mặt"
Mã giao dịch: ""
Ghi chú: ""
Tên người nhận: "Trần Đình Hùng"
Sđt: "0446557819"
Tỉnh/Thành phố: "An Giang"
Quận/Huyện: "An Phú"
Xã/Phường/Thị trấn: "xã Vĩnh Lộc"
Địa chỉ cụ thể: "Số 6"</t>
  </si>
  <si>
    <t>FUNC_Admin_BanHangTaiQuay_85</t>
  </si>
  <si>
    <t>Kiểm tra chức năng đặt hàng khi khách hàng là khách lẻ và giao hàng - Kiểm tra khi không chọn Địa chỉ</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</si>
  <si>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Không chọn địa chỉ, nhập đầy đủ và chính xác các thông tin còn lại
Bước 8: Click button "Đặt hàng"
Bước 9: Xác nhận đặt hàng thành công/thất bại</t>
  </si>
  <si>
    <t>Chọn sản phẩm bất kì
Chọn giao hàng
Tiền khách đưa: "200000"
Hình thức: "Tiền mặt"
Mã giao dịch: ""
Ghi chú: ""
Tên người nhận: "Trần Đình Hùng"
Sđt: "0336557819"
Tỉnh/Thành phố: ""
Quận/Huyện: ""
Xã/Phường/Thị trấn: ""
Địa chỉ cụ thể: ""</t>
  </si>
  <si>
    <t>Đặt hàng không thành công 
Hiển thị thông báo "Bạn chưa chọn địa chỉ người nhận"</t>
  </si>
  <si>
    <t>FUNC_Admin_BanHangTaiQuay_86</t>
  </si>
  <si>
    <t>Kiểm tra chức năng đặt hàng khi khách hàng là khách lẻ và giao hàng - Kiểm tra khi không chọn Tỉnh/Thành phố</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</si>
  <si>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Không chọn Tỉnh/Thành phố, nhập đầy đủ và chính xác các thông tin còn lại
Bước 8: Click button "Đặt hàng"
Bước 9: Xác nhận đặt hàng thành công/thất bại</t>
  </si>
  <si>
    <t>Chọn sản phẩm bất kì
Chọn giao hàng
Tiền khách đưa: "200000"
Hình thức: "Tiền mặt"
Mã giao dịch: ""
Ghi chú: ""
Tên người nhận: "Trần Đình Hùng"
Sđt: "0336557819"
Tỉnh/Thành phố: ""
Quận/Huyện: ""
Xã/Phường/Thị trấn: ""
Địa chỉ cụ thể: "Số 6"</t>
  </si>
  <si>
    <t>FUNC_Admin_BanHangTaiQuay_87</t>
  </si>
  <si>
    <t xml:space="preserve">Kiểm tra chức năng đặt hàng khi khách hàng là khách lẻ và giao hàng - Kiểm tra khi chọn Quận/Huyện nhưng không chọn Tỉnh/Thành phố </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</si>
  <si>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Chọn Quận/Huyện nhưng không chọn Tỉnh/Thành phố, nhập đầy đủ và chính xác các thông tin còn lại
Bước 8: Click button "Đặt hàng"
Bước 9: Xác nhận đặt hàng thành công/thất bại</t>
  </si>
  <si>
    <t>Chọn sản phẩm bất kì
Chọn giao hàng
Tiền khách đưa: "200000"
Hình thức: "Tiền mặt"
Mã giao dịch: ""
Ghi chú: ""
Tên người nhận: "Trần Đình Hùng"
Sđt: "0336557819"
Tỉnh/Thành phố: ""
Quận/Huyện: "An Phú"
Xã/Phường/Thị trấn: "xã Vĩnh Lộc"
Địa chỉ cụ thể: "Số 6"</t>
  </si>
  <si>
    <t>Xác minh không hiển thị dữ liệu trong select</t>
  </si>
  <si>
    <t>FUNC_Admin_BanHangTaiQuay_88</t>
  </si>
  <si>
    <t>Kiểm tra chức năng  đặt hàng khi khách hàng là khách lẻ và giao hàng - Kiểm tra khi không chọn Quận/Huyện</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</si>
  <si>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Không chọn Quận/Huyện, nhập đầy đủ và chính xác các thông tin còn lại
Bước 8: Click button "Đặt hàng"
Bước 9: Xác nhận đặt hàng thành công/thất bại</t>
  </si>
  <si>
    <t>Chọn sản phẩm bất kì
Chọn giao hàng
Tiền khách đưa: "200000"
Hình thức: "Tiền mặt"
Mã giao dịch: ""
Ghi chú: ""
Tên người nhận: "Trần Đình Hùng"
Sđt: "0336557819"
Tỉnh/Thành phố: "An Giang"
Quận/Huyện: ""
Xã/Phường/Thị trấn: "xã Vĩnh Lộc"
Địa chỉ cụ thể: "Số 6"</t>
  </si>
  <si>
    <t>FUNC_Admin_BanHangTaiQuay_89</t>
  </si>
  <si>
    <t>Kiểm tra chức năng đặt hàng khi khách hàng là khách lẻ và giao hàng - Kiểm tra khi chọn Xã/Phường nhưng không chọn Tỉnh/Thành phố</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</si>
  <si>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Chọn Xã/Phường nhưng không chọn Tỉnh/Thành phố, nhập đầy đủ và chính xác các thông tin còn lại
Bước 8: Click button "Đặt hàng"
Bước 9: Xác nhận đặt hàng thành công/thất bại</t>
  </si>
  <si>
    <t>FUNC_Admin_BanHangTaiQuay_90</t>
  </si>
  <si>
    <t xml:space="preserve">Kiểm tra chức năng đặt hàng khi khách hàng là khách lẻ và giao hàng - Kiểm tra khi chọn Xã/Phường nhưng không chọn Quận/Huyện </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</si>
  <si>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Chọn Xã/Phường nhưng không chọn Quận/Huyện, nhập đầy đủ và chính xác các thông tin còn lại
Bước 8: Click button "Đặt hàng"
Bước 9: Xác nhận đặt hàng thành công/thất bại</t>
  </si>
  <si>
    <t>FUNC_Admin_BanHangTaiQuay_91</t>
  </si>
  <si>
    <t xml:space="preserve">Kiểm tra chức năng đặt hàng khi khách hàng là khách lẻ và giao hàng - Kiểm tra khi chọn Xã/Phường nhưng không chọn Tỉnh/Thành phố và Quận/Huyện </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</si>
  <si>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Chọn Xã/Phường nhưng không chọn Quận/Huyện và Tỉnh/Thành phố, nhập đầy đủ và chính xác các thông tin còn lại
Bước 8: Click button "Đặt hàng"
Bước 9: Xác nhận đặt hàng thành công/thất bại</t>
  </si>
  <si>
    <t>Chọn sản phẩm bất kì
Chọn giao hàng
Tiền khách đưa: "200000"
Hình thức: "Tiền mặt"
Mã giao dịch: ""
Ghi chú: ""
Tên người nhận: "Trần Đình Hùng"
Sđt: "0336557819"
Tỉnh/Thành phố: ""
Quận/Huyện: ""
Xã/Phường/Thị trấn: "xã Vĩnh Lộc"
Địa chỉ cụ thể: "Số 6"</t>
  </si>
  <si>
    <t>FUNC_Admin_BanHangTaiQuay_92</t>
  </si>
  <si>
    <t>Kiểm tra chức năng đặt hàng khi khách hàng là khách lẻ và giao hàng - Kiểm tra khi không chọn Xã/Phường</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</si>
  <si>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Không chọn Xã/Phường, nhập đầy đủ và chính xác các thông tin còn lại
Bước 8: Click button "Đặt hàng"
Bước 9: Xác nhận đặt hàng thành công/thất bại</t>
  </si>
  <si>
    <t>Chọn sản phẩm bất kì
Chọn giao hàng
Tiền khách đưa: "200000"
Hình thức: "Tiền mặt"
Mã giao dịch: ""
Ghi chú: ""
Tên người nhận: "Trần Đình Hùng"
Sđt: "0336557819"
Tỉnh/Thành phố: "An Giang"
Quận/Huyện: "An Phú"
Xã/Phường/Thị trấn: ""
Địa chỉ cụ thể: "Số 6"</t>
  </si>
  <si>
    <t>FUNC_Admin_BanHangTaiQuay_93</t>
  </si>
  <si>
    <t>Kiểm tra chức năng đặt hàng khi khách hàng là khách lẻ và giao hàng - Kiểm tra khi để trống Địa chỉ cụ thể</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</si>
  <si>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Không nhập địa chỉ cụ thể, nhập đầy đủ và chính xác các thông tin còn lại
Bước 8: Click button "Đặt hàng"
Bước 9: Xác nhận đặt hàng thành công/thất bại</t>
  </si>
  <si>
    <t>Chọn sản phẩm bất kì
Chọn giao hàng
Tiền khách đưa: "200000"
Hình thức: "Tiền mặt"
Mã giao dịch: ""
Ghi chú: ""
Tên người nhận: "Trần Đình Hùng"
Sđt: "0336557819"
Tỉnh/Thành phố: "An Giang"
Quận/Huyện: "An Phú"
Xã/Phường/Thị trấn: "xã Vĩnh Lộc"
Địa chỉ cụ thể: ""</t>
  </si>
  <si>
    <t>FUNC_Admin_BanHangTaiQuay_94</t>
  </si>
  <si>
    <t>Kiểm tra chức năng đặt hàng khi khách hàng là khách lẻ và giao hàng - Kiểm tra khi Địa chỉ cụ thể là khoảng trắng</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</si>
  <si>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Nhập địa chỉ cụ thể là khoảng trắng, nhập đầy đủ và chính xác các thông tin còn lại
Bước 8: Click button "Đặt hàng"
Bước 9: Xác nhận đặt hàng thành công/thất bại</t>
  </si>
  <si>
    <t>Chọn sản phẩm bất kì
Chọn giao hàng
Tiền khách đưa: "200000"
Hình thức: "Tiền mặt"
Mã giao dịch: ""
Ghi chú: ""
Tên người nhận: "Trần Đình Hùng"
Sđt: "0336557819"
Tỉnh/Thành phố: "An Giang"
Quận/Huyện: "An Phú"
Xã/Phường/Thị trấn: "xã Vĩnh Lộc"
Địa chỉ cụ thể: "            "</t>
  </si>
  <si>
    <t>Đặt hàng không thành công 
Hiển thị thông báo lỗi "Bạn chưa nhập địa chỉ cụ thể"</t>
  </si>
  <si>
    <t>FUNC_Admin_BanHangTaiQuay_95</t>
  </si>
  <si>
    <t>Kiểm tra chức năng đặt hàng khi khách hàng là khách lẻ và giao hàng - Kiểm tra khi Địa chỉ cụ thể có khoảng trắng 2 đầu</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</si>
  <si>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Nhập địa chỉ cụ thể chứa khoảng trắng 2 đầu, nhập đầy đủ và chính xác các thông tin còn lại
Bước 8: Click button "Đặt hàng"
Bước 9: Xác nhận đặt hàng thành công/thất bại</t>
  </si>
  <si>
    <t>Chọn sản phẩm bất kì
Chọn giao hàng
Tiền khách đưa: "200000"
Hình thức: "Tiền mặt"
Mã giao dịch: ""
Ghi chú: ""
Tên người nhận: "Trần Đình Hùng"
Sđt: "0336557819"
Tỉnh/Thành phố: "An Giang"
Quận/Huyện: "An Phú"
Xã/Phường/Thị trấn: "xã Vĩnh Lộc"
Địa chỉ cụ thể: "      Số 6       "</t>
  </si>
  <si>
    <t>Đặt hàng thành công 
Hiển thị thông báo đặt hàng thành công 
Địa chỉ cụ thể được cắt khoảng trắng 2 đầu</t>
  </si>
  <si>
    <t>FUNC_Admin_BanHangTaiQuay_96</t>
  </si>
  <si>
    <t>Kiểm tra chức năng đặt hàng khi khách hàng là khách lẻ và giao hàng - Kiểm tra khi nhập Địa chỉ cụ thể chứa ký tự đặc biệt, số và chữ</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</si>
  <si>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Nhập địa chỉ cụ thể chứa ký tự đặc biệt, số và chữ, nhập đầy đủ và chính xác các thông tin còn lại
Bước 8: Click button "Đặt hàng"
Bước 9: Xác nhận đặt hàng thành công/thất bại</t>
  </si>
  <si>
    <t>Chọn sản phẩm bất kì
Chọn giao hàng
Tiền khách đưa: "200000"
Hình thức: "Tiền mặt"
Mã giao dịch: ""
Ghi chú: ""
Tên người nhận: "Trần Đình Hùng"
Sđt: "0336557819"
Tỉnh/Thành phố: "An Giang"
Quận/Huyện: "An Phú"
Xã/Phường/Thị trấn: "xã Vĩnh Lộc"
Địa chỉ cụ thể: "Số 6 ngõ 7/12"</t>
  </si>
  <si>
    <t>Cho phép nhập
Đặt hàng thành công 
Hiển thị thông báo đặt hàng thành công</t>
  </si>
  <si>
    <t>FUNC_Admin_BanHangTaiQuay_97</t>
  </si>
  <si>
    <t>Kiểm tra chức năng gợi ý phiếu giảm giá</t>
  </si>
  <si>
    <t>Bước 1: Mở trình duyệt truy cập vào link "http://localhost:4200" 
Bước 2: Ở phần menu click vào "Bán hàng tại quầy"
Bước 3: Thêm sản phẩm vào giỏ hàng
Bước 4: Xác định tại giao diện đang là khách lẻ
Bước 5: Xác minh có gợi ý phiếu giảm giá hay không</t>
  </si>
  <si>
    <t>Chọn sản phẩm bất kì</t>
  </si>
  <si>
    <t>Gợi ý phiếu giảm giá</t>
  </si>
  <si>
    <t>FUNC_Admin_BanHangTaiQuay_98</t>
  </si>
  <si>
    <t>Kiểm tra ngày dự kiến giao hàng</t>
  </si>
  <si>
    <t>Kiểm tra ngày dự kiến giao hàng khi địa chỉ giao hàng ở Hà Nội</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</si>
  <si>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Tại địa chỉ giao hàng, chọn Tỉnh/Thành phố, Quận/Huyện, Xã/Phương/Thị trấn tại Hà Nội, nhập đầy đủ và chính xác các thông tin còn lại
Bước 8: Click button "Đặt hàng"
Bước 9: Xác nhận đặt hàng thành công/thất bại</t>
  </si>
  <si>
    <t>Chọn sản phẩm bất kì
Chọn giao hàng
Tiền khách đưa: "200000"
Hình thức: "Tiền mặt"
Mã giao dịch: ""
Ghi chú: ""
Tên người nhận: "Trần Đình Hùng"
Sđt: "0336557819"
Tỉnh/Thành phố: "Hà Nội"
Quận/Huyện: "Nam Từ Liêm"
Xã/Phường/Thị trấn: "Phường Mỹ Đình 2"
Địa chỉ cụ thể: "Số 6"</t>
  </si>
  <si>
    <t>Hiển thị thời gian giao hàng dự kiến tại Hà Nội là 1 ngày tính từ ngày đặt hàng</t>
  </si>
  <si>
    <t>FUNC_Admin_BanHangTaiQuay_99</t>
  </si>
  <si>
    <t>Kiểm tra ngày dự kiến giao hàng khi địa chỉ giao hàng ở Thành Phố Hồ Chí Minh</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</si>
  <si>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Tại địa chỉ giao hàng, chọn Tỉnh/Thành phố, Quận/Huyện, Xã/Phương/Thị trấn tại TP HCM, nhập đầy đủ và chính xác các thông tin còn lại
Bước 8: Click button "Đặt hàng"
Bước 9: Xác nhận đặt hàng thành công/thất bại</t>
  </si>
  <si>
    <t>Chọn sản phẩm bất kì
Chọn giao hàng
Tiền khách đưa: "200000"
Hình thức: "Tiền mặt"
Mã giao dịch: ""
Ghi chú: ""
Tên người nhận: "Trần Đình Hùng"
Sđt: "0336557819"
Tỉnh/Thành phố: "Hồ Chí Minh"
Quận/Huyện: "Quận 1"
Xã/Phường/Thị trấn: "Phường Tân Định"
Địa chỉ cụ thể: "Số 6"</t>
  </si>
  <si>
    <t>Hiển thị thời gian giao hàng dự kiến tại Hồ Chí Minh là 3 ngày tính từ ngày đặt hàng</t>
  </si>
  <si>
    <t>FUNC_Admin_BanHangTaiQuay_100</t>
  </si>
  <si>
    <t>Kiểm tra ngày dự kiến giao hàng khi địa chỉ giao hàng ở các tỉnh khác</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</si>
  <si>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Tại địa chỉ giao hàng, chọn Tỉnh/Thành phố, Quận/Huyện, Xã/Phương/Thị trấn tại các tỉnh thành khác, nhập đầy đủ và chính xác các thông tin còn lại
Bước 8: Click button "Đặt hàng"
Bước 9: Xác nhận đặt hàng thành công/thất bại</t>
  </si>
  <si>
    <t>Chọn sản phẩm bất kì
Chọn giao hàng
Tiền khách đưa: "200000"
Hình thức: "Tiền mặt"
Mã giao dịch: ""
Ghi chú: ""
Tên người nhận: "Trần Đình Hùng"
Sđt: "0336557819"
Tỉnh/Thành phố: "Khánh Hòa"
Quận/Huyện: "Huyện đảo Trường Sa"
Xã/Phường/Thị trấn: "xã Song Tử Tây"
Địa chỉ cụ thể: "Số 6"</t>
  </si>
  <si>
    <t>Hiển thị thời gian giao hàng dự kiến tại các tình khác trong nước không quá 5 ngày tính từ ngày đặt hàng</t>
  </si>
  <si>
    <t>FUNC_Admin_BanHangTaiQuay_101</t>
  </si>
  <si>
    <t>Kiểm tra phí vận chuyển</t>
  </si>
  <si>
    <t>Kiểm tra phí vận chuyển khi địa chỉ giao hàng ở Hà Nội</t>
  </si>
  <si>
    <t>Hiển thị phí vận chuyển có sự thay đổi</t>
  </si>
  <si>
    <t>FUNC_Admin_BanHangTaiQuay_102</t>
  </si>
  <si>
    <t>Kiểm tra phí vận chuyển khi địa chỉ giao hàng ở Thành Phố Hồ Chí Minh</t>
  </si>
  <si>
    <t>FUNC_Admin_BanHangTaiQuay_103</t>
  </si>
  <si>
    <t>Kiểm tra phí vận chuyển khi địa chỉ giao hàng ở các tỉnh khác</t>
  </si>
  <si>
    <t>FUNC_Admin_BanHangTaiQuay_104</t>
  </si>
  <si>
    <t>Kiểm tra chức năng đặt hàng khi khách hàng là khách lẻ và giao hàng - Kiểm tra khi bỏ trống ghi chú</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</si>
  <si>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Không nhập ghi chú, nhập đầy đủ và chính xác các thông tin
Bước 8: Click button "Đặt hàng"
Bước 9: Xác nhận đặt hàng thành công/thất bại</t>
  </si>
  <si>
    <t xml:space="preserve">Cho phép để trống
Đặt hàng thành công 
Hiển thị thông báo đặt hàng thành công
</t>
  </si>
  <si>
    <t>FUNC_Admin_BanHangTaiQuay_105</t>
  </si>
  <si>
    <t>Kiểm tra chức năng tính tổng tiền đơn hàng</t>
  </si>
  <si>
    <t>Kiểm tra tổng tiền đơn hàng với tổng tiền hàng + phí vận chuyển + giảm giá</t>
  </si>
  <si>
    <t>Bước 1: Mở trình duyệt truy cập vào link "http://localhost:4200" 
Bước 2: Ở phần menu click vào "Bán hàng tại quầy"
Bước 3: Thêm sản phẩm vào giỏ hàng
Bước 4: Xác định tại giao diện đang là khách lẻ
Bước 5: Click vào ô checkbox "Giao hàng"
Bước 6: Click vào icon btn Thanh toán, thanh toán 
Bước 7: Nhập đầy đủ và chính xác các thông tin
Bước 8: Xác nhận tổng tiền của đơn hàng</t>
  </si>
  <si>
    <t xml:space="preserve">Đăng nhập thành công với tài khoản của Admin
</t>
  </si>
  <si>
    <t>Hiển thị tổng số tiền của đơn hàng = tiền hàng + phí vận chuyển + giảm giá</t>
  </si>
  <si>
    <t>Check Function- BanHangTaiQuay - KhachDaCoTaiKhoan - ThanhToanTaiQuay</t>
  </si>
  <si>
    <t>FUNC_Admin_BanHangTaiQuay_106</t>
  </si>
  <si>
    <t xml:space="preserve">Kiểm tra chức năng đặt hàng cho khách hàng đã có tài khoản tại quầy thành công </t>
  </si>
  <si>
    <t>Bước 1: Mở trình duyệt truy cập vào link "http://localhost:4200" 
Bước 2: Ở phần menu click vào "Bán hàng tại quầy"
Bước 3: Thêm sản phẩm vào giỏ hàng
Bước 4: Tại phần thêm khách hàng vào đơn, chọn khách hàng
Bước 5: Click vào icon btn Thanh toán, thanh toán 
Bước 6: Click button "Mua hàng"
Bước 7: Xác minh mua hàng thành công/thất bại</t>
  </si>
  <si>
    <t>Mua hàng thành công
Hiển thị thông báo mua hàng thành công
Hiển thị dữ liệu đơn hàng tại danh sách hóa đơn</t>
  </si>
  <si>
    <t>FUNC_Admin_BanHangTaiQuay_107</t>
  </si>
  <si>
    <t>Kiểm tra chức năng đặt hàng dành cho khách hàng đã có tk tại cửa hàng khi thay đổi tất cả thông tin của khách hàng</t>
  </si>
  <si>
    <t>Bước 1: Mở trình duyệt truy cập vào link "http://localhost:4200" 
Bước 2: Ở phần menu click vào "Bán hàng tại quầy"
Bước 3: Thêm sản phẩm vào giỏ hàng
Bước 4: Tại phần thêm khách hàng vào đơn, chọn khách hàng
Bước 5: Thay đổi toàn bộ thông tin khách hàng
Bước 6: Click vào icon btn Thanh toán, thanh toán 
Bước 7: Click button "Mua hàng"
Bước 8: Xác minh mua hàng thành công/thất bại</t>
  </si>
  <si>
    <t>Chọn sản phẩm bất kì
Chọn khách hàng bất kì
Tiền khách đưa: "200000"
Hình thức: "Tiền mặt"
Mã giao dịch: ""
Ghi chú: ""
Tên người nhận: "Đỗ Minh Trường"
Sđt: "0326773001"
Tỉnh/Thành phố: "Hà Nội"
Quận/Huyện: "Nam Từ Liêm"
Xã/Phường/Thị trấn: "Phường Mỹ Đình 2"
Địa chỉ cụ thể: "Đường Hàm Nghi"</t>
  </si>
  <si>
    <t>Mua hàng thành công
Hiển thị thông báo mua hàng thành công
Hiển thị dữ liệu đơn hàng tại danh sách hóa đơn với thông tin khách hàng được cập nhật</t>
  </si>
  <si>
    <t>FUNC_Admin_BanHangTaiQuay_108</t>
  </si>
  <si>
    <t>Kiểm tra chức năng tìm kiếm khách hàng</t>
  </si>
  <si>
    <t>Kiểm tra chức năng tìm khách hàng có hiển thị kh trạng thái Ngừng hoạt động hay không</t>
  </si>
  <si>
    <t>Bước 1: Mở trình duyệt truy cập vào link "http://localhost:4200" 
Bước 2: Ở phần menu click vào "Bán hàng tại quầy"
Bước 3: Tại phần thêm khách hàng vào đơn, xác minh khách hàng Ngừng hoạt động không hiển thị</t>
  </si>
  <si>
    <t>Khách hành Ngừng hoạt động không hiển thị</t>
  </si>
  <si>
    <t>FUNC_Admin_BanHangTaiQuay_109</t>
  </si>
  <si>
    <t>Kiểm tra chức năng tìm kiếm khách hàng theo tên</t>
  </si>
  <si>
    <t>Bước 1: Mở trình duyệt truy cập vào link "http://localhost:4200" 
Bước 2: Ở phần menu click vào "Bán hàng tại quầy"
Bước 3: Tại phần thêm khách hàng vào đơn, nhập từ khóa cần tìm vào ô input tìm kiếm
Bước 4: Xác minh có hiển thị dữ liệu hay không</t>
  </si>
  <si>
    <t>Tìm kiếm: "Dương Việt Hùng"</t>
  </si>
  <si>
    <t>Hiển thị thông tin khách hàng có tên chứa "Dương Việt Hùng" trên table</t>
  </si>
  <si>
    <t>FUNC_Admin_BanHangTaiQuay_110</t>
  </si>
  <si>
    <t>Kiểm tra chức năng tìm kiếm khách hàng theo sđt</t>
  </si>
  <si>
    <t>Tìm kiếm: "0526247277"</t>
  </si>
  <si>
    <t>Hiển thị thông tin khách hàng có sđt chứa "0526247277" trên table</t>
  </si>
  <si>
    <t>FUNC_Admin_BanHangTaiQuay_111</t>
  </si>
  <si>
    <t>Kiểm tra chức năng tìm kiếm khách hàng theo mã</t>
  </si>
  <si>
    <t>Tìm kiếm: "13"</t>
  </si>
  <si>
    <t>Hiển thị thông tin khách hàng có mã chứa "13" trên table</t>
  </si>
  <si>
    <t>FUNC_Admin_BanHangTaiQuay_112</t>
  </si>
  <si>
    <t>Kiểm tra chức năng tìm kiếm khách hàng bằng từ khoá nhập gần đúng vào ô input tìm kiếm</t>
  </si>
  <si>
    <t>Bước 1: Mở trình duyệt truy cập vào link "http://localhost:4200" 
Bước 2: Ở phần menu click vào "Bán hàng tại quầy"
Bước 3: Tại phần thêm khách hàng vào đơn, nhập từ khóa gần đúng vào ô input tìm kiếm
Bước 4: Xác minh có hiển thị dữ liệu hay không</t>
  </si>
  <si>
    <t>Tìm kiếm: "Thị"</t>
  </si>
  <si>
    <t>Hiển thị thông tin khách hàng có tên/sđt/mã chứa "Thị" trên table</t>
  </si>
  <si>
    <t>FUNC_Admin_BanHangTaiQuay_113</t>
  </si>
  <si>
    <t>Kiểm tra chức năng tìm kiếm khách hàng bằng từ khoá nhập vào ô input tìm kiếm
(từ khoá nhập vào không có dữ liệu trùng khớp được lưu trong db)</t>
  </si>
  <si>
    <t>Bước 1: Mở trình duyệt truy cập vào link "http://localhost:4200" 
Bước 2: Ở phần menu click vào "Bán hàng tại quầy"
Bước 3: Tại phần thêm khách hàng vào đơn, nhập từ khóa sai vào ô input tìm kiếm
Bước 4: Xác minh không hiển thị dữ liệu</t>
  </si>
  <si>
    <t>Không có dữ liệu trùng khớp 
Không hiển thị khách hàng</t>
  </si>
  <si>
    <t>FUNC_Admin_BanHangTaiQuay_114</t>
  </si>
  <si>
    <t>Kiểm tra chức năng tìm kiếm khách hàng khi nhập vào và xóa hết dữ liệu trong ô input tìm kiếm</t>
  </si>
  <si>
    <t>Bước 1: Mở trình duyệt truy cập vào link "http://localhost:4200" 
Bước 2: Ở phần menu click vào "Bán hàng tại quầy"
Bước 3: Tại phần thêm khách hàng vào đơn, nhập từ khóa cần tìm vào ô input tìm kiếm
Bước 4: Xóa hết dữ liệu vừa nhập
Bước 5: Xác minh dữ liệu ban đầu có hiển thị hay không</t>
  </si>
  <si>
    <t>Tìm kiếm: "Thúy"</t>
  </si>
  <si>
    <t>Hiển thị lại toàn bộ thông tin khách hàng như ban đầu</t>
  </si>
  <si>
    <t>FUNC_Admin_BanHangTaiQuay_115</t>
  </si>
  <si>
    <t>Kiểm tra chức năng tìm kiếm khi nhập khoảng trắng vào thanh input tìm kiếm</t>
  </si>
  <si>
    <t>Bước 1: Mở trình duyệt truy cập vào link "http://localhost:4200" 
Bước 2: Ở phần menu click vào "Hóa đơn"
Bước 3: Nhập chuỗi space vào ô input tìm kiếm trên giao diện
Bước 4: Xác nhận tìm kiếm khách hàng thành công/thất bại</t>
  </si>
  <si>
    <t>Tìm kiếm: "            "</t>
  </si>
  <si>
    <t>FUNC_Admin_BanHangTaiQuay_116</t>
  </si>
  <si>
    <t>Kiểm tra chức năng tìm kiếm khi nhập khoảng trắng ở đầu và cuối vào thanh input tìm kiếm</t>
  </si>
  <si>
    <t>Bước 1: Mở trình duyệt truy cập vào link "http://localhost:4200" 
Bước 2: Ở phần menu click vào "Hóa đơn"
Bước 3: Nhập chuỗi space vào đầu và cuối khách hàng muốn tìm vào ô input tìm kiếm trên giao diện
Bước 4: Xác nhận tìm kiếm khách hàng thành công/thất bại</t>
  </si>
  <si>
    <t>Tìm kiếm: "        Hùng        "</t>
  </si>
  <si>
    <t xml:space="preserve">Hiển thị thông tin khách hàng có tên/sđt/mã chứa "Hùng" </t>
  </si>
  <si>
    <t>FUNC_Admin_BanHangTaiQuay_117</t>
  </si>
  <si>
    <t xml:space="preserve">Kiểm tra thời gian thực hiện tìm kiếm (hiệu năng) mất bao nhiều thời gian? có trong khoảng thời gian hiệu năng chấp nhận được hay không?
</t>
  </si>
  <si>
    <t>Bước 1: Mở trình duyệt truy cập vào link "http://localhost:4200" 
Bước 2: Ở phần menu click vào "Hóa đơn"
Bước 3: Tại phần thêm khách hàng vào đơn, nhập từ khóa cần tìm vào ô input tìm kiếm
Bước 4: Nhập dữ liệu vào ô input
Bước 5: Xác nhận thời gian tìm kiếm khách hàng thành công</t>
  </si>
  <si>
    <t>Check Function- BanHangTaiQuay - KhachDaCoTaiKhoan - GiaoHang</t>
  </si>
  <si>
    <t>FUNC_Admin_BanHangTaiQuay_118</t>
  </si>
  <si>
    <t xml:space="preserve">Kiểm tra chức năng đặt hàng </t>
  </si>
  <si>
    <t>Kiểm tra chức năng đặt hàng khi chọn khách hàng và giao hàng thành công</t>
  </si>
  <si>
    <t>Thông tin khách hàng được hiển thị lên form chính xác
Đặt hàng thành công 
Hiển thị thông báo đặt hàng thành công 
Hiển thị dữ liệu đơn hàng tại danh sách đơn hàng</t>
  </si>
  <si>
    <t>FUNC_Admin_BanHangTaiQuay_119</t>
  </si>
  <si>
    <t xml:space="preserve">Kiểm tra chức năng chọn khách hàng, hiển thị thông tin khách hàng </t>
  </si>
  <si>
    <t xml:space="preserve">Kiểm tra khi chọn khách hàng từ danh sách khách hàng, hiển thị tất cả dữ liệu thông tin của khách hàng được chọn </t>
  </si>
  <si>
    <t>Bước 1: Mở trình duyệt truy cập vào link "http://localhost:4200" 
Bước 2: Ở phần menu click vào "Bán hàng tại quầy"
Bước 3: Thêm sản phẩm vào giỏ hàng
Bước 4: Tại phần thêm khách hàng vào đơn, chọn khách hàng
Bước 5: Xác minh thông tin khách hàng hiển thị đúng và đầy đủ</t>
  </si>
  <si>
    <t>Tên khách hàng: Nguyễn Văn A</t>
  </si>
  <si>
    <t>Thông tin khách hàng được hiển thị chính xác</t>
  </si>
  <si>
    <t>FUNC_Admin_BanHangTaiQuay_120</t>
  </si>
  <si>
    <t>Kiểm tra chức năng áp dụng mã khuyến mãi</t>
  </si>
  <si>
    <t>Kiểm tra chức năng áp dụng mã khuyến mãi cá nhân dành cho khách hàng có tài khoản (đang hoạt động) tại cửa hàng</t>
  </si>
  <si>
    <t xml:space="preserve">Bước 1: Mở trình duyệt truy cập vào link "http://localhost:4200" 
Bước 2: Ở phần menu click vào "Bán hàng tại quầy"
Bước 3: Thêm sản phẩm vào giỏ hàng
Bước 4: Tại phần thêm khách hàng vào đơn, chọn khách hàng
Bước 5: Xác nhận mã khuyến mãi có được áp dụng cho khách hàng hay không
</t>
  </si>
  <si>
    <t>Áp dụng thành công mã giảm giá cá nhân dành cho đơn hàng của khách hàng đó</t>
  </si>
  <si>
    <t>FUNC_Admin_BanHangTaiQuay_121</t>
  </si>
  <si>
    <t>Kiểm tra chức năng thay đổi địa chỉ của khách hàng</t>
  </si>
  <si>
    <t>Bước 1: Mở trình duyệt truy cập vào link "http://localhost:4200" 
Bước 2: Ở phần menu click vào "Bán hàng tại quầy"
Bước 3: Thêm sản phẩm vào giỏ hàng
Bước 4: Tại phần thêm khách hàng vào đơn, chọn khách hàng
Bước 5: Click "Giao hàng"
Bước 6: Click vào button "Chọn địa chỉ"
Bước 7: Xác định địa chỉ muốn thay đổi, click button "Chọn"
Bước 8: Xác nhận địa chỉ thay đổi tương ứng với địa chỉ mới chọn</t>
  </si>
  <si>
    <t xml:space="preserve">Thay đổi địa chỉ thành công 
Đặt hàng thành công 
Hiển thị thông báo đặt hàng thành công </t>
  </si>
  <si>
    <t>FUNC_Admin_BanHangTaiQuay_122</t>
  </si>
  <si>
    <t xml:space="preserve">Kiểm tra chức năng thêm nhanh khách hàng </t>
  </si>
  <si>
    <t>Kiểm tra chức năng thêm nhanh khách hàng thành công</t>
  </si>
  <si>
    <t>Bước 1: Mở trình duyệt truy cập vào link "http://localhost:4200" 
Bước 2: Ở phần menu click vào "Khách hàng", click vào ô input chọn khách hàng, chọn "Thêm mới khách hàng"
Bước 3: Nhập thông tin
Bước 4: Click btn "Lưu"
Bước 5: Xác minh không click được btn "Lưu"</t>
  </si>
  <si>
    <t>Tên khách hàng: "Nguyễn Thị Loan"
SĐT: "0325668779"
Ngày sinh: "11/11/2011"
Giới tính: "Nữ"
Tỉnh/thành phố: "Thành phố Hà Nội"
Xã/phường: "Xã Lam Điền"
Quận/huyện: "Huyện Chương Mỹ"
Địa chỉ cụ thể: "Thôn Lương Xá"</t>
  </si>
  <si>
    <t>Thêm nhanh khách hàng thành công
Hiển thị thông báo "Thêm khách hàng thành công"</t>
  </si>
  <si>
    <t>FUNC_Admin_BanHangTaiQuay_123</t>
  </si>
  <si>
    <t>Kiểm tra chức năng thêm nhanh khách hàng khi để trống Tên khách hàng</t>
  </si>
  <si>
    <t>Tên khách hàng: ""
SĐT: "0325668779"
Ngày sinh: "11/11/2011"
Giới tính: "Nữ"
Tỉnh/thành phố: "Thành phố Hà Nội"
Xã/phường: "Xã Lam Điền"
Quận/huyện: "Huyện Chương Mỹ"
Địa chỉ cụ thể: "Thôn Lương Xá"</t>
  </si>
  <si>
    <t>Không click được button "Lưu" và hiển thị message "Không được bỏ trống"</t>
  </si>
  <si>
    <t>FUNC_Admin_BanHangTaiQuay_124</t>
  </si>
  <si>
    <t>Kiểm tra chức năng thêm nhanh khách hàng khi nhập Tên khách hàng là khoảng trắng</t>
  </si>
  <si>
    <t>Bước 1: Mở trình duyệt truy cập vào link "http://localhost:4200" 
Bước 2: Ở phần menu click vào "Khách hàng", click vào ô input chọn khách hàng, chọn "Thêm mới khách hàng"
Bước 3: Nhập thông tin
Bước 4: Click btn "Lưu"
Bước 5: Xác minh message</t>
  </si>
  <si>
    <t>Tên khách hàng: "      "
SĐT: "0325668779"
Ngày sinh: "11/11/2011"
Giới tính: "Nữ"
Tỉnh/thành phố: "Thành phố Hà Nội"
Xã/phường: "Xã Lam Điền"
Quận/huyện: "Huyện Chương Mỹ"
Địa chỉ cụ thể: "Thôn Lương Xá"</t>
  </si>
  <si>
    <t>Hiển thị message "Tên khách hàng không hợp lệ"</t>
  </si>
  <si>
    <t>FUNC_Admin_BanHangTaiQuay_125</t>
  </si>
  <si>
    <t>Kiểm tra chức năng thêm nhanh khách hàng khi nhập Tên khách hàng có khoảng trắng ở đầu và cuối</t>
  </si>
  <si>
    <t>Bước 1: Mở trình duyệt truy cập vào link "http://localhost:4200" 
Bước 2: Ở phần menu click vào "Khách hàng", click vào ô input chọn khách hàng, chọn "Thêm mới khách hàng"
Bước 3: Nhập thông tin
Bước 4: Click btn "Lưu"
Bước 5: Xác minh thêm thành công, họ và tên được cắt bỏ khoảng trắng 2 đầu</t>
  </si>
  <si>
    <t>Tên khách hàng: "   Huỳnh Thu Hương    "
SĐT: "0325668779"
Ngày sinh: "11/11/2011"
Giới tính: "Nữ"
Tỉnh/thành phố: "Thành phố Hà Nội"
Xã/phường: "Xã Lam Điền"
Quận/huyện: "Huyện Chương Mỹ"
Địa chỉ cụ thể: "Thôn Lương Xá"</t>
  </si>
  <si>
    <t>Thêm thành công khách hàng mới với Tên khách hàng được cắt khoảng trắng 2 đầu
Hiển thị thông báo "Thêm khách hàng thành công"</t>
  </si>
  <si>
    <t>FUNC_Admin_BanHangTaiQuay_126</t>
  </si>
  <si>
    <t>Kiểm tra chức năng thêm nhanh khách hàng khi nhập Tên khách hàng chứa kí tự đặc biệt</t>
  </si>
  <si>
    <t>Tên khách hàng: "Huỳnh Thu Hương@"
SĐT: "0325668779"
Ngày sinh: "11/11/2011"
Giới tính: "Nữ"
Tỉnh/thành phố: "Thành phố Hà Nội"
Xã/phường: "Xã Lam Điền"
Quận/huyện: "Huyện Chương Mỹ"
Địa chỉ cụ thể: "Thôn Lương Xá"</t>
  </si>
  <si>
    <t>Không click được button "Thêm nhanh khách hàng" và hiển thị message "Tên khách hàng không hợp lệ"</t>
  </si>
  <si>
    <t>FUNC_Admin_BanHangTaiQuay_127</t>
  </si>
  <si>
    <t>Kiểm tra chức năng thêm nhanh khách hàng khi nhập Tên khách hàng chứa số</t>
  </si>
  <si>
    <t>Tên khách hàng: "Huỳnh Thu Hương 11"
SĐT: "0325668779"
Ngày sinh: "11/11/2011"
Giới tính: "Nữ"
Tỉnh/thành phố: "Thành phố Hà Nội"
Xã/phường: "Xã Lam Điền"
Quận/huyện: "Huyện Chương Mỹ"
Địa chỉ cụ thể: "Thôn Lương Xá"</t>
  </si>
  <si>
    <t>FUNC_Admin_BanHangTaiQuay_128</t>
  </si>
  <si>
    <t>Kiểm tra chức năng thêm nhanh khách hàng nhập SĐT đã tồn tại</t>
  </si>
  <si>
    <t>Tên khách hàng: "Huỳnh Thu Hương"
SĐT: "0123456789"
Ngày sinh: "11/11/2011"
Giới tính: "Nữ"
Tỉnh/thành phố: "Thành phố Hà Nội"
Xã/phường: "Xã Lam Điền"
Quận/huyện: "Huyện Chương Mỹ"
Địa chỉ cụ thể: "Thôn Lương Xá"</t>
  </si>
  <si>
    <t>Hiển thị message "Số điện thoại: 0123456789 đã tồn tại."</t>
  </si>
  <si>
    <t>FUNC_Admin_BanHangTaiQuay_129</t>
  </si>
  <si>
    <t>Kiểm tra chức năng thêm nhanh khách hàng nhập SĐT là khoảng trắng</t>
  </si>
  <si>
    <t>Tên khách hàng: "Huỳnh Thu Hương"
SĐT: "        "
Ngày sinh: "11/11/2011"
Giới tính: "Nữ"
Tỉnh/thành phố: "Thành phố Hà Nội"
Xã/phường: "Xã Lam Điền"
Quận/huyện: "Huyện Chương Mỹ"
Địa chỉ cụ thể: "Thôn Lương Xá"</t>
  </si>
  <si>
    <t>Không click được button "Lưu" và hiển thị message "Số điện thoại không hợp lệ"</t>
  </si>
  <si>
    <t>FUNC_Admin_BanHangTaiQuay_130</t>
  </si>
  <si>
    <t>Kiểm tra chức năng thêm nhanh khách hàng không nhập SĐT</t>
  </si>
  <si>
    <t>Tên khách hàng: "Huỳnh Thu Hương"
SĐT: ""
Ngày sinh: "11/11/2011"
Giới tính: "Nữ"
Tỉnh/thành phố: "Thành phố Hà Nội"
Xã/phường: "Xã Lam Điền"
Quận/huyện: "Huyện Chương Mỹ"
Địa chỉ cụ thể: "Thôn Lương Xá"</t>
  </si>
  <si>
    <t>FUNC_Admin_BanHangTaiQuay_131</t>
  </si>
  <si>
    <t>Kiểm tra chức năng thêm nhanh khách hàng nhập SĐT có khoảng trắng 2 đầu</t>
  </si>
  <si>
    <t>Tên khách hàng: "Huỳnh Thu Hương"
SĐT: "    0123    "
Ngày sinh: "11/11/2011"
Giới tính: "Nữ"
Tỉnh/thành phố: "Thành phố Hà Nội"
Xã/phường: "Xã Lam Điền"
Quận/huyện: "Huyện Chương Mỹ"
Địa chỉ cụ thể: "Thôn Lương Xá"</t>
  </si>
  <si>
    <t>FUNC_Admin_BanHangTaiQuay_132</t>
  </si>
  <si>
    <t>Kiểm tra chức năng thêm nhanh khách hàng nhập SĐT ít hơn 10 ký tự</t>
  </si>
  <si>
    <t>Tên khách hàng: "Huỳnh Thu Hương"
SĐT: "047536"
Ngày sinh: "11/11/2011"
Giới tính: "Nữ"
Tỉnh/thành phố: "Thành phố Hà Nội"
Xã/phường: "Xã Lam Điền"
Quận/huyện: "Huyện Chương Mỹ"
Địa chỉ cụ thể: "Thôn Lương Xá"</t>
  </si>
  <si>
    <t>FUNC_Admin_BanHangTaiQuay_133</t>
  </si>
  <si>
    <t>Kiểm tra chức năng thêm nhanh khách hàng nhập SĐT 10 ký tự số</t>
  </si>
  <si>
    <t>Tên khách hàng: "Huỳnh Thu Hương"
SĐT: "0475368997"
Ngày sinh: "11/11/2011"
Giới tính: "Nữ"
Tỉnh/thành phố: "Thành phố Hà Nội"
Xã/phường: "Xã Lam Điền"
Quận/huyện: "Huyện Chương Mỹ"
Địa chỉ cụ thể: "Thôn Lương Xá"</t>
  </si>
  <si>
    <t>FUNC_Admin_BanHangTaiQuay_134</t>
  </si>
  <si>
    <t>Kiểm tra chức năng thêm nhanh khách hàng nhập SĐT nhiều hơn 10 ký tự</t>
  </si>
  <si>
    <t>Tên khách hàng: "Huỳnh Thu Hương"
SĐT: "047536899777777"
Ngày sinh: "11/11/2011"
Giới tính: "Nữ"
Tỉnh/thành phố: "Thành phố Hà Nội"
Xã/phường: "Xã Lam Điền"
Quận/huyện: "Huyện Chương Mỹ"
Địa chỉ cụ thể: "Thôn Lương Xá"</t>
  </si>
  <si>
    <t>FUNC_Admin_BanHangTaiQuay_135</t>
  </si>
  <si>
    <t>Kiểm tra chức năng thêm nhanh khách hàng nhập SĐT không đúng định dạng</t>
  </si>
  <si>
    <t>Tên khách hàng: "Huỳnh Thu Hương"
SĐT: "4475368997"
Ngày sinh: "11/11/2011"
Giới tính: "Nữ"
Tỉnh/thành phố: "Thành phố Hà Nội"
Xã/phường: "Xã Lam Điền"
Quận/huyện: "Huyện Chương Mỹ"
Địa chỉ cụ thể: "Thôn Lương Xá"</t>
  </si>
  <si>
    <t>FUNC_Admin_BanHangTaiQuay_136</t>
  </si>
  <si>
    <t>Kiểm tra chức năng thêm nhanh khách hàng nhập SĐT chứa chữ cái</t>
  </si>
  <si>
    <t>Tên khách hàng: "Huỳnh Thu Hương"
SĐT: "abc"
Ngày sinh: "11/11/2011"
Giới tính: "Nữ"
Tỉnh/thành phố: "Thành phố Hà Nội"
Xã/phường: "Xã Lam Điền"
Quận/huyện: "Huyện Chương Mỹ"
Địa chỉ cụ thể: "Thôn Lương Xá"</t>
  </si>
  <si>
    <t>FUNC_Admin_BanHangTaiQuay_137</t>
  </si>
  <si>
    <t>Kiểm tra chức năng thêm nhanh khách hàng nhập SĐT chứa ký tự đặc biệt</t>
  </si>
  <si>
    <t>Tên khách hàng: "Huỳnh Thu Hương"
SĐT: "@@"
Ngày sinh: "11/11/2011"
Giới tính: "Nữ"
Tỉnh/thành phố: "Thành phố Hà Nội"
Xã/phường: "Xã Lam Điền"
Quận/huyện: "Huyện Chương Mỹ"
Địa chỉ cụ thể: "Thôn Lương Xá"</t>
  </si>
  <si>
    <t>FUNC_Admin_BanHangTaiQuay_138</t>
  </si>
  <si>
    <t>Kiểm tra hiển thị khách hàng vừa được thêm mới ở giao diện bán hàng tại quầy</t>
  </si>
  <si>
    <t>Bước 1: Mở trình duyệt truy cập vào link "http://localhost:4200" 
Bước 2: Ở phần menu click vào "Khách hàng", click vào ô input chọn khách hàng, chọn "Thêm mới khách hàng"
Bước 3: Nhập thông tin
Bước 4: Click btn "Lưu"
Bước 5: Xác minh khách hàng mới thêm hiển thị lên giao diện</t>
  </si>
  <si>
    <t>Tên khách hàng: "Huỳnh Thu Hương 11"
SĐT: "0326449066"
Ngày sinh: "11/11/2011"
Giới tính: "Nữ"
Tỉnh/thành phố: "Thành phố Hà Nội"
Xã/phường: "Xã Lam Điền"
Quận/huyện: "Huyện Chương Mỹ"
Địa chỉ cụ thể: "Thôn Lương Xá"</t>
  </si>
  <si>
    <t>Tự động chọn khách hàng mới thêm nhanh</t>
  </si>
  <si>
    <t>Check Function- BanHangTaiQuay - ThanhToan</t>
  </si>
  <si>
    <t>FUNC_Admin_BanHangTaiQuay_139</t>
  </si>
  <si>
    <t>Kiểm tra chức năng thanh toán</t>
  </si>
  <si>
    <t xml:space="preserve">Kiểm tra chức năng thanh toán thành công </t>
  </si>
  <si>
    <t>Bước 1: Mở trình duyệt truy cập vào link "http://localhost:4200" 
Bước 2: Ở phần menu click vào "Bán hàng tại quầy"
Bước 3: Click icon btn Tạo đơn hàng
Bước 4: Click vào ô input thêm sản phẩm, chọn sản phẩm muốn thêm vào giỏ hàng
Bước 5: Tại khách hàng, click ô input "Thêm khách hàng vào đơn"
Bước 6: Click chọn 1 khách hàng trong ds khách hàng  
Bước 7: Click vào icon btn Thanh toán, nhập thông tin thanh toán
Bước 8: Click btn "Tạo thanh toán", click btn "OK"
Bước 9: Xác nhận số tiền thanh toán hiển thị ở phần "Khách thanh toán"
Bước 10: Click button "Mua hàng"
Bước 11: Xác minh mua hàng thành công/thất bại</t>
  </si>
  <si>
    <t>Chọn sản phẩm bất kì
Chọn khách hàng bất kì
Tiền khách đưa: "20000"
Hình thức: "Tiền mặt"</t>
  </si>
  <si>
    <t>Mua hàng thành công
Hiển thị thông báo</t>
  </si>
  <si>
    <t>FUNC_Admin_BanHangTaiQuay_140</t>
  </si>
  <si>
    <t xml:space="preserve">Kiểm tra chức năng thanh toán khi để trống số tiền khách đưa </t>
  </si>
  <si>
    <t>Bước 1: Mở trình duyệt truy cập vào link "http://localhost:4200" 
Bước 2: Ở phần menu click vào "Bán hàng tại quầy"
Bước 3: Click icon btn Tạo đơn hàng
Bước 4: Click vào ô input thêm sản phẩm, chọn sản phẩm muốn thêm vào giỏ hàng
Bước 5: Tại khách hàng, click ô input "Thêm khách hàng vào đơn"
Bước 6: Click chọn 1 khách hàng trong ds khách hàng  
Bước 7: Click vào icon btn Thanh toán, không nhập tiền khách đưa
Bước 8: Click btn "Tạo thanh toán", click btn "OK"
Bước 9: Xác nhận thanh toán thành công/thất bại</t>
  </si>
  <si>
    <t>Chọn sản phẩm bất kì
Chọn khách hàng bất kì
Tiền khách đưa: ""</t>
  </si>
  <si>
    <t>Thanh toán không thành công
Khi click btn "Tạo thanh toán" hiển thị thông báo "Tiền khách đưa không hợp lệ"</t>
  </si>
  <si>
    <t>FUNC_Admin_BanHangTaiQuay_141</t>
  </si>
  <si>
    <t xml:space="preserve">Kiểm tra chức năng thanh toán khi nhập số tiền khách đưa nhỏ hơn 0 </t>
  </si>
  <si>
    <t>Bước 1: Mở trình duyệt truy cập vào link "http://localhost:4200" 
Bước 2: Ở phần menu click vào "Bán hàng tại quầy"
Bước 3: Click icon btn Tạo đơn hàng
Bước 4: Click vào ô input thêm sản phẩm, chọn sản phẩm muốn thêm vào giỏ hàng
Bước 5: Tại khách hàng, click ô input "Thêm khách hàng vào đơn"
Bước 6: Click chọn 1 khách hàng trong ds khách hàng  
Bước 7: Click vào icon btn Thanh toán, nhập tiền khách đưa &lt; 0
Bước 8: Click btn "Tạo thanh toán", click btn "OK"
Bước 9: Xác nhận thanh toán thành công/thất bại</t>
  </si>
  <si>
    <t>Chọn sản phẩm bất kì
Chọn khách hàng bất kì
Tiền khách đưa: "-555"</t>
  </si>
  <si>
    <t>FUNC_Admin_BanHangTaiQuay_142</t>
  </si>
  <si>
    <t xml:space="preserve">Kiểm tra chức năng thanh toán khi nhập số tiền khách đưa bằng 0 </t>
  </si>
  <si>
    <t>Bước 1: Mở trình duyệt truy cập vào link "http://localhost:4200" 
Bước 2: Ở phần menu click vào "Bán hàng tại quầy"
Bước 3: Click icon btn Tạo đơn hàng
Bước 4: Click vào ô input thêm sản phẩm, chọn sản phẩm muốn thêm vào giỏ hàng
Bước 5: Tại khách hàng, click ô input "Thêm khách hàng vào đơn"
Bước 6: Click chọn 1 khách hàng trong ds khách hàng  
Bước 7: Click vào icon btn Thanh toán, nhập tiền khách đưa bằng 0
Bước 8: Click btn "Tạo thanh toán", click btn "OK"
Bước 9: Xác nhận thanh toán thành công/thất bại</t>
  </si>
  <si>
    <t>Chọn sản phẩm bất kì
Chọn khách hàng bất kì
Tiền khách đưa: "0"</t>
  </si>
  <si>
    <t>FUNC_Admin_BanHangTaiQuay_143</t>
  </si>
  <si>
    <t>Kiểm tra chức năng thanh toán khi nhập số tiền khách đưa nhỏ hơn tổng tiền</t>
  </si>
  <si>
    <t>Bước 1: Mở trình duyệt truy cập vào link "http://localhost:4200" 
Bước 2: Ở phần menu click vào "Bán hàng tại quầy"
Bước 3: Click icon btn Tạo đơn hàng
Bước 4: Click vào ô input thêm sản phẩm, chọn sản phẩm muốn thêm vào giỏ hàng
Bước 5: Tại khách hàng, click ô input "Thêm khách hàng vào đơn"
Bước 6: Click chọn 1 khách hàng trong ds khách hàng  
Bước 7: Click vào icon btn Thanh toán, nhập tiền khách đưa &lt; tổng tiền
Bước 8: Click btn "Tạo thanh toán", click btn "OK"
Bước 9: Xác nhận thanh toán thành công/thất bại</t>
  </si>
  <si>
    <t>Chọn sản phẩm bất kì
Chọn khách hàng bất kì
Tiền khách đưa: "20000"</t>
  </si>
  <si>
    <t>Tạo thanh toán thành công
Thanh toán được hiển thị lên table
Tiền thiếu và Khách còn thiếu hiển thị bằng Khách phải trả - Khách thanh toán
Hiển thị số tiền vào khách thanh toán 
Khi mua hàng hiển thị "Đơn hàng của bạn vẫn chưa được thanh toán đủ tiền."</t>
  </si>
  <si>
    <t>FUNC_Admin_BanHangTaiQuay_144</t>
  </si>
  <si>
    <t>Kiểm tra chức năng thanh toán khi nhập số tiền khách đưa bằng tổng tiền</t>
  </si>
  <si>
    <t>Bước 1: Mở trình duyệt truy cập vào link "http://localhost:4200" 
Bước 2: Ở phần menu click vào "Bán hàng tại quầy"
Bước 3: Click icon btn Tạo đơn hàng
Bước 4: Click vào ô input thêm sản phẩm, chọn sản phẩm muốn thêm vào giỏ hàng
Bước 5: Tại khách hàng, click ô input "Thêm khách hàng vào đơn"
Bước 6: Click chọn 1 khách hàng trong ds khách hàng  
Bước 7: Click vào icon btn Thanh toán, nhập tiền khách đưa = tổng tiền
Bước 8: Click btn "Tạo thanh toán", click btn "OK"
Bước 9: Xác nhận thanh toán thành công/thất bại</t>
  </si>
  <si>
    <t>Chọn sản phẩm bất kì
Chọn khách hàng bất kì
Tiền khách đưa: "100000"</t>
  </si>
  <si>
    <t>Tạo thanh toán thành công
Thanh toán được hiển thị lên table
Tiền thiếu và Khách còn thiếu hiển thị bằng Khách phải trả - Khách thanh toán
Hiển thị số tiền vào khách thanh toán 
Mua hàng thành công</t>
  </si>
  <si>
    <t>FUNC_Admin_BanHangTaiQuay_145</t>
  </si>
  <si>
    <t>Kiểm tra chức năng thanh toán khi nhập số tiền khách đưa lớn hơn tổng tiền</t>
  </si>
  <si>
    <t>Bước 1: Mở trình duyệt truy cập vào link "http://localhost:4200" 
Bước 2: Ở phần menu click vào "Bán hàng tại quầy"
Bước 3: Click icon btn Tạo đơn hàng
Bước 4: Click vào ô input thêm sản phẩm, chọn sản phẩm muốn thêm vào giỏ hàng
Bước 5: Tại khách hàng, click ô input "Thêm khách hàng vào đơn"
Bước 6: Click chọn 1 khách hàng trong ds khách hàng  
Bước 7: Click vào icon btn Thanh toán, nhập tiền khách đưa &gt; tổng tiền
Bước 8: Click btn "Tạo thanh toán", click btn "OK"
Bước 9: Xác nhận thanh toán thành công/thất bại</t>
  </si>
  <si>
    <t>Chọn sản phẩm bất kì
Chọn khách hàng bất kì
Tiền khách đưa: "1000000"</t>
  </si>
  <si>
    <t>Button "Tạo thanh toán" bị disable</t>
  </si>
  <si>
    <t>FUNC_Admin_BanHangTaiQuay_146</t>
  </si>
  <si>
    <t xml:space="preserve">Kiểm tra chức năng thanh toán khi để nhập chữ, ký tự đặc biệt tại input số tiền khách đưa </t>
  </si>
  <si>
    <t>Bước 1: Mở trình duyệt truy cập vào link "http://localhost:4200" 
Bước 2: Ở phần menu click vào "Bán hàng tại quầy"
Bước 3: Click icon btn Tạo đơn hàng
Bước 4: Click vào ô input thêm sản phẩm, chọn sản phẩm muốn thêm vào giỏ hàng
Bước 5: Tại khách hàng, click ô input "Thêm khách hàng vào đơn"
Bước 6: Click chọn 1 khách hàng trong ds khách hàng  
Bước 7: Click vào icon btn Thanh toán, nhập tiền khách đưa chứa ký tự đặc biệt
Bước 8: Click btn "Tạo thanh toán", click btn "OK"
Bước 9: Xác nhận thanh toán thành công/thất bại</t>
  </si>
  <si>
    <t>Chọn sản phẩm bất kì
Chọn khách hàng bất kì
Tiền khách đưa: "abc@@"</t>
  </si>
  <si>
    <t>Không cho phép nhập các kí tự khác ngoài số</t>
  </si>
  <si>
    <t>FUNC_Admin_BanHangTaiQuay_147</t>
  </si>
  <si>
    <t xml:space="preserve">Kiểm tra chức năng thanh toán khi để trống ghi chú </t>
  </si>
  <si>
    <t>Bước 1: Mở trình duyệt truy cập vào link "http://localhost:4200" 
Bước 2: Ở phần menu click vào "Bán hàng tại quầy"
Bước 3: Click icon btn Tạo đơn hàng
Bước 4: Click vào ô input thêm sản phẩm, chọn sản phẩm muốn thêm vào giỏ hàng
Bước 5: Tại khách hàng, click ô input "Thêm khách hàng vào đơn"
Bước 6: Click chọn 1 khách hàng trong ds khách hàng  
Bước 7: Click vào icon btn Thanh toán
Bước 8: Nhập tiền khách đưa, để trống ghi chú
Bước 8: Click btn "Tạo thanh toán", click btn "OK"
Bước 9: Xác nhận thanh toán thành công/thất bại</t>
  </si>
  <si>
    <t>Chọn sản phẩm bất kì
Chọn khách hàng bất kì
Tiền khách đưa: "20000"
Ghi chú: ""</t>
  </si>
  <si>
    <t>Tạo thanh toán thành công
Thanh toán được hiển thị lên table
Tiền thiếu và Khách còn thiếu hiển thị bằng Khách phải trả - Khách thanh toán
Hiển thị số tiền vào khách thanh toán</t>
  </si>
  <si>
    <t>FUNC_Admin_BanHangTaiQuay_148</t>
  </si>
  <si>
    <t xml:space="preserve">Kiểm tra chức năng thanh toán thành công khi thanh toán bằng chuyển khoản </t>
  </si>
  <si>
    <t>Bước 1: Mở trình duyệt truy cập vào link "http://localhost:4200" 
Bước 2: Ở phần menu click vào "Bán hàng tại quầy"
Bước 3: Click icon btn Tạo đơn hàng
Bước 4: Click vào ô input thêm sản phẩm, chọn sản phẩm muốn thêm vào giỏ hàng
Bước 5: Tại khách hàng, click ô input "Thêm khách hàng vào đơn"
Bước 6: Click chọn 1 khách hàng trong ds khách hàng  
Bước 7: Click vào icon btn Thanh toán
Bước 8: Nhập tiền khách đưa, chọn "Chuyển khoản", nhập đúng mã giao dịch
Bước 9: Click btn "Tạo thanh toán", click btn "OK"
Bước 10: Xác nhận thanh toán thành công/thất bại</t>
  </si>
  <si>
    <t>Chọn sản phẩm bất kì
Chọn khách hàng bất kì
Tiền khách đưa: "200000"
Hình thức: "Chuyển khoản"
Mã giao dịch: "22v3567gh1"
Ghi chú: ""</t>
  </si>
  <si>
    <t>FUNC_Admin_BanHangTaiQuay_149</t>
  </si>
  <si>
    <t xml:space="preserve">Kiểm tra chức năng thanh toán khi thanh toán bằng chuyển khoản và để trống mã giao dịch </t>
  </si>
  <si>
    <t>Bước 1: Mở trình duyệt truy cập vào link "http://localhost:4200" 
Bước 2: Ở phần menu click vào "Bán hàng tại quầy"
Bước 3: Click icon btn Tạo đơn hàng
Bước 4: Click vào ô input thêm sản phẩm, chọn sản phẩm muốn thêm vào giỏ hàng
Bước 5: Tại khách hàng, click ô input "Thêm khách hàng vào đơn"
Bước 6: Click chọn 1 khách hàng trong ds khách hàng  
Bước 7: Click vào icon btn Thanh toán
Bước 8: Nhập tiền khách đưa, chọn "Chuyển khoản", không nhập mã giao dịch
Bước 9: Click btn "Tạo thanh toán", click btn "OK"
Bước 10: Xác nhận thanh toán thành công/thất bại</t>
  </si>
  <si>
    <t>Chọn sản phẩm bất kì
Chọn khách hàng bất kì
Tiền khách đưa: "200000"
Hình thức: "Chuyển khoản"
Mã giao dịch: ""
Ghi chú: ""</t>
  </si>
  <si>
    <t>Không click được button "Tạo thanh toán"
Hiển thị message "Mã giao dịch không được trống"</t>
  </si>
  <si>
    <t>FUNC_Admin_BanHangTaiQuay_150</t>
  </si>
  <si>
    <t xml:space="preserve">Kiểm tra chức năng thanh toán khi thanh toán bằng chuyển khoản và nhập sai mã giao dịch </t>
  </si>
  <si>
    <t>Bước 1: Mở trình duyệt truy cập vào link "http://localhost:4200" 
Bước 2: Ở phần menu click vào "Bán hàng tại quầy"
Bước 3: Click icon btn Tạo đơn hàng
Bước 4: Click vào ô input thêm sản phẩm, chọn sản phẩm muốn thêm vào giỏ hàng
Bước 5: Tại khách hàng, click ô input "Thêm khách hàng vào đơn"
Bước 6: Click chọn 1 khách hàng trong ds khách hàng  
Bước 7: Click vào icon btn Thanh toán
Bước 8: Nhập tiền khách đưa, chọn "Chuyển khoản", nhập sai mã giao dịch
Bước 9: Click btn "Tạo thanh toán", click btn "OK"
Bước 10: Xác nhận thanh toán thành công/thất bại</t>
  </si>
  <si>
    <t>Chọn sản phẩm bất kì
Chọn khách hàng bất kì
Tiền khách đưa: "200000"
Hình thức: "Chuyển khoản"
Mã giao dịch: "99v3567gh1"
Ghi chú: ""</t>
  </si>
  <si>
    <t>Thanh toán không thành công 
Hiển thị thông báo lỗi</t>
  </si>
  <si>
    <t>FUNC_Admin_BanHangTaiQuay_151</t>
  </si>
  <si>
    <t xml:space="preserve">Kiểm tra chức năng thanh toán thành công khi thanh toán bằng tiền mặt </t>
  </si>
  <si>
    <t>Bước 1: Mở trình duyệt truy cập vào link "http://localhost:4200" 
Bước 2: Ở phần menu click vào "Bán hàng tại quầy"
Bước 3: Click icon btn Tạo đơn hàng
Bước 4: Click vào ô input thêm sản phẩm, chọn sản phẩm muốn thêm vào giỏ hàng
Bước 5: Tại khách hàng, click ô input "Thêm khách hàng vào đơn"
Bước 6: Click chọn 1 khách hàng trong ds khách hàng  
Bước 7: Click vào icon btn Thanh toán
Bước 8: Nhập tiền khách đưa, chọn "Tiền mặt"
Bước 9: Click btn "Tạo thanh toán", click btn "OK"
Bước 10: Xác nhận thanh toán thành công/thất bại</t>
  </si>
  <si>
    <t>Chọn sản phẩm bất kì
Chọn khách hàng bất kì
Tiền khách đưa: "200000"
Hình thức: "Tiền mặt"
Mã giao dịch: ""
Ghi chú: ""</t>
  </si>
  <si>
    <t>FUNC_Admin_BanHangTaiQuay_152</t>
  </si>
  <si>
    <t>Kiểm tra chức năng thanh toán khi khách hàng thanh toán bằng 2 hình thức trong một đơn hàng</t>
  </si>
  <si>
    <t>Bước 1: Mở trình duyệt truy cập vào link "http://localhost:4200" 
Bước 2: Ở phần menu click vào "Bán hàng tại quầy"
Bước 3: Click icon btn Tạo đơn hàng
Bước 4: Click vào ô input thêm sản phẩm, chọn sản phẩm muốn thêm vào giỏ hàng
Bước 5: Tại khách hàng, click ô input "Thêm khách hàng vào đơn"
Bước 6: Click chọn 1 khách hàng trong ds khách hàng  
Bước 7: Click vào icon btn Thanh toán
Bước 8: Nhập tiền khách đưa, chọn "Chuyển khoản", nhập mã giao dịch
Bước 9: Click btn "Tạo thanh toán", click btn "OK"
Bước 10: Nhập tiền khách đưa, chọn "Tiền mặt"
Bước 11: Click btn "Tạo thanh toán", click btn "OK"
Bước 12: Xác nhận thanh toán thành công/thất bại</t>
  </si>
  <si>
    <t>Chọn sản phẩm bất kì
Chọn khách hàng bất kì
Tiền khách đưa - Tiền mặt: "200000"
Tiền khách đưa - Chuyển khoản: "50000"
Mã giao dịch: "4fh7Bcc22"
Ghi chú: ""</t>
  </si>
  <si>
    <t>FUNC_Admin_BanHangTaiQuay_153</t>
  </si>
  <si>
    <t>Kiểm tra chức năng thanh toán khi thanh toán thành công, lịch sử thanh toán được lưu lại và hiển thị, số tiền thiếu và khách thanh toán được cập nhật</t>
  </si>
  <si>
    <t>Bước 1: Mở trình duyệt truy cập vào link "http://localhost:4200" 
Bước 2: Ở phần menu click vào "Bán hàng tại quầy"
Bước 3: Click icon btn Tạo đơn hàng
Bước 4: Click vào ô input thêm sản phẩm, chọn sản phẩm muốn thêm vào giỏ hàng
Bước 5: Tại khách hàng, click ô input "Thêm khách hàng vào đơn"
Bước 6: Click chọn 1 khách hàng trong ds khách hàng  
Bước 7: Click vào icon btn Thanh toán
Bước 8: Nhập tiền khách đưa, chọn "Chuyển khoản", nhập mã giao dịch
Bước 9: Click btn "Tạo thanh toán", click btn "OK"
Bước 10: Nhập tiền khách đưa, chọn "Tiền mặt"
Bước 11: Click btn "Tạo thanh toán", click btn "OK"
Bước 12: Xác nhận table hiển thị lịch sử thanh toán, số tiền thiếu và khách thanh toán được cập nhật</t>
  </si>
  <si>
    <t>Hiển thị 2 lịch sử thanh toán
Số tiền thiếu và khách thanh toán được cập nhật</t>
  </si>
  <si>
    <t>FUNC_Admin_BanHangTaiQuay_154</t>
  </si>
  <si>
    <t>Kiểm tra chức năng xóa thanh toán</t>
  </si>
  <si>
    <t>Kiểm tra khi click icon btn xóa có hiển thị popup confirm hay không</t>
  </si>
  <si>
    <t>Bước 1: Mở trình duyệt truy cập vào link "http://localhost:4200" 
Bước 2: Ở phần menu click vào "Bán hàng tại quầy"
Bước 3: Click icon btn Tạo đơn hàng
Bước 4: Click vào ô input thêm sản phẩm, chọn sản phẩm muốn thêm vào giỏ hàng
Bước 5: Tại khách hàng, click ô input "Thêm khách hàng vào đơn"
Bước 6: Click chọn 1 khách hàng trong ds khách hàng  
Bước 7: Click vào icon btn Thanh toán
Bước 8: Nhập tiền khách đưa, chọn "Chuyển khoản", nhập mã giao dịch
Bước 9: Click btn "Tạo thanh toán"
Bước 10: Tại giao diện hiển thị lịch sử thanh toán, click icon btn xóa
Bước 11: Xác minh hiển thị popup confirm</t>
  </si>
  <si>
    <t>Hiển thị xác nhận "Bạn có chắc muốn xóa Thanh toán này chứ?"</t>
  </si>
  <si>
    <t>FUNC_Admin_BanHangTaiQuay_155</t>
  </si>
  <si>
    <t>Kiểm tra khi click icon btn xóa, hiển thị popup confirm, chọn "Hủy" có xóa thanh toán không</t>
  </si>
  <si>
    <t>Bước 1: Mở trình duyệt truy cập vào link "http://localhost:4200" 
Bước 2: Ở phần menu click vào "Bán hàng tại quầy"
Bước 3: Click icon btn Tạo đơn hàng
Bước 4: Click vào ô input thêm sản phẩm, chọn sản phẩm muốn thêm vào giỏ hàng
Bước 5: Tại khách hàng, click ô input "Thêm khách hàng vào đơn"
Bước 6: Click chọn 1 khách hàng trong ds khách hàng  
Bước 7: Click vào icon btn Thanh toán
Bước 8: Nhập tiền khách đưa, chọn "Chuyển khoản", nhập mã giao dịch
Bước 9: Click btn "Tạo thanh toán"
Bước 10: Tại giao diện hiển thị lịch sử thanh toán, click icon btn xóa
Bước 11: Click "Hủy"
Bước 12: Xác minh không xóa thanh toán</t>
  </si>
  <si>
    <t>Không xóa lịch sử thanh toán</t>
  </si>
  <si>
    <t>FUNC_Admin_BanHangTaiQuay_156</t>
  </si>
  <si>
    <t>Kiểm tra khi click icon btn xóa, hiển thị popup confirm, chọn "Có" có xóa thanh toán không</t>
  </si>
  <si>
    <t>Bước 1: Mở trình duyệt truy cập vào link "http://localhost:4200" 
Bước 2: Ở phần menu click vào "Bán hàng tại quầy"
Bước 3: Click icon btn Tạo đơn hàng
Bước 4: Click vào ô input thêm sản phẩm, chọn sản phẩm muốn thêm vào giỏ hàng
Bước 5: Tại khách hàng, click ô input "Thêm khách hàng vào đơn"
Bước 6: Click chọn 1 khách hàng trong ds khách hàng  
Bước 7: Click vào icon btn Thanh toán
Bước 8: Nhập tiền khách đưa, chọn "Chuyển khoản", nhập mã giao dịch
Bước 9: Click btn "Tạo thanh toán"
Bước 10: Tại giao diện hiển thị lịch sử thanh toán, click icon btn xóa
Bước 11: Click "Có"
Bước 12: Xác minh xóa thanh toán thành công</t>
  </si>
  <si>
    <t>Xóa lịch sử thanh toán thành công
Tiền thiếu và Khách thanh toán được cập nhật</t>
  </si>
  <si>
    <t>FUNC_Admin_BanHangTaiQuay_157</t>
  </si>
  <si>
    <t>Kiểm tra chức năng in hóa đơn</t>
  </si>
  <si>
    <t>Kiểm tra chức năng auto mở và chuyển sang tab in hóa đơn</t>
  </si>
  <si>
    <t>Bước 1: Mở trình duyệt truy cập vào link "http://localhost:4200" 
Bước 2: Ở phần menu click vào "Bán hàng tại quầy"
Bước 3: Click icon btn Tạo đơn hàng
Bước 4: Click vào ô input thêm sản phẩm, chọn sản phẩm muốn thêm vào giỏ hàng
Bước 5: Tại khách hàng, click ô input "Thêm khách hàng vào đơn"
Bước 6: Click chọn 1 khách hàng trong ds khách hàng  
Bước 7: Click vào icon btn Thanh toán
Bước 8: Nhập tiền khách đưa, chọn "Tiền mặt"
Bước 9: Click btn "Tạo thanh toán", click btn "OK"
Bước 10: Xác nhận thanh toán thành công và tự động mở, chuyển sang tab in hóa đơn</t>
  </si>
  <si>
    <t>Thanh toán thành công
Tự động mở và chuyển sang tab in hóa đơn</t>
  </si>
  <si>
    <t>FUNC_Admin_BanHangTaiQuay_158</t>
  </si>
  <si>
    <t>Kiểm tra hóa đơn hiển thị đúng và đủ dữ liệu</t>
  </si>
  <si>
    <t>Bước 1: Mở trình duyệt truy cập vào link "http://localhost:4200" 
Bước 2: Ở phần menu click vào "Bán hàng tại quầy"
Bước 3: Click icon btn Tạo đơn hàng
Bước 4: Click vào ô input thêm sản phẩm, chọn sản phẩm muốn thêm vào giỏ hàng
Bước 5: Tại khách hàng, click ô input "Thêm khách hàng vào đơn"
Bước 6: Click chọn 1 khách hàng trong ds khách hàng  
Bước 7: Click vào icon btn Thanh toán
Bước 8: Nhập tiền khách đưa, chọn "Tiền mặt"
Bước 9: Click btn "Tạo thanh toán", click btn "OK"
Bước 10: Xác nhận thanh toán thành công, hóa đơn hiển thị đúng và đủ dữ liệu</t>
  </si>
  <si>
    <t>Hóa đơn hiển thị đúng và đủ dữ liệu</t>
  </si>
  <si>
    <t>FUNC_Admin_BanHangTaiQuay_159</t>
  </si>
  <si>
    <t>Kiểm tra chức năng in hóa đơn khi click btn "In"</t>
  </si>
  <si>
    <t>Bước 1: Mở trình duyệt truy cập vào link "http://localhost:4200" 
Bước 2: Ở phần menu click vào "Bán hàng tại quầy"
Bước 3: Click icon btn Tạo đơn hàng
Bước 4: Click vào ô input thêm sản phẩm, chọn sản phẩm muốn thêm vào giỏ hàng
Bước 5: Tại khách hàng, click ô input "Thêm khách hàng vào đơn"
Bước 6: Click chọn 1 khách hàng trong ds khách hàng  
Bước 7: Click vào icon btn Thanh toán
Bước 8: Nhập tiền khách đưa, chọn "Tiền mặt"
Bước 9: Click btn "Tạo thanh toán", click btn "OK"
Bước 10: Xác minh in hóa đơn thành công</t>
  </si>
  <si>
    <t>In thành công hóa đơn</t>
  </si>
  <si>
    <t>FUNC_Admin_BanHangTaiQuay_160</t>
  </si>
  <si>
    <t>Kiểm tra chức năng in hóa đơn khi click btn "Hủy"</t>
  </si>
  <si>
    <t>Bước 1: Mở trình duyệt truy cập vào link "http://localhost:4200" 
Bước 2: Ở phần menu click vào "Bán hàng tại quầy"
Bước 3: Click icon btn Tạo đơn hàng
Bước 4: Click vào ô input thêm sản phẩm, chọn sản phẩm muốn thêm vào giỏ hàng
Bước 5: Tại khách hàng, click ô input "Thêm khách hàng vào đơn"
Bước 6: Click chọn 1 khách hàng trong ds khách hàng  
Bước 7: Click vào icon btn Thanh toán
Bước 8: Nhập tiền khách đưa, chọn "Tiền mặt"
Bước 9: Click btn "Tạo thanh toán", click btn "OK"
Bước 10: Xác minh hủy in hóa đơn thành công</t>
  </si>
  <si>
    <t>Hủy in hóa đơn</t>
  </si>
  <si>
    <t>Check GUI - BanHangOnline</t>
  </si>
  <si>
    <t>GUI_BanHangOnline_01</t>
  </si>
  <si>
    <t xml:space="preserve">Bước 1: Truy cập vào trang web
Bước 2: Click chọn icon giỏ hàng ở menu
Bước 3: Chọn "Thanh toán"
Bước 4: Xác định vị trí phần tử văn bản trên trang
Bước 5: Kiểm tra kiểu phông chữ, màu chữ, cỡ chữ của phần tử văn bản
</t>
  </si>
  <si>
    <t>- Font chữ: -apple-system, BlinkMacSystemFont, "Segoe UI", Roboto, "Helvetica Neue", Arial, "Noto Sans", "Liberation Sans", sans-serif, "Apple Color Emoji", "Segoe UI Emoji", "Segoe UI Symbol", "Noto Color Emoji"
- Cỡ chữ: 14px
- Màu chữ: #000000</t>
  </si>
  <si>
    <t>Phần tử văn bản trên giao diện người dùng đúng chính tả, có:
"- Font chữ: -apple-system, BlinkMacSystemFont, ""Segoe UI"", Roboto, ""Helvetica Neue"", Arial, ""Noto Sans"", ""Liberation Sans"", sans-serif, ""Apple Color Emoji"", ""Segoe UI Emoji"", ""Segoe UI Symbol"", ""Noto Color Emoji""
- Cỡ chữ: 14px
- Màu chữ: #000000"</t>
  </si>
  <si>
    <t>GUI_BanHangOnline_02</t>
  </si>
  <si>
    <t>Phần tử văn bản trên giao diện danh sách sản phẩm đúng chính tả, có:
"- Font chữ: -apple-system, BlinkMacSystemFont, ""Segoe UI"", Roboto, ""Helvetica Neue"", Arial, ""Noto Sans"", ""Liberation Sans"", sans-serif, ""Apple Color Emoji"", ""Segoe UI Emoji"", ""Segoe UI Symbol"", ""Noto Color Emoji""
- Cỡ chữ: 16px
- Màu chữ: #000000"</t>
  </si>
  <si>
    <t>GUI_BanHangOnline_03</t>
  </si>
  <si>
    <t>Bước 1: Truy cập vào trang web
Bước 2: Click chọn icon giỏ hàng ở menu
Bước 3: Chọn "Thanh toán"
Bước 4: Xác định các tiêu đề trên trang giao diện người dùng
Bước 5: Xác minh các tiêu đề căn chỉnh đều nhau trên trang web giao diện người dùng</t>
  </si>
  <si>
    <t>GUI_BanHangOnline_04</t>
  </si>
  <si>
    <t>Kiểm tra xem người dùng có thể nhập bất kì ký tự nào vào ô input nhập thông tin giao hàng không</t>
  </si>
  <si>
    <t>Bước 1: Truy cập vào trang web
Bước 2: Click chọn icon giỏ hàng ở menu
Bước 3: Chọn "Thanh toán"
Bước 4: Xác định ô input nhập thông tin giao hàng
Bước 5: Xác minh ô input nhập thông tin giao hàng hoạt động bình thường</t>
  </si>
  <si>
    <t>Ô input nhập thông tin giao hàng hoạt động bình thường</t>
  </si>
  <si>
    <t>GUI_BanHangOnline_05</t>
  </si>
  <si>
    <t>Bước 1: Truy cập vào trang web
Bước 2: Click chọn icon giỏ hàng ở menu
Bước 3: Chọn "Thanh toán"
Bước 4: Xác định ô input nhập thông tin giao hàng
Bước 5: Kiểm tra focus của chuột khi click vào ô input</t>
  </si>
  <si>
    <t>GUI_BanHangOnline_06</t>
  </si>
  <si>
    <t>Kiểm tra màu sắc, kích thước các icon button và button trên giao diện</t>
  </si>
  <si>
    <t>Bước 1: Truy cập vào trang web
Bước 2: Click chọn icon giỏ hàng ở menu
Bước 3: Chọn "Thanh toán"
Bước 4: Xác định các icon button, button trên giao diện
Bước 4: Xác minh màu sắc, kích thước các icon button, button chính xác</t>
  </si>
  <si>
    <t>GUI_BanHangOnline_07</t>
  </si>
  <si>
    <t>Kiểm tra click các icon button, button</t>
  </si>
  <si>
    <t>Bước 1: Truy cập vào trang web
Bước 2: Click chọn icon giỏ hàng ở menu
Bước 3: Chọn "Thanh toán"
Bước 4: Xác định các icon button, button trên giao diện
Bước 4: Xác minh các icon button, button hoạt động bình thường</t>
  </si>
  <si>
    <t>Các icon button, button hoạt động bình thường</t>
  </si>
  <si>
    <t>GUI_BanHangOnline_08</t>
  </si>
  <si>
    <t>Bước 1: Truy cập vào trang web
Bước 2: Click chọn icon giỏ hàng ở menu
Bước 3: Chọn "Thanh toán"
Bước 4: Dùng chuột kéo màn hình thu nhỏ, phóng to tại các kích cỡ khác nhau</t>
  </si>
  <si>
    <t>Check FUNC - Mua hàng không đăng nhập</t>
  </si>
  <si>
    <t>WEB_Guest_BH_01</t>
  </si>
  <si>
    <t>Thêm sản phẩm và giỏ hàng</t>
  </si>
  <si>
    <t>Thêm sản phẩm vào giỏ hàng khi chọn số lượng hợp lệ
(sản phẩm chưa có trong giỏ hàng)</t>
  </si>
  <si>
    <t xml:space="preserve">Bước 1: Truy cập vào trang web
Bước 2: Click chọn "Sản Phẩm" ở menu
Bước 3: Chọn sản phẩm
Bước 4: Chọn màu sắc, kích thước, số lượng
Bước 5: Click "Thêm vào giỏ"
Bước 6: Kiểm tra giỏ hàng
</t>
  </si>
  <si>
    <t>Truy cập vào trang web thành công</t>
  </si>
  <si>
    <t>Màu sắc: Be
Kích thước: M
Số lượng: 3</t>
  </si>
  <si>
    <t xml:space="preserve">Thêm thành công sản phẩm vào giỏ hàng
Hiển thị thông báo "Thêm sản phẩm vào giỏ thành công!"
</t>
  </si>
  <si>
    <t>WEB_Guest_BH_02</t>
  </si>
  <si>
    <t>Thêm sản phẩm vào giỏ hàng khi chọn số lượng hợp lệ
(sản phẩm đã có trong giỏ hàng)</t>
  </si>
  <si>
    <t xml:space="preserve">Thêm thành công sản phẩm vào giỏ hàn, số lượng được công dồn
Hiển thị thông báo "Tăng số lượng trong giỏ thành công!"
</t>
  </si>
  <si>
    <t>WEB_Guest_BH_03</t>
  </si>
  <si>
    <t>Thêm sản phẩm vào giỏ hàng khi chọn số lượng &gt; số lượng còn trong kho
(sản phẩm chưa có trong giỏ hàng)</t>
  </si>
  <si>
    <t xml:space="preserve">Bước 1: Truy cập vào trang web
Bước 2: Click chọn "Sản Phẩm" ở menu
Bước 3: Chọn sản phẩm
Bước 4: Chọn màu sắc, kích thước, số lượng &gt; số lượng tồn
Bước 5: Click "Thêm vào giỏ"
Bước 6: Kiểm tra giỏ hàng
</t>
  </si>
  <si>
    <t>Màu sắc: Be
Kích thước: M
Số lượng: 30</t>
  </si>
  <si>
    <t>Không thêm sản phẩm vào giỏ hàng
Thông báo "Số lượng tồn của sản phẩm không đủ!"</t>
  </si>
  <si>
    <t>WEB_Guest_BH_04</t>
  </si>
  <si>
    <t>Thêm sản phẩm vào giỏ hàng khi chọn số lượng &lt; 1
(sản phẩm chưa có trong giỏ hàng)</t>
  </si>
  <si>
    <t xml:space="preserve">Bước 1: Truy cập vào trang web
Bước 2: Click chọn "Sản Phẩm" ở menu
Bước 3: Chọn sản phẩm
Bước 4: Chọn màu sắc, kích thước, số lượng &lt; 1
Bước 5: Click "Thêm vào giỏ"
Bước 6: Kiểm tra giỏ hàng
</t>
  </si>
  <si>
    <t>Màu sắc: Be
Kích thước: M
Số lượng: 0</t>
  </si>
  <si>
    <t>Không thêm sản phẩm vào giỏ hàng
Thông báo "Số lượng sản phẩm phải lớn hơn 0!"</t>
  </si>
  <si>
    <t>WEB_Guest_BH_05</t>
  </si>
  <si>
    <t>Thêm sản phẩm vào giỏ hàng với sản phẩm có số lượng tồn = 0
(sản phẩm chưa có trong giỏ hàng)</t>
  </si>
  <si>
    <t xml:space="preserve">Bước 1: Truy cập vào trang web
Bước 2: Click chọn "Sản Phẩm" ở menu
Bước 3: Chọn sản phẩm
Bước 4: Chọn màu sắc, kích thước, không chọn số lượng (default 1)
Bước 5: Click "Thêm vào giỏ"
Bước 6: Kiểm tra giỏ hàng
</t>
  </si>
  <si>
    <t>Màu sắc: Xám
Kích thước: M
Số lượng: 1</t>
  </si>
  <si>
    <t>Không thêm sản phẩm vào giỏ hàng
Thông báo lỗi</t>
  </si>
  <si>
    <t>WEB_Guest_BH_06</t>
  </si>
  <si>
    <t>Thêm sản phẩm vào giỏ hàng khi chọn số lượng &gt; số lượng tồn
(sản phẩm đã có trong giỏ hàng)</t>
  </si>
  <si>
    <t>WEB_Guest_BH_07</t>
  </si>
  <si>
    <t>Thêm sản phẩm vào giỏ hàng khi chọn số lượng &gt; số lượng tồn - số lượng trong giỏ
(sản phẩm đã có trong giỏ hàng)</t>
  </si>
  <si>
    <t xml:space="preserve">Bước 1: Truy cập vào trang web
Bước 2: Click chọn "Sản Phẩm" ở menu
Bước 3: Chọn sản phẩm
Bước 4: Chọn màu sắc, kích thước, số lượng &gt; số lượng tồn - số lượng trong giỏ
Bước 5: Click "Thêm vào giỏ"
Bước 6: Kiểm tra giỏ hàng
</t>
  </si>
  <si>
    <t>Màu sắc: Be
Kích thước: M
Số lượng: 20</t>
  </si>
  <si>
    <t>Không thêm sản phẩm vào giỏ hàng
Thông báo "Số lượng trong kho không đủ để thêm sản phẩm!"</t>
  </si>
  <si>
    <t>WEB_Guest_BH_08</t>
  </si>
  <si>
    <t xml:space="preserve">Kiểm tra thêm sản phẩm vào giỏ hàng khi chưa đăng nhập, khi tắt trình duyệt và truy cập lại, sản phẩm có được lưu trong giỏ hàng không </t>
  </si>
  <si>
    <t>Bước 1: Truy cập vào trang web
Bước 2: Click chọn icon giỏ hàng ở menu
Bước 3: Kiểm tra những sản phẩm và số lượng có trong giỏ hàng
Bước 4: Đóng trình duyệt, truy cập lại và đến giỏ hàng kiểm tra</t>
  </si>
  <si>
    <t>Số lượng sản phẩm trước và sau khi đóng trình duyệt, truy cập lại được lưu lại chính xác</t>
  </si>
  <si>
    <t>WEB_Guest_BH_09</t>
  </si>
  <si>
    <t>Kiểm tra chức năng thêm sản phẩm vào giỏ hàng khi chọn sản phẩm và số lượng mặc định</t>
  </si>
  <si>
    <t xml:space="preserve">Bước 1: Truy cập vào trang web
Bước 2: Click chọn "Sản Phẩm" ở menu
Bước 3: Chọn sản phẩm
Bước 4: Không thay đổi bất kì thuộc tính hay số lượng nào, click "Thêm vào giỏ
Bước 5: Kiểm tra giỏ hàng
</t>
  </si>
  <si>
    <t>Sản phẩm với các thuộc tính và số lượng mặc định được thêm thành công</t>
  </si>
  <si>
    <t>WEB_Guest_BH_10</t>
  </si>
  <si>
    <t>Giỏ hàng</t>
  </si>
  <si>
    <t>Tăng số lượng &gt; số lượng tồn</t>
  </si>
  <si>
    <t xml:space="preserve">Bước 1: Truy cập vào trang web
Bước 2: Click chọn icon giỏ hàng ở menu
Bước 3: Tăng số lượng sản phầm &gt; số lượng tồn
Bước 4: Kiểm tra giỏ hàng
</t>
  </si>
  <si>
    <t>Số lượng: 30</t>
  </si>
  <si>
    <t>Không thêm sản phẩm vào giỏ hàng
Thông báo "Số lượng tồn của sản phẩm này không đủ!"</t>
  </si>
  <si>
    <t>WEB_Guest_BH_11</t>
  </si>
  <si>
    <t>Giảm số lượng &lt; 1</t>
  </si>
  <si>
    <t xml:space="preserve">Bước 1: Truy cập vào trang web
Bước 2: Click chọn icon giỏ hàng ở menu
Bước 3: Giảm số lượng sản phầm &lt; 1
Bước 4: Kiểm tra giỏ hàng
</t>
  </si>
  <si>
    <t>Số lượng: 0</t>
  </si>
  <si>
    <t>Không thêm sản phẩm vào giỏ hàng
Thông báo "Số lượng trong giỏ phải lớn hơn 0!"</t>
  </si>
  <si>
    <t>WEB_Guest_BH_12</t>
  </si>
  <si>
    <t>Xóa sản phẩm ra khỏi giỏ hàng</t>
  </si>
  <si>
    <t xml:space="preserve">Bước 1: Truy cập vào trang web
Bước 2: Click chọn icon giỏ hàng ở menu
Bước 3: Click "X" sản phẩm bất kì
Bước 4: Kiểm tra giỏ hàng
</t>
  </si>
  <si>
    <t>Xóa sản phẩm khỏi giỏ hàng thành công
Thông báo "Xóa sản phẩm khỏi giỏ hàng thành công!"</t>
  </si>
  <si>
    <t>WEB_Guest_BH_13</t>
  </si>
  <si>
    <t>Chọn "Thanh toán" chuyển sang trang đặt hàng</t>
  </si>
  <si>
    <t xml:space="preserve">Bước 1: Truy cập vào trang web
Bước 2: Click chọn icon giỏ hàng ở menu
Bước 3: Chọn "Thanh toán"
Bước 4: Kiểm tra màn hình chuyển sang trang đặt hàng với sản phẩm có trong giỏ hàng
</t>
  </si>
  <si>
    <t>Màn hình chuyển sang trang đặt hàng
Hiển thị danh sách sản phẩm có trong giỏ hàng</t>
  </si>
  <si>
    <t>WEB_Guest_BH_14</t>
  </si>
  <si>
    <t>Mua ngay</t>
  </si>
  <si>
    <t>Chọn sản phẩm và chọn "Mua ngay" chuyển sang trang đặt hàng</t>
  </si>
  <si>
    <t xml:space="preserve">Bước 1: Truy cập vào trang web
Bước 2: Click chọn "Sản Phẩm" ở menu
Bước 3: Chọn sản phẩm
Bước 4: Chọn màu sắc, kích thước, số lượng
Bước 5: Click "Mua ngay"
Bước 6: Kiểm tra màn hình chuyển sang trang đặt hàng với sản phẩm vừa chọn và sản phẩm có trong giỏ hàng
</t>
  </si>
  <si>
    <t>Màu sắc: Be
Kích thước: M
Số lượng: 2</t>
  </si>
  <si>
    <t>Màn hình chuyển sang trang đặt hàng
Hiển thị danh sách sản phẩm vừa chọn và sản phẩm có trong giỏ hàng</t>
  </si>
  <si>
    <t>WEB_Guest_BH_15</t>
  </si>
  <si>
    <t>Danh sách sản phẩm</t>
  </si>
  <si>
    <t>Danh sách sản phẩm hiển thị đúng và đủ thông tin sản phẩm</t>
  </si>
  <si>
    <t xml:space="preserve">Bước 1: Truy cập vào trang web
Bước 2: Click chọn icon giỏ hàng ở menu
Bước 3: Chọn "Thanh toán"
Bước 4: Xác định vị trí danh sách sản phẩm
Bước 5: Xác minh thông tin sản phẩm hiển thị đúng và đủ
</t>
  </si>
  <si>
    <t>WEB_Guest_BH_16</t>
  </si>
  <si>
    <t>Kiểm tra sản phẩm, số lượng, tổng tiền khi chọn tất cả sản phẩm trong giỏ hàng và xoá sản phẩm khỏi giỏ hàng trước khi xác nhận thanh toán
(click icon btn xoá)</t>
  </si>
  <si>
    <t xml:space="preserve">Bước 1: Truy cập vào trang web
Bước 2: Click chọn icon giỏ hàng ở menu
Bước 3: Chọn "Thanh toán"
Bước 4: Xác bớt sản phẩm tỏng giỏ hàng
Bước 5: Xác minh các thông tin khác cũng thay đổi
</t>
  </si>
  <si>
    <t>Đã có sản phẩm trong giỏ hàng</t>
  </si>
  <si>
    <t>Số lượng sản phẩm và tổng tiền được tính toán chính xác với những sản phẩm được chọn, mã ưu đãi được xem xét lại</t>
  </si>
  <si>
    <t>WEB_Guest_BH_17</t>
  </si>
  <si>
    <t>Mã ưu đãi</t>
  </si>
  <si>
    <t>Mã ưu đãi tự động chọn phiếu giảm giá tốt nhất</t>
  </si>
  <si>
    <t xml:space="preserve">Bước 1: Truy cập vào trang web
Bước 2: Click chọn icon giỏ hàng ở menu
Bước 3: Chọn "Thanh toán"
Bước 4: Xác minh mã ưu đãi tự động chọn phiếu giảm giá tốt nhất
</t>
  </si>
  <si>
    <t>WEB_Guest_BH_18</t>
  </si>
  <si>
    <t>Danh sách mã ưu đãi hiển thị đúng và đủ thông tin cần thiết</t>
  </si>
  <si>
    <t xml:space="preserve">Bước 1: Truy cập vào trang web
Bước 2: Click chọn icon giỏ hàng ở menu
Bước 3: Chọn "Thanh toán"
Bước 4: Chọn "Thay đổi mã giảm giá"
Bước 5: Xác minh danh sách mã ưu đãi hiển thị đúng và đủ thông tin cần thiết
</t>
  </si>
  <si>
    <t>WEB_Guest_BH_19</t>
  </si>
  <si>
    <t>Áp dụng mã ưu đãi khác thành công</t>
  </si>
  <si>
    <t xml:space="preserve">Bước 1: Truy cập vào trang web
Bước 2: Click chọn icon giỏ hàng ở menu
Bước 3: Chọn "Thanh toán"
Bước 4: Chọn "Thay đổi mã giảm giá"
Bước 5: Chọn phiếu giảm giá muốn thay đổi
Bước 6: Xác minh áp dụng phiếu giảm giá thành công
</t>
  </si>
  <si>
    <t>WEB_Guest_BH_20</t>
  </si>
  <si>
    <t>Chi tiết đơn hàng</t>
  </si>
  <si>
    <t>Tự động tính và tính chính xác các mục tiền</t>
  </si>
  <si>
    <t xml:space="preserve">Bước 1: Truy cập vào trang web
Bước 2: Click chọn icon giỏ hàng ở menu
Bước 3: Chọn "Thanh toán"
Bước 4: Xác minh các mục tiền tự động tính và tính chính xác
</t>
  </si>
  <si>
    <t>WEB_Guest_BH_21</t>
  </si>
  <si>
    <t xml:space="preserve">Kiểm tra chức năng thêm thông tin giao hàng </t>
  </si>
  <si>
    <t>Kiểm tra chức năng thêm thông tin giao hàng khi để trống Họ tên người nhận</t>
  </si>
  <si>
    <t xml:space="preserve">Bước 1: Truy cập vào trang web
Bước 2: Click chọn icon giỏ hàng ở menu
Bước 3: Chọn "Thanh toán"
Bước 4: Không nhập họ tên người nhận
Bước 5: Click "Thanh toán"
Bước 6: Xác minh đặt hàng thành công/thất bại
</t>
  </si>
  <si>
    <t>Họ tên người nhận: ""
SĐT: "0325668779"
Email: "huonght@gmail.com"
Tỉnh/thành phố: "Thành phố Hà Nội"
Quận/huyện: "Huyện Chương Mỹ"
Xã/phường: "Xã Lam Điền"
Đường: "Âu Cơ"</t>
  </si>
  <si>
    <t>Đặt hàng không thành công
Hiển thị thông báo "Vui lòng điền đầy đủ thông tin nhận hàng!"
Hiển thị message thông báo lỗi</t>
  </si>
  <si>
    <t>WEB_Guest_BH_22</t>
  </si>
  <si>
    <t>Kiểm tra chức năng thêm thông tin giao hàng khi nhập Họ tên người nhận là khoảng trắng</t>
  </si>
  <si>
    <t xml:space="preserve">Bước 1: Truy cập vào trang web
Bước 2: Click chọn icon giỏ hàng ở menu
Bước 3: Chọn "Thanh toán"
Bước 4: Nhập họ tên người nhận là khoảng trắng
Bước 5: Click "Thanh toán"
Bước 6: Xác minh đặt hàng thành công/thất bại
</t>
  </si>
  <si>
    <t>Họ tên người nhận: "      "
SĐT: "0325668779"
Email: "huonght@gmail.com"
Tỉnh/thành phố: "Thành phố Hà Nội"
Quận/huyện: "Huyện Chương Mỹ"
Xã/phường: "Xã Lam Điền"
Đường: "Âu Cơ"</t>
  </si>
  <si>
    <t>WEB_Guest_BH_23</t>
  </si>
  <si>
    <t>Kiểm tra chức năng thêm thông tin giao hàng khi nhập Họ tên người nhận có khoảng trắng ở đầu và cuối</t>
  </si>
  <si>
    <t xml:space="preserve">Bước 1: Truy cập vào trang web
Bước 2: Click chọn icon giỏ hàng ở menu
Bước 3: Chọn "Thanh toán"
Bước 4: Nhập họ tên người nhận chứa khoảng trắng ở đầu và cuối
Bước 5: Click "Thanh toán"
Bước 6: Xác minh đặt hàng thành công/thất bại
</t>
  </si>
  <si>
    <t>Họ tên người nhận: "      Huỳnh Hương      "
SĐT: "0325668779"
Email: "huonght@gmail.com"
Tỉnh/thành phố: "Thành phố Hà Nội"
Quận/huyện: "Huyện Chương Mỹ"
Xã/phường: "Xã Lam Điền"
Đường: "Âu Cơ"</t>
  </si>
  <si>
    <t>Đặt hàng thành công với họ tên người nhận được cắt khoảng trắng 2 đầu</t>
  </si>
  <si>
    <t>WEB_Guest_BH_24</t>
  </si>
  <si>
    <t>Kiểm tra chức năng thêm thông tin giao hàng khi nhập Họ tên người nhận chứa kí tự đặc biệt và số</t>
  </si>
  <si>
    <t xml:space="preserve">Bước 1: Truy cập vào trang web
Bước 2: Click chọn icon giỏ hàng ở menu
Bước 3: Chọn "Thanh toán"
Bước 4: Nhập họ tên người nhận chứa ký tự đặc biệt và số
Bước 5: Click "Thanh toán"
Bước 6: Xác minh đặt hàng thành công/thất bại
</t>
  </si>
  <si>
    <t>Họ tên người nhận: "Huỳnh Hương@#+123"
SĐT: "0325668779"
Email: "huonght@gmail.com"
Tỉnh/thành phố: "Thành phố Hà Nội"
Quận/huyện: "Huyện Chương Mỹ"
Xã/phường: "Xã Lam Điền"
Đường: "Âu Cơ"</t>
  </si>
  <si>
    <t>Đặt hàng không thành công
Hiển thị thông báo "Vui lòng điền đầy đủ thông tin nhận hàng!"
Hiển thị message thông báo lỗi "Họ tên chỉ được gồm chữ cái"</t>
  </si>
  <si>
    <t>WEB_Guest_BH_25</t>
  </si>
  <si>
    <t>Kiểm tra chức năng thêm thông tin giao hàng nhập SĐT là khoảng trắng</t>
  </si>
  <si>
    <t xml:space="preserve">Bước 1: Truy cập vào trang web
Bước 2: Click chọn icon giỏ hàng ở menu
Bước 3: Chọn "Thanh toán"
Bước 4: Nhập SĐT là khoảng trắng
Bước 5: Click "Thanh toán"
Bước 6: Xác minh đặt hàng thành công/thất bại
</t>
  </si>
  <si>
    <t>Họ tên người nhận: "Huỳnh Thu Hương"
SĐT: "        "
Email: "huonght@gmail.com"
Tỉnh/thành phố: "Thành phố Hà Nội"
Quận/huyện: "Huyện Chương Mỹ"
Xã/phường: "Xã Lam Điền"
Đường: "Âu Cơ"</t>
  </si>
  <si>
    <t>Đặt hàng không thành công
Hiển thị thông báo "Vui lòng điền đầy đủ thông tin nhận hàng!"
Hiển thị message thông báo lỗi "SĐT không hợp lệ"</t>
  </si>
  <si>
    <t>WEB_Guest_BH_26</t>
  </si>
  <si>
    <t>Kiểm tra chức năng thêm thông tin giao hàng không nhập SĐT</t>
  </si>
  <si>
    <t xml:space="preserve">Bước 1: Truy cập vào trang web
Bước 2: Click chọn icon giỏ hàng ở menu
Bước 3: Chọn "Thanh toán"
Bước 4: Không nhập SĐT
Bước 5: Click "Thanh toán"
Bước 6: Xác minh đặt hàng thành công/thất bại
</t>
  </si>
  <si>
    <t>Họ tên người nhận: "Huỳnh Thu Hương"
SĐT: ""
Email: "huonght@gmail.com"
Tỉnh/thành phố: "Thành phố Hà Nội"
Quận/huyện: "Huyện Chương Mỹ"
Xã/phường: "Xã Lam Điền"
Đường: "Âu Cơ"</t>
  </si>
  <si>
    <t>Đặt hàng không thành công
Hiển thị thông báo "Vui lòng điền đầy đủ thông tin nhận hàng!"
Hiển thị message thông báo lỗi "SĐT không được bỏ trống."</t>
  </si>
  <si>
    <t>WEB_Guest_BH_27</t>
  </si>
  <si>
    <t>Kiểm tra chức năng thêm thông tin giao hàng nhập SĐT có khoảng trắng 2 đầu</t>
  </si>
  <si>
    <t xml:space="preserve">Bước 1: Truy cập vào trang web
Bước 2: Click chọn icon giỏ hàng ở menu
Bước 3: Chọn "Thanh toán"
Bước 4: Nhập SĐT có khoảng trắng 2 đầu
Bước 5: Click "Thanh toán"
Bước 6: Xác minh đặt hàng thành công/thất bại
</t>
  </si>
  <si>
    <t>Họ tên người nhận: "Huỳnh Thu Hương"
SĐT: "      0123      "
Email: "huonght@gmail.com"
Tỉnh/thành phố: "Thành phố Hà Nội"
Quận/huyện: "Huyện Chương Mỹ"
Xã/phường: "Xã Lam Điền"
Đường: "Âu Cơ"</t>
  </si>
  <si>
    <t>WEB_Guest_BH_28</t>
  </si>
  <si>
    <t>Kiểm tra chức năng thêm thông tin giao hàng nhập SĐT ít hơn 10 ký tự</t>
  </si>
  <si>
    <t xml:space="preserve">Bước 1: Truy cập vào trang web
Bước 2: Click chọn icon giỏ hàng ở menu
Bước 3: Chọn "Thanh toán"
Bước 4: Nhập SĐT ít hơn 10 ký tự
Bước 5: Click "Thanh toán"
Bước 6: Xác minh đặt hàng thành công/thất bại
</t>
  </si>
  <si>
    <t>Họ tên người nhận: "Huỳnh Thu Hương"
SĐT: "047536"
Email: "huonght@gmail.com"
Tỉnh/thành phố: "Thành phố Hà Nội"
Quận/huyện: "Huyện Chương Mỹ"
Xã/phường: "Xã Lam Điền"
Đường: "Âu Cơ"</t>
  </si>
  <si>
    <t>WEB_Guest_BH_29</t>
  </si>
  <si>
    <t>Kiểm tra chức năng thêm thông tin giao hàng nhập SĐT nhiều hơn 10 ký tự</t>
  </si>
  <si>
    <t xml:space="preserve">Bước 1: Truy cập vào trang web
Bước 2: Click chọn icon giỏ hàng ở menu
Bước 3: Chọn "Thanh toán"
Bước 4: Nhập SĐT nhiều hơn 10 ký tự
Bước 5: Click "Thanh toán"
Bước 6: Xác minh đặt hàng thành công/thất bại
</t>
  </si>
  <si>
    <t>Họ tên người nhận: "Huỳnh Thu Hương"
SĐT: "047536899777777"
Email: "huonght@gmail.com"
Tỉnh/thành phố: "Thành phố Hà Nội"
Quận/huyện: "Huyện Chương Mỹ"
Xã/phường: "Xã Lam Điền"
Đường: "Âu Cơ"</t>
  </si>
  <si>
    <t>WEB_Guest_BH_30</t>
  </si>
  <si>
    <t>Kiểm tra chức năng thêm thông tin giao hàng nhập SĐT không đúng định dạng</t>
  </si>
  <si>
    <t xml:space="preserve">Bước 1: Truy cập vào trang web
Bước 2: Click chọn icon giỏ hàng ở menu
Bước 3: Chọn "Thanh toán"
Bước 4: Nhập SĐT không đúng định dạng
Bước 5: Click "Thanh toán"
Bước 6: Xác minh đặt hàng thành công/thất bại
</t>
  </si>
  <si>
    <t>Họ tên người nhận: "Huỳnh Thu Hương"
SĐT: "4475368997"
Email: "huonght@gmail.com"
Tỉnh/thành phố: "Thành phố Hà Nội"
Quận/huyện: "Huyện Chương Mỹ"
Xã/phường: "Xã Lam Điền"
Đường: "Âu Cơ"</t>
  </si>
  <si>
    <t>WEB_Guest_BH_31</t>
  </si>
  <si>
    <t>Kiểm tra chức năng thêm thông tin giao hàng nhập SĐT chứa chữ cái và ký tự đặc biệt</t>
  </si>
  <si>
    <t xml:space="preserve">Bước 1: Truy cập vào trang web
Bước 2: Click chọn icon giỏ hàng ở menu
Bước 3: Chọn "Thanh toán"
Bước 4: Nhập SĐT chứa chữ cái và ký tự đặc biệt
Bước 5: Click "Thanh toán"
Bước 6: Xác minh đặt hàng thành công/thất bại
</t>
  </si>
  <si>
    <t>Họ tên người nhận: "Huỳnh Thu Hương"
SĐT: "abc@@*+"
Email: "huonght@gmail.com"
Tỉnh/thành phố: "Thành phố Hà Nội"
Quận/huyện: "Huyện Chương Mỹ"
Xã/phường: "Xã Lam Điền"
Đường: "Âu Cơ"</t>
  </si>
  <si>
    <t>WEB_Guest_BH_32</t>
  </si>
  <si>
    <t>Kiểm tra chức năng thêm thông tin giao hàng khi để trống Email</t>
  </si>
  <si>
    <t xml:space="preserve">Bước 1: Truy cập vào trang web
Bước 2: Click chọn icon giỏ hàng ở menu
Bước 3: Chọn "Thanh toán"
Bước 4: Không nhập Email
Bước 5: Click "Thanh toán"
Bước 6: Xác minh đặt hàng thành công/thất bại
</t>
  </si>
  <si>
    <t>Họ tên người nhận: "Huỳnh Thu Hương"
SĐT: "0325668779"
Email: ""
Tỉnh/thành phố: "Thành phố Hà Nội"
Quận/huyện: "Huyện Chương Mỹ"
Xã/phường: "Xã Lam Điền"
Đường: "Âu Cơ"</t>
  </si>
  <si>
    <t>WEB_Guest_BH_33</t>
  </si>
  <si>
    <t>Kiểm tra chức năng thêm thông tin giao hàng khi nhập Email là khoảng trắng</t>
  </si>
  <si>
    <t xml:space="preserve">Bước 1: Truy cập vào trang web
Bước 2: Click chọn icon giỏ hàng ở menu
Bước 3: Chọn "Thanh toán"
Bước 4: Nhập Email là khoảng trắng
Bước 5: Click "Thanh toán"
Bước 6: Xác minh đặt hàng thành công/thất bại
</t>
  </si>
  <si>
    <t>Họ tên người nhận: "Huỳnh Hương"
SĐT: "0325668779"
Email: "            "
Tỉnh/thành phố: "Thành phố Hà Nội"
Quận/huyện: "Huyện Chương Mỹ"
Xã/phường: "Xã Lam Điền"
Đường: "Âu Cơ"</t>
  </si>
  <si>
    <t>WEB_Guest_BH_34</t>
  </si>
  <si>
    <t>Kiểm tra chức năng thêm thông tin giao hàng khi nhập Email có khoảng trắng ở đầu và cuối</t>
  </si>
  <si>
    <t xml:space="preserve">Bước 1: Truy cập vào trang web
Bước 2: Click chọn icon giỏ hàng ở menu
Bước 3: Chọn "Thanh toán"
Bước 4: Nhập Email chứa khoảng trắng ở đầu và cuối
Bước 5: Click "Thanh toán"
Bước 6: Xác minh đặt hàng thành công/thất bại
</t>
  </si>
  <si>
    <t>WEB_Guest_BH_35</t>
  </si>
  <si>
    <t>Kiểm tra chức năng thêm thông tin giao hàng nhập Email không đúng định dạng</t>
  </si>
  <si>
    <t xml:space="preserve">Bước 1: Truy cập vào trang web
Bước 2: Click chọn icon giỏ hàng ở menu
Bước 3: Chọn "Thanh toán"
Bước 4: Nhập Email không đúng định dạng
Bước 5: Click "Thanh toán"
Bước 6: Xác minh đặt hàng thành công/thất bại
</t>
  </si>
  <si>
    <t>Họ tên người nhận: "Huỳnh Thu Hương"
SĐT: "4475368997"
Email: "huonght@@gmail"
Tỉnh/thành phố: "Thành phố Hà Nội"
Quận/huyện: "Huyện Chương Mỹ"
Xã/phường: "Xã Lam Điền"
Đường: "Âu Cơ"</t>
  </si>
  <si>
    <t>WEB_Guest_BH_36</t>
  </si>
  <si>
    <t>Kiểm tra khi không chọn Tỉnh/Thành phố và chọn Quận/Huyện</t>
  </si>
  <si>
    <t xml:space="preserve">Bước 1: Truy cập vào trang web
Bước 2: Click chọn icon giỏ hàng ở menu
Bước 3: Chọn "Thanh toán"
Bước 4: Không chọn Tỉnh/Thành phố, chọn Quân/Huyện
Bước 5: Click "Thanh toán"
Bước 6: Xác minh đặt hàng thành công/thất bại
</t>
  </si>
  <si>
    <t>Họ tên người nhận: "Huỳnh Thu Hương"
SĐT: "0326368997"
Email: "huonght@gmail.com"
Tỉnh/thành phố: ""
Quận/huyện: "Huyện Chương Mỹ"
Xã/phường: "Xã Lam Điền"
Đường: "Âu Cơ"</t>
  </si>
  <si>
    <t>Đặt hàng không thành công
Hiển thị thông báo "Vui lòng chọn tỉnh/thành phố trước!"
Hiển thị message thông báo lỗi
Không hiển thị dữ liệu trong select quận/huyện</t>
  </si>
  <si>
    <t>WEB_Guest_BH_37</t>
  </si>
  <si>
    <t>Kiểm tra khi không chọn Quận/Huyện và chọn Xã/Phường</t>
  </si>
  <si>
    <t xml:space="preserve">Bước 1: Truy cập vào trang web
Bước 2: Click chọn icon giỏ hàng ở menu
Bước 3: Chọn "Thanh toán"
Bước 4: Không chọn Quận/Huyện, chọn Xã/Phường
Bước 5: Click "Thanh toán"
Bước 6: Xác minh đặt hàng thành công/thất bại
</t>
  </si>
  <si>
    <t>Họ tên người nhận: "Huỳnh Thu Hương"
SĐT: "0326368997"
Email: "huonght@gmail.com"
Tỉnh/thành phố: "Thành phố Hà Nội"
Quận/huyện: ""
Xã/phường: "Xã Lam Điền"
Đường: "Âu Cơ"</t>
  </si>
  <si>
    <t>Đặt hàng không thành công
Hiển thị thông báo "Vui lòng chọn quận/huyện trước!"
Hiển thị message thông báo lỗi
Không hiển thị dữ liệu trong select quận/huyện</t>
  </si>
  <si>
    <t>WEB_Guest_BH_38</t>
  </si>
  <si>
    <t>Kiểm tra khi không chọn Xã/Phường</t>
  </si>
  <si>
    <t xml:space="preserve">Bước 1: Truy cập vào trang web
Bước 2: Click chọn icon giỏ hàng ở menu
Bước 3: Chọn "Thanh toán"
Bước 4: Không chọn Xã/Phường
Bước 5: Click "Thanh toán"
Bước 6: Xác minh đặt hàng thành công/thất bại
</t>
  </si>
  <si>
    <t>Họ tên người nhận: "Huỳnh Thu Hương"
SĐT: "0326368997"
Email: "huonght@gmail.com"
Tỉnh/thành phố: "Thành phố Hà Nội"
Quận/huyện: "Huyện Chương Mỹ"
Xã/phường: ""
Đường: "Âu Cơ"</t>
  </si>
  <si>
    <t>WEB_Guest_BH_39</t>
  </si>
  <si>
    <t>Kiểm tra khi để trống Địa chỉ cụ thể</t>
  </si>
  <si>
    <t xml:space="preserve">Bước 1: Truy cập vào trang web
Bước 2: Click chọn icon giỏ hàng ở menu
Bước 3: Chọn "Thanh toán"
Bước 4: Không nhập Địa chỉ cụ thế
Bước 5: Click "Thanh toán"
Bước 6: Xác minh đặt hàng thành công/thất bại
</t>
  </si>
  <si>
    <t>Họ tên người nhận: "Huỳnh Thu Hương"
SĐT: "0326368997"
Email: "huonght@gmail.com"
Tỉnh/thành phố: "Thành phố Hà Nội"
Quận/huyện: "Huyện Chương Mỹ"
Xã/phường: "xã Lam Điền"
Đường: ""</t>
  </si>
  <si>
    <t>WEB_Guest_BH_40</t>
  </si>
  <si>
    <t>Kiểm tra khi Địa chỉ cụ thể là khoảng trắng</t>
  </si>
  <si>
    <t xml:space="preserve">Bước 1: Truy cập vào trang web
Bước 2: Click chọn icon giỏ hàng ở menu
Bước 3: Chọn "Thanh toán"
Bước 4: Nhập Địa chỉ cụ thế là khoảng trắng
Bước 5: Click "Thanh toán"
Bước 6: Xác minh đặt hàng thành công/thất bại
</t>
  </si>
  <si>
    <t>Họ tên người nhận: "Huỳnh Thu Hương"
SĐT: "0326368997"
Email: "huonght@gmail.com"
Tỉnh/thành phố: "Thành phố Hà Nội"
Quận/huyện: "Huyện Chương Mỹ"
Xã/phường: "xã Lam Điền"
Đường: "            "</t>
  </si>
  <si>
    <t>WEB_Guest_BH_41</t>
  </si>
  <si>
    <t>Kiểm tra khi Địa chỉ cụ thể có khoảng trắng 2 đầu</t>
  </si>
  <si>
    <t xml:space="preserve">Bước 1: Truy cập vào trang web
Bước 2: Click chọn icon giỏ hàng ở menu
Bước 3: Chọn "Thanh toán"
Bước 4: Nhập Địa chỉ cụ thế có khoảng trắng 2 đầu
Bước 5: Click "Thanh toán"
Bước 6: Xác minh đặt hàng thành công/thất bại
</t>
  </si>
  <si>
    <t>Họ tên người nhận: "Huỳnh Thu Hương"
SĐT: "0326368997"
Email: "huonght@gmail.com"
Tỉnh/thành phố: "Thành phố Hà Nội"
Quận/huyện: "Huyện Chương Mỹ"
Xã/phường: "xã Lam Điền"
Đường: "        đường Âu Cơ      "</t>
  </si>
  <si>
    <t>WEB_Guest_BH_42</t>
  </si>
  <si>
    <t>Kiểm tra khi nhập Địa chỉ cụ thể chứa ký tự đặc biệt không hợp lệ với địa chỉ</t>
  </si>
  <si>
    <t xml:space="preserve">Bước 1: Truy cập vào trang web
Bước 2: Click chọn icon giỏ hàng ở menu
Bước 3: Chọn "Thanh toán"
Bước 4: Nhập Địa chỉ cụ thế không hợp lệ
Bước 5: Click "Thanh toán"
Bước 6: Xác minh đặt hàng thành công/thất bại
</t>
  </si>
  <si>
    <t>Họ tên người nhận: "Huỳnh Thu Hương"
SĐT: "0326368997"
Email: "huonght@gmail.com"
Tỉnh/thành phố: "Thành phố Hà Nội"
Quận/huyện: "Huyện Chương Mỹ"
Xã/phường: "xã Lam Điền"
Đường: "số @*@"</t>
  </si>
  <si>
    <t>WEB_Guest_BH_43</t>
  </si>
  <si>
    <t xml:space="preserve">Bước 1: Truy cập vào trang web
Bước 2: Click chọn icon giỏ hàng ở menu
Bước 3: Chọn "Thanh toán"
Bước 4: Nhập địa chỉ giao hàng ở Hà Nội
Bước 5: Xác minh ngày dự kiến giao hàng
</t>
  </si>
  <si>
    <t>Họ tên người nhận: "Huỳnh Thu Hương"
SĐT: "0326368997"
Email: "huonght@gmail.com"
Tỉnh/thành phố: "Thành phố Hà Nội"
Quận/huyện: "Huyện Chương Mỹ"
Xã/phường: "xã Lam Điền"
Đường: "đường Hùng Vương"</t>
  </si>
  <si>
    <t>WEB_Guest_BH_44</t>
  </si>
  <si>
    <t xml:space="preserve">Bước 1: Truy cập vào trang web
Bước 2: Click chọn icon giỏ hàng ở menu
Bước 3: Chọn "Thanh toán"
Bước 4: Nhập địa chỉ giao hàng ở Thành phố Hồ Chí Minh
Bước 5: Xác minh ngày dự kiến giao hàng
</t>
  </si>
  <si>
    <t>Họ tên người nhận: "Huỳnh Thu Hương"
SĐT: "0326368997"
Email: "huonght@gmail.com"
Tỉnh/thành phố: "Thành phố Hồ Chí Minh"
Quận/huyện: "Quận 1"
Xã/phường: "phường 19"
Đường: "đường Hùng Vương"</t>
  </si>
  <si>
    <t>WEB_Guest_BH_45</t>
  </si>
  <si>
    <t xml:space="preserve">Bước 1: Truy cập vào trang web
Bước 2: Click chọn icon giỏ hàng ở menu
Bước 3: Chọn "Thanh toán"
Bước 4: Nhập địa chỉ giao hàng ở tỉnh khác
Bước 5: Xác minh ngày dự kiến giao hàng
</t>
  </si>
  <si>
    <t>Họ tên người nhận: "Huỳnh Thu Hương"
SĐT: "0326368997"
Email: "huonght@gmail.com"
Tỉnh/thành phố: "Phú Thọ"
Quận/huyện: "Việt Trì"
Xã/phường: "phường Tân Dân"
Đường: "đường Hùng Vương"</t>
  </si>
  <si>
    <t>WEB_Guest_BH_46</t>
  </si>
  <si>
    <t>WEB_Guest_BH_47</t>
  </si>
  <si>
    <t>WEB_Guest_BH_48</t>
  </si>
  <si>
    <t>WEB_Guest_BH_49</t>
  </si>
  <si>
    <t xml:space="preserve">Kiểm tra chức năng thanh toán khi nhận hàng thành công </t>
  </si>
  <si>
    <t xml:space="preserve">Bước 1: Truy cập vào trang web
Bước 2: Click chọn icon giỏ hàng ở menu
Bước 3: Chọn "Thanh toán"
Bước 4: Không nhập Email
Bước 5: Click "Thanh toán"
Bước 6: Chọn thanh toán khi nhận hàng
Bước 7: Xác minh đặt hàng thành công/thất bại
</t>
  </si>
  <si>
    <t>Đặt hàng thành công</t>
  </si>
  <si>
    <t>WEB_Guest_BH_50</t>
  </si>
  <si>
    <t>Kiểm tra chức năng thanh toán ngay thành công</t>
  </si>
  <si>
    <t xml:space="preserve">Bước 1: Truy cập vào trang web
Bước 2: Click chọn icon giỏ hàng ở menu
Bước 3: Chọn "Thanh toán"
Bước 4: Không nhập Email
Bước 5: Click "Thanh toán"
Bước 6: Chọn thanh toán VNPay, nhập thông tin hợp lệ
Bước 7: Xác minh thanh toán và đặt hàng thành công/thất bại
</t>
  </si>
  <si>
    <t>Thanh toán và đặt hàng thành công</t>
  </si>
  <si>
    <t>WEB_Guest_BH_51</t>
  </si>
  <si>
    <t xml:space="preserve">Kiểm tra chức năng thanh toán bằng VNPay khi thực hiện thanh toán VPPay đến bước nhập thông tin thẻ =&gt; Xác nhận hủy thanh toán </t>
  </si>
  <si>
    <t xml:space="preserve">Bước 1: Truy cập vào trang web
Bước 2: Click chọn icon giỏ hàng ở menu
Bước 3: Chọn "Thanh toán"
Bước 4: Không nhập Email
Bước 5: Click "Thanh toán"
Bước 6: Chọn thanh toán VNPay, nhập thông tin hợp lệ
Bước 7: Chọn hủy thanh toán
Bước 7: Xác minh thanh toán và đặt hàng thành công/thất bại
</t>
  </si>
  <si>
    <t>Thanh toán không thành công 
Quay lại giỏ hàng, sản phẩm vẫn giữa nguyên</t>
  </si>
  <si>
    <t>Check FUNC - Mua hàng đăng nhập</t>
  </si>
  <si>
    <t>WEB_Customer_BH_52</t>
  </si>
  <si>
    <t xml:space="preserve">Bước 1: Truy cập vào trang web, đăng nhập
Bước 2: Click chọn "Sản Phẩm" ở menu
Bước 3: Chọn sản phẩm
Bước 4: Chọn màu sắc, kích thước, số lượng
Bước 5: Click "Thêm vào giỏ"
Bước 6: Kiểm tra giỏ hàng
</t>
  </si>
  <si>
    <t>Truy cập vào trang web thành công
Đăng nhập thành công với tài khoản của khách hàng</t>
  </si>
  <si>
    <t>WEB_Customer_BH_53</t>
  </si>
  <si>
    <t>WEB_Customer_BH_54</t>
  </si>
  <si>
    <t xml:space="preserve">Bước 1: Truy cập vào trang web, đăng nhập
Bước 2: Click chọn "Sản Phẩm" ở menu
Bước 3: Chọn sản phẩm
Bước 4: Chọn màu sắc, kích thước, số lượng &gt; số lượng tồn
Bước 5: Click "Thêm vào giỏ"
Bước 6: Kiểm tra giỏ hàng
</t>
  </si>
  <si>
    <t>WEB_Customer_BH_55</t>
  </si>
  <si>
    <t xml:space="preserve">Bước 1: Truy cập vào trang web, đăng nhập
Bước 2: Click chọn "Sản Phẩm" ở menu
Bước 3: Chọn sản phẩm
Bước 4: Chọn màu sắc, kích thước, số lượng &lt; 1
Bước 5: Click "Thêm vào giỏ"
Bước 6: Kiểm tra giỏ hàng
</t>
  </si>
  <si>
    <t>WEB_Customer_BH_56</t>
  </si>
  <si>
    <t xml:space="preserve">Bước 1: Truy cập vào trang web, đăng nhập
Bước 2: Click chọn "Sản Phẩm" ở menu
Bước 3: Chọn sản phẩm
Bước 4: Chọn màu sắc, kích thước, không chọn số lượng (default 1)
Bước 5: Click "Thêm vào giỏ"
Bước 6: Kiểm tra giỏ hàng
</t>
  </si>
  <si>
    <t>WEB_Customer_BH_57</t>
  </si>
  <si>
    <t>WEB_Customer_BH_58</t>
  </si>
  <si>
    <t xml:space="preserve">Bước 1: Truy cập vào trang web, đăng nhập
Bước 2: Click chọn "Sản Phẩm" ở menu
Bước 3: Chọn sản phẩm
Bước 4: Chọn màu sắc, kích thước, số lượng &gt; số lượng tồn - số lượng trong giỏ
Bước 5: Click "Thêm vào giỏ"
Bước 6: Kiểm tra giỏ hàng
</t>
  </si>
  <si>
    <t>WEB_Customer_BH_59</t>
  </si>
  <si>
    <t>Bước 1: Truy cập vào trang web, đăng nhập
Bước 2: Click chọn icon giỏ hàng ở menu
Bước 3: Kiểm tra những sản phẩm và số lượng có trong giỏ hàng
Bước 4: Đóng trình duyệt, truy cập lại và đến giỏ hàng kiểm tra</t>
  </si>
  <si>
    <t>WEB_Customer_BH_60</t>
  </si>
  <si>
    <t xml:space="preserve">Bước 1: Truy cập vào trang web, đăng nhập
Bước 2: Click chọn "Sản Phẩm" ở menu
Bước 3: Chọn sản phẩm
Bước 4: Không thay đổi bất kì thuộc tính hay số lượng nào, click "Thêm vào giỏ
Bước 5: Kiểm tra giỏ hàng
</t>
  </si>
  <si>
    <t>WEB_Customer_BH_61</t>
  </si>
  <si>
    <t xml:space="preserve">Bước 1: Truy cập vào trang web, đăng nhập
Bước 2: Click chọn icon giỏ hàng ở menu
Bước 3: Tăng số lượng sản phầm &gt; số lượng tồn
Bước 4: Kiểm tra giỏ hàng
</t>
  </si>
  <si>
    <t>WEB_Customer_BH_62</t>
  </si>
  <si>
    <t xml:space="preserve">Bước 1: Truy cập vào trang web, đăng nhập
Bước 2: Click chọn icon giỏ hàng ở menu
Bước 3: Giảm số lượng sản phầm &lt; 1
Bước 4: Kiểm tra giỏ hàng
</t>
  </si>
  <si>
    <t>WEB_Customer_BH_63</t>
  </si>
  <si>
    <t xml:space="preserve">Bước 1: Truy cập vào trang web, đăng nhập
Bước 2: Click chọn icon giỏ hàng ở menu
Bước 3: Click "X" sản phẩm bất kì
Bước 4: Kiểm tra giỏ hàng
</t>
  </si>
  <si>
    <t>WEB_Customer_BH_64</t>
  </si>
  <si>
    <t xml:space="preserve">Bước 1: Truy cập vào trang web, đăng nhập
Bước 2: Click chọn icon giỏ hàng ở menu
Bước 3: Chọn "Thanh toán"
Bước 4: Kiểm tra màn hình chuyển sang trang đặt hàng với sản phẩm có trong giỏ hàng
</t>
  </si>
  <si>
    <t>WEB_Customer_BH_65</t>
  </si>
  <si>
    <t xml:space="preserve">Kiểm tra thêm sản phẩm vào giỏ hàng khi đã đăng nhập, khi tắt trình duyệt và truy cập lại, sản phẩm có được lưu trong giỏ hàng không </t>
  </si>
  <si>
    <t>Đăng nhập thành công với tài khoản của khách hàng
Đã có sản phẩm trong giỏ hàng</t>
  </si>
  <si>
    <t>Sản phẩm trong giỏ hàng được lưu lại</t>
  </si>
  <si>
    <t>WEB_Customer_BH_66</t>
  </si>
  <si>
    <t xml:space="preserve">Bước 1: Truy cập vào trang web, đăng nhập
Bước 2: Click chọn "Sản Phẩm" ở menu
Bước 3: Chọn sản phẩm
Bước 4: Chọn màu sắc, kích thước, số lượng
Bước 5: Click "Mua ngay"
Bước 6: Kiểm tra màn hình chuyển sang trang đặt hàng với sản phẩm vừa chọn và sản phẩm có trong giỏ hàng
</t>
  </si>
  <si>
    <t>WEB_Customer_BH_67</t>
  </si>
  <si>
    <t xml:space="preserve">Bước 1: Truy cập vào trang web, đăng nhập
Bước 2: Click chọn icon giỏ hàng ở menu
Bước 3: Chọn "Thanh toán"
Bước 4: Xác định vị trí danh sách sản phẩm
Bước 5: Xác minh thông tin sản phẩm hiển thị đúng và đủ
</t>
  </si>
  <si>
    <t>WEB_Customer_BH_68</t>
  </si>
  <si>
    <t xml:space="preserve">Bước 1: Truy cập vào trang web, đăng nhập
Bước 2: Click chọn icon giỏ hàng ở menu
Bước 3: Chọn "Thanh toán"
Bước 4: Xác bớt sản phẩm trong giỏ hàng
Bước 5: Xác minh các thông tin khác cũng thay đổi
</t>
  </si>
  <si>
    <t>WEB_Customer_BH_69</t>
  </si>
  <si>
    <t xml:space="preserve">Bước 1: Truy cập vào trang web, đăng nhập
Bước 2: Click chọn icon giỏ hàng ở menu
Bước 3: Chọn "Thanh toán"
Bước 4: Xác minh mã ưu đãi tự động chọn phiếu giảm giá tốt nhất
</t>
  </si>
  <si>
    <t>WEB_Customer_BH_70</t>
  </si>
  <si>
    <t xml:space="preserve">Bước 1: Truy cập vào trang web, đăng nhập
Bước 2: Click chọn icon giỏ hàng ở menu
Bước 3: Chọn "Thanh toán"
Bước 4: Chọn "Thay đổi mã giảm giá"
Bước 5: Xác minh danh sách mã ưu đãi hiển thị đúng và đủ thông tin cần thiết
</t>
  </si>
  <si>
    <t>WEB_Customer_BH_71</t>
  </si>
  <si>
    <t xml:space="preserve">Bước 1: Truy cập vào trang web, đăng nhập
Bước 2: Click chọn icon giỏ hàng ở menu
Bước 3: Chọn "Thanh toán"
Bước 4: Chọn "Thay đổi mã giảm giá"
Bước 5: Chọn phiếu giảm giá muốn thay đổi
Bước 6: Xác minh áp dụng phiếu giảm giá thành công
</t>
  </si>
  <si>
    <t>WEB_Customer_BH_72</t>
  </si>
  <si>
    <t xml:space="preserve">Bước 1: Truy cập vào trang web, đăng nhập
Bước 2: Click chọn icon giỏ hàng ở menu
Bước 3: Chọn "Thanh toán"
Bước 4: Xác minh các mục tiền tự động tính và tính chính xác
</t>
  </si>
  <si>
    <t>WEB_Customer_BH_73</t>
  </si>
  <si>
    <t>Thông tin giao hàng</t>
  </si>
  <si>
    <t>Xác minh thông tin khách hàng hiển thị đúng và đủ lên giao diện, các ô input bị disable trừ ghi chú</t>
  </si>
  <si>
    <t xml:space="preserve">Bước 1: Truy cập vào trang web, đăng nhập
Bước 2: Click chọn icon giỏ hàng ở menu
Bước 3: Chọn "Thanh toán"
Bước 4: Xác minh thông tin khách hàng hiển thị đúng và đủ lên giao diện, các ô input bị disable trừ ghi chú
</t>
  </si>
  <si>
    <t>WEB_Customer_BH_74</t>
  </si>
  <si>
    <t>Kiểm tra chức năng đổi địa chỉ mặc định</t>
  </si>
  <si>
    <t xml:space="preserve">Bước 1: Truy cập vào trang web, đăng nhập
Bước 2: Click chọn icon giỏ hàng ở menu
Bước 3: Chọn "Thanh toán"
Bước 4: Chọn icon button "Thay đổi"
Bước 5: Chọn "Đặt làm mặc định"
Bước 7: Xác minh đổi địa chỉ mặc định thành công/thất bại
</t>
  </si>
  <si>
    <t>Đổi địa chỉ mặc định thành công
Thông tin được thay đổi trên thông tin giao hàng</t>
  </si>
  <si>
    <t>WEB_Customer_BH_75</t>
  </si>
  <si>
    <t>Kiểm tra chức năng thêm địa chỉ mặc định</t>
  </si>
  <si>
    <t>Kiểm tra chức năng thêm địa chỉ mặc định thành công</t>
  </si>
  <si>
    <t xml:space="preserve">Bước 1: Truy cập vào trang web, đăng nhập
Bước 2: Click chọn icon giỏ hàng ở menu
Bước 3: Chọn "Thanh toán"
Bước 4: Chọn icon button "Thay đổi", chọn "Thêm địa chỉ"
Bước 5: Nhập đầy đủ thông tin
Bước 6: Click chọn radio button "Đặt làm địa chỉ mặc định"
Bước 7: Click "Thêm"
Bước 8: Xác minh thêm địa chỉ mặc định thành công/thất bại
</t>
  </si>
  <si>
    <t>Họ tên người nhận: "Phạm Linh Chi"
SĐT: "0325668779"
Tỉnh/thành phố: "Bình Thuận"
Quận/huyện: "Huyện Tánh Linh"
Xã/phường: "Xã Đức Phú"
Số nhà - Đường/Địa chỉ chi tiết: "Số 2 Phong Châu"</t>
  </si>
  <si>
    <t>Thêm mới địa chỉ thành công
Thông tin được hiển thị trên danh sách sổ địa chỉ và là địa chỉ mặc định</t>
  </si>
  <si>
    <t>WEB_Customer_BH_76</t>
  </si>
  <si>
    <t>Kiểm tra chức năng thêm địa chỉ</t>
  </si>
  <si>
    <t>Kiểm tra chức năng thêm địa chỉ thành công</t>
  </si>
  <si>
    <t xml:space="preserve">Bước 1: Truy cập vào trang web, đăng nhập
Bước 2: Click chọn icon giỏ hàng ở menu
Bước 3: Chọn "Thanh toán"
Bước 4: Chọn icon button "Thay đổi", chọn "Thêm địa chỉ"
Bước 5: Nhập đầy đủ thông tin, không chọn radio button "Đặt làm địa chỉ mặc định"
Bước 7: Click "Thêm"
Bước 8: Xác minh thêm địa chỉ thành công/thất bại
</t>
  </si>
  <si>
    <t>Họ tên người nhận: "Phạm Linh Chi"
SĐT: "0325668779"
Tỉnh/thành phố: "Bắc Giang"
Quận/huyện: "Huyện Lục Nam"
Xã/phường: "Xã Đông Phú"
Số nhà - Đường/Địa chỉ chi tiết: "Số 2 Phong Châu"</t>
  </si>
  <si>
    <t>Thêm mới địa chỉ mặc định thành công
Thông tin được thay đổi trên thông tin giao hàng</t>
  </si>
  <si>
    <t>WEB_Customer_BH_77</t>
  </si>
  <si>
    <t xml:space="preserve">Bước 1: Truy cập vào trang web, đăng nhập
Bước 2: Click chọn icon giỏ hàng ở menu
Bước 3: Chọn "Thanh toán"
Bước 4: Chọn icon button "Thay đổi", chọn "Thêm địa chỉ"
Bước 5: Không nhập họ tên người nhận
Bước 6: Click "Thêm"
Bước 7: Xác minh thêm địa chỉ thành công/thất bại
</t>
  </si>
  <si>
    <t>Họ tên người nhận: ""
SĐT: "0325668779"
Tỉnh/thành phố: "Thành phố Hà Nội"
Quận/huyện: "Huyện Chương Mỹ"
Xã/phường: "Xã Lam Điền"
Số nhà - Đường/Địa chỉ chi tiết: "Âu Cơ"</t>
  </si>
  <si>
    <t>WEB_Customer_BH_78</t>
  </si>
  <si>
    <t xml:space="preserve">Bước 1: Truy cập vào trang web, đăng nhập
Bước 2: Click chọn icon giỏ hàng ở menu
Bước 3: Chọn "Thanh toán"
Bước 4: Chọn icon button "Thay đổi", chọn "Thêm địa chỉ"
Bước 5: Nhập họ tên người nhận là khoảng trắng
Bước 6: Click "Thêm"
Bước 7: Xác minh thêm địa chỉ thành công/thất bại
</t>
  </si>
  <si>
    <t>Họ tên người nhận: "      "
SĐT: "0325668779"
Tỉnh/thành phố: "Thành phố Hà Nội"
Quận/huyện: "Huyện Chương Mỹ"
Xã/phường: "Xã Lam Điền"
Số nhà - Đường/Địa chỉ chi tiết: "Âu Cơ"</t>
  </si>
  <si>
    <t>WEB_Customer_BH_79</t>
  </si>
  <si>
    <t xml:space="preserve">Bước 1: Truy cập vào trang web, đăng nhập
Bước 2: Click chọn icon giỏ hàng ở menu
Bước 3: Chọn "Thanh toán"
Bước 4: Chọn icon button "Thay đổi", chọn "Thêm địa chỉ"
Bước 5: Nhập họ tên người nhận chứa khoảng trắng ở đầu và cuối
Bước 6: Click "Thêm"
Bước 7: Xác minh thêm địa chỉ thành công/thất bại
</t>
  </si>
  <si>
    <t>Họ tên người nhận: "      Huỳnh Hương      "
SĐT: "0325668779"
Tỉnh/thành phố: "Thành phố Hà Nội"
Quận/huyện: "Huyện Chương Mỹ"
Xã/phường: "Xã Lam Điền"
Số nhà - Đường/Địa chỉ chi tiết: "Âu Cơ"</t>
  </si>
  <si>
    <t>Đặt hàng thành công với họ tên người nhận được cắ khoảng trắng 2 đầu</t>
  </si>
  <si>
    <t>WEB_Customer_BH_80</t>
  </si>
  <si>
    <t xml:space="preserve">Bước 1: Truy cập vào trang web, đăng nhập
Bước 2: Click chọn icon giỏ hàng ở menu
Bước 3: Chọn "Thanh toán"
Bước 4: Chọn icon button "Thay đổi", chọn "Thêm địa chỉ"
Bước 5: Nhập họ tên người nhận chứa ký tự đặc biệt và số
Bước 6: Click "Thêm"
Bước 7: Xác minh thêm địa chỉ thành công/thất bại
</t>
  </si>
  <si>
    <t>Họ tên người nhận: "Huỳnh Hương@#+123"
SĐT: "0325668779"
Tỉnh/thành phố: "Thành phố Hà Nội"
Quận/huyện: "Huyện Chương Mỹ"
Xã/phường: "Xã Lam Điền"
Số nhà - Đường/Địa chỉ chi tiết: "Âu Cơ"</t>
  </si>
  <si>
    <t>WEB_Customer_BH_81</t>
  </si>
  <si>
    <t xml:space="preserve">Bước 1: Truy cập vào trang web, đăng nhập
Bước 2: Click chọn icon giỏ hàng ở menu
Bước 3: Chọn "Thanh toán"
Bước 4: Chọn icon button "Thay đổi", chọn "Thêm địa chỉ"
Bước 5: Nhập SĐT là khoảng trắng
Bước 6: Click "Thêm"
Bước 7: Xác minh thêm địa chỉ thành công/thất bại
</t>
  </si>
  <si>
    <t>Họ tên người nhận: "Huỳnh Thu Hương"
SĐT: "        "
Tỉnh/thành phố: "Thành phố Hà Nội"
Quận/huyện: "Huyện Chương Mỹ"
Xã/phường: "Xã Lam Điền"
Số nhà - Đường/Địa chỉ chi tiết: "Âu Cơ"</t>
  </si>
  <si>
    <t>WEB_Customer_BH_82</t>
  </si>
  <si>
    <t xml:space="preserve">Bước 1: Truy cập vào trang web, đăng nhập
Bước 2: Click chọn icon giỏ hàng ở menu
Bước 3: Chọn "Thanh toán"
Bước 4: Chọn icon button "Thay đổi", chọn "Thêm địa chỉ"
Bước 5: Không nhập SĐT
Bước 6: Click "Thêm"
Bước 7: Xác minh thêm địa chỉ thành công/thất bại
</t>
  </si>
  <si>
    <t>Họ tên người nhận: "Huỳnh Thu Hương"
SĐT: ""
Tỉnh/thành phố: "Thành phố Hà Nội"
Quận/huyện: "Huyện Chương Mỹ"
Xã/phường: "Xã Lam Điền"
Số nhà - Đường/Địa chỉ chi tiết: "Âu Cơ"</t>
  </si>
  <si>
    <t>WEB_Customer_BH_83</t>
  </si>
  <si>
    <t xml:space="preserve">Bước 1: Truy cập vào trang web, đăng nhập
Bước 2: Click chọn icon giỏ hàng ở menu
Bước 3: Chọn "Thanh toán"
Bước 4: Chọn icon button "Thay đổi", chọn "Thêm địa chỉ"
Bước 5: Nhập SĐT có khoảng trắng 2 đầu
Bước 6: Click "Thêm"
Bước 7: Xác minh thêm địa chỉ thành công/thất bại
</t>
  </si>
  <si>
    <t>Họ tên người nhận: "Huỳnh Thu Hương"
SĐT: "      0123      "
Tỉnh/thành phố: "Thành phố Hà Nội"
Quận/huyện: "Huyện Chương Mỹ"
Xã/phường: "Xã Lam Điền"
Số nhà - Đường/Địa chỉ chi tiết: "Âu Cơ"</t>
  </si>
  <si>
    <t>WEB_Customer_BH_84</t>
  </si>
  <si>
    <t xml:space="preserve">Bước 1: Truy cập vào trang web, đăng nhập
Bước 2: Click chọn icon giỏ hàng ở menu
Bước 3: Chọn "Thanh toán"
Bước 4: Chọn icon button "Thay đổi", chọn "Thêm địa chỉ"
Bước 5: Nhập SĐT ít hơn 10 ký tự
Bước 6: Click "Thêm"
Bước 7: Xác minh thêm địa chỉ thành công/thất bại
</t>
  </si>
  <si>
    <t>Họ tên người nhận: "Huỳnh Thu Hương"
SĐT: "047536"
Tỉnh/thành phố: "Thành phố Hà Nội"
Quận/huyện: "Huyện Chương Mỹ"
Xã/phường: "Xã Lam Điền"
Số nhà - Đường/Địa chỉ chi tiết: "Âu Cơ"</t>
  </si>
  <si>
    <t>WEB_Customer_BH_85</t>
  </si>
  <si>
    <t xml:space="preserve">Bước 1: Truy cập vào trang web, đăng nhập
Bước 2: Click chọn icon giỏ hàng ở menu
Bước 3: Chọn "Thanh toán"
Bước 4: Chọn icon button "Thay đổi", chọn "Thêm địa chỉ"
Bước 5: Nhập SĐT nhiều hơn 10 ký tự
Bước 6: Click "Thêm"
Bước 7: Xác minh thêm địa chỉ thành công/thất bại
</t>
  </si>
  <si>
    <t>Họ tên người nhận: "Huỳnh Thu Hương"
SĐT: "047536899777777"
Tỉnh/thành phố: "Thành phố Hà Nội"
Quận/huyện: "Huyện Chương Mỹ"
Xã/phường: "Xã Lam Điền"
Số nhà - Đường/Địa chỉ chi tiết: "Âu Cơ"</t>
  </si>
  <si>
    <t>WEB_Customer_BH_86</t>
  </si>
  <si>
    <t xml:space="preserve">Bước 1: Truy cập vào trang web, đăng nhập
Bước 2: Click chọn icon giỏ hàng ở menu
Bước 3: Chọn "Thanh toán"
Bước 4: Chọn icon button "Thay đổi", chọn "Thêm địa chỉ"
Bước 5: Nhập SĐT không đúng định dạng
Bước 6: Click "Thêm"
Bước 7: Xác minh thêm địa chỉ thành công/thất bại
</t>
  </si>
  <si>
    <t>Họ tên người nhận: "Huỳnh Thu Hương"
SĐT: "4475368997"
Tỉnh/thành phố: "Thành phố Hà Nội"
Quận/huyện: "Huyện Chương Mỹ"
Xã/phường: "Xã Lam Điền"
Số nhà - Đường/Địa chỉ chi tiết: "Âu Cơ"</t>
  </si>
  <si>
    <t>WEB_Customer_BH_87</t>
  </si>
  <si>
    <t xml:space="preserve">Bước 1: Truy cập vào trang web, đăng nhập
Bước 2: Click chọn icon giỏ hàng ở menu
Bước 3: Chọn "Thanh toán"
Bước 4: Chọn icon button "Thay đổi", chọn "Thêm địa chỉ"
Bước 5: Nhập SĐT chứa chữ cái và ký tự đặc biệt
Bước 6: Click "Thêm"
Bước 7: Xác minh thêm địa chỉ thành công/thất bại
</t>
  </si>
  <si>
    <t>Họ tên người nhận: "Huỳnh Thu Hương"
SĐT: "abc@@*+"
Tỉnh/thành phố: "Thành phố Hà Nội"
Quận/huyện: "Huyện Chương Mỹ"
Xã/phường: "Xã Lam Điền"
Số nhà - Đường/Địa chỉ chi tiết: "Âu Cơ"</t>
  </si>
  <si>
    <t>WEB_Customer_BH_88</t>
  </si>
  <si>
    <t xml:space="preserve">Bước 1: Truy cập vào trang web, đăng nhập
Bước 2: Click chọn icon giỏ hàng ở menu
Bước 3: Chọn "Thanh toán"
Bước 4: Chọn icon button "Thay đổi", chọn "Thêm địa chỉ"
Bước 5: Không chọn Tỉnh/Thành phố, chọn Quân/Huyện
Bước 6: Click "Thêm"
Bước 7: Xác minh thêm địa chỉ thành công/thất bại
</t>
  </si>
  <si>
    <t>Họ tên người nhận: "Huỳnh Thu Hương"
SĐT: "0326368997"
Tỉnh/thành phố: ""
Quận/huyện: "Huyện Chương Mỹ"
Xã/phường: "Xã Lam Điền"
Số nhà - Đường/Địa chỉ chi tiết: "Âu Cơ"</t>
  </si>
  <si>
    <t>WEB_Customer_BH_89</t>
  </si>
  <si>
    <t xml:space="preserve">Bước 1: Truy cập vào trang web, đăng nhập
Bước 2: Click chọn icon giỏ hàng ở menu
Bước 3: Chọn "Thanh toán"
Bước 4: Chọn icon button "Thay đổi", chọn "Thêm địa chỉ"
Bước 5: Không chọn Quận/Huyện, chọn Xã/Phường
Bước 6: Click "Thêm"
Bước 7: Xác minh thêm địa chỉ thành công/thất bại
</t>
  </si>
  <si>
    <t>Họ tên người nhận: "Huỳnh Thu Hương"
SĐT: "0326368997"
Tỉnh/thành phố: "Thành phố Hà Nội"
Quận/huyện: ""
Xã/phường: "Xã Lam Điền"
Số nhà - Đường/Địa chỉ chi tiết: "Âu Cơ"</t>
  </si>
  <si>
    <t>WEB_Customer_BH_90</t>
  </si>
  <si>
    <t xml:space="preserve">Bước 1: Truy cập vào trang web, đăng nhập
Bước 2: Click chọn icon giỏ hàng ở menu
Bước 3: Chọn "Thanh toán"
Bước 4: Chọn icon button "Thay đổi", chọn "Thêm địa chỉ"
Bước 5: Không chọn Xã/Phường
Bước 6: Click "Thêm"
Bước 7: Xác minh thêm địa chỉ thành công/thất bại
</t>
  </si>
  <si>
    <t>Họ tên người nhận: "Huỳnh Thu Hương"
SĐT: "0326368997"
Tỉnh/thành phố: "Thành phố Hà Nội"
Quận/huyện: "Huyện Chương Mỹ"
Xã/phường: ""
Số nhà - Đường/Địa chỉ chi tiết: "Âu Cơ"</t>
  </si>
  <si>
    <t>WEB_Customer_BH_91</t>
  </si>
  <si>
    <t xml:space="preserve">Bước 1: Truy cập vào trang web, đăng nhập
Bước 2: Click chọn icon giỏ hàng ở menu
Bước 3: Chọn "Thanh toán"
Bước 4: Chọn icon button "Thay đổi", chọn "Thêm địa chỉ"
Bước 5: Không nhập Địa chỉ cụ thế
Bước 6: Click "Thêm"
Bước 7: Xác minh thêm địa chỉ thành công/thất bại
</t>
  </si>
  <si>
    <t>Họ tên người nhận: "Huỳnh Thu Hương"
SĐT: "0326368997"
Tỉnh/thành phố: "Thành phố Hà Nội"
Quận/huyện: "Huyện Chương Mỹ"
Xã/phường: "xã Lam Điền"
Số nhà - Đường/Địa chỉ chi tiết: ""</t>
  </si>
  <si>
    <t>WEB_Customer_BH_92</t>
  </si>
  <si>
    <t xml:space="preserve">Bước 1: Truy cập vào trang web, đăng nhập
Bước 2: Click chọn icon giỏ hàng ở menu
Bước 3: Chọn "Thanh toán"
Bước 4: Chọn icon button "Thay đổi", chọn "Thêm địa chỉ"
Bước 5: Nhập Địa chỉ cụ thế là khoảng trắng
Bước 6: Click "Thêm"
Bước 7: Xác minh thêm địa chỉ thành công/thất bại
</t>
  </si>
  <si>
    <t>Họ tên người nhận: "Huỳnh Thu Hương"
SĐT: "0326368997"
Tỉnh/thành phố: "Thành phố Hà Nội"
Quận/huyện: "Huyện Chương Mỹ"
Xã/phường: "xã Lam Điền"
Số nhà - Đường/Địa chỉ chi tiết: "            "</t>
  </si>
  <si>
    <t>WEB_Customer_BH_93</t>
  </si>
  <si>
    <t xml:space="preserve">Bước 1: Truy cập vào trang web, đăng nhập
Bước 2: Click chọn icon giỏ hàng ở menu
Bước 3: Chọn "Thanh toán"
Bước 4: Chọn icon button "Thay đổi", chọn "Thêm địa chỉ"
Bước 5: Nhập Địa chỉ cụ thế có khoảng trắng 2 đầu
Bước 6: Click "Thêm"
Bước 7: Xác minh thêm địa chỉ thành công/thất bại
</t>
  </si>
  <si>
    <t>Họ tên người nhận: "Huỳnh Thu Hương"
SĐT: "0326368997"
Tỉnh/thành phố: "Thành phố Hà Nội"
Quận/huyện: "Huyện Chương Mỹ"
Xã/phường: "xã Lam Điền"
Số nhà - Đường/Địa chỉ chi tiết: "        đường Âu Cơ      "</t>
  </si>
  <si>
    <t>WEB_Customer_BH_94</t>
  </si>
  <si>
    <t xml:space="preserve">Bước 1: Truy cập vào trang web, đăng nhập
Bước 2: Click chọn icon giỏ hàng ở menu
Bước 3: Chọn "Thanh toán"
Bước 4: Chọn icon button "Thay đổi", chọn "Thêm địa chỉ"
Bước 5: Nhập Địa chỉ cụ thế không hợp lệ
Bước 6: Click "Thêm"
Bước 7: Xác minh thêm địa chỉ thành công/thất bại
</t>
  </si>
  <si>
    <t>Họ tên người nhận: "Huỳnh Thu Hương"
SĐT: "0326368997"
Tỉnh/thành phố: "Thành phố Hà Nội"
Quận/huyện: "Huyện Chương Mỹ"
Xã/phường: "xã Lam Điền"
Số nhà - Đường/Địa chỉ chi tiết: "số @*@"</t>
  </si>
  <si>
    <t>WEB_Customer_BH_95</t>
  </si>
  <si>
    <t xml:space="preserve">Bước 1: Truy cập vào trang web, đăng nhập
Bước 2: Click chọn icon giỏ hàng ở menu
Bước 3: Chọn "Thanh toán"
Bước 4: Chọn icon button "Thay đổi", chọn "Thêm địa chỉ"
Bước 5: Nhập địa chỉ giao hàng ở Hà Nội
Bước 6: Xác minh ngày dự kiến giao hàng
</t>
  </si>
  <si>
    <t>Họ tên người nhận: "Huỳnh Thu Hương"
SĐT: "0326368997"
Tỉnh/thành phố: "Thành phố Hà Nội"
Quận/huyện: "Huyện Chương Mỹ"
Xã/phường: "xã Lam Điền"
Số nhà - Đường/Địa chỉ chi tiết: "đường Hùng Vương"</t>
  </si>
  <si>
    <t>WEB_Customer_BH_96</t>
  </si>
  <si>
    <t xml:space="preserve">Bước 1: Truy cập vào trang web, đăng nhập
Bước 2: Click chọn icon giỏ hàng ở menu
Bước 3: Chọn "Thanh toán"
Bước 4: Chọn icon button "Thay đổi", chọn "Thêm địa chỉ"
Bước 5: Nhập địa chỉ giao hàng ở Thành phố Hồ Chí Minh
Bước 6: Xác minh ngày dự kiến giao hàng
</t>
  </si>
  <si>
    <t>Họ tên người nhận: "Huỳnh Thu Hương"
SĐT: "0326368997"
Tỉnh/thành phố: "Thành phố Hồ Chí Minh"
Quận/huyện: "Quận 1"
Xã/phường: "phường 19"
Số nhà - Đường/Địa chỉ chi tiết: "đường Hùng Vương"</t>
  </si>
  <si>
    <t>WEB_Customer_BH_97</t>
  </si>
  <si>
    <t xml:space="preserve">Bước 1: Truy cập vào trang web, đăng nhập
Bước 2: Click chọn icon giỏ hàng ở menu
Bước 3: Chọn "Thanh toán"
Bước 4: Chọn icon button "Thay đổi", chọn "Thêm địa chỉ"
Bước 5: Nhập địa chỉ giao hàng ở tỉnh khác
Bước 6: Xác minh ngày dự kiến giao hàng
</t>
  </si>
  <si>
    <t>Họ tên người nhận: "Huỳnh Thu Hương"
SĐT: "0326368997"
Tỉnh/thành phố: "Phú Thọ"
Quận/huyện: "Việt Trì"
Xã/phường: "phường Tân Dân"
Số nhà - Đường/Địa chỉ chi tiết: "đường Hùng Vương"</t>
  </si>
  <si>
    <t>WEB_Customer_BH_98</t>
  </si>
  <si>
    <t>WEB_Customer_BH_99</t>
  </si>
  <si>
    <t>WEB_Customer_BH_100</t>
  </si>
  <si>
    <t>WEB_Customer_BH_101</t>
  </si>
  <si>
    <t>Kiểm tra chức năng sửa địa chỉ</t>
  </si>
  <si>
    <t>Kiểm tra chức năng sửa địa chỉ khi nhập các thông tin hợp lệ</t>
  </si>
  <si>
    <t>Đặt hàng không thành công
Hiển thị message thông báo lỗi</t>
  </si>
  <si>
    <t>WEB_Customer_BH_102</t>
  </si>
  <si>
    <t>Kiểm tra chức năng sửa địa chỉ khi để trống các trường</t>
  </si>
  <si>
    <t>WEB_Customer_BH_103</t>
  </si>
  <si>
    <t>Kiểm tra chức năng sửa địa chỉ khi nhập các trường là khoảng trắng</t>
  </si>
  <si>
    <t>WEB_Customer_BH_104</t>
  </si>
  <si>
    <t>Kiểm tra chức năng sửa địa chỉ khi nhập các trường chứa khoảng trắng 2 đầu</t>
  </si>
  <si>
    <t>WEB_Customer_BH_105</t>
  </si>
  <si>
    <t>Kiểm tra chức năng sửa địa chỉ khi nhập các trường không đúng định dạng</t>
  </si>
  <si>
    <t>WEB_Customer_BH_106</t>
  </si>
  <si>
    <t>WEB_Customer_BH_107</t>
  </si>
  <si>
    <t>WEB_Customer_BH_108</t>
  </si>
  <si>
    <t>WEB_Customer_BH_109</t>
  </si>
  <si>
    <t>WEB_Customer_BH_110</t>
  </si>
  <si>
    <t>Check GUI - QuanLyHoaDon</t>
  </si>
  <si>
    <t>GUI_Admin_HoaDon_01</t>
  </si>
  <si>
    <t>Xác minh chính tả, phông chữ, màu chữ, cỡ chữ của thành phần văn bản trên giao diện hóa đơn</t>
  </si>
  <si>
    <t>Bước 1: Mở trình duyệt truy cập vào link "http://localhost:4200" 
Bước 2: Ở phần menu click vào "Hóa đơn"
Bước 3: Xác định vị trí phần tử văn bản trên trang
Bước 4: Kiểm tra kiểu phông chữ, màu chữ, cỡ chữ của phần tử văn bản</t>
  </si>
  <si>
    <t>GUI_Admin_HoaDon_02</t>
  </si>
  <si>
    <t>Xác minh chính tả, phông chữ, màu chữ, cỡ chữ của thành phần văn bản trên giao diện thông tin hóa đơn</t>
  </si>
  <si>
    <t>Bước 1: Mở trình duyệt truy cập vào link "http://localhost:4200" 
Bước 2: Ở phần menu click vào "Hóa đơn"
Bước 3: Click icon btn Sửa
Bước 4: Xác định vị trí phần tử văn bản trên trang
Bước 5: Kiểm tra kiểu phông chữ, màu chữ, cỡ chữ của phần tử văn bản</t>
  </si>
  <si>
    <t>GUI_Admin_HoaDon_03</t>
  </si>
  <si>
    <t>Kiểm tra chính tả, màu chữ, cỡ chữ, phông chữ của tiêu đề cột trong giao diện danh sách hóa đơn</t>
  </si>
  <si>
    <t>Bước 1: Mở trình duyệt truy cập vào link "http://localhost:4200" 
Bước 2: Ở phần menu click vào "Hóa đơn"
Bước 4: Xác định vị trí phần tử văn bản trên trang
Bước 5: Kiểm tra kiểu phông chữ, màu chữ, cỡ chữ của phần tử văn bản</t>
  </si>
  <si>
    <t>Phần tử văn bản trên giao diện danh sách hóa đơn phải đúng chính tả, có màu chữ, cỡ chữ, phông chữ được chỉ định</t>
  </si>
  <si>
    <t>Phần tử văn bản trên giao diện danh sách hóa đơn đúng chính tả, có:
- Font chữ: -apple-system, BlinkMacSystemFont, "Segoe UI", Roboto, "Helvetica Neue", Arial, "Noto Sans", "Liberation Sans", sans-serif, "Apple Color Emoji", "Segoe UI Emoji", "Segoe UI Symbol", "Noto Color Emoji"
- Cỡ chữ: 16px
- Màu chữ: #000000</t>
  </si>
  <si>
    <t>GUI_Admin_HoaDon_04</t>
  </si>
  <si>
    <t>Kiểm tra chính tả, màu chữ, cỡ chữ, phông chữ của tiêu đề cột trong giao diện lịch sử thanh toán, thông tin sản phẩm</t>
  </si>
  <si>
    <t>Bước 1: Mở trình duyệt truy cập vào link "http://localhost:4200" 
Bước 2: Ở phần menu click vào "Hóa đơn"
Bước 3: Click vào icon btn Sửa
Bước 4: Xác định vị trí phần tử văn bản trên trang
Bước 5: Kiểm tra kiểu phông chữ, màu chữ, cỡ chữ của phần tử văn bản</t>
  </si>
  <si>
    <t>Phần tử văn bản trên giao diện lịch sử thanh toán, thông tin sản phẩm phải đúng chính tả, có màu chữ, cỡ chữ, phông chữ được chỉ định</t>
  </si>
  <si>
    <t>Phần tử văn bản trên giao diện đúng chính tả, có:
- Font chữ: -apple-system, BlinkMacSystemFont, "Segoe UI", Roboto, "Helvetica Neue", Arial, "Noto Sans", "Liberation Sans", sans-serif, "Apple Color Emoji", "Segoe UI Emoji", "Segoe UI Symbol", "Noto Color Emoji"
- Cỡ chữ: 16px
- Màu chữ: #000000</t>
  </si>
  <si>
    <t>GUI_Admin_HoaDon_05</t>
  </si>
  <si>
    <t>Bước 1: Mở trình duyệt truy cập vào link "http://localhost:4200" 
Bước 2: Ở phần menu click vào "Hóa đơn"
Bước 3: Xác định các tiêu đề trên trang giao diện người dùng
Bước 4: Xác minh các tiêu đề căn chỉnh đều nhau trên trang web giao diện người dùng</t>
  </si>
  <si>
    <t>GUI_Admin_HoaDon_06</t>
  </si>
  <si>
    <t>Kiểm tra nội dung của bảng</t>
  </si>
  <si>
    <t>Kiểm tra bảng danh sách hóa đơn có đầy đủ các trường hay không</t>
  </si>
  <si>
    <t>Bước 1: Mở trình duyệt truy cập vào link "http://localhost:4200" 
Bước 2: Ở phần menu click vào "Hóa đơn"
Bước 3: Xác định có đầy đủ các trường thông tin của bảng danh sách hóa đơn
Bước 4: Xác minh hiển thị đầy đủ các trường thông tin</t>
  </si>
  <si>
    <t>GUI_Admin_HoaDon_07</t>
  </si>
  <si>
    <t>Kiểm tra bảng lịch sử thanh toán, thông tin sản phẩm có đầy đủ các trường hay không</t>
  </si>
  <si>
    <t>Bước 1: Mở trình duyệt truy cập vào link "http://localhost:4200" 
Bước 2: Ở phần menu click vào "Hóa đơn"
Bước 3: Click vào icon btn Sửa
Bước 4: Xác minh hiển thị đầy đủ các trường thông tin</t>
  </si>
  <si>
    <t>GUI_Admin_HoaDon_08</t>
  </si>
  <si>
    <t>Kiểm tra xem người dùng có thể nhập bất kì ký tự nào vào ô input tìm kiếm hóa đơn hay không</t>
  </si>
  <si>
    <t>Bước 1: Mở trình duyệt truy cập vào link "http://localhost:4200" 
Bước 2: Ở phần menu click vào "Hóa đơn"
Bước 3: Xác định ô input tìm kiếm hóa đơn
Bước 4: Xác minh ô input tìm kiếm hóa đơn hoạt động bình thường</t>
  </si>
  <si>
    <t>Tìm kiếm: abc</t>
  </si>
  <si>
    <t>Ô input tìm kiếm hóa đơn tại giao diện hoạt động bình thường</t>
  </si>
  <si>
    <t>GUI_Admin_HoaDon_09</t>
  </si>
  <si>
    <t>Bước 1: Mở trình duyệt truy cập vào link "http://localhost:4200" 
Bước 2: Ở phần menu click vào "Hóa đơn"
Bước 3: Xác định các ô input có trên giao diện
Bước 4: Kiểm tra focus của chuột khi click vào ô input</t>
  </si>
  <si>
    <t>GUI_Admin_HoaDon_10</t>
  </si>
  <si>
    <t>Kiểm tra nội dung, màu sắc, kích cỡ, tiêu đề của cbb lọc</t>
  </si>
  <si>
    <t>Bước 1: Mở trình duyệt truy cập vào link "http://localhost:4200" 
Bước 2: Ở phần menu click vào "Hóa đơn"
Bước 3: Xác định ô cbb có trên giao diện
Bước 4: Xác minh nội dung, màu sắc, kích cỡ, tiêu đề của cbb lọc đúng</t>
  </si>
  <si>
    <t>Cbb lọc có nội dung, màu sắc, kích cỡ, tiêu đề chính xác</t>
  </si>
  <si>
    <t>GUI_Admin_HoaDon_11</t>
  </si>
  <si>
    <t>Kiểm tra hoạt động của combo box</t>
  </si>
  <si>
    <t>Kiểm tra hoạt động của cbb có select đúng giá trị người dùng chọn hay không</t>
  </si>
  <si>
    <t>Bước 1: Mở trình duyệt truy cập vào link "http://localhost:4200" 
Bước 2: Ở phần menu click vào "Hóa đơn"
Bước 3: Xác định ô cbb có trên giao diện
Bước 4: Click thay đổi giá trị cbb
Bước 5: Xác minh cbb hoạt động bình thường</t>
  </si>
  <si>
    <t>Cbb phải hiển thị chính xác giá trị đã chọn</t>
  </si>
  <si>
    <t>Cbb hiển thị chính xác giá trị đã chọn</t>
  </si>
  <si>
    <t>GUI_Admin_HoaDon_12</t>
  </si>
  <si>
    <t>Kiểm tra màu sắc kích thước, hover button</t>
  </si>
  <si>
    <t>Kiểm tra màu sắc, kích thước, hover của các btn</t>
  </si>
  <si>
    <t>Bước 1: Mở trình duyệt truy cập vào link "http://localhost:4200" 
Bước 2: Ở phần menu click vào "Hóa đơn"
Bước 3: Xác định các button
Bước 4: Xác minh màu sắc, kích thước, hover của các button</t>
  </si>
  <si>
    <t>GUI_Admin_HoaDon_13</t>
  </si>
  <si>
    <t>Kiểm tra click button</t>
  </si>
  <si>
    <t>Bước 1: Mở trình duyệt truy cập vào link "http://localhost:4200" 
Bước 2: Ở phần menu click vào "Hóa đơn"
Bước 3: Xác định các button
Bước 4: Xác minh các button hoạt động bình thường</t>
  </si>
  <si>
    <t>Các button hoạt động bình thường</t>
  </si>
  <si>
    <t>GUI_Admin_HoaDon_14</t>
  </si>
  <si>
    <t>Bước 1: Mở trình duyệt truy cập vào link "http://localhost:4200" 
Bước 2: Ở phần menu click vào "Hóa đơn"
Bước 3: Click icon btn Sửa
Bước 4: Xác định các button
Bước 5: Xác minh màu sắc, kích thước, hover của các button</t>
  </si>
  <si>
    <t>GUI_Admin_HoaDon_15</t>
  </si>
  <si>
    <t>Bước 1: Mở trình duyệt truy cập vào link "http://localhost:4200" 
Bước 2: Ở phần menu click vào "Hóa đơn"
Bước 3: Click icon btn Sửa
Bước 4: Xác định các button
Bước 5: Xác minh các button hoạt động bình thường</t>
  </si>
  <si>
    <t>GUI_Admin_HoaDon_16</t>
  </si>
  <si>
    <t>Bước 1: Mở trình duyệt truy cập vào link "http://localhost:4200"
Bước 2: Ở phần menu click vào "Hóa đơn"
Bước 3: Dùng chuột kéo màn hình thu nhỏ, phóng to tại các kích cỡ khác nhau</t>
  </si>
  <si>
    <t>GUI_Admin_HoaDon_17</t>
  </si>
  <si>
    <t>Bước 1: Mở trình duyệt truy cập vào link "http://localhost:4200"
Bước 2: Ở phần menu click vào "Hóa đơn"
Bước 3: Click icon btn Sửa
Bước 4: Dùng chuột kéo màn hình thu nhỏ, phóng to tại các kích cỡ khác nhau</t>
  </si>
  <si>
    <t>Check Function- QuanLyHoaDon - DanhSachHoaDon</t>
  </si>
  <si>
    <t>FUNC_Admin_HoaDon_01</t>
  </si>
  <si>
    <t>Kiểm tra chức năng tìm kiếm Hóa đơn</t>
  </si>
  <si>
    <t xml:space="preserve">Kiểm tra chức năng tìm kiếm Hóa đơn bằng từ khoá nhập vào ô input tìm kiếm
</t>
  </si>
  <si>
    <t>Bước 1: Mở trình duyệt truy cập vào link "http://localhost:4200"
Bước 2: Ở phần menu click vào "Hóa đơn"
Bước 3: Nhập từ khoá cần tìm vào ô input
Bước 4: Click btn "Tìm kiếm"</t>
  </si>
  <si>
    <t>Tìm kiếm: "HD"</t>
  </si>
  <si>
    <t>Hiển thị thông tin Hóa đơn có mã/sđt/tên/email chứa "HD" trên table</t>
  </si>
  <si>
    <t>FUNC_Admin_HoaDon_02</t>
  </si>
  <si>
    <t>Kiểm tra chức năng tìm kiếm Hóa đơn bằng từ khoá nhập vào ô input tìm kiếm
(từ khoá nhập vào không có dữ liệu trùng khớp được lưu trong db)</t>
  </si>
  <si>
    <t>Không có dữ liệu trùng khớp, không hiển thị dữ liệu</t>
  </si>
  <si>
    <t>FUNC_Admin_HoaDon_03</t>
  </si>
  <si>
    <t>Kiểm tra chức năng tìm kiếm Hóa đơn khi không nhập dữ liệu</t>
  </si>
  <si>
    <t>Bước 1: Mở trình duyệt truy cập vào link "http://localhost:4200"
Bước 2: Ở phần menu click vào "Hóa đơn"
Bước 3: Click btn "Tìm kiếm"</t>
  </si>
  <si>
    <t>Dữ liệu không thay đổi</t>
  </si>
  <si>
    <t>FUNC_Admin_HoaDon_04</t>
  </si>
  <si>
    <t>Kiểm tra chức năng lọc Hóa đơn</t>
  </si>
  <si>
    <t>Kiểm tra chức năng lọc Hóa đơn theo Loại hóa đơn Online</t>
  </si>
  <si>
    <t>Bước 1: Mở trình duyệt truy cập vào link "http://localhost:4200"
Bước 2: Ở phần menu click vào "Hóa đơn"
Bước 3: Chọn combo box Loại hóa đơn Online
Bước 4: Click btn "Tìm kiếm"
Bước 5: Xác minh table hiển thị những Hóa đơn có Loại hóa đơn là Online</t>
  </si>
  <si>
    <t>Loại hóa đơn: Online</t>
  </si>
  <si>
    <t>Table hiển thị những Hóa đơn có Loại hóa đơn là Online</t>
  </si>
  <si>
    <t>FUNC_Admin_HoaDon_05</t>
  </si>
  <si>
    <t>Kiểm tra chức năng lọc Hóa đơn theo Loại hóa đơn Tại quầy</t>
  </si>
  <si>
    <t>Bước 1: Mở trình duyệt truy cập vào link "http://localhost:4200"
Bước 2: Ở phần menu click vào "Hóa đơn"
Bước 3: Chọn combo box Loại hóa đơn Tại quầy
Bước 4: Click btn "Tìm kiếm"
Bước 5: Xác minh table hiển thị những Hóa đơn có Loại hóa đơn là Tại quầy</t>
  </si>
  <si>
    <t>Loại hóa đơn: Tại quầy</t>
  </si>
  <si>
    <t>Table hiển thị những Hóa đơn có Loại hóa đơn là Tại quầy</t>
  </si>
  <si>
    <t>FUNC_Admin_HoaDon_06</t>
  </si>
  <si>
    <t>Kiểm tra chức năng lọc Hóa đơn theo Loại hóa đơn Tất cả</t>
  </si>
  <si>
    <t>Bước 1: Mở trình duyệt truy cập vào link "http://localhost:4200"
Bước 2: Ở phần menu click vào "Hóa đơn"
Bước 3: Chọn combo box Loại hóa đơn Tất cả
Bước 4: Click btn "Tìm kiếm"
Bước 5: Xác minh table hiển thị những Hóa đơn có Loại hóa đơn là Tất cả</t>
  </si>
  <si>
    <t>Loại hóa đơn: Tất cả</t>
  </si>
  <si>
    <t>Table hiển thị những Hóa đơn có Loại hóa đơn là Tất cả</t>
  </si>
  <si>
    <t>FUNC_Admin_HoaDon_07</t>
  </si>
  <si>
    <t>Kiểm tra chức năng lọc Hóa đơn khi Ngày tạo có Hóa đơn tồn tại</t>
  </si>
  <si>
    <t>Bước 1: Mở trình duyệt truy cập vào link "http://localhost:4200"
Bước 2: Ở phần menu click vào "Hóa đơn"
Bước 3: Nhập thông tin
Bước 4: Xác minh dữ liệu hiển thị</t>
  </si>
  <si>
    <t>Ngày tạo: 16/03/2024</t>
  </si>
  <si>
    <t>Table hiển thị những Hóa đơn có ngày tạo bằng 16/3/2024</t>
  </si>
  <si>
    <t>FUNC_Admin_HoaDon_08</t>
  </si>
  <si>
    <t>Kiểm tra chức năng lọc Hóa đơn khi Ngày tạo có Hóa đơn không tồn tại</t>
  </si>
  <si>
    <t>Bước 1: Mở trình duyệt truy cập vào link "http://localhost:4200"
Bước 2: Ở phần menu click vào "Hóa đơn"
Bước 3: Nhập thông tin
Bước 4: Click btn "Tìm kiếm"
Bước 5: Xác minh dữ liệu hiển thị</t>
  </si>
  <si>
    <t>Ngày tạo: 16/03/2030</t>
  </si>
  <si>
    <t>FUNC_Admin_HoaDon_09</t>
  </si>
  <si>
    <t>Kiểm tra chức năng lọc Hóa đơn khi nhập Ngày tạo bằng lịch thả xuống</t>
  </si>
  <si>
    <t>Bước 1: Mở trình duyệt truy cập vào link "http://localhost:4200"
Bước 2: Ở phần menu click vào "Hóa đơn"
Bước 3: Nhập thông tin
Bước 4: Click btn "Tìm kiếm"
Bước 5: Xác minh không nhập được dữ liệu</t>
  </si>
  <si>
    <t>Ngày tạo: 20/03/2024</t>
  </si>
  <si>
    <t>Hiển thị hộp văn bản hiển thị lịch thả xuống được cung cấp</t>
  </si>
  <si>
    <t>FUNC_Admin_HoaDon_10</t>
  </si>
  <si>
    <t>Kiểm tra chức năng lọc Loại hóa đơn &amp; Ngày tạo</t>
  </si>
  <si>
    <t>Bước 1: Mở trình duyệt truy cập vào link "http://localhost:4200"
Bước 2: Ở phần menu click vào "Hóa đơn"
Bước 3: Chọn combo box Loại hóa đơn và Ngày tạo
Bước 4: Click btn "Tìm kiếm"
Bước 5: Xác minh table hiển thị đúng dữ liệu</t>
  </si>
  <si>
    <t>Loại hóa đơn: Tại quầy
Ngày tạo: 18/3/2024</t>
  </si>
  <si>
    <t>Table hiển thị đúng dữ liệu như chỉ định</t>
  </si>
  <si>
    <t>FUNC_Admin_HoaDon_11</t>
  </si>
  <si>
    <t>Kiểm tra chức năng lọc Loại hóa đơn &amp; Tìm kiếm</t>
  </si>
  <si>
    <t>Bước 1: Mở trình duyệt truy cập vào link "http://localhost:4200"
Bước 2: Ở phần menu click vào "Hóa đơn"
Bước 3: Chọn combo box Loại hóa đơn và nhập dữ liệu vào ô input tìm kiếm
Bước 4: Click btn "Tìm kiếm"
Bước 5: Xác minh table hiển thị đúng dữ liệu</t>
  </si>
  <si>
    <t>Loại hóa đơn: Tại quầy
Tìm kiếm: "HD1:"</t>
  </si>
  <si>
    <t>FUNC_Admin_HoaDon_12</t>
  </si>
  <si>
    <t>Kiểm tra chức năng lọc Ngày tạo &amp; Tìm kiếm</t>
  </si>
  <si>
    <t>Bước 1: Mở trình duyệt truy cập vào link "http://localhost:4200"
Bước 2: Ở phần menu click vào "Hóa đơn"
Bước 3: Chọn Ngày tạo và nhập dữ liệu vào ô input tìm kiếm
Bước 4: Click btn "Tìm kiếm"
Bước 5: Xác minh table hiển thị đúng dữ liệu</t>
  </si>
  <si>
    <t>Ngày tạo: 18/3/2024
Tìm kiếm: "HD1:"</t>
  </si>
  <si>
    <t>FUNC_Admin_HoaDon_13</t>
  </si>
  <si>
    <t>Kiểm tra chức năng lọc Loại hóa đơn &amp; Ngày tạo &amp; Tìm kiếm</t>
  </si>
  <si>
    <t>Bước 1: Mở trình duyệt truy cập vào link "http://localhost:4200"
Bước 2: Ở phần menu click vào "Hóa đơn"
Bước 3: Chọn combo box Loại hóa đơn, Ngày tạo, input tìm kiếm
Bước 4: Click btn "Tìm kiếm"
Bước 5: Xác minh table hiển thị đúng dữ liệu</t>
  </si>
  <si>
    <t>Loại hóa đơn: Tại quầy
Ngày tạo: 18/3/2024
Tìm kiếm: "HD1:"</t>
  </si>
  <si>
    <t>FUNC_Admin_HoaDon_14</t>
  </si>
  <si>
    <t>Kiểm tra chức năng btn "Làm mới"</t>
  </si>
  <si>
    <t>Bước 1: Mở trình duyệt truy cập vào link "http://localhost:4200"
Bước 2: Ở phần menu click vào "Hóa đơn"
Bước 3: Nhập dữ liệu vào ô tìm kiếm, chọn Ngày tạo, Loại hóa đơn
Bước 4: Click button "Làm mới"
Bước 4: Xác minh table hiển thị danh sách Hóa đơn ban đầu</t>
  </si>
  <si>
    <t>Tìm kiếm: "hd1"
Loại hóa đơn: "Tại quầy"
Ngày tạo: "15/3/2024"</t>
  </si>
  <si>
    <t>Table hiển thị danh sách Hóa đơn ban đầu và form bộ lọc được xóa trắng</t>
  </si>
  <si>
    <t>FUNC_Admin_HoaDon_15</t>
  </si>
  <si>
    <t>Kiểm tra chức năng lọc Hóa đơn trong tab "Chờ xác nhận"</t>
  </si>
  <si>
    <t>Bước 1: Mở trình duyệt truy cập vào link "http://localhost:4200"
Bước 2: Ở phần menu click vào "Hóa đơn"
Bước 3: Click vào tab "Chờ xác nhận"
Bước 4: Xác minh dữ liệu</t>
  </si>
  <si>
    <t>Table hiển thị danh sách Hóa Đơn có Trạng thái Chờ xác nhận</t>
  </si>
  <si>
    <t>FUNC_Admin_HoaDon_16</t>
  </si>
  <si>
    <t>Kiểm tra chức năng lọc Hóa đơn trong tab "Đã xác nhận"</t>
  </si>
  <si>
    <t>Bước 1: Mở trình duyệt truy cập vào link "http://localhost:4200"
Bước 2: Ở phần menu click vào "Hóa đơn"
Bước 3: Click vào tab "Đã xác nhận"
Bước 4: Xác minh dữ liệu</t>
  </si>
  <si>
    <t>Table hiển thị danh sách Hóa Đơn có Trạng thái Đã xác nhận</t>
  </si>
  <si>
    <t>FUNC_Admin_HoaDon_17</t>
  </si>
  <si>
    <t>Kiểm tra chức năng lọc Hóa đơn trong tab "Chờ giao"</t>
  </si>
  <si>
    <t>Bước 1: Mở trình duyệt truy cập vào link "http://localhost:4200"
Bước 2: Ở phần menu click vào "Hóa đơn"
Bước 3: Click vào tab "Chờ giao"
Bước 4: Xác minh dữ liệu</t>
  </si>
  <si>
    <t>Table hiển thị danh sách Hóa Đơn có Trạng thái Chờ giao</t>
  </si>
  <si>
    <t>FUNC_Admin_HoaDon_18</t>
  </si>
  <si>
    <t>Kiểm tra chức năng lọc Hóa đơn trong tab "Đang giao"</t>
  </si>
  <si>
    <t>Bước 1: Mở trình duyệt truy cập vào link "http://localhost:4200"
Bước 2: Ở phần menu click vào "Hóa đơn"
Bước 3: Click vào tab "Đang giao"
Bước 4: Xác minh dữ liệu</t>
  </si>
  <si>
    <t>Table hiển thị danh sách Hóa Đơn có Trạng thái Đang giao</t>
  </si>
  <si>
    <t>FUNC_Admin_HoaDon_19</t>
  </si>
  <si>
    <t>Kiểm tra chức năng lọc Hóa đơn trong tab "Hoàn thành"</t>
  </si>
  <si>
    <t>Bước 1: Mở trình duyệt truy cập vào link "http://localhost:4200"
Bước 2: Ở phần menu click vào "Hóa đơn"
Bước 3: Click vào tab "Hoàn thành"
Bước 4: Xác minh dữ liệu</t>
  </si>
  <si>
    <t>Table hiển thị danh sách Hóa Đơn có Trạng thái Hoàn thành</t>
  </si>
  <si>
    <t>FUNC_Admin_HoaDon_20</t>
  </si>
  <si>
    <t>Kiểm tra chức năng lọc Hóa đơn trong tab "Hủy"</t>
  </si>
  <si>
    <t>Bước 1: Mở trình duyệt truy cập vào link "http://localhost:4200"
Bước 2: Ở phần menu click vào "Hóa đơn"
Bước 3: Click vào tab "Hủy"
Bước 4: Xác minh dữ liệu</t>
  </si>
  <si>
    <t>Table hiển thị danh sách Hóa Đơn có Trạng thái Hủy</t>
  </si>
  <si>
    <t>FUNC_Admin_HoaDon_21</t>
  </si>
  <si>
    <t>Kiểm tra chức năng tag số lượng Hóa đơn</t>
  </si>
  <si>
    <t>Bước 1: Mở trình duyệt truy cập vào link "http://localhost:4200"
Bước 2: Ở phần menu click vào "Hóa đơn"
Bước 3: Xác minh dữ liệu</t>
  </si>
  <si>
    <t xml:space="preserve">Các tab trạng thái hóa đơn hiển thị tag số lượng </t>
  </si>
  <si>
    <t>FUNC_Admin_HoaDon_22</t>
  </si>
  <si>
    <t>Kiểm tra chức năng tag số lượng Hóa đơn khi thay đổi trạng thái hóa đơn</t>
  </si>
  <si>
    <t>Bước 1: Mở trình duyệt truy cập vào link "http://localhost:4200"
Bước 2: Ở phần menu click vào "Hóa đơn"
Bước 3: Click vào icon btn Sửa hóa đơn
Bước 4: Cập nhật trạng thái hóa đơn
Bước 6: quay lại trang danh sách Hóa đơn
Bước 7: Xác minh tag số lượng được thay đổi</t>
  </si>
  <si>
    <t>Tag số lượng Trạng thái hóa đơn được thay đổi</t>
  </si>
  <si>
    <t>FUNC_Admin_HoaDon_23</t>
  </si>
  <si>
    <t>Kiểm tra chức năng phân trang</t>
  </si>
  <si>
    <t>Kiểm tra chức năng phân trang khi tổng số Hóa đơn là 2</t>
  </si>
  <si>
    <t>Bước 1: Mở trình duyệt truy cập vào link "http://localhost:4200"
Bước 2: Ở phần menu click vào "Hóa đơn"
Bước 3: Kiểm tra table hiển thị đủ 2 Hóa đơn và kiểm tra phần phân trang</t>
  </si>
  <si>
    <t>Table hiển thị danh sách Hóa đơn và phần phân trang hiển thị 1 trang</t>
  </si>
  <si>
    <t>FUNC_Admin_HoaDon_24</t>
  </si>
  <si>
    <t>Kiểm tra chức năng phân trang khi tổng số Hóa đơn &gt; 2</t>
  </si>
  <si>
    <t>Bước 1: Mở trình duyệt truy cập vào link "http://localhost:4200"
Bước 2: Ở phần menu click vào "Hóa đơn"
Bước 3: Kiểm tra table hiển thị đủ 2 Hóa đơn/1 trang và kiểm tra phần phân trang</t>
  </si>
  <si>
    <t xml:space="preserve">Table hiển thị 2 Hóa đơn / 1 trang &amp; phần phân trang hiển thị chính xác số trang, tổng số trang </t>
  </si>
  <si>
    <t>FUNC_Admin_HoaDon_25</t>
  </si>
  <si>
    <t>Kiểm tra chức năng tìm kiếm &amp; phân trang</t>
  </si>
  <si>
    <t>Kiểm tra chức năng phân trang khi tổng số Hóa đơn là &gt; 2</t>
  </si>
  <si>
    <t>Bước 1: Mở trình duyệt truy cập vào link "http://localhost:4200"
Bước 2: Ở phần menu click vào "Hóa đơn"
Bước 3: Nhập từ khóa cần tìm vào ô input
Bước 4: Kiểm tra table hiển thị đủ 2 Hóa đơn/1 trang và kiểm tra phần phân trang</t>
  </si>
  <si>
    <t>Tìm kiếm: "Sale"</t>
  </si>
  <si>
    <t>Table hiển thị 2 Hóa đơn / 1 trang &amp; phần phân trang hiển thị chính xác số trang, tổng số trang</t>
  </si>
  <si>
    <t>FUNC_Admin_HoaDon_26</t>
  </si>
  <si>
    <t>Kiểm tra chức năng lọc &amp; phân trang</t>
  </si>
  <si>
    <t>Bước 1: Mở trình duyệt truy cập vào link "http://localhost:4200"
Bước 2: Ở phần menu click vào "Hóa đơn"
Bước 3: Chọn combo box loại, kiểu, Loại hóa đơn
Bước 4: Kiểm tra table hiển thị đủ 2 Hóa đơn/1 trang và kiểm tra phần phân trang</t>
  </si>
  <si>
    <t>Loại hóa đơn: Sắp diễn ra</t>
  </si>
  <si>
    <t>FUNC_Admin_HoaDon_27</t>
  </si>
  <si>
    <t>Bước 1: Mở trình duyệt truy cập vào link "http://localhost:4200"
Bước 2: Ở phần menu click vào "Hóa đơn"
Bước 3: Chọn combo box Ngày tạo, tới ngày
Bước 4: Kiểm tra table hiển thị đủ 2 Hóa đơn/1 trang và kiểm tra phần phân trang</t>
  </si>
  <si>
    <t>Ngày tạo: 10/03/2024
Tới ngày: 30/04/2024</t>
  </si>
  <si>
    <t>FUNC_Admin_HoaDon_28</t>
  </si>
  <si>
    <t>Kiểm tra chức năng chọn số lượng hiển thị</t>
  </si>
  <si>
    <t xml:space="preserve">Kiểm tra chức năng phân trang khi chọn số lượng Hóa đơn muốn hiển thị lên table </t>
  </si>
  <si>
    <t>Bước 1: Mở trình duyệt truy cập vào link "http://localhost:4200"
Bước 2: Ở phần menu click vào "Hóa đơn"
Bước 3: Chọn hiển thị số lượng 1
Bước 4: Kiểm tra table hiển thị nhiều nhất 1 Hóa đơn/1 trang và kiểm tra phần phân trang</t>
  </si>
  <si>
    <t>Số lượng: 1</t>
  </si>
  <si>
    <t>Table hiển thị nhiều nhất 1 Hóa đơn/1 trang và kiểm tra phần phân trang</t>
  </si>
  <si>
    <t>FUNC_Admin_HoaDon_29</t>
  </si>
  <si>
    <t>Bước 1: Mở trình duyệt truy cập vào link "http://localhost:4200"
Bước 2: Ở phần menu click vào "Hóa đơn"
Bước 3: Chọn hiển thị số lượng 25
Bước 4: Chọn hiển thị số lượng 2
Bước 5: Kiểm tra table hiển thị nhiều nhất 2 Hóa đơn/1 trang và kiểm tra phần phân trang</t>
  </si>
  <si>
    <t>Số lượng: 25
Số lượng: 2</t>
  </si>
  <si>
    <t>Table hiển thị nhiều nhất 2 Hóa đơn/1 trang và kiểm tra phần phân trang</t>
  </si>
  <si>
    <t>FUNC_Admin_HoaDon_30</t>
  </si>
  <si>
    <t>Kiểm tra chức năng tìm kiếm &amp; số lượng hiển thị</t>
  </si>
  <si>
    <t>Kiểm tra chức năng số lượng hiển thị khi tổng số Hóa đơn là &gt; 2</t>
  </si>
  <si>
    <t>Bước 1: Mở trình duyệt truy cập vào link "http://localhost:4200"
Bước 2: Ở phần menu click vào "Hóa đơn"
Bước 3: Nhập từ khóa cần tìm vào ô input
Bước 4: Chọn hiển thị số lượng 2
Bước 5: Kiểm tra table hiển thị nhiều nhất 2 Hóa đơn/1 trang và kiểm tra phần phân trang</t>
  </si>
  <si>
    <t>Tìm kiếm: "Sale"
Số lượng: 10</t>
  </si>
  <si>
    <t>Table hiển thị nhiều nhất 2 Hóa đơn/1 trang và dữ liệu đúng</t>
  </si>
  <si>
    <t>FUNC_Admin_HoaDon_31</t>
  </si>
  <si>
    <t>Kiểm tra chức năng lọc &amp; số lượng hiển thị</t>
  </si>
  <si>
    <t>Bước 1: Mở trình duyệt truy cập vào link "http://localhost:4200"
Bước 2: Ở phần menu click vào "Hóa đơn"
Bước 3: Chọn combo box loại, kiểu, Loại hóa đơn
Bước 4: Chọn hiển thị số lượng 2
Bước 5: Kiểm tra table hiển thị nhiều nhất 2 Hóa đơn/1 trang và kiểm tra phần phân trang</t>
  </si>
  <si>
    <t>Ngày tạo: 10/03/2024
Tới ngày: 30/04/2024
Số lượng: 15</t>
  </si>
  <si>
    <t>Check Function - QuanLyHoaDon - ThongTinDonHang</t>
  </si>
  <si>
    <t>FUNC_Admin_HoaDon_32</t>
  </si>
  <si>
    <t>Kiểm tra chức năng xem chi tiết Hóa đơn</t>
  </si>
  <si>
    <t>Bước 1: Mở trình duyệt truy cập vào link "http://localhost:4200"
Bước 2: Ở phần menu click vào "Hóa đơn"
Bước 3: Click chọn icon button Sửa
Bước 4: Kiểm tra thông tin Hóa đơn vừa chọn</t>
  </si>
  <si>
    <t>Hiển thị chính xác thông tin Hóa đơn vừa chọn</t>
  </si>
  <si>
    <t>FUNC_Admin_HoaDon_33</t>
  </si>
  <si>
    <t>Dữ liệu không thể sửa</t>
  </si>
  <si>
    <t>Check Function - QuanLyHoaDon - TheoDoiDonHang</t>
  </si>
  <si>
    <t>FUNC_Admin_HoaDon_34</t>
  </si>
  <si>
    <t>Kiểm tra chức năng In hóa đơn</t>
  </si>
  <si>
    <t>Bước 1: Mở trình duyệt truy cập vào link "http://localhost:4200"
Bước 2: Ở phần menu click vào "Hóa đơn"
Bước 3: Click chọn icon button Sửa
Bước 4: Click btn "In hóa đơn"
Bước 5: Xác minh in hóa đơn</t>
  </si>
  <si>
    <t>In hóa đơn thành công</t>
  </si>
  <si>
    <t>FUNC_Admin_HoaDon_35</t>
  </si>
  <si>
    <t>Kiểm tra chức năng xác nhận đơn hàng</t>
  </si>
  <si>
    <t>Kiểm tra chức năng xác nhận đơn hàng thành công sau khi tạo đơn hàng tại quầy</t>
  </si>
  <si>
    <t xml:space="preserve">Bước 1: Mở trình duyệt truy cập vào link "http://localhost:4200"
Bước 2: Ở phần menu click vào "Hóa đơn"
Bước 3: Click chọn icon button Sửa
Bước 4: Xác minh hóa đơn hiển thị đã xác nhận trên timeline theo dõi đơn hàng </t>
  </si>
  <si>
    <t>Xác nhận hóa đơn thành công</t>
  </si>
  <si>
    <t>FUNC_Admin_HoaDon_36</t>
  </si>
  <si>
    <t>Kiểm tra chức năng xác nhận đơn hàng thành công sau khi tạo đơn hàng giao hàng</t>
  </si>
  <si>
    <t>FUNC_Admin_HoaDon_37</t>
  </si>
  <si>
    <t>Kiểm tra chức năng xác nhận đơn hàng thành công sau khi tạo đơn hàng online</t>
  </si>
  <si>
    <t>FUNC_Admin_HoaDon_38</t>
  </si>
  <si>
    <t>Kiểm tra chức năng Theo dõi đơn hàng</t>
  </si>
  <si>
    <t>Kiểm tra timeline có hiển thị đúng, đủ dữ liệu và được update sau mỗi lần thay đổi không</t>
  </si>
  <si>
    <t>Bước 1: Mở trình duyệt truy cập vào link "http://localhost:4200"
Bước 2: Ở phần menu click vào "Hóa đơn"
Bước 3: Click chọn icon button Sửa
Bước 5: Xác minh timeline</t>
  </si>
  <si>
    <t>Timeline hiển thị đúng, đủ dữ liệu và được cập nhật sau khi thay đổi trạng thái đơn hàng</t>
  </si>
  <si>
    <t>FUNC_Admin_HoaDon_39</t>
  </si>
  <si>
    <t>Kiểm tra chức năng Thay đổi trạng thái</t>
  </si>
  <si>
    <t>Kiểm tra khi click btn Thay đổi trạng thái có hiển thị modal Xác nhận thay đổi trạng thái hay không</t>
  </si>
  <si>
    <t xml:space="preserve">Bước 1: Mở trình duyệt truy cập vào link "http://localhost:4200"
Bước 2: Ở phần menu click vào "Hóa đơn"
Bước 3: Click chọn icon button Sửa
Bước 4: Click btn "Tiếp tục"/"Chờ giao hàng"/...
Bước 5: Xác minh modal hiển thị </t>
  </si>
  <si>
    <t>Hiển thị modal Xác nhận thay đổi trạng thái</t>
  </si>
  <si>
    <t>FUNC_Admin_HoaDon_40</t>
  </si>
  <si>
    <t>Kiểm tra chức năng Thay đổi trạng thái khi không nhập mô tả</t>
  </si>
  <si>
    <t>Bước 1: Mở trình duyệt truy cập vào link "http://localhost:4200"
Bước 2: Ở phần menu click vào "Hóa đơn"
Bước 3: Click chọn icon button Sửa
Bước 4: Click btn "Tiếp tục"/"Chờ giao hàng"/...
Bước 5: Click btn "OK"
Bước 6: Xác minh không click được btn "OK" và hiển thị message</t>
  </si>
  <si>
    <t>Mô tả: ""</t>
  </si>
  <si>
    <t>Không click được btn "OK" và hiển thị message "Tối thiểu 10 kí tự"</t>
  </si>
  <si>
    <t>FUNC_Admin_HoaDon_41</t>
  </si>
  <si>
    <t>Kiểm tra chức năng Thay đổi trạng thái khi nhập mô tả ít hơn 10 ký tự</t>
  </si>
  <si>
    <t>Bước 1: Mở trình duyệt truy cập vào link "http://localhost:4200"
Bước 2: Ở phần menu click vào "Hóa đơn"
Bước 3: Click chọn icon button Sửa
Bước 4: Click btn "Tiếp tục"/"Chờ giao hàng"/...
Bước 5: Nhập thông tin
Bước 6: Click btn "OK"
Bước 7: Xác minh không click được btn "OK" và hiển thị message</t>
  </si>
  <si>
    <t>Mô tả: "abc"</t>
  </si>
  <si>
    <t>FUNC_Admin_HoaDon_42</t>
  </si>
  <si>
    <t>Kiểm tra chức năng Thay đổi trạng thái khi nhập mô tả 10 ký tự</t>
  </si>
  <si>
    <t>Bước 1: Mở trình duyệt truy cập vào link "http://localhost:4200"
Bước 2: Ở phần menu click vào "Hóa đơn"
Bước 3: Click chọn icon button Sửa
Bước 4: Click btn "Tiếp tục"/"Chờ giao hàng"/...
Bước 5: Nhập thông tin
Bước 6: Click btn "OK"
Bước 7: Xác minh Thay đổi trạng thái đơn hàng thành công</t>
  </si>
  <si>
    <t>Mô tả: "trạng thái"</t>
  </si>
  <si>
    <t>Thay đổi trạng thái thành công và hiển thị message "Cập nhật thành công"</t>
  </si>
  <si>
    <t>FUNC_Admin_HoaDon_43</t>
  </si>
  <si>
    <t>Kiểm tra chức năng Thay đổi trạng thái khi nhập mô tả lớn hơn 10 ký tự</t>
  </si>
  <si>
    <t>Mô tả: "Xác nhận đơn hàng"</t>
  </si>
  <si>
    <t>FUNC_Admin_HoaDon_44</t>
  </si>
  <si>
    <t>Kiểm tra chức năng Thay đổi trạng thái khi click btn "Hủy"</t>
  </si>
  <si>
    <t>Bước 1: Mở trình duyệt truy cập vào link "http://localhost:4200"
Bước 2: Ở phần menu click vào "Hóa đơn"
Bước 3: Click chọn icon button Sửa
Bước 4: Click btn "Tiếp tục"/"Chờ giao hàng"/...
Bước 5: Nhập thông tin
Bước 6: Click btn "Hủy"
Bước 7: Xác minh không thay đổi trạng thái</t>
  </si>
  <si>
    <t>Không thay đổi trạng thái đơn hàng và thoát khỏi modal</t>
  </si>
  <si>
    <t>FUNC_Admin_HoaDon_45</t>
  </si>
  <si>
    <t>Kiểm tra chức năng Thay đổi trạng thái đơn giao hàng thành Đã hoàn thành khi khách hàng chưa thanh toán</t>
  </si>
  <si>
    <t>Bước 1: Mở trình duyệt truy cập vào link "http://localhost:4200"
Bước 2: Ở phần menu click vào "Hóa đơn"
Bước 3: Click chọn icon button Sửa
Bước 4: Click btn "Đã hoàn thành".
Bước 5: Nhập thông tin
Bước 6: Click btn "OK"
Bước 7: Xác minh không được thay đổi trạng thái</t>
  </si>
  <si>
    <t>Mô tả: "Chuyển trạng thái"</t>
  </si>
  <si>
    <t>Hiển thị thông báo "Vui lòng thanh toán đầy đủ trước khi hoàn thành"</t>
  </si>
  <si>
    <t>FUNC_Admin_HoaDon_46</t>
  </si>
  <si>
    <t>Kiểm tra chức năng Thay đổi trạng thái có được disable khi hóa đơn ở trạng thái Trả hàng hay không</t>
  </si>
  <si>
    <t>Bước 1: Mở trình duyệt truy cập vào link "http://localhost:4200"
Bước 2: Ở phần menu click vào "Hóa đơn"
Bước 3: Click chọn icon button Sửa
Bước 4: Click btn "Tiếp tục"
Bước 5: Xác minh không được thay đổi trạng thái</t>
  </si>
  <si>
    <t>Btn Thay đổi trạng thái bị disable</t>
  </si>
  <si>
    <t>FUNC_Admin_HoaDon_47</t>
  </si>
  <si>
    <t>Kiểm tra chức năng Quay lại trạng thái</t>
  </si>
  <si>
    <t>Kiểm tra chức năng Quay lại trạng thái đơn hàng</t>
  </si>
  <si>
    <t>Bước 1: Mở trình duyệt truy cập vào link "http://localhost:4200"
Bước 2: Ở phần menu click vào "Hóa đơn"
Bước 3: Click chọn icon button Sửa
Bước 4: Click btn "Quay lại".
Bước 5: Nhập thông tin
Bước 6: Click btn "OK"
Bước 7: Xác minh quay lại trạng thái thành công</t>
  </si>
  <si>
    <t>Quay lại trạng thái đơn hàng thành công</t>
  </si>
  <si>
    <t>FUNC_Admin_HoaDon_48</t>
  </si>
  <si>
    <t>Kiểm tra chức năng Hủy hóa đơn</t>
  </si>
  <si>
    <t>Kiểm tra khi click btn "Hủy" có hiển thị modal Hủy hóa đơn hay không</t>
  </si>
  <si>
    <t xml:space="preserve">Bước 1: Mở trình duyệt truy cập vào link "http://localhost:4200"
Bước 2: Ở phần menu click vào "Hóa đơn"
Bước 3: Click chọn icon button Sửa
Bước 4: Click btn "Hủy"
Bước 5: Xác minh modal hiển thị </t>
  </si>
  <si>
    <t>Hiển thị modal Hủy hóa đơn</t>
  </si>
  <si>
    <t>FUNC_Admin_HoaDon_49</t>
  </si>
  <si>
    <t>Kiểm tra chức năng Hủy hóa đơn khi không nhập mô tả</t>
  </si>
  <si>
    <t>Bước 1: Mở trình duyệt truy cập vào link "http://localhost:4200"
Bước 2: Ở phần menu click vào "Hóa đơn"
Bước 3: Click chọn icon button Sửa
Bước 4: Click btn "Hủy"
Bước 5: Click btn "OK"
Bước 6: Xác minh không click được btn "OK" và hiển thị message</t>
  </si>
  <si>
    <t>FUNC_Admin_HoaDon_50</t>
  </si>
  <si>
    <t>Kiểm tra chức năng Hủy hóa đơn khi nhập mô tả ít hơn 10 ký tự</t>
  </si>
  <si>
    <t>Bước 1: Mở trình duyệt truy cập vào link "http://localhost:4200"
Bước 2: Ở phần menu click vào "Hóa đơn"
Bước 3: Click chọn icon button Sửa
Bước 4: Click btn "Hủy"
Bước 5: Nhập thông tin
Bước 6: Click btn "OK"
Bước 7: Xác minh Thay đổi Hủy đơn hàng thành công</t>
  </si>
  <si>
    <t>FUNC_Admin_HoaDon_51</t>
  </si>
  <si>
    <t>Kiểm tra chức năng Hủy hóa đơn khi nhập mô tả 10 ký tự</t>
  </si>
  <si>
    <t>Hủy hóa đơn thành công và hiển thị message "Cập nhật thành công"</t>
  </si>
  <si>
    <t>FUNC_Admin_HoaDon_52</t>
  </si>
  <si>
    <t>Kiểm tra chức năng Hủy hóa đơn khi nhập mô tả lớn hơn 10 ký tự</t>
  </si>
  <si>
    <t>Mô tả: "Xác nhận hủy"</t>
  </si>
  <si>
    <t>FUNC_Admin_HoaDon_53</t>
  </si>
  <si>
    <t>Kiểm tra chức năng Hủy hóa đơn khi click btn "Hủy"</t>
  </si>
  <si>
    <t>Bước 1: Mở trình duyệt truy cập vào link "http://localhost:4200"
Bước 2: Ở phần menu click vào "Hóa đơn"
Bước 3: Click chọn icon button Sửa
Bước 4: Click btn "Hủy"
Bước 5: Click btn "Hủy"
Bước 6: Xác minh không Hủy hóa đơn</t>
  </si>
  <si>
    <t>Không hủy hóa đơn và thoát khỏi modal</t>
  </si>
  <si>
    <t>FUNC_Admin_HoaDon_54</t>
  </si>
  <si>
    <t>Kiểm tra chức năng xem lịch sử đơn hàng</t>
  </si>
  <si>
    <t>Kiểm tra chức năng xem lịch sử đơn hàng khi click btn "Lịch sử"</t>
  </si>
  <si>
    <t>Bước 1: Mở trình duyệt truy cập vào link "http://localhost:4200"
Bước 2: Ở phần menu click vào "Hóa đơn"
Bước 3: Click chọn icon button Sửa
Bước 4: Click btn "Lịch sử"
Bước 5: Xác minh dữ liệu</t>
  </si>
  <si>
    <t>Dữ liệu hiển thị đúng và đủ</t>
  </si>
  <si>
    <t>FUNC_Admin_HoaDon_55</t>
  </si>
  <si>
    <t>Kiểm tra khi click btn "Lịch sử" có hiển thị modal Lịch sử hóa đơn hay không</t>
  </si>
  <si>
    <t>Bước 1: Mở trình duyệt truy cập vào link "http://localhost:4200"
Bước 2: Ở phần menu click vào "Hóa đơn"
Bước 3: Click chọn icon button Sửa
Bước 4: Click btn "Lịch sử"
Bước 5: Xác minh modal hiển thị</t>
  </si>
  <si>
    <t>Hiển thị modal Lịch sử hóa đơn</t>
  </si>
  <si>
    <t>FUNC_Admin_HoaDon_56</t>
  </si>
  <si>
    <t>Kiểm tra khi click btn "Lịch sử" modal Lịch sử hóa đơn có hiển thị đúng và đủ dữ liệu hay không</t>
  </si>
  <si>
    <t>FUNC_Admin_HoaDon_57</t>
  </si>
  <si>
    <t>Kiểm tra chức năng tắt modal Lịch sử hóa đơn khi click btn "OK"</t>
  </si>
  <si>
    <t>Bước 1: Mở trình duyệt truy cập vào link "http://localhost:4200"
Bước 2: Ở phần menu click vào "Hóa đơn"
Bước 3: Click chọn icon button Sửa
Bước 4: Click btn "Lịch sử"
Bước 5: Click btn "OK"
Bước 6: Xác minh modal được tắt</t>
  </si>
  <si>
    <t>Modal Lịch sử hóa đơn được tắt</t>
  </si>
  <si>
    <t>FUNC_Admin_HoaDon_58</t>
  </si>
  <si>
    <t>Kiểm tra chức năng In phiếu giao</t>
  </si>
  <si>
    <t>Kiểm tra khi click btn "In Phiếu Giao" có hiển thị phiếu giao bên tab mới không</t>
  </si>
  <si>
    <t>Bước 1: Mở trình duyệt truy cập vào link "http://localhost:4200"
Bước 2: Ở phần menu click vào "Hóa đơn"
Bước 3: Click chọn icon button Sửa
Bước 4: Click btn "In Phiếu Giao"
Bước 5: Xác minh tab mới</t>
  </si>
  <si>
    <t>Chuyển sang tab mới và hiển thị thông tin phiếu giao, hiển thị các select box để thay đổi cài đặt in</t>
  </si>
  <si>
    <t>FUNC_Admin_HoaDon_59</t>
  </si>
  <si>
    <t>Kiểm tra chức năng In Phiếu Giao khi click btn "In"</t>
  </si>
  <si>
    <t>Bước 1: Mở trình duyệt truy cập vào link "http://localhost:4200"
Bước 2: Ở phần menu click vào "Hóa đơn"
Bước 3: Click chọn icon button Sửa
Bước 4: Click btn "In Phiếu Giao"
Bước 5: Click btn "In"
Bước 6: Xác minh In phiếu giao</t>
  </si>
  <si>
    <t>In thành công Phiếu giao</t>
  </si>
  <si>
    <t>FUNC_Admin_HoaDon_60</t>
  </si>
  <si>
    <t>Kiểm tra chức năng In Phiếu Giao khi click btn "Hủy"</t>
  </si>
  <si>
    <t>Bước 1: Mở trình duyệt truy cập vào link "http://localhost:4200"
Bước 2: Ở phần menu click vào "Hóa đơn"
Bước 3: Click chọn icon button Sửa
Bước 4: Click btn "In Phiếu Giao"
Bước 5: Click btn "Hủy"
Bước 6: Xác minh Hủy in phiếu giao</t>
  </si>
  <si>
    <t>Hủy In phiếu giao</t>
  </si>
  <si>
    <t>Check Function - QuanLyHoaDon - LichSuThanhToan</t>
  </si>
  <si>
    <t>FUNC_Admin_HoaDon_61</t>
  </si>
  <si>
    <t>Kiểm tra chức năng Lịch sử thanh toán</t>
  </si>
  <si>
    <t>Kiểm tra chức năng thông tin Lịch sử thanh toán</t>
  </si>
  <si>
    <t xml:space="preserve">Bước 1: Mở trình duyệt truy cập vào link "http://localhost:4200"
Bước 2: Ở phần menu click vào "Hóa đơn"
Bước 3: Click chọn icon button Sửa
Bước 4: Xác minh table lịch sử thanh toán </t>
  </si>
  <si>
    <t xml:space="preserve">Table hiển thị đúng và đủ dữ liệu của lịch sử thanh toán </t>
  </si>
  <si>
    <t>FUNC_Admin_HoaDon_62</t>
  </si>
  <si>
    <t>Kiểm tra chức năng thêm Thanh toán</t>
  </si>
  <si>
    <t>Bước 1: Mở trình duyệt truy cập vào link "http://localhost:4200"
Bước 2: Ở phần menu click vào "Hóa đơn"
Bước 3: Click chọn icon button Sửa
Bước 4: Click button "Thanh toán"
Bước 5: Xác minh dữ liệu hiển thị</t>
  </si>
  <si>
    <t>Hiển thị đúng dữ liệu lên modal, Tổng tiền và Đã thanh toán được disable, hiển thị sẵn Tiền còn thiếu</t>
  </si>
  <si>
    <t>FUNC_Admin_HoaDon_63</t>
  </si>
  <si>
    <t>Kiểm tra chức năng thêm Thanh toán khi nhập đầy đủ dữ liệu với hình thức tiền mặt</t>
  </si>
  <si>
    <t>Bước 1: Mở trình duyệt truy cập vào link "http://localhost:4200"
Bước 2: Ở phần menu click vào "Hóa đơn"
Bước 3: Click chọn icon button Sửa
Bước 4: Click button "Thanh toán"
Bước 5: Nhập thông tin
Bước 6: Click btn "Xác nhận"
Bước 5: Xác minh thêm Thanh toán thành công</t>
  </si>
  <si>
    <t>Tiền còn thiếu: "100000"
Ghi chú: "Không"
Hình thức: "Tiền mặt"</t>
  </si>
  <si>
    <t>Thêm thanh toán thành công
Hiển thị thông báo "Cập nhật hóa đơn thành công"</t>
  </si>
  <si>
    <t>FUNC_Admin_HoaDon_64</t>
  </si>
  <si>
    <t>Kiểm tra chức năng thêm Thanh toán khi nhập đầy đủ dữ liệu với hình thức chuyển khoản</t>
  </si>
  <si>
    <t>Tiền còn thiếu: "100000"
Ghi chú: "Không"
Hình thức: "Chuyển khoản"
Mã giao dịch: "666V4002407AUD7"</t>
  </si>
  <si>
    <t>FUNC_Admin_HoaDon_65</t>
  </si>
  <si>
    <t>Kiểm tra chức năng thêm Thanh toán khi không nhập đủ dữ liệu</t>
  </si>
  <si>
    <t>Bước 1: Mở trình duyệt truy cập vào link "http://localhost:4200"
Bước 2: Ở phần menu click vào "Hóa đơn"
Bước 3: Click chọn icon button Sửa
Bước 4: Click button "Thanh toán"
Bước 5: Click btn "Xác nhận"
Bước 6: Xác minh không click được btn "Xác nhận" và hiển thị message</t>
  </si>
  <si>
    <t>Tiền còn thiếu: ""
Ghi chú: ""
Hình thức: "Chuyển khoản"
Mã giao dịch: ""</t>
  </si>
  <si>
    <t>Không click được btn "Xác nhận" và hiển thị message "Tiền khách đưa không hợp lệ" và "Mã giao dịch không được trống"</t>
  </si>
  <si>
    <t>FUNC_Admin_HoaDon_66</t>
  </si>
  <si>
    <t>Kiểm tra chức năng thêm Thanh toán khi không nhập Tiền khách đưa</t>
  </si>
  <si>
    <t>Bước 1: Mở trình duyệt truy cập vào link "http://localhost:4200"
Bước 2: Ở phần menu click vào "Hóa đơn"
Bước 3: Click chọn icon button Sửa
Bước 4: Click button "Thanh toán"
Bước 5: Xác minh không click được btn "Xác nhận" và hiển thị message</t>
  </si>
  <si>
    <t>Không click được btn "Xác nhận" và hiển thị message "Tiền khách đưa không hợp lệ"</t>
  </si>
  <si>
    <t>FUNC_Admin_HoaDon_67</t>
  </si>
  <si>
    <t>Kiểm tra chức năng thêm Thanh toán khi nhập Tiền khách đưa là ký tự đặc biệt</t>
  </si>
  <si>
    <t>Bước 1: Mở trình duyệt truy cập vào link "http://localhost:4200"
Bước 2: Ở phần menu click vào "Hóa đơn"
Bước 3: Click chọn icon button Sửa
Bước 4: Click button "Thanh toán"
Bước 5: Nhập Tiền khách đưa
Bước 6: Xác minh không được nhập ký tự đặc biệt</t>
  </si>
  <si>
    <t>Tiền còn thiếu: "@@!"</t>
  </si>
  <si>
    <t>Không cho nhập ký tự đặc biệt</t>
  </si>
  <si>
    <t>FUNC_Admin_HoaDon_68</t>
  </si>
  <si>
    <t>Kiểm tra chức năng thêm Thanh toán khi nhập Tiền khách đưa là chữ cái</t>
  </si>
  <si>
    <t>Tiền còn thiếu: "qưe"</t>
  </si>
  <si>
    <t>Không cho nhập chữ cái</t>
  </si>
  <si>
    <t>FUNC_Admin_HoaDon_69</t>
  </si>
  <si>
    <t>Kiểm tra chức năng thêm Thanh toán khi nhập Tiền khách đưa là số âm</t>
  </si>
  <si>
    <t>Bước 1: Mở trình duyệt truy cập vào link "http://localhost:4200"
Bước 2: Ở phần menu click vào "Hóa đơn"
Bước 3: Click chọn icon button Sửa
Bước 4: Click button "Thanh toán"
Bước 5: Nhập Tiền khách đưa
Bước 6: Xác minh không click được btn "Xác nhận" và hiển thị message</t>
  </si>
  <si>
    <t>Tiền còn thiếu: "-4"</t>
  </si>
  <si>
    <t>Không click được btn "Xác nhận" và hiển thị message "Số tiền phải lớn hơn 0"</t>
  </si>
  <si>
    <t>FUNC_Admin_HoaDon_70</t>
  </si>
  <si>
    <t>Kiểm tra chức năng thêm Thanh toán khi nhập Tiền khách đưa nhỏ hơn Tổng tiền</t>
  </si>
  <si>
    <t>Tiền còn thiếu: "50000"</t>
  </si>
  <si>
    <t>Thêm thanh toán thành công</t>
  </si>
  <si>
    <t>FUNC_Admin_HoaDon_71</t>
  </si>
  <si>
    <t>Kiểm tra chức năng thêm Thanh toán khi nhập Tiền khách đưa bằng Tổng tiền</t>
  </si>
  <si>
    <t>Bước 1: Mở trình duyệt truy cập vào link "http://localhost:4200"
Bước 2: Ở phần menu click vào "Hóa đơn"
Bước 3: Click chọn icon button Sửa
Bước 4: Click button "Thanh toán"
Bước 5: Nhập Tiền khách đưa
Bước 6: Xác minh thêm Thanh toán thành công</t>
  </si>
  <si>
    <t>Tiền còn thiếu: "77000"</t>
  </si>
  <si>
    <t>FUNC_Admin_HoaDon_72</t>
  </si>
  <si>
    <t>Kiểm tra chức năng thêm Thanh toán khi nhập Tiền khách đưa lớn hơn Tổng tiền</t>
  </si>
  <si>
    <t>Bước 1: Mở trình duyệt truy cập vào link "http://localhost:4200"
Bước 2: Ở phần menu click vào "Hóa đơn"
Bước 3: Click chọn icon button Sửa
Bước 4: Click button "Thanh toán"
Bước 5: Nhập Tiền khách đưa lớn hơn tổng tiền
Bước 6: Xác minh không thêm Thanh toán</t>
  </si>
  <si>
    <t>Tiền còn thiếu: "100000"</t>
  </si>
  <si>
    <t>Không click được btn "Xác nhận"</t>
  </si>
  <si>
    <t>Thêm thanh toán thành công
Nhưng trước khi chuyển trạng thái hoàn thành thì tổng tiền thanh toán phải = tổng tiền khách phải trả</t>
  </si>
  <si>
    <t>FUNC_Admin_HoaDon_73</t>
  </si>
  <si>
    <t>Kiểm tra chức năng thêm Thanh toán khi để trống Ghi chú</t>
  </si>
  <si>
    <t>Bước 1: Mở trình duyệt truy cập vào link "http://localhost:4200"
Bước 2: Ở phần menu click vào "Hóa đơn"
Bước 3: Click chọn icon button Sửa
Bước 4: Click button "Thanh toán"
Bước 5: Nhập thông tin
Bước 6: Xác minh thêm Thanh toán thành công</t>
  </si>
  <si>
    <t>Tiền còn thiếu: "100000"
Ghi chú: ""</t>
  </si>
  <si>
    <t>FUNC_Admin_HoaDon_74</t>
  </si>
  <si>
    <t>Kiểm tra chức năng thêm Thanh toán khi nhập Ghi chú</t>
  </si>
  <si>
    <t>Tiền còn thiếu: "100000"
Ghi chú: "Giao dịch 18/3/2024"</t>
  </si>
  <si>
    <t>FUNC_Admin_HoaDon_75</t>
  </si>
  <si>
    <t>Kiểm tra chức năng thêm Thanh toán khi để trống Mã giao dịch với hình thức Tiền mặt</t>
  </si>
  <si>
    <t>Tiền còn thiếu: "100000"
Ghi chú: "Giao dịch 18/3/2024"
Hình thức: "Tiền mặt"
Mã giao dịch: ""</t>
  </si>
  <si>
    <t>FUNC_Admin_HoaDon_76</t>
  </si>
  <si>
    <t>Kiểm tra chức năng thêm Thanh toán khi nhập Mã giao dịch với hình thức Tiền mặt</t>
  </si>
  <si>
    <t>Tiền còn thiếu: "100000"
Ghi chú: "Giao dịch 18/3/2024"
Hình thức: "Tiền mặt"
Mã giao dịch: "GD00001"</t>
  </si>
  <si>
    <t>FUNC_Admin_HoaDon_77</t>
  </si>
  <si>
    <t>Kiểm tra chức năng thêm Thanh toán khi để trống Mã giao dịch với hình thức Chuyển khoản</t>
  </si>
  <si>
    <t>Bước 1: Mở trình duyệt truy cập vào link "http://localhost:4200"
Bước 2: Ở phần menu click vào "Hóa đơn"
Bước 3: Click chọn icon button Sửa
Bước 4: Click button "Thanh toán"
Bước 5: Nhập thông tin
Bước 6: Xác minh không click được btn "Xác nhận" và hiển thị message</t>
  </si>
  <si>
    <t>Tiền còn thiếu: "100000"
Ghi chú: "Giao dịch 18/3/2024"
Hình thức: "Chuyển khoản"
Mã giao dịch: ""</t>
  </si>
  <si>
    <t>Không click được btn "Xác nhận" và hiển thị message "Mã giao dịch không được trống"</t>
  </si>
  <si>
    <t>FUNC_Admin_HoaDon_78</t>
  </si>
  <si>
    <t>Kiểm tra chức năng thêm Thanh toán khi nhập Mã giao dịch với hình thức Chuyển khoản</t>
  </si>
  <si>
    <t>Tiền còn thiếu: "100000"
Ghi chú: "Giao dịch 18/3/2024"
Hình thức: "Chuyển khoản"
Mã giao dịch: "GD00001"</t>
  </si>
  <si>
    <t>FUNC_Admin_HoaDon_79</t>
  </si>
  <si>
    <t>Kiểm tra chức năng btn "Hủy"</t>
  </si>
  <si>
    <t>Bước 1: Mở trình duyệt truy cập vào link "http://localhost:4200"
Bước 2: Ở phần menu click vào "Hóa đơn"
Bước 3: Click chọn icon button Sửa
Bước 4: Click button "Thanh toán"
Bước 5: Nhập thông tin
Bước 6: Click btn "Hủy"
Bước 7: Xác minh không thêm Thanh toán và thoát khỏi modal</t>
  </si>
  <si>
    <t>Tiền khách đưa: "100000"
Ghi chú: "Giao dịch 18/3/2024"
Hình thức: "Chuyển khoản"
Mã giao dịch: "GD00001"</t>
  </si>
  <si>
    <t>Không thêm Thanh toán và thoát khỏi modal Cập nhật thông tin</t>
  </si>
  <si>
    <t>FUNC_Admin_HoaDon_80</t>
  </si>
  <si>
    <t>Kiểm tra chức năng icon btn Xóa thanh toán</t>
  </si>
  <si>
    <t>Kiểm tra khi click icon btn Xóa thanh toán có hiển thị popup confirm hay không</t>
  </si>
  <si>
    <t>Bước 1: Mở trình duyệt truy cập vào link "http://localhost:4200"
Bước 2: Ở phần menu click vào "Hóa đơn"
Bước 3: Click chọn icon button Xóa thanh toán
Bước 4: Xác minh popup confirm hiển thị</t>
  </si>
  <si>
    <t>Hiển thị confirm "Xác nhận xóa ?
Bạn đồng ý xóa thanh toán này chứ ?"</t>
  </si>
  <si>
    <t>FUNC_Admin_HoaDon_81</t>
  </si>
  <si>
    <t>Kiểm tra khi click icon btn Xóa thanh toán, hiển thị popup confirm, chọn "Xóa" có xóa không</t>
  </si>
  <si>
    <t>Bước 1: Mở trình duyệt truy cập vào link "http://localhost:4200"
Bước 2: Ở phần menu click vào "Hóa đơn"
Bước 3: Click icon btn Xóa thanh toán
Bước 4: Chọn "Xóa"
Bước 5: Xác minh có xóa thanh toán hay không</t>
  </si>
  <si>
    <t>Xóa thanh toán thành công
Hiển thị thông báo "Cập nhật hóa đơn thành công"</t>
  </si>
  <si>
    <t>FUNC_Admin_HoaDon_82</t>
  </si>
  <si>
    <t>Kiểm tra khi click icon btn Xóa thanh toán, hiển thị popup confirm, chọn "Hủy" có xóa không</t>
  </si>
  <si>
    <t>Bước 1: Mở trình duyệt truy cập vào link "http://localhost:4200"
Bước 2: Ở phần menu click vào "Hóa đơn"
Bước 3: Click icon btn Xóa thanh toán
Bước 4: Chọn "Hủy"
Bước 5: Xác minh có xóa thanh toán hay không</t>
  </si>
  <si>
    <t>Không xóa thanh toán</t>
  </si>
  <si>
    <t>Check Function - QuanLyHoaDon - ThongTinSanPham</t>
  </si>
  <si>
    <t>FUNC_Admin_HoaDon_83</t>
  </si>
  <si>
    <t>Kiểm tra chức năng Thêm sản phẩm</t>
  </si>
  <si>
    <t>Kiểm tra khi click btn "Thêm sản phẩm" có hiển thị modal Thêm sản phẩm hay không</t>
  </si>
  <si>
    <t>Bước 1: Mở trình duyệt truy cập vào link "http://localhost:4200"
Bước 2: Ở phần menu click vào "Hóa đơn"
Bước 3: Click chọn icon button Sửa
Bước 4: Click btn "Thêm sản phẩm"
Bước 5: Xác minh modal hiển thị</t>
  </si>
  <si>
    <t>Hiển thị modal Thêm sản phẩm</t>
  </si>
  <si>
    <t>FUNC_Admin_HoaDon_84</t>
  </si>
  <si>
    <t>Kiểm tra bảng danh sách sản phẩm có hiển thị sản phẩm đã hết hàng không</t>
  </si>
  <si>
    <t xml:space="preserve">Bước 1: Mở trình duyệt truy cập vào link "http://localhost:4200"
Bước 2: Ở phần menu click vào "Hóa đơn"
Bước 3: Click chọn icon button Sửa
Bước 4: Click btn "Thêm sản phẩm"
Bước 5: Xác minh dữ liệu </t>
  </si>
  <si>
    <t>Hiển thị tất cả sản phẩm, nhưng đối với sản phẩm đã hết hàng sẽ hiển thị thông báo</t>
  </si>
  <si>
    <t>FUNC_Admin_HoaDon_85</t>
  </si>
  <si>
    <t xml:space="preserve">Kiểm tra chức năng tìm kiếm khi nhập từ khoá có dữ liệu vào ô input tìm kiếm
</t>
  </si>
  <si>
    <t>Bước 1: Mở trình duyệt truy cập vào link "http://localhost:4200" 
Bước 2: Ở phần menu click vào "Hóa đơn"
Bước 3: Click icon btn Sửa
Bước 4: Click vào "Thêm sản phẩm"
Bước 5: Trong ô input tìm kiếm, nhập từ khóa hợp lệ
Bước 6: Xác nhận tìm kiếm sản phẩm thành công/thất bại</t>
  </si>
  <si>
    <t>FUNC_Admin_HoaDon_86</t>
  </si>
  <si>
    <t>Kiểm tra chức năng tìm kiếm nâng cao khi nhập từ khoá không hợp lệ vào ô input tìm kiếm
(từ khoá nhập vào không có dữ liệu trùng khớp được lưu trong db)</t>
  </si>
  <si>
    <t>Bước 1: Mở trình duyệt truy cập vào link "http://localhost:4200" 
Bước 2: Ở phần menu click vào "Hóa đơn"
Bước 3: Click icon btn Sửa
Bước 4: Click vào "Thêm sản phẩm"
Bước 5: Trong ô input tìm kiếm, nhập từ khóa không hợp lệ
Bước 6: Xác nhận tìm kiếm sản phẩm thành công/thất bại</t>
  </si>
  <si>
    <t>FUNC_Admin_HoaDon_87</t>
  </si>
  <si>
    <t>Kiểm tra chức năng tìm kiếm nâng cao khi nhập vào và xóa hết dữ liệu trong ô input tìm kiếm</t>
  </si>
  <si>
    <t>Bước 1: Mở trình duyệt truy cập vào link "http://localhost:4200" 
Bước 2: Ở phần menu click vào "Hóa đơn"
Bước 3: Click icon btn Sửa
Bước 4: Click vào "Thêm sản phẩm"
Bước 5: Trong ô input tìm kiếm, nhập từ khóa vào ô input
Bước 6: Xóa hết dữ liệu vừa nhập
Bước 7: Xác nhận hiển thị danh sách ban đầu</t>
  </si>
  <si>
    <t>FUNC_Admin_HoaDon_88</t>
  </si>
  <si>
    <t>Bước 1: Mở trình duyệt truy cập vào link "http://localhost:4200" 
Bước 2: Ở phần menu click vào "Hóa đơn"
Bước 3: Click icon btn Sửa
Bước 4: Click vào "Thêm sản phẩm"
Bước 5: Nhập chuỗi space vào ô input tìm kiếm trên giao diện
Bước 6: Xác nhận tìm kiếm sản phẩm thành công/thất bại</t>
  </si>
  <si>
    <t>FUNC_Admin_HoaDon_89</t>
  </si>
  <si>
    <t>Kiểm tra chức năng tìm kiếm khi nhập khoảng trắng ở đầu và cuối tên sản phẩm vào thanh input tìm kiếm</t>
  </si>
  <si>
    <t>Bước 1: Mở trình duyệt truy cập vào link "http://localhost:4200" 
Bước 2: Ở phần menu click vào "Hóa đơn"
Bước 3: Click icon btn Sửa
Bước 4: Click vào "Thêm sản phẩm"
Bước 5: Nhập chuỗi space vào đầu và cuối tên sản phẩm muốn tìm vào ô input tìm kiếm trên giao diện
Bước 6: Xác nhận tìm kiếm sản phẩm thành công/thất bại</t>
  </si>
  <si>
    <t>FUNC_Admin_HoaDon_90</t>
  </si>
  <si>
    <t xml:space="preserve">Bước 1: Mở trình duyệt truy cập vào link "http://localhost:4200" 
Bước 2: Ở phần menu click vào "Hóa đơn"
Bước 3: Click icon btn Sửa
Bước 4: Click vào "Thêm sản phẩm"
Bước 5: Nhập dữ liệu vào ô input
Bước 6: Xác nhận thời gian tìm kiếm sản phẩm thành công </t>
  </si>
  <si>
    <t>FUNC_Admin_HoaDon_91</t>
  </si>
  <si>
    <t>Bước 1: Mở trình duyệt truy cập vào link "http://localhost:4200" 
Bước 2: Ở phần menu click vào "Hóa đơn"
Bước 3: Click icon btn Sửa
Bước 4: Click vào "Thêm sản phẩm"
Bước 5: Lọc sản phẩm theo màu sắc
Bước 6: Xác nhận hiển thị sản phẩm được lọc theo màu sắc thành công/thất bại</t>
  </si>
  <si>
    <t>FUNC_Admin_HoaDon_92</t>
  </si>
  <si>
    <t>Bước 1: Mở trình duyệt truy cập vào link "http://localhost:4200" 
Bước 2: Ở phần menu click vào "Hóa đơn"
Bước 3: Click icon btn Sửa
Bước 4: Click vào "Thêm sản phẩm"
Bước 5: Lọc sản phẩm theo kích cỡ
Bước 6: Xác nhận hiển thị sản phẩm được lọc theo kích cỡ thành công/thất bại</t>
  </si>
  <si>
    <t>FUNC_Admin_HoaDon_93</t>
  </si>
  <si>
    <t>Bước 1: Mở trình duyệt truy cập vào link "http://localhost:4200" 
Bước 2: Ở phần menu click vào "Hóa đơn"
Bước 3: Click icon btn Sửa
Bước 4: Click vào "Thêm sản phẩm"
Bước 5: Lọc sản phẩm theo kiểu dáng
Bước 6: Xác nhận hiển thị sản phẩm được lọc theo kiểu dáng thành công/thất bại</t>
  </si>
  <si>
    <t>FUNC_Admin_HoaDon_94</t>
  </si>
  <si>
    <t>Bước 1: Mở trình duyệt truy cập vào link "http://localhost:4200" 
Bước 2: Ở phần menu click vào "Hóa đơn"
Bước 3: Click icon btn Sửa
Bước 4: Click vào "Thêm sản phẩm"
Bước 5: Lọc sản phẩm theo thiết kế
Bước 6: Xác nhận hiển thị sản phẩm được lọc theo thiết kế thành công/thất bại</t>
  </si>
  <si>
    <t>FUNC_Admin_HoaDon_95</t>
  </si>
  <si>
    <t>Bước 1: Mở trình duyệt truy cập vào link "http://localhost:4200" 
Bước 2: Ở phần menu click vào "Hóa đơn"
Bước 3: Click icon btn Sửa
Bước 4: Click vào "Thêm sản phẩm"
Bước 5: Lọc sản phẩm theo tay áo
Bước 6: Xác nhận hiển thị sản phẩm được lọc theo tay áo thành công/thất bại</t>
  </si>
  <si>
    <t>FUNC_Admin_HoaDon_96</t>
  </si>
  <si>
    <t>Bước 1: Mở trình duyệt truy cập vào link "http://localhost:4200" 
Bước 2: Ở phần menu click vào "Hóa đơn"
Bước 3: Click icon btn Sửa
Bước 4: Click vào "Thêm sản phẩm"
Bước 5: Lọc sản phẩm theo cổ áo
Bước 6: Xác nhận hiển thị sản phẩm được lọc theo cổ áo thành công/thất bại</t>
  </si>
  <si>
    <t>FUNC_Admin_HoaDon_97</t>
  </si>
  <si>
    <t>Bước 1: Mở trình duyệt truy cập vào link "http://localhost:4200" 
Bước 2: Ở phần menu click vào "Hóa đơn"
Bước 3: Click icon btn Sửa
Bước 4: Click vào "Thêm sản phẩm"
Bước 5: Lọc sản phẩm theo chất liệu
Bước 6: Xác nhận hiển thị sản phẩm được lọc theo chất liệu thành công/thất bại</t>
  </si>
  <si>
    <t>FUNC_Admin_HoaDon_98</t>
  </si>
  <si>
    <t>Bước 1: Mở trình duyệt truy cập vào link "http://localhost:4200" 
Bước 2: Ở phần menu click vào "Hóa đơn"
Bước 3: Click icon btn Sửa
Bước 4: Click vào "Thêm sản phẩm"
Bước 5: Lọc sản phẩm theo tất cả các thuộc tính có thể lọc
Bước 6: Xác nhận hiển thị sản phẩm được lọc thành công/thất bại</t>
  </si>
  <si>
    <t>FUNC_Admin_HoaDon_99</t>
  </si>
  <si>
    <t>Bước 1: Mở trình duyệt truy cập vào link "http://localhost:4200" 
Bước 2: Ở phần menu click vào "Hóa đơn"
Bước 3: Click icon btn Sửa
Bước 4: Click vào "Thêm sản phẩm"
Bước 5: Lọc sản phẩm theo khoảng giá
Bước 6: Xác nhận hiển thị sản phẩm được lọc thành công/thất bại</t>
  </si>
  <si>
    <t>FUNC_Admin_HoaDon_100</t>
  </si>
  <si>
    <t>Kiểm tra thêm sản phẩm khi thêm sản phẩm đã có trong đơn hàng</t>
  </si>
  <si>
    <t>Bước 1: Mở trình duyệt truy cập vào link "http://localhost:4200" 
Bước 2: Ở phần menu click vào "Hóa đơn"
Bước 3: Click vào "Thêm sản phẩm"
Bước 4: Chọn sản phẩm đã có trong đơn hàng
Bước 5: Xác nhận số lượng được tăng 1</t>
  </si>
  <si>
    <t>Số lượng sản phẩm tăng lên 1</t>
  </si>
  <si>
    <t>FUNC_Admin_HoaDon_101</t>
  </si>
  <si>
    <t>Kiểm tra thêm sản phẩm khi thêm sản phẩm chưa có trong đơn hàng</t>
  </si>
  <si>
    <t>Bước 1: Mở trình duyệt truy cập vào link "http://localhost:4200" 
Bước 2: Ở phần menu click vào "Hóa đơn"
Bước 3: Click vào "Thêm sản phẩm"
Bước 4: Chọn sản phẩm chưa có trong đơn hàng
Bước 5: Xác nhận thêm sản phẩm thành công</t>
  </si>
  <si>
    <t>Thêm sản phẩm thành công
Hiển thị thông báo "Cập nhật hóa đơn thành công"</t>
  </si>
  <si>
    <t>FUNC_Admin_HoaDon_102</t>
  </si>
  <si>
    <t>Kiểm tra chức năng chỉnh sửa số lượng</t>
  </si>
  <si>
    <t>Kiểm tra chức năng chỉnh sửa số lượng khi không nhập số lượng</t>
  </si>
  <si>
    <t>Bước 1: Mở trình duyệt truy cập vào link "http://localhost:4200"
Bước 2: Ở phần menu click vào "Hóa đơn"
Bước 3: Click chọn icon button Sửa
Bước 4: Xác minh message</t>
  </si>
  <si>
    <t>Hiển thị thông báo "Số lượng phải lớn hơn 1"</t>
  </si>
  <si>
    <t>FUNC_Admin_HoaDon_103</t>
  </si>
  <si>
    <t>Kiểm tra chức năng chỉnh sửa số lượng khi nhập số lượng chứa ký tự đặc biệt</t>
  </si>
  <si>
    <t>Bước 1: Mở trình duyệt truy cập vào link "http://localhost:4200"
Bước 2: Ở phần menu click vào "Hóa đơn"
Bước 3: Click chọn icon button Sửa
Bước 4: Nhập thông tin
Bước 5: Xác minh không được nhập ký tự đặc biệt</t>
  </si>
  <si>
    <t>Số lượng: "@@!"</t>
  </si>
  <si>
    <t>FUNC_Admin_HoaDon_104</t>
  </si>
  <si>
    <t>Kiểm tra chức năng chỉnh sửa số lượng khi nhập số lượng chứa chữ cái</t>
  </si>
  <si>
    <t>Số lượng: "qưe"</t>
  </si>
  <si>
    <t>FUNC_Admin_HoaDon_105</t>
  </si>
  <si>
    <t>Kiểm tra chức năng chỉnh sửa số lượng khi nhập số lượng là số âm</t>
  </si>
  <si>
    <t>Bước 1: Mở trình duyệt truy cập vào link "http://localhost:4200"
Bước 2: Ở phần menu click vào "Hóa đơn"
Bước 3: Click chọn icon button Sửa
Bước 4: Click button "Thanh toán"
Bước 5: Nhập thông tin
Bước 6: Xác minh message</t>
  </si>
  <si>
    <t>Số lượng: "-2"</t>
  </si>
  <si>
    <t>FUNC_Admin_HoaDon_106</t>
  </si>
  <si>
    <t>Kiểm tra chức năng chỉnh sửa số lượng khi nhập số lượng bằng 0</t>
  </si>
  <si>
    <t>FUNC_Admin_HoaDon_107</t>
  </si>
  <si>
    <t>Kiểm tra chức năng chỉnh sửa số lượng khi nhập số lượng lớn hơn 0</t>
  </si>
  <si>
    <t>Số lượng: "2"</t>
  </si>
  <si>
    <t>Hiển thị thông báo "Cập nhật hóa đơn thành công"</t>
  </si>
  <si>
    <t>FUNC_Admin_HoaDon_108</t>
  </si>
  <si>
    <t>Kiểm tra chức năng xóa sản phẩm</t>
  </si>
  <si>
    <t>Bước 1: Mở trình duyệt truy cập vào link "http://localhost:4200"
Bước 2: Ở phần menu click vào "Hóa đơn"
Bước 3: Click chọn icon button Sửa
Bước 4: Click button "Thanh toán"
Bước 5: Click icon btn Xóa sản phẩm
Bước 6: Xác minh message</t>
  </si>
  <si>
    <t>FUNC_Admin_HoaDon_109</t>
  </si>
  <si>
    <t>Kiểm tra chức năng icon btn Xóa sản phẩm</t>
  </si>
  <si>
    <t>Kiểm tra khi click icon btn Xóa sản phẩm có hiển thị popup confirm hay không</t>
  </si>
  <si>
    <t>Bước 1: Mở trình duyệt truy cập vào link "http://localhost:4200"
Bước 2: Ở phần menu click vào "Hóa đơn"
Bước 3: Click chọn icon button Xóa sản phảm
Bước 4: Xác minh popup confirm hiển thị</t>
  </si>
  <si>
    <t>Hiển thị confirm "Xác nhận xóa sản phẩm?
Bạn chắc chắn muốn xóa sản phẩm ra khỏi đơn hàng ?</t>
  </si>
  <si>
    <t>FUNC_Admin_HoaDon_110</t>
  </si>
  <si>
    <t>Kiểm tra khi click icon btn Xóa sản phẩm, hiển thị popup confirm, chọn "Xóa" có xóa không</t>
  </si>
  <si>
    <t>Xóa sản phẩm thành công
Hiển thị thông báo "Cập nhật hóa đơn thành công"</t>
  </si>
  <si>
    <t>FUNC_Admin_HoaDon_111</t>
  </si>
  <si>
    <t>Kiểm tra khi click icon btn Xóa sản phẩm, hiển thị popup confirm, chọn "Hủy" có xóa không</t>
  </si>
  <si>
    <t>Không xóa sản phẩm</t>
  </si>
  <si>
    <t>FUNC_Admin_HoaDon_112</t>
  </si>
  <si>
    <t>Kiểm tra chức năng tính tiền</t>
  </si>
  <si>
    <t>Kiểm tra khi thay đổi số lượng sản phẩm thì tổng tiền hàng và tổng tiền có tự động tính và tính đúng không</t>
  </si>
  <si>
    <t>Bước 1: Mở trình duyệt truy cập vào link "http://localhost:4200"
Bước 2: Ở phần menu click vào "Hóa đơn"
Bước 3: Thêm/Xóa bớt sản phẩm khỏi giỏ hàng
Bước 4: Xác minh tổng tiền hàng và tiền hàng</t>
  </si>
  <si>
    <t>Tổng tiền hàng và Tổng tiền được tính tự động và chính xác</t>
  </si>
  <si>
    <t>Tester(Người thực hiện kiểm thử): Vũ Thế Long</t>
  </si>
  <si>
    <t>Check GUI - QLSP</t>
  </si>
  <si>
    <t>UI_QLSP_01</t>
  </si>
  <si>
    <t>Kiểm tra phông chữ, màu chữ, cỡ chữ</t>
  </si>
  <si>
    <t>Xác minh phông chữ, màu chữ, cỡ chữ của thành phần văn bản trên giao diện người dùng.</t>
  </si>
  <si>
    <t>Bước 1: Chọn menu "Quản lý sản phẩm" &gt; "Sản Phẩm"
 Bước 2: Kiểm tra phông chữ, màu chữ, cỡ chữ của thành phần văn bản trên giao diện người dùng</t>
  </si>
  <si>
    <t>Truy cập thành công vào link "" 
 Đăng nhập thành công với quản lý
 Nhấn vào màn "Quản lý sản phẩm" &gt; "Sản Phẩm"</t>
  </si>
  <si>
    <t>Phần tử văn bản có họ phông chữ "Roboto", cỡ chữ 14px và màu phông chữ #000000.</t>
  </si>
  <si>
    <t>LongVT</t>
  </si>
  <si>
    <t>UI_QLSP_02</t>
  </si>
  <si>
    <t>Kiểm tra phông chữ, cỡ chữ, màu chữ của các tiêu đề</t>
  </si>
  <si>
    <t>Xác minh phông chữ, màu chữ, cỡ chữ của tiêu có đúng hay không</t>
  </si>
  <si>
    <t>Bước 1: Trên menu chọn "Quản lý sản phẩm" &gt; "Sản Phẩm"
 Bước 2: Kiểm tra phông chữ, màu chữ, cỡ chữ của thành phần văn bản trên giao diện người dùng
 Bước 3: Kiểm tra tiêu đề tên "Quản lý sản phẩm"</t>
  </si>
  <si>
    <t>Phần tử văn bản có cỡ chữ 25px và màu phông chữ #000000E0.</t>
  </si>
  <si>
    <t>Kiểm tra vùng Bộ lọc</t>
  </si>
  <si>
    <t>UI_QLSP_04</t>
  </si>
  <si>
    <t>Kiểm tra textbox "Tìm kiếm" trên vùng bộ lọc</t>
  </si>
  <si>
    <t>Xác định vị trí textbox "Tìm kiểm"</t>
  </si>
  <si>
    <t>Bước 1: Trên menu chọn "Quản lý sản phẩm" &gt; "Sản Phẩm"
 Bước 2: Kiểm tra phông chữ, màu chữ, cỡ chữ của thành phần văn bản trên giao diện người dùng
 Bước 3: Kiểm tra textbox "Tìm kiếm"</t>
  </si>
  <si>
    <t>Textbox không bị tràn khỏi viền, khi đưa chuột tới viền sẽ đổi màu</t>
  </si>
  <si>
    <t>UI_QLSP_05</t>
  </si>
  <si>
    <t>Kiểm tra combo box "Trạng thái" trên vùng Bộ lọc</t>
  </si>
  <si>
    <t>Xác định vị trí combo box "Trạng thái"</t>
  </si>
  <si>
    <t>Bước 1: Trên menu chọn "Quản lý sản phẩm" &gt; "Sản Phẩm"
 Bước 2: Kiểm tra phông chữ, màu chữ, cỡ chữ của thành phần văn bản trên giao diện người dùng
 Bước 3: Kiểm tra combo box "Trạng thái"</t>
  </si>
  <si>
    <t>Phần tử văn bản có cỡ chữ 14px và màu phông chữ #000000
 Khi đưa chuột tới viền sẽ đổi màu</t>
  </si>
  <si>
    <t>UI_QLSP_06</t>
  </si>
  <si>
    <t>Kiểm tra sidebar "Số lượng tồn" trên vùng Bộ lọc</t>
  </si>
  <si>
    <t>Xác minh vị trí phông chữ, màu chữ, cỡ chữ của sidebar "Số lượng tồn"</t>
  </si>
  <si>
    <t>Bước 1: Trên menu chọn "Quản lý sản phẩm" &gt; "Sản Phẩm"
 Bước 2: Kiểm tra phông chữ, màu chữ, cỡ chữ của thành phần văn bản trên giao diện người dùng
 Bước 3: Kiểm tra sidebar "Số lượng tồn"</t>
  </si>
  <si>
    <t>Phần tử văn bản có cỡ chữ 14px và màu phông chữ #000000.
 Khi đưa chuột tới viền sẽ đổi màu.</t>
  </si>
  <si>
    <t>Kiểm tra vùng Danh sách sản phẩm</t>
  </si>
  <si>
    <t>UI_QLSP_07</t>
  </si>
  <si>
    <t>Kiểm tra button "Tạo sản phẩm" trên vùng Danh sách sản phẩm</t>
  </si>
  <si>
    <t>Xác minh vị trí, background, phông chữ, màu chữ, cỡ chữ của button "Tạo sản phẩm".</t>
  </si>
  <si>
    <t>Bước 1: Trên menu chọn "Quản lý sản phẩm" &gt; "Sản Phẩm"
 Bước 2: Kiểm tra phông chữ, màu chữ, cỡ chữ của thành phần văn bản trên giao diện người dùng
 Bước 3: Kiểm tra button "Tạo sản phẩm".</t>
  </si>
  <si>
    <t>Phần tử văn bản có cỡ chữ 12px và màu phông chữ #FFFFFF.
 Background của button có màu #1677FF, khi đưa chuột tới background đổi màu</t>
  </si>
  <si>
    <t>UI_QLSP_08</t>
  </si>
  <si>
    <t>Kiểm tra combo box "Trạng thái" trên vùng Danh sách sản phẩm</t>
  </si>
  <si>
    <t>Xác định vị trí, Background button "Trạng thái"</t>
  </si>
  <si>
    <t>Bước 1: Trên menu chọn "Quản lý sản phẩm" &gt; "Sản Phẩm"
 Bước 2: Kiểm tra phông chữ, màu chữ, cỡ chữ của thành phần văn bản trên giao diện người dùng
 Bước 3: Kiểm tra combo box "Trạng thái".</t>
  </si>
  <si>
    <t>Background của button có màu #1677FF, khi đưa chuột tới Background đổi màu</t>
  </si>
  <si>
    <t>UI_QLSP_09</t>
  </si>
  <si>
    <t>Kiểm tra combo box "Các cột" trên vùng Danh sách sản phẩm</t>
  </si>
  <si>
    <t>Xác minh vị trí, background phông chữ, màu chữ, cỡ chữ của button "Các cột"</t>
  </si>
  <si>
    <t>Bước 1: Trên menu chọn "Quản lý sản phẩm" &gt; "Sản Phẩm"
 Bước 2: Kiểm tra phông chữ, màu chữ, cỡ chữ của thành phần văn bản trên giao diện người dùng
 Bước 3: Kiểm tra combo box "Các cột"</t>
  </si>
  <si>
    <t>Phần tử văn bản có cỡ chữ 12px và màu phông chữ #FFFFFF.
 Background của button có màu #FB923C</t>
  </si>
  <si>
    <t>UI_QLSP_10</t>
  </si>
  <si>
    <t>Kiểm tra combo box "Dòng tối đa" trên vùng Danh sách sản phẩm</t>
  </si>
  <si>
    <t>Xác minh vị trí, background phông chữ, màu chữ, cỡ chữ của combo box "Dòng tối đa"</t>
  </si>
  <si>
    <t>Phần tử văn bản có cỡ chữ 12px và màu phông chữ #FFFFFF.
 Background của button có màu #EF4444, khi đưa chuột tới Background đổi màu</t>
  </si>
  <si>
    <t>UI_QLSP_11</t>
  </si>
  <si>
    <t>Kiểm tra table hiển thị "Danh sách sản phẩm"</t>
  </si>
  <si>
    <t>Xác minh vị trí, phông chữ, màu chữ, cỡ chữ của table hiển thị "Danh sách sản phẩm"</t>
  </si>
  <si>
    <t>Bước 1: Trên menu chọn "Quản lý sản phẩm" &gt; "Sản Phẩm"
 Bước 2: Kiểm tra phông chữ, màu chữ, cỡ chữ của thành phần văn bản trên giao diện người dùng
 Bước 3: Kiểm tra table hiển thị "Danh sách sản phẩm"</t>
  </si>
  <si>
    <t>UI_QLSP_12</t>
  </si>
  <si>
    <t>Kiểm tra ô Textbox "Số lượng bài viết quy định trong kỳ"</t>
  </si>
  <si>
    <t>Kiểm tra chỉnh tả ô thông báo</t>
  </si>
  <si>
    <t>Bước 1: Chọn Icon "Chi tiết"
 Bước 2: Kiểm tra phông chữ, màu chữ, cỡ chữ của thành phần văn bản trên giao diện người dùng
 Bước 3 :Kiểm tra ô Textbox "Số lượng bài viết quy định trong kỳ"</t>
  </si>
  <si>
    <t>Thông báo đúng chính tả</t>
  </si>
  <si>
    <t>UI_QLSP_13</t>
  </si>
  <si>
    <t>Kiểm tra Select "Trạng thái"</t>
  </si>
  <si>
    <t>Xác định vị trị Select "Trạng thái"</t>
  </si>
  <si>
    <t>Bước 1:Kiểm tra phông chữ, màu chữ, cỡ chữ
 Bước 2: Kiểm tra Select "Trạng thái"</t>
  </si>
  <si>
    <t>UI_QLSP_14</t>
  </si>
  <si>
    <t>Kiểm tra label "Ngày diễn ra đợt"</t>
  </si>
  <si>
    <t>Xác minh phông chữ, màu chữ, cỡ chữ của label "Ngày diễn ra đợt"</t>
  </si>
  <si>
    <t>Bước 1:Kiểm tra phông chữ, màu chữ, cỡ chữ
 Bước 2: Kiểm tra label "Ngày diễn ra đợt"</t>
  </si>
  <si>
    <t>Phần tử văn bản có cỡ chữ 16.38px và màu phông chữ #000000E0.</t>
  </si>
  <si>
    <t>UI_QLSP_15</t>
  </si>
  <si>
    <t>Kiểm tra Select "Ngày bắt đầu"</t>
  </si>
  <si>
    <t>Xác định vị trị Select "Ngày bắt đầu"</t>
  </si>
  <si>
    <t>Bước 1:Kiểm tra phông chữ, màu chữ, cỡ chữ
 Bước 2: Kiểm tra Select "Ngày bắt đầu"</t>
  </si>
  <si>
    <t>UI_QLSP_16</t>
  </si>
  <si>
    <t>Kiểm tra phần tử ô Select "Ngày bắt đầu"</t>
  </si>
  <si>
    <t>Ô thông tin hiển thị ngày tháng với dạng dd/mm/yyyy
 Hiển thị đúng với ngày đã chọn trong modal</t>
  </si>
  <si>
    <t>UI_QLSP_17</t>
  </si>
  <si>
    <t>Kiểm tra Select "Ngày kết thúc"</t>
  </si>
  <si>
    <t>Xác định cỡ chữ, màu chữ "Ngày kết thúc"</t>
  </si>
  <si>
    <t>Bước 1: Kiểm tra phông chữ, màu chữ, cỡ chữ
 Bước 2: Xác định cỡ chữ, màu chữ "Ngày kết thúc"</t>
  </si>
  <si>
    <t>UI_QLSP_18</t>
  </si>
  <si>
    <t>Kiểm tra button "Làm mới"</t>
  </si>
  <si>
    <t>Xác minh phông chữ, màu chữ, cỡ chữ của , Background button "Làm mới" và Icon.</t>
  </si>
  <si>
    <t>Bước 1:Kiểm tra phông chữ, màu chữ, cỡ chữ
 Bước 2: Kiểm tra button "Làm mới"</t>
  </si>
  <si>
    <t>Phần tử văn bản có cỡ chữ 12,8px và màu phông chữ #FFFFFF.
 Icon nằm bên trái chữ có màu cùng chữ
 Background của button có màu #1C315E, khi đưa chuột tới background đổi màu</t>
  </si>
  <si>
    <t>UI_QLSP_19</t>
  </si>
  <si>
    <t>Kiểm tra button "Import File"</t>
  </si>
  <si>
    <t>Xác minh phông chữ, màu chữ, cỡ chữ, background của button "Import File" và Icon.</t>
  </si>
  <si>
    <t>Bước 1:Kiểm tra phông chữ, màu chữ, cỡ chữ
 Bước 2: Kiểm tra button "Import File"</t>
  </si>
  <si>
    <t>Phần tử văn bản có cỡ chữ 12,8px và màu phông chữ #FFFFFF.
 Icon nằm bên trái chữ có màu cùng chữ
 Background của button có màu #537FE7, khi đưa chuột tới background đổi màu, hiện thông báo nhỏ ở trên</t>
  </si>
  <si>
    <t>UI_QLSP_20</t>
  </si>
  <si>
    <t>Kiểm tra button "Tạo đợt đăng ký"</t>
  </si>
  <si>
    <t>Xác minh phông chữ, màu chữ, cỡ chữ, background của button "Tạo đợt đăng ký" và Icon.</t>
  </si>
  <si>
    <t>Bước 1:Kiểm tra phông chữ, màu chữ, cỡ chữ
 Bước 2: Kiểm tra button "Tạo đợt đăng ký"</t>
  </si>
  <si>
    <t>Phần tử văn bản có cỡ chữ 12,8px và màu phông chữ #FFFFFF.
 Icon nằm bên trái chữ có màu cùng chữ
 Background của button có màu #537FE7, khi đưa chuột tới hiện thông báo nhỏ ở trên</t>
  </si>
  <si>
    <t>UI_QLSP_21</t>
  </si>
  <si>
    <t>Kiểm tra button "Tạo đợt đăng ký new"</t>
  </si>
  <si>
    <t>Xác minh phông chữ, màu chữ, cỡ chữ của button "Tạo đợt đăng ký new" và Icon.</t>
  </si>
  <si>
    <t>Bước 1:Kiểm tra phông chữ, màu chữ, cỡ chữ
 Bước 2: Kiểm tra button "Tạo đợt đăng ký new"</t>
  </si>
  <si>
    <t>Phần tử văn bản có cỡ chữ 12,8px và màu phông chữ #FFFFFF.
 Icon nằm bên trái chữ có màu cùng chữ</t>
  </si>
  <si>
    <t>UI_QLSP_22</t>
  </si>
  <si>
    <t>Xác định Background button "Tạo đợt đăng ký new"</t>
  </si>
  <si>
    <t>Background của button có màu #537FE7, khi đưa chuột tới hiện thông báo nhỏ ở trên</t>
  </si>
  <si>
    <t>UI_QLSP_23</t>
  </si>
  <si>
    <t>Kiểm tra Header của bảng "Danh sách đợt đăng ký"</t>
  </si>
  <si>
    <t>Xác minh phông chữ, màu chữ, cỡ chữ của Header của bảng "Danh sách đợt đăng ký".</t>
  </si>
  <si>
    <t>Bước 1:Kiểm tra phông chữ, màu chữ, cỡ chữ
 Bước 2: Kiểm tra Header của bảng "Danh sách đợt đăng ký"</t>
  </si>
  <si>
    <t>Thanh Header có cỡ chữ 15px, màu chữ #000000E0, Ngăn các cột bằng gạch dọc cùng màu với chữ</t>
  </si>
  <si>
    <t>UI_QLSP_24</t>
  </si>
  <si>
    <t>Kiểm tra Icon "Tìm kiếm" cạnh ô "Mã" của bảng "Danh sách đợt đăng ký"</t>
  </si>
  <si>
    <t>Kiểm tra Icon tìm kiếm ô"Mã"</t>
  </si>
  <si>
    <t>Bước 1:Kiểm tra phông chữ, màu chữ, cỡ chữ
 Bước 2: Kiểm tra Header của bảng "Danh sách đợt đăng ký"
 Bước 3:Kiểm tra Icon "Tìm kiếm" cạnh ô "Mã" của bảng "Danh sách đợt đăng ký"</t>
  </si>
  <si>
    <t>Khi đưa chuột tới Icon, Background sẽ đổi màu</t>
  </si>
  <si>
    <t>UI_QLSP_25</t>
  </si>
  <si>
    <t>Kiểm tra ô Textbox "Tìm kiếm" của ô "Mã" của bảng "Danh sách đợt đăng ký"</t>
  </si>
  <si>
    <t>Xác định vị trị Textbox"Tìm kiếm"</t>
  </si>
  <si>
    <t>Bước 1:Kiểm tra phông chữ, màu chữ, cỡ chữ
 Bước 2: Kiểm tra Header của bảng "Danh sách đợt đăng ký"
 Bước 3:Kiểm tra ô Textbox "Tìm kiếm" của ô "Mã" của bảng "Danh sách đợt đăng ký"</t>
  </si>
  <si>
    <t>UI_QLSP_26</t>
  </si>
  <si>
    <t>Kiểm tra button "Search"</t>
  </si>
  <si>
    <t>Xác minh background phông chữ, màu chữ, cỡ chữ của button "Search" và Icon.</t>
  </si>
  <si>
    <t>Bước 1:Kiểm tra phông chữ, màu chữ, cỡ chữ
 Bước 2: Kiểm tra Header của bảng "Danh sách đợt đăng ký"
 Bước 3:Chọn Icon "Tìm kiếm" của ô Mã
 Bước 4: Kiểm tra button "Search"</t>
  </si>
  <si>
    <t>Phần tử văn bản có cỡ chữ 14px và màu phông chữ #FFFFFF.
 Icon nằm bên trái chữ có màu cùng chữ</t>
  </si>
  <si>
    <t>UI_QLSP_27</t>
  </si>
  <si>
    <t>Kiểm tra button "Reset"</t>
  </si>
  <si>
    <t>Xác minh phông chữ, màu chữ, cỡ chữ của button "Reset" và Icon.</t>
  </si>
  <si>
    <t>Bước 1:Kiểm tra phông chữ, màu chữ, cỡ chữ
 Bước 2: Kiểm tra Header của bảng "Danh sách đợt đăng ký"
 Bước 3:Chọn Icon "Tìm kiếm" của ô Mã
 Bước 4: Kiểm tra button "Reset"</t>
  </si>
  <si>
    <t>Phần tử văn bản có cỡ chữ 14px và màu phông chữ #000000E0.
 Icon nằm bên trái chữ có màu cùng chữ</t>
  </si>
  <si>
    <t>UI_QLSP_28</t>
  </si>
  <si>
    <t>Kiểm tra button "Filter"</t>
  </si>
  <si>
    <t>Xác minh phông chữ, màu chữ, cỡ chữ của button "Filter".</t>
  </si>
  <si>
    <t>Bước 1:Kiểm tra phông chữ, màu chữ, cỡ chữ
 Bước 2: Kiểm tra Header của bảng "Danh sách đợt đăng ký"
 Bước 3:Chọn Icon "Tìm kiếm" của ô Mã
 Bước 4: Kiểm tra button "Filter"</t>
  </si>
  <si>
    <t>Phần tử văn bản có cỡ chữ 14px và màu phông chữ #1677FF.</t>
  </si>
  <si>
    <t>UI_QLSP_29</t>
  </si>
  <si>
    <t>Kiểm tra button "close"</t>
  </si>
  <si>
    <t>Xác minh phông chữ, màu chữ, cỡ chữ của button "close".</t>
  </si>
  <si>
    <t>Bước 1:Kiểm tra phông chữ, màu chữ, cỡ chữ
 Bước 2: Kiểm tra Header của bảng "Danh sách đợt đăng ký"
 Bước 3:Chọn Icon "Tìm kiếm" của ô Mã
 Bước 4: Kiểm tra button "close"</t>
  </si>
  <si>
    <t>UI_QLSP_30</t>
  </si>
  <si>
    <t>Kiểm tra ô"Tên" của bảng "Danh sách đợt đăng ký"</t>
  </si>
  <si>
    <t>Kiểm tra Icon của ô"Tên"</t>
  </si>
  <si>
    <t>Bước 1:Kiểm tra phông chữ, màu chữ, cỡ chữ
 Bước 2: Kiểm tra Header của bảng "Danh sách đợt đăng ký"
 Bước 3:Kiểm tra ô"Tên" của bảng "Danh sách đợt đăng ký"</t>
  </si>
  <si>
    <t>UI_QLSP_31</t>
  </si>
  <si>
    <t>Kiểm tra ô Textbox "Tìm kiếm" của ô "Tên" của bảng "Danh sách đợt đăng ký"</t>
  </si>
  <si>
    <t>Bước 1:Kiểm tra phông chữ, màu chữ, cỡ chữ
 Bước 2: Kiểm tra Header của bảng "Danh sách đợt đăng ký"
 Bước 3:Kiểm tra ô Textbox "Tìm kiếm" của ô "Tên" của bảng "Danh sách đợt đăng ký"</t>
  </si>
  <si>
    <t>UI_QLSP_32</t>
  </si>
  <si>
    <t>Xác minh phông chữ, màu chữ, cỡ chữ của button "Search" và Icon.</t>
  </si>
  <si>
    <t>Bước 1:Kiểm tra phông chữ, màu chữ, cỡ chữ
 Bước 2: Kiểm tra Header của bảng "Danh sách đợt đăng ký"
 Bước 3:Chọn Icon "Tìm kiếm" của ô Tên
 Bước 4: Kiểm tra button "Search"</t>
  </si>
  <si>
    <t>UI_QLSP_33</t>
  </si>
  <si>
    <t>Bước 1:Kiểm tra phông chữ, màu chữ, cỡ chữ
 Bước 2: Kiểm tra Header của bảng "Danh sách đợt đăng ký"
 Bước 3:Chọn Icon "Tìm kiếm" của ô Tên
 Bước 4: Kiểm tra button "Reset"</t>
  </si>
  <si>
    <t>UI_QLSP_34</t>
  </si>
  <si>
    <t>Bước 1:Kiểm tra phông chữ, màu chữ, cỡ chữ
 Bước 2: Kiểm tra Header của bảng "Danh sách đợt đăng ký"
 Bước 3:Chọn Icon "Tìm kiếm" của ô Tên
 Bước 4: Kiểm tra button "Filter"</t>
  </si>
  <si>
    <t>UI_QLSP_35</t>
  </si>
  <si>
    <t>Kiểm tra button "Close"</t>
  </si>
  <si>
    <t>Xác minh phông chữ, màu chữ, cỡ chữ của button "Close".</t>
  </si>
  <si>
    <t>Bước 1:Kiểm tra phông chữ, màu chữ, cỡ chữ
 Bước 2: Kiểm tra Header của bảng "Danh sách đợt đăng ký"
 Bước 3:Chọn Icon "Tìm kiếm" của ô Tên
 Bước 4: Kiểm tra button "close"</t>
  </si>
  <si>
    <t>UI_QLSP_36</t>
  </si>
  <si>
    <t>Kiểm tra các phần tử của bảng "Danh sách đợt đăng ký"</t>
  </si>
  <si>
    <t>Xác minh background, phông chữ, màu chữ, cỡ chữ của bảng "Danh sách đợt đăng ký" .</t>
  </si>
  <si>
    <t>Bước 1:Kiểm tra phông chữ, màu chữ, cỡ chữ
 Bước 2: Kiểm tra các phần tử của bảng "Danh sách đợt đăng ký"</t>
  </si>
  <si>
    <t>Các phần tử trong đều có cùng phông chữ và cỡ chữ . Có màu chữ #000000E0</t>
  </si>
  <si>
    <t>Các phần tử trong đều có cùng phông chữ và cỡ chữ . Có màu chữ #000000E1</t>
  </si>
  <si>
    <t>UI_QLSP_37</t>
  </si>
  <si>
    <t>Kiểm tra button "Xem chi tiết"</t>
  </si>
  <si>
    <t>Xác định Background button "Xem chi tiết"</t>
  </si>
  <si>
    <t>Bước 1:Kiểm tra phông chữ, màu chữ, cỡ chữ
 Bước 2: Kiểm tra button "Xem chi tiết"</t>
  </si>
  <si>
    <t>Background của button có màu #63AB15, khi đưa chuột tới icon đổi màu, hiện thông báo nhỏ ở trên</t>
  </si>
  <si>
    <t>UI_QLSP_38</t>
  </si>
  <si>
    <t>Kiểm tra button "Xóa"</t>
  </si>
  <si>
    <t>Xác định Background button "Xóa"</t>
  </si>
  <si>
    <t>Bước 1:Kiểm tra phông chữ, màu chữ, cỡ chữ
 Bước 2: Kiểm tra button "Xóa"</t>
  </si>
  <si>
    <t>Background của button có màu #FF4DF4, khi đưa chuột tới background đổi màu, hiện thông báo nhỏ ở trên</t>
  </si>
  <si>
    <t>UI_QLSP_39</t>
  </si>
  <si>
    <t>Kiểm tra phân trang "Nexr"</t>
  </si>
  <si>
    <t>Xác minh background của button"Next"</t>
  </si>
  <si>
    <t>Bước 1:Kiểm tra phông chữ, màu chữ, cỡ chữ
 Bước 2: Kiểm tra phân trang "&gt;"</t>
  </si>
  <si>
    <t>Nút "Next" sẽ không thể tác động được ở trang cuối cùng của phân trang.
 Trường hợp còn trang tiếp theo thì có thể tác động và chuyển sang trang tiếp theo</t>
  </si>
  <si>
    <t>UI_QLSP_40</t>
  </si>
  <si>
    <t>Kiểm tra phân trang "Pre"</t>
  </si>
  <si>
    <t>Xác minh background của button"Pre"</t>
  </si>
  <si>
    <t>Bước 1:Kiểm tra phông chữ, màu chữ, cỡ chữ
 Bước 2: Kiểm tra phân trang "&lt;"</t>
  </si>
  <si>
    <t>Nút "Pre" sẽ không thể tác động được ở trang đầu tiên của phân trang.
 Trường hợp còn trang tiếp theo thì có thể tác động và chuyển sang trước đó</t>
  </si>
  <si>
    <t>UI_QLSP_41</t>
  </si>
  <si>
    <t>Kiểm tra giao diện màn hình thêm sản phẩm</t>
  </si>
  <si>
    <t>Kiểm tra có hiển thị đúng màn hình thêm sản phẩm không</t>
  </si>
  <si>
    <t>Bước 1 : Nhấn vào màn quản lý sản phẩm Bước 2 : Nhấn thêm sản phẩm mới
 Bước 3 : Kiểm tra có hiển thị đúng màn hình thêmsản phẩm không</t>
  </si>
  <si>
    <t>Hiển thị đúng giao diện thêm sản phẩm</t>
  </si>
  <si>
    <t>UI_QLSP_42</t>
  </si>
  <si>
    <t>Kiểm tra ô nhập tên sản phẩm</t>
  </si>
  <si>
    <t>Kiểm tra điền chữ vào ô nhập số lượng đợt đăng ký</t>
  </si>
  <si>
    <t>Bước 1 : Ấn thêm đợt đăng ký
 Bước 2 : Nhấn vào ô số lượng đợt và điền dữ liệu
 Bước 3 : Kiểm tra kết quả</t>
  </si>
  <si>
    <t>Số lượng đợt : "62aaa"</t>
  </si>
  <si>
    <t>Không thêm được chữ vào ô điền số lượng đợt</t>
  </si>
  <si>
    <t>UI_QLSP_43</t>
  </si>
  <si>
    <t>Kiểm tra ô nhập mã sản phẩm</t>
  </si>
  <si>
    <t>Kiểm tra thông báo rỗng ô nhập số lượng đăng ký</t>
  </si>
  <si>
    <t>Bước 1 : Nhấn vào màn quản lý đợt đăng ký
 Bước 2 : Nhấn thêm đợt đăng ký
 Bước 3 : Nhấn hoàn thành
 Bước 4 : Kiểm tra kết quả</t>
  </si>
  <si>
    <t>Hiển thị "Vui lòng nhập số lượng đăng kí"</t>
  </si>
  <si>
    <t>UI_QLSP_44</t>
  </si>
  <si>
    <t>Kiểm tra ô nhập mô tả</t>
  </si>
  <si>
    <t>Kiểm tra hover của các ô nhập thông tin trong giao diện 
 thêm đợt đăng ký</t>
  </si>
  <si>
    <t>Bước 1 : Ấn thêm đợt đăng ký
 Bước 2 : Di chuột vào các ô nhập thông tin
 Bước 3 : Kiểm tra kết quả</t>
  </si>
  <si>
    <t>Các ô nhập đều có hover</t>
  </si>
  <si>
    <t>UI_QLSP_45</t>
  </si>
  <si>
    <t>Kiểm tra hover các button trong giao diện</t>
  </si>
  <si>
    <t>Kiểm tra hover của các button trong giao diện thêm đợt đăng ký</t>
  </si>
  <si>
    <t>Bước 1 : Ấn thêm đợt đăng ký
 Bước 2 : Di chuột vào các button
 Bước 3 : Kiểm tra kết quả</t>
  </si>
  <si>
    <t>Các button đều có hover</t>
  </si>
  <si>
    <t>UI_QLSP_46</t>
  </si>
  <si>
    <t>Kiểm tra ô nhập ngày bắt đầu, ngày kết thúc</t>
  </si>
  <si>
    <t>Kiểm tra hiển thị của ô nhập ngày bắt đầu, ngày kết thúc</t>
  </si>
  <si>
    <t>Bước 1 : Nhấn vào màn quản lý đợt đăng ký
 Bước 2 : Nhấn thêm đợt đăng ký
 Bước 3 : Kiểm tra hiển thị của ô nhập ngày bắt đầu, ngày kết thúc</t>
  </si>
  <si>
    <t>UI_QLSP_47</t>
  </si>
  <si>
    <t>Kiểm tra ô nhập số lượng</t>
  </si>
  <si>
    <t>Kiểm tra kích cỡ của ô nhập số lượng</t>
  </si>
  <si>
    <t>Bước 1 : Nhấn vào màn quản lý đợt đăng ký
 Bước 2 : Nhấn thêm đợt đăng ký
 Bước 3 : Kiểm tra kích cỡ của ô nhập số lượng</t>
  </si>
  <si>
    <t>Ô nhập số lượng có kích cỡ 970px X 40px</t>
  </si>
  <si>
    <t>UI_QLSP_48</t>
  </si>
  <si>
    <t>Kiểm tra kích cỡ ô nhập ngày bắt đầu, ngày kết thúc</t>
  </si>
  <si>
    <t>Bước 1 : Nhấn vào màn quản lý đợt đăng ký
 Bước 2 : Nhấn thêm đợt đăng ký
 Bước 3 : Kiểm tra kích cỡ ô nhập ngày bắt đầu, ngày kết thúc</t>
  </si>
  <si>
    <t>Ô nhập ngày bắt đầu, ngày kết thúc 
 có kích cỡ 300px X 40px</t>
  </si>
  <si>
    <t>UI_QLSP_49</t>
  </si>
  <si>
    <t>Kiểm tra table hiển thị đợt</t>
  </si>
  <si>
    <t>Kiểm tra kích cỡ ô table hiển thị đợt</t>
  </si>
  <si>
    <t>Bước 1 : Nhấn vào màn quản lý đợt đăng ký
 Bước 2 : Nhấn thêm đợt đăng ký
 Bước 3 : Kiểm tra kích cỡ ô table hiển thị đợt</t>
  </si>
  <si>
    <t>Table hiển thị cố định với width 100px</t>
  </si>
  <si>
    <t>UI_QLSP_50</t>
  </si>
  <si>
    <t>Kiểm tra sự hiển thị của thông báo nếu không có dữ liệu hiển thị trên table</t>
  </si>
  <si>
    <t>Bước 1 : Nhấn vào màn quản lý đợt đăng ký
 Bước 2 : Nhấn thêm đợt đăng ký
 Bước 3 : Kiểm tra sự hiển thị của thông báo nếu không có dữ liệu hiển thị trên table</t>
  </si>
  <si>
    <t>Hiển thị "No data"</t>
  </si>
  <si>
    <t>UI_QLSP_51</t>
  </si>
  <si>
    <t>Kiểm tra table hiển thị đầy đủ thông tin</t>
  </si>
  <si>
    <t>Bước 1 : Nhấn vào màn quản lý đợt đăng ký
 Bước 2 : Nhấn thêm đợt đăng ký
 Bước 3 : Kiểm tra table hiển thị đầy đủ thông tin</t>
  </si>
  <si>
    <t>Số lượng đợt : "100"
 Ngày bắt đầu : "12/10/2023"
 Ngày kết thúc : "20/10/2023"</t>
  </si>
  <si>
    <t>Table hiển thị đầy đủ với các cột 
 STT 
 Tên đợt đăng ký
 Ngày bắt đầu
 Ngày kết thúc
 Thêm bài viết tham gia 
 Action</t>
  </si>
  <si>
    <t>UI_QLSP_52</t>
  </si>
  <si>
    <t>Kiểm tra modal của ngày bắt đầu, ngày kết thúc</t>
  </si>
  <si>
    <t>Bước 1 : Nhấn vào màn quản lý đợt đăng ký
 Bước 2 : Nhấn thêm đợt đăng ký
 Bước 3 : Nhấp vào ô ngày bắt đầu và kiểm tra kết quả</t>
  </si>
  <si>
    <t>Modal hiển thị với kích thước 260px X 300px
 Modal đảm bảo hiển thị đủ cho người dùng</t>
  </si>
  <si>
    <t>UI_QLSP_53</t>
  </si>
  <si>
    <t>Kiểm tra combobox "Thêm bài viết"</t>
  </si>
  <si>
    <t>Đảm bảo rằng combobox hoạt động đúng cách, hiển thị các tùy chọn đúng và cho phép người dùng lựa chọn.</t>
  </si>
  <si>
    <t>Bước 1 : Nhấn vào màn quản lý đợt đăng ký
 Bước 2 : Nhấn thêm đợt đăng ký
 Bước 3 : Điền thông tin đợt 
 Bước 3 : Nhấp vào ô thêm bài viết và chọn bài viết
 Bước 4 : Kiểm tra kết quả</t>
  </si>
  <si>
    <t>Combobox mở ra và hiển thị danh sách tùy chọn.
 Danh sách tùy chọn chứa các mục lựa chọn chính xác.</t>
  </si>
  <si>
    <t>UI_QLSP_54</t>
  </si>
  <si>
    <t>Kiểm tra button "Xóa đợt"</t>
  </si>
  <si>
    <t>Kiểm tra màu sắc và kích thước của icon hiển thị "Xóa đợt"</t>
  </si>
  <si>
    <t>Bước 1 : Nhấn vào màn quản lý đợt đăng ký
 Bước 2 : Nhấn thêm đợt đăng ký
 Bước 3 : Điền thông tin đợt 
 Bước 4 : Kiểm tra màu sắc và kích thước của icon hiển thị "Xóa đợt"</t>
  </si>
  <si>
    <t>Màu sắc phù hợp với required và kích thước cố định 17px X 17px</t>
  </si>
  <si>
    <t>UI_QLSP_55</t>
  </si>
  <si>
    <t>Kiểm tra thông báo lỗi</t>
  </si>
  <si>
    <t>Kiểm tra thông báo lỗi khi ngày bắt đầu lớn hơn ngày kết thúc.</t>
  </si>
  <si>
    <t>Bước 1 : Nhấn vào màn quản lý đợt đăng ký
 Bước 2 : Nhấn thêm đợt đăng ký
 Bước 3 : Điền thông tin đợt 
 Bước 4 : Kiểm tra thông báo lỗi khi ngày bắt đầu lớn hơn ngày kết thúc.</t>
  </si>
  <si>
    <t>Hiển thị thông bào 
 "Ngày bắt đầu phải nhỏ hơn ngày kết thúc."</t>
  </si>
  <si>
    <t>UI_QLSP_56</t>
  </si>
  <si>
    <t>Kiểm tra thông báo</t>
  </si>
  <si>
    <t>Kiểm tra vị trí và màu sắc của thông báo khi thêm đợt trùng ngày</t>
  </si>
  <si>
    <t>Bước 1 : Nhấn vào màn quản lý đợt đăng ký
 Bước 2 : Nhấn thêm đợt đăng ký
 Bước 3 : Điền thông tin đợt 
 Bước 4 : Kiểm tra vị trí và màu sắc của thông báo</t>
  </si>
  <si>
    <t>Hiển thị thông báo "Đợt đăng ký : Đợt ngày bắt đầu- ngày kết thúc đã tồn tại trong hệ thống."</t>
  </si>
  <si>
    <t>UI_QLSP_57</t>
  </si>
  <si>
    <t>Kiểm tra confirm của button "Xóa đợt"</t>
  </si>
  <si>
    <t>Bước 1 : Ấn thêm đợt đăng ký
 Bước 2 : Điền thông tin đợt
 Bước 3 : Ấn xóa đợt và kiểm tra kết quả</t>
  </si>
  <si>
    <t>Trước khi xóa thành công hệ thống hiển thị confirm "Bạn có đồng ý xóa không?"</t>
  </si>
  <si>
    <t>UI_QLSP_58</t>
  </si>
  <si>
    <t>Kiểm tra phông chữ, màu chữ, cỡ chữ văn bản</t>
  </si>
  <si>
    <t>Bước 1 : Nhấn chi tiết đợt đăng ký
 Bước 2 : Kiểm tra phông chữ, màu chữ, cỡ chữ văn bản trong giao diện</t>
  </si>
  <si>
    <t>Phần tử văn bản có phông chữ "Roboto", cỡ chữ 14px và màu phông chữ #000000.</t>
  </si>
  <si>
    <t>UI_QLSP_59</t>
  </si>
  <si>
    <t>Kiểm tra chính tả tiêu đề
 "ĐỢT ĐĂNG KÝ"</t>
  </si>
  <si>
    <t>Bước 1 : Nhấn vào màn quản lý đợt đăng ký
 Bước 2 : Nhấn thêm đợt đăng ký
 Bước 3 : Kiểm tra chính tả tiêu đề</t>
  </si>
  <si>
    <t>Các tiêu đề trong giao diện không bị sai 
 chính tả</t>
  </si>
  <si>
    <t>UI_QLSP_60</t>
  </si>
  <si>
    <t>Kiểm tra màu sắc các button trong giao diện chi tiết đợt đăng ký "Không hoạt động"</t>
  </si>
  <si>
    <t>Bước 1 : Nhấn vào màn quản lý đợt đăng ký
 Bước 2 : Nhấn chi tiết đợt đăng ký
 Bước 3 : Kiểm tra màu sắc các button trong giao diện chi tiết đợt đăng ký "Không hoạt động"</t>
  </si>
  <si>
    <t>Màu sắc đúng với required, có thẩm mĩ</t>
  </si>
  <si>
    <t>UI_QLSP_61</t>
  </si>
  <si>
    <t>Kiểm tra các ô hiển thị thông tin</t>
  </si>
  <si>
    <t>Kiểm tra kích thước các ô hiển thị thông tin</t>
  </si>
  <si>
    <t>Bước 1 : Nhấn vào màn quản lý đợt đăng ký
 Bước 2 : Nhấn chi tiết đợt đăng ký
 Bước 3 : Kiểm tra kích thước các ô hiển thị thông tin</t>
  </si>
  <si>
    <t>Ô hiển thị thông tin có kích thước
  cố định 300px X 40px</t>
  </si>
  <si>
    <t>UI_QLSP_62</t>
  </si>
  <si>
    <t>Kiểm tra button "Thêm bài viết vào đợt"</t>
  </si>
  <si>
    <t>Kiểm tra trạng thái button "Thêm bài viết vào đợt"</t>
  </si>
  <si>
    <t>Bước 1 : Nhấn vào màn quản lý đợt đăng ký
 Bước 2 : Nhấn chi tiết đợt đăng ký
 Bước 3 :Kiểm tra trạng thái button "Thêm bài viết vào đợt"</t>
  </si>
  <si>
    <t>Button ở trạng thái disable không
 tác động được và có màu xám</t>
  </si>
  <si>
    <t>UI_QLSP_63</t>
  </si>
  <si>
    <t>Kiểm tra trạng thái của ô thông tin số lượng bài viết của bài viết</t>
  </si>
  <si>
    <t>Bước 1 : Nhấn vào màn quản lý đợt đăng ký
 Bước 2 : Nhấn chi tiết đợt đăng ký
 Bước 3 : Kiểm tra trạng thái của ô thông tin số lượng bài viết của bài viết</t>
  </si>
  <si>
    <t>UI_QLSP_64</t>
  </si>
  <si>
    <t>Kiểm tra table</t>
  </si>
  <si>
    <t>Kiểm tra hover của trong table</t>
  </si>
  <si>
    <t>Bước 1 : Nhấn vào màn quản lý đợt đăng ký
 Bước 2 : Nhấn chi tiết đợt đăng ký
 Bước 3 : Di chuột vào các dòng trong table và kiểm tra hover của trong table</t>
  </si>
  <si>
    <t>Các dòng được chọn có hover</t>
  </si>
  <si>
    <t>UI_QLSP_65</t>
  </si>
  <si>
    <t>Kiểm tra các thành phần trong table</t>
  </si>
  <si>
    <t>Bước 1 : Nhấn vào màn quản lý đợt đăng ký
 Bước 2 : Nhấn chi tiết đợt đăng ký
 Bước 3 : Kiểm tra các thành phần trong table</t>
  </si>
  <si>
    <t>Table hiển thị đầy đủ
 STT 
 Mã bài viết
 Tên bài viết
 Số lượng bài viết tối thiểu 
 Action</t>
  </si>
  <si>
    <t>UI_QLSP_66</t>
  </si>
  <si>
    <t>Kiểm tra kích thước và căn lề trong table</t>
  </si>
  <si>
    <t>Bước 1 : Nhấn vào màn quản lý đợt đăng ký
 Bước 2 : Nhấn chi tiết đợt đăng ký
 Bước 3 : Kiểm tra kích thước và căn lề trong table</t>
  </si>
  <si>
    <t>Table có width cố định 1100px và căn lề
  trái 4px</t>
  </si>
  <si>
    <t>UI_QLSP_67</t>
  </si>
  <si>
    <t>Kiểm tra phân trang</t>
  </si>
  <si>
    <t>Kiểm tra button "&gt;" khi không có trang tiếp theo</t>
  </si>
  <si>
    <t>Bước 1 : Nhấn vào màn quản lý đợt đăng ký
 Bước 2 : Nhấn chi tiết đợt đăng ký
 Bước 3 : Di chuột vào "&gt;" và kiểm tra kết quả</t>
  </si>
  <si>
    <t>Biểu tượng chuột chuyển sang không thao tác được</t>
  </si>
  <si>
    <t>UI_QLSP_68</t>
  </si>
  <si>
    <t>Kiểm tra button "&lt;" khi không có trang trước đó</t>
  </si>
  <si>
    <t>Bước 1 : Nhấn chi tiết đợt đăng ký
 Bước 2 : Di chuột vào "&lt;" và kiểm tra kết quả</t>
  </si>
  <si>
    <t>UI_QLSP_69</t>
  </si>
  <si>
    <t>Kiểm tra icon trong bảng bài viết trong đợt</t>
  </si>
  <si>
    <t>Kiểm tra kích thước và màu sắc icon trong bảng bài viết trong đợt</t>
  </si>
  <si>
    <t>Bước 1 : Nhấn chi tiết đợt đăng ký
 Bước 2 : Kiểm tra kích thước và màu sắc icon trong bảng bài viết trong đợt</t>
  </si>
  <si>
    <t>Icon có màu sắc phù hợp với required và có kích thước cố định 47px X 40px</t>
  </si>
  <si>
    <t>UI_QLSP_70</t>
  </si>
  <si>
    <t>Kiểm tra combobox "Status"</t>
  </si>
  <si>
    <t>Kiểm tra combobox hoạt động đúng cách, hiển thị các tùy chọn đúng.</t>
  </si>
  <si>
    <t>Bước 1 : Nhấn chi tiết đợt đăng ký
 Bước 2 : Kiểm tra combobox "Status"</t>
  </si>
  <si>
    <t>UI_QLSP_71</t>
  </si>
  <si>
    <t>Kiểm tra hover các ô text dữ liệu</t>
  </si>
  <si>
    <t>Bước 1 : Nhấn chi tiết đợt đăng ký
 Bước 2 : Kiểm tra hover các ô text dữ liệu</t>
  </si>
  <si>
    <t>Các ô text đều có hover</t>
  </si>
  <si>
    <t>UI_QLSP_72</t>
  </si>
  <si>
    <t>Kiểm tra filter theo mã bài viết</t>
  </si>
  <si>
    <t>Kiểm tra kích thước modal của filter</t>
  </si>
  <si>
    <t>Bước 1 : Nhấn chi tiết đợt đăng ký
 Bước 2 : Kiểm tra kích thước modal của filer</t>
  </si>
  <si>
    <t>Modal của filter mã bài viết có kích thước cố định 328px X 104px</t>
  </si>
  <si>
    <t>UI_QLSP_73</t>
  </si>
  <si>
    <t>Kiểm tra filter theo tên bài viết</t>
  </si>
  <si>
    <t>Modal của filter tên bài viết có kích thước cố định 328px X 104px</t>
  </si>
  <si>
    <t>UI_QLSP_74</t>
  </si>
  <si>
    <t>Kiểm tra các thành phần trong filter</t>
  </si>
  <si>
    <t>Bước 1 : Nhấn chi tiết đợt đăng ký
 Bước 2 : Kiểm tra các thành phần trong filter</t>
  </si>
  <si>
    <t>Modal có đầy đủ các button 
 Tìm kiếm 
 Làm mới 
 Lọc 
 Đóng</t>
  </si>
  <si>
    <t>UI_QLSP_75</t>
  </si>
  <si>
    <t>Kiểm tra có nhập được văn bản vào các ô</t>
  </si>
  <si>
    <t>Bước 1 : Ấn chi tiết đợt đăng ký
 Bước 2 : Kiểm tra có nhập được văn bản vào các ô</t>
  </si>
  <si>
    <t>Nhập được dữ liệu vào các ô nhập</t>
  </si>
  <si>
    <t>UI_QLSP_76</t>
  </si>
  <si>
    <t>Kiểm tra modal của thời gian</t>
  </si>
  <si>
    <t>Bước 1 : Nhấn chi tiết đợt đăng ký
 Bước 2 : Kiểm tra modal của thời gian</t>
  </si>
  <si>
    <t>Modal hiển thị với kích thước 570px X 300px
 Modal đảm bảo hiển thị đủ thông tin cho người dùng</t>
  </si>
  <si>
    <t>UI_QLSP_77</t>
  </si>
  <si>
    <t>Kiểm tra tiêu đề "Tải lên File Excel"</t>
  </si>
  <si>
    <t>Xác minh phông chữ, màu chữ, cỡ chữ của tiêu đề "Tải lên File Excel"</t>
  </si>
  <si>
    <t>Bước 1: Chọn Button "Import file"
 Bước 2: Kiểm tra phông chữ, màu chữ, cỡ chữ của thành phần văn bản trên giao diện người dùng
 Bước 3: Kiểm tra tiêu đề "Tải lên File Excel"</t>
  </si>
  <si>
    <t>Phần tử văn bản có cỡ chữ 16px và màu chữ #000000E0.</t>
  </si>
  <si>
    <t>UI_QLSP_78</t>
  </si>
  <si>
    <t>Kiểm tra button "Mẫu Excel"</t>
  </si>
  <si>
    <t>Xác minh phông chữ, màu chữ, cỡ chữ của button "Mẫu Excel" và Icon.</t>
  </si>
  <si>
    <t>Bước 1: Chọn Button "Import file"
 Bước 2: Kiểm tra phông chữ, màu chữ, cỡ chữ của thành phần văn bản trên giao diện người dùng
 Bước 3: Kiểm tra button "Mẫu Excel"</t>
  </si>
  <si>
    <t>UI_QLSP_79</t>
  </si>
  <si>
    <t>Xác minh Background của button "Mẫu Excel" và Icon.</t>
  </si>
  <si>
    <t>UI_QLSP_80</t>
  </si>
  <si>
    <t>Kiểm tra button "Tải lên Excel"</t>
  </si>
  <si>
    <t>Xác minh phông chữ, màu chữ, cỡ chữ của button "Tải lên Excel" và Icon.</t>
  </si>
  <si>
    <t>Bước 1: Chọn Button "Import file"
 Bước 2: Kiểm tra phông chữ, màu chữ, cỡ chữ của thành phần văn bản trên giao diện người dùng
 Bước 3: Kiểm tra button "Tải lên Excel"</t>
  </si>
  <si>
    <t>Phần tử văn bản có cỡ chữ 16px và màu phông chữ #4096FF.
 Icon nằm bên trái chữ có màu cùng chữ</t>
  </si>
  <si>
    <t>UI_QLSP_81</t>
  </si>
  <si>
    <t>Xác minh Background của button "Tải lên Excel" và Icon.</t>
  </si>
  <si>
    <t>Background của button có màu #FFFFFF, khi đưa chuột tới chữ, icon và viền đổi màu và hiện thông báo nhỏ ở trên</t>
  </si>
  <si>
    <t>UI_QLSP_82</t>
  </si>
  <si>
    <t>Kiểm tra button "Hủy"</t>
  </si>
  <si>
    <t>Xác minh background phông chữ, màu chữ, cỡ chữ của button "Hủy".</t>
  </si>
  <si>
    <t>Bước 1: Chọn Button "Import file"
 Bước 2: Kiểm tra phông chữ, màu chữ, cỡ chữ của thành phần văn bản trên giao diện người dùng
 Bước 3: Kiểm tra button "Hủy"</t>
  </si>
  <si>
    <t>Phần tử văn bản có cỡ chữ 12px và màu phông chữ #000000E0.
 Background của button có màu #FFFFFF, khi đưa chuột tới chữ và viền đổi màu</t>
  </si>
  <si>
    <t>Background của button có màu #0000000A, khi đưa chuột tới hiện biểu tượng icon cấm</t>
  </si>
  <si>
    <t>UI_QLSP_83</t>
  </si>
  <si>
    <t>Kiểm tra button "Tải lên"</t>
  </si>
  <si>
    <t>Xác minh Background của button "Tải lên"</t>
  </si>
  <si>
    <t>Bước 1: Chọn Button "Import file"
 Bước 2: Kiểm tra phông chữ, màu chữ, cỡ chữ của thành phần văn bản trên giao diện người dùng
 Bước 3: Kiểm tra button "Tải lên"</t>
  </si>
  <si>
    <t>Check FUNC- QLSP</t>
  </si>
  <si>
    <t>Kiểm tra vùng bộ lọc</t>
  </si>
  <si>
    <t>FUNC_QLSP_1</t>
  </si>
  <si>
    <t>Kiểm tra chức năng "Tìm kiếm" của vùng Bộ lọc</t>
  </si>
  <si>
    <t>Kiểm tra xem khi để trống ô Textbox "Tìm kiếm" có hiển thị ra dữ liệu hay không.</t>
  </si>
  <si>
    <t>Bước 1: Chọn menu "Quản lý sản phẩm" &gt; "Sản Phẩm"
 Bước 2: Để trống textbox "Tìm kiếm" 
 Bước 3: Kiểm tra kết quả</t>
  </si>
  <si>
    <t>Truy cập thành công vào link "" 
 Đăng nhập thành công với quản lý
 Nhấn vào màn "Quản lý sản phẩm" &gt; "Sản Phẩm"
 Phải có ít nhất 1 dữ liệu trong bảng</t>
  </si>
  <si>
    <t>Để trống</t>
  </si>
  <si>
    <t>Khi để trống ô textbox "Tìm kiếm" sẽ ra tất cả những dữ liệu có trong bảng</t>
  </si>
  <si>
    <t>FUNC_QLSP_2</t>
  </si>
  <si>
    <t>Nhập space</t>
  </si>
  <si>
    <t>Khi nhập space ô textbox "Tìm kiếm" sẽ ra tất cả những dữ liệu có trong bảng</t>
  </si>
  <si>
    <t>FUNC_QLSP_3</t>
  </si>
  <si>
    <t>Kiểm tra xem khi nhập sai ô Textbox "Tìm kiếm" có tìm kiếm được không</t>
  </si>
  <si>
    <t>Bước 1: Chọn menu "Quản lý sản phẩm" &gt; "Sản Phẩm"
 Bước 2: Chọn ô textbox "Tìm kiếm"
 Bước 3: Chỉnh sửa ô Input như mô tả 
 Bước 4: Kiểm tra kết quả</t>
  </si>
  <si>
    <t>Nhập "ppppp"</t>
  </si>
  <si>
    <t>Hiển thị "Không tìm thấy sản phẩm nào!"</t>
  </si>
  <si>
    <t>FUNC_QLSP_4</t>
  </si>
  <si>
    <t>Kiểm tra xem khi nhập đúng ô Textbox "Tìm kiếm" bằng mã sản phẩm viết hoa tất cả có tìm kiếm được không</t>
  </si>
  <si>
    <t>Bước 1: Chọn menu "Quản lý sản phẩm" &gt; "Sản Phẩm"
 Bước 2: Chọn textbox "Tìm kiếm"
 Bước 3: Chỉnh sửa dữ liệu nhập vào như mô tả 
 Bước 4: Kiểm tra kết quả</t>
  </si>
  <si>
    <t>Nhập "SP5"</t>
  </si>
  <si>
    <t>Hiển thị dữ liệu đúng hoặc gần đúng như dữ liệu đã được nhập.</t>
  </si>
  <si>
    <t>FUNC_QLSP_5</t>
  </si>
  <si>
    <t>Kiểm tra xem khi nhập đúng ô Textbox "Tìm kiếm" bằng mã sản phẩm chữ viết thường có tìm kiếm được không</t>
  </si>
  <si>
    <t>Nhập "sp5"</t>
  </si>
  <si>
    <t>FUNC_QLSP_6</t>
  </si>
  <si>
    <t>Kiểm tra xem khi nhập đúng ô Textbox "Tìm kiếm" bằng mã sản phẩm chứa space đầu cuối có tìm kiếm được không</t>
  </si>
  <si>
    <t>Nhập " sp5 "</t>
  </si>
  <si>
    <t>FUNC_QLSP_7</t>
  </si>
  <si>
    <t>Kiểm tra xem khi nhập đúng ô Textbox "Tìm kiếm" bằng tên sản phẩm viết hoa tất cảcó tìm kiếm được không</t>
  </si>
  <si>
    <t>Bước 1: Chọn menu "Quản lý sản phẩm" &gt; "Sản Phẩm"
 Bước 2: Chọn textbox "Tìm kiếm"
 Bước 3: Chỉnh sửa ô Input như mô tả 
 Bước 4: Kiểm tra kết quả</t>
  </si>
  <si>
    <t>Nhập "ÁO SƠ MI"</t>
  </si>
  <si>
    <t>FUNC_QLSP_8</t>
  </si>
  <si>
    <t>Kiểm tra xem khi nhập đúng ô Textbox "Tìm kiếm" bằng tên sản phẩm viết thường có tìm kiếm được không</t>
  </si>
  <si>
    <t>Nhập "áo sơ mi"</t>
  </si>
  <si>
    <t>FUNC_QLSP_9</t>
  </si>
  <si>
    <t>Kiểm tra xem khi nhập đúng ô Textbox "Tìm kiếm" bằng tên sản phẩm chứa space đầu cuối có tìm kiếm được không</t>
  </si>
  <si>
    <t>Nhập " áo sơ mi "</t>
  </si>
  <si>
    <t>FUNC_QLSP_10</t>
  </si>
  <si>
    <t>Kiểm tra xem khi nhập đúng ô Textbox "Tìm kiếm" bằng số lượng tồn có tìm kiếm được không</t>
  </si>
  <si>
    <t>Nhập "360"</t>
  </si>
  <si>
    <t>Kiểm tra chức năng "Trạng thái" của vùng Bộ lọc</t>
  </si>
  <si>
    <t>Kiểm tra xem khi chọn trạng thái "Tất cả" có lọc được không</t>
  </si>
  <si>
    <t>Bước 1: Chọn menu "Quản lý sản phẩm" &gt; "Sản Phẩm"
 Bước 2: Chọn combo box "Trạng thái"
 Bước 3: Chọn option "Tất cả"
 Bước 4: Kiểm tra kết quả</t>
  </si>
  <si>
    <t>Chọn " Tất cả "</t>
  </si>
  <si>
    <t>Hiển thị dữ liệu tất cả dữ liệu</t>
  </si>
  <si>
    <t>Kiểm tra xem khi chọn trạng thái "Đang bán" có lọc được không</t>
  </si>
  <si>
    <t>Bước 1: Chọn menu "Quản lý sản phẩm" &gt; "Sản Phẩm"
 Bước 2: Chọn combo box "Trạng thái"
 Bước 3: Chọn option "Đang bán"
 Bước 4: Kiểm tra kết quả</t>
  </si>
  <si>
    <t>Chọn " Đang bán"</t>
  </si>
  <si>
    <t>Hiển thị dữ liệu sản phẩm ở trạng thái đang bán</t>
  </si>
  <si>
    <t>Kiểm tra xem khi chọn trạng thái "Ngừng bán" có lọc được không</t>
  </si>
  <si>
    <t>Bước 1: Chọn menu "Quản lý sản phẩm" &gt; "Sản Phẩm"
 Bước 2: Chọn combo box "Trạng thái"
 Bước 3: Chọn option "Ngừng bán"
 Bước 4: Kiểm tra kết quả</t>
  </si>
  <si>
    <t>Chọn "Ngừng bán"</t>
  </si>
  <si>
    <t>Hiển thị dữ liệu sản phẩm ở trạng thái ngừng bán</t>
  </si>
  <si>
    <t>Kiểm tra tích hợp của bộ lọc (Quản lý sản phẩm)</t>
  </si>
  <si>
    <t>Kiểm tra chức năng "Xem chi tiết"</t>
  </si>
  <si>
    <t>Kiểm tra xem khi chọn button "Xem chi tiết" có được không</t>
  </si>
  <si>
    <t>Bước 1: Chọn Button "Xem chi tiết"
 Bước 2: Kiểm tra kết quả</t>
  </si>
  <si>
    <t>Khi click quay trở lại màn "Quản lý sản phẩm"</t>
  </si>
  <si>
    <t>Kiểm tra chức năng "Cập nhật"</t>
  </si>
  <si>
    <t>Kiểm tra xem khi chọn button "Cập nhật" có được không</t>
  </si>
  <si>
    <t>Bước 1: Chọn Button "Cập nhật" 
 Bước 2 : Kiểm tra kết quả</t>
  </si>
  <si>
    <t>Hiển thị ra màn hình modal cập nhật thông tin sản phẩm</t>
  </si>
  <si>
    <t>Kiểm tra chức năng đổi trạng thái</t>
  </si>
  <si>
    <t>Kiểm tra xem khi chọn button "Đang bán/Ngừng bán" có được không</t>
  </si>
  <si>
    <t>Bước 1: Chọn button "Đang bán/Ngừng bán" &gt; "Thay đổi"
 Bước 2 : Kiểm tra kết quả</t>
  </si>
  <si>
    <t>Hiển thị ra màn hình thông báo thay đổi trạng thái thành công</t>
  </si>
  <si>
    <t>Kiểm tra phân trang "Tiếp" trên vùng Danh sách kích cỡ</t>
  </si>
  <si>
    <t>Kiểm tra xem button "Tiếp" có được không</t>
  </si>
  <si>
    <t>Bước 1: Trên menu chọn "Quản lý sản phẩm" &gt; "Kích cỡ"
 Bước 2: Kiểm tra phông chữ, màu chữ, cỡ chữ của thành phần văn bản trên giao diện người dùng
 Bước 3: Kiểm tra phân trang "Tiếp"</t>
  </si>
  <si>
    <t>Truy cập thành công vào link "" 
 Đăng nhập thành công với role quản lý
 Nhấn vào màn "Quản lý sản phẩm" &gt; "Kích cỡ"
 Có dữ liệu trong cơ sở dữ liệu</t>
  </si>
  <si>
    <t>Nút "Trước" sẽ không thể tác động được ở trang đầu tiên của phân trang.
 Trường hợp còn trang phía trước thì có thể tác động và chuyển sang trang trước đó</t>
  </si>
  <si>
    <t>Kiểm tra phân trang "Trước" trên vùng Danh sách kích cỡ</t>
  </si>
  <si>
    <t>Kiểm tra xem button "Trước" có được không</t>
  </si>
  <si>
    <t>Bước 1: Trên menu chọn "Quản lý sản phẩm" &gt; "Kích cỡ"
 Bước 2: Kiểm tra phông chữ, màu chữ, cỡ chữ của thành phần văn bản trên giao diện người dùng
 Bước 3: Kiểm tra phân trang "Trước"</t>
  </si>
  <si>
    <t>Nút "Tiếp" sẽ không thể tác động được ở trang cuối cùng của phân trang.
 Trường hợp còn trang tiếp theo thì có thể tác động và chuyển sang trang tiếp theo</t>
  </si>
  <si>
    <t>Kiểm tra chức năng "Thêm sản phẩm chi tiết"</t>
  </si>
  <si>
    <t>Kiểm tra xem khi chọn button "Thêm sản phẩm chi tiết" có được không</t>
  </si>
  <si>
    <t>Bước 1: Chọn Button "Thêm sản phẩm chi tiết" 
 Bước 3 : Kiểm tra kết quả</t>
  </si>
  <si>
    <t>Chuyển sang màn thêm sản phẩm chi tiết</t>
  </si>
  <si>
    <t>Kiểm tra các button hiển thị số trang</t>
  </si>
  <si>
    <t>Kiểm tra các button hiển thị số trang hoạt động</t>
  </si>
  <si>
    <t>Bước 1: Chọn Button chuyển trang
 Bước 3 : Kiểm tra kết quả</t>
  </si>
  <si>
    <t>Đi đúng tới trang đã nhấp</t>
  </si>
  <si>
    <t>Kiểm tra các button hiển thị số lượng</t>
  </si>
  <si>
    <t>Kiểm tra các button hiển thị số lượng hoạt động</t>
  </si>
  <si>
    <t>Bước 1: Chọn Button số lượng
 Bước 3 : Kiểm tra kết quả</t>
  </si>
  <si>
    <t>Hiển thị đúng số lượng sản phẩn đã chọn</t>
  </si>
  <si>
    <t>Kiểm tra các button "Thêm mới"</t>
  </si>
  <si>
    <t>Kiểm tra các button hiển thị "Thêm mới"</t>
  </si>
  <si>
    <t>Bước 1: Chọn Button "Thêm mới" 
 Bước 3 : Kiểm tra kết quả</t>
  </si>
  <si>
    <t>Hiển thị ra màn hình modal thêm sản phẩm mới</t>
  </si>
  <si>
    <t>Chi tiết danh sách chi tiết sản phẩm</t>
  </si>
  <si>
    <t>FUNC_QLCTSP_1</t>
  </si>
  <si>
    <t>Kiểm tra chức năng button "Làm mới" của màn Chi tiết sản phẩm</t>
  </si>
  <si>
    <t>Kiểm tra xem khi chọn button "Làm mới" có load lại vùng danh sách chi tiết sản phẩm hay không</t>
  </si>
  <si>
    <t>Bước 1: Chọn xem Chi tiết sản phẩm
 Bước 2: Chọn Icon "Làm mới"</t>
  </si>
  <si>
    <t>Load lại danh sách sản phẩm</t>
  </si>
  <si>
    <t>FUNC_QLCTSP_2</t>
  </si>
  <si>
    <t>Kiểm tra chức năng button "Quay lại" của màn Chi tiết sản phẩm</t>
  </si>
  <si>
    <t>Kiểm tra xem khi chọn button "Quay lại" có được không</t>
  </si>
  <si>
    <t>Bước 1: Chọn xem Chi tiết sản phẩm
 Bước 2: Chọn Icon "Quay lại"</t>
  </si>
  <si>
    <t>Quay lại màn hình "Quản lý sản phẩm"</t>
  </si>
  <si>
    <t>FUNC_QLCTSP_3</t>
  </si>
  <si>
    <t>Kiểm tra hiển thị bộ lọc của màn "Chi tiết sản phẩm"</t>
  </si>
  <si>
    <t>Kiểm tra xem giá trị trong "Chất liệu" có hiển thị đúng không</t>
  </si>
  <si>
    <t>Bước 1: Chọn menu "Quản lý sản phẩm" &gt; "Sản Phẩm"
 Bước 2: Chọn icon "Xem"
 Bước 3: Chọn cbb "Chất liệu"</t>
  </si>
  <si>
    <t>Hiển thị dữ liệu đúng tất cả dữ liệu có trong cbb "Chất liệu"</t>
  </si>
  <si>
    <t>Kiểm tra chức năng bộ lọc của màn "Chi tiết sản phẩm"</t>
  </si>
  <si>
    <t>Kiểm tra xem khi chọn giá trị bất kì trong "Chất liệu" xem có lọc được không</t>
  </si>
  <si>
    <t>Bước 1: Chọn menu "Quản lý sản phẩm" &gt; "Sản Phẩm"
 Bước 2: Chọn icon "Xem"
 Bước 3: Chọn option "Tất cả"</t>
  </si>
  <si>
    <t>Chọn "Tất cả"</t>
  </si>
  <si>
    <t>FUNC_QLCTSP_4</t>
  </si>
  <si>
    <t>Bước 1: Chọn menu "Quản lý sản phẩm" &gt; "Sản Phẩm"
 Bước 2: Chọn icon "Xem"
 Bước 3: Chọn option "Da"</t>
  </si>
  <si>
    <t>Chọn "Da"</t>
  </si>
  <si>
    <t>Hiển thị dữ liệu tất cả dữ liệu có chất liệu da</t>
  </si>
  <si>
    <t>Bước 1: Chọn menu "Quản lý sản phẩm" &gt; "Sản Phẩm"
 Bước 2: Chọn icon "Xem"
 Bước 3: Chọn option "Da báo"</t>
  </si>
  <si>
    <t>Chọn "Da báo"</t>
  </si>
  <si>
    <t>FUNC_QLSP_27</t>
  </si>
  <si>
    <t>Kiểm tra chức năng tìm kiếm theo "Trạng thái" của vùng Danh sách sản phẩm</t>
  </si>
  <si>
    <t>Kiểm tra xem khi chọn trạng thái "Đang bán" có tìm kiếm được không</t>
  </si>
  <si>
    <t>Bước 1: Chọn menu "Quản lý sản phẩm" &gt; "Sản Phẩm"
 Bước 2: Chọn combo box "Trạng thái"
 Bước 3: Chọn option "Tất cả"</t>
  </si>
  <si>
    <t>FUNC_QLSP_28</t>
  </si>
  <si>
    <t>Kiểm tra xem khi chọn trạng thái "Ngừng bán" có tìm kiếm được không</t>
  </si>
  <si>
    <t>FUNC_QLSP_29</t>
  </si>
  <si>
    <t>Kiểm tra chức năng hiện thị sản phẩm … "Các cột"</t>
  </si>
  <si>
    <t>Kiểm tra chức năng chọn option hiển thị theo cột</t>
  </si>
  <si>
    <t>Bước 1: Chọn menu "Quản lý sản phẩm" &gt; "Sản Phẩm"
 Bước 2: Chọn combo box "Các cột"
 Bước 3: Chọn option "Tên"</t>
  </si>
  <si>
    <t>Truy cập thành công vào link "" 
 Đăng nhập thành công với role censor
 Nhấn vào màn "Quản lý sản phẩm" &gt; "Sản Phẩm"
 Phải có ít nhất 1 dữ liệu trong bảng</t>
  </si>
  <si>
    <t>Chọn "Tên"</t>
  </si>
  <si>
    <t>Hiển thị ra bảng dữ liệu có các cột thông tin "Tên"</t>
  </si>
  <si>
    <t>FUNC_QLSP_30</t>
  </si>
  <si>
    <t>Kiểm tra chức năng chọn các option hiển thị theo cột</t>
  </si>
  <si>
    <t>Bước 1: Chọn menu "Quản lý sản phẩm" &gt; "Sản Phẩm"
 Bước 2: Chọn combo box "Các cột"
 Bước 3: Chọn option "Tên", "Trạng thái"</t>
  </si>
  <si>
    <t>Chọn "Tên", "Trạng thái"</t>
  </si>
  <si>
    <t>Hiển thị ra bảng dữ liệu có các cột thông tin "Tên", "Trạng thái"</t>
  </si>
  <si>
    <t>FUNC_QLSP_31</t>
  </si>
  <si>
    <t>Bước 1: Chọn menu "Quản lý sản phẩm" &gt; "Sản Phẩm"
 Bước 2: Chọn combo box "Các cột"
 Bước 3: Chọn option "STT", "Mã', "Tên"</t>
  </si>
  <si>
    <t>Chọn " STT ", "Mã", "Tên"</t>
  </si>
  <si>
    <t>Hiển thị ra bảng dữ liệu có các cột thông tin "STT", "Mã", "Tên"</t>
  </si>
  <si>
    <t>FUNC_QLSP_32</t>
  </si>
  <si>
    <t>Kiểm tra chức năng "Hành động"</t>
  </si>
  <si>
    <t>Thực hiện xem chi tiết sản phẩm</t>
  </si>
  <si>
    <t>Bước 1: Chọn menu "Quản lý sản phẩm" &gt; "Sản Phẩm"
 Bước 2: Nhấn vào icon hình con mắt trong cột hành động</t>
  </si>
  <si>
    <t>Chọn icon hình con mắt của sản phẩm muốn xem</t>
  </si>
  <si>
    <t>Hiển thị ra màn hình chi tiết của sản phẩm được chọn</t>
  </si>
  <si>
    <t>FUNC_QLSP_33</t>
  </si>
  <si>
    <t>Thực hiện xóa sản phẩm không thành công</t>
  </si>
  <si>
    <t>Bước 1: Chọn menu "Quản lý sản phẩm" &gt; "Sản Phẩm"
 Bước 2: Nhấn vào icon hình thùng rác.
 -&gt; Hiển thị ra messeger Xác nhận xóa.
 Bước 3: Nhấn button "Hủy"</t>
  </si>
  <si>
    <t>Nhấn "Hủy"</t>
  </si>
  <si>
    <t>Msg Xác nhận xóa biến mất. Sản phẩm không bị xóa</t>
  </si>
  <si>
    <t>FUNC_QLSP_34</t>
  </si>
  <si>
    <t>Thực hiện xóa thành công sản phẩm</t>
  </si>
  <si>
    <t>Bước 1: Chọn menu "Quản lý sản phẩm" &gt; "Sản Phẩm"
 Bước 2: Nhấn vào icon hình thùng rác.
 -&gt; Hiển thị ra messeger Xác nhận xóa.
 Bước 3: Nhấn button "Vẫn xóa"</t>
  </si>
  <si>
    <t>Nhấn "Vẫn xóa"</t>
  </si>
  <si>
    <t>Msg Xác nhận xóa biến mất. Sản phẩm được xóa thành công</t>
  </si>
  <si>
    <t>FUNC_QLSP_35</t>
  </si>
  <si>
    <t>Kiểm tra checkbox chọn sản phẩm</t>
  </si>
  <si>
    <t>Kiểm tra chọn sản phẩm</t>
  </si>
  <si>
    <t>Bước 1 : Vào màn danh sách chi tiết sản phẩm thành công
 Bước 2: Nhấn chọn 1 sản phẩm và kiểm tra kết quả</t>
  </si>
  <si>
    <t>Chọn sản phẩm thành công. Check box của sản phẩm được hiển thị là được chọn.</t>
  </si>
  <si>
    <t>FUNC_QLSP_36</t>
  </si>
  <si>
    <t>Kiểm tra bỏ chọn sản phẩm</t>
  </si>
  <si>
    <t>Bước 1 : Vào màn danh sách chi tiết sản phẩm thành công
 Bước 2: Nhấn chọn 1 sản phẩm 
 Bước 3: Bỏ chọn sản phẩm vừa chọn và kiểm tra kết quả</t>
  </si>
  <si>
    <t>Check box của sản phẩm không còn được chọn.</t>
  </si>
  <si>
    <t>FUNC_QLSP_37</t>
  </si>
  <si>
    <t>Kiểm tra chọn nhiều sản phẩm</t>
  </si>
  <si>
    <t>Bước 1 : Vào màn danh sách chi tiết sản phẩm thành công
 Bước 2: Nhấn chọn nhiều sản phẩm và kiểm tra kết quả</t>
  </si>
  <si>
    <t>Truy cập thành công vào link "" 
 Đăng nhập thành công với role censor
 Nhấn vào màn "Quản lý sản phẩm" &gt; "Sản Phẩm"
 Phải có ít nhất &gt; 5 dữ liệu trong bảng</t>
  </si>
  <si>
    <t>Các check box của sản phẩm được chọn.</t>
  </si>
  <si>
    <t>FUNC_QLSP_38</t>
  </si>
  <si>
    <t>Kiểm tra bỏ chọn nhiều sản phẩm</t>
  </si>
  <si>
    <t>Bước 1 : Vào màn danh sách chi tiết sản phẩm thành công
 Bước 2: Nhấn chọn nhiều sản phẩm 
 Bước 3: Bỏ chọn các sản phẩm vừa chọn và kiểm tra kết quả</t>
  </si>
  <si>
    <t>Các check box của sản phẩm không còn được chọn.</t>
  </si>
  <si>
    <t>FUNC_QLSP_39</t>
  </si>
  <si>
    <t>Kiểm tra chọn tất cả sản phẩm</t>
  </si>
  <si>
    <t>Bước 1 : Vào màn danh sách chi tiết sản phẩm thành công
 Bước 2: Nhấn chọn tất cả sản phẩm 
 Bước 3: Bỏ chọn sản phẩm vừa chọn và kiểm tra kết quả</t>
  </si>
  <si>
    <t>Tất cả các check box của sản phẩm được chọn.</t>
  </si>
  <si>
    <t>Kiểm tra Thêm mới sản phẩm</t>
  </si>
  <si>
    <t>FUNC_QLSP_40</t>
  </si>
  <si>
    <t>Kiểm tra textbox "Tên sản phẩm" trên vùng Thêm mới sản phẩm</t>
  </si>
  <si>
    <t>Kiểm tra Chức năng tên sản phẩm</t>
  </si>
  <si>
    <t>Bước 1 : Vào màn danh sách chi tiết sản phẩm thành công
 Bước 2: Nhấn chọn textbox "Tên Sản Phẩm" 
 Bước 3: Nhập Tên sản phẩm
 Bước 4: Kiểm tra kết quả</t>
  </si>
  <si>
    <t>Truy cập thành công vào link "" 
 Đăng nhập thành công với role censor
 Nhấn vào màn "Quản lý sản phẩm" &gt; "Sản Phẩm"
 Nhấn vào button "Thêm mới sản phẩm" &gt; sang Màn thêm mới sản phẩm</t>
  </si>
  <si>
    <t>Nhập "Sản phẩm test"</t>
  </si>
  <si>
    <t>Thêm tên sản phẩm thành công</t>
  </si>
  <si>
    <t>FUNC_QLSP_41</t>
  </si>
  <si>
    <t>Kiểm tra textbox "Mô tả " trên vùng Thêm mới sản phẩm</t>
  </si>
  <si>
    <t>Kiểm tra Chức năng mô tả sản phẩm</t>
  </si>
  <si>
    <t>Bước 1 : Vào màn danh sách chi tiết sản phẩm thành công
 Bước 2: Nhấn chọn textbox "Mô tả" 
 Bước 3: Nhập mô tả sản phẩm
 Bước 4: Kiểm tra kết quả</t>
  </si>
  <si>
    <t>Nhập "Mô tả sản phẩm"</t>
  </si>
  <si>
    <t>Thêm mô tả sản phẩm thành công</t>
  </si>
  <si>
    <t>FUNC_QLSP_42</t>
  </si>
  <si>
    <t>Kiểm tra combo box "Kiểu dáng" trên vùng Thêm các thuộc tính sản phẩm</t>
  </si>
  <si>
    <t>Kiểm tra Chức năng kiểu dáng sản phẩm</t>
  </si>
  <si>
    <t>Bước 1 : Vào màn danh sách chi tiết sản phẩm thành công
 Bước 2: Nhấn chọn combo box "Kiểu dáng"
 Bước 3: Chọn 1 option
 Bước 4: Kiểm tra kết quả</t>
  </si>
  <si>
    <t>Dữ liệu hiển thị ra màn hình trùng với cơ sở dữ liệu 
 Hiển thị đúng giá trị option đã chọn</t>
  </si>
  <si>
    <t>FUNC_QLSP_43</t>
  </si>
  <si>
    <t>Kiểm tra combo box "Kiểu thiết kế" trên vùng Thêm các thuộc tính sản phẩm</t>
  </si>
  <si>
    <t>Kiểm tra Chức năng kiểu thiết kế sản phẩm</t>
  </si>
  <si>
    <t>Bước 1 : Vào màn danh sách chi tiết sản phẩm thành công
 Bước 2: Nhấn chọn combo box "Kiểu thiết kế"
 Bước 3: Chọn 1 option
 Bước 4: Kiểm tra kết quả</t>
  </si>
  <si>
    <t>FUNC_QLSP_44</t>
  </si>
  <si>
    <t>Kiểm tra combo box "Kiểu tay áo" trên vùng Thêm các thuộc tính sản phẩm</t>
  </si>
  <si>
    <t>Kiểm tra Chức năng kiểu tay áo sản phẩm</t>
  </si>
  <si>
    <t>Bước 1 : Vào màn danh sách chi tiết sản phẩm thành công
 Bước 2: Nhấn chọn combo box "Kiểu tay áo"
 Bước 3: Chọn 1 option
 Bước 4: Kiểm tra kết quả</t>
  </si>
  <si>
    <t>FUNC_QLSP_45</t>
  </si>
  <si>
    <t>Kiểm tra combo box "Kiểu cổ áo" trên vùng Thêm các thuộc tính sản phẩm</t>
  </si>
  <si>
    <t>Kiểm tra Chức năng kiểu cổ áo sản phẩm</t>
  </si>
  <si>
    <t>Bước 1 : Vào màn danh sách chi tiết sản phẩm thành công
 Bước 2: Nhấn chọn combo box "Kiểu cổ áo"
 Bước 3: Chọn 1 option
 Bước 4: Kiểm tra kết quả</t>
  </si>
  <si>
    <t>FUNC_QLSP_46</t>
  </si>
  <si>
    <t>Kiểm tra combo box "Chất liệu" trên vùng Thêm các thuộc tính sản phẩm</t>
  </si>
  <si>
    <t>Kiểm tra Chức năng chất liệu sản phẩm</t>
  </si>
  <si>
    <t>Bước 1 : Vào màn danh sách chi tiết sản phẩm thành công
 Bước 2: Nhấn chọn combo box "Chất liệu"
 Bước 3: Chọn 1 option
 Bước 4: Kiểm tra kết quả</t>
  </si>
  <si>
    <t>FUNC_QLSP_47</t>
  </si>
  <si>
    <t>Kiểm tra chức năng "Màu sắc" trên vùng Thêm các thuộc tính sản phẩm</t>
  </si>
  <si>
    <t>Kiểm tra Chức năng màu sắc sản phẩm</t>
  </si>
  <si>
    <t>Bước 1 : Vào màn danh sách chi tiết sản phẩm thành công
 Bước 2: Nhấn chọn Màu sắc
 Bước 3: Chọn 1 option
 Bước 4: Kiểm tra kết quả</t>
  </si>
  <si>
    <t>FUNC_QLSP_48</t>
  </si>
  <si>
    <t>Kiểm tra chức năng "Kích cỡ" trên vùng Thêm các thuộc tính sản phẩm</t>
  </si>
  <si>
    <t>Kiểm tra Chức năng kích cỡ sản phẩm</t>
  </si>
  <si>
    <t>Bước 1 : Vào màn danh sách chi tiết sản phẩm thành công
 Bước 2: Nhấn chọn Kích cỡ
 Bước 3: Chọn 1 option
 Bước 4: Kiểm tra kết quả</t>
  </si>
  <si>
    <t>FUNC_QLSP_49</t>
  </si>
  <si>
    <t>Kiểm tra chức năng button "Thêm"</t>
  </si>
  <si>
    <t>Kiểm tra Chức năng thêm mới sản phẩm</t>
  </si>
  <si>
    <t>Bước 1 : Vào màn danh sách chi tiết sản phẩm thành công
 Bước 2: Nhập các giá trị của sản phẩm thêm mới
 Bước 3: Nhấn button "Thêm"
 Bước 4: Kiểm tra kết quả</t>
  </si>
  <si>
    <t>Check GUI - QuanLyPhieuGiamGia - DanhSachPhieuGiamGia</t>
  </si>
  <si>
    <t>GUI_Admin_PGG_01</t>
  </si>
  <si>
    <t>Bước 1: Mở trình duyệt truy cập vào link "http://localhost:4200/phieu-giam-gia/ds-phieu-giam-gia"
Bước 2: Ở phần menu click vào "Phiếu giảm giá"
Bước 3: Xác định vị trí phần tử văn bản trên trang
Bước 4: Kiểm tra chính tả, kiểu phông chữ, màu chữ, cỡ chữ của phần tử văn bản</t>
  </si>
  <si>
    <t>GUI_Admin_PGG_02</t>
  </si>
  <si>
    <t>Kiểm tra chính tả, màu chữ, cỡ chữ, phông chữ của tiêu đề cột trong giao diện danh sách pgg</t>
  </si>
  <si>
    <t>Bước 1: Mở trình duyệt truy cập vào link "http://localhost:4200/phieu-giam-gia/ds-phieu-giam-gia"
Bước 2: Ở phần menu click vào "Phiếu giảm giá"
Bước 3: Xác định vị trí phần tử văn bản trên trang
Bước 4: Kiểm tra chính tả, phông chữ, màu chữ, cỡ chữ của phần tử văn bản</t>
  </si>
  <si>
    <t>Phần tử văn bản trên giao diện danh sách pgg phải đúng chính tả, có màu chữ, cỡ chữ, phông chữ được chỉ định</t>
  </si>
  <si>
    <t>Phần tử văn bản trên giao diện danh sách pgg đúng chính tả, có:
- Font chữ: -apple-system, BlinkMacSystemFont, "Segoe UI", Roboto, "Helvetica Neue", Arial, "Noto Sans", "Liberation Sans", sans-serif, "Apple Color Emoji", "Segoe UI Emoji", "Segoe UI Symbol", "Noto Color Emoji"
- Cỡ chữ: 16px
- Màu chữ: #000000</t>
  </si>
  <si>
    <t>GUI_Admin_PGG_03</t>
  </si>
  <si>
    <t>Bước 1: Mở trình duyệt truy cập vào link "http://localhost:4200/phieu-giam-gia/ds-phieu-giam-gia"
Bước 2: Ở phần menu click vào "Phiếu giảm giá"
Bước 3: Xác định các tiêu đề trên trang giao diện người dùng
Bước 4: Xác minh các tiêu đề căn chỉnh đều nhau trên trang web giao diện người dùng</t>
  </si>
  <si>
    <t>GUI_Admin_PGG_04</t>
  </si>
  <si>
    <t>Kiểm tra nội dung bảng danh sách Phiếu giảm giá</t>
  </si>
  <si>
    <t>Kiểm tra nội dung bảng danh sách Phiếu giảm giá có đầy đủ các trường hay không</t>
  </si>
  <si>
    <t>Bước 1: Mở trình duyệt truy cập vào link "http://localhost:4200/phieu-giam-gia/ds-phieu-giam-gia"
Bước 2: Ở phần menu click vào "Phiếu giảm giá"
Bước 3: Kiểm tra nội dung các cột trong bảng danh sách Phiếu giảm giá</t>
  </si>
  <si>
    <t>Bảng danh sách Phiếu giảm giá hiển thị đầy đủ các cột đã chỉ định</t>
  </si>
  <si>
    <t>GUI_Admin_PGG_05</t>
  </si>
  <si>
    <t>Kiểm tra định dạng ngày giờ</t>
  </si>
  <si>
    <t xml:space="preserve">Kiểm tra định dạng ngày giờ hiển thị trên bảng danh sách </t>
  </si>
  <si>
    <t xml:space="preserve">Bước 1: Mở trình duyệt truy cập vào link "http://localhost:4200/phieu-giam-gia/ds-phieu-giam-gia"
Bước 2: Ở phần menu click vào "Phiếu giảm giá"
Bước 3: Xác định cột ngày giờ trên bảng danh sách 
Bước 4: Xác minh định dạng ngày giờ hiển thị trên bảng danh sách </t>
  </si>
  <si>
    <t xml:space="preserve">Hiển thị đúng định dạng ngày giờ trên giao diện </t>
  </si>
  <si>
    <t>GUI_Admin_PGG_06</t>
  </si>
  <si>
    <t>Kiểm tra xem người dùng có thể nhập bất kì ký tự nào vào ô input tìm kiếm Phiếu giảm giá hay không</t>
  </si>
  <si>
    <t>Bước 1: Mở trình duyệt truy cập vào link "http://localhost:4200/phieu-giam-gia/ds-phieu-giam-gia"
Bước 2: Ở phần menu click vào "Phiếu giảm giá"
Bước 3: Xác định ô input tìm kiếm Phiếu giảm giá
Bước 4: Xác minh ô input tìm kiếm Phiếu giảm giá hoạt động bình thường</t>
  </si>
  <si>
    <t>Ô input tìm kiếm Phiếu giảm giá tại giao diện hoạt động bình thường</t>
  </si>
  <si>
    <t>GUI_Admin_PGG_07</t>
  </si>
  <si>
    <t>Kiểm tra focus của chuột khi click vào ô input</t>
  </si>
  <si>
    <t>Bước 1: Mở trình duyệt truy cập vào link "http://localhost:4200/phieu-giam-gia/ds-phieu-giam-gia"
Bước 2: Ở phần menu click vào "Phiếu giảm giá"
Bước 3: Xác định ô input có trên giao diện
Bước 4: Kiểm tra focus của chuột khi click vào ô input</t>
  </si>
  <si>
    <t>Hiển thị focus của chuột tại thanh input</t>
  </si>
  <si>
    <t>GUI_Admin_PGG_08</t>
  </si>
  <si>
    <t>Bước 1: Mở trình duyệt truy cập vào link "http://localhost:4200/phieu-giam-gia/ds-phieu-giam-gia"
Bước 2: Ở phần menu click vào "Phiếu giảm giá"
Bước 3: Xác định vị trí phần tử văn bản trên trang
Bước 4: Kiểm tra nội dung của phần tử văn bản</t>
  </si>
  <si>
    <t>GUI_Admin_PGG_09</t>
  </si>
  <si>
    <t>Bước 1: Mở trình duyệt truy cập vào link "http://localhost:4200/phieu-giam-gia/ds-phieu-giam-gia"
Bước 2: Ở phần menu click vào "Phiếu giảm giá"
Bước 3: Click thay đổi giá trị của cbb</t>
  </si>
  <si>
    <t>GUI_Admin_PGG_10</t>
  </si>
  <si>
    <t>Kiểm tra màu sắc, kích thước, hover button "Tạo mới"</t>
  </si>
  <si>
    <t>Bước 1: Mở trình duyệt truy cập vào link "http://localhost:4200/phieu-giam-gia/ds-phieu-giam-gia"
Bước 2: Ở phần menu click vào "Phiếu giảm giá"
Bước 3: Xác định button "Tạo mới"
Bước 4: Xác minh màu sắc, kích thước, hover button "Tạo mới"</t>
  </si>
  <si>
    <t>GUI_Admin_PGG_11</t>
  </si>
  <si>
    <t>Kiểm tra click button "Tạo mới"</t>
  </si>
  <si>
    <t>Bước 1: Mở trình duyệt truy cập vào link "http://localhost:4200/phieu-giam-gia/ds-phieu-giam-gia"
Bước 2: Ở phần menu click vào "Phiếu giảm giá"
Bước 3: Xác định button "Tạo mới"
Bước 4: Xác minh click button "Tạo mới" hoạt động bình thường</t>
  </si>
  <si>
    <t>Chuyển sang tab thêm phiếu giảm giá</t>
  </si>
  <si>
    <t>GUI_Admin_PGG_12</t>
  </si>
  <si>
    <t>Kiểm tra hoạt động của icon btn Sửa</t>
  </si>
  <si>
    <t>Kiểm tra hoạt động của icon btn Sửa khi Phiếu giảm giá Đã kết thúc</t>
  </si>
  <si>
    <t>Bước 1: Mở trình duyệt truy cập vào link "http://localhost:4200/phieu-giam-gia/ds-phieu-giam-gia"
Bước 2: Ở phần menu click vào "Phiếu giảm giá"
Bước 3: Xác định phần tử cần kiểm tra</t>
  </si>
  <si>
    <t>Phiếu giảm giá Đã kết thúc không có icon btn Sửa</t>
  </si>
  <si>
    <t>GUI_Admin_PGG_13</t>
  </si>
  <si>
    <t>Bước 1: Mở trình duyệt truy cập vào link "http://localhost:4200/phieu-giam-gia/ds-phieu-giam-gia"
Bước 2: Ở phần menu click vào "Phiếu giảm giá"
Bước 3: Dùng chuột kéo màn hình thu nhỏ, phóng to tại các kích cỡ khác nhau</t>
  </si>
  <si>
    <t>Check GUI - QuanLyPhieuGiamGia - ThemPhieuGiamGia</t>
  </si>
  <si>
    <t>GUI_Admin_PGG_14</t>
  </si>
  <si>
    <t>Bước 1: Mở trình duyệt truy cập vào link "http://localhost:4200/phieu-giam-gia/them-phieu"
Bước 2: Ở phần menu click vào "Phiếu giảm giá", click btn "Tạo mới"
Bước 3: Xác định vị trí phần tử văn bản trên trang
Bước 4: Kiểm tra chính tả, kiểu phông chữ, màu chữ, cỡ chữ của phần tử văn bản</t>
  </si>
  <si>
    <t>GUI_Admin_PGG_15</t>
  </si>
  <si>
    <t>Bước 1: Mở trình duyệt truy cập vào link "http://localhost:4200/phieu-giam-gia/them-phieu"
Bước 2: Ở phần menu click vào "Phiếu giảm giá", click btn "Tạo mới"
Bước 3: Xác định vị trí phần tử văn bản trên trang
Bước 4: Kiểm tra chính tả, phông chữ, màu chữ, cỡ chữ của phần tử văn bản</t>
  </si>
  <si>
    <t>Phần tử văn bản trên giao diện danh sách khách hàng đúng chính tả, có:
- Font chữ: -apple-system, BlinkMacSystemFont, "Segoe UI", Roboto, "Helvetica Neue", Arial, "Noto Sans", "Liberation Sans", sans-serif, "Apple Color Emoji", "Segoe UI Emoji", "Segoe UI Symbol", "Noto Color Emoji"
- Cỡ chữ: 16px
- Màu chữ: #000000</t>
  </si>
  <si>
    <t>GUI_Admin_PGG_16</t>
  </si>
  <si>
    <t>Bước 1: Mở trình duyệt truy cập vào link "http://localhost:4200/phieu-giam-gia/them-phieu"
Bước 2: Ở phần menu click vào "Phiếu giảm giá", click btn "Tạo mới"
Bước 3: Xác định các tiêu đề trên trang giao diện người dùng
Bước 4: Xác minh các tiêu đề căn chỉnh đều nhau trên trang web giao diện người dùng</t>
  </si>
  <si>
    <t>GUI_Admin_PGG_17</t>
  </si>
  <si>
    <t>Kiểm tra nội dung bảng danh sách khách hàng</t>
  </si>
  <si>
    <t>Kiểm tra nội dung bảng danh sách khách hàng có đầy đủ các trường hay không</t>
  </si>
  <si>
    <t>Bước 1: Mở trình duyệt truy cập vào link "http://localhost:4200/phieu-giam-gia/them-phieu"
Bước 2: Ở phần menu click vào "Phiếu giảm giá", click btn "Tạo mới"
Bước 3: Kiểm tra nội dung các cột trong bảng danh sách khách hàng</t>
  </si>
  <si>
    <t>Bảng danh sách khách hàng hiển thị đầy đủ các cột đã chỉ định</t>
  </si>
  <si>
    <t>GUI_Admin_PGG_18</t>
  </si>
  <si>
    <t>Kiểm tra xem người dùng có thể nhập bất kì ký tự nào vào các ô input hay không</t>
  </si>
  <si>
    <t>Bước 1: Mở trình duyệt truy cập vào link "http://localhost:4200/phieu-giam-gia/them-phieu"
Bước 2: Ở phần menu click vào "Phiếu giảm giá", click btn "Tạo mới"
Bước 3: Xác định các ô input
Bước 4: Xác minh các ô input hoạt động bình thường</t>
  </si>
  <si>
    <t>Các ô input tại giao diện hoạt động bình thường</t>
  </si>
  <si>
    <t>GUI_Admin_PGG_19</t>
  </si>
  <si>
    <t>Bước 1: Mở trình duyệt truy cập vào link "http://localhost:4200/phieu-giam-gia/them-phieu"
Bước 2: Ở phần menu click vào "Phiếu giảm giá", click btn "Tạo mới"
Bước 3: Xác định các ô input có trên giao diện
Bước 4: Kiểm tra focus của chuột khi click vào các ô input</t>
  </si>
  <si>
    <t>GUI_Admin_PGG_20</t>
  </si>
  <si>
    <t>Kiểm tra hiển thị định dạng của input datetime</t>
  </si>
  <si>
    <t>Kiểm tra dữ liệu được hiển thị theo dạng DD-MM-YYYY hh:mn của input "Ngày bắt đầu" và "Ngày kết thúc"</t>
  </si>
  <si>
    <t>Bước 1: Mở trình duyệt truy cập vào link "http://localhost:4200/phieu-giam-gia/them-phieu"
Bước 2: Ở phần menu click vào "Phiếu giảm giá", click btn "Tạo mới"
Bước 3: Tìm đến và kiểm tra định dạng thời gian của ô input "Ngày bắt đầu" và "Ngày kết thúc"</t>
  </si>
  <si>
    <t>Input "Ngày bắt đầu" và "Ngày kết thúc" phải hiển thị thời gian theo đúng định dạng DD-MM-YYYY</t>
  </si>
  <si>
    <t>GUI_Admin_PGG_21</t>
  </si>
  <si>
    <t>Kiểm tra màu sắc, kích thước, hover của các button</t>
  </si>
  <si>
    <t>Bước 1: Mở trình duyệt truy cập vào link "http://localhost:4200/phieu-giam-gia/them-phieu"
Bước 2: Ở phần menu click vào "Phiếu giảm giá", click btn "Tạo mới"
Bước 3: Xác định các button
Bước 4: Xác minh màu sắc, kích thước, hover của các button</t>
  </si>
  <si>
    <t>GUI_Admin_PGG_22</t>
  </si>
  <si>
    <t>Kiểm tra click của các button</t>
  </si>
  <si>
    <t>Bước 1: Mở trình duyệt truy cập vào link "http://localhost:4200/phieu-giam-gia/them-phieu"
Bước 2: Ở phần menu click vào "Phiếu giảm giá", click btn "Tạo mới"
Bước 3: Xác định các button
Bước 4: Xác minh click các button hoạt động bình thường</t>
  </si>
  <si>
    <t>Các btn hoạt động bình thường</t>
  </si>
  <si>
    <t>GUI_Admin_PGG_23</t>
  </si>
  <si>
    <t>Bước 1: Mở trình duyệt truy cập vào link "http://localhost:4200/phieu-giam-gia/them-phieu"
Bước 2: Ở phần menu click vào "Phiếu giảm giá", click btn "Tạo mới"
Bước 3: Dùng chuột kéo màn hình thu nhỏ, phóng to tại các kích cỡ khác nhau</t>
  </si>
  <si>
    <t>Check GUI - QuanLyPhieuGiamGia - SuaPhieuGiamGia</t>
  </si>
  <si>
    <t>GUI_Admin_PGG_24</t>
  </si>
  <si>
    <t>Bước 1: Mở trình duyệt truy cập vào link "http://localhost:4200/phieu-giam-gia/sua-phieu/1"
Bước 2: Ở phần menu click vào "Phiếu giảm giá", click icon btn Sửa phiếu giảm giá
Bước 3: Xác định vị trí phần tử văn bản trên trang
Bước 4: Kiểm tra chính tả, kiểu phông chữ, màu chữ, cỡ chữ của phần tử văn bản</t>
  </si>
  <si>
    <t>GUI_Admin_PGG_25</t>
  </si>
  <si>
    <t>Bước 1: Mở trình duyệt truy cập vào link "http://localhost:4200/phieu-giam-gia/sua-phieu/1"
Bước 2: Ở phần menu click vào "Phiếu giảm giá", click icon btn Sửa phiếu giảm giá
Bước 3: Xác định vị trí phần tử văn bản trên trang
Bước 4: Kiểm tra chính tả, phông chữ, màu chữ, cỡ chữ của phần tử văn bản</t>
  </si>
  <si>
    <t>GUI_Admin_PGG_26</t>
  </si>
  <si>
    <t>Bước 1: Mở trình duyệt truy cập vào link "http://localhost:4200/phieu-giam-gia/sua-phieu/1"
Bước 2: Ở phần menu click vào "Phiếu giảm giá", click icon btn Sửa phiếu giảm giá
Bước 3: Xác định các tiêu đề trên trang giao diện người dùng
Bước 4: Xác minh các tiêu đề căn chỉnh đều nhau trên trang web giao diện người dùng</t>
  </si>
  <si>
    <t>GUI_Admin_PGG_27</t>
  </si>
  <si>
    <t>Bước 1: Mở trình duyệt truy cập vào link "http://localhost:4200/phieu-giam-gia/sua-phieu/1"
Bước 2: Ở phần menu click vào "Phiếu giảm giá", click icon btn Sửa phiếu giảm giá
Bước 3: Kiểm tra nội dung các cột trong bảng danh sách khách hàng</t>
  </si>
  <si>
    <t>GUI_Admin_PGG_28</t>
  </si>
  <si>
    <t>Bước 1: Mở trình duyệt truy cập vào link "http://localhost:4200/phieu-giam-gia/sua-phieu/1"
Bước 2: Ở phần menu click vào "Phiếu giảm giá", click icon btn Sửa phiếu giảm giá
Bước 3: Xác định các ô input
Bước 4: Xác minh các ô input hoạt động bình thường</t>
  </si>
  <si>
    <t>GUI_Admin_PGG_29</t>
  </si>
  <si>
    <t>Bước 1: Mở trình duyệt truy cập vào link "http://localhost:4200/phieu-giam-gia/sua-phieu/1"
Bước 2: Ở phần menu click vào "Phiếu giảm giá", click icon btn Sửa phiếu giảm giá
Bước 3: Xác định các ô input có trên giao diện
Bước 4: Kiểm tra focus của chuột khi click vào các ô input</t>
  </si>
  <si>
    <t>GUI_Admin_PGG_30</t>
  </si>
  <si>
    <t>Bước 1: Mở trình duyệt truy cập vào link "http://localhost:4200/phieu-giam-gia/sua-phieu/1"
Bước 2: Ở phần menu click vào "Phiếu giảm giá", click icon btn Sửa phiếu giảm giá
Bước 3: Tìm đến và kiểm tra định dạng thời gian của ô input "Ngày bắt đầu" và "Ngày kết thúc"</t>
  </si>
  <si>
    <t>GUI_Admin_PGG_31</t>
  </si>
  <si>
    <t>Bước 1: Mở trình duyệt truy cập vào link "http://localhost:4200/phieu-giam-gia/sua-phieu/1"
Bước 2: Ở phần menu click vào "Phiếu giảm giá", click icon btn Sửa phiếu giảm giá
Bước 3: Xác định các button
Bước 4: Xác minh màu sắc, kích thước, hover của các button</t>
  </si>
  <si>
    <t>GUI_Admin_PGG_32</t>
  </si>
  <si>
    <t>Bước 1: Mở trình duyệt truy cập vào link "http://localhost:4200/phieu-giam-gia/sua-phieu/1"
Bước 2: Ở phần menu click vào "Phiếu giảm giá", click icon btn Sửa phiếu giảm giá
Bước 3: Xác định các button
Bước 4: Xác minh click các button hoạt động bình thường</t>
  </si>
  <si>
    <t>GUI_Admin_PGG_33</t>
  </si>
  <si>
    <t>Bước 1: Mở trình duyệt truy cập vào link "http://localhost:4200/phieu-giam-gia/sua-phieu/1"
Bước 2: Ở phần menu click vào "Phiếu giảm giá", click icon btn Sửa phiếu giảm giá
Bước 3: Dùng chuột kéo màn hình thu nhỏ, phóng to tại các kích cỡ khác nhau</t>
  </si>
  <si>
    <t>Check Function- QuanLyPhieuGiamGia - DanhSachPhieuGiamGia</t>
  </si>
  <si>
    <t>FUNC_Admin_PGG_01</t>
  </si>
  <si>
    <t>Kiểm tra chức năng tìm kiếm phiếu giảm giá</t>
  </si>
  <si>
    <t xml:space="preserve">Kiểm tra chức năng tìm kiếm phiếu giảm giá bằng từ khoá nhập vào ô input tìm kiếm
</t>
  </si>
  <si>
    <t>Bước 1: Mở trình duyệt truy cập vào link "http://localhost:4200/phieu-giam-gia/ds-phieu-giam-gia"
Bước 2: Ở phần menu click vào "Phiếu giảm giá"
Bước 3: Nhập từ khoá cần tìm vào ô input</t>
  </si>
  <si>
    <t>Tìm kiếm: "giảm giá"</t>
  </si>
  <si>
    <t>Hiển thị thông tin pgg có mã/tên chứa "giảm giá" trên table</t>
  </si>
  <si>
    <t>Không hiển thị thông tin pgg có mã/tên chứa "giảm giá" trên table</t>
  </si>
  <si>
    <t>FUNC_Admin_PGG_02</t>
  </si>
  <si>
    <t>Kiểm tra chức năng tìm kiếm pgg bằng từ khoá nhập vào ô input tìm kiếm
(từ khoá nhập vào không có dữ liệu trùng khớp được lưu trong db)</t>
  </si>
  <si>
    <t xml:space="preserve">Không có dữ liệu trùng khớp 
Table không hiển thị </t>
  </si>
  <si>
    <t>FUNC_Admin_PGG_03</t>
  </si>
  <si>
    <t>Kiểm tra chức năng tìm kiếm pgg khi nhập vào và xóa hết dữ liệu trong ô input tìm kiếm</t>
  </si>
  <si>
    <t>Bước 1: Mở trình duyệt truy cập vào link "http://localhost:4200/phieu-giam-gia/ds-phieu-giam-gia"
Bước 2: Ở phần menu click vào "Phiếu giảm giá"
Bước 3: Nhập từ khoá cần tìm vào ô input
Bước 4: Xóa hết dữ liệu vừa nhập</t>
  </si>
  <si>
    <t>Tìm kiếm: "Phiếu"</t>
  </si>
  <si>
    <t>Hiển thị lại toàn bộ thông tin pgg như ban đầu</t>
  </si>
  <si>
    <t>FUNC_Admin_PGG_04</t>
  </si>
  <si>
    <t>Kiểm tra chức năng lọc pgg</t>
  </si>
  <si>
    <t>Kiểm tra chức năng lọc pgg từ ngày - đến ngày</t>
  </si>
  <si>
    <t>Bước 1: Mở trình duyệt truy cập vào link "http://localhost:4200/phieu-giam-gia/ds-phieu-giam-gia"
Bước 2: Ở phần menu click vào "Phiếu giảm giá"
Bước 3: Chọn từ ngày, đến ngày
Bước 4: Xác minh table hiển thị những pgg có thời gian như chỉ định</t>
  </si>
  <si>
    <t>Từ ngày: 10/3/2024
Đến ngày: 14/3/2024</t>
  </si>
  <si>
    <t>Table hiển thị những pgg có thời gian như chỉ định</t>
  </si>
  <si>
    <t>FUNC_Admin_PGG_05</t>
  </si>
  <si>
    <t>Kiểm tra chức năng lọc pgg theo loại Công khai</t>
  </si>
  <si>
    <t>Bước 1: Mở trình duyệt truy cập vào link "http://localhost:4200/phieu-giam-gia/ds-phieu-giam-gia"
Bước 2: Ở phần menu click vào "Phiếu giảm giá"
Bước 3: Chọn combo box loại Công khai
Bước 4: Xác minh table hiển thị những pgg loại Công khai</t>
  </si>
  <si>
    <t>Loại: Công khai</t>
  </si>
  <si>
    <t>Table hiển thị những pgg loại Công khai</t>
  </si>
  <si>
    <t>FUNC_Admin_PGG_06</t>
  </si>
  <si>
    <t>Kiểm tra chức năng lọc pgg theo loại Cá nhân</t>
  </si>
  <si>
    <t>Bước 1: Mở trình duyệt truy cập vào link "http://localhost:4200/phieu-giam-gia/ds-phieu-giam-gia"
Bước 2: Ở phần menu click vào "Phiếu giảm giá"
Bước 3: Chọn combo box loại Cá nhân
Bước 4: Xác minh table hiển thị những pgg loại Cá nhân</t>
  </si>
  <si>
    <t>Loại: Cá nhân</t>
  </si>
  <si>
    <t>Table hiển thị những pgg loại Cá nhân</t>
  </si>
  <si>
    <t>FUNC_Admin_PGG_07</t>
  </si>
  <si>
    <t>Kiểm tra chức năng lọc pgg theo loại Tất cả</t>
  </si>
  <si>
    <t>Bước 1: Mở trình duyệt truy cập vào link "http://localhost:4200/phieu-giam-gia/ds-phieu-giam-gia"
Bước 2: Ở phần menu click vào "Phiếu giảm giá"
Bước 3: Chọn combo box loại Tất cả
Bước 4: Xác minh table hiển thị những pgg loại Tất cả</t>
  </si>
  <si>
    <t>Loại: Tất cả</t>
  </si>
  <si>
    <t>Table hiển thị những pgg loại Tất cả</t>
  </si>
  <si>
    <t>FUNC_Admin_PGG_08</t>
  </si>
  <si>
    <t>Kiểm tra chức năng lọc pgg theo kiểu %</t>
  </si>
  <si>
    <t>Bước 1: Mở trình duyệt truy cập vào link "http://localhost:4200/phieu-giam-gia/ds-phieu-giam-gia"
Bước 2: Ở phần menu click vào "Phiếu giảm giá"
Bước 3: Chọn combo box kiểu %
Bước 4: Xác minh table hiển thị những pgg kiểu %</t>
  </si>
  <si>
    <t>Kiểu: %</t>
  </si>
  <si>
    <t>Table hiển thị những pgg kiểu %</t>
  </si>
  <si>
    <t>FUNC_Admin_PGG_09</t>
  </si>
  <si>
    <t>Kiểm tra chức năng lọc pgg theo kiểu Tiền mặt</t>
  </si>
  <si>
    <t>Bước 1: Mở trình duyệt truy cập vào link "http://localhost:4200/phieu-giam-gia/ds-phieu-giam-gia"
Bước 2: Ở phần menu click vào "Phiếu giảm giá"
Bước 3: Chọn combo box kiểu Tiền mặt
Bước 4: Xác minh table hiển thị những pgg kiểu Tiền mặt</t>
  </si>
  <si>
    <t>Kiểu: Tiền mặt</t>
  </si>
  <si>
    <t>Table hiển thị những pgg kiểu Tiền mặt</t>
  </si>
  <si>
    <t>FUNC_Admin_PGG_10</t>
  </si>
  <si>
    <t>Kiểm tra chức năng lọc pgg theo kiểu Tất cả</t>
  </si>
  <si>
    <t>Bước 1: Mở trình duyệt truy cập vào link "http://localhost:4200/phieu-giam-gia/ds-phieu-giam-gia"
Bước 2: Ở phần menu click vào "Phiếu giảm giá"
Bước 3: Chọn combo box kiểu Tất cả
Bước 4: Xác minh table hiển thị những pgg kiểu Tất cả</t>
  </si>
  <si>
    <t>Kiểu: Tất cả</t>
  </si>
  <si>
    <t>Table hiển thị những pgg kiểu Tất cả</t>
  </si>
  <si>
    <t>FUNC_Admin_PGG_11</t>
  </si>
  <si>
    <t>Kiểm tra chức năng lọc pgg theo trạng thái Sắp diễn ra</t>
  </si>
  <si>
    <t>Bước 1: Mở trình duyệt truy cập vào link "http://localhost:4200/phieu-giam-gia/ds-phieu-giam-gia"
Bước 2: Ở phần menu click vào "Phiếu giảm giá"
Bước 3: Chọn combo box trạng thái Sắp diễn ra
Bước 4: Xác minh table hiển thị những pgg trạng thái Sắp diễn ra</t>
  </si>
  <si>
    <t>Trạng thái: Sắp diễn ra</t>
  </si>
  <si>
    <t>Table hiển thị những pgg trạng thái Sắp diễn ra</t>
  </si>
  <si>
    <t>FUNC_Admin_PGG_12</t>
  </si>
  <si>
    <t>Kiểm tra chức năng lọc pgg theo trạng thái Đang diễn ra</t>
  </si>
  <si>
    <t>Bước 1: Mở trình duyệt truy cập vào link "http://localhost:4200/phieu-giam-gia/ds-phieu-giam-gia"
Bước 2: Ở phần menu click vào "Phiếu giảm giá"
Bước 3: Chọn combo box trạng thái Đang diễn ra
Bước 4: Xác minh table hiển thị những pgg trạng thái Đang diễn ra</t>
  </si>
  <si>
    <t>Trạng thái: Đang diễn ra</t>
  </si>
  <si>
    <t>Table hiển thị những pgg trạng thái Đang diễn ra</t>
  </si>
  <si>
    <t>FUNC_Admin_PGG_13</t>
  </si>
  <si>
    <t>Kiểm tra chức năng lọc pgg theo trạng thái Đã kết thúc</t>
  </si>
  <si>
    <t>Bước 1: Mở trình duyệt truy cập vào link "http://localhost:4200/phieu-giam-gia/ds-phieu-giam-gia"
Bước 2: Ở phần menu click vào "Phiếu giảm giá"
Bước 3: Chọn combo box trạng thái Đã kết thúc
Bước 4: Xác minh table hiển thị những pgg trạng thái Đã kết thúc</t>
  </si>
  <si>
    <t>Trạng thái: Đã kết thúc</t>
  </si>
  <si>
    <t>Table hiển thị những pgg trạng thái Đã kết thúc</t>
  </si>
  <si>
    <t>FUNC_Admin_PGG_14</t>
  </si>
  <si>
    <t>Kiểm tra chức năng lọc pgg theo trạng thái Tất cả</t>
  </si>
  <si>
    <t>Bước 1: Mở trình duyệt truy cập vào link "http://localhost:4200/phieu-giam-gia/ds-phieu-giam-gia"
Bước 2: Ở phần menu click vào "Phiếu giảm giá"
Bước 3: Chọn combo box trạng thái Tất cả
Bước 4: Xác minh table hiển thị những pgg trạng thái Tất cả</t>
  </si>
  <si>
    <t>Trạng thái: Tất cả</t>
  </si>
  <si>
    <t>Table hiển thị những pgg trạng thái Tất cả</t>
  </si>
  <si>
    <t>FUNC_Admin_PGG_15</t>
  </si>
  <si>
    <t>Kiểm tra chức năng lọc pgg theo loại, kiểu, trạng thái</t>
  </si>
  <si>
    <t>Bước 1: Mở trình duyệt truy cập vào link "http://localhost:4200/phieu-giam-gia/ds-phieu-giam-gia"
Bước 2: Ở phần menu click vào "Phiếu giảm giá"
Bước 3: Chọn combo box loại, kiểu, trạng thái
Bước 4: Xác minh table hiển thị những pgg có loại, kiểu, trạng thái như chỉ định</t>
  </si>
  <si>
    <t>Loại: Công khai
Kiểu: %
Trạng thái: Sắp diễn ra</t>
  </si>
  <si>
    <t>Table hiển thị những pgg có loại Công khai, Kiểu % và Trạng thái: Sắp diễn ra</t>
  </si>
  <si>
    <t>FUNC_Admin_PGG_16</t>
  </si>
  <si>
    <t>Kiểm tra chức năng lọc pgg &amp; tìm kiếm</t>
  </si>
  <si>
    <t>Kiểm tra chức năng tìm kiếm, lọc pgg theo từ ngày, tới ngày, loại, kiểu, trạng thái</t>
  </si>
  <si>
    <t>Bước 1: Mở trình duyệt truy cập vào link "http://localhost:4200/phieu-giam-gia/ds-phieu-giam-gia"
Bước 2: Ở phần menu click vào "Phiếu giảm giá"
Bước 3: Nhập dữ liệu vào ô tìm kiếm, chọn từ ngày, tới ngày và combo box loại, kiểu, trạng thái
Bước 4: Xác minh table hiển thị những pgg như chỉ định</t>
  </si>
  <si>
    <t>Tìm kiếm: "PGG1"
Từ ngày: 05/03/2024
Tới ngày: 09/032024
Loại: Tất cả
Kiểu: %
Trạng thái: Đã kết thúc</t>
  </si>
  <si>
    <t>Table hiển thị những pgg có thông tin như chỉ định</t>
  </si>
  <si>
    <t>FUNC_Admin_PGG_17</t>
  </si>
  <si>
    <t>Kiểm tra chức năng tìm kiếm, lọc pgg theo từ ngày, tới ngày</t>
  </si>
  <si>
    <t>Bước 1: Mở trình duyệt truy cập vào link "http://localhost:4200/phieu-giam-gia/ds-phieu-giam-gia"
Bước 2: Ở phần menu click vào "Phiếu giảm giá"
Bước 3: Nhập dữ liệu vào ô tìm kiếm, chọn từ ngày, tới ngày
Bước 4: Xác minh table hiển thị những pgg như chỉ định</t>
  </si>
  <si>
    <t>Tìm kiếm: "Phiếu giảm"
Từ ngày: 05/03/2024
Tới ngày: 09/032024
Loại: Tất cả
Kiểu: %
Trạng thái: Đã kết thúc</t>
  </si>
  <si>
    <t>FUNC_Admin_PGG_18</t>
  </si>
  <si>
    <t>Kiểm tra chức năng tìm kiếm, lọc pgg theo loại, kiểu, trạng thái</t>
  </si>
  <si>
    <t>Bước 1: Mở trình duyệt truy cập vào link "http://localhost:4200/phieu-giam-gia/ds-phieu-giam-gia"
Bước 2: Ở phần menu click vào "Phiếu giảm giá"
Bước 3: Nhập dữ liệu vào ô tìm kiếm, chọn combo box loại, kiểu, trạng thái
Bước 4: Xác minh table hiển thị những pgg như chỉ định</t>
  </si>
  <si>
    <t>Tìm kiếm: "Phiếu giảm"
Loại: Tiền mặt
Kiểu: %
Trạng thái: Đã kết thúc</t>
  </si>
  <si>
    <t>FUNC_Admin_PGG_19</t>
  </si>
  <si>
    <t>Kiểm tra chức năng reset bộ lọc</t>
  </si>
  <si>
    <t>Bước 1: Mở trình duyệt truy cập vào link "http://localhost:4200/phieu-giam-gia/ds-phieu-giam-gia"
Bước 2: Ở phần menu click vào "Phiếu giảm giá"
Bước 3: Nhập dữ liệu vào ô tìm kiếm, chọn combo box từ ngày, tới ngày, loại, kiểu, trạng thái
Bước 4: Click button Reset bộ lọc
Bước 4: Xác minh table hiển thị danh sách pgg ban đầu</t>
  </si>
  <si>
    <t>Table hiển thị danh sách pgg ban đầu và form bộ lọc được xóa trắng</t>
  </si>
  <si>
    <t>FUNC_Admin_PGG_20</t>
  </si>
  <si>
    <t>Kiểm tra chức năng phân trang khi tổng số pgg là 5</t>
  </si>
  <si>
    <t>Bước 1: Mở trình duyệt truy cập vào link "http://localhost:4200/phieu-giam-gia/ds-phieu-giam-gia"
Bước 2: Ở phần menu click vào "Phiếu giảm giá"
Bước 3: Kiểm tra table hiển thị đủ 5 khách hàng và kiểm tra phần phân trang</t>
  </si>
  <si>
    <t>Table hiển thị danh sách pgg và phần phân trang hiển thị 1 trang
Không click được btn Previous và Next</t>
  </si>
  <si>
    <t>FUNC_Admin_PGG_21</t>
  </si>
  <si>
    <t>Kiểm tra chức năng phân trang khi tổng số pgg &gt; 5</t>
  </si>
  <si>
    <t>Bước 1: Mở trình duyệt truy cập vào link "http://localhost:4200/phieu-giam-gia/ds-phieu-giam-gia"
Bước 2: Ở phần menu click vào "Phiếu giảm giá"
Bước 3: Kiểm tra table hiển thị đủ 5 khách hàng/1 trang và kiểm tra phần phân trang</t>
  </si>
  <si>
    <t>Table hiển thị 5 pgg / 1 trang &amp; phần phân trang hiển thị chính xác số trang, tổng số trang 
Có thể click btn Previous và Next</t>
  </si>
  <si>
    <t>FUNC_Admin_PGG_22</t>
  </si>
  <si>
    <t>Kiểm tra chức năng phân trang khi tổng số pgg là &gt; 5</t>
  </si>
  <si>
    <t>Bước 1: Mở trình duyệt truy cập vào link "http://localhost:4200/phieu-giam-gia/ds-phieu-giam-gia"
Bước 2: Ở phần menu click vào "Phiếu giảm giá"
Bước 3: Nhập từ khóa cần tìm vào ô input
Bước 4: Kiểm tra table hiển thị đủ 5 pgg/1 trang và kiểm tra phần phân trang</t>
  </si>
  <si>
    <t>FUNC_Admin_PGG_23</t>
  </si>
  <si>
    <t>Bước 1: Mở trình duyệt truy cập vào link "http://localhost:4200/phieu-giam-gia/ds-phieu-giam-gia"
Bước 2: Ở phần menu click vào "Phiếu giảm giá"
Bước 3: Chọn combo box loại, kiểu, trạng thái
Bước 4: Kiểm tra table hiển thị đủ 5 pgg/1 trang và kiểm tra phần phân trang</t>
  </si>
  <si>
    <t>Table hiển thị 5 pgg/ 1 trang &amp; phần phân trang hiển thị chính xác số trang, tổng số trang 
Có thể click btn Previous và Next</t>
  </si>
  <si>
    <t>FUNC_Admin_PGG_24</t>
  </si>
  <si>
    <t>Bước 1: Mở trình duyệt truy cập vào link "http://localhost:4200/phieu-giam-gia/ds-phieu-giam-gia"
Bước 2: Ở phần menu click vào "Phiếu giảm giá"
Bước 3: Chọn combo box từ ngày, tới ngày
Bước 4: Kiểm tra table hiển thị đủ 5 pgg/1 trang và kiểm tra phần phân trang</t>
  </si>
  <si>
    <t>Từ ngày: 05/03/2024
Tới ngày: 09/032024</t>
  </si>
  <si>
    <t>FUNC_Admin_PGG_25</t>
  </si>
  <si>
    <t xml:space="preserve">Kiểm tra chức năng phân trang khi chọn số lượng pgg muốn hiển thị lên table </t>
  </si>
  <si>
    <t>Bước 1: Mở trình duyệt truy cập vào link "http://localhost:4200/phieu-giam-gia/ds-phieu-giam-gia"
Bước 2: Ở phần menu click vào "Phiếu giảm giá"
Bước 3: Chọn hiển thị số lượng 10
Bước 4: Kiểm tra table hiển thị nhiều nhất 10 pgg/1 trang và kiểm tra phần phân trang</t>
  </si>
  <si>
    <t>Số lượng: 10</t>
  </si>
  <si>
    <t>Table hiển thị nhiều nhất 10 pgg/1 trang và kiểm tra phần phân trang</t>
  </si>
  <si>
    <t>FUNC_Admin_PGG_26</t>
  </si>
  <si>
    <t>Bước 1: Mở trình duyệt truy cập vào link "http://localhost:4200/phieu-giam-gia/ds-phieu-giam-gia"
Bước 2: Ở phần menu click vào "Phiếu giảm giá"
Bước 3: Chọn hiển thị số lượng 10
Bước 4: Chọn hiển thị số lượng 5
Bước 5: Kiểm tra table hiển thị nhiều nhất 10 pgg/1 trang và kiểm tra phần phân trang</t>
  </si>
  <si>
    <t>Số lượng: 10
Số lượng: 5</t>
  </si>
  <si>
    <t>Table hiển thị nhiều nhất 5 pgg/1 trang và kiểm tra phần phân trang</t>
  </si>
  <si>
    <t>FUNC_Admin_PGG_27</t>
  </si>
  <si>
    <t>Kiểm tra chức năng số lượng hiển thị khi tổng số pgg là &gt; 5</t>
  </si>
  <si>
    <t>Bước 1: Mở trình duyệt truy cập vào link "http://localhost:4200/phieu-giam-gia/ds-phieu-giam-gia"
Bước 2: Ở phần menu click vào "Phiếu giảm giá"
Bước 3: Nhập từ khóa cần tìm vào ô input
Bước 4: Chọn hiển thị số lượng 10
Bước 5: Kiểm tra table hiển thị nhiều nhất 10 pgg/1 trang và kiểm tra phần phân trang</t>
  </si>
  <si>
    <t>Table hiển thị nhiều nhất 10 pgg/1 trang và dữ liệu đúng</t>
  </si>
  <si>
    <t>FUNC_Admin_PGG_28</t>
  </si>
  <si>
    <t>Bước 1: Mở trình duyệt truy cập vào link "http://localhost:4200/phieu-giam-gia/ds-phieu-giam-gia"
Bước 2: Ở phần menu click vào "Phiếu giảm giá"
Bước 3: Chọn combo box loại, kiểu, trạng thái
Bước 4: Chọn hiển thị số lượng 10
Bước 5: Kiểm tra table hiển thị nhiều nhất 10 pgg/1 trang và kiểm tra phần phân trang</t>
  </si>
  <si>
    <t>Check Function - QuanLyPhieuGiamGia - TaoMoi</t>
  </si>
  <si>
    <t>FUNC_Admin_PGG_29</t>
  </si>
  <si>
    <t>Kiểm tra chức năng tạo mới phiếu giảm giá</t>
  </si>
  <si>
    <t>Kiểm tra chức năng tạo mới phiếu giảm giá khi nhập đầy đủ thông tin được yêu cầu</t>
  </si>
  <si>
    <t>Bước 1: Mở trình duyệt truy cập vào link "http://localhost:4200/phieu-giam-gia/them-phieu"
Bước 2: Ở phần menu click vào "Phiếu giảm giá", click vào "Tạo mới"
Bước 3: Nhập thông tin
Bước 4: Click btn "Tạo mới", xác nhận sửa phiếu giảm giá
Bước 5: Xác minh thêm phiếu giảm giá thành công</t>
  </si>
  <si>
    <t>Mã phiếu: "PGG 10"
Tên phiếu: "Phiếu 10"
Kiểu : "%"
Loại: "Công khai"
Giá trị: 5
Giá trị tối đa: 5000
Số lượng: 6
Điều kiện: 10000
Ngày bắt đầu: 30/3/2024 11:46 SA
Ngày kết thúc: 31/3/2024 11:46 SA</t>
  </si>
  <si>
    <t>Thêm thành công phiếu giảm giá mới
Hiển thị thông báo "Thêm thành công Phiếu 10"</t>
  </si>
  <si>
    <t>FUNC_Admin_PGG_30</t>
  </si>
  <si>
    <t>Kiểm tra chức năng tạo mới phiếu giảm giá khi nhập đầy đủ thông tin được yêu cầu và chọn "Gửi mail cho khách hàng"</t>
  </si>
  <si>
    <t>Bước 1: Mở trình duyệt truy cập vào link "http://localhost:4200/phieu-giam-gia/them-phieu"
Bước 2: Ở phần menu click vào "Phiếu giảm giá", click vào "Tạo mới"
Bước 3: Nhập thông tin
Bước 4: Click btn "Tạo mới", xác nhận sửa phiếu giảm giá
Bước 5: Xác minh thêm phiếu giảm giá thành công và mail được gửi tới cho khách hàng</t>
  </si>
  <si>
    <t>Mã phiếu: "PGG 10"
Tên phiếu: "Phiếu 10"
Kiểu : "%"
Loại: "Công khai"
Giá trị: 5
Giá trị tối đa: 5000
Số lượng: 6
Điều kiện: 10000
Ngày bắt đầu: 30/3/2024 11:46 SA
Ngày kết thúc: 31/3/2024 11:46 SA
Gửi mail cho khách hàng</t>
  </si>
  <si>
    <t>Thêm thành công phiếu giảm giá mới
Hiển thị thông báo "Thêm thành công Phiếu 10"
Mail được gửi thành công cho khách hàng</t>
  </si>
  <si>
    <t>FUNC_Admin_PGG_31</t>
  </si>
  <si>
    <t>Kiểm tra btn Tạo mới</t>
  </si>
  <si>
    <t>Kiểm tra khi click btn Tạo mới có hiển thị popup confirm hay không</t>
  </si>
  <si>
    <t>Bước 1: Mở trình duyệt truy cập vào link "http://localhost:4200/phieu-giam-gia/them-phieu"
Bước 2: Ở phần menu click vào "Phiếu giảm giá", click vào "Tạo mới"
Bước 3: Nhập thông tin
Bước 4: Click btn "Tạo mới"
Bước 5: Xác minh popup confirm</t>
  </si>
  <si>
    <t>Hiển thị confirm "Bạn có đồng ý thêm không?"</t>
  </si>
  <si>
    <t>FUNC_Admin_PGG_32</t>
  </si>
  <si>
    <t>Kiểm tra khi click btn Tạo mới, hiển thị popup confirm, chọn "OK" có sửa pgg không</t>
  </si>
  <si>
    <t>Bước 1: Mở trình duyệt truy cập vào link "http://localhost:4200/phieu-giam-gia/them-phieu"
Bước 2: Ở phần menu click vào "Phiếu giảm giá", click vào "Tạo mới"
Bước 3: Nhập thông tin
Bước 4: Click btn "Tạo mới"
Bước 5: Click "OK"
Bước 5: Xác minh thêm thành công</t>
  </si>
  <si>
    <t>FUNC_Admin_PGG_33</t>
  </si>
  <si>
    <t>Kiểm tra khi click btn Tạo mới, hiển thị popup confirm, chọn "Cancel" có sửa pgg không</t>
  </si>
  <si>
    <t>Bước 1: Mở trình duyệt truy cập vào link "http://localhost:4200/phieu-giam-gia/them-phieu"
Bước 2: Ở phần menu click vào "Phiếu giảm giá", click vào "Tạo mới"
Bước 3: Nhập thông tin
Bước 4: Click btn "Tạo mới"
Bước 5: Click "Cancel"
Bước 5: Xác minh không thêm thành công</t>
  </si>
  <si>
    <t>Không thêm phiếu giảm giá</t>
  </si>
  <si>
    <t>FUNC_Admin_PGG_34</t>
  </si>
  <si>
    <t>Kiểm tra chức năng tạo phiếu giảm giá khi không nhập thông tin được yêu cầu</t>
  </si>
  <si>
    <t>Bước 1: Mở trình duyệt truy cập vào link "http://localhost:4200/phieu-giam-gia/them-phieu"
Bước 2: Ở phần menu click vào "Phiếu giảm giá", click vào "Tạo mới"
Bước 3: Nhập thông tin
Bước 4: Xác minh không click được btn "Tạo mới"</t>
  </si>
  <si>
    <t>Mã phiếu: ""
Tên phiếu: ""
Kiểu : ""
Loại: ""
Giá trị: ""
Giá trị tối đa: ""
Số lượng: ""
Điều kiện: ""
Ngày bắt đầu: ""
Ngày kết thúc: ""</t>
  </si>
  <si>
    <t xml:space="preserve">Không click được button "Tạo mới" </t>
  </si>
  <si>
    <t>FUNC_Admin_PGG_35</t>
  </si>
  <si>
    <t>Kiểm tra chức năng thêm pgg khi để trống mã phiếu</t>
  </si>
  <si>
    <t>Bước 1: Mở trình duyệt truy cập vào link "http://localhost:4200/phieu-giam-gia/them-phieu"
Bước 2: Ở phần menu click vào "Phiếu giảm giá", click vào "Tạo mới"
Bước 3: Nhập thông tin
Bước 4: Click btn "Tạo mới"
Bước 5: Xác minh không click được btn "Tạo mới"</t>
  </si>
  <si>
    <t>Mã phiếu: ""
Tên phiếu: "Phiếu 10"
Kiểu : "%"
Loại: "Công khai"
Giá trị: 5
Giá trị tối đa: 5000
Số lượng: 6
Điều kiện: 10000
Ngày bắt đầu: 30/3/2024 11:46 SA
Ngày kết thúc: 31/3/2024 11:46 SA</t>
  </si>
  <si>
    <t>Mã phiếu giảm giá được tự động tạo</t>
  </si>
  <si>
    <t>FUNC_Admin_PGG_36</t>
  </si>
  <si>
    <t xml:space="preserve">Kiểm tra chức năng thêm pgg khi nhập mã phiếu là khoảng trắng </t>
  </si>
  <si>
    <t>Bước 1: Mở trình duyệt truy cập vào link "http://localhost:4200/phieu-giam-gia/them-phieu"
Bước 2: Ở phần menu click vào "Phiếu giảm giá", click vào "Tạo mới"
Bước 3: Nhập thông tin
Bước 4: Click btn "Tạo mới"
Bước 5: Xác minh message</t>
  </si>
  <si>
    <t>Mã phiếu: "       "
Tên phiếu: "Phiếu 10"
Kiểu : "%"
Loại: "Công khai"
Giá trị: 5
Giá trị tối đa: 5000
Số lượng: 6
Điều kiện: 10000
Ngày bắt đầu: 30/3/2024 11:46 SA
Ngày kết thúc: 31/3/2024 11:46 SA</t>
  </si>
  <si>
    <t>FUNC_Admin_PGG_37</t>
  </si>
  <si>
    <t>Kiểm tra chức năng thêm pgg khi nhập mã phiếu có khoảng trắng ở đầu và cuối</t>
  </si>
  <si>
    <t>Bước 1: Mở trình duyệt truy cập vào link "http://localhost:4200/phieu-giam-gia/them-phieu"
Bước 2: Ở phần menu click vào "Phiếu giảm giá", click vào "Tạo mới"
Bước 3: Nhập thông tin
Bước 4: Click btn "Tạo mới"
Bước 5: Xác minh tạo mới pgg thành công, mã phiếu được cắt bỏ khoảng trắng 2 đầu</t>
  </si>
  <si>
    <t>Mã phiếu: "   PGG 10    "
Tên phiếu: "Phiếu 10"
Kiểu : "%"
Loại: "Công khai"
Giá trị: 5
Giá trị tối đa: 5000
Số lượng: 6
Điều kiện: 10000
Ngày bắt đầu: 30/3/2024 11:46 SA
Ngày kết thúc: 31/3/2024 11:46 SA</t>
  </si>
  <si>
    <t>Thêm thành công phiếu giảm giá mới
Hiển thị thông báo "Thêm thành công Phiếu 10" với mã phiếu được cắt khoảng trắng 2 đầu</t>
  </si>
  <si>
    <t>FUNC_Admin_PGG_38</t>
  </si>
  <si>
    <t>Kiểm tra chức năng thêm pgg khi nhập mã phiếu chứa số</t>
  </si>
  <si>
    <t>Mã phiếu: "Phiếu 10"
Tên phiếu: "Phiếu 10"
Kiểu : "%"
Loại: "Công khai"
Giá trị: 5
Giá trị tối đa: 5000
Số lượng: 6
Điều kiện: 10000
Ngày bắt đầu: 30/3/2024 11:46 SA
Ngày kết thúc: 31/3/2024 11:46 SA</t>
  </si>
  <si>
    <t>FUNC_Admin_PGG_39</t>
  </si>
  <si>
    <t>Kiểm tra chức năng thêm pgg khi nhập mã phiếu chứa kí tự đặc biệt</t>
  </si>
  <si>
    <t>Mã phiếu: "Phiếu 10 @"
Tên phiếu: "Phiếu 10"
Kiểu : "%"
Loại: "Công khai"
Giá trị: 5
Giá trị tối đa: 5000
Số lượng: 6
Điều kiện: 10000
Ngày bắt đầu: 30/3/2024 11:46 SA
Ngày kết thúc: 31/3/2024 11:46 SA</t>
  </si>
  <si>
    <t>Hiển thị thông báo "Tên phiếu giảm giá không được chứa kí tự đặc biệt"</t>
  </si>
  <si>
    <t>FUNC_Admin_PGG_40</t>
  </si>
  <si>
    <t>Kiểm tra chức năng thêm pgg khi nhập mã phiếu đã tồn tại</t>
  </si>
  <si>
    <t>Mã phiếu: "PGG 1"
Tên phiếu: "Phiếu 10"
Kiểu : "%"
Loại: "Công khai"
Giá trị: 5
Giá trị tối đa: 5000
Số lượng: 6
Điều kiện: 10000
Ngày bắt đầu: 30/3/2024 11:46 SA
Ngày kết thúc: 31/3/2024 11:46 SA</t>
  </si>
  <si>
    <t>Hiển thị message "Mã Phiếu: PGG 9 đã tồn tại."</t>
  </si>
  <si>
    <t>FUNC_Admin_PGG_41</t>
  </si>
  <si>
    <t>Kiểm tra chức năng thêm pgg khi để trống tên phiếu</t>
  </si>
  <si>
    <t>Mã phiếu: "PGG10"
Tên phiếu: ""
Kiểu : "%"
Loại: "Công khai"
Giá trị: 5
Giá trị tối đa: 5000
Số lượng: 6
Điều kiện: 10000
Ngày bắt đầu: 30/3/2024 11:46 SA
Ngày kết thúc: 31/3/2024 11:46 SA</t>
  </si>
  <si>
    <t>Không click được button "Tạo mới" và hiển thị message "Tên phiếu giảm giá không được để trống"</t>
  </si>
  <si>
    <t>FUNC_Admin_PGG_42</t>
  </si>
  <si>
    <t>Kiểm tra chức năng thêm pgg khi nhập tên phiếu có khoảng trắng ở đầu và cuối</t>
  </si>
  <si>
    <t>Bước 1: Mở trình duyệt truy cập vào link "http://localhost:4200/phieu-giam-gia/them-phieu"
Bước 2: Ở phần menu click vào "Phiếu giảm giá", click vào "Tạo mới"
Bước 3: Nhập thông tin
Bước 4: Click btn "Tạo mới"
Bước 5: Xác minh tạo mới pgg thành công, tên phiếu được cắt bỏ khoảng trắng 2 đầu</t>
  </si>
  <si>
    <t>Mã phiếu: "PGG 10"
Tên phiếu: "   Phiếu 10    "
Kiểu : "%"
Loại: "Công khai"
Giá trị: 5
Giá trị tối đa: 5000
Số lượng: 6
Điều kiện: 10000
Ngày bắt đầu: 30/3/2024 11:46 SA
Ngày kết thúc: 31/3/2024 11:46 SA</t>
  </si>
  <si>
    <t>Thêm thành công phiếu giảm giá mới
Hiển thị thông báo "Thêm thành công Phiếu 10" với tên phiếu được cắt khoảng trắng 2 đầu</t>
  </si>
  <si>
    <t>FUNC_Admin_PGG_43</t>
  </si>
  <si>
    <t xml:space="preserve">Kiểm tra chức năng thêm pgg khi nhập tên phiếu là khoảng trắng </t>
  </si>
  <si>
    <t>Mã phiếu: "PGG10"
Tên phiếu: "     "
Kiểu : "%"
Loại: "Công khai"
Giá trị: 5
Giá trị tối đa: 5000
Số lượng: 6
Điều kiện: 10000
Ngày bắt đầu: 30/3/2024 11:46 SA
Ngày kết thúc: 31/3/2024 11:46 SA</t>
  </si>
  <si>
    <t>Không click được btn và hiển thị message "Tên phiếu giảm giá không được để trống"</t>
  </si>
  <si>
    <t>FUNC_Admin_PGG_44</t>
  </si>
  <si>
    <t>Kiểm tra chức năng thêm pgg khi nhập tên phiếu chứa số</t>
  </si>
  <si>
    <t>FUNC_Admin_PGG_45</t>
  </si>
  <si>
    <t>Kiểm tra chức năng thêm pgg khi nhập tên phiếu chứa kí tự đặc biệt</t>
  </si>
  <si>
    <t>Mã phiếu: "Phiếu 10"
Tên phiếu: "Phiếu 10 @"
Kiểu : "%"
Loại: "Công khai"
Giá trị: 5
Giá trị tối đa: 5000
Số lượng: 6
Điều kiện: 10000
Ngày bắt đầu: 30/3/2024 11:46 SA
Ngày kết thúc: 31/3/2024 11:46 SA</t>
  </si>
  <si>
    <t>FUNC_Admin_PGG_46</t>
  </si>
  <si>
    <t>Kiểm tra chức năng thêm pgg khi nhập tên phiếu đã tồn tại</t>
  </si>
  <si>
    <t>FUNC_Admin_PGG_47</t>
  </si>
  <si>
    <t>Kiểm tra chức năng thêm pgg khi kiểu "%", loại "Công khai"</t>
  </si>
  <si>
    <t>Bước 1: Mở trình duyệt truy cập vào link "http://localhost:4200/phieu-giam-gia/them-phieu"
Bước 2: Ở phần menu click vào "Phiếu giảm giá", click vào "Tạo mới"
Bước 3: Nhập thông tin
Bước 4: Click btn "Tạo mới"
Bước 5: Xác minh không click được btn "Tạo mới" và không được chọn khách hàng</t>
  </si>
  <si>
    <t>Mã phiếu: "PGG 10"
Tên phiếu: "Phiếu 10"
Kiểu : "%"
Loại: "Công khai"
Giá trị: "10"
Giá trị tối đa: 5000
Số lượng: 6
Điều kiện: 10000
Ngày bắt đầu: 30/3/2024 11:46 SA
Ngày kết thúc: 31/3/2024 11:46 SA</t>
  </si>
  <si>
    <t>Không click được button "Tạo mới" không được chọn khách hàng</t>
  </si>
  <si>
    <t>FUNC_Admin_PGG_48</t>
  </si>
  <si>
    <t>Kiểm tra chức năng thêm pgg khi kiểu "%", loại "Công khai", không nhập "Giá trị"</t>
  </si>
  <si>
    <t>Mã phiếu: "PGG 10"
Tên phiếu: "Phiếu 10"
Kiểu : "%"
Loại: "Công khai"
Giá trị: ""
Giá trị tối đa: 5000
Số lượng: 6
Điều kiện: 10000
Ngày bắt đầu: 30/3/2024 11:46 SA
Ngày kết thúc: 31/3/2024 11:46 SA</t>
  </si>
  <si>
    <t>Không click được button "Tạo mới" và hiển thị message "Không bỏ trống trường này"</t>
  </si>
  <si>
    <t>FUNC_Admin_PGG_49</t>
  </si>
  <si>
    <t>Kiểm tra chức năng thêm pgg khi kiểu "%", loại "Công khai", nhập "Giá trị" bằng 0</t>
  </si>
  <si>
    <t>Mã phiếu: "PGG 10"
Tên phiếu: "Phiếu 10"
Kiểu : "%"
Loại: "Công khai"
Giá trị: "0"
Giá trị tối đa: 5000
Số lượng: 6
Điều kiện: 10000
Ngày bắt đầu: 30/3/2024 11:46 SA
Ngày kết thúc: 31/3/2024 11:46 SA</t>
  </si>
  <si>
    <t>Không click được button "Tạo mới" và hiển thị message "Giá trị nhỏ nhất là 1%"</t>
  </si>
  <si>
    <t>FUNC_Admin_PGG_50</t>
  </si>
  <si>
    <t>Kiểm tra chức năng thêm pgg khi kiểu "%", loại "Công khai", nhập "Giá trị" là số âm</t>
  </si>
  <si>
    <t>Mã phiếu: "PGG 10"
Tên phiếu: "Phiếu 10"
Kiểu : "%"
Loại: "Công khai"
Giá trị: "-2"
Giá trị tối đa: 5000
Số lượng: 6
Điều kiện: 10000
Ngày bắt đầu: 30/3/2024 11:46 SA
Ngày kết thúc: 31/3/2024 11:46 SA</t>
  </si>
  <si>
    <t>FUNC_Admin_PGG_51</t>
  </si>
  <si>
    <t>Kiểm tra chức năng thêm pgg khi kiểu "%", loại "Công khai", nhập "Giá trị" lớn hơn 0 và nhỏ hơn 100</t>
  </si>
  <si>
    <t>Mã phiếu: "PGG 10"
Tên phiếu: "Phiếu 10"
Kiểu : "%"
Loại: "Công khai"
Giá trị: "33"
Giá trị tối đa: 5000
Số lượng: 6
Điều kiện: 10000
Ngày bắt đầu: 30/3/2024 11:46 SA
Ngày kết thúc: 31/3/2024 11:46 SA</t>
  </si>
  <si>
    <t>FUNC_Admin_PGG_52</t>
  </si>
  <si>
    <t>Kiểm tra chức năng thêm pgg khi kiểu "%", loại "Công khai", nhập "Giá trị" bằng 100</t>
  </si>
  <si>
    <t>Mã phiếu: "PGG 10"
Tên phiếu: "Phiếu 10"
Kiểu : "%"
Loại: "Công khai"
Giá trị: "100"
Giá trị tối đa: 5000
Số lượng: 6
Điều kiện: 10000
Ngày bắt đầu: 30/3/2024 11:46 SA
Ngày kết thúc: 31/3/2024 11:46 SA</t>
  </si>
  <si>
    <t>FUNC_Admin_PGG_53</t>
  </si>
  <si>
    <t>Kiểm tra chức năng thêm pgg khi kiểu "%", loại "Công khai", nhập "Giá trị" &gt;100</t>
  </si>
  <si>
    <t>Mã phiếu: "PGG 10"
Tên phiếu: "Phiếu 10"
Kiểu : "%"
Loại: "Công khai"
Giá trị: "333"
Giá trị tối đa: 5000
Số lượng: 6
Điều kiện: 10000
Ngày bắt đầu: 30/3/2024 11:46 SA
Ngày kết thúc: 31/3/2024 11:46 SA</t>
  </si>
  <si>
    <t>Không click được button "Tạo mới" và hiển thị message "Giá trị lớn nhất là 100%"</t>
  </si>
  <si>
    <t>FUNC_Admin_PGG_54</t>
  </si>
  <si>
    <t>Kiểm tra chức năng thêm pgg khi kiểu "%", loại "Công khai", nhập "Giá trị" là chữ cái</t>
  </si>
  <si>
    <t>Mã phiếu: "PGG 10"
Tên phiếu: "Phiếu 10"
Kiểu : "%"
Loại: "Công khai"
Giá trị: "nn"
Giá trị tối đa: 5000
Số lượng: 6
Điều kiện: 10000
Ngày bắt đầu: 30/3/2024 11:46 SA
Ngày kết thúc: 31/3/2024 11:46 SA</t>
  </si>
  <si>
    <t>Không cho phép người dùng nhập chữ cái</t>
  </si>
  <si>
    <t>FUNC_Admin_PGG_55</t>
  </si>
  <si>
    <t>Kiểm tra chức năng thêm pgg khi kiểu "%", loại "Công khai", nhập "Giá trị" là ký tự đặc biệt</t>
  </si>
  <si>
    <t>Mã phiếu: "PGG 10"
Tên phiếu: "Phiếu 10"
Kiểu : "%"
Loại: "Công khai"
Giá trị: "@%"
Giá trị tối đa: 5000
Số lượng: 6
Điều kiện: 10000
Ngày bắt đầu: 30/3/2024 11:46 SA
Ngày kết thúc: 31/3/2024 11:46 SA</t>
  </si>
  <si>
    <t>Không cho phép người dùng nhập ký tự đặc biệt</t>
  </si>
  <si>
    <t>FUNC_Admin_PGG_56</t>
  </si>
  <si>
    <t>Kiểm tra chức năng thêm pgg khi kiểu "%", loại "Công khai", không nhập "Giá trị tối đa"</t>
  </si>
  <si>
    <t>Mã phiếu: "PGG 10"
Tên phiếu: "Phiếu 10"
Kiểu : "%"
Loại: "Công khai"
Giá trị: "5"
Giá trị tối đa: ""
Số lượng: 6
Điều kiện: 10000
Ngày bắt đầu: 30/3/2024 11:46 SA
Ngày kết thúc: 31/3/2024 11:46 SA</t>
  </si>
  <si>
    <t>FUNC_Admin_PGG_57</t>
  </si>
  <si>
    <t>Kiểm tra chức năng thêm pgg khi kiểu "%", loại "Công khai", nhập "Giá trị tối đa" là số âm</t>
  </si>
  <si>
    <t>Mã phiếu: "PGG 10"
Tên phiếu: "Phiếu 10"
Kiểu : "%"
Loại: "Công khai"
Giá trị: "5"
Giá trị tối đa: "-100"
Số lượng: 6
Điều kiện: 10000
Ngày bắt đầu: 30/3/2024 11:46 SA
Ngày kết thúc: 31/3/2024 11:46 SA</t>
  </si>
  <si>
    <t>Không click được button "Tạo mới" và hiển thị message "Vui lòng nhập số và số &gt; 0"</t>
  </si>
  <si>
    <t>FUNC_Admin_PGG_58</t>
  </si>
  <si>
    <t>Kiểm tra chức năng thêm pgg khi kiểu "%", loại "Công khai", nhập "Giá trị tối đa" bằng 0</t>
  </si>
  <si>
    <t>Mã phiếu: "PGG 10"
Tên phiếu: "Phiếu 10"
Kiểu : "%"
Loại: "Công khai"
Giá trị: "5"
Giá trị tối đa: "0"
Số lượng: 6
Điều kiện: 10000
Ngày bắt đầu: 30/3/2024 11:46 SA
Ngày kết thúc: 31/3/2024 11:46 SA</t>
  </si>
  <si>
    <t>Không click được button "Tạo mới" và hiển thị message "Vui lòng nhập số &gt; 0"</t>
  </si>
  <si>
    <t>FUNC_Admin_PGG_59</t>
  </si>
  <si>
    <t>Kiểm tra chức năng thêm pgg khi kiểu "%", loại "Công khai", nhập "Giá trị tối đa" lớn hơn 0</t>
  </si>
  <si>
    <t>Mã phiếu: "PGG 10"
Tên phiếu: "Phiếu 10"
Kiểu : "%"
Loại: "Công khai"
Giá trị: "5"
Giá trị tối đa: "20000"
Số lượng: 6
Điều kiện: 10000
Ngày bắt đầu: 30/3/2024 11:46 SA
Ngày kết thúc: 31/3/2024 11:46 SA</t>
  </si>
  <si>
    <t>FUNC_Admin_PGG_60</t>
  </si>
  <si>
    <t>Kiểm tra chức năng thêm pgg khi kiểu "%", loại "Công khai", nhập "Giá trị tối đa" là chữ cái</t>
  </si>
  <si>
    <t>Mã phiếu: "PGG 10"
Tên phiếu: "Phiếu 10"
Kiểu : "%"
Loại: "Công khai"
Giá trị: "50"
Giá trị tối đa: "nn"
Số lượng: 6
Điều kiện: 10000
Ngày bắt đầu: 30/3/2024 11:46 SA
Ngày kết thúc: 31/3/2024 11:46 SA</t>
  </si>
  <si>
    <t>FUNC_Admin_PGG_61</t>
  </si>
  <si>
    <t>Kiểm tra chức năng thêm pgg khi kiểu "%", loại "Công khai", nhập "Giá trị tối đa" là ký tự đặc biệt</t>
  </si>
  <si>
    <t>Mã phiếu: "PGG 10"
Tên phiếu: "Phiếu 10"
Kiểu : "%"
Loại: "Công khai"
Giá trị: "30"
Giá trị tối đa: "@%"
Số lượng: 6
Điều kiện: 10000
Ngày bắt đầu: 30/3/2024 11:46 SA
Ngày kết thúc: 31/3/2024 11:46 SA</t>
  </si>
  <si>
    <t>FUNC_Admin_PGG_62</t>
  </si>
  <si>
    <t>Kiểm tra chức năng thêm pgg khi kiểu "%", loại "Công khai", không nhập "Số lượng"</t>
  </si>
  <si>
    <t>Mã phiếu: "PGG 10"
Tên phiếu: "Phiếu 10"
Kiểu : "%"
Loại: "Công khai"
Giá trị: "10"
Giá trị tối đa: 5000
Số lượng: ""
Điều kiện: 10000
Ngày bắt đầu: 30/3/2024 11:46 SA
Ngày kết thúc: 31/3/2024 11:46 SA</t>
  </si>
  <si>
    <t>FUNC_Admin_PGG_63</t>
  </si>
  <si>
    <t>Kiểm tra chức năng thêm pgg khi kiểu "%", loại "Công khai", nhập "Số lượng" là số âm</t>
  </si>
  <si>
    <t>Mã phiếu: "PGG 10"
Tên phiếu: "Phiếu 10"
Kiểu : "%"
Loại: "Công khai"
Giá trị: "10"
Giá trị tối đa: 5000
Số lượng: "-111"
Điều kiện: 10000
Ngày bắt đầu: 30/3/2024 11:46 SA
Ngày kết thúc: 31/3/2024 11:46 SA</t>
  </si>
  <si>
    <t>Không click được button "Tạo mới" và hiển thị message "Số lượng &gt; 0"</t>
  </si>
  <si>
    <t>FUNC_Admin_PGG_64</t>
  </si>
  <si>
    <t>Kiểm tra chức năng thêm pgg khi kiểu "%", loại "Công khai", nhập "Số lượng" bằng 0</t>
  </si>
  <si>
    <t>Mã phiếu: "PGG 10"
Tên phiếu: "Phiếu 10"
Kiểu : "%"
Loại: "Công khai"
Giá trị: "10"
Giá trị tối đa: 5000
Số lượng: "0"
Điều kiện: 10000
Ngày bắt đầu: 30/3/2024 11:46 SA
Ngày kết thúc: 31/3/2024 11:46 SA</t>
  </si>
  <si>
    <t>Không click được button "Tạo mới" và hiển thị message "Số lượng phải &gt; 0"</t>
  </si>
  <si>
    <t>FUNC_Admin_PGG_65</t>
  </si>
  <si>
    <t>Kiểm tra chức năng thêm pgg khi kiểu "%", loại "Công khai", nhập "Số lượng" lớn hơn 0</t>
  </si>
  <si>
    <t>Mã phiếu: "PGG 10"
Tên phiếu: "Phiếu 10"
Kiểu : "%"
Loại: "Công khai"
Giá trị: "10"
Giá trị tối đa: 5000
Số lượng: "20"
Điều kiện: 10000
Ngày bắt đầu: 30/3/2024 11:46 SA
Ngày kết thúc: 31/3/2024 11:46 SA</t>
  </si>
  <si>
    <t>FUNC_Admin_PGG_66</t>
  </si>
  <si>
    <t>Kiểm tra chức năng thêm pgg khi kiểu "%", loại "Công khai", nhập "Số lượng" là chữ cái</t>
  </si>
  <si>
    <t>Mã phiếu: "PGG 10"
Tên phiếu: "Phiếu 10"
Kiểu : "%"
Loại: "Công khai"
Giá trị: "50"
Giá trị tối đa: "5000"
Số lượng: "nn"
Điều kiện: 10000
Ngày bắt đầu: 30/3/2024 11:46 SA
Ngày kết thúc: 31/3/2024 11:46 SA</t>
  </si>
  <si>
    <t>FUNC_Admin_PGG_67</t>
  </si>
  <si>
    <t>Kiểm tra chức năng thêm pgg khi kiểu "%", loại "Công khai", nhập "Số lượng" là ký tự đặc biệt</t>
  </si>
  <si>
    <t>Mã phiếu: "PGG 10"
Tên phiếu: "Phiếu 10"
Kiểu : "%"
Loại: "Công khai"
Giá trị: "30"
Giá trị tối đa: "5000"
Số lượng: "@&amp;"
Điều kiện: 10000
Ngày bắt đầu: 30/3/2024 11:46 SA
Ngày kết thúc: 31/3/2024 11:46 SA</t>
  </si>
  <si>
    <t>FUNC_Admin_PGG_68</t>
  </si>
  <si>
    <t>Kiểm tra chức năng thêm pgg khi kiểu "%", loại "Công khai", không nhập "Điều kiện"</t>
  </si>
  <si>
    <t>Mã phiếu: "PGG 10"
Tên phiếu: "Phiếu 10"
Kiểu : "%"
Loại: "Công khai"
Giá trị: ""
Giá trị tối đa: 5000
Số lượng: 6
Điều kiện: ""
Ngày bắt đầu: 30/3/2024 11:46 SA
Ngày kết thúc: 31/3/2024 11:46 SA</t>
  </si>
  <si>
    <t>FUNC_Admin_PGG_69</t>
  </si>
  <si>
    <t>Kiểm tra chức năng thêm pgg khi kiểu "%", loại "Công khai", nhập "Điều kiện" là số âm</t>
  </si>
  <si>
    <t>Mã phiếu: "PGG 10"
Tên phiếu: "Phiếu 10"
Kiểu : "%"
Loại: "Công khai"
Giá trị: "1"
Giá trị tối đa: 5000
Số lượng: 6
Điều kiện: "-666"
Ngày bắt đầu: 30/3/2024 11:46 SA
Ngày kết thúc: 31/3/2024 11:46 SA</t>
  </si>
  <si>
    <t>Không click được button "Tạo mới" và hiển thị message "Điều kiện chỉ được nhập số"</t>
  </si>
  <si>
    <t>FUNC_Admin_PGG_70</t>
  </si>
  <si>
    <t>Kiểm tra chức năng thêm pgg khi kiểu "%", loại "Công khai", nhập "Điều kiện" bằng 0</t>
  </si>
  <si>
    <t>Mã phiếu: "PGG 10"
Tên phiếu: "Phiếu 10"
Kiểu : "%"
Loại: "Công khai"
Giá trị: "-2"
Giá trị tối đa: 5000
Số lượng: 6
Điều kiện: "0"
Ngày bắt đầu: 30/3/2024 11:46 SA
Ngày kết thúc: 31/3/2024 11:46 SA</t>
  </si>
  <si>
    <t>FUNC_Admin_PGG_71</t>
  </si>
  <si>
    <t>Kiểm tra chức năng thêm pgg khi kiểu "%", loại "Công khai", nhập "Điều kiện" lớn hơn 0</t>
  </si>
  <si>
    <t>Mã phiếu: "PGG 10"
Tên phiếu: "Phiếu 10"
Kiểu : "%"
Loại: "Công khai"
Giá trị: "-2"
Giá trị tối đa: 5000
Số lượng: 6
Điều kiện: "666"
Ngày bắt đầu: 30/3/2024 11:46 SA
Ngày kết thúc: 31/3/2024 11:46 SA</t>
  </si>
  <si>
    <t>FUNC_Admin_PGG_72</t>
  </si>
  <si>
    <t>Kiểm tra chức năng thêm pgg khi kiểu "%", loại "Công khai", nhập "Điều kiện" là chữ cái</t>
  </si>
  <si>
    <t>Mã phiếu: "PGG 10"
Tên phiếu: "Phiếu 10"
Kiểu : "%"
Loại: "Công khai"
Giá trị: "-2"
Giá trị tối đa: 5000
Số lượng: 6
Điều kiện: "hi"
Ngày bắt đầu: 30/3/2024 11:46 SA
Ngày kết thúc: 31/3/2024 11:46 SA</t>
  </si>
  <si>
    <t>FUNC_Admin_PGG_73</t>
  </si>
  <si>
    <t>Kiểm tra chức năng thêm pgg khi kiểu "%", loại "Công khai", nhập "Điều kiện" là ký tự đặc biệt</t>
  </si>
  <si>
    <t>Mã phiếu: "PGG 10"
Tên phiếu: "Phiếu 10"
Kiểu : "%"
Loại: "Công khai"
Giá trị: "-2"
Giá trị tối đa: 5000
Số lượng: 6
Điều kiện: "%&amp;"
Ngày bắt đầu: 30/3/2024 11:46 SA
Ngày kết thúc: 31/3/2024 11:46 SA</t>
  </si>
  <si>
    <t>FUNC_Admin_PGG_74</t>
  </si>
  <si>
    <t>Kiểm tra chức năng thêm pgg khi kiểu "%", loại "Cá nhân"</t>
  </si>
  <si>
    <t>Mã phiếu: "PGG 10"
Tên phiếu: "Phiếu 10"
Kiểu : "%"
Loại: "Cá nhân"
Giá trị: "2"
Giá trị tối đa: 5000
Số lượng: 6
Điều kiện: "666"
Ngày bắt đầu: 30/3/2024 11:46 SA
Ngày kết thúc: 31/3/2024 11:46 SA</t>
  </si>
  <si>
    <t>Không click được button "Tạo mới", không được điền số lượng và được chọn khách hàng</t>
  </si>
  <si>
    <t>FUNC_Admin_PGG_75</t>
  </si>
  <si>
    <t>Kiểm tra chức năng thêm pgg khi kiểu "Tiền mặt", loại "Công khai"</t>
  </si>
  <si>
    <t>Mã phiếu: "PGG 10"
Tên phiếu: "Phiếu 10"
Kiểu : "Tiền mặt"
Loại: "Công khai"
Giá trị: "2"
Giá trị tối đa: Disable
Số lượng: 6
Điều kiện: "666"
Ngày bắt đầu: 30/3/2024 11:46 SA
Ngày kết thúc: 31/3/2024 11:46 SA</t>
  </si>
  <si>
    <t>Không click được button "Tạo mới", không được điền giá trị tối đa và không được chọn khách hàng</t>
  </si>
  <si>
    <t>FUNC_Admin_PGG_76</t>
  </si>
  <si>
    <t>Kiểm tra chức năng thêm pgg khi kiểu "Tiền mặt", loại "Cá nhân"</t>
  </si>
  <si>
    <t>Mã phiếu: "PGG 10"
Tên phiếu: "Phiếu 10"
Kiểu : "Tiền mặt"
Loại: "Cá nhân"
Giá trị: "2"
Giá trị tối đa: Disable
Số lượng: Disable
Điều kiện: "666"
Ngày bắt đầu: 30/3/2024 11:46 SA
Ngày kết thúc: 31/3/2024 11:46 SA</t>
  </si>
  <si>
    <t>Không click được button "Tạo mới", không được điền giá trị tối đa, số lượng và được chọn khách hàng</t>
  </si>
  <si>
    <t>FUNC_Admin_PGG_77</t>
  </si>
  <si>
    <t>Kiểm tra chức năng thêm pgg khi kiểu "Tiền mặt" và Giá trị &gt; 1.000.000</t>
  </si>
  <si>
    <t>Mã phiếu: "PGG 10"
Tên phiếu: "Phiếu 10"
Kiểu : "Tiền mặt"
Loại: "Cá nhân"
Giá trị: "2200000"
Giá trị tối đa: "20000"
Số lượng: 6
Điều kiện: "40000"
Ngày bắt đầu: 30/3/2024 11:46 SA
Ngày kết thúc: 31/3/2024 11:46 SA</t>
  </si>
  <si>
    <t>Không click được button "Tạo mới", hiển thị message "Giá trị tối đa là 1.000.000 VNĐ"</t>
  </si>
  <si>
    <t>FUNC_Admin_PGG_78</t>
  </si>
  <si>
    <t>Kiểm tra chức năng thêm pgg khi kiểu "Tiền mặt" và Giá trị &lt; 10.000</t>
  </si>
  <si>
    <t>Mã phiếu: "PGG 10"
Tên phiếu: "Phiếu 10"
Kiểu : "Tiền mặt"
Loại: "Cá nhân"
Giá trị: "777"
Giá trị tối đa: "20000"
Số lượng: 6
Điều kiện: "40000"
Ngày bắt đầu: 30/3/2024 11:46 SA
Ngày kết thúc: 31/3/2024 11:46 SA</t>
  </si>
  <si>
    <t>Không click được button "Tạo mới", hiển thị message "Giá trị nhỏ nhất là 10.000 VNĐ"</t>
  </si>
  <si>
    <t>FUNC_Admin_PGG_79</t>
  </si>
  <si>
    <t>Kiểm tra chức năng tạo mới phiếu giảm giá khi không nhập ngày bắt đầu</t>
  </si>
  <si>
    <t>Mã phiếu: "PGG 10"
Tên phiếu: "Phiếu 10"
Kiểu : "%"
Loại: "Công khai"
Giá trị: 5
Giá trị tối đa: 5000
Số lượng: 6
Điều kiện: 10000
Ngày bắt đầu: ""
Ngày kết thúc: 31/3/2024 11:46 SA</t>
  </si>
  <si>
    <t>FUNC_Admin_PGG_80</t>
  </si>
  <si>
    <t>Kiểm tra chức năng tạo mới phiếu giảm giá khi nhập ngày bắt đầu trước thời gian hiện tại</t>
  </si>
  <si>
    <t>Mã phiếu: "PGG 10"
Tên phiếu: "Phiếu 10"
Kiểu : "%"
Loại: "Công khai"
Giá trị: 5
Giá trị tối đa: 5000
Số lượng: 6
Điều kiện: 10000
Ngày bắt đầu: "12/03/2024"
Ngày kết thúc: 31/3/2024 11:46 SA</t>
  </si>
  <si>
    <t>Không click được button "Tạo mới", hiển thị message "Ngày bắt đầu phải sau ngày hiện tại"</t>
  </si>
  <si>
    <t>FUNC_Admin_PGG_81</t>
  </si>
  <si>
    <t>Kiểm tra chức năng tạo mới phiếu giảm giá khi nhập ngày bắt đầu có ngày bằng 00</t>
  </si>
  <si>
    <t>Mã phiếu: "PGG 10"
Tên phiếu: "Phiếu 10"
Kiểu : "%"
Loại: "Công khai"
Giá trị: 5
Giá trị tối đa: 5000
Số lượng: 6
Điều kiện: 10000
Ngày bắt đầu: "00/03/2024 11:46 SA"
Ngày kết thúc: 31/3/2024 11:46 SA</t>
  </si>
  <si>
    <t>Không cho nhập ngày có giá trị 00</t>
  </si>
  <si>
    <t>FUNC_Admin_PGG_82</t>
  </si>
  <si>
    <t>Kiểm tra chức năng tạo mới phiếu giảm giá khi nhập ngày bắt đầu có ngày bằng 32</t>
  </si>
  <si>
    <t>Mã phiếu: "PGG 10"
Tên phiếu: "Phiếu 10"
Kiểu : "%"
Loại: "Công khai"
Giá trị: 5
Giá trị tối đa: 5000
Số lượng: 6
Điều kiện: 10000
Ngày bắt đầu: "32/03/2024 11:46 SA"
Ngày kết thúc: 31/3/2024 11:46 SA</t>
  </si>
  <si>
    <t>Không cho nhập ngày có giá trị 32</t>
  </si>
  <si>
    <t>FUNC_Admin_PGG_83</t>
  </si>
  <si>
    <t>Kiểm tra chức năng tạo mới phiếu giảm giá khi nhập ngày bắt đầu có tháng bằng 00</t>
  </si>
  <si>
    <t>Mã phiếu: "PGG 10"
Tên phiếu: "Phiếu 10"
Kiểu : "%"
Loại: "Công khai"
Giá trị: 5
Giá trị tối đa: 5000
Số lượng: 6
Điều kiện: 10000
Ngày bắt đầu: "05/00/2024 11:46 SA"
Ngày kết thúc: 31/3/2024 11:46 SA</t>
  </si>
  <si>
    <t>Không cho nhập tháng có giá trị 00</t>
  </si>
  <si>
    <t>FUNC_Admin_PGG_84</t>
  </si>
  <si>
    <t>Kiểm tra chức năng tạo mới phiếu giảm giá khi nhập ngày bắt đầu có tháng bằng 13</t>
  </si>
  <si>
    <t>Mã phiếu: "PGG 10"
Tên phiếu: "Phiếu 10"
Kiểu : "%"
Loại: "Công khai"
Giá trị: 5
Giá trị tối đa: 5000
Số lượng: 6
Điều kiện: 10000
Ngày bắt đầu: "05/13/2024 11:46 SA"
Ngày kết thúc: 31/3/2024 11:46 SA</t>
  </si>
  <si>
    <t>Không cho nhập tháng có giá trị 13</t>
  </si>
  <si>
    <t>FUNC_Admin_PGG_85</t>
  </si>
  <si>
    <t>Kiểm tra chức năng tạo mới phiếu giảm giá khi nhập ngày bắt đầu có năm bằng 0000</t>
  </si>
  <si>
    <t>Mã phiếu: "PGG 10"
Tên phiếu: "Phiếu 10"
Kiểu : "%"
Loại: "Công khai"
Giá trị: 5
Giá trị tối đa: 5000
Số lượng: 6
Điều kiện: 10000
Ngày bắt đầu: "05/05/0000 11:46 SA"
Ngày kết thúc: 31/3/2024 11:46 SA</t>
  </si>
  <si>
    <t>Không cho nhập năm có giá trị 0000</t>
  </si>
  <si>
    <t>FUNC_Admin_PGG_86</t>
  </si>
  <si>
    <t>Kiểm tra chức năng tạo mới phiếu giảm giá khi nhập ngày bắt đầu bằng lịch thả xuống</t>
  </si>
  <si>
    <t>Mã phiếu: "PGG 10"
Tên phiếu: "Phiếu 10"
Kiểu : "%"
Loại: "Công khai"
Giá trị: 5
Giá trị tối đa: 5000
Số lượng: 6
Điều kiện: 10000
Ngày bắt đầu: "25/03/2024 11:46 SA"
Ngày kết thúc: 31/03/2024 11:46 SA</t>
  </si>
  <si>
    <t>Hiển thị hộp văn bản hiển thị Ngày giờ và lịch thả xuống được cung cấp</t>
  </si>
  <si>
    <t>FUNC_Admin_PGG_87</t>
  </si>
  <si>
    <t>Kiểm tra chức năng tạo mới phiếu giảm giá khi không nhập ngày kết thúc</t>
  </si>
  <si>
    <t>Mã phiếu: "PGG 10"
Tên phiếu: "Phiếu 10"
Kiểu : "%"
Loại: "Công khai"
Giá trị: 5
Giá trị tối đa: 5000
Số lượng: 6
Điều kiện: 10000
Ngày bắt đầu: "31/3/2024 11:46 SA"
Ngày kết thúc: ""</t>
  </si>
  <si>
    <t>FUNC_Admin_PGG_88</t>
  </si>
  <si>
    <t>Kiểm tra chức năng tạo mới phiếu giảm giá khi nhập ngày kết thúc có ngày bằng 00</t>
  </si>
  <si>
    <t>Mã phiếu: "PGG 10"
Tên phiếu: "Phiếu 10"
Kiểu : "%"
Loại: "Công khai"
Giá trị: 5
Giá trị tối đa: 5000
Số lượng: 6
Điều kiện: 10000
Ngày bắt đầu: "20/03/2024 11:46 SA"
Ngày kết thúc: 00/3/2024 11:46 SA</t>
  </si>
  <si>
    <t>FUNC_Admin_PGG_89</t>
  </si>
  <si>
    <t>Kiểm tra chức năng tạo mới phiếu giảm giá khi nhập ngày kết thúc có ngày bằng 32</t>
  </si>
  <si>
    <t>Mã phiếu: "PGG 10"
Tên phiếu: "Phiếu 10"
Kiểu : "%"
Loại: "Công khai"
Giá trị: 5
Giá trị tối đa: 5000
Số lượng: 6
Điều kiện: 10000
Ngày bắt đầu: "30/03/2024 11:46 SA"
Ngày kết thúc: 32/3/2024 11:46 SA</t>
  </si>
  <si>
    <t>FUNC_Admin_PGG_90</t>
  </si>
  <si>
    <t>Kiểm tra chức năng tạo mới phiếu giảm giá khi nhập ngày kết thúc có tháng bằng 00</t>
  </si>
  <si>
    <t>Mã phiếu: "PGG 10"
Tên phiếu: "Phiếu 10"
Kiểu : "%"
Loại: "Công khai"
Giá trị: 5
Giá trị tối đa: 5000
Số lượng: 6
Điều kiện: 10000
Ngày bắt đầu: "05/03/2024 11:46 SA"
Ngày kết thúc: 31/00/2024 11:46 SA</t>
  </si>
  <si>
    <t>FUNC_Admin_PGG_91</t>
  </si>
  <si>
    <t>Kiểm tra chức năng tạo mới phiếu giảm giá khi nhập ngày kết thúc có tháng bằng 13</t>
  </si>
  <si>
    <t>FUNC_Admin_PGG_92</t>
  </si>
  <si>
    <t>Kiểm tra chức năng tạo mới phiếu giảm giá khi nhập ngày kết thúc có năm bằng 0000</t>
  </si>
  <si>
    <t>Mã phiếu: "PGG 10"
Tên phiếu: "Phiếu 10"
Kiểu : "%"
Loại: "Công khai"
Giá trị: 5
Giá trị tối đa: 5000
Số lượng: 6
Điều kiện: 10000
Ngày bắt đầu: "05/05/2024 11:46 SA"
Ngày kết thúc: 31/05/0000 11:46 SA</t>
  </si>
  <si>
    <t>FUNC_Admin_PGG_93</t>
  </si>
  <si>
    <t>Kiểm tra chức năng tạo mới phiếu giảm giá khi nhập ngày kết thúc bằng lịch thả xuống</t>
  </si>
  <si>
    <t>FUNC_Admin_PGG_94</t>
  </si>
  <si>
    <t>Kiểm tra chức năng tạo mới phiếu giảm giá khi nhập ngày kết thúc sau dưới 5' với ngày bắt đầu</t>
  </si>
  <si>
    <t>Mã phiếu: "PGG 10"
Tên phiếu: "Phiếu 10"
Kiểu : "%"
Loại: "Công khai"
Giá trị: 5
Giá trị tối đa: 5000
Số lượng: 6
Điều kiện: 10000
Ngày bắt đầu: "25/03/2024 11:46 SA"
Ngày kết thúc: 25/03/2024 11:47 SA</t>
  </si>
  <si>
    <t>Không click được button "Thêm mới", hiển thị message "Thời gian bắt đầu phải trước thời gian kết thúc ít nhất 5 phút" và "Thời gian kết thúc phải sau thời gian bắt đầu ít nhất 5 phút"</t>
  </si>
  <si>
    <t>FUNC_Admin_PGG_95</t>
  </si>
  <si>
    <t>Kiểm tra chức năng tạo mới phiếu giảm giá khi nhập ngày bắt đầu sau ngày kết thúc</t>
  </si>
  <si>
    <t>Mã phiếu: "PGG 10"
Tên phiếu: "Phiếu 10"
Kiểu : "%"
Loại: "Công khai"
Giá trị: 5
Giá trị tối đa: 5000
Số lượng: 6
Điều kiện: 10000
Ngày bắt đầu: "30/3/2024 11:46 SA"
Ngày kết thúc: "29/3/2024 11:46 SA"</t>
  </si>
  <si>
    <t>Không click được button "Tạo mới", hiển thị message "Ngày bắt đầu không lớn hơn ngày kết thúc" và "Ngày kết thúc không nhỏ hơn ngày bắt đầu"</t>
  </si>
  <si>
    <t>FUNC_Admin_PGG_96</t>
  </si>
  <si>
    <t>Kiểm tra chức năng chọn khách hàng</t>
  </si>
  <si>
    <t>Kiểm tra bảng khách hàng có hiển thị đúng hay không</t>
  </si>
  <si>
    <t>Bước 1: Mở trình duyệt truy cập vào link "http://localhost:4200/phieu-giam-gia/them-phieu"
Bước 2: Ở phần menu click vào "Phiếu giảm giá", click vào "Tạo mới"
Bước 3: Xác minh table</t>
  </si>
  <si>
    <t>Table hiển thị đúng và đủ các khách hàng với đầy đủ các trường</t>
  </si>
  <si>
    <t>FUNC_Admin_PGG_97</t>
  </si>
  <si>
    <t>Kiểm tra chức năng tìm kiếm khách hàng bằng từ khoá nhập vào ô input tìm kiếm</t>
  </si>
  <si>
    <t>Bước 1: Mở trình duyệt truy cập vào link "http://localhost:4200/phieu-giam-gia/them-phieu"
Bước 2: Ở phần menu click vào "Phiếu giảm giá", click vào "Tạo mới"
Bước 3: Chọn loại "Cá nhân"
Bước 4: Nhập từ khoá cần tìm vào ô input</t>
  </si>
  <si>
    <t>Hiển thị thông tin khách hàng có tên/sđt/email chứa "Thúy' trên table</t>
  </si>
  <si>
    <t>FUNC_Admin_PGG_98</t>
  </si>
  <si>
    <t xml:space="preserve">Không có dữ liệu trùng khớp </t>
  </si>
  <si>
    <t>FUNC_Admin_PGG_99</t>
  </si>
  <si>
    <r>
      <rPr>
        <rFont val="&quot;Times New Roman&quot;"/>
        <sz val="12.0"/>
      </rPr>
      <t>Bước 1: Mở trình duyệt truy cập vào link "</t>
    </r>
    <r>
      <rPr>
        <rFont val="&quot;Times New Roman&quot;"/>
        <color rgb="FF1155CC"/>
        <sz val="12.0"/>
        <u/>
      </rPr>
      <t>http://localhost:4200/phieu-giam-gia/them-phieu</t>
    </r>
    <r>
      <rPr>
        <rFont val="&quot;Times New Roman&quot;"/>
        <sz val="12.0"/>
      </rPr>
      <t>"
Bước 2: Ở phần menu click vào "Phiếu giảm giá", click vào "Tạo mới"
Bước 3: Chọn loại "Cá nhân"
Bước 4: Nhập từ khoá cần tìm vào ô input
Bước 5: Xóa hết dữ liệu vừa nhập</t>
    </r>
  </si>
  <si>
    <t>FUNC_Admin_PGG_100</t>
  </si>
  <si>
    <t>Kiểm tra chức năng phân trang khi tổng số khách hàng là 5</t>
  </si>
  <si>
    <t>Bước 1: Mở trình duyệt truy cập vào link "http://localhost:4200/phieu-giam-gia/them-phieu"
Bước 2: Ở phần menu click vào "Phiếu giảm giá", click vào "Tạo mới"
Bước 3: Chọn loại "Cá nhân"
Bước 4: Kiểm tra table hiển thị đủ 5 khách hàng và kiểm tra phần phân trang</t>
  </si>
  <si>
    <t>Table hiển thị danh sách khách hàng và phần phân trang hiển thị 1 trang
Không click được btn Previous và Next</t>
  </si>
  <si>
    <t>FUNC_Admin_PGG_101</t>
  </si>
  <si>
    <t>Kiểm tra chức năng phân trang khi tổng số khách hàng &gt; 5</t>
  </si>
  <si>
    <t>Bước 1: Mở trình duyệt truy cập vào link "http://localhost:4200/phieu-giam-gia/them-phieu"
Bước 2: Ở phần menu click vào "Phiếu giảm giá"", click vào "Tạo mới"
Bước 3: Chọn loại "Cá nhân"
Bước 4: Kiểm tra table hiển thị đủ 5 khách hàng/1 trang và kiểm tra phần phân trang</t>
  </si>
  <si>
    <t>Table hiển thị 5 khách hàng/ 1 trang &amp; phần phân trang hiển thị chính xác số trang, tổng số trang 
Có thể click btn Previous và Next</t>
  </si>
  <si>
    <t>FUNC_Admin_PGG_102</t>
  </si>
  <si>
    <t>Kiểm tra chức năng phân trang khi tổng số khách hàng là &gt; 5</t>
  </si>
  <si>
    <t>Bước 1: Mở trình duyệt truy cập vào link "http://localhost:4200/phieu-giam-gia/them-phieu"
Bước 2: Ở phần menu click vào "Phiếu giảm giá", click vào "Tạo mới"
Bước 3: Chọn loại "Cá nhân"
Bước 4: Nhập từ khóa cần tìm vào ô input
Bước 5: Kiểm tra table hiển thị đủ 5 khách hàng/1 trang và kiểm tra phần phân trang</t>
  </si>
  <si>
    <t>Table hiển thị 5 khách hàng/ 1 trang &amp; phần phân trang hiển thị chính xác số trang, tổng số trang nhưng dữ liệu khi chuyển trang không chính xác
Có thể click btn Previous và Next</t>
  </si>
  <si>
    <t>FUNC_Admin_PGG_103</t>
  </si>
  <si>
    <t xml:space="preserve">Kiểm tra chức năng phân trang khi chọn số lượng khách hàng muốn hiển thị lên table </t>
  </si>
  <si>
    <t>Bước 1: Mở trình duyệt truy cập vào link "http://localhost:4200/phieu-giam-gia/them-phieu"
Bước 2: Ở phần menu click vào "Phiếu giảm giá", click vào "Tạo mới"
Bước 3: Chọn loại "Cá nhân"
Bước 4: Chọn hiển thị số lượng 10
Bước 5: Kiểm tra table hiển thị nhiều nhất 10 khách hàng/1 trang và kiểm tra phần phân trang</t>
  </si>
  <si>
    <t>Table hiển thị nhiều nhất 10 khách hàng/1 trang và kiểm tra phần phân trang</t>
  </si>
  <si>
    <t>FUNC_Admin_PGG_104</t>
  </si>
  <si>
    <t>Bước 1: Mở trình duyệt truy cập vào link "http://localhost:4200/phieu-giam-gia/them-phieu"
Bước 2: Ở phần menu click vào "Phiếu giảm giá", click vào "Tạo mới"
Bước 3: Chọn loại "Cá nhân"
Bước 4: Chọn hiển thị số lượng 10
Bước 5: Chọn hiển thị số lượng 5
Bước 6: Kiểm tra table hiển thị nhiều nhất 5 khách hàng/1 trang và kiểm tra phần phân trang</t>
  </si>
  <si>
    <t>Table hiển thị nhiều nhất 5 khách hàng/1 trang và kiểm tra phần phân trang</t>
  </si>
  <si>
    <t>FUNC_Admin_PGG_105</t>
  </si>
  <si>
    <t>Kiểm tra chức năng số lượng hiển thị khi tổng số khách hàng là &gt; 5</t>
  </si>
  <si>
    <t>Bước 1: Mở trình duyệt truy cập vào link "http://localhost:4200/phieu-giam-gia/them-phieu"
Bước 2: Ở phần menu click vào "Phiếu giảm giá", click vào "Tạo mới"
Bước 3: Chọn loại "Cá nhân"
Bước 4: Nhập từ khóa cần tìm vào ô input
Bước 5: Chọn hiển thị số lượng 10
Bước 6: Kiểm tra table hiển thị nhiều nhất 10 khách hàng/1 trang và kiểm tra phần phân trang</t>
  </si>
  <si>
    <t>Table hiển thị nhiều nhất 10 khách hàng/1 trang và dữ liệu đúng</t>
  </si>
  <si>
    <t>Table hiển thị nhiều nhất 10 khách hàng/1 trang nhưng dữ liệu khách hàng không chính xác</t>
  </si>
  <si>
    <t>FUNC_Admin_PGG_106</t>
  </si>
  <si>
    <t>Kiểm tra chức năng các ô checkbox</t>
  </si>
  <si>
    <t>Kiểm tra chức năng ô checkbox có thể chọn 1 hoặc nhiều khách hàng</t>
  </si>
  <si>
    <t>Bước 1: Mở trình duyệt truy cập vào link "http://localhost:4200/phieu-giam-gia/them-phieu"
Bước 2: Ở phần menu click vào "Phiếu giảm giá", click vào "Tạo mới"
Bước 3: Chọn loại "Cá nhân"
Bước 4: Click vào ô checkbox
Bước 5: Kiểm tra có chọn được 1 hoặc nhiều ô checkbox không</t>
  </si>
  <si>
    <t>Chọn được 1 và nhiều ô checkbox khách hàng</t>
  </si>
  <si>
    <t>FUNC_Admin_PGG_107</t>
  </si>
  <si>
    <t>Kiểm tra chức năng btn "Quay lại"</t>
  </si>
  <si>
    <t>Kiểm tra chức năng quay về trang danh sách phiếu giảm giá</t>
  </si>
  <si>
    <t>Bước 1: Mở trình duyệt truy cập vào link "http://localhost:4200/phieu-giam-gia/them-phieu"
Bước 2: Ở phần menu click vào "Phiếu giảm giá", click vào "Tạo mới"
Bước 3: Click btn "Quay lại"</t>
  </si>
  <si>
    <t>Quay trở về trang danh sách phiếu giảm giá</t>
  </si>
  <si>
    <t>Check Function - QuanLyPhieuGiamGia - ThongTinPhieuGiamGia</t>
  </si>
  <si>
    <t>FUNC_Admin_PGG_108</t>
  </si>
  <si>
    <t>Kiểm tra chức năng xem chi tiết phiếu giảm giá</t>
  </si>
  <si>
    <t>Bước 1: Mở trình duyệt truy cập vào link "http://localhost:4200/phieu-giam-gia/ds-phieu-giam-gia"
Bước 2: Ở phần menu click vào "Phiếu giảm giá"
Bước 3: Click chọn icon button Xem chi tiết
Bước 4: Kiểm tra thông tin pgg vừa chọn</t>
  </si>
  <si>
    <t>Hiển thị chính xác thông tin phiếu giảm giá vừa chọn</t>
  </si>
  <si>
    <t>FUNC_Admin_PGG_109</t>
  </si>
  <si>
    <t>Các ô input bị disable và không sửa được</t>
  </si>
  <si>
    <t>Check Function - QuanLyPhieuGiamGia - SuaPhieuGiamGia</t>
  </si>
  <si>
    <t>FUNC_Admin_PGG_110</t>
  </si>
  <si>
    <t>Kiểm tra chức năng Sửa phiếu giảm giá</t>
  </si>
  <si>
    <t>Kiểm tra chức năng Sửa phiếu giảm giá khi nhập đầy đủ thông tin được yêu cầu</t>
  </si>
  <si>
    <t>Bước 1: Mở trình duyệt truy cập vào link "http://localhost:4200/phieu-giam-gia/sua-phieu/1"
Bước 2: Ở phần menu click vào "Phiếu giảm giá", click vào icon btn Sửa
Bước 3: Nhập thông tin
Bước 4: Click btn "Sửa Phiếu", xác nhận sửa phiếu giảm giá
Bước 5: Xác minh sửa phiếu giảm giá thành công</t>
  </si>
  <si>
    <t>Sửa thành công phiếu giảm giá
Hiển thị thông báo "Sửa phiếu giảm giá thành công"</t>
  </si>
  <si>
    <t>FUNC_Admin_PGG_111</t>
  </si>
  <si>
    <t>Kiểm tra chức năng Sửa phiếu giảm giá khi nhập đầy đủ thông tin được yêu cầu và chọn "Gửi mail cho khách hàng"</t>
  </si>
  <si>
    <t>Bước 1: Mở trình duyệt truy cập vào link "http://localhost:4200/phieu-giam-gia/sua-phieu/1"
Bước 2: Ở phần menu click vào "Phiếu giảm giá", click vào icon btn Sửa
Bước 3: Nhập thông tin
Bước 4: Click btn "Sửa Phiếu", xác nhận sửa phiếu giảm giá
Bước 5: Xác minh thêm phiếu giảm giá thành công và mail được gửi tới cho khách hàng</t>
  </si>
  <si>
    <t>Sửa thành công phiếu giảm giá
Hiển thị thông báo "Sửa phiếu giảm giá thành công"
Mail được gửi thành công cho khách hàng</t>
  </si>
  <si>
    <t>FUNC_Admin_PGG_112</t>
  </si>
  <si>
    <t>Kiểm tra btn "Sửa Phiếu"</t>
  </si>
  <si>
    <t>Kiểm tra khi click btn "Sửa Phiếu" có hiển thị popup confirm hay không</t>
  </si>
  <si>
    <t>Bước 1: Mở trình duyệt truy cập vào link "http://localhost:4200/phieu-giam-gia/sua-phieu/1"
Bước 2: Ở phần menu click vào "Phiếu giảm giá", click vào icon btn Sửa
Bước 3: Nhập thông tin
Bước 4: Click btn "Sửa Phiếu"
Bước 5: Xác minh popup confirm</t>
  </si>
  <si>
    <t>Hiển thị confirm "Bạn có đồng ý sửa không?"</t>
  </si>
  <si>
    <t>FUNC_Admin_PGG_113</t>
  </si>
  <si>
    <t>Kiểm tra khi click btn "Sửa Phiếu", hiển thị popup confirm, chọn "OK" có sửa pgg không</t>
  </si>
  <si>
    <t>Bước 1: Mở trình duyệt truy cập vào link "http://localhost:4200/phieu-giam-gia/sua-phieu/1"
Bước 2: Ở phần menu click vào "Phiếu giảm giá", click vào icon btn Sửa
Bước 3: Nhập thông tin
Bước 4: Click btn "Sửa Phiếu"
Bước 5: Click "OK"
Bước 5: Xác minh thêm thành công</t>
  </si>
  <si>
    <t>FUNC_Admin_PGG_114</t>
  </si>
  <si>
    <t>Kiểm tra khi click btn "Sửa Phiếu", hiển thị popup confirm, chọn "Cancel" có sửa pgg không</t>
  </si>
  <si>
    <t>Bước 1: Mở trình duyệt truy cập vào link "http://localhost:4200/phieu-giam-gia/sua-phieu/1"
Bước 2: Ở phần menu click vào "Phiếu giảm giá", click vào icon btn Sửa
Bước 3: Nhập thông tin
Bước 4: Click btn "Sửa Phiếu"
Bước 5: Click "Cancel"
Bước 5: Xác minh không thêm thành công</t>
  </si>
  <si>
    <t>FUNC_Admin_PGG_115</t>
  </si>
  <si>
    <t>Kiểm tra chức năng Sửa phiếu giảm giá khi nhập đầy đủ thông tin được yêu cầu và chọn thêm khách hàng</t>
  </si>
  <si>
    <t>Bước 1: Mở trình duyệt truy cập vào link "http://localhost:4200/phieu-giam-gia/sua-phieu/1"
Bước 2: Ở phần menu click vào "Phiếu giảm giá", click vào icon btn Sửa
Bước 3: Nhập thông tin, chọn thêm khách hàng
Bước 4: Click btn "Sửa Phiếu", xác nhận sửa phiếu giảm giá
Bước 5: Xác minh sửa phiếu giảm giá thành công</t>
  </si>
  <si>
    <t>Mã phiếu: "PGG 10"
Tên phiếu: "Phiếu 10"
Kiểu : "%"
Loại: "Công khai"
Giá trị: 5
Giá trị tối đa: 5000
Số lượng: 6
Điều kiện: 10000
Ngày bắt đầu: 30/3/2024 11:46 SA
Ngày kết thúc: 31/3/2024 11:46 SA
Chọn thêm 1 khách hàng bất kì</t>
  </si>
  <si>
    <t>Sửa thành công phiếu giảm giá
Hiển thị thông báo "Sửa phiếu giảm giá thành công" và có thêm 1 khách hàng, thêm số lượng</t>
  </si>
  <si>
    <t>FUNC_Admin_PGG_116</t>
  </si>
  <si>
    <t>Kiểm tra chức năng Sửa phiếu giảm giá khi nhập đầy đủ thông tin được yêu cầu và xóa đi 1 khách hàng</t>
  </si>
  <si>
    <t>Bước 1: Mở trình duyệt truy cập vào link "http://localhost:4200/phieu-giam-gia/sua-phieu/1"
Bước 2: Ở phần menu click vào "Phiếu giảm giá", click vào icon btn Sửa
Bước 3: Nhập thông tin, xóa đi 1 khách hàng
Bước 4: Click btn "Sửa Phiếu", xác nhận sửa phiếu giảm giá
Bước 5: Xác minh sửa phiếu giảm giá thành công</t>
  </si>
  <si>
    <t>Mã phiếu: "PGG 10"
Tên phiếu: "Phiếu 10"
Kiểu : "%"
Loại: "Công khai"
Giá trị: 5
Giá trị tối đa: 5000
Số lượng: 6
Điều kiện: 10000
Ngày bắt đầu: 30/3/2024 11:46 SA
Ngày kết thúc: 31/3/2024 11:46 SA
Xóa đi 1 khách hàng bất kì</t>
  </si>
  <si>
    <t>Sửa thành công phiếu giảm giá
Hiển thị thông báo "Sửa phiếu giảm giá thành công" và xóa đi 1 khách hàng, giảm số lượng</t>
  </si>
  <si>
    <t>FUNC_Admin_PGG_117</t>
  </si>
  <si>
    <t>Kiểm tra chức năng Sửa phiếu giảm giá khi đổi Công khai thành Cá nhân</t>
  </si>
  <si>
    <t>Mã phiếu: "PGG 10"
Tên phiếu: "Phiếu 10"
Kiểu : "%"
Loại: "Cá nhân"
Giá trị: 5
Giá trị tối đa: 5000
Số lượng: 6
Điều kiện: 10000
Ngày bắt đầu: 30/3/2024 11:46 SA
Ngày kết thúc: 31/3/2024 11:46 SA</t>
  </si>
  <si>
    <t>Sửa thành công phiếu giảm giá và lưu khách hàng</t>
  </si>
  <si>
    <t>FUNC_Admin_PGG_118</t>
  </si>
  <si>
    <t>Kiểm tra chức năng Sửa phiếu giảm giá khi đổi Cá nhân thành Công khai</t>
  </si>
  <si>
    <t>Sửa thành công phiếu giảm giá và xóa khách hàng</t>
  </si>
  <si>
    <t>FUNC_Admin_PGG_119</t>
  </si>
  <si>
    <t>Bước 1: Mở trình duyệt truy cập vào link "http://localhost:4200/phieu-giam-gia/sua-phieu/1"
Bước 2: Ở phần menu click vào "Phiếu giảm giá", click vào icon btn Sửa
Bước 3: Nhập thông tin
Bước 4: Xác minh không click được btn "Sửa Phiếu"</t>
  </si>
  <si>
    <t xml:space="preserve">Không click được button "Sửa" </t>
  </si>
  <si>
    <t>FUNC_Admin_PGG_120</t>
  </si>
  <si>
    <t>Kiểm tra chức năng sửa pgg với mã phiếu được disable</t>
  </si>
  <si>
    <t>Bước 1: Mở trình duyệt truy cập vào link "http://localhost:4200/phieu-giam-gia/sua-phieu/1"
Bước 2: Ở phần menu click vào "Phiếu giảm giá", click vào icon btn Sửa
Bước 3: Xác minh mã phiếu đã được disable</t>
  </si>
  <si>
    <t>Mã phiếu đã disable không được chỉnh sửa</t>
  </si>
  <si>
    <t>FUNC_Admin_PGG_121</t>
  </si>
  <si>
    <t>Kiểm tra chức năng sửa pgg khi để trống tên phiếu</t>
  </si>
  <si>
    <t>Bước 1: Mở trình duyệt truy cập vào link "http://localhost:4200/phieu-giam-gia/sua-phieu/1"
Bước 2: Ở phần menu click vào "Phiếu giảm giá", click vào icon btn Sửa
Bước 3: Nhập thông tin
Bước 4: Click btn "Sửa Phiếu"
Bước 5: Xác minh không click được btn "Sửa Phiếu"</t>
  </si>
  <si>
    <t>Không click được button "Sửa" và hiển thị message "Tên phiếu giảm giá không được để trống"</t>
  </si>
  <si>
    <t>FUNC_Admin_PGG_122</t>
  </si>
  <si>
    <t>Kiểm tra chức năng sửa pgg khi nhập tên phiếu có khoảng trắng ở đầu và cuối</t>
  </si>
  <si>
    <t>Bước 1: Mở trình duyệt truy cập vào link "http://localhost:4200/phieu-giam-gia/sua-phieu/1"
Bước 2: Ở phần menu click vào "Phiếu giảm giá", click vào icon btn Sửa
Bước 3: Nhập thông tin
Bước 4: Click btn "Sửa Phiếu"
Bước 5: Xác minh Sửa pgg thành công, tên phiếu được cắt bỏ khoảng trắng 2 đầu</t>
  </si>
  <si>
    <t>Sửa thành công phiếu giảm giá
Hiển thị thông báo "Sửa thành công phiếu giảm giá" với tên phiếu được cắt khoảng trắng 2 đầu</t>
  </si>
  <si>
    <t>FUNC_Admin_PGG_123</t>
  </si>
  <si>
    <t xml:space="preserve">Kiểm tra chức năng sửa pgg khi nhập tên phiếu là khoảng trắng </t>
  </si>
  <si>
    <t>Bước 1: Mở trình duyệt truy cập vào link "http://localhost:4200/phieu-giam-gia/sua-phieu/1"
Bước 2: Ở phần menu click vào "Phiếu giảm giá", click vào icon btn Sửa
Bước 3: Nhập thông tin
Bước 4: Click btn "Sửa Phiếu"
Bước 5: Xác minh message</t>
  </si>
  <si>
    <t>FUNC_Admin_PGG_124</t>
  </si>
  <si>
    <t>Kiểm tra chức năng sửa pgg khi nhập tên phiếu chứa số</t>
  </si>
  <si>
    <t>FUNC_Admin_PGG_125</t>
  </si>
  <si>
    <t>Kiểm tra chức năng sửa pgg khi nhập tên phiếu chứa kí tự đặc biệt</t>
  </si>
  <si>
    <t>FUNC_Admin_PGG_126</t>
  </si>
  <si>
    <t>Kiểm tra chức năng sửa pgg khi nhập tên phiếu đã tồn tại</t>
  </si>
  <si>
    <t>Không sửa phiếu giảm giá
Hiển thị thông báo "Tên Phiếu: Phiếu 10 đã tồn tại."</t>
  </si>
  <si>
    <t>FUNC_Admin_PGG_127</t>
  </si>
  <si>
    <t>Kiểm tra chức năng sửa pgg khi kiểu "%", loại "Công khai"</t>
  </si>
  <si>
    <t>Bước 1: Mở trình duyệt truy cập vào link "http://localhost:4200/phieu-giam-gia/sua-phieu/1"
Bước 2: Ở phần menu click vào "Phiếu giảm giá", click vào icon btn Sửa
Bước 3: Nhập thông tin
Bước 4: Click btn "Sửa Phiếu"
Bước 5: Xác minh không click được btn "Sửa Phiếu" và không được chọn khách hàng</t>
  </si>
  <si>
    <t>Không được chọn khách hàng</t>
  </si>
  <si>
    <t>Được chọn khách hàng</t>
  </si>
  <si>
    <t>FUNC_Admin_PGG_128</t>
  </si>
  <si>
    <t>Kiểm tra chức năng sửa pgg khi kiểu "%", loại "Công khai", không nhập "Giá trị"</t>
  </si>
  <si>
    <t>Không click được button "Sửa" và hiển thị message "Không bỏ trống trường này"</t>
  </si>
  <si>
    <t>FUNC_Admin_PGG_129</t>
  </si>
  <si>
    <t>Kiểm tra chức năng sửa pgg khi kiểu "%", loại "Công khai", nhập "Giá trị" bằng 0</t>
  </si>
  <si>
    <t>Không click được button "Sửa" và hiển thị message "Giá trị nhỏ nhất là 1%"</t>
  </si>
  <si>
    <t>FUNC_Admin_PGG_130</t>
  </si>
  <si>
    <t>Kiểm tra chức năng sửa pgg khi kiểu "%", loại "Công khai", nhập "Giá trị" là số âm</t>
  </si>
  <si>
    <t>FUNC_Admin_PGG_131</t>
  </si>
  <si>
    <t>Kiểm tra chức năng sửa pgg khi kiểu "%", loại "Công khai", nhập "Giá trị" lớn hơn 0 và nhỏ hơn 100</t>
  </si>
  <si>
    <t>FUNC_Admin_PGG_132</t>
  </si>
  <si>
    <t>Kiểm tra chức năng sửa pgg khi kiểu "%", loại "Công khai", nhập "Giá trị" bằng 100</t>
  </si>
  <si>
    <t>FUNC_Admin_PGG_133</t>
  </si>
  <si>
    <t>Kiểm tra chức năng sửa pgg khi kiểu "%", loại "Công khai", nhập "Giá trị" &gt;100</t>
  </si>
  <si>
    <t>Không click được button "Sửa" và hiển thị message "Giá trị lớn nhất là 100%"</t>
  </si>
  <si>
    <t>FUNC_Admin_PGG_134</t>
  </si>
  <si>
    <t>Kiểm tra chức năng sửa pgg khi kiểu "%", loại "Công khai", nhập "Giá trị" là chữ cái</t>
  </si>
  <si>
    <t>FUNC_Admin_PGG_135</t>
  </si>
  <si>
    <t>Kiểm tra chức năng sửa pgg khi kiểu "%", loại "Công khai", nhập "Giá trị" là ký tự đặc biệt</t>
  </si>
  <si>
    <t>FUNC_Admin_PGG_136</t>
  </si>
  <si>
    <t>Kiểm tra chức năng sửa pgg khi kiểu "%", loại "Công khai", không nhập "Giá trị tối đa"</t>
  </si>
  <si>
    <t>FUNC_Admin_PGG_137</t>
  </si>
  <si>
    <t>Kiểm tra chức năng sửa pgg khi kiểu "%", loại "Công khai", nhập "Giá trị tối đa" là số âm</t>
  </si>
  <si>
    <t>Không click được button "Sửa" và hiển thị message "Vui lòng nhập số và số &gt; 0"</t>
  </si>
  <si>
    <t>FUNC_Admin_PGG_138</t>
  </si>
  <si>
    <t>Kiểm tra chức năng sửa pgg khi kiểu "%", loại "Công khai", nhập "Giá trị tối đa" bằng 0</t>
  </si>
  <si>
    <t>FUNC_Admin_PGG_139</t>
  </si>
  <si>
    <t>Kiểm tra chức năng sửa pgg khi kiểu "%", loại "Công khai", nhập "Giá trị tối đa" lớn hơn 0</t>
  </si>
  <si>
    <t>FUNC_Admin_PGG_140</t>
  </si>
  <si>
    <t>Kiểm tra chức năng sửa pgg khi kiểu "%", loại "Công khai", nhập "Giá trị tối đa" là chữ cái</t>
  </si>
  <si>
    <t>FUNC_Admin_PGG_141</t>
  </si>
  <si>
    <t>Kiểm tra chức năng sửa pgg khi kiểu "%", loại "Công khai", nhập "Giá trị tối đa" là ký tự đặc biệt</t>
  </si>
  <si>
    <t>FUNC_Admin_PGG_142</t>
  </si>
  <si>
    <t>Kiểm tra chức năng sửa pgg khi kiểu "%", loại "Công khai", không nhập "Số lượng"</t>
  </si>
  <si>
    <t>FUNC_Admin_PGG_143</t>
  </si>
  <si>
    <t>Kiểm tra chức năng sửa pgg khi kiểu "%", loại "Công khai", nhập "Số lượng" là số âm</t>
  </si>
  <si>
    <t>FUNC_Admin_PGG_144</t>
  </si>
  <si>
    <t>Kiểm tra chức năng sửa pgg khi kiểu "%", loại "Công khai", nhập "Số lượng" bằng 0</t>
  </si>
  <si>
    <t>FUNC_Admin_PGG_145</t>
  </si>
  <si>
    <t>Kiểm tra chức năng sửa pgg khi kiểu "%", loại "Công khai", nhập "Số lượng" lớn hơn 0</t>
  </si>
  <si>
    <t>FUNC_Admin_PGG_146</t>
  </si>
  <si>
    <t>Kiểm tra chức năng sửa pgg khi kiểu "%", loại "Công khai", nhập "Số lượng" là chữ cái</t>
  </si>
  <si>
    <t>FUNC_Admin_PGG_147</t>
  </si>
  <si>
    <t>Kiểm tra chức năng sửa pgg khi kiểu "%", loại "Công khai", nhập "Số lượng" là ký tự đặc biệt</t>
  </si>
  <si>
    <t>FUNC_Admin_PGG_148</t>
  </si>
  <si>
    <t>Kiểm tra chức năng sửa pgg khi kiểu "%", loại "Công khai", không nhập "Điều kiện"</t>
  </si>
  <si>
    <t>FUNC_Admin_PGG_149</t>
  </si>
  <si>
    <t>Kiểm tra chức năng sửa pgg khi kiểu "%", loại "Công khai", nhập "Điều kiện" là số âm</t>
  </si>
  <si>
    <t>Mã phiếu: "PGG 10"
Tên phiếu: "Phiếu 10"
Kiểu : "%"
Loại: "Công khai"
Giá trị: "2"
Giá trị tối đa: 5000
Số lượng: 6
Điều kiện: "-666"
Ngày bắt đầu: 30/3/2024 11:46 SA
Ngày kết thúc: 31/3/2024 11:46 SA</t>
  </si>
  <si>
    <t>FUNC_Admin_PGG_150</t>
  </si>
  <si>
    <t>Kiểm tra chức năng sửa pgg khi kiểu "%", loại "Công khai", nhập "Điều kiện" bằng 0</t>
  </si>
  <si>
    <t>Mã phiếu: "PGG 10"
Tên phiếu: "Phiếu 10"
Kiểu : "%"
Loại: "Công khai"
Giá trị: "2"
Giá trị tối đa: 5000
Số lượng: 6
Điều kiện: "0"
Ngày bắt đầu: 30/3/2024 11:46 SA
Ngày kết thúc: 31/3/2024 11:46 SA</t>
  </si>
  <si>
    <t>FUNC_Admin_PGG_151</t>
  </si>
  <si>
    <t>Kiểm tra chức năng sửa pgg khi kiểu "%", loại "Công khai", nhập "Điều kiện" lớn hơn 0</t>
  </si>
  <si>
    <t>FUNC_Admin_PGG_152</t>
  </si>
  <si>
    <t>Kiểm tra chức năng sửa pgg khi kiểu "%", loại "Công khai", nhập "Điều kiện" là chữ cái</t>
  </si>
  <si>
    <t>FUNC_Admin_PGG_153</t>
  </si>
  <si>
    <t>Kiểm tra chức năng sửa pgg khi kiểu "%", loại "Công khai", nhập "Điều kiện" là ký tự đặc biệt</t>
  </si>
  <si>
    <t>FUNC_Admin_PGG_154</t>
  </si>
  <si>
    <t>Kiểm tra chức năng sửa pgg khi kiểu "%", loại "Cá nhân"</t>
  </si>
  <si>
    <t>Không click được button "Sửa", không được điền số lượng và được chọn khách hàng</t>
  </si>
  <si>
    <t>FUNC_Admin_PGG_155</t>
  </si>
  <si>
    <t>Kiểm tra chức năng sửa pgg khi kiểu "Tiền mặt", loại "Công khai"</t>
  </si>
  <si>
    <t>Không click được button "Sửa", không được điền giá trị tối đa và không được chọn khách hàng</t>
  </si>
  <si>
    <t>FUNC_Admin_PGG_156</t>
  </si>
  <si>
    <t>Kiểm tra chức năng sửa pgg khi kiểu "Tiền mặt", loại "Cá nhân"</t>
  </si>
  <si>
    <t>Không click được button "Sửa", không được điền giá trị tối đa, số lượng và được chọn khách hàng</t>
  </si>
  <si>
    <t>FUNC_Admin_PGG_157</t>
  </si>
  <si>
    <t>Kiểm tra chức năng sửa pgg khi kiểu "Tiền mặt" và Giá trị &gt; 1.000.000</t>
  </si>
  <si>
    <t>Không click được button "Sửa", hiển thị message "Giá trị tối đa là 1.000.000 VNĐ"</t>
  </si>
  <si>
    <t>FUNC_Admin_PGG_158</t>
  </si>
  <si>
    <t>Kiểm tra chức năng sửa pgg khi kiểu "Tiền mặt" và Giá trị = 1.000.000</t>
  </si>
  <si>
    <t>FUNC_Admin_PGG_159</t>
  </si>
  <si>
    <t>Kiểm tra chức năng sửa pgg khi kiểu "Tiền mặt" và Giá trị &lt; 1.000.000 và &gt; 10.000</t>
  </si>
  <si>
    <t>FUNC_Admin_PGG_160</t>
  </si>
  <si>
    <t>Kiểm tra chức năng sửa pgg khi kiểu "Tiền mặt" và Giá trị = 10.000</t>
  </si>
  <si>
    <t>FUNC_Admin_PGG_161</t>
  </si>
  <si>
    <t>Kiểm tra chức năng sửa pgg khi kiểu "Tiền mặt" và Giá trị &lt; 10.000</t>
  </si>
  <si>
    <t>Không click được button "Sửa", hiển thị message "Giá trị nhỏ nhất là 10.000 VNĐ"</t>
  </si>
  <si>
    <t>FUNC_Admin_PGG_162</t>
  </si>
  <si>
    <t>Kiểm tra chức năng Sửa phiếu giảm giá khi không nhập ngày bắt đầu</t>
  </si>
  <si>
    <t>FUNC_Admin_PGG_163</t>
  </si>
  <si>
    <t>Kiểm tra chức năng Sửa phiếu giảm giá khi nhập ngày bắt đầu trước thời gian hiện tại</t>
  </si>
  <si>
    <t>Không click được button "Sửa", hiển thị message "Ngày bắt đầu phải sau ngày hiện tại"</t>
  </si>
  <si>
    <t>FUNC_Admin_PGG_164</t>
  </si>
  <si>
    <t>Kiểm tra chức năng Sửa phiếu giảm giá khi nhập ngày bắt đầu có ngày bằng 00</t>
  </si>
  <si>
    <t>FUNC_Admin_PGG_165</t>
  </si>
  <si>
    <t>Kiểm tra chức năng Sửa phiếu giảm giá khi nhập ngày bắt đầu có ngày bằng 32</t>
  </si>
  <si>
    <t>FUNC_Admin_PGG_166</t>
  </si>
  <si>
    <t>Kiểm tra chức năng Sửa phiếu giảm giá khi nhập ngày bắt đầu có tháng bằng 00</t>
  </si>
  <si>
    <t>FUNC_Admin_PGG_167</t>
  </si>
  <si>
    <t>Kiểm tra chức năng Sửa phiếu giảm giá khi nhập ngày bắt đầu có tháng bằng 13</t>
  </si>
  <si>
    <t>FUNC_Admin_PGG_168</t>
  </si>
  <si>
    <t>Kiểm tra chức năng Sửa phiếu giảm giá khi nhập ngày bắt đầu có năm bằng 0000</t>
  </si>
  <si>
    <t>FUNC_Admin_PGG_169</t>
  </si>
  <si>
    <t>Kiểm tra chức năng Sửa phiếu giảm giá khi nhập ngày bắt đầu bằng lịch thả xuống</t>
  </si>
  <si>
    <t>FUNC_Admin_PGG_170</t>
  </si>
  <si>
    <t>Kiểm tra chức năng Sửa phiếu giảm giá khi nhập ngày bắt đầu trước ngày hôm nay</t>
  </si>
  <si>
    <t>Mã phiếu: "PGG 10"
Tên phiếu: "Phiếu 10"
Kiểu : "%"
Loại: "Công khai"
Giá trị: 5
Giá trị tối đa: 5000
Số lượng: 6
Điều kiện: 10000
Ngày bắt đầu: "10/3/2024 11:46 SA"
Ngày kết thúc: "12/3/2024 11:46 SA"</t>
  </si>
  <si>
    <t>Không click được button "Sửa", hiển thị message "Ngày bắt đầu không thể là ngày trước ngày hiện tại"</t>
  </si>
  <si>
    <t>FUNC_Admin_PGG_171</t>
  </si>
  <si>
    <t>Kiểm tra chức năng Sửa phiếu giảm giá khi không nhập ngày kết thúc</t>
  </si>
  <si>
    <t>FUNC_Admin_PGG_172</t>
  </si>
  <si>
    <t>Kiểm tra chức năng Sửa phiếu giảm giá khi nhập ngày kết thúc có ngày bằng 00</t>
  </si>
  <si>
    <t>FUNC_Admin_PGG_173</t>
  </si>
  <si>
    <t>Kiểm tra chức năng Sửa phiếu giảm giá khi nhập ngày kết thúc có ngày bằng 32</t>
  </si>
  <si>
    <t>FUNC_Admin_PGG_174</t>
  </si>
  <si>
    <t>Kiểm tra chức năng Sửa phiếu giảm giá khi nhập ngày kết thúc có tháng bằng 00</t>
  </si>
  <si>
    <t>FUNC_Admin_PGG_175</t>
  </si>
  <si>
    <t>Kiểm tra chức năng Sửa phiếu giảm giá khi nhập ngày kết thúc có tháng bằng 13</t>
  </si>
  <si>
    <t>FUNC_Admin_PGG_176</t>
  </si>
  <si>
    <t>Kiểm tra chức năng Sửa phiếu giảm giá khi nhập ngày kết thúc có năm bằng 0000</t>
  </si>
  <si>
    <t>FUNC_Admin_PGG_177</t>
  </si>
  <si>
    <t>Kiểm tra chức năng Sửa phiếu giảm giá khi nhập ngày kết thúc bằng lịch thả xuống</t>
  </si>
  <si>
    <t>FUNC_Admin_PGG_178</t>
  </si>
  <si>
    <t>Kiểm tra chức năng Sửa phiếu giảm giá khi nhập ngày kết thúc trước ngày hôm nay</t>
  </si>
  <si>
    <t>FUNC_Admin_PGG_179</t>
  </si>
  <si>
    <t>Kiểm tra chức năng Sửa phiếu giảm giá khi nhập ngày bắt đầu sau ngày kết thúc</t>
  </si>
  <si>
    <t>Không click được button "Sửa", hiển thị message "Ngày bắt đầu không lớn hơn ngày kết thúc" và "Ngày kết thúc không nhỏ hơn ngày bắt đầu"</t>
  </si>
  <si>
    <t>FUNC_Admin_PGG_180</t>
  </si>
  <si>
    <t>Bước 1: Mở trình duyệt truy cập vào link "http://localhost:4200/phieu-giam-gia/sua-phieu/1"
Bước 2: Ở phần menu click vào "Phiếu giảm giá", click vào "Tạo mới"
Bước 3: Xác minh table</t>
  </si>
  <si>
    <t>FUNC_Admin_PGG_181</t>
  </si>
  <si>
    <t>Bước 1: Mở trình duyệt truy cập vào link "http://localhost:4200/phieu-giam-gia/sua-phieu/1"
Bước 2: Ở phần menu click vào "Phiếu giảm giá", click vào icon btn Sửa
Bước 3: Chọn loại "Cá nhân"
Bước 4: Kiểm tra table hiển thị đủ 5 khách hàng và kiểm tra phần phân trang</t>
  </si>
  <si>
    <t>FUNC_Admin_PGG_182</t>
  </si>
  <si>
    <t>Bước 1: Mở trình duyệt truy cập vào link "http://localhost:4200/phieu-giam-gia/sua-phieu/1"
Bước 2: Ở phần menu click vào "Phiếu giảm giá"", click vào icon btn Sửa
Bước 3: Chọn loại "Cá nhân"
Bước 4: Kiểm tra table hiển thị đủ 5 khách hàng/1 trang và kiểm tra phần phân trang</t>
  </si>
  <si>
    <t>FUNC_Admin_PGG_183</t>
  </si>
  <si>
    <t>Bước 1: Mở trình duyệt truy cập vào link "http://localhost:4200/phieu-giam-gia/sua-phieu/1"
Bước 2: Ở phần menu click vào "Phiếu giảm giá", click vào icon btn Sửa
Bước 3: Chọn loại "Cá nhân"
Bước 4: Nhập từ khóa cần tìm vào ô input
Bước 5: Kiểm tra table hiển thị đủ 5 khách hàng/1 trang và kiểm tra phần phân trang</t>
  </si>
  <si>
    <t>FUNC_Admin_PGG_184</t>
  </si>
  <si>
    <t>Bước 1: Mở trình duyệt truy cập vào link "http://localhost:4200/phieu-giam-gia/sua-phieu/1"
Bước 2: Ở phần menu click vào "Phiếu giảm giá", click vào icon btn Sửa
Bước 3: Chọn loại "Cá nhân"
Bước 4: Chọn hiển thị số lượng 10
Bước 5: Kiểm tra table hiển thị nhiều nhất 10 khách hàng/1 trang và kiểm tra phần phân trang</t>
  </si>
  <si>
    <t>FUNC_Admin_PGG_185</t>
  </si>
  <si>
    <t>Bước 1: Mở trình duyệt truy cập vào link "http://localhost:4200/phieu-giam-gia/sua-phieu/1"
Bước 2: Ở phần menu click vào "Phiếu giảm giá", click vào icon btn Sửa
Bước 3: Chọn loại "Cá nhân"
Bước 4: Chọn hiển thị số lượng 10
Bước 5: Chọn hiển thị số lượng 5
Bước 6: Kiểm tra table hiển thị nhiều nhất 10 khách hàng/1 trang và kiểm tra phần phân trang</t>
  </si>
  <si>
    <t>FUNC_Admin_PGG_186</t>
  </si>
  <si>
    <t>Bước 1: Mở trình duyệt truy cập vào link "http://localhost:4200/phieu-giam-gia/sua-phieu/1"
Bước 2: Ở phần menu click vào "Phiếu giảm giá", click vào icon btn Sửa
Bước 3: Chọn loại "Cá nhân"
Bước 4: Nhập từ khóa cần tìm vào ô input
Bước 5: Chọn hiển thị số lượng 10
Bước 6: Kiểm tra table hiển thị nhiều nhất 10 khách hàng/1 trang và kiểm tra phần phân trang</t>
  </si>
  <si>
    <t>FUNC_Admin_PGG_187</t>
  </si>
  <si>
    <t>Bước 1: Mở trình duyệt truy cập vào link "http://localhost:4200/phieu-giam-gia/sua-phieu/1"
Bước 2: Ở phần menu click vào "Phiếu giảm giá", click vào icon btn Sửa
Bước 3: Chọn loại "Cá nhân"
Bước 4: Click vào ô checkbox
Bước 5: Kiểm tra có chọn được 1 hoặc nhiều ô checkbox không</t>
  </si>
  <si>
    <t>FUNC_Admin_PGG_188</t>
  </si>
  <si>
    <t>Bước 1: Mở trình duyệt truy cập vào link "http://localhost:4200/phieu-giam-gia/sua-phieu/1"
Bước 2: Ở phần menu click vào "Phiếu giảm giá", click vào icon btn Sửa
Bước 3: Click btn "Quay lại"</t>
  </si>
  <si>
    <t>Check GUI - QuanLyDotGiamGia - DanhSachDotGiamGia</t>
  </si>
  <si>
    <t>GUI_Admin_DGG_01</t>
  </si>
  <si>
    <t>Bước 1: Mở trình duyệt truy cập vào link "http://localhost:4200/dot-giam-gia/ds-dot-giam-gia"
Bước 2: Ở phần menu click vào "Đợt giảm giá"
Bước 3: Xác định vị trí phần tử văn bản trên trang
Bước 4: Kiểm tra chính tả, kiểu phông chữ, màu chữ, cỡ chữ của phần tử văn bản</t>
  </si>
  <si>
    <t>GUI_Admin_DGG_02</t>
  </si>
  <si>
    <t>Kiểm tra chính tả, màu chữ, cỡ chữ, phông chữ của tiêu đề cột trong giao diện danh sách dgg</t>
  </si>
  <si>
    <t>Bước 1: Mở trình duyệt truy cập vào link "http://localhost:4200/dot-giam-gia/ds-dot-giam-gia"
Bước 2: Ở phần menu click vào "Đợt giảm giá"
Bước 3: Xác định vị trí phần tử văn bản trên trang
Bước 4: Kiểm tra chính tả, phông chữ, màu chữ, cỡ chữ của phần tử văn bản</t>
  </si>
  <si>
    <t>Phần tử văn bản trên giao diện danh sách dgg phải đúng chính tả, có màu chữ, cỡ chữ, phông chữ được chỉ định</t>
  </si>
  <si>
    <t>Phần tử văn bản trên giao diện danh sách dgg đúng chính tả, có:
- Font chữ: -apple-system, BlinkMacSystemFont, "Segoe UI", Roboto, "Helvetica Neue", Arial, "Noto Sans", "Liberation Sans", sans-serif, "Apple Color Emoji", "Segoe UI Emoji", "Segoe UI Symbol", "Noto Color Emoji"
- Cỡ chữ: 16px
- Màu chữ: #000000</t>
  </si>
  <si>
    <t>GUI_Admin_DGG_03</t>
  </si>
  <si>
    <t>Bước 1: Mở trình duyệt truy cập vào link "http://localhost:4200/dot-giam-gia/ds-dot-giam-gia"
Bước 2: Ở phần menu click vào "Đợt giảm giá"
Bước 3: Xác định các tiêu đề trên trang giao diện người dùng
Bước 4: Xác minh các tiêu đề căn chỉnh đều nhau trên trang web giao diện người dùng</t>
  </si>
  <si>
    <t>GUI_Admin_DGG_04</t>
  </si>
  <si>
    <t>Kiểm tra nội dung bảng danh sách Đợt giảm giá</t>
  </si>
  <si>
    <t>Kiểm tra nội dung bảng danh sách Đợt giảm giá có đầy đủ các trường hay không</t>
  </si>
  <si>
    <t>Bước 1: Mở trình duyệt truy cập vào link "http://localhost:4200/dot-giam-gia/ds-dot-giam-gia"
Bước 2: Ở phần menu click vào "Đợt giảm giá"
Bước 3: Kiểm tra nội dung các cột trong bảng danh sách dgg</t>
  </si>
  <si>
    <t>Bảng danh sách Đợt giảm giá hiển thị đầy đủ các cột đã chỉ định</t>
  </si>
  <si>
    <t>GUI_Admin_DGG_05</t>
  </si>
  <si>
    <t xml:space="preserve">Bước 1: Mở trình duyệt truy cập vào link "http://localhost:4200/dot-giam-gia/ds-dot-giam-gia"
Bước 2: Ở phần menu click vào "Đợt giảm giá"
Bước 3: Xác định cột ngày giờ trên bảng danh sách 
Bước 4: Xác minh định dạng ngày giờ hiển thị trên bảng danh sách </t>
  </si>
  <si>
    <t>GUI_Admin_DGG_06</t>
  </si>
  <si>
    <t>Kiểm tra xem người dùng có thể nhập bất kì ký tự nào vào ô input tìm kiếm Đợt giảm giá hay không</t>
  </si>
  <si>
    <t>Bước 1: Mở trình duyệt truy cập vào link "http://localhost:4200/dot-giam-gia/ds-dot-giam-gia"
Bước 2: Ở phần menu click vào "Đợt giảm giá"
Bước 3: Xác định ô input tìm kiếm Đợt giảm giá
Bước 4: Xác minh ô input tìm kiếm Đợt giảm giá hoạt động bình thường</t>
  </si>
  <si>
    <t>Ô input tìm kiếm Đợt giảm giá tại giao diện hoạt động bình thường</t>
  </si>
  <si>
    <t>GUI_Admin_DGG_07</t>
  </si>
  <si>
    <t>Bước 1: Mở trình duyệt truy cập vào link "http://localhost:4200/dot-giam-gia/ds-dot-giam-gia"
Bước 2: Ở phần menu click vào "Đợt giảm giá"
Bước 3: Xác định ô input có trên giao diện
Bước 4: Kiểm tra focus của chuột khi click vào ô input</t>
  </si>
  <si>
    <t>GUI_Admin_DGG_08</t>
  </si>
  <si>
    <t>Bước 1: Mở trình duyệt truy cập vào link "http://localhost:4200/dot-giam-gia/ds-dot-giam-gia"
Bước 2: Ở phần menu click vào "Đợt giảm giá"
Bước 3: Xác định vị trí phần tử văn bản trên trang
Bước 4: Kiểm tra nội dung của phần tử văn bản</t>
  </si>
  <si>
    <t>GUI_Admin_DGG_09</t>
  </si>
  <si>
    <t>Bước 1: Mở trình duyệt truy cập vào link "http://localhost:4200/dot-giam-gia/ds-dot-giam-gia"
Bước 2: Ở phần menu click vào "Đợt giảm giá"
Bước 3: Click thay đổi giá trị của cbb</t>
  </si>
  <si>
    <t>GUI_Admin_DGG_10</t>
  </si>
  <si>
    <t>Kiểm tra màu sắc, kích thước, hover button "Thêm mới"</t>
  </si>
  <si>
    <t>Bước 1: Mở trình duyệt truy cập vào link "http://localhost:4200/dot-giam-gia/ds-dot-giam-gia"
Bước 2: Ở phần menu click vào "Đợt giảm giá"
Bước 3: Xác định button "Thêm mới"
Bước 4: Xác minh màu sắc, kích thước, hover button "Thêm mới"</t>
  </si>
  <si>
    <t>GUI_Admin_DGG_11</t>
  </si>
  <si>
    <t>Kiểm tra click button "Thêm mới"</t>
  </si>
  <si>
    <t>Bước 1: Mở trình duyệt truy cập vào link "http://localhost:4200/dot-giam-gia/ds-dot-giam-gia"
Bước 2: Ở phần menu click vào "Đợt giảm giá"
Bước 3: Xác định button "Thêm mới"
Bước 4: Xác minh click button "Thêm mới" hoạt động bình thường</t>
  </si>
  <si>
    <t>Chuyển sang tab thêm đợt giảm giá</t>
  </si>
  <si>
    <t>GUI_Admin_DGG_12</t>
  </si>
  <si>
    <t>Bước 1: Mở trình duyệt truy cập vào link "http://localhost:4200/dot-giam-gia/ds-dot-giam-gia"
Bước 2: Ở phần menu click vào "Đợt giảm giá"
Bước 3: Dùng chuột kéo màn hình thu nhỏ, phóng to tại các kích cỡ khác nhau</t>
  </si>
  <si>
    <t>Check GUI - QuanLyDotGiamGia - ThemDotGiamGia</t>
  </si>
  <si>
    <t>GUI_Admin_DGG_13</t>
  </si>
  <si>
    <t>Bước 1: Mở trình duyệt truy cập vào link "http://localhost:4200/dot-giam-gia/them-dot-giam-gia"
Bước 2: Ở phần menu click vào "Đợt giảm giá", click btn "Thêm mới"
Bước 3: Xác định vị trí phần tử văn bản trên trang
Bước 4: Kiểm tra chính tả, kiểu phông chữ, màu chữ, cỡ chữ của phần tử văn bản</t>
  </si>
  <si>
    <t>GUI_Admin_DGG_14</t>
  </si>
  <si>
    <t>Kiểm tra chính tả, màu chữ, cỡ chữ, phông chữ của tiêu đề cột trong giao diện danh sách sp và spct</t>
  </si>
  <si>
    <t>Bước 1: Mở trình duyệt truy cập vào link "http://localhost:4200/dot-giam-gia/them-dot-giam-gia"
Bước 2: Ở phần menu click vào "Đợt giảm giá", click btn "Thêm mới"
Bước 3: Xác định vị trí phần tử văn bản trên trang
Bước 4: Kiểm tra chính tả, phông chữ, màu chữ, cỡ chữ của phần tử văn bản</t>
  </si>
  <si>
    <t>Phần tử văn bản trên giao diện danh sách sp và spct phải đúng chính tả, có màu chữ, cỡ chữ, phông chữ được chỉ định</t>
  </si>
  <si>
    <t>Phần tử văn bản trên giao diện danh sách sp và spct đúng chính tả, có:
- Font chữ: -apple-system, BlinkMacSystemFont, "Segoe UI", Roboto, "Helvetica Neue", Arial, "Noto Sans", "Liberation Sans", sans-serif, "Apple Color Emoji", "Segoe UI Emoji", "Segoe UI Symbol", "Noto Color Emoji"
- Cỡ chữ: 16px
- Màu chữ: #000000</t>
  </si>
  <si>
    <t>GUI_Admin_DGG_15</t>
  </si>
  <si>
    <t>Bước 1: Mở trình duyệt truy cập vào link "http://localhost:4200/dot-giam-gia/them-dot-giam-gia"
Bước 2: Ở phần menu click vào "Đợt giảm giá", click btn "Thêm mới"
Bước 3: Xác định các tiêu đề trên trang giao diện người dùng
Bước 4: Xác minh các tiêu đề căn chỉnh đều nhau trên trang web giao diện người dùng</t>
  </si>
  <si>
    <t>GUI_Admin_DGG_16</t>
  </si>
  <si>
    <t>Kiểm tra nội dung bảng danh sách sp và spct</t>
  </si>
  <si>
    <t>Kiểm tra nội dung bảng danh sách sp và spct có đầy đủ các trường hay không</t>
  </si>
  <si>
    <t>Bước 1: Mở trình duyệt truy cập vào link "http://localhost:4200/dot-giam-gia/them-dot-giam-gia"
Bước 2: Ở phần menu click vào "Đợt giảm giá", click btn "Thêm mới"
Bước 3: Kiểm tra nội dung các cột trong bảng danh sách sp và spct</t>
  </si>
  <si>
    <t>Bảng danh sách sp và spct hiển thị đầy đủ các cột đã chỉ định</t>
  </si>
  <si>
    <t>GUI_Admin_DGG_17</t>
  </si>
  <si>
    <t>Bước 1: Mở trình duyệt truy cập vào link "http://localhost:4200/dot-giam-gia/them-dot-giam-gia"
Bước 2: Ở phần menu click vào "Đợt giảm giá", click btn "Thêm mới"
Bước 3: Xác định các ô input
Bước 4: Xác minh các ô input hoạt động bình thường</t>
  </si>
  <si>
    <t>GUI_Admin_DGG_18</t>
  </si>
  <si>
    <t>Bước 1: Mở trình duyệt truy cập vào link "http://localhost:4200/dot-giam-gia/them-dot-giam-gia"
Bước 2: Ở phần menu click vào "Đợt giảm giá", click btn "Thêm mới"
Bước 3: Xác định các ô input có trên giao diện
Bước 4: Kiểm tra focus của chuột khi click vào các ô input</t>
  </si>
  <si>
    <t>GUI_Admin_DGG_19</t>
  </si>
  <si>
    <t>Bước 1: Mở trình duyệt truy cập vào link "http://localhost:4200/dot-giam-gia/them-dot-giam-gia"
Bước 2: Ở phần menu click vào "Đợt giảm giá", click btn "Thêm mới"
Bước 3: Tìm đến và kiểm tra định dạng thời gian của ô input "Ngày bắt đầu" và "Ngày kết thúc"</t>
  </si>
  <si>
    <t>GUI_Admin_DGG_20</t>
  </si>
  <si>
    <t>Bước 1: Mở trình duyệt truy cập vào link "http://localhost:4200/dot-giam-gia/them-dot-giam-gia"
Bước 2: Ở phần menu click vào "Đợt giảm giá", click btn "Thêm mới"
Bước 3: Xác định các button
Bước 4: Xác minh màu sắc, kích thước, hover của các button</t>
  </si>
  <si>
    <t>GUI_Admin_DGG_21</t>
  </si>
  <si>
    <t>Bước 1: Mở trình duyệt truy cập vào link "http://localhost:4200/dot-giam-gia/them-dot-giam-gia"
Bước 2: Ở phần menu click vào "Đợt giảm giá", click btn "Thêm mới"
Bước 3: Xác định các button
Bước 4: Xác minh click các button hoạt động bình thường</t>
  </si>
  <si>
    <t>GUI_Admin_DGG_22</t>
  </si>
  <si>
    <t>Bước 1: Mở trình duyệt truy cập vào link "http://localhost:4200/dot-giam-gia/them-dot-giam-gia"
Bước 2: Ở phần menu click vào "Đợt giảm giá", click btn "Thêm mới"
Bước 3: Dùng chuột kéo màn hình thu nhỏ, phóng to tại các kích cỡ khác nhau</t>
  </si>
  <si>
    <t>Check GUI - QuanLyDotGiamGia - SuaDotGiamGia</t>
  </si>
  <si>
    <t>GUI_Admin_DGG_23</t>
  </si>
  <si>
    <t>Bước 1: Mở trình duyệt truy cập vào link "http://localhost:4200/dot-giam-gia/cap-nhat-dot-giam-gia/1"
Bước 2: Ở phần menu click vào "Đợt giảm giá", click icon btn Sửa đợt giảm giá
Bước 3: Xác định vị trí phần tử văn bản trên trang
Bước 4: Kiểm tra chính tả, kiểu phông chữ, màu chữ, cỡ chữ của phần tử văn bản</t>
  </si>
  <si>
    <t>GUI_Admin_DGG_24</t>
  </si>
  <si>
    <t>Bước 1: Mở trình duyệt truy cập vào link "http://localhost:4200/dot-giam-gia/cap-nhat-dot-giam-gia/1"
Bước 2: Ở phần menu click vào "Đợt giảm giá", click icon btn Sửa đợt giảm giá
Bước 3: Xác định vị trí phần tử văn bản trên trang
Bước 4: Kiểm tra chính tả, phông chữ, màu chữ, cỡ chữ của phần tử văn bản</t>
  </si>
  <si>
    <t>GUI_Admin_DGG_25</t>
  </si>
  <si>
    <t>Bước 1: Mở trình duyệt truy cập vào link "http://localhost:4200/dot-giam-gia/cap-nhat-dot-giam-gia/1"
Bước 2: Ở phần menu click vào "Đợt giảm giá", click icon btn Sửa đợt giảm giá
Bước 3: Xác định các tiêu đề trên trang giao diện người dùng
Bước 4: Xác minh các tiêu đề căn chỉnh đều nhau trên trang web giao diện người dùng</t>
  </si>
  <si>
    <t>GUI_Admin_DGG_26</t>
  </si>
  <si>
    <t>Bước 1: Mở trình duyệt truy cập vào link "http://localhost:4200/dot-giam-gia/cap-nhat-dot-giam-gia/1"
Bước 2: Ở phần menu click vào "Đợt giảm giá", click icon btn Sửa đợt giảm giá
Bước 3: Kiểm tra nội dung các cột trong bảng danh sách sp và spct</t>
  </si>
  <si>
    <t>GUI_Admin_DGG_27</t>
  </si>
  <si>
    <t>Bước 1: Mở trình duyệt truy cập vào link "http://localhost:4200/dot-giam-gia/cap-nhat-dot-giam-gia/1"
Bước 2: Ở phần menu click vào "Đợt giảm giá", click icon btn Sửa đợt giảm giá
Bước 3: Xác định các ô input
Bước 4: Xác minh các ô input hoạt động bình thường</t>
  </si>
  <si>
    <t>GUI_Admin_DGG_28</t>
  </si>
  <si>
    <t>Bước 1: Mở trình duyệt truy cập vào link "http://localhost:4200/dot-giam-gia/cap-nhat-dot-giam-gia/1"
Bước 2: Ở phần menu click vào "Đợt giảm giá", click icon btn Sửa đợt giảm giá
Bước 3: Xác định các ô input có trên giao diện
Bước 4: Kiểm tra focus của chuột khi click vào các ô input</t>
  </si>
  <si>
    <t>GUI_Admin_DGG_29</t>
  </si>
  <si>
    <t>Bước 1: Mở trình duyệt truy cập vào link "http://localhost:4200/dot-giam-gia/cap-nhat-dot-giam-gia/1"
Bước 2: Ở phần menu click vào "Đợt giảm giá", click icon btn Sửa đợt giảm giá
Bước 3: Tìm đến và kiểm tra định dạng thời gian của ô input "Ngày bắt đầu" và "Ngày kết thúc"</t>
  </si>
  <si>
    <t>GUI_Admin_DGG_30</t>
  </si>
  <si>
    <t>Bước 1: Mở trình duyệt truy cập vào link "http://localhost:4200/dot-giam-gia/cap-nhat-dot-giam-gia/1"
Bước 2: Ở phần menu click vào "Đợt giảm giá", click icon btn Sửa đợt giảm giá
Bước 3: Xác định các button
Bước 4: Xác minh màu sắc, kích thước, hover của các button</t>
  </si>
  <si>
    <t>GUI_Admin_DGG_31</t>
  </si>
  <si>
    <t>Bước 1: Mở trình duyệt truy cập vào link "http://localhost:4200/dot-giam-gia/cap-nhat-dot-giam-gia/1"
Bước 2: Ở phần menu click vào "Đợt giảm giá", click icon btn Sửa đợt giảm giá
Bước 3: Xác định các button
Bước 4: Xác minh click các button hoạt động bình thường</t>
  </si>
  <si>
    <t>GUI_Admin_DGG_32</t>
  </si>
  <si>
    <t>Bước 1: Mở trình duyệt truy cập vào link "http://localhost:4200/dot-giam-gia/cap-nhat-dot-giam-gia/1"
Bước 2: Ở phần menu click vào "Đợt giảm giá", click icon btn Sửa đợt giảm giá
Bước 3: Dùng chuột kéo màn hình thu nhỏ, phóng to tại các kích cỡ khác nhau</t>
  </si>
  <si>
    <t>Check Function- QuanLyDotGiamGia - DanhSachDotGiamGia</t>
  </si>
  <si>
    <t>FUNC_Admin_DGG_01</t>
  </si>
  <si>
    <t>Kiểm tra chức năng tìm kiếm Đợt giảm giá</t>
  </si>
  <si>
    <t xml:space="preserve">Kiểm tra chức năng tìm kiếm Đợt giảm giá bằng từ khoá nhập vào ô input tìm kiếm
</t>
  </si>
  <si>
    <t>Bước 1: Mở trình duyệt truy cập vào link "http://localhost:4200/dot-giam-gia/ds-dot-giam-gia"
Bước 2: Ở phần menu click vào "Đợt giảm giá"
Bước 3: Nhập từ khoá cần tìm vào ô input</t>
  </si>
  <si>
    <t>Tìm kiếm: "DE"</t>
  </si>
  <si>
    <t>Hiển thị thông tin dgg có mã/tên/phần trăm chứa "DE" trên table</t>
  </si>
  <si>
    <t>FUNC_Admin_DGG_02</t>
  </si>
  <si>
    <t>Kiểm tra chức năng tìm kiếm dgg bằng từ khoá nhập vào ô input tìm kiếm
(từ khoá nhập vào không có dữ liệu trùng khớp được lưu trong db)</t>
  </si>
  <si>
    <t>Không có dữ liệu trùng khớp 
Hiển thị message "Úi Bạn Ơi Không Có Dữ Liệu!!!"</t>
  </si>
  <si>
    <t>FUNC_Admin_DGG_03</t>
  </si>
  <si>
    <t>Kiểm tra chức năng tìm kiếm dgg khi nhập vào và xóa hết dữ liệu trong ô input tìm kiếm</t>
  </si>
  <si>
    <t>Bước 1: Mở trình duyệt truy cập vào link "http://localhost:4200/dot-giam-gia/ds-dot-giam-gia"
Bước 2: Ở phần menu click vào "Đợt giảm giá"
Bước 3: Nhập từ khoá cần tìm vào ô input
Bước 4: Xóa hết dữ liệu vừa nhập</t>
  </si>
  <si>
    <t>Hiển thị lại toàn bộ thông tin dgg như ban đầu</t>
  </si>
  <si>
    <t>FUNC_Admin_DGG_04</t>
  </si>
  <si>
    <t>Kiểm tra chức năng lọc Đợt giảm giá</t>
  </si>
  <si>
    <t>Kiểm tra chức năng lọc Đợt giảm giá theo trạng thái Sắp diễn ra</t>
  </si>
  <si>
    <t>Bước 1: Mở trình duyệt truy cập vào link "http://localhost:4200/dot-giam-gia/ds-dot-giam-gia"
Bước 2: Ở phần menu click vào "Đợt giảm giá"
Bước 3: Chọn combo box trạng thái Sắp diễn ra
Bước 4: Xác minh table hiển thị những Đợt giảm giá trạng thái Sắp diễn ra</t>
  </si>
  <si>
    <t>Table hiển thị những Đợt giảm giá trạng thái Sắp diễn ra</t>
  </si>
  <si>
    <t>FUNC_Admin_DGG_05</t>
  </si>
  <si>
    <t>Kiểm tra chức năng lọc Đợt giảm giá theo trạng thái Đang diễn ra</t>
  </si>
  <si>
    <t>Bước 1: Mở trình duyệt truy cập vào link "http://localhost:4200/dot-giam-gia/ds-dot-giam-gia"
Bước 2: Ở phần menu click vào "Đợt giảm giá"
Bước 3: Chọn combo box trạng thái Đang diễn ra
Bước 4: Xác minh table hiển thị những Đợt giảm giá trạng thái Đang diễn ra</t>
  </si>
  <si>
    <t>Table hiển thị những Đợt giảm giá trạng thái Đang diễn ra</t>
  </si>
  <si>
    <t>FUNC_Admin_DGG_06</t>
  </si>
  <si>
    <t>Kiểm tra chức năng lọc Đợt giảm giá theo trạng thái Đã kết thúc</t>
  </si>
  <si>
    <t>Bước 1: Mở trình duyệt truy cập vào link "http://localhost:4200/dot-giam-gia/ds-dot-giam-gia"
Bước 2: Ở phần menu click vào "Đợt giảm giá"
Bước 3: Chọn combo box trạng thái Đã kết thúc
Bước 4: Xác minh table hiển thị những Đợt giảm giá trạng thái Đã kết thúc</t>
  </si>
  <si>
    <t>Table hiển thị những Đợt giảm giá trạng thái Đã kết thúc</t>
  </si>
  <si>
    <t>FUNC_Admin_DGG_07</t>
  </si>
  <si>
    <t>Kiểm tra chức năng lọc Đợt giảm giá theo trạng thái Tất cả</t>
  </si>
  <si>
    <t>Bước 1: Mở trình duyệt truy cập vào link "http://localhost:4200/dot-giam-gia/ds-dot-giam-gia"
Bước 2: Ở phần menu click vào "Đợt giảm giá"
Bước 3: Chọn combo box trạng thái Tất cả
Bước 4: Xác minh table hiển thị những Đợt giảm giá trạng thái Tất cả</t>
  </si>
  <si>
    <t>Table hiển thị những Đợt giảm giá trạng thái Tất cả</t>
  </si>
  <si>
    <t>FUNC_Admin_DGG_08</t>
  </si>
  <si>
    <t>Kiểm tra chức năng lọc dgg từ ngày đến ngày có dgg tồn tại</t>
  </si>
  <si>
    <t>Bước 1: Mở trình duyệt truy cập vào link "http://localhost:4200/dot-giam-gia/ds-dot-giam-gia"
Bước 2: Ở phần menu click vào "Đợt giảm giá"
Bước 3: Nhập thông tin
Bước 4: Xác minh dữ liệu hiển thị</t>
  </si>
  <si>
    <t>Từ ngày: 14/03/2024
Đến ngày: 17/3/2024</t>
  </si>
  <si>
    <t>Hiển thị những đợt giảm giá nằm trong khoảng từ ngày 14/3/2024 đến ngày 17/3/2024</t>
  </si>
  <si>
    <t>FUNC_Admin_DGG_09</t>
  </si>
  <si>
    <t>Kiểm tra chức năng lọc dgg từ ngày đến ngày không có dgg tồn tại</t>
  </si>
  <si>
    <t>Từ ngày: 14/03/2030
Đến ngày: 17/3/2030</t>
  </si>
  <si>
    <t>FUNC_Admin_DGG_10</t>
  </si>
  <si>
    <t>Kiểm tra chức năng lọc dgg với đến ngày nhỏ hơn từ ngày</t>
  </si>
  <si>
    <t>Từ ngày: 17/03/2024
Đến ngày: 14/3/2024</t>
  </si>
  <si>
    <t>FUNC_Admin_DGG_11</t>
  </si>
  <si>
    <t>Kiểm tra chức năng lọc dgg từ ngày có đợt giảm giá tồn tại</t>
  </si>
  <si>
    <t>Từ ngày: 16/03/2024</t>
  </si>
  <si>
    <t>Table hiển thị những Đợt giảm giá có ngày bắt đầu lớn hơn hoặc bằng 16/3/2024</t>
  </si>
  <si>
    <t>FUNC_Admin_DGG_12</t>
  </si>
  <si>
    <t>Kiểm tra chức năng lọc dgg từ ngày có đợt giảm giá không tồn tại</t>
  </si>
  <si>
    <t>Từ ngày: 16/03/2030</t>
  </si>
  <si>
    <t>FUNC_Admin_DGG_13</t>
  </si>
  <si>
    <t>Kiểm tra chức năng lọc Đợt giảm giá khi nhập Từ ngày có ngày bằng 00</t>
  </si>
  <si>
    <t>Bước 1: Mở trình duyệt truy cập vào link "http://localhost:4200/dot-giam-gia/ds-dot-giam-gia"
Bước 2: Ở phần menu click vào "Đợt giảm giá"
Bước 3: Nhập thông tin
Bước 4: Xác minh không nhập được dữ liệu</t>
  </si>
  <si>
    <t>Từ ngày: 00/03/2024</t>
  </si>
  <si>
    <t>FUNC_Admin_DGG_14</t>
  </si>
  <si>
    <t>Kiểm tra chức năng lọc Đợt giảm giá khi nhập Từ ngày có ngày bằng 32</t>
  </si>
  <si>
    <t>Từ ngày: 32/03/2024</t>
  </si>
  <si>
    <t>FUNC_Admin_DGG_15</t>
  </si>
  <si>
    <t>Kiểm tra chức năng lọc Đợt giảm giá khi nhập Từ ngày có tháng bằng 00</t>
  </si>
  <si>
    <t>Từ ngày: 30/00/2024</t>
  </si>
  <si>
    <t>FUNC_Admin_DGG_16</t>
  </si>
  <si>
    <t>Kiểm tra chức năng lọc Đợt giảm giá khi nhập Từ ngày có tháng bằng 13</t>
  </si>
  <si>
    <t>Từ ngày: 30/13/2024</t>
  </si>
  <si>
    <t>FUNC_Admin_DGG_17</t>
  </si>
  <si>
    <t>Kiểm tra chức năng lọc Đợt giảm giá khi nhập Từ ngày có năm bằng 0000</t>
  </si>
  <si>
    <t>Từ ngày: 30/13/0000</t>
  </si>
  <si>
    <t>FUNC_Admin_DGG_18</t>
  </si>
  <si>
    <t>Kiểm tra chức năng lọc Đợt giảm giá khi nhập Từ ngày có năm bằng nhiều hơn 4 chữ số</t>
  </si>
  <si>
    <t>Từ ngày: 30/13/23240</t>
  </si>
  <si>
    <t>Hiển thị message "Lỗi khi tải danh sách đợt giảm giá khi sử dụng lọc"</t>
  </si>
  <si>
    <t>FUNC_Admin_DGG_19</t>
  </si>
  <si>
    <t>Kiểm tra chức năng lọc Đợt giảm giá khi nhập Từ ngày bằng lịch thả xuống</t>
  </si>
  <si>
    <t>Bước 1: Mở trình duyệt truy cập vào link "http://localhost:4200/dot-giam-gia/ds-dot-giam-gia"
Bước 2: Ở phần menu click vào "Đợt giảm giá"
Bước 3: Nhập thông tin
Bước 4: Xác minh dữ liệu</t>
  </si>
  <si>
    <t>Từ ngày: 20/03/2024</t>
  </si>
  <si>
    <t>FUNC_Admin_DGG_20</t>
  </si>
  <si>
    <t>Kiểm tra chức năng lọc dgg Đến ngày có đợt giảm giá tồn tại</t>
  </si>
  <si>
    <t>Đến ngày: 16/04/2024</t>
  </si>
  <si>
    <t>Table hiển thị những Đợt giảm giá có ngày kết thúc lớn hơn hoặc bằng 16/3/2024</t>
  </si>
  <si>
    <t>FUNC_Admin_DGG_21</t>
  </si>
  <si>
    <t>Kiểm tra chức năng lọc dgg Đến ngày có đợt giảm giá không tồn tại</t>
  </si>
  <si>
    <t>Đến ngày: 16/03/2000</t>
  </si>
  <si>
    <t>FUNC_Admin_DGG_22</t>
  </si>
  <si>
    <t>Kiểm tra chức năng lọc Đợt giảm giá khi nhập Đến ngày có ngày bằng 00</t>
  </si>
  <si>
    <t>Đến ngày: 00/04/2024</t>
  </si>
  <si>
    <t>FUNC_Admin_DGG_23</t>
  </si>
  <si>
    <t>Kiểm tra chức năng lọc Đợt giảm giá khi nhập Đến ngày có ngày bằng 32</t>
  </si>
  <si>
    <t>Đến ngày: 32/04/2024</t>
  </si>
  <si>
    <t>FUNC_Admin_DGG_24</t>
  </si>
  <si>
    <t>Kiểm tra chức năng lọc Đợt giảm giá khi nhập Đến ngày có tháng bằng 00</t>
  </si>
  <si>
    <t>Đến ngày: 30/00/2024</t>
  </si>
  <si>
    <t>FUNC_Admin_DGG_25</t>
  </si>
  <si>
    <t>Kiểm tra chức năng lọc Đợt giảm giá khi nhập Đến ngày có tháng bằng 13</t>
  </si>
  <si>
    <t>Đến ngày: 30/13/2024</t>
  </si>
  <si>
    <t>FUNC_Admin_DGG_26</t>
  </si>
  <si>
    <t>Kiểm tra chức năng lọc Đợt giảm giá khi nhập Đến ngày có năm bằng 0000</t>
  </si>
  <si>
    <t>Đến ngày: 30/13/0000</t>
  </si>
  <si>
    <t>FUNC_Admin_DGG_27</t>
  </si>
  <si>
    <t>Kiểm tra chức năng lọc Đợt giảm giá khi nhập Đến ngày có năm bằng nhiều hơn 4 chữ số</t>
  </si>
  <si>
    <t>Đến ngày: 30/13/23240</t>
  </si>
  <si>
    <t>FUNC_Admin_DGG_28</t>
  </si>
  <si>
    <t>Kiểm tra chức năng lọc Đợt giảm giá khi nhập Đến ngày bằng lịch thả xuống</t>
  </si>
  <si>
    <t>Đến ngày: 20/03/2024</t>
  </si>
  <si>
    <t>FUNC_Admin_DGG_29</t>
  </si>
  <si>
    <t>Kiểm tra chức năng lọc Đợt giảm giá bằng từ ngày, tới ngày và trạng thái có dgg tồn tại</t>
  </si>
  <si>
    <t xml:space="preserve">Từ ngày: 13/03/2024
Đến ngày: 18/3/2024
Trạng thái: Đã kết thúc
</t>
  </si>
  <si>
    <t>Table hiển thị những dgg có thông tin như chỉ định</t>
  </si>
  <si>
    <t>FUNC_Admin_DGG_30</t>
  </si>
  <si>
    <t>Kiểm tra chức năng lọc Đợt giảm giá bằng từ ngày, tới ngày và trạng thái không có dgg tồn tại</t>
  </si>
  <si>
    <t xml:space="preserve">Từ ngày: 13/03/2024
Đến ngày: 14/3/2024
Trạng thái: Đang diễn ra
</t>
  </si>
  <si>
    <t>FUNC_Admin_DGG_31</t>
  </si>
  <si>
    <t>Kiểm tra chức năng lọc &amp; tìm kiếm dgg</t>
  </si>
  <si>
    <t xml:space="preserve">Tìm kiếm: "dgg"
Trạng thái: Đang diễn ra
</t>
  </si>
  <si>
    <t>FUNC_Admin_DGG_32</t>
  </si>
  <si>
    <t>Bước 1: Mở trình duyệt truy cập vào link "http://localhost:4200/dot-giam-gia/ds-dot-giam-gia"
Bước 2: Ở phần menu click vào "Đợt giảm giá"
Bước 3: Nhập dữ liệu vào ô tìm kiếm, chọn từ ngày, tới ngày, trạng thái, tìm kiếm
Bước 4: Click button "Làm mới"
Bước 4: Xác minh table hiển thị danh sách dgg ban đầu</t>
  </si>
  <si>
    <t xml:space="preserve">Từ ngày: 13/03/2024
Đến ngày: 18/3/2024
Trạng thái: Đang diễn ra
Tìm kiếm: "10"
</t>
  </si>
  <si>
    <t>Table hiển thị danh sách nhân viên ban đầu và form bộ lọc được xóa trắng</t>
  </si>
  <si>
    <t>FUNC_Admin_DGG_33</t>
  </si>
  <si>
    <t>Kiểm tra chức năng phân trang khi tổng số dgg là 5</t>
  </si>
  <si>
    <t>Bước 1: Mở trình duyệt truy cập vào link "http://localhost:4200/dot-giam-gia/ds-dot-giam-gia"
Bước 2: Ở phần menu click vào "Đợt giảm giá"
Bước 3: Kiểm tra table hiển thị đủ 5 dgg và kiểm tra phần phân trang</t>
  </si>
  <si>
    <t>Table hiển thị danh sách dgg và phần phân trang hiển thị 1 trang</t>
  </si>
  <si>
    <t>FUNC_Admin_DGG_34</t>
  </si>
  <si>
    <t>Kiểm tra chức năng phân trang khi tổng số dgg &gt; 5</t>
  </si>
  <si>
    <t>Bước 1: Mở trình duyệt truy cập vào link "http://localhost:4200/dot-giam-gia/ds-dot-giam-gia"
Bước 2: Ở phần menu click vào "Đợt giảm giá"
Bước 3: Kiểm tra table hiển thị đủ 5 dgg/1 trang và kiểm tra phần phân trang</t>
  </si>
  <si>
    <t xml:space="preserve">Table hiển thị 5 dgg / 1 trang &amp; phần phân trang hiển thị chính xác số trang, tổng số trang </t>
  </si>
  <si>
    <t>FUNC_Admin_DGG_35</t>
  </si>
  <si>
    <t>Kiểm tra chức năng phân trang khi tổng số dgg là &gt; 5</t>
  </si>
  <si>
    <t>Bước 1: Mở trình duyệt truy cập vào link "http://localhost:4200/dot-giam-gia/ds-dot-giam-gia"
Bước 2: Ở phần menu click vào "Đợt giảm giá"
Bước 3: Nhập từ khóa cần tìm vào ô input
Bước 4: Kiểm tra table hiển thị đủ 5 dgg/1 trang và kiểm tra phần phân trang</t>
  </si>
  <si>
    <t>Table hiển thị 5 dgg / 1 trang &amp; phần phân trang hiển thị chính xác số trang, tổng số trang</t>
  </si>
  <si>
    <t>FUNC_Admin_DGG_36</t>
  </si>
  <si>
    <t>Bước 1: Mở trình duyệt truy cập vào link "http://localhost:4200/dot-giam-gia/ds-dot-giam-gia"
Bước 2: Ở phần menu click vào "Đợt giảm giá"
Bước 3: Chọn combo box loại, kiểu, trạng thái
Bước 4: Kiểm tra table hiển thị đủ 5 dgg/1 trang và kiểm tra phần phân trang</t>
  </si>
  <si>
    <t>Table hiển thị 5 dgg / 1 trang &amp; phần phân trang hiển thị chính xác số trang, tổng số trang nhưng dữ liệu khi chuyển trang không chính xác</t>
  </si>
  <si>
    <t>FUNC_Admin_DGG_37</t>
  </si>
  <si>
    <t>Bước 1: Mở trình duyệt truy cập vào link "http://localhost:4200/dot-giam-gia/ds-dot-giam-gia"
Bước 2: Ở phần menu click vào "Đợt giảm giá"
Bước 3: Chọn combo box từ ngày, tới ngày
Bước 4: Kiểm tra table hiển thị đủ 5 dgg/1 trang và kiểm tra phần phân trang</t>
  </si>
  <si>
    <t>Từ ngày: 10/03/2024
Tới ngày: 30/04/2024</t>
  </si>
  <si>
    <t>FUNC_Admin_DGG_38</t>
  </si>
  <si>
    <t xml:space="preserve">Kiểm tra chức năng phân trang khi chọn số lượng dgg muốn hiển thị lên table </t>
  </si>
  <si>
    <t>Bước 1: Mở trình duyệt truy cập vào link "http://localhost:4200/dot-giam-gia/ds-dot-giam-gia"
Bước 2: Ở phần menu click vào "Đợt giảm giá"
Bước 3: Chọn hiển thị số lượng 10
Bước 4: Kiểm tra table hiển thị nhiều nhất 10 dgg/1 trang và kiểm tra phần phân trang</t>
  </si>
  <si>
    <t>Table hiển thị nhiều nhất 10 dgg/1 trang và kiểm tra phần phân trang</t>
  </si>
  <si>
    <t>FUNC_Admin_DGG_39</t>
  </si>
  <si>
    <t>Bước 1: Mở trình duyệt truy cập vào link "http://localhost:4200/dot-giam-gia/ds-dot-giam-gia"
Bước 2: Ở phần menu click vào "Đợt giảm giá"
Bước 3: Chọn hiển thị số lượng 10
Bước 4: Chọn hiển thị số lượng 5
Bước 5: Kiểm tra table hiển thị nhiều nhất 10 dgg/1 trang và kiểm tra phần phân trang</t>
  </si>
  <si>
    <t>Table hiển thị nhiều nhất 5 dgg/1 trang và kiểm tra phần phân trang</t>
  </si>
  <si>
    <t>FUNC_Admin_DGG_40</t>
  </si>
  <si>
    <t>Kiểm tra chức năng số lượng hiển thị khi tổng số dgg là &gt; 5</t>
  </si>
  <si>
    <t>Bước 1: Mở trình duyệt truy cập vào link "http://localhost:4200/dot-giam-gia/ds-dot-giam-gia"
Bước 2: Ở phần menu click vào "Đợt giảm giá"
Bước 3: Nhập từ khóa cần tìm vào ô input
Bước 4: Chọn hiển thị số lượng 10
Bước 5: Kiểm tra table hiển thị nhiều nhất 10 dgg/1 trang và kiểm tra phần phân trang</t>
  </si>
  <si>
    <t>Table hiển thị nhiều nhất 10 dgg/1 trang và dữ liệu đúng</t>
  </si>
  <si>
    <t>Table hiển thị nhiều nhất 10 dgg/1 trang nhưng dữ liệu dgg không chính xác</t>
  </si>
  <si>
    <t>FUNC_Admin_DGG_41</t>
  </si>
  <si>
    <t>Bước 1: Mở trình duyệt truy cập vào link "http://localhost:4200/dot-giam-gia/ds-dot-giam-gia"
Bước 2: Ở phần menu click vào "Đợt giảm giá"
Bước 3: Chọn combo box loại, kiểu, trạng thái
Bước 4: Chọn hiển thị số lượng 10
Bước 5: Kiểm tra table hiển thị nhiều nhất 10 dgg/1 trang và kiểm tra phần phân trang</t>
  </si>
  <si>
    <t>Từ ngày: 10/03/2024
Tới ngày: 30/04/2024
Số lượng: 15</t>
  </si>
  <si>
    <t>Table hiển thị nhiều nhất 15 dgg/1 trang và dữ liệu đúng</t>
  </si>
  <si>
    <t>Table hiển thị nhiều nhất 15 dgg/1 trang nhưng dữ liệu dgg không chính xác</t>
  </si>
  <si>
    <t>Check Function - QuanLyDotGiamGia - ThemMoi</t>
  </si>
  <si>
    <t>FUNC_Admin_DGG_42</t>
  </si>
  <si>
    <t>Kiểm tra chức năng Thêm mới đợt giảm giá</t>
  </si>
  <si>
    <t>Kiểm tra chức năng Thêm mới đợt giảm giá khi nhập đầy đủ thông tin được yêu cầu</t>
  </si>
  <si>
    <t>Bước 1: Mở trình duyệt truy cập vào link "http://localhost:4200/dot-giam-gia/them-dot-giam-gia"
Bước 2: Ở phần menu click vào "Đợt giảm giá", click vào "Thêm mới"
Bước 3: Nhập thông tin
Bước 4: Click btn "Thêm mới", xác nhận thêm mới đợt giảm giá
Bước 5: Xác minh thêm đợt giảm giá thành công</t>
  </si>
  <si>
    <t>Tên đợt giảm giá: "DGG5"
Giá trị giảm: "20"
Ngày bắt đầu: "13/03/2024 03:27 CH"
Ngày kết thúc: "14/03/2024 03:27 CH"</t>
  </si>
  <si>
    <t>Thêm thành công Đợt giảm giá mới
Hiển thị thông báo "Thêm đợt giảm giá thành công"</t>
  </si>
  <si>
    <t>FUNC_Admin_DGG_43</t>
  </si>
  <si>
    <t>Kiểm tra btn Thêm mới</t>
  </si>
  <si>
    <t>Kiểm tra khi click btn Thêm mới có hiển thị popup confirm hay không</t>
  </si>
  <si>
    <t>Bước 1: Mở trình duyệt truy cập vào link "http://localhost:4200/dot-giam-gia/them-dot-giam-gia"
Bước 2: Ở phần menu click vào "Đợt giảm giá", click vào "Thêm mới"
Bước 3: Nhập thông tin
Bước 4: Click btn "Thêm mới"
Bước 5: Xác minh popup confirm</t>
  </si>
  <si>
    <t>Hiển thị confirm "Bạn có chắc chắn muốn thêm Đợt Giảm Giá Mới?"</t>
  </si>
  <si>
    <t>FUNC_Admin_DGG_44</t>
  </si>
  <si>
    <t>Kiểm tra khi click btn Thêm mới, hiển thị popup confirm, chọn "OK" có thêm mới đợt giảm giá không</t>
  </si>
  <si>
    <t>Bước 1: Mở trình duyệt truy cập vào link "http://localhost:4200/dot-giam-gia/them-dot-giam-gia"
Bước 2: Ở phần menu click vào "Đợt giảm giá", click vào "Thêm mới"
Bước 3: Nhập thông tin
Bước 4: Click btn "Thêm mới"
Bước 5: Click "OK"
Bước 5: Xác minh thêm thành công</t>
  </si>
  <si>
    <t>FUNC_Admin_DGG_45</t>
  </si>
  <si>
    <t>Kiểm tra khi click btn Thêm mới, hiển thị popup confirm, chọn "Cancel" có thêm mới dgg không</t>
  </si>
  <si>
    <t>Bước 1: Mở trình duyệt truy cập vào link "http://localhost:4200/dot-giam-gia/them-dot-giam-gia"
Bước 2: Ở phần menu click vào "Đợt giảm giá", click vào "Thêm mới"
Bước 3: Nhập thông tin
Bước 4: Click btn "Thêm mới"
Bước 5: Click "Cancel"
Bước 5: Xác minh không thêm thành công</t>
  </si>
  <si>
    <t>Không thêm Đợt giảm giá</t>
  </si>
  <si>
    <t>FUNC_Admin_DGG_46</t>
  </si>
  <si>
    <t>Kiểm tra chức năng Thêm mới Đợt giảm giá</t>
  </si>
  <si>
    <t>Kiểm tra chức năng tạo Đợt giảm giá khi không nhập thông tin được yêu cầu</t>
  </si>
  <si>
    <t>Bước 1: Mở trình duyệt truy cập vào link "http://localhost:4200/dot-giam-gia/them-dot-giam-gia"
Bước 2: Ở phần menu click vào "Đợt giảm giá", click vào "Thêm mới"
Bước 3: Nhập thông tin
Bước 4: Xác minh không click được btn "Thêm mới"</t>
  </si>
  <si>
    <t>Tên đợt giảm giá: ""
Giá trị giảm: ""
Ngày bắt đầu: ""
Ngày kết thúc: ""</t>
  </si>
  <si>
    <t xml:space="preserve">Không click được button "Thêm mới" </t>
  </si>
  <si>
    <t>FUNC_Admin_DGG_47</t>
  </si>
  <si>
    <t xml:space="preserve">Kiểm tra chức năng thêm dgg khi để trống tên dgg </t>
  </si>
  <si>
    <t>Bước 1: Mở trình duyệt truy cập vào link "http://localhost:4200/dot-giam-gia/them-dot-giam-gia"
Bước 2: Ở phần menu click vào "Đợt giảm giá", click vào "Thêm mới"
Bước 3: Nhập thông tin
Bước 4: Click btn "Thêm mới"
Bước 5: Xác minh không click được btn "Thêm mới"</t>
  </si>
  <si>
    <t>Tên đợt giảm giá: ""
Giá trị giảm: "20"
Ngày bắt đầu: "13/03/2024 03:27 CH"
Ngày kết thúc: "14/03/2024 03:27 CH"</t>
  </si>
  <si>
    <t>Không click được button "Thêm mới" và hiển thị message "Tên không hợp lệ"</t>
  </si>
  <si>
    <t>FUNC_Admin_DGG_48</t>
  </si>
  <si>
    <t>Kiểm tra chức năng thêm dgg khi nhập tên dgg có khoảng trắng ở đầu và cuối</t>
  </si>
  <si>
    <t>Bước 1: Mở trình duyệt truy cập vào link "http://localhost:4200/dot-giam-gia/them-dot-giam-gia"
Bước 2: Ở phần menu click vào "Đợt giảm giá", click vào "Thêm mới"
Bước 3: Nhập thông tin
Bước 4: Click btn "Thêm mới"
Bước 5: Xác minh message</t>
  </si>
  <si>
    <t>Tên đợt giảm giá: "  Sale  "
Giá trị giảm: "20"
Ngày bắt đầu: "13/03/2024 03:27 CH"
Ngày kết thúc: "14/03/2024 03:27 CH"</t>
  </si>
  <si>
    <t>Thêm thành công Đợt giảm giá mới
Hiển thị thông báo "Thêm đợt giảm giá thành công" với tên đợt giảm giá được cắt khoảng trắng 2 đầu</t>
  </si>
  <si>
    <t>FUNC_Admin_DGG_49</t>
  </si>
  <si>
    <t xml:space="preserve">Kiểm tra chức năng thêm dgg khi nhập tên dgg là khoảng trắng </t>
  </si>
  <si>
    <t>Tên đợt giảm giá: "      "
Giá trị giảm: "20"
Ngày bắt đầu: "13/03/2024 03:27 CH"
Ngày kết thúc: "14/03/2024 03:27 CH"</t>
  </si>
  <si>
    <t>FUNC_Admin_DGG_50</t>
  </si>
  <si>
    <t>Kiểm tra chức năng thêm dgg khi nhập tên dgg chứa số</t>
  </si>
  <si>
    <t>Tên đợt giảm giá: "Sale tháng 2"
Giá trị giảm: "20"
Ngày bắt đầu: "13/03/2024 03:27 CH"
Ngày kết thúc: "14/03/2024 03:27 CH"</t>
  </si>
  <si>
    <t>FUNC_Admin_DGG_51</t>
  </si>
  <si>
    <t>Kiểm tra chức năng thêm dgg khi nhập tên dgg ký tự đặc biệt</t>
  </si>
  <si>
    <t>Tên đợt giảm giá: "Sale tháng 2 @"
Giá trị giảm: "20"
Ngày bắt đầu: "13/03/2024 03:27 CH"
Ngày kết thúc: "14/03/2024 03:27 CH"</t>
  </si>
  <si>
    <t>Không click được button "Thêm mới" và hiển thị message "Tên không thể có kí tự đặc biệt"</t>
  </si>
  <si>
    <t>FUNC_Admin_DGG_52</t>
  </si>
  <si>
    <t>Kiểm tra chức năng thêm dgg khi nhập tên dgg đã tồn tại</t>
  </si>
  <si>
    <t>Tên đợt giảm giá: "Sale 1"
Giá trị giảm: "20"
Ngày bắt đầu: "13/03/2024 03:27 CH"
Ngày kết thúc: "14/03/2024 03:27 CH"</t>
  </si>
  <si>
    <t>Hiển thị thông báo "Tên đợt giảm giá đã tồn tại"</t>
  </si>
  <si>
    <t>FUNC_Admin_DGG_53</t>
  </si>
  <si>
    <t>Kiểm tra chức năng thêm dgg khi để trống giá trị giảm</t>
  </si>
  <si>
    <t>Tên đợt giảm giá: "Siêu sale"
Giá trị giảm: ""
Ngày bắt đầu: "13/03/2024 03:27 CH"
Ngày kết thúc: "14/03/2024 03:27 CH"</t>
  </si>
  <si>
    <t>Không click được button "Thêm mới" và hiển thị message "Giá Trị Giảm không hợp lệ"</t>
  </si>
  <si>
    <t>FUNC_Admin_DGG_54</t>
  </si>
  <si>
    <t xml:space="preserve">Kiểm tra chức năng thêm dgg khi nhập giá trị giảm là khoảng trắng </t>
  </si>
  <si>
    <t>Tên đợt giảm giá: "Siêu sale"
Giá trị giảm: "     "
Ngày bắt đầu: "13/03/2024 03:27 CH"
Ngày kết thúc: "14/03/2024 03:27 CH"</t>
  </si>
  <si>
    <t>Không được phép nhập space</t>
  </si>
  <si>
    <t>FUNC_Admin_DGG_55</t>
  </si>
  <si>
    <t>Kiểm tra chức năng thêm dgg khi nhập giá trị giảm chứa ký tự đặc biệt</t>
  </si>
  <si>
    <t>Tên đợt giảm giá: "Siêu sale"
Giá trị giảm: "@@"
Ngày bắt đầu: "13/03/2024 03:27 CH"
Ngày kết thúc: "14/03/2024 03:27 CH"</t>
  </si>
  <si>
    <t>Không được phép nhập ký tự đặc biệt</t>
  </si>
  <si>
    <t>FUNC_Admin_DGG_56</t>
  </si>
  <si>
    <t>Kiểm tra chức năng thêm dgg khi nhập giá trị giảm chứa chữ cái</t>
  </si>
  <si>
    <t>Tên đợt giảm giá: "Siêu sale"
Giá trị giảm: "hii"
Ngày bắt đầu: "13/03/2024 03:27 CH"
Ngày kết thúc: "14/03/2024 03:27 CH"</t>
  </si>
  <si>
    <t>Không được phép nhập chữ cái</t>
  </si>
  <si>
    <t>FUNC_Admin_DGG_57</t>
  </si>
  <si>
    <t>Kiểm tra chức năng thêm dgg khi nhập giá trị giảm nhỏ hơn 5</t>
  </si>
  <si>
    <t>Tên đợt giảm giá: "Siêu sale"
Giá trị giảm: "3"
Ngày bắt đầu: "13/03/2024 03:27 CH"
Ngày kết thúc: "14/03/2024 03:27 CH"</t>
  </si>
  <si>
    <t>Không click được button "Thêm mới" và hiển thị message "Giá Trị Giảm không thể nhỏ hơn 5 và lớn hơn 100"</t>
  </si>
  <si>
    <t>FUNC_Admin_DGG_58</t>
  </si>
  <si>
    <t>Kiểm tra chức năng thêm dgg khi nhập giá trị giảm bằng 5</t>
  </si>
  <si>
    <t>Tên đợt giảm giá: "Siêu sale"
Giá trị giảm: "5"
Ngày bắt đầu: "13/03/2024 03:27 CH"
Ngày kết thúc: "14/03/2024 03:27 CH"</t>
  </si>
  <si>
    <t>FUNC_Admin_DGG_59</t>
  </si>
  <si>
    <t>Kiểm tra chức năng thêm dgg khi nhập giá trị giảm lớn hơn 5 và nhỏ hơn 100</t>
  </si>
  <si>
    <t>Tên đợt giảm giá: "Siêu sale"
Giá trị giảm: "30"
Ngày bắt đầu: "13/03/2024 03:27 CH"
Ngày kết thúc: "14/03/2024 03:27 CH"</t>
  </si>
  <si>
    <t>FUNC_Admin_DGG_60</t>
  </si>
  <si>
    <t>Kiểm tra chức năng thêm dgg khi nhập giá trị giảm bằng 100</t>
  </si>
  <si>
    <t>Tên đợt giảm giá: "Siêu sale"
Giá trị giảm: "100"
Ngày bắt đầu: "13/03/2024 03:27 CH"
Ngày kết thúc: "14/03/2024 03:27 CH"</t>
  </si>
  <si>
    <t>FUNC_Admin_DGG_61</t>
  </si>
  <si>
    <t>Kiểm tra chức năng thêm dgg khi nhập giá trị giảm lớn hơn 100</t>
  </si>
  <si>
    <t>Tên đợt giảm giá: "Siêu sale"
Giá trị giảm: "555"
Ngày bắt đầu: "13/03/2024 03:27 CH"
Ngày kết thúc: "14/03/2024 03:27 CH"</t>
  </si>
  <si>
    <t>FUNC_Admin_DGG_62</t>
  </si>
  <si>
    <t>Kiểm tra chức năng Thêm mới Đợt giảm giá khi không nhập Ngày bắt đầu</t>
  </si>
  <si>
    <t>Tên đợt giảm giá: "Siêu sale"
Giá trị giảm: "55"
Ngày bắt đầu: ""
Ngày kết thúc: "14/03/2024 03:27 CH"</t>
  </si>
  <si>
    <t>Không click được button "Thêm mới", hiển thị message "Ngày bắt đầu không hợp lệ"</t>
  </si>
  <si>
    <t>FUNC_Admin_DGG_63</t>
  </si>
  <si>
    <t>Kiểm tra chức năng Thêm mới Đợt giảm giá khi nhập Ngày bắt đầu trước thời gian hiện tại</t>
  </si>
  <si>
    <t>Tên đợt giảm giá: "Siêu sale"
Giá trị giảm: "55"
Ngày bắt đầu: "01/01/2024 03:27 CH"
Ngày kết thúc: "14/03/2024 03:27 CH"</t>
  </si>
  <si>
    <t>Không click được button "Thêm mới", hiển thị message "Ngày bắt đầu không thể là ngày trước ngày hiện tại"</t>
  </si>
  <si>
    <t>FUNC_Admin_DGG_64</t>
  </si>
  <si>
    <t>Kiểm tra chức năng Thêm mới Đợt giảm giá khi nhập Ngày bắt đầu có ngày bằng 00</t>
  </si>
  <si>
    <t>Tên đợt giảm giá: "Siêu sale"
Giá trị giảm: "50"
Ngày bắt đầu: "00/03/2024 03:27 CH"
Ngày kết thúc: "14/03/2024 03:27 CH"</t>
  </si>
  <si>
    <t>FUNC_Admin_DGG_65</t>
  </si>
  <si>
    <t>Kiểm tra chức năng Thêm mới Đợt giảm giá khi nhập Ngày bắt đầu có ngày bằng 32</t>
  </si>
  <si>
    <t>Tên đợt giảm giá: "Siêu sale"
Giá trị giảm: "50"
Ngày bắt đầu: "32/03/2024 03:27 CH"
Ngày kết thúc: "14/03/2024 03:27 CH"</t>
  </si>
  <si>
    <t>FUNC_Admin_DGG_66</t>
  </si>
  <si>
    <t>Kiểm tra chức năng Thêm mới Đợt giảm giá khi nhập Ngày bắt đầu có tháng bằng 00</t>
  </si>
  <si>
    <t>Tên đợt giảm giá: "Siêu sale"
Giá trị giảm: "50"
Ngày bắt đầu: "30/00/2024 03:27 CH"
Ngày kết thúc: "30/03/2024 03:27 CH"</t>
  </si>
  <si>
    <t>FUNC_Admin_DGG_67</t>
  </si>
  <si>
    <t>Kiểm tra chức năng Thêm mới Đợt giảm giá khi nhập Ngày bắt đầu có tháng bằng 13</t>
  </si>
  <si>
    <t>Tên đợt giảm giá: "Siêu sale"
Giá trị giảm: "50"
Ngày bắt đầu: "30/13/2024 03:27 CH"
Ngày kết thúc: "30/03/2024 03:27 CH"</t>
  </si>
  <si>
    <t>FUNC_Admin_DGG_68</t>
  </si>
  <si>
    <t>Kiểm tra chức năng Thêm mới Đợt giảm giá khi nhập Ngày bắt đầu có năm bằng 0000</t>
  </si>
  <si>
    <t>Tên đợt giảm giá: "Siêu sale"
Giá trị giảm: "50"
Ngày bắt đầu: "30/13/0000 03:27 CH"
Ngày kết thúc: "30/03/2024 03:27 CH"</t>
  </si>
  <si>
    <t>FUNC_Admin_DGG_69</t>
  </si>
  <si>
    <t>Kiểm tra chức năng Thêm mới Đợt giảm giá khi nhập Ngày bắt đầu có giờ lớn hơn 12</t>
  </si>
  <si>
    <t>Tên đợt giảm giá: "Siêu sale"
Giá trị giảm: "50"
Ngày bắt đầu: "30/03/2024 13:27 CH"
Ngày kết thúc: "31/03/2024 03:27 CH"</t>
  </si>
  <si>
    <t>Không cho nhập giờ lớn hơn 12</t>
  </si>
  <si>
    <t>FUNC_Admin_DGG_70</t>
  </si>
  <si>
    <t>Kiểm tra chức năng Thêm mới Đợt giảm giá khi nhập Ngày bắt đầu có phút lớn hơn 59</t>
  </si>
  <si>
    <t>Tên đợt giảm giá: "Siêu sale"
Giá trị giảm: "50"
Ngày bắt đầu: "30/03/2024 12:60 CH"
Ngày kết thúc: "31/03/2024 03:27 CH"</t>
  </si>
  <si>
    <t>Không cho nhập phút lớn hơn 59</t>
  </si>
  <si>
    <t>FUNC_Admin_DGG_71</t>
  </si>
  <si>
    <t>Kiểm tra chức năng Thêm mới Đợt giảm giá khi nhập Ngày bắt đầu có thời điểm khác SA và CH</t>
  </si>
  <si>
    <t>Tên đợt giảm giá: "Siêu sale"
Giá trị giảm: "50"
Ngày bắt đầu: "30/03/2024 12:06 BB"
Ngày kết thúc: "31/03/2024 03:27 CH"</t>
  </si>
  <si>
    <t>Không cho nhập Ngày bắt đầu có thời điểm khác SA và CH</t>
  </si>
  <si>
    <t>FUNC_Admin_DGG_72</t>
  </si>
  <si>
    <t>Kiểm tra chức năng Thêm mới Đợt giảm giá khi nhập Ngày bắt đầu bằng lịch thả xuống</t>
  </si>
  <si>
    <t>Tên đợt giảm giá: "Siêu sale"
Giá trị giảm: "50"
Ngày bắt đầu: "30/03/2024 12:06 CH"
Ngày kết thúc: "31/03/2024 03:27 CH"</t>
  </si>
  <si>
    <t>FUNC_Admin_DGG_73</t>
  </si>
  <si>
    <t>Kiểm tra chức năng Thêm mới Đợt giảm giá khi không nhập ngày kết thúc</t>
  </si>
  <si>
    <t>Tên đợt giảm giá: "Siêu sale"
Giá trị giảm: "55"
Ngày bắt đầu: "14/03/2024 03:27 CH"
Ngày kết thúc: ""</t>
  </si>
  <si>
    <t>Không click được button "Thêm mới", hiển thị message "Ngày kết thúc không hợp lệ"</t>
  </si>
  <si>
    <t>FUNC_Admin_DGG_74</t>
  </si>
  <si>
    <t>Kiểm tra chức năng Thêm mới Đợt giảm giá khi nhập ngày kết thúc trước thời gian hiện tại</t>
  </si>
  <si>
    <t>Tên đợt giảm giá: "Siêu sale"
Giá trị giảm: "55"
Ngày bắt đầu: "13/03/2024 03:27 CH"
Ngày kết thúc: "14/03/2024 03:27 CH"</t>
  </si>
  <si>
    <t>Không click được button "Thêm mới", hiển thị message "Ngày Kết Thúc phải bằng hoặc lớn hơn 5 phút trước thời điểm diễn ra"</t>
  </si>
  <si>
    <t>FUNC_Admin_DGG_75</t>
  </si>
  <si>
    <t>Kiểm tra chức năng Thêm mới Đợt giảm giá khi nhập ngày kết thúc sau dưới 5' với Ngày bắt đầu</t>
  </si>
  <si>
    <t>Tên đợt giảm giá: "Siêu sale"
Giá trị giảm: "55"
Ngày bắt đầu: "14/03/2024 03:27 CH"
Ngày kết thúc: "14/03/2024 03:30 CH"</t>
  </si>
  <si>
    <t>FUNC_Admin_DGG_76</t>
  </si>
  <si>
    <t>Kiểm tra chức năng Thêm mới Đợt giảm giá khi nhập ngày kết thúc có ngày bằng 00</t>
  </si>
  <si>
    <t>Tên đợt giảm giá: "Siêu sale"
Giá trị giảm: "55"
Ngày bắt đầu: "14/03/2024 03:27 CH"
Ngày kết thúc: "00/03/2024 03:50 CH"</t>
  </si>
  <si>
    <t>FUNC_Admin_DGG_77</t>
  </si>
  <si>
    <t>Kiểm tra chức năng Thêm mới Đợt giảm giá khi nhập ngày kết thúc có ngày bằng 32</t>
  </si>
  <si>
    <t>Tên đợt giảm giá: "Siêu sale"
Giá trị giảm: "55"
Ngày bắt đầu: "14/03/2024 03:27 CH"
Ngày kết thúc: "32/03/2024 03:50 CH"</t>
  </si>
  <si>
    <t>FUNC_Admin_DGG_78</t>
  </si>
  <si>
    <t>Kiểm tra chức năng Thêm mới Đợt giảm giá khi nhập ngày kết thúc có tháng bằng 00</t>
  </si>
  <si>
    <t>Tên đợt giảm giá: "Siêu sale"
Giá trị giảm: "50"
Ngày bắt đầu: "29/02/2024 03:27 CH"
Ngày kết thúc: "30/00/2024 03:27 CH"</t>
  </si>
  <si>
    <t>FUNC_Admin_DGG_79</t>
  </si>
  <si>
    <t>Kiểm tra chức năng Thêm mới Đợt giảm giá khi nhập ngày kết thúc có tháng bằng 13</t>
  </si>
  <si>
    <t>Tên đợt giảm giá: "Siêu sale"
Giá trị giảm: "50"
Ngày bắt đầu: "29/02/2024 03:27 CH"
Ngày kết thúc: "30/13/2024 03:27 CH"</t>
  </si>
  <si>
    <t>FUNC_Admin_DGG_80</t>
  </si>
  <si>
    <t>Kiểm tra chức năng Thêm mới Đợt giảm giá khi nhập ngày kết thúc có năm bằng 0000</t>
  </si>
  <si>
    <t>Tên đợt giảm giá: "Siêu sale"
Giá trị giảm: "50"
Ngày bắt đầu: "29/02/2024 03:27 CH"
Ngày kết thúc: "30/02/0000 03:27 CH"</t>
  </si>
  <si>
    <t>FUNC_Admin_DGG_81</t>
  </si>
  <si>
    <t>Kiểm tra chức năng Thêm mới Đợt giảm giá khi nhập ngày kết thúc có giờ lớn hơn 12</t>
  </si>
  <si>
    <t>Tên đợt giảm giá: "Siêu sale"
Giá trị giảm: "50"
Ngày bắt đầu: "30/03/2024 11:27 CH"
Ngày kết thúc: "31/03/2024 13:27 CH"</t>
  </si>
  <si>
    <t>FUNC_Admin_DGG_82</t>
  </si>
  <si>
    <t>Kiểm tra chức năng Thêm mới Đợt giảm giá khi nhập ngày kết thúc có phút lớn hơn 59</t>
  </si>
  <si>
    <t>Tên đợt giảm giá: "Siêu sale"
Giá trị giảm: "50"
Ngày bắt đầu: "29/02/2024 03:27 CH"
Ngày kết thúc: "30/02/2024 03:60 CH"</t>
  </si>
  <si>
    <t>FUNC_Admin_DGG_83</t>
  </si>
  <si>
    <t>Kiểm tra chức năng Thêm mới Đợt giảm giá khi nhập ngày kết thúc có thời điểm khác SA và CH</t>
  </si>
  <si>
    <t>Tên đợt giảm giá: "Siêu sale"
Giá trị giảm: "50"
Ngày bắt đầu: "30/03/2024 12:06 CH"
Ngày kết thúc: "31/03/2024 03:27 BB"</t>
  </si>
  <si>
    <t>Không cho nhập ngày kết thúc có thời điểm khác SA và CH</t>
  </si>
  <si>
    <t>FUNC_Admin_DGG_84</t>
  </si>
  <si>
    <t>Kiểm tra chức năng Thêm mới Đợt giảm giá khi nhập ngày kết thúc bằng lịch thả xuống</t>
  </si>
  <si>
    <t>FUNC_Admin_DGG_85</t>
  </si>
  <si>
    <t>Kiểm tra chức năng Thêm mới Đợt giảm giá khi không chọn sản phẩm và không chọn spct</t>
  </si>
  <si>
    <t>Tên đợt giảm giá: "Siêu sale"
Giá trị giảm: "50"
Ngày bắt đầu: "30/03/2024 12:06 CH"
Ngày kết thúc: "31/03/2024 03:27 CH"
Check box không chọn sản phẩm</t>
  </si>
  <si>
    <t>Hiển thị message "Thêm mới thất bại" và "Sản Phẩm Của Đợt Giảm Giá Đang Bị Trống"</t>
  </si>
  <si>
    <t>FUNC_Admin_DGG_86</t>
  </si>
  <si>
    <t>Kiểm tra chức năng Thêm mới Đợt giảm giá khi chọn sản phẩm và không chọn spct</t>
  </si>
  <si>
    <t>Tên đợt giảm giá: "Siêu sale"
Giá trị giảm: "50"
Ngày bắt đầu: "30/03/2024 12:06 CH"
Ngày kết thúc: "31/03/2024 03:27 CH"
Check box chọn sản phẩm bất kì và không chọn spct</t>
  </si>
  <si>
    <t>FUNC_Admin_DGG_87</t>
  </si>
  <si>
    <t xml:space="preserve"> Kiểm tra chức năng Thêm mới Đợt giảm giá khi chọn một sản phẩm và chọn tất cả các sản phẩm chi tiết của sản phẩm đó</t>
  </si>
  <si>
    <t>Tên đợt giảm giá: "Siêu sale"
Giá trị giảm: "50"
Ngày bắt đầu: "30/03/2024 12:06 CH"
Ngày kết thúc: "31/03/2024 03:27 CH"
Checkbox chọn 1 sản phẩm bất kỳ, checkbox chọn tất cả các sản phẩm chi tiết</t>
  </si>
  <si>
    <t>FUNC_Admin_DGG_88</t>
  </si>
  <si>
    <t>Kiểm tra chức năng Thêm mới Đợt giảm giá khi chọn nhiều hơn 2 sản phẩm và chọn tất cả các sản phẩm chi tiết hiển thị</t>
  </si>
  <si>
    <t>Tên đợt giảm giá: "Siêu sale"
Giá trị giảm: "50"
Ngày bắt đầu: "30/03/2024 12:06 CH"
Ngày kết thúc: "31/03/2024 03:27 CH"
Checkbox chọn 3 sản phẩm bất kỳ, checkbox chọn tất cả các sản phẩm chi tiết</t>
  </si>
  <si>
    <t>FUNC_Admin_DGG_89</t>
  </si>
  <si>
    <t>Kiểm tra chức năng Thêm mới Đợt giảm giá khi chọn tất cả các sản phẩm và chọn tất cả các sản phẩm chi tiết được hiển thị</t>
  </si>
  <si>
    <t>Tên đợt giảm giá: "Siêu sale"
Giá trị giảm: "50"
Ngày bắt đầu: "30/03/2024 12:06 CH"
Ngày kết thúc: "31/03/2024 03:27 CH"
Checkbox chọn tất cả sản phẩm, checkbox chọn tất cả các sản phẩm chi tiết</t>
  </si>
  <si>
    <t>FUNC_Admin_DGG_90</t>
  </si>
  <si>
    <t>Kiểm tra chức năng chọn sản phẩm</t>
  </si>
  <si>
    <t>Kiểm tra bảng sản phẩm khi không có sản phẩm</t>
  </si>
  <si>
    <t>Bước 1: Mở trình duyệt truy cập vào link "http://localhost:4200/dot-giam-gia/them-dot-giam-gia"
Bước 2: Ở phần menu click vào "Đợt giảm giá", click vào "Thêm mới"
Bước 3: Xác minh table</t>
  </si>
  <si>
    <t>Hiển thị message "Úi Bạn Ơi Không Có Dữ Liệu!!!"</t>
  </si>
  <si>
    <t>FUNC_Admin_DGG_91</t>
  </si>
  <si>
    <t>Kiểm tra bảng sản phẩm có hiển thị sản phẩm đúng hay không</t>
  </si>
  <si>
    <t>Table hiển thị đúng và đủ các sản phẩm với đầy đủ các trường, hiển thị cả sản phẩm đang bán và ngừng bán</t>
  </si>
  <si>
    <t>FUNC_Admin_DGG_92</t>
  </si>
  <si>
    <t>Kiểm tra bảng sản phẩm có disable sản phẩm ngừng bán hay không</t>
  </si>
  <si>
    <t>Disable những sản phẩm đang ngừng bán</t>
  </si>
  <si>
    <t>FUNC_Admin_DGG_93</t>
  </si>
  <si>
    <t>Kiểm tra chức năng ô checkbox có thể chọn 1 hoặc nhiều sản phẩm</t>
  </si>
  <si>
    <t>Chọn được 1 và nhiều ô checkbox sản phẩm</t>
  </si>
  <si>
    <t>FUNC_Admin_DGG_94</t>
  </si>
  <si>
    <t>Hiển thị đúng spct thuộc sản phẩm được chọn</t>
  </si>
  <si>
    <t>FUNC_Admin_DGG_95</t>
  </si>
  <si>
    <t>Kiểm tra chức năng phân trang bảng sản phẩm khi tổng số sp là 5</t>
  </si>
  <si>
    <t>Bước 1: Mở trình duyệt truy cập vào link "http://localhost:4200/dot-giam-gia/them-dot-giam-gia"
Bước 2: Ở phần menu click vào "Đợt giảm giá", click vào icon btn Sửa
Bước 3: Xác minh table</t>
  </si>
  <si>
    <t>Table hiển thị danh sách sản phẩm và phần phân trang hiển thị 1 trang
Không click được btn Previous và Next</t>
  </si>
  <si>
    <t>FUNC_Admin_DGG_96</t>
  </si>
  <si>
    <t>Kiểm tra chức năng phân trang bảng sản phẩm khi tổng số sp &gt; 5</t>
  </si>
  <si>
    <t>Table hiển thị 5 sp/1 trang &amp; phần phân trang hiển thị chính xác số trang, tổng số trang 
Có thể click btn Previous và Next</t>
  </si>
  <si>
    <t>FUNC_Admin_DGG_97</t>
  </si>
  <si>
    <t>Kiểm tra chức năng chọn sản phẩm chi tiết</t>
  </si>
  <si>
    <t>Kiểm tra bảng sản phẩm chi tiết khi không có spct</t>
  </si>
  <si>
    <t>FUNC_Admin_DGG_98</t>
  </si>
  <si>
    <t>Kiểm tra bảng spct có hiển thị đúng hay không</t>
  </si>
  <si>
    <t>Bước 1: Mở trình duyệt truy cập vào link "http://localhost:4200/dot-giam-gia/them-dot-giam-gia"
Bước 2: Ở phần menu click vào "Đợt giảm giá", click vào "Thêm mới"
Bước 3: Chọn sản phẩm bất kì
Bước 4: Xác minh spct trong table</t>
  </si>
  <si>
    <t>Table hiển thị đúng và đủ các sản phẩm chi tiết với đầy đủ các trường</t>
  </si>
  <si>
    <t>FUNC_Admin_DGG_99</t>
  </si>
  <si>
    <t>Kiểm tra bảng spct với sản phẩm chi tiết có số lượng tồn bằng 0 có hiển thị hay không</t>
  </si>
  <si>
    <t>Table không hiển thị các spct có số lượng tồn bằng 0</t>
  </si>
  <si>
    <t>FUNC_Admin_DGG_100</t>
  </si>
  <si>
    <t>Kiểm tra bảng spct với sản phẩm chi tiết đã thuộc đợt giảm giá khác</t>
  </si>
  <si>
    <t>Không hiển thị các spct đã có trong đợt giảm giá khác</t>
  </si>
  <si>
    <t>FUNC_Admin_DGG_101</t>
  </si>
  <si>
    <t xml:space="preserve">Kiểm tra khi đợt giảm giá khác bỏ spct thì spct đấy có được chọn vào đợt mới không </t>
  </si>
  <si>
    <t>Spct được rollback và cho phép chọn</t>
  </si>
  <si>
    <t>FUNC_Admin_DGG_102</t>
  </si>
  <si>
    <t xml:space="preserve">Kiểm tra khi đợt giảm giá khác bị xóa thì spct đấy có được chọn vào đợt mới không </t>
  </si>
  <si>
    <t>FUNC_Admin_DGG_103</t>
  </si>
  <si>
    <t>Kiểm tra chức năng ô checkbox có thể chọn 1 hoặc nhiều dgg</t>
  </si>
  <si>
    <t>Bước 1: Mở trình duyệt truy cập vào link "http://localhost:4200/dot-giam-gia/them-dot-giam-gia"
Bước 2: Ở phần menu click vào "Đợt giảm giá", click vào "Thêm mới"
Bước 3: Chọn loại "Cá nhân"
Bước 4: Click vào ô checkbox
Bước 5: Kiểm tra có chọn được 1 hoặc nhiều ô checkbox không</t>
  </si>
  <si>
    <t>Chọn được 1 và nhiều ô checkbox dgg</t>
  </si>
  <si>
    <t>FUNC_Admin_DGG_104</t>
  </si>
  <si>
    <t>Kiểm tra chức năng phân trang bảng sản phẩm chi tiết khi tổng số spct là 10</t>
  </si>
  <si>
    <t>Table hiển thị danh sách sản phẩm chi tiết và phần phân trang hiển thị 1 trang
Không click được btn Previous và Next</t>
  </si>
  <si>
    <t>FUNC_Admin_DGG_105</t>
  </si>
  <si>
    <t>Kiểm tra chức năng phân trang bảng sản phẩm chi tiết khi tổng số spct &gt; 5</t>
  </si>
  <si>
    <t>Table hiển thị 10 spct/1 trang &amp; phần phân trang hiển thị chính xác số trang, tổng số trang 
Có thể click btn Previous và Next</t>
  </si>
  <si>
    <t>FUNC_Admin_DGG_106</t>
  </si>
  <si>
    <t xml:space="preserve">Kiểm tra chức năng phân trang khi chọn số lượng spct muốn hiển thị lên table </t>
  </si>
  <si>
    <t>Bước 1: Mở trình duyệt truy cập vào link "http://localhost:4200/dot-giam-gia/them-dot-giam-gia"
Bước 2: Ở phần menu click vào "Đợt giảm giá", click vào icon btn Sửa
Bước 3: Chọn sản phẩm bất kì
Bước 4: Chọn hiển thị số lượng 10
Bước 5: Kiểm tra table hiển thị nhiều nhất 10 dgg/1 trang và kiểm tra phần phân trang</t>
  </si>
  <si>
    <t>FUNC_Admin_DGG_107</t>
  </si>
  <si>
    <t>Bước 1: Mở trình duyệt truy cập vào link "http://localhost:4200/dot-giam-gia/them-dot-giam-gia"
Bước 2: Ở phần menu click vào "Đợt giảm giá", click vào icon btn Sửa
Bước 3: Chọn sản phẩm bất kì
Bước 4: Chọn hiển thị số lượng 20
Bước 5: Chọn hiển thị số lượng 10
Bước 6: Kiểm tra table hiển thị nhiều nhất 10 dgg/1 trang và kiểm tra phần phân trang</t>
  </si>
  <si>
    <t>Số lượng: 20
Số lượng: 10</t>
  </si>
  <si>
    <t>FUNC_Admin_DGG_108</t>
  </si>
  <si>
    <t>Kiểm tra chức năng làm mới form Thêm mới Đợt giảm giá</t>
  </si>
  <si>
    <t>Bước 1: Mở trình duyệt truy cập vào link "http://localhost:4200/dot-giam-gia/them-dot-giam-gia"
Bước 2: Ở phần menu click vào "Đợt giảm giá", click vào "Thêm mới"
Bước 3: Nhập thông tin
Bước 4: Click vào btn "Làm mới" và xác minh form</t>
  </si>
  <si>
    <t>Tên đợt giảm giá: "Siêu sale"
Giá trị giảm: "50"
Ngày bắt đầu: "29/01/2024 03:27 CH"
Ngày kết thúc: "30/01/2024 03:27 CH"</t>
  </si>
  <si>
    <t>Form được xóa trắng</t>
  </si>
  <si>
    <t>FUNC_Admin_DGG_109</t>
  </si>
  <si>
    <t>Kiểm tra chức năng quay về trang danh sách Đợt giảm giá</t>
  </si>
  <si>
    <t>Bước 1: Mở trình duyệt truy cập vào link "http://localhost:4200/dot-giam-gia/them-dot-giam-gia"
Bước 2: Ở phần menu click vào "Đợt giảm giá", click vào "Thêm mới"
Bước 3: Click btn "Quay lại"</t>
  </si>
  <si>
    <t>Quay trở về trang danh sách Đợt giảm giá</t>
  </si>
  <si>
    <t>Check Function - QuanLyDotGiamGia - ThongTinDotGiamGia</t>
  </si>
  <si>
    <t>FUNC_Admin_DGG_110</t>
  </si>
  <si>
    <t>Kiểm tra chức năng xem chi tiết Đợt giảm giá</t>
  </si>
  <si>
    <r>
      <rPr>
        <rFont val="&quot;Times New Roman&quot;"/>
        <sz val="12.0"/>
      </rPr>
      <t>Bước 1: Mở trình duyệt truy cập vào link "</t>
    </r>
    <r>
      <rPr>
        <rFont val="&quot;Times New Roman&quot;"/>
        <color rgb="FF1155CC"/>
        <sz val="12.0"/>
        <u/>
      </rPr>
      <t>http://localhost:4200/dot-giam-gia/ds-dot-giam-gia</t>
    </r>
    <r>
      <rPr>
        <rFont val="&quot;Times New Roman&quot;"/>
        <sz val="12.0"/>
      </rPr>
      <t>"
Bước 2: Ở phần menu click vào "Đợt giảm giá"
Bước 3: Click chọn icon button Xem chi tiết
Bước 4: Kiểm tra thông tin đợt giảm giá vừa chọn</t>
    </r>
  </si>
  <si>
    <t>Hiển thị chính xác thông tin Đợt giảm giá vừa chọn</t>
  </si>
  <si>
    <t>FUNC_Admin_DGG_111</t>
  </si>
  <si>
    <r>
      <rPr>
        <rFont val="&quot;Times New Roman&quot;"/>
        <sz val="12.0"/>
      </rPr>
      <t>Bước 1: Mở trình duyệt truy cập vào link "</t>
    </r>
    <r>
      <rPr>
        <rFont val="&quot;Times New Roman&quot;"/>
        <color rgb="FF1155CC"/>
        <sz val="12.0"/>
        <u/>
      </rPr>
      <t>http://localhost:4200/dot-giam-gia/ds-dot-giam-gia</t>
    </r>
    <r>
      <rPr>
        <rFont val="&quot;Times New Roman&quot;"/>
        <sz val="12.0"/>
      </rPr>
      <t>"
Bước 2: Ở phần menu click vào "Đợt giảm giá"
Bước 3: Click chọn icon button Xem chi tiết
Bước 4: Kiểm tra thông tin đợt giảm giá vừa chọn</t>
    </r>
  </si>
  <si>
    <t>Check Function - QuanLyDotGiamGia - SuaDotGiamGia</t>
  </si>
  <si>
    <t>FUNC_Admin_DGG_112</t>
  </si>
  <si>
    <t>Kiểm tra chức năng Cập nhật đợt giảm giá</t>
  </si>
  <si>
    <t>Kiểm tra chức năng Cập nhật đợt giảm giá khi nhập đầy đủ thông tin được yêu cầu</t>
  </si>
  <si>
    <t>Bước 1: Mở trình duyệt truy cập vào link "http://localhost:4200/dot-giam-gia/cap-nhat-dot-giam-gia/1"
Bước 2: Ở phần menu click vào "Đợt giảm giá", click vào icon btn Sửa
Bước 3: Nhập thông tin
Bước 4: Click btn "Cập nhật", xác nhận cập nhật đợt giảm giá
Bước 5: Xác minh cập nhật đợt giảm giá thành công</t>
  </si>
  <si>
    <t>Cập nhật thành công Đợt giảm giá mới
Hiển thị thông báo "Cập nhật đợt giảm giá thành công"</t>
  </si>
  <si>
    <t>FUNC_Admin_DGG_113</t>
  </si>
  <si>
    <t>Kiểm tra btn Cập nhật</t>
  </si>
  <si>
    <t>Kiểm tra khi click btn Cập nhật có hiển thị popup confirm hay không</t>
  </si>
  <si>
    <t>Bước 1: Mở trình duyệt truy cập vào link "http://localhost:4200/dot-giam-gia/cap-nhat-dot-giam-gia/1"
Bước 2: Ở phần menu click vào "Đợt giảm giá", click vào icon btn Sửa
Bước 3: Nhập thông tin
Bước 4: Click btn "Cập nhật", xác nhận cập nhật đợt giảm giá
Bước 5: Xác minh popup confirm</t>
  </si>
  <si>
    <t>Hiển thị confirm "Bạn có chắc chắn muốn cập nhật Đợt Giảm Giá này?"</t>
  </si>
  <si>
    <t>FUNC_Admin_DGG_114</t>
  </si>
  <si>
    <t>Kiểm tra khi click btn Cập nhật, hiển thị popup confirm, chọn "OK" có cập nhật đợt giảm giá không</t>
  </si>
  <si>
    <t>Bước 1: Mở trình duyệt truy cập vào link "http://localhost:4200/dot-giam-gia/cap-nhat-dot-giam-gia/1"
Bước 2: Ở phần menu click vào "Đợt giảm giá", click vào icon btn Sửa
Bước 3: Nhập thông tin
Bước 4: Click btn "Cập nhật", click "OK"
Bước 5: Xác minh cập nhật đợt giảm giá thành công</t>
  </si>
  <si>
    <t>FUNC_Admin_DGG_115</t>
  </si>
  <si>
    <t>Kiểm tra khi click btn Cập nhật, hiển thị popup confirm, chọn "Cancel" có cập nhật dgg không</t>
  </si>
  <si>
    <t>Bước 1: Mở trình duyệt truy cập vào link "http://localhost:4200/dot-giam-gia/cap-nhat-dot-giam-gia/1"
Bước 2: Ở phần menu click vào "Đợt giảm giá", click vào icon btn Sửa
Bước 3: Nhập thông tin
Bước 4: Click btn "Cập nhật", click "Cancel"
Bước 5: Xác minh không cập nhật đợt giảm giá thành công</t>
  </si>
  <si>
    <t>Không cập nhật Đợt giảm giá</t>
  </si>
  <si>
    <t>FUNC_Admin_DGG_116</t>
  </si>
  <si>
    <t>Kiểm tra chức năng cập nhật Đợt giảm giá khi không nhập thông tin được yêu cầu</t>
  </si>
  <si>
    <t>Bước 1: Mở trình duyệt truy cập vào link "http://localhost:4200/dot-giam-gia/cap-nhat-dot-giam-gia/1"
Bước 2: Ở phần menu click vào "Đợt giảm giá", click vào icon btn Sửa
Bước 3: Nhập thông tin
Bước 4: Xác minh không click được btn "Cập nhật"</t>
  </si>
  <si>
    <t>Tên đợt giảm giá: ""
Giá trị giảm: ""
Ngày kết thúc: ""</t>
  </si>
  <si>
    <t xml:space="preserve">Không click được button "Cập nhật" </t>
  </si>
  <si>
    <t>FUNC_Admin_DGG_117</t>
  </si>
  <si>
    <t xml:space="preserve">Kiểm tra chức năng cập nhật dgg khi để trống tên dgg </t>
  </si>
  <si>
    <t>Tên đợt giảm giá: ""
Giá trị giảm: "20"
Ngày kết thúc: "14/03/2024 03:27 CH"</t>
  </si>
  <si>
    <t>Không click được button "Cập nhật" và hiển thị message "Tên không hợp lệ"</t>
  </si>
  <si>
    <t>FUNC_Admin_DGG_118</t>
  </si>
  <si>
    <t>Kiểm tra chức năng cập nhật dgg khi nhập tên dgg có khoảng trắng ở đầu và cuối</t>
  </si>
  <si>
    <t>Bước 1: Mở trình duyệt truy cập vào link "http://localhost:4200/dot-giam-gia/cap-nhat-dot-giam-gia/1"
Bước 2: Ở phần menu click vào "Đợt giảm giá", click vào icon btn Sửa
Bước 3: Nhập thông tin
Bước 4: Xác minh message</t>
  </si>
  <si>
    <t>Tên đợt giảm giá: "  Sale  "
Giá trị giảm: "20"
Ngày kết thúc: "14/03/2024 03:27 CH"</t>
  </si>
  <si>
    <t>Cập nhật thành công Đợt giảm giá mới
Hiển thị thông báo "Cập nhật đợt giảm giá thành công" với tên đợt giảm giá được cắt khoảng trắng 2 đầu</t>
  </si>
  <si>
    <t>FUNC_Admin_DGG_119</t>
  </si>
  <si>
    <t xml:space="preserve">Kiểm tra chức năng cập nhật dgg khi nhập tên dgg là khoảng trắng </t>
  </si>
  <si>
    <t>Tên đợt giảm giá: "      "
Giá trị giảm: "20"
Ngày kết thúc: "14/03/2024 03:27 CH"</t>
  </si>
  <si>
    <t>FUNC_Admin_DGG_120</t>
  </si>
  <si>
    <t>Kiểm tra chức năng cập nhật dgg khi nhập tên dgg chứa số</t>
  </si>
  <si>
    <t>Tên đợt giảm giá: "Sale tháng 2"
Giá trị giảm: "20"
Ngày kết thúc: "14/03/2024 03:27 CH"</t>
  </si>
  <si>
    <t>FUNC_Admin_DGG_121</t>
  </si>
  <si>
    <t>Kiểm tra chức năng cập nhật dgg khi nhập tên dgg ký tự đặc biệt</t>
  </si>
  <si>
    <t>Tên đợt giảm giá: "Sale tháng 2 @"
Giá trị giảm: "20"
Ngày kết thúc: "14/03/2024 03:27 CH"</t>
  </si>
  <si>
    <t>Không click được button "Cập nhật" và hiển thị message "Tên không thể có kí tự đặc biệt"</t>
  </si>
  <si>
    <t>FUNC_Admin_DGG_122</t>
  </si>
  <si>
    <t>Kiểm tra chức năng cập nhật dgg khi nhập tên dgg đã tồn tại</t>
  </si>
  <si>
    <t>Tên đợt giảm giá: "Sale 1"
Giá trị giảm: "20"
Ngày kết thúc: "14/03/2024 03:27 CH"</t>
  </si>
  <si>
    <t>FUNC_Admin_DGG_123</t>
  </si>
  <si>
    <t>Kiểm tra chức năng cập nhật dgg khi để trống giá trị giảm</t>
  </si>
  <si>
    <t>Tên đợt giảm giá: "Siêu sale"
Giá trị giảm: ""
Ngày kết thúc: "14/03/2024 03:27 CH"</t>
  </si>
  <si>
    <t>Không click được button "Cập nhật" và hiển thị message "Giá Trị Giảm không hợp lệ"</t>
  </si>
  <si>
    <t>FUNC_Admin_DGG_124</t>
  </si>
  <si>
    <t xml:space="preserve">Kiểm tra chức năng cập nhật khi nhập giá trị giảm là khoảng trắng </t>
  </si>
  <si>
    <t>Tên đợt giảm giá: "Siêu sale"
Giá trị giảm: "     "
Ngày kết thúc: "14/03/2024 03:27 CH"</t>
  </si>
  <si>
    <t>FUNC_Admin_DGG_125</t>
  </si>
  <si>
    <t>Kiểm tra chức năng Cập nhật Đợt giảm giá khi nhập giá trị giảm chứa ký tự đặc biệt</t>
  </si>
  <si>
    <t>Tên đợt giảm giá: "Siêu sale"
Giá trị giảm: "@@"
Ngày kết thúc: "14/03/2024 03:27 CH"</t>
  </si>
  <si>
    <t>FUNC_Admin_DGG_126</t>
  </si>
  <si>
    <t>Kiểm tra chức năng Cập nhật Đợt giảm giá khi nhập giá trị giảm chứa chữ cái</t>
  </si>
  <si>
    <t>Tên đợt giảm giá: "Siêu sale"
Giá trị giảm: "hii"
Ngày kết thúc: "14/03/2024 03:27 CH"</t>
  </si>
  <si>
    <t>FUNC_Admin_DGG_127</t>
  </si>
  <si>
    <t>Kiểm tra chức năng Cập nhật Đợt giảm giá khi nhập giá trị giảm nhỏ hơn 5</t>
  </si>
  <si>
    <t>Tên đợt giảm giá: "Siêu sale"
Giá trị giảm: "3"
Ngày kết thúc: "14/03/2024 03:27 CH"</t>
  </si>
  <si>
    <t>Không click được button "Cập nhật" và hiển thị message "Giá Trị Giảm không thể nhỏ hơn 5 và lớn hơn 100"</t>
  </si>
  <si>
    <t>FUNC_Admin_DGG_128</t>
  </si>
  <si>
    <t>Kiểm tra chức năng Cập nhật Đợt giảm giá khi nhập giá trị giảm bằng 5</t>
  </si>
  <si>
    <t>Tên đợt giảm giá: "Siêu sale"
Giá trị giảm: "5"
Ngày kết thúc: "14/03/2024 03:27 CH"</t>
  </si>
  <si>
    <t>FUNC_Admin_DGG_129</t>
  </si>
  <si>
    <t>Kiểm tra chức năng Cập nhật Đợt giảm giá khi nhập giá trị giảm lớn hơn 5 và nhỏ hơn 100</t>
  </si>
  <si>
    <t>Tên đợt giảm giá: "Siêu sale"
Giá trị giảm: "30"
Ngày kết thúc: "14/03/2024 03:27 CH"</t>
  </si>
  <si>
    <t>FUNC_Admin_DGG_130</t>
  </si>
  <si>
    <t>Kiểm tra chức năng Cập nhật Đợt giảm giá khi nhập giá trị giảm bằng 100</t>
  </si>
  <si>
    <t>Tên đợt giảm giá: "Siêu sale"
Giá trị giảm: "100"
Ngày kết thúc: "14/03/2024 03:27 CH"</t>
  </si>
  <si>
    <t>FUNC_Admin_DGG_131</t>
  </si>
  <si>
    <t>Kiểm tra chức năng Cập nhật Đợt giảm giá khi nhập giá trị giảm lớn hơn 100</t>
  </si>
  <si>
    <t>Tên đợt giảm giá: "Siêu sale"
Giá trị giảm: "555"
Ngày kết thúc: "14/03/2024 03:27 CH"</t>
  </si>
  <si>
    <t>FUNC_Admin_DGG_132</t>
  </si>
  <si>
    <t>Kiểm tra chức năng nhập Ngày bắt đầu với Đợt giảm giá đang diễn ra</t>
  </si>
  <si>
    <t>Bước 1: Mở trình duyệt truy cập vào link "http://localhost:4200/dot-giam-gia/cap-nhat-dot-giam-gia/1"
Bước 2: Ở phần menu click vào "Đợt giảm giá", click vào icon btn Sửa
Bước 3: Xác minh Ngày bắt đầu bị disable</t>
  </si>
  <si>
    <t>Ngày bắt đầu bị disable</t>
  </si>
  <si>
    <t>FUNC_Admin_DGG_133</t>
  </si>
  <si>
    <t>Kiểm tra chức năng Cập nhật Đợt giảm giá đang diễn ra với Ngày kết thúc sau &lt;5'</t>
  </si>
  <si>
    <t>Bước 1: Mở trình duyệt truy cập vào link "http://localhost:4200/dot-giam-gia/cap-nhat-dot-giam-gia/1"
Bước 2: Ở phần menu click vào "Đợt giảm giá", click vào icon btn Sửa
Bước 3: Sửa ngày kết thúc thành thời gian &lt;5' sau ngày bắt đầu
Bước 4: Xác minh message</t>
  </si>
  <si>
    <t>Hiển thị message: "Ngày Kết Thúc phải bằng hoặc lớn hơn 5 phút trước thời điểm diễn ra"</t>
  </si>
  <si>
    <t>Cập nhật thành công</t>
  </si>
  <si>
    <t>FUNC_Admin_DGG_134</t>
  </si>
  <si>
    <t>Kiểm tra chức năng Cập nhật Đợt giảm giá đang diễn ra với Ngày kết thúc là quá khứ</t>
  </si>
  <si>
    <t>Bước 1: Mở trình duyệt truy cập vào link "http://localhost:4200/dot-giam-gia/cap-nhat-dot-giam-gia/1"
Bước 2: Ở phần menu click vào "Đợt giảm giá", click vào icon btn Sửa
Bước 3: Sửa ngày kết thúc thành quá khứ
Bước 4: Xác minh message</t>
  </si>
  <si>
    <t>FUNC_Admin_DGG_135</t>
  </si>
  <si>
    <t>Kiểm tra chức năng nhập Ngày bắt đầu với Đợt giảm giá sắp diễn ra</t>
  </si>
  <si>
    <t>Ngày bắt đầu được phép chỉnh sửa</t>
  </si>
  <si>
    <t>FUNC_Admin_DGG_136</t>
  </si>
  <si>
    <t>Kiểm tra chức năng Cập nhật Đợt giảm giá khi không nhập Ngày bắt đầu</t>
  </si>
  <si>
    <t>Tên đợt giảm giá: "Siêu sale"
Giá trị giảm: "55"
Ngày bắt đầu: "dd/mm/yyyy --:-- --"
Ngày kết thúc: "14/03/2024 03:27 CH"</t>
  </si>
  <si>
    <t>Không click được button "Cập nhật", hiển thị message "Ngày bắt đầu không hợp lệ"</t>
  </si>
  <si>
    <t>Hiển thị thông báo "Cập nhật đợt giảm giá thành công" nhưng không cập nhật Đợt giảm giá</t>
  </si>
  <si>
    <t>FUNC_Admin_DGG_137</t>
  </si>
  <si>
    <t>Kiểm tra chức năng Cập nhật Đợt giảm giá khi nhập Ngày bắt đầu trước thời gian hiện tại</t>
  </si>
  <si>
    <t>Không click được button "Cập nhật", hiển thị message "Ngày bắt đầu không thể là ngày trước ngày hiện tại"</t>
  </si>
  <si>
    <t>FUNC_Admin_DGG_138</t>
  </si>
  <si>
    <t>Kiểm tra chức năng Cập nhật Đợt giảm giá khi nhập Ngày bắt đầu có ngày bằng 00</t>
  </si>
  <si>
    <t>Tên đợt giảm giá: "Siêu sale"
Giá trị giảm: "55"
Ngày bắt đầu: "00/03/2024 03:27 CH"
Ngày kết thúc: "14/03/2024 03:27 CH"</t>
  </si>
  <si>
    <t>FUNC_Admin_DGG_139</t>
  </si>
  <si>
    <t>Kiểm tra chức năng Cập nhật Đợt giảm giá khi nhập Ngày bắt đầu có ngày bằng 32</t>
  </si>
  <si>
    <t>Tên đợt giảm giá: "Siêu sale"
Giá trị giảm: "55"
Ngày bắt đầu: "32/03/2024 03:27 CH"
Ngày kết thúc: "14/03/2024 03:27 CH"</t>
  </si>
  <si>
    <t>FUNC_Admin_DGG_140</t>
  </si>
  <si>
    <t>Kiểm tra chức năng Cập nhật Đợt giảm giá khi nhập Ngày bắt đầu có tháng bằng 00</t>
  </si>
  <si>
    <t>Tên đợt giảm giá: "Siêu sale"
Giá trị giảm: "55"
Ngày bắt đầu: "13/00/2024 03:27 CH"
Ngày kết thúc: "14/03/2024 03:27 CH"</t>
  </si>
  <si>
    <t>FUNC_Admin_DGG_141</t>
  </si>
  <si>
    <t>Kiểm tra chức năng Cập nhật Đợt giảm giá khi nhập Ngày bắt đầu có tháng bằng 13</t>
  </si>
  <si>
    <t>FUNC_Admin_DGG_142</t>
  </si>
  <si>
    <t>Kiểm tra chức năng Cập nhật Đợt giảm giá khi nhập Ngày bắt đầu có năm bằng 0000</t>
  </si>
  <si>
    <t>FUNC_Admin_DGG_143</t>
  </si>
  <si>
    <t>Kiểm tra chức năng Cập nhật Đợt giảm giá khi nhập Ngày bắt đầu có giờ lớn hơn 12</t>
  </si>
  <si>
    <t>FUNC_Admin_DGG_144</t>
  </si>
  <si>
    <t>Kiểm tra chức năng Cập nhật Đợt giảm giá khi nhập Ngày bắt đầu có phút lớn hơn 59</t>
  </si>
  <si>
    <t>FUNC_Admin_DGG_145</t>
  </si>
  <si>
    <t>Kiểm tra chức năng Cập nhật Đợt giảm giá khi nhập Ngày bắt đầu có thời điểm khác SA và CH</t>
  </si>
  <si>
    <t>FUNC_Admin_DGG_146</t>
  </si>
  <si>
    <t>Kiểm tra chức năng Cập nhật Đợt giảm giá khi nhập Ngày bắt đầu bằng lịch thả xuống</t>
  </si>
  <si>
    <t>Bước 1: Mở trình duyệt truy cập vào link "http://localhost:4200/dot-giam-gia/cap-nhat-dot-giam-gia/1"
Bước 2: Ở phần menu click vào "Đợt giảm giá", click vào icon btn Sửa
Bước 3: Nhập thông tin
Bước 4: Xác minh Ngày bắt đầu</t>
  </si>
  <si>
    <t>FUNC_Admin_DGG_147</t>
  </si>
  <si>
    <t>Kiểm tra chức năng Cập nhật Đợt giảm giá khi không nhập ngày kết thúc</t>
  </si>
  <si>
    <t>Bước 1: Mở trình duyệt truy cập vào link "http://localhost:4200/dot-giam-gia/cap-nhat-dot-giam-gia/1"
Bước 2: Ở phần menu click vào "Đợt giảm giá", click vào "Thêm mới"
Bước 3: Nhập thông tin
Bước 4: Click btn "Thêm mới"
Bước 5: Xác minh không click được btn "Thêm mới"</t>
  </si>
  <si>
    <t>Không click được button "Cập nhật", hiển thị message "Ngày kết thúc không hợp lệ"</t>
  </si>
  <si>
    <t>Không click được button "Cập nhật", hiển thị message "Ngày Kết thúc không hợp lệ"</t>
  </si>
  <si>
    <t>FUNC_Admin_DGG_148</t>
  </si>
  <si>
    <t>Kiểm tra chức năng Cập nhật Đợt giảm giá khi nhập ngày kết thúc trước thời gian hiện tại</t>
  </si>
  <si>
    <t>Không click được button "Cập nhật", hiển thị message "Ngày Kết Thúc phải bằng hoặc lớn hơn 5 phút trước thời điểm diễn ra"</t>
  </si>
  <si>
    <t>FUNC_Admin_DGG_149</t>
  </si>
  <si>
    <t>Kiểm tra chức năng Cập nhật Đợt giảm giá khi nhập ngày kết thúc sau dưới 5' với Ngày bắt đầu</t>
  </si>
  <si>
    <t>FUNC_Admin_DGG_150</t>
  </si>
  <si>
    <t>Kiểm tra chức năng Cập nhật Đợt giảm giá khi nhập ngày kết thúc có ngày bằng 00</t>
  </si>
  <si>
    <t>FUNC_Admin_DGG_151</t>
  </si>
  <si>
    <t>Kiểm tra chức năng Cập nhật Đợt giảm giá khi nhập ngày kết thúc có ngày bằng 32</t>
  </si>
  <si>
    <t>FUNC_Admin_DGG_152</t>
  </si>
  <si>
    <t>Kiểm tra chức năng Cập nhật Đợt giảm giá khi nhập ngày kết thúc có tháng bằng 00</t>
  </si>
  <si>
    <t>FUNC_Admin_DGG_153</t>
  </si>
  <si>
    <t>Kiểm tra chức năng Cập nhật Đợt giảm giá khi nhập ngày kết thúc có tháng bằng 13</t>
  </si>
  <si>
    <t>FUNC_Admin_DGG_154</t>
  </si>
  <si>
    <t>Kiểm tra chức năng Cập nhật Đợt giảm giá khi nhập ngày kết thúc có năm bằng 0000</t>
  </si>
  <si>
    <t>FUNC_Admin_DGG_155</t>
  </si>
  <si>
    <t>Kiểm tra chức năng Cập nhật Đợt giảm giá khi nhập ngày kết thúc có giờ lớn hơn 12</t>
  </si>
  <si>
    <t>FUNC_Admin_DGG_156</t>
  </si>
  <si>
    <t>Kiểm tra chức năng Cập nhật Đợt giảm giá khi nhập ngày kết thúc có phút lớn hơn 59</t>
  </si>
  <si>
    <t>FUNC_Admin_DGG_157</t>
  </si>
  <si>
    <t>Kiểm tra chức năng Cập nhật Đợt giảm giá khi nhập ngày kết thúc có thời điểm khác SA và CH</t>
  </si>
  <si>
    <t>FUNC_Admin_DGG_158</t>
  </si>
  <si>
    <t>Kiểm tra chức năng Cập nhật Đợt giảm giá khi nhập ngày kết thúc bằng lịch thả xuống</t>
  </si>
  <si>
    <t>FUNC_Admin_DGG_159</t>
  </si>
  <si>
    <t>Kiểm tra chức năng Cập nhật Đợt giảm giá khi không chọn sản phẩm và không chọn spct</t>
  </si>
  <si>
    <t>Hiển thị message "Cập nhật thất bại" và "Sản Phẩm Của Đợt Giảm Giá Đang Bị Trống"</t>
  </si>
  <si>
    <t>FUNC_Admin_DGG_160</t>
  </si>
  <si>
    <t>Kiểm tra chức năng Cập nhật Đợt giảm giá khi chọn sản phẩm và không chọn spct</t>
  </si>
  <si>
    <t>FUNC_Admin_DGG_161</t>
  </si>
  <si>
    <t xml:space="preserve"> Kiểm tra chức năng Cập nhật Đợt giảm giá khi chọn một sản phẩm và chọn tất cả các sản phẩm chi tiết của sản phẩm đó</t>
  </si>
  <si>
    <t>FUNC_Admin_DGG_162</t>
  </si>
  <si>
    <t>Kiểm tra chức năng Cập nhật Đợt giảm giá khi chọn nhiều hơn 2 sản phẩm và chọn tất cả các sản phẩm chi tiết hiển thị</t>
  </si>
  <si>
    <t>FUNC_Admin_DGG_163</t>
  </si>
  <si>
    <t>Kiểm tra chức năng Cập nhật Đợt giảm giá khi chọn tất cả các sản phẩm và chọn tất cả các sản phẩm chi tiết được hiển thị</t>
  </si>
  <si>
    <t>FUNC_Admin_DGG_164</t>
  </si>
  <si>
    <t xml:space="preserve"> Kiểm tra chức năng Cập nhật Đợt giảm giá khi xóa spct cũ</t>
  </si>
  <si>
    <t>Tên đợt giảm giá: "Siêu sale"
Giá trị giảm: "50"
Ngày bắt đầu: "30/03/2024 12:06 CH"
Ngày kết thúc: "31/03/2024 03:27 CH"
Xóa spct cũ và vẫn còn spct khác</t>
  </si>
  <si>
    <t>FUNC_Admin_DGG_165</t>
  </si>
  <si>
    <t>Bước 1: Mở trình duyệt truy cập vào link "http://localhost:4200/dot-giam-gia/cap-nhat-dot-giam-gia/1"
Bước 2: Ở phần menu click vào "Đợt giảm giá", click vào icon btn Sửa
Bước 3: Nhập thông tin
Bước 4: Xác minh table</t>
  </si>
  <si>
    <t>FUNC_Admin_DGG_166</t>
  </si>
  <si>
    <t>FUNC_Admin_DGG_167</t>
  </si>
  <si>
    <t>FUNC_Admin_DGG_168</t>
  </si>
  <si>
    <t>FUNC_Admin_DGG_169</t>
  </si>
  <si>
    <t>FUNC_Admin_DGG_170</t>
  </si>
  <si>
    <t>Bước 1: Mở trình duyệt truy cập vào link "http://localhost:4200/dot-giam-gia/cap-nhat-dot-giam-gia/1"
Bước 2: Ở phần menu click vào "Đợt giảm giá", click vào icon btn Sửa
Bước 3: Xác minh table</t>
  </si>
  <si>
    <t>FUNC_Admin_DGG_171</t>
  </si>
  <si>
    <t>FUNC_Admin_DGG_172</t>
  </si>
  <si>
    <t>FUNC_Admin_DGG_173</t>
  </si>
  <si>
    <t>FUNC_Admin_DGG_174</t>
  </si>
  <si>
    <t>FUNC_Admin_DGG_175</t>
  </si>
  <si>
    <t>FUNC_Admin_DGG_176</t>
  </si>
  <si>
    <t>Bước 1: Mở trình duyệt truy cập vào link "http://localhost:4200/dot-giam-gia/cap-nhat-dot-giam-gia/1"
Bước 2: Ở phần menu click vào "Đợt giảm giá", click vào icon btn Sửa
Bước 3: Kiểm tra có chọn được 1 hoặc nhiều ô checkbox không</t>
  </si>
  <si>
    <t>FUNC_Admin_DGG_177</t>
  </si>
  <si>
    <t>FUNC_Admin_DGG_178</t>
  </si>
  <si>
    <t>FUNC_Admin_DGG_179</t>
  </si>
  <si>
    <t>Bước 1: Mở trình duyệt truy cập vào link "http://localhost:4200/dot-giam-gia/cap-nhat-dot-giam-gia/1"
Bước 2: Ở phần menu click vào "Đợt giảm giá", click vào icon btn Sửa
Bước 3: Chọn sản phẩm bất kì
Bước 4: Chọn hiển thị số lượng 10
Bước 5: Kiểm tra table hiển thị nhiều nhất 10 dgg/1 trang và kiểm tra phần phân trang</t>
  </si>
  <si>
    <t>FUNC_Admin_DGG_180</t>
  </si>
  <si>
    <t>Bước 1: Mở trình duyệt truy cập vào link "http://localhost:4200/dot-giam-gia/cap-nhat-dot-giam-gia/1"
Bước 2: Ở phần menu click vào "Đợt giảm giá", click vào icon btn Sửa
Bước 3: Chọn sản phẩm bất kì
Bước 4: Chọn hiển thị số lượng 20
Bước 5: Chọn hiển thị số lượng 10
Bước 6: Kiểm tra table hiển thị nhiều nhất 10 dgg/1 trang và kiểm tra phần phân trang</t>
  </si>
  <si>
    <t>FUNC_Admin_DGG_181</t>
  </si>
  <si>
    <t>Kiểm tra chức năng làm mới form Cập nhật Đợt giảm giá</t>
  </si>
  <si>
    <t>Bước 1: Mở trình duyệt truy cập vào link "http://localhost:4200/dot-giam-gia/cap-nhat-dot-giam-gia/1"
Bước 2: Ở phần menu click vào "Đợt giảm giá", click vào icon btn Sửa
Bước 3: Nhập thông tin
Bước 4: Click vào btn "Làm mới" và xác minh form</t>
  </si>
  <si>
    <t>Form hiển thị lại thông tin chi tiết của Đợt giảm giá được chọn</t>
  </si>
  <si>
    <t>FUNC_Admin_DGG_182</t>
  </si>
  <si>
    <t>Bước 1: Mở trình duyệt truy cập vào link "http://localhost:4200/dot-giam-gia/cap-nhat-dot-giam-gia/1"
Bước 2: Ở phần menu click vào "Đợt giảm giá", click vào icon btn Sửa
Bước 3: Click btn "Quay lại"</t>
  </si>
  <si>
    <t>Check GUI - TraHang</t>
  </si>
  <si>
    <t>GUI_Admin_TraHang_01</t>
  </si>
  <si>
    <r>
      <rPr>
        <rFont val="&quot;Times New Roman&quot;"/>
        <sz val="12.0"/>
      </rPr>
      <t>Bước 1: Mở trình duyệt truy cập vào link "</t>
    </r>
    <r>
      <rPr>
        <rFont val="&quot;Times New Roman&quot;"/>
        <color rgb="FF1155CC"/>
        <sz val="12.0"/>
        <u/>
      </rPr>
      <t>http://localhost:4200</t>
    </r>
    <r>
      <rPr>
        <rFont val="&quot;Times New Roman&quot;"/>
        <sz val="12.0"/>
      </rPr>
      <t>"
Bước 2: Ở phần menu click vào "Trả hàng"
Bước 3: Xác định vị trí phần tử văn bản trên trang
Bước 4: Kiểm tra chính tả, kiểu phông chữ, màu chữ, cỡ chữ của phần tử văn bản</t>
    </r>
  </si>
  <si>
    <t>GUI_Admin_TraHang_02</t>
  </si>
  <si>
    <t>Kiểm tra chính tả, màu chữ, cỡ chữ, phông chữ của tiêu đề cột trong giao diện thông tin đơn hàng, danh sách sản phẩm</t>
  </si>
  <si>
    <t>Bước 1: Mở trình duyệt truy cập vào link "http://localhost:4200"
Bước 2: Ở phần menu click vào "Trả hàng"
Bước 3: Nhập mã hóa đơn hoàn thành, chọn icon btn tìm kiếm
Bước 4: Xác định vị trí phần tử văn bản trên trang
Bước 5: Kiểm tra chính tả, phông chữ, màu chữ, cỡ chữ của phần tử văn bản</t>
  </si>
  <si>
    <t>Phần tử văn bản trên giao diện thông tin đơn hàng, danh sách sản phẩm phải đúng chính tả, có màu chữ, cỡ chữ, phông chữ được chỉ định</t>
  </si>
  <si>
    <t>Phần tử văn bản trên giao diện thông tin đơn hàng đúng chính tả, có:
- Font chữ: -apple-system, BlinkMacSystemFont, "Segoe UI", Roboto, "Helvetica Neue", Arial, "Noto Sans", "Liberation Sans", sans-serif, "Apple Color Emoji", "Segoe UI Emoji", "Segoe UI Symbol", "Noto Color Emoji"
- Cỡ chữ: 14px
- Màu chữ: #000000</t>
  </si>
  <si>
    <t>GUI_Admin_TraHang_03</t>
  </si>
  <si>
    <t>Bước 1: Mở trình duyệt truy cập vào link "http://localhost:4200"
Bước 2: Ở phần menu click vào "Trả hàng"
Bước 3: Xác định các tiêu đề trên trang giao diện người dùng
Bước 4: Xác minh các tiêu đề căn chỉnh đều nhau trên trang web giao diện người dùng</t>
  </si>
  <si>
    <t>GUI_Admin_TraHang_04</t>
  </si>
  <si>
    <t>Kiểm tra nội dung bảng thông tin đơn hàng</t>
  </si>
  <si>
    <t>Kiểm tra nội dung bảng thông tin đơn hàng và danh sách sản phẩm có đầy đủ các trường hay không</t>
  </si>
  <si>
    <t>Bước 1: Mở trình duyệt truy cập vào link "http://localhost:4200"
Bước 2: Ở phần menu click vào "Trả hàng"
Bước 3: Nhập mã hóa đơn hoàn thành, chọn icon btn tìm kiếm
Bước 4: Kiểm tra nội dung các cột trong bảng thông tin đơn hàng và danh sách sản phẩm</t>
  </si>
  <si>
    <t>Bảng thông tin đơn hàng và danh sách sản phẩm hiển thị đầy đủ các cột đã chỉ định</t>
  </si>
  <si>
    <t>GUI_Admin_TraHang_05</t>
  </si>
  <si>
    <t>Kiểm tra định dạng ngày giờ hiển thị trên bảng thông tin đơn hàng</t>
  </si>
  <si>
    <r>
      <rPr>
        <rFont val="&quot;Times New Roman&quot;"/>
        <sz val="12.0"/>
      </rPr>
      <t>Bước 1: Mở trình duyệt truy cập vào link "</t>
    </r>
    <r>
      <rPr>
        <rFont val="&quot;Times New Roman&quot;"/>
        <color rgb="FF1155CC"/>
        <sz val="12.0"/>
        <u/>
      </rPr>
      <t>http://localhost:4200</t>
    </r>
    <r>
      <rPr>
        <rFont val="&quot;Times New Roman&quot;"/>
        <sz val="12.0"/>
      </rPr>
      <t xml:space="preserve">"
Bước 2: Ở phần menu click vào "Trả hàng"
Bước 3: Nhập mã hóa đơn hoàn thành, chọn icon btn tìm kiếm
Bước 4: Xác định cột ngày giờ trên bảng danh sách 
Bước 5: Xác minh định dạng ngày giờ hiển thị trên bảng danh sách </t>
    </r>
  </si>
  <si>
    <t>GUI_Admin_TraHang_06</t>
  </si>
  <si>
    <t>Bước 1: Mở trình duyệt truy cập vào link "http://localhost:4200"
Bước 2: Ở phần menu click vào "Trả hàng"
Bước 3: Xác định ô input tìm kiếm hóa đơn, nhập ký tự bất kỳ
Bước 4: Xác minh ô input tìm kiếm hóa đơn hoạt động bình thường</t>
  </si>
  <si>
    <t>GUI_Admin_TraHang_07</t>
  </si>
  <si>
    <t>Bước 1: Mở trình duyệt truy cập vào link "http://localhost:4200"
Bước 2: Ở phần menu click vào "Trả hàng"
Bước 3: Xác định ô input có trên giao diện
Bước 4: Kiểm tra focus của chuột khi click vào ô input</t>
  </si>
  <si>
    <t>GUI_Admin_TraHang_09</t>
  </si>
  <si>
    <t>Kiểm tra hoạt động của các ô check box</t>
  </si>
  <si>
    <t>Kiểm tra khi click vào ô check box có hiển thị đã được tích hay không</t>
  </si>
  <si>
    <t>Bước 1: Mở trình duyệt truy cập vào link "http://localhost:4200"
Bước 2: Ở phần menu click vào "Trả hàng"
Bước 3: Click thay đổi giá trị của check box
Bước 4: Xác minh các ô check box hoạt động bình thường</t>
  </si>
  <si>
    <t>Các ô check box hoạt động bình thường</t>
  </si>
  <si>
    <t>Kiểm tra hoạt động của ô check box check all</t>
  </si>
  <si>
    <t>Kiểm tra khi click vào ô check box check all có tích tất cả các sản phẩm hay không</t>
  </si>
  <si>
    <t>Bước 1: Mở trình duyệt truy cập vào link "http://localhost:4200"
Bước 2: Ở phần menu click vào "Trả hàng"
Bước 3: Click thay đổi giá trị của check box all
Bước 4: Xác minh tất cả ô check box của sản phẩm đều được chọn</t>
  </si>
  <si>
    <t>Ô check box tích tất cả hoạt động bình thường</t>
  </si>
  <si>
    <t>GUI_Admin_TraHang_10</t>
  </si>
  <si>
    <t>Bước 1: Mở trình duyệt truy cập vào link "http://localhost:4200"
Bước 2: Ở phần menu click vào "Trả hàng"
Bước 3: Xác định button "Thêm mới"
Bước 4: Xác minh màu sắc, kích thước, hover của các button</t>
  </si>
  <si>
    <t>GUI_Admin_TraHang_11</t>
  </si>
  <si>
    <t>Kiểm tra click các button hoạt động bình thường</t>
  </si>
  <si>
    <t>Bước 1: Mở trình duyệt truy cập vào link "http://localhost:4200"
Bước 2: Ở phần menu click vào "Trả hàng"
Bước 3: Xác định button "Thêm mới"
Bước 4: Xác minh click các button hoạt động bình thường</t>
  </si>
  <si>
    <t>GUI_Admin_TraHang_12</t>
  </si>
  <si>
    <t>Bước 1: Mở trình duyệt truy cập vào link "http://localhost:4200"
Bước 2: Ở phần menu click vào "Trả hàng"
Bước 3: Dùng chuột kéo màn hình thu nhỏ, phóng to tại các kích cỡ khác nhau</t>
  </si>
  <si>
    <t>Check Function - TraHang</t>
  </si>
  <si>
    <t>FUNC_TraHang_01</t>
  </si>
  <si>
    <t>Kiểm tra tạo hóa đơn trả hàng</t>
  </si>
  <si>
    <t>Kiểm tra tạo thành công hóa đơn trả hàng với hóa đơn không áp dụng phiếu giảm giá</t>
  </si>
  <si>
    <t>Bước 1: Mở trình duyệt truy cập vào link "http://localhost:4200"
Bước 2: Ở phần menu click vào "Trả hàng"
Bước 3: Nhập mã hóa đơn tại input nhập mã hóa đơn cần trả hàng
Bước 4: Chọn sản phẩm cần trả, chọn số lượng sản phẩm muốn trả
Bước 5: Tại giao diện, click button "Trả hàng"
Bước 6: Xác nhận trả hàng thành công/thất bại</t>
  </si>
  <si>
    <t>Đăng nhập thành công với tài khoản của Admin
Hóa đơn phải ở trạng thái "Hoàn thành"
Hóa đơn không áp dụng phiếu giảm giá</t>
  </si>
  <si>
    <t>Mã hóa đơn: "HD11"</t>
  </si>
  <si>
    <t>Trả hàng thành công, trả tiền sản phẩm = tiền sản phẩm khi mua
Tự động chuyển sang tab mới hiển thị hóa đơn trả hàng
Hóa đơn chuyển từ trạng thái "Hoàn thành" =&gt; "Trả hàng"</t>
  </si>
  <si>
    <t>Kiểm tra tạo thành công hóa đơn trả hàng với hóa đơn áp dụng phiếu giảm giá và sau khi trả hàng không áp dụng được phiếu giảm giá</t>
  </si>
  <si>
    <t>Đăng nhập thành công với tài khoản của Admin
Hóa đơn phải ở trạng thái "Hoàn thành"
Hóa đơn áp dụng phiếu giảm giá</t>
  </si>
  <si>
    <t>Kiểm tra tạo thành công hóa đơn trả hàng với hóa đơn áp dụng phiếu giảm giá và sau khi trả hàng vẫn áp dụng được phiếu giảm giá cũ</t>
  </si>
  <si>
    <t>FUNC_TraHang_02</t>
  </si>
  <si>
    <t>Kiểm tra chức năng tìm kiếm hóa đơn</t>
  </si>
  <si>
    <t>Kiểm tra khi không nhập dữ liệu vào input nhập mã hóa đơn</t>
  </si>
  <si>
    <t>Bước 1: Mở trình duyệt truy cập vào link "http://localhost:4200"
Bước 2: Ở phần menu click vào "Trả hàng"
Bước 3: Không nhập mã hóa đơn
Bước 4: Click icon btn Tìm kiếm
Bước 5: Xác nhận không có sự thay đổi gì</t>
  </si>
  <si>
    <t>Đăng nhập thành công với tài khoản của Admin
Hóa đơn phải ở trạng thái "Hoàn thành"</t>
  </si>
  <si>
    <t>Mã hóa đơn: ""</t>
  </si>
  <si>
    <t>Không hiển thị sự thay đổi nào</t>
  </si>
  <si>
    <t>FUNC_TraHang_03</t>
  </si>
  <si>
    <t>Kiểm tra nhập khoảng trắng vào input nhập mã hóa đơn</t>
  </si>
  <si>
    <t>Bước 1: Mở trình duyệt truy cập vào link "http://localhost:4200"
Bước 2: Ở phần menu click vào "Trả hàng"
Bước 3: Nhập khoảng trắng vào input tìm kiếm hóa đơn
Bước 4: Click icon btn Tìm kiếm
Bước 5: Xác nhận tìm kiếm thành công/thất bại</t>
  </si>
  <si>
    <t>Mã hóa đơn: "     "</t>
  </si>
  <si>
    <t xml:space="preserve">Tìm kiếm hóa đơn không thành công
Hiển thị thông báo lỗi </t>
  </si>
  <si>
    <t>FUNC_TraHang_04</t>
  </si>
  <si>
    <t>Kiểm tra nhập mã hóa đơn không tồn tại</t>
  </si>
  <si>
    <t>Bước 1: Mở trình duyệt truy cập vào link "http://localhost:4200"
Bước 2: Ở phần menu click vào "Trả hàng"
Bước 3: Nhập mã hóa đơn không tồn tại vào input tìm kiếm hóa đơn
Bước 4: Click icon btn Tìm kiếm
Bước 5: Xác nhận tìm kiếm thành công/thất bại</t>
  </si>
  <si>
    <t>Đăng nhập thành công với tài khoản của Admin
Hóa đơn không tồn tại</t>
  </si>
  <si>
    <t>Mã hóa đơn: "HD138888"</t>
  </si>
  <si>
    <t>FUNC_TraHang_05</t>
  </si>
  <si>
    <t xml:space="preserve">Kiểm tra nhập mã hóa đơn chưa hoàn thành </t>
  </si>
  <si>
    <t>Bước 1: Mở trình duyệt truy cập vào link "http://localhost:4200"
Bước 2: Ở phần menu click vào "Trả hàng"
Bước 3: Nhập mã hóa đơn chưa hoàn thành vào input tìm kiếm hóa đơn
Bước 4: Click icon btn Tìm kiếm
Bước 5: Xác nhận tìm kiếm thành công/thất bại</t>
  </si>
  <si>
    <t>Đăng nhập thành công với tài khoản của Admin
Hóa đơn không phải ở trạng thái "Hoàn thành"</t>
  </si>
  <si>
    <t>Mã hóa đơn: "HD12"</t>
  </si>
  <si>
    <t>Kiểm tra nhập mã hóa đơn quá thời hạn 7 ngày</t>
  </si>
  <si>
    <t>Bước 1: Mở trình duyệt truy cập vào link "http://localhost:4200"
Bước 2: Ở phần menu click vào "Trả hàng"
Bước 3: Nhập mã hóa đơn hoàn thành quá 7 ngày
Bước 4: Click icon btn Tìm kiếm
Bước 5: Xác nhận tìm kiếm thành công/thất bại</t>
  </si>
  <si>
    <t>Đăng nhập thành công với tài khoản của Admin
Hóa đơn hoàn thành quá 7 ngày</t>
  </si>
  <si>
    <t>Mã hóa đơn: "HD10"</t>
  </si>
  <si>
    <t>FUNC_TraHang_06</t>
  </si>
  <si>
    <t>Kiểm tra nhập khoảng trắng đầu và cuối mã hóa đơn</t>
  </si>
  <si>
    <t>Bước 1: Mở trình duyệt truy cập vào link "http://localhost:4200"
Bước 2: Ở phần menu click vào "Trả hàng"
Bước 3: Nhập khoảng trắng vào đầu và cuối mã hóa đơn ở ô input tìm kiếm hóa đơn
Bước 4: Click icon btn Tìm kiếm
Bước 5: Xác nhận tìm kiếm thành công/thất bại</t>
  </si>
  <si>
    <t>Mã hóa đơn: "        HD01       "</t>
  </si>
  <si>
    <t>Tìm kiếm hóa đơn thành công với đơn hàng có mã "HD01"
Hiển thị thông tin đơn hàng lên giao diện</t>
  </si>
  <si>
    <t>FUNC_TraHang_07</t>
  </si>
  <si>
    <t>Kiểm tra khi quét mã hóa đơn thành công</t>
  </si>
  <si>
    <t>Bước 1: Ở menu click "Trả hàng"
Bước 2: Quét mã qr hóa đơn qua camera và scan image 
Bước 3: Xác nhận quét mã thành công/thất bại
Bước 4: Xác nhận Tìm kiếm hóa đơn thành công/thất bại</t>
  </si>
  <si>
    <t>Tìm kiếm hóa đơn thành công 
Điều hướng chuyển sang màn hình chọn sản phẩm để trả hàng</t>
  </si>
  <si>
    <t>FUNC_TraHang_08</t>
  </si>
  <si>
    <t>Kiểm tra khi quét mã không phải của hóa đơn có thể trả hàng</t>
  </si>
  <si>
    <t>Bước 1: Ở menu click "Trả hàng"
Bước 2: Quét mã qr không phải của hóa đơn có thể trả hàng qua camera và scan image 
Bước 3: Xác nhận quét mã thành công/thất bại
Bước 4: Xác nhận Tìm kiếm hóa đơn thành công/thất bại</t>
  </si>
  <si>
    <t>FUNC_TraHang_09</t>
  </si>
  <si>
    <t>Kiểm tra chức năng trả hàng</t>
  </si>
  <si>
    <t>Kiểm tra khi chưa chọn sản phẩm, click "Trả hàng"</t>
  </si>
  <si>
    <t>Bước 1: Mở trình duyệt truy cập vào link "http://localhost:4200"
Bước 2: Ở phần menu click vào "Trả hàng"
Bước 3: Nhập mã hóa đơn hợp lệ, click icon btn Tìm kiếm
Bước 4: Không chọn sản phẩm trả, click button "Trả hàng"
Bước 5: Xác nhận trả hàng thành công/thất bại</t>
  </si>
  <si>
    <t>Mã hóa đơn: "HD01"</t>
  </si>
  <si>
    <t>Không cho phép click btn "Trả hàng"</t>
  </si>
  <si>
    <t>FUNC_TraHang_13</t>
  </si>
  <si>
    <t>Kiểm tra những sản phẩm thuộc đợt giảm giá có được trả hàng hay không</t>
  </si>
  <si>
    <t>Bước 1: Mở trình duyệt truy cập vào link "http://localhost:4200"
Bước 2: Ở phần menu click vào "Trả hàng"
Bước 3: Nhập mã hóa đơn hợp lệ, click icon btn Tìm kiếm
Bước 4: Click chọn sản phẩm nằm trong đợt giảm giá</t>
  </si>
  <si>
    <t>Đăng nhập thành công với tài khoản của Admin
Hóa đơn phải ở trạng thái "Hoàn thành"
Hóa đơn có sản phẩm nằm trong đợt giảm giá</t>
  </si>
  <si>
    <t>Không click được check box chọn sản phẩm</t>
  </si>
  <si>
    <t>Kiểm tra thực hiện trả một lần nhiều sản phẩm được chọn trong hóa đơn</t>
  </si>
  <si>
    <t>Bước 1: Mở trình duyệt truy cập vào link "http://localhost:4200"
Bước 2: Ở phần menu click vào "Trả hàng"
Bước 3: Nhập mã hóa đơn hợp lệ, click icon btn Tìm kiếm
Bước 4: Chọn nhiều sản phẩm cần trả 
Bước 5: Click button "Trả hàng"
Bước 6: Xác nhận trả hàng thành công/thất bại</t>
  </si>
  <si>
    <t xml:space="preserve">Trả hàng thành công các sản phẩm được chọn </t>
  </si>
  <si>
    <t>FUNC_TraHang_14</t>
  </si>
  <si>
    <t>Kiểm tra thực hiện trả một lần tất cả các sản phẩm trong hóa đơn</t>
  </si>
  <si>
    <t>Bước 1: Mở trình duyệt truy cập vào link "http://localhost:4200"
Bước 2: Ở phần menu click vào "Trả hàng"
Bước 3: Nhập mã hóa đơn hợp lệ, click icon btn Tìm kiếm
Bước 4: Chọn tất cả sản phẩm
Bước 5: Click button "Trả hàng"
Bước 6: Xác nhận trả hàng thành công/thất bại</t>
  </si>
  <si>
    <t xml:space="preserve">Trả hàng thành công tất cả các sản phẩm </t>
  </si>
  <si>
    <t>FUNC_TraHang_15</t>
  </si>
  <si>
    <t>Kiểm tra hiển thị danh sách sản phẩm trả khi click chọn sản phẩm</t>
  </si>
  <si>
    <t>Bước 1: Mở trình duyệt truy cập vào link "http://localhost:4200"
Bước 2: Ở phần menu click vào "Trả hàng"
Bước 3: Nhập mã hóa đơn hợp lệ, click icon btn Tìm kiếm
Bước 4: Chọn sản phẩm
Bước 5: Kiểm tra danh sách sản phẩm trả có hiển thị đúng hay không</t>
  </si>
  <si>
    <t>Hiển thị danh sách sản phẩm tại danh sách sản phẩm trả tại giao diện</t>
  </si>
  <si>
    <t>FUNC_TraHang_17</t>
  </si>
  <si>
    <t>Kiểm tra hiển thị thông tin sản phẩm trong danh sách sản phẩm trả</t>
  </si>
  <si>
    <t>Bước 1: Mở trình duyệt truy cập vào link "http://localhost:4200"
Bước 2: Ở phần menu click vào "Trả hàng"
Bước 3: Nhập mã hóa đơn hợp lệ, click icon btn Tìm kiếm
Bước 4: Chọn sản phẩm
Bước 5: Kiểm tra thông tin sản phẩm trong danh sách sản phẩm trả có hiển thị đúng hay không</t>
  </si>
  <si>
    <t>Tại danh sách sản phẩm trả hiển thị đúng và đủ các thông tin sản phẩm cần thiết</t>
  </si>
  <si>
    <t>FUNC_TraHang_18</t>
  </si>
  <si>
    <t>Kiểm tra hiển thị thông tin khách hàng tại thông tin hoàn trả</t>
  </si>
  <si>
    <t>Bước 1: Mở trình duyệt truy cập vào link "http://localhost:4200"
Bước 2: Ở phần menu click vào "Trả hàng"
Bước 3: Nhập mã hóa đơn hợp lệ, click icon btn Tìm kiếm
Bước 4: Kiểm tra thông tin khách hàng tại thông tin hoàn trả hiển thị đúng hay không</t>
  </si>
  <si>
    <t>Đăng nhập thành công với tài khoản của Admin
Hóa đơn phải ở trạng thái "Hoàn thành"
Hóa đơn phải có thông tin khách hàng</t>
  </si>
  <si>
    <t>Tại thông tin hoàn trả, hiển thị đúng các trường thông tin cần thiết của khách hàng</t>
  </si>
  <si>
    <t>FUNC_TraHang_19</t>
  </si>
  <si>
    <t>Kiểm tra các mục tiền của thông tin hoàn trả</t>
  </si>
  <si>
    <t>Bước 1: Mở trình duyệt truy cập vào link "http://localhost:4200"
Bước 2: Ở phần menu click vào "Trả hàng"
Bước 3: Nhập mã hóa đơn hợp lệ, click icon btn Tìm kiếm
Bước 4: Chọn sản phẩm cần trả 
Bước 5: Xác minh các mục tiền của thông tin hoàn trả có chính xác hay không</t>
  </si>
  <si>
    <t>Số tiền hiển thị đúng</t>
  </si>
  <si>
    <t>FUNC_TraHang_20</t>
  </si>
  <si>
    <t>Kiểm tra khi trả hàng thành công có tự động hiển thị hóa đơn bán hàng/trả hàng bên tab mới không</t>
  </si>
  <si>
    <t>Bước 1: Mở trình duyệt truy cập vào link "http://localhost:4200"
Bước 2: Ở phần menu click vào "Trả hàng"
Bước 3: Nhập mã hóa đơn hợp lệ, click icon btn Tìm kiếm
Bước 4: Chọn sản phẩm cần trả 
Bước 5: Click button "Trả hàng", chọn lý do cần trả
Bước 6: Xác minh tự động hiển thị hóa đơn bán hàng/trả hàng bên tab mới</t>
  </si>
  <si>
    <t>Chuyển sang tab mới và hiển thị thông tin hóa đơn bán hàng/trả hàng, hiển thị các select box để thay đổi cài đặt in</t>
  </si>
  <si>
    <t>FUNC_TraHang_21</t>
  </si>
  <si>
    <t>Kiểm tra chức năng In hóa đơn khi click btn "In"</t>
  </si>
  <si>
    <t>Bước 1: Mở trình duyệt truy cập vào link "http://localhost:4200"
Bước 2: Ở phần menu click vào "Trả hàng"
Bước 3: Nhập mã hóa đơn hợp lệ, click icon btn Tìm kiếm
Bước 4: Chọn sản phẩm cần trả 
Bước 5: Click button "Trả hàng", chọn lý do cần trả
Bước 6: Click btn "In"
Bước 7: Xác minh in hóa đơn thành công</t>
  </si>
  <si>
    <t>In thành công hóa đơn bán hàng/trả hàng</t>
  </si>
  <si>
    <t>FUNC_TraHang_22</t>
  </si>
  <si>
    <t>Kiểm tra chức năng In hóa đơn khi click btn "Hủy"</t>
  </si>
  <si>
    <t>Bước 1: Mở trình duyệt truy cập vào link "http://localhost:4200"
Bước 2: Ở phần menu click vào "Trả hàng"
Bước 3: Nhập mã hóa đơn hợp lệ, click icon btn Tìm kiếm
Bước 4: Chọn sản phẩm cần trả 
Bước 5: Click button "Trả hàng", chọn lý do cần trả
Bước 6: Click btn "Hủy"
Bước 7: Xác minh hủy in hóa đơn thành công</t>
  </si>
  <si>
    <t>Hủy in hóa đơn bán hàng/trả hàng</t>
  </si>
  <si>
    <t>FUNC_TraHang_23</t>
  </si>
  <si>
    <t>Kiểm tra hoạt động button</t>
  </si>
  <si>
    <t>Kiểm tra hoạt động của btn "Về quản lý hóa đơn"</t>
  </si>
  <si>
    <t xml:space="preserve">Bước 1: Mở trình duyệt truy cập vào link "http://localhost:4200"
Bước 2: Ở phần menu click vào "Trả hàng"
Bước 3: Nhập mã hóa đơn hợp lệ, click icon btn Tìm kiếm
Bước 4: Chọn sản phẩm cần trả, nhập số lượng sản phẩm trả
Bước 5: Click button "Trả hàng"
Bước 6: Xác nhận trả hàng thành công
Bước 7:  Ở menu click "Quản lý đơn hàng"
Bước 8: Kiểm tra trạng thái đơn hàng </t>
  </si>
  <si>
    <t>Trạng thái của đơn hàng chuyển từ "Hoàn thành" sang "Trả hàng"</t>
  </si>
  <si>
    <t>FUNC_TraHang_24</t>
  </si>
  <si>
    <t>Kiểm tra trạng thái của hóa đơn sau khi hoàn trả</t>
  </si>
  <si>
    <t>Check GUI - QuanLyKH - DanhSachKH</t>
  </si>
  <si>
    <t>GUI_Admin_KH_01</t>
  </si>
  <si>
    <t>Bước 1: Mở trình duyệt truy cập vào link "http://localhost:4200/khach-hang/ds-khach-hang"
Bước 2: Ở phần menu click vào "Khách hàng"
Bước 3: Xác định vị trí phần tử văn bản trên trang
Bước 4: Kiểm tra chính tả, kiểu phông chữ, màu chữ, cỡ chữ của phần tử văn bản</t>
  </si>
  <si>
    <t>GUI_Admin_KH_02</t>
  </si>
  <si>
    <t>Kiểm tra chính tả, màu chữ, cỡ chữ, phông chữ của tiêu đề cột trong giao diện danh sách  khách hàng</t>
  </si>
  <si>
    <t>Bước 1: Mở trình duyệt truy cập vào link "http://localhost:4200/khach-hang/ds-khach-hang"
Bước 2: Ở phần menu click vào "Khách hàng"
Bước 3: Xác định vị trí phần tử văn bản trên trang
Bước 4: Kiểm tra chính tả, phông chữ, màu chữ, cỡ chữ của phần tử văn bản</t>
  </si>
  <si>
    <t>Phần tử văn bản trên giao diện danh sách  khách hàng phải đúng chính tả, có màu chữ, cỡ chữ, phông chữ được chỉ định</t>
  </si>
  <si>
    <t>GUI_Admin_KH_03</t>
  </si>
  <si>
    <t>Bước 1: Mở trình duyệt truy cập vào link "http://localhost:4200/khach-hang/ds-khach-hang"
Bước 2: Ở phần menu click vào "Khách hàng"
Bước 3: Xác định các tiêu đề trên trang giao diện người dùng
Bước 4: Xác minh các tiêu đề căn chỉnh đều nhau trên trang web giao diện người dùng</t>
  </si>
  <si>
    <t>GUI_Admin_KH_04</t>
  </si>
  <si>
    <t>Kiểm tra nội dung bảng danh sách Khách hàng</t>
  </si>
  <si>
    <t>Kiểm tra nội dung bảng danh sách Khách hàng có đầy đủ các trường hay không</t>
  </si>
  <si>
    <t>Bước 1: Mở trình duyệt truy cập vào link "http://localhost:4200/khach-hang/ds-khach-hang"
Bước 2: Ở phần menu click vào "Khách hàng"
Bước 3: Kiểm tra nội dung các cột trong bảng danh sách Khách hàng</t>
  </si>
  <si>
    <t>Bảng danh sách Khách hàng hiển thị đầy đủ các cột đã chỉ định</t>
  </si>
  <si>
    <t>GUI_Admin_KH_05</t>
  </si>
  <si>
    <t xml:space="preserve">Kiểm tra định dạng ngày sinh hiển thị trên bảng danh sách </t>
  </si>
  <si>
    <t xml:space="preserve">Bước 1: Mở trình duyệt truy cập vào link "http://localhost:4200/khach-hang/ds-khach-hang"
Bước 2: Ở phần menu click vào "Khách hàng"
Bước 3: Xác định cột ngày sinh trên bảng danh sách 
Bước 4: Xác minh định dạng ngày sinh hiển thị trên bảng danh sách </t>
  </si>
  <si>
    <t xml:space="preserve">Hiển thị đúng định dạng ngày sinh trên giao diện </t>
  </si>
  <si>
    <t>GUI_Admin_KH_06</t>
  </si>
  <si>
    <t>Kiểm tra xem người dùng có thể nhập bất kì ký tự nào vào ô input tìm kiếm Khách hàng hay không</t>
  </si>
  <si>
    <t>Bước 1: Mở trình duyệt truy cập vào link "http://localhost:4200/khach-hang/ds-khach-hang"
Bước 2: Ở phần menu click vào "Khách hàng"
Bước 3: Xác định ô input tìm kiếm Khách hàng
Bước 4: Xác minh ô input tìm kiếm Khách hàng hoạt động bình thường</t>
  </si>
  <si>
    <t>Ô input tìm kiếm Khách hàng tại giao diện hoạt động bình thường</t>
  </si>
  <si>
    <t>GUI_Admin_KH_07</t>
  </si>
  <si>
    <t>Bước 1: Mở trình duyệt truy cập vào link "http://localhost:4200/khach-hang/ds-khach-hang"
Bước 2: Ở phần menu click vào "Khách hàng"
Bước 3: Xác định ô input có trên giao diện
Bước 4: Kiểm tra focus của chuột khi click vào ô input</t>
  </si>
  <si>
    <t>GUI_Admin_KH_08</t>
  </si>
  <si>
    <t>Bước 1: Mở trình duyệt truy cập vào link "http://localhost:4200/khach-hang/ds-khach-hang"
Bước 2: Ở phần menu click vào "Khách hàng"
Bước 3: Xác định vị trí phần tử văn bản trên trang
Bước 4: Kiểm tra nội dung của phần tử văn bản</t>
  </si>
  <si>
    <t>GUI_Admin_KH_09</t>
  </si>
  <si>
    <t>Bước 1: Mở trình duyệt truy cập vào link "http://localhost:4200/khach-hang/ds-khach-hang"
Bước 2: Ở phần menu click vào "Khách hàng"
Bước 3: Click thay đổi giá trị của cbb</t>
  </si>
  <si>
    <t>GUI_Admin_KH_10</t>
  </si>
  <si>
    <t>Kiểm tra màu sắc, kích thước, hover button "Thêm khách hàng"</t>
  </si>
  <si>
    <t>Bước 1: Mở trình duyệt truy cập vào link "http://localhost:4200/khach-hang/ds-khach-hang"
Bước 2: Ở phần menu click vào "Khách hàng"
Bước 3: Xác định button "Thêm khách hàng"
Bước 4: Xác minh màu sắc, kích thước, hover button "Thêm khách hàng"</t>
  </si>
  <si>
    <t>GUI_Admin_KH_11</t>
  </si>
  <si>
    <t>Kiểm tra click button "Thêm khách hàng"</t>
  </si>
  <si>
    <t>Bước 1: Mở trình duyệt truy cập vào link "http://localhost:4200/khach-hang/ds-khach-hang"
Bước 2: Ở phần menu click vào "Khách hàng"
Bước 3: Xác định button "Thêm khách hàng"
Bước 4: Xác minh click button "Thêm khách hàng" hoạt động bình thường</t>
  </si>
  <si>
    <t>Chuyển sang tab thêm Khách hàng</t>
  </si>
  <si>
    <t>GUI_Admin_KH_12</t>
  </si>
  <si>
    <t>Kiểm tra hoạt động của icon btn Sửa khi Khách hàng Đã kết thúc</t>
  </si>
  <si>
    <t>Bước 1: Mở trình duyệt truy cập vào link "http://localhost:4200/khach-hang/ds-khach-hang"
Bước 2: Ở phần menu click vào "Khách hàng"
Bước 3: Xác định phần tử cần kiểm tra</t>
  </si>
  <si>
    <t>Khách hàng Đã kết thúc không có icon btn Sửa</t>
  </si>
  <si>
    <t>GUI_Admin_KH_13</t>
  </si>
  <si>
    <t>Bước 1: Mở trình duyệt truy cập vào link "http://localhost:4200/khach-hang/ds-khach-hang"
Bước 2: Ở phần menu click vào "Khách hàng"
Bước 3: Dùng chuột kéo màn hình thu nhỏ, phóng to tại các kích cỡ khác nhau</t>
  </si>
  <si>
    <t>Check GUI - QuanLyKH - ThemKH</t>
  </si>
  <si>
    <t>GUI_Admin_KH_14</t>
  </si>
  <si>
    <t>Bước 1: Mở trình duyệt truy cập vào link "http://localhost:4200/khach-hang/them-khach-hang"
Bước 2: Ở phần menu click vào "Khách hàng", click btn "Thêm khách hàng"
Bước 3: Xác định vị trí phần tử văn bản trên trang
Bước 4: Kiểm tra chính tả, kiểu phông chữ, màu chữ, cỡ chữ của phần tử văn bản</t>
  </si>
  <si>
    <t>GUI_Admin_KH_15</t>
  </si>
  <si>
    <t>Bước 1: Mở trình duyệt truy cập vào link "http://localhost:4200/khach-hang/them-khach-hang"
Bước 2: Ở phần menu click vào "Khách hàng", click btn "Thêm khách hàng"
Bước 3: Xác định các tiêu đề trên trang giao diện người dùng
Bước 4: Xác minh các tiêu đề căn chỉnh đều nhau trên trang web giao diện người dùng</t>
  </si>
  <si>
    <t>GUI_Admin_KH_16</t>
  </si>
  <si>
    <t>Bước 1: Mở trình duyệt truy cập vào link "http://localhost:4200/khach-hang/them-khach-hang"
Bước 2: Ở phần menu click vào "Khách hàng", click btn "Thêm khách hàng"
Bước 3: Xác định các ô input
Bước 4: Xác minh các ô input hoạt động bình thường</t>
  </si>
  <si>
    <t>GUI_Admin_KH_17</t>
  </si>
  <si>
    <t>Bước 1: Mở trình duyệt truy cập vào link "http://localhost:4200/khach-hang/them-khach-hang"
Bước 2: Ở phần menu click vào "Khách hàng", click btn "Thêm khách hàng"
Bước 3: Xác định các ô input có trên giao diện
Bước 4: Kiểm tra focus của chuột khi click vào các ô input</t>
  </si>
  <si>
    <t>GUI_Admin_KH_18</t>
  </si>
  <si>
    <t>Bước 1: Mở trình duyệt truy cập vào link "http://localhost:4200/khach-hang/them-khach-hang"
Bước 2: Ở phần menu click vào "Khách hàng", click btn "Thêm khách hàng"
Bước 3: Xác định các button
Bước 4: Xác minh màu sắc, kích thước, hover của các button</t>
  </si>
  <si>
    <t>GUI_Admin_KH_19</t>
  </si>
  <si>
    <t>Bước 1: Mở trình duyệt truy cập vào link "http://localhost:4200/khach-hang/them-khach-hang"
Bước 2: Ở phần menu click vào "Khách hàng", click btn "Thêm khách hàng"
Bước 3: Xác định các button
Bước 4: Xác minh click các button hoạt động bình thường</t>
  </si>
  <si>
    <t>GUI_Admin_KH_20</t>
  </si>
  <si>
    <t>Kiểm tra click chọn ảnh</t>
  </si>
  <si>
    <t>Xác minh khi click chọn ảnh sẽ mở cửa sổ để người dùng chọn ảnh và tải lên</t>
  </si>
  <si>
    <t>Bước 1: Mở trình duyệt truy cập vào link "http://localhost:4200/khach-hang/them-khach-hang"
Bước 2: Ở phần menu click vào "Khách hàng", click btn "Thêm khách hàng"
Bước 3: Click chọn ảnh, xác minh hoạt động</t>
  </si>
  <si>
    <t>Đăng nhập thành công với tài khoản của Ad</t>
  </si>
  <si>
    <t>Hiển thị cửa sổ để người dùng chọn ảnh &amp; tải lên</t>
  </si>
  <si>
    <t>GUI_Admin_KH_21</t>
  </si>
  <si>
    <t>Bước 1: Mở trình duyệt truy cập vào link "http://localhost:4200/khach-hang/them-khach-hang"
Bước 2: Ở phần menu click vào "Khách hàng", click btn "Thêm khách hàng"
Bước 3: Dùng chuột kéo màn hình thu nhỏ, phóng to tại các kích cỡ khác nhau</t>
  </si>
  <si>
    <t>Check GUI - QuanLyKH - SuaKH</t>
  </si>
  <si>
    <t>GUI_Admin_KH_22</t>
  </si>
  <si>
    <t>Bước 1: Mở trình duyệt truy cập vào link "http://localhost:4200/khach-hang/sua-khach-hang/1"
Bước 2: Ở phần menu click vào "Khách hàng", click icon btn Sửa khách hàng
Bước 3: Xác định vị trí phần tử văn bản trên trang
Bước 4: Kiểm tra chính tả, kiểu phông chữ, màu chữ, cỡ chữ của phần tử văn bản</t>
  </si>
  <si>
    <t>Không cho phép chọn trạng thái ở màn sửa</t>
  </si>
  <si>
    <t>GUI_Admin_KH_23</t>
  </si>
  <si>
    <t>Bước 1: Mở trình duyệt truy cập vào link "http://localhost:4200/khach-hang/sua-khach-hang/1"
Bước 2: Ở phần menu click vào "Khách hàng", click icon btn Sửa khách hàng
Bước 3: Xác định các tiêu đề trên trang giao diện người dùng
Bước 4: Xác minh các tiêu đề căn chỉnh đều nhau trên trang web giao diện người dùng</t>
  </si>
  <si>
    <t>GUI_Admin_KH_24</t>
  </si>
  <si>
    <t>Bước 1: Mở trình duyệt truy cập vào link "http://localhost:4200/khach-hang/sua-khach-hang/1"
Bước 2: Ở phần menu click vào "Khách hàng", click icon btn Sửa khách hàng
Bước 3: Xác định các ô input
Bước 4: Xác minh các ô input hoạt động bình thường</t>
  </si>
  <si>
    <t>GUI_Admin_KH_25</t>
  </si>
  <si>
    <t>Bước 1: Mở trình duyệt truy cập vào link "http://localhost:4200/khach-hang/sua-khach-hang/1"
Bước 2: Ở phần menu click vào "Khách hàng", click icon btn Sửa khách hàng
Bước 3: Xác định các ô input có trên giao diện
Bước 4: Kiểm tra focus của chuột khi click vào các ô input</t>
  </si>
  <si>
    <t>GUI_Admin_KH_26</t>
  </si>
  <si>
    <t>Bước 1: Mở trình duyệt truy cập vào link "http://localhost:4200/khach-hang/sua-khach-hang/1"
Bước 2: Ở phần menu click vào "Khách hàng", click icon btn Sửa khách hàng
Bước 3: Xác định các button
Bước 4: Xác minh màu sắc, kích thước, hover của các button</t>
  </si>
  <si>
    <t>GUI_Admin_KH_27</t>
  </si>
  <si>
    <t>Bước 1: Mở trình duyệt truy cập vào link "http://localhost:4200/khach-hang/sua-khach-hang/1"
Bước 2: Ở phần menu click vào "Khách hàng", click icon btn Sửa khách hàng
Bước 3: Xác định các button
Bước 4: Xác minh click các button hoạt động bình thường</t>
  </si>
  <si>
    <t>GUI_Admin_KH_28</t>
  </si>
  <si>
    <t>Bước 1: Mở trình duyệt truy cập vào link "http://localhost:4200/khach-hang/sua-khach-hang/1"
Bước 2: Ở phần menu click vào "Khách hàng", click icon btn Sửa khách hàng
Bước 3: Click chọn ảnh, xác minh hoạt động</t>
  </si>
  <si>
    <t>GUI_Admin_KH_29</t>
  </si>
  <si>
    <t>Bước 1: Mở trình duyệt truy cập vào link "http://localhost:4200/khach-hang/sua-khach-hang/1"
Bước 2: Ở phần menu click vào "Khách hàng", click icon btn Sửa khách hàng
Bước 3: Dùng chuột kéo màn hình thu nhỏ, phóng to tại các kích cỡ khác nhau</t>
  </si>
  <si>
    <t>Check Function- QuanLyKH - DanhSachKH</t>
  </si>
  <si>
    <t>FUNC_Admin_KH_01</t>
  </si>
  <si>
    <t xml:space="preserve">Kiểm tra chức năng tìm kiếm khách hàng bằng từ khoá nhập vào ô input tìm kiếm
</t>
  </si>
  <si>
    <t>Bước 1: Mở trình duyệt truy cập vào link "http://localhost:4200/khach-hang/ds-khach-hang"
Bước 2: Ở phần menu click vào "Khách Hàng"
Bước 3: Nhập từ khoá cần tìm vào ô input
Bước 4: Xác minh dữ liệu</t>
  </si>
  <si>
    <t>Tìm kiếm: "Mai Thu Thúy"</t>
  </si>
  <si>
    <t>Hiển thị thông tin khách hàng có tên/sđt/email chứa "Mai Thu Thúy" trên table</t>
  </si>
  <si>
    <t>FUNC_Admin_KH_02</t>
  </si>
  <si>
    <t xml:space="preserve">Kiểm tra chức năng tìm kiếm khách hàng bằng từ khoá gần đúng nhập vào ô input tìm kiếm
</t>
  </si>
  <si>
    <t>Bước 1: Mở trình duyệt truy cập vào link "http://localhost:4200/khach-hang/ds-khach-hang"
Bước 2: Ở phần menu click vào "Khách Hàng"
Bước 3: Nhập từ khoá gần đúng vào ô input
Bước 4: Xác minh dữ liệu</t>
  </si>
  <si>
    <t>Tìm kiếm: "thu"</t>
  </si>
  <si>
    <t>Hiển thị thông tin khách hàng có tên/sđt/email chứa "thu" trên table</t>
  </si>
  <si>
    <t>FUNC_Admin_KH_03</t>
  </si>
  <si>
    <t>Không có dữ liệu trùng khớp
Table không hiển thị dữ liệu</t>
  </si>
  <si>
    <t>FUNC_Admin_KH_04</t>
  </si>
  <si>
    <t>Bước 1: Mở trình duyệt truy cập vào link "http://localhost:4200/khach-hang/ds-khach-hang"
Bước 2: Ở phần menu click vào "Khách Hàng"
Bước 3: Nhập từ khoá cần tìm vào ô input
Bước 4: Xóa hết dữ liệu vừa nhập
Bước 5: Xác minh dữ liệu</t>
  </si>
  <si>
    <t>FUNC_Admin_KH_05</t>
  </si>
  <si>
    <t>Kiểm tra chức năng lọc khách hàng</t>
  </si>
  <si>
    <t>Kiểm tra chức năng lọc khách hàng theo giới tính Nam</t>
  </si>
  <si>
    <t>Bước 1: Mở trình duyệt truy cập vào link "http://localhost:4200/khach-hang/ds-khach-hang"
Bước 2: Ở phần menu click vào "Khách hàng"
Bước 3: Chọn combo box giới tính "Nam"
Bước 4: Xác minh table hiển thị những khách hàng giới tính Nam</t>
  </si>
  <si>
    <t>Giới tính: Nam</t>
  </si>
  <si>
    <t>Table hiển thị những khách hàng giới tính Nam</t>
  </si>
  <si>
    <t>FUNC_Admin_KH_06</t>
  </si>
  <si>
    <t>Kiểm tra chức năng lọc khách hàng theo giới tính Nữ</t>
  </si>
  <si>
    <t>Bước 1: Mở trình duyệt truy cập vào link "http://localhost:4200/khach-hang/ds-khach-hang"
Bước 2: Ở phần menu click vào "Khách hàng"
Bước 3: Chọn combo box giới tính "Nữ"
Bước 4: Xác minh table hiển thị những khách hàng giới tính Nữ</t>
  </si>
  <si>
    <t>Giới tính: Nữ</t>
  </si>
  <si>
    <t>Table hiển thị những khách hàng giới tính Nữ</t>
  </si>
  <si>
    <t>FUNC_Admin_KH_07</t>
  </si>
  <si>
    <t>Kiểm tra chức năng lọc khách hàng theo Tất cả giới tính</t>
  </si>
  <si>
    <t>Bước 1: Mở trình duyệt truy cập vào link "http://localhost:4200/khach-hang/ds-khach-hang"
Bước 2: Ở phần menu click vào "Khách hàng"
Bước 3: Chọn combo box giới tính "Nữ"
Bước 4: Xác minh table hiển thị tất cả khách hàng của cửa hàng</t>
  </si>
  <si>
    <t>Giới tính: Tất cả giới tính</t>
  </si>
  <si>
    <t>Table hiển thị tất cả khách hàng</t>
  </si>
  <si>
    <t>FUNC_Admin_KH_08</t>
  </si>
  <si>
    <t>Kiểm tra chức năng lọc khách hàng theo trạng thái "Đang hoạt động"</t>
  </si>
  <si>
    <t>Bước 1: Mở trình duyệt truy cập vào link "http://localhost:4200/khach-hang/ds-khach-hang"
Bước 2: Ở phần menu click vào "Khách hàng"
Bước 3: Chọn combo box giới tính "Nữ"
Bước 4: Xác minh table hiển thị những khách hàng trạng thái "Đang hoạt động"</t>
  </si>
  <si>
    <t>Trạng thái: Đang hoạt động</t>
  </si>
  <si>
    <t>Table hiển thị những tài khoản có trạng thái "Đang hoạt động"</t>
  </si>
  <si>
    <t>FUNC_Admin_KH_09</t>
  </si>
  <si>
    <t>Kiểm tra chức năng lọc khách hàng theo trạng thái "Ngừng hoạt động"</t>
  </si>
  <si>
    <t>Bước 1: Mở trình duyệt truy cập vào link "http://localhost:4200/khach-hang/ds-khach-hang"
Bước 2: Ở phần menu click vào "Khách hàng"
Bước 3: Chọn combo box giới tính "Nữ"
Bước 4: Xác minh table hiển thị những khách hàng trạng thái "Ngừng hoạt động"</t>
  </si>
  <si>
    <t>Trạng thái: Ngừng hoạt động</t>
  </si>
  <si>
    <t>Table hiển thị những tài khoản có trạng thái "Ngừng hoạt động"</t>
  </si>
  <si>
    <t>FUNC_Admin_KH_10</t>
  </si>
  <si>
    <t>Kiểm tra chức năng lọc khách hàng theo trạng thái "Tất cả trạng thái"</t>
  </si>
  <si>
    <t>Bước 1: Mở trình duyệt truy cập vào link "http://localhost:4200/khach-hang/ds-khach-hang"
Bước 2: Ở phần menu click vào "Khách hàng"
Bước 3: chọn cbb trạng thái "Tất cả"
Bước 4: Xác minh table hiển thị danh sách tất cả khách hàng của cửa hàng</t>
  </si>
  <si>
    <t>Trạng thái: Tất cả trạng thái</t>
  </si>
  <si>
    <t>Table hiển thị tất cả khách hàng của cửa hàng</t>
  </si>
  <si>
    <t>FUNC_Admin_KH_11</t>
  </si>
  <si>
    <t>Kiểm tra chức năng lọc khách hàng theo giới tính &amp; trạng thái</t>
  </si>
  <si>
    <t>Bước 1: Mở trình duyệt truy cập vào link "http://localhost:4200/khach-hang/ds-khach-hang"
Bước 2: Ở phần menu click vào "Khách hàng"
Bước 3: cbb giới tính: "Nam", cbb trạng thái: "Ngừng hoạt động"
Bước 4: Xác minh table hiển thị danh sách khách hàng có giới tính nam và đã nghỉ việc</t>
  </si>
  <si>
    <t xml:space="preserve">
Giới tính: Nam
Trạng thái: Ngừng hoạt động</t>
  </si>
  <si>
    <t>Table hiển thị danh sách khách hàng có giới tính nam và Ngừng hoạt động</t>
  </si>
  <si>
    <t>FUNC_Admin_KH_12</t>
  </si>
  <si>
    <t>Bước 1: Mở trình duyệt truy cập vào link "http://localhost:4200/khach-hang/ds-khach-hang"
Bước 2: Ở phần menu click vào "Khách hàng"
Bước 3: cbb giới tính: "Nữ"
Bước 4: Click button Reset bộ lọc
Bước 4: Xác minh table hiển thị danh sách khách hàng ban đầu</t>
  </si>
  <si>
    <t xml:space="preserve">
Giới tính: Nữ</t>
  </si>
  <si>
    <t>Table hiển thị danh sách khách hàng ban đầu</t>
  </si>
  <si>
    <t>FUNC_Admin_KH_13</t>
  </si>
  <si>
    <t>Bước 1: Mở trình duyệt truy cập vào link "http://localhost:4200/khach-hang/ds-khach-hang"
Bước 2: Ở phần menu click vào "Khách hàng"
Bước 3: cbb trạng thái: "Ngừng hoạt động"
Bước 4: Click button Reset bộ lọc
Bước 4: Xác minh table hiển thị danh sách khách hàng ban đầu</t>
  </si>
  <si>
    <t>FUNC_Admin_KH_14</t>
  </si>
  <si>
    <t>Bước 1: Mở trình duyệt truy cập vào link "http://localhost:4200/khach-hang/ds-khach-hang"
Bước 2: Ở phần menu click vào "Khách hàng"
Bước 3: cbb giới tính: "Nữ", ccb trạng thái: "Ngừng hoạt động"
Bước 4: Click button Reset bộ lọc
Bước 4: Xác minh table hiển thị danh sách khách hàng ban đầu</t>
  </si>
  <si>
    <t>Giới tính: Nữ
Trạng thái: Ngừng hoạt động</t>
  </si>
  <si>
    <t>FUNC_Admin_KH_15</t>
  </si>
  <si>
    <t>Kiểm tra chức năng phân trang khi tổng số Khách hàng là 5</t>
  </si>
  <si>
    <t>Bước 1: Mở trình duyệt truy cập vào link "http://localhost:4200/khach-hang/ds-khach-hang"
Bước 2: Ở phần menu click vào "Khách hàng"
Bước 3: Kiểm tra table hiển thị đủ 5 khách hàng và kiểm tra phần phân trang</t>
  </si>
  <si>
    <t>Table hiển thị danh sách Khách hàng và phần phân trang hiển thị 1 trang
Không click được btn Previous và Next</t>
  </si>
  <si>
    <t>FUNC_Admin_KH_16</t>
  </si>
  <si>
    <t>Kiểm tra chức năng phân trang khi tổng số Khách hàng &gt; 5</t>
  </si>
  <si>
    <t>Bước 1: Mở trình duyệt truy cập vào link "http://localhost:4200/khach-hang/ds-khach-hang"
Bước 2: Ở phần menu click vào "Khách hàng"
Bước 3: Kiểm tra table hiển thị đủ 5 khách hàng/1 trang và kiểm tra phần phân trang</t>
  </si>
  <si>
    <t>Table hiển thị 5 Khách hàng / 1 trang &amp; phần phân trang hiển thị chính xác số trang, tổng số trang 
Có thể click btn Previous và Next</t>
  </si>
  <si>
    <t>FUNC_Admin_KH_17</t>
  </si>
  <si>
    <t>Kiểm tra chức năng phân trang khi tổng số Khách hàng là &gt; 5</t>
  </si>
  <si>
    <t>Bước 1: Mở trình duyệt truy cập vào link "http://localhost:4200/khach-hang/ds-khach-hang"
Bước 2: Ở phần menu click vào "Khách hàng"
Bước 3: Nhập từ khóa cần tìm vào ô input
Bước 4: Kiểm tra table hiển thị đủ 5 Khách hàng/1 trang và kiểm tra phần phân trang</t>
  </si>
  <si>
    <t>Tìm kiếm: "Mai"</t>
  </si>
  <si>
    <t>FUNC_Admin_KH_18</t>
  </si>
  <si>
    <t>Bước 1: Mở trình duyệt truy cập vào link "http://localhost:4200/khach-hang/ds-khach-hang"
Bước 2: Ở phần menu click vào "Khách hàng"
Bước 3: Chọn combo box giới tính
Bước 4: Kiểm tra table hiển thị đủ 5 Khách hàng/1 trang và kiểm tra phần phân trang</t>
  </si>
  <si>
    <t>Table hiển thị 5 Khách hàng/ 1 trang &amp; phần phân trang hiển thị chính xác số trang, tổng số trang 
Có thể click btn Previous và Next</t>
  </si>
  <si>
    <t>FUNC_Admin_KH_19</t>
  </si>
  <si>
    <t>Bước 1: Mở trình duyệt truy cập vào link "http://localhost:4200/khach-hang/ds-khach-hang"
Bước 2: Ở phần menu click vào "Khách hàng"
Bước 3: Chọn combo box trạng thái
Bước 4: Kiểm tra table hiển thị đủ 5 Khách hàng/1 trang và kiểm tra phần phân trang</t>
  </si>
  <si>
    <t>FUNC_Admin_KH_20</t>
  </si>
  <si>
    <t xml:space="preserve">Kiểm tra chức năng phân trang khi chọn số lượng Khách hàng muốn hiển thị lên table </t>
  </si>
  <si>
    <t>Bước 1: Mở trình duyệt truy cập vào link "http://localhost:4200/khach-hang/ds-khach-hang"
Bước 2: Ở phần menu click vào "Khách hàng"
Bước 3: Chọn hiển thị số lượng 10
Bước 4: Kiểm tra table hiển thị nhiều nhất 10 Khách hàng/1 trang và kiểm tra phần phân trang</t>
  </si>
  <si>
    <t>Table hiển thị nhiều nhất 10 Khách hàng/1 trang và kiểm tra phần phân trang</t>
  </si>
  <si>
    <t>FUNC_Admin_KH_21</t>
  </si>
  <si>
    <t>Bước 1: Mở trình duyệt truy cập vào link "http://localhost:4200/khach-hang/ds-khach-hang"
Bước 2: Ở phần menu click vào "Khách hàng"
Bước 3: Chọn hiển thị số lượng 10
Bước 4: Chọn hiển thị số lượng 5
Bước 5: Kiểm tra table hiển thị nhiều nhất 10 Khách hàng/1 trang và kiểm tra phần phân trang</t>
  </si>
  <si>
    <t>Table hiển thị nhiều nhất 5 Khách hàng/1 trang và kiểm tra phần phân trang</t>
  </si>
  <si>
    <t>FUNC_Admin_KH_22</t>
  </si>
  <si>
    <t>Kiểm tra chức năng số lượng hiển thị khi tổng số Khách hàng là &gt; 5</t>
  </si>
  <si>
    <t>Bước 1: Mở trình duyệt truy cập vào link "http://localhost:4200/khach-hang/ds-khach-hang"
Bước 2: Ở phần menu click vào "Khách hàng"
Bước 3: Nhập từ khóa cần tìm vào ô input
Bước 4: Chọn hiển thị số lượng 10
Bước 5: Kiểm tra table hiển thị nhiều nhất 10 Khách hàng/1 trang và kiểm tra phần phân trang</t>
  </si>
  <si>
    <t>Table hiển thị nhiều nhất 10 Khách hàng/1 trang và dữ liệu đúng</t>
  </si>
  <si>
    <t>FUNC_Admin_KH_23</t>
  </si>
  <si>
    <t>Bước 1: Mở trình duyệt truy cập vào link "http://localhost:4200/khach-hang/ds-khach-hang"
Bước 2: Ở phần menu click vào "Khách hàng"
Bước 3: Chọn combo box giới tính
Bước 4: Chọn hiển thị số lượng 10
Bước 5: Kiểm tra table hiển thị nhiều nhất 10 Khách hàng/1 trang và kiểm tra phần phân trang</t>
  </si>
  <si>
    <t>Table hiển thị nhiều nhất 10 Khách hàng/1 trang nhưng dữ liệu khách hàng không chính xác</t>
  </si>
  <si>
    <t>FUNC_Admin_KH_24</t>
  </si>
  <si>
    <t>Bước 1: Mở trình duyệt truy cập vào link "http://localhost:4200/khach-hang/ds-khach-hang"
Bước 2: Ở phần menu click vào "Khách hàng"
Bước 3: Chọn combo box trạng thái
Bước 4: Chọn hiển thị số lượng 10
Bước 5: Kiểm tra table hiển thị nhiều nhất 10 Khách hàng/1 trang và kiểm tra phần phân trang</t>
  </si>
  <si>
    <t>Check Function - QuanLyKH - ThemKH</t>
  </si>
  <si>
    <t>FUNC_Admin_KH_25</t>
  </si>
  <si>
    <t>Kiểm tra chức năng thêm khách hàng</t>
  </si>
  <si>
    <t>Kiểm tra chức năng thêm khách hàng khi nhập đầy đủ thông tin được yêu cầu</t>
  </si>
  <si>
    <t>Bước 1: Mở trình duyệt truy cập vào link "http://localhost:4200/khach-hang/them-khach-hang"
Bước 2: Ở phần menu click vào "Khách hàng", click vào "Thêm khách hàng"
Bước 3: Nhập thông tin
Bước 4: Click btn "Thêm khách hàng", xác nhận thêm mới khách hàng
Bước 5: Xác minh thêm khách hàng thành công</t>
  </si>
  <si>
    <t>Ảnh: "image1.png"
Tên khách hàng: "Huỳnh Thu Hương"
SĐT: "0325668779"
Email: "testcase@gmail.com"
Ngày sinh: "11/11/2011"
Giới tính: "Nữ"
Tỉnh/thành phố: "Thành phố Hà Nội"
Xã/phường: "Xã Lam Điền"
Quận/huyện: "Huyện Chương Mỹ"
Địa chỉ cụ thể: "Thôn Lương Xá"</t>
  </si>
  <si>
    <t>Thêm thành công khách hàng mới
Hiển thị thông báo "Thêm khách hàng thành công"
Gửi mail thành công cho khách hàng vừa được tạo tài khoản</t>
  </si>
  <si>
    <t>FUNC_Admin_KH_26</t>
  </si>
  <si>
    <t>Kiểm tra btn Thêm khách hàng</t>
  </si>
  <si>
    <t>Kiểm tra khi click btn Thêm khách hàng có hiển thị popup confirm hay không</t>
  </si>
  <si>
    <t>Bước 1: Mở trình duyệt truy cập vào link "http://localhost:4200/khach-hang/them-khach-hang"
Bước 2: Ở phần menu click vào "Khách hàng", click vào "Thêm khách hàng"
Bước 3: Nhập thông tin
Bước 4: Click btn "Thêm khách hàng"
Bước 5: Xác minh popup confirm</t>
  </si>
  <si>
    <t>FUNC_Admin_KH_27</t>
  </si>
  <si>
    <t>Kiểm tra khi click btn Thêm khách hàng, hiển thị popup confirm, chọn "OK" có thêm mới khách hàng không</t>
  </si>
  <si>
    <t>Bước 1: Mở trình duyệt truy cập vào link "http://localhost:4200/khach-hang/them-khach-hang"
Bước 2: Ở phần menu click vào "Khách hàng", click vào "Thêm khách hàng"
Bước 3: Nhập thông tin
Bước 4: Click btn "Thêm khách hàng"
Bước 5: Click "OK"
Bước 5: Xác minh thêm thành công</t>
  </si>
  <si>
    <t>Ảnh: "image1.png"
Tên khách hàng: "Ma Thu Thủy"
SĐT: "0325668779"
Ngày sinh: "15/11/2003"
Tỉnh/thành phố: "Thành phố Hà Nội"
Xã/phường: "Xã Lam Điền"
Quận/huyện: "Huyện Chương Mỹ"
Địa chỉ cụ thể: "Thôn Lương Xá, Xã Lam Điền, Huyện Chương Mỹ, Thành phố Hà Nội"
Giới tính: Nam
Email: "thuymt@gmail.com"</t>
  </si>
  <si>
    <t>FUNC_Admin_KH_28</t>
  </si>
  <si>
    <t>Kiểm tra khi click btn Thêm khách hàng, hiển thị popup confirm, chọn "Cancel" có thêm mới khách hàng không</t>
  </si>
  <si>
    <t>Bước 1: Mở trình duyệt truy cập vào link "http://localhost:4200/khach-hang/them-khach-hang"
Bước 2: Ở phần menu click vào "Khách hàng", click vào "Thêm khách hàng"
Bước 3: Nhập thông tin
Bước 4: Click btn "Thêm khách hàng"
Bước 5: Click "Cancel"
Bước 5: Xác minh không thêm khách hàng</t>
  </si>
  <si>
    <t>Không thêm khách hàng</t>
  </si>
  <si>
    <t>FUNC_Admin_KH_29</t>
  </si>
  <si>
    <t xml:space="preserve">Kiểm tra chức năng thêm khách hàng </t>
  </si>
  <si>
    <t>Kiểm tra chức năng thêm khách hàng khi không nhập thông tin được yêu cầu</t>
  </si>
  <si>
    <t>Bước 1: Mở trình duyệt truy cập vào link "http://localhost:4200/khach-hang/them-khach-hang"
Bước 2: Ở phần menu click vào "Khách hàng", click vào "Thêm khách hàng "
Bước 3: Click btn "Thêm khách hàng"
Bước 4: Xác minh không click được btn "Thêm khách hàng"</t>
  </si>
  <si>
    <t>Ảnh: ""
Tên khách hàng: ""
SĐT: ""
Ngày sinh: ""
Tỉnh/thành phố: ""
Xã/phường: ""
Quận/huyện: ""
Địa chỉ cụ thể: ""
Giới tính: Nam
Email: ""</t>
  </si>
  <si>
    <t xml:space="preserve">Không click được button "Thêm khách hàng" và hiển thị message </t>
  </si>
  <si>
    <t>FUNC_Admin_KH_30</t>
  </si>
  <si>
    <t>Kiểm tra chức năng thêm khách hàng khi để trống Tên khách hàng</t>
  </si>
  <si>
    <t>Bước 1: Mở trình duyệt truy cập vào link "http://localhost:4200/khach-hang/them-khach-hang"
Bước 2: Ở phần menu click vào "Khách hàng", click vào "Thêm khách hàng"
Bước 3: Nhập thông tin
Bước 4: Click btn "Thêm khách hàng"
Bước 5: Xác minh không click được btn "Thêm khách hàng"</t>
  </si>
  <si>
    <t>Ảnh: "image1.png"
Tên khách hàng: ""
SĐT: "0325668779"
Email: "testcase@gmail.com"
Ngày sinh: "11/11/2011"
Giới tính: "Nữ"
Tỉnh/thành phố: "Thành phố Hà Nội"
Xã/phường: "Xã Lam Điền"
Quận/huyện: "Huyện Chương Mỹ"
Địa chỉ cụ thể: "Thôn Lương Xá"</t>
  </si>
  <si>
    <t>Không click được button "Thêm khách hàng" và hiển thị message "Không được bỏ trống"</t>
  </si>
  <si>
    <t>FUNC_Admin_KH_31</t>
  </si>
  <si>
    <t>Kiểm tra chức năng thêm khách hàng khi nhập Tên khách hàng là khoảng trắng</t>
  </si>
  <si>
    <t>Bước 1: Mở trình duyệt truy cập vào link "http://localhost:4200/khach-hang/them-khach-hang"
Bước 2: Ở phần menu click vào "Khách hàng", click vào "Thêm khách hàng"
Bước 3: Nhập thông tin
Bước 4: Click btn "Thêm khách hàng"
Bước 5: Xác minh message</t>
  </si>
  <si>
    <t>Ảnh: "image1.png"
Tên khách hàng: "      "
SĐT: "0325668779"
Email: "testcase@gmail.com"
Ngày sinh: "11/11/2011"
Giới tính: "Nữ"
Tỉnh/thành phố: "Thành phố Hà Nội"
Xã/phường: "Xã Lam Điền"
Quận/huyện: "Huyện Chương Mỹ"
Địa chỉ cụ thể: "Thôn Lương Xá"</t>
  </si>
  <si>
    <t>Hiển thị message</t>
  </si>
  <si>
    <t>FUNC_Admin_KH_32</t>
  </si>
  <si>
    <t>Kiểm tra chức năng thêm khách hàng khi nhập Tên khách hàng có khoảng trắng ở đầu và cuối</t>
  </si>
  <si>
    <t>Bước 1: Mở trình duyệt truy cập vào link "http://localhost:4200/khach-hang/them-khach-hang"
Bước 2: Ở phần menu click vào "Khách hàng", click vào "Thêm khách hàng"
Bước 3: Nhập thông tin
Bước 4: Click btn "Thêm khách hàng"
Bước 5: Xác minh thêm thành công, họ và tên được cắt bỏ khoảng trắng 2 đầu</t>
  </si>
  <si>
    <t>Ảnh: "image1.png"
Tên khách hàng: "   Huỳnh Thu Hương    "
SĐT: "0325668779"
Email: "testcase@gmail.com"
Ngày sinh: "11/11/2011"
Giới tính: "Nữ"
Tỉnh/thành phố: "Thành phố Hà Nội"
Xã/phường: "Xã Lam Điền"
Quận/huyện: "Huyện Chương Mỹ"
Địa chỉ cụ thể: "Thôn Lương Xá"</t>
  </si>
  <si>
    <t>Thêm thành công khách hàng mới với Tên khách hàng được cắt khoảng trắng 2 đầu
Hiển thị thông báo "Thêm khách hàng thành công"
Gửi mail thành công cho khách hàng vừa được tạo tài khoản</t>
  </si>
  <si>
    <t>FUNC_Admin_KH_33</t>
  </si>
  <si>
    <t>Kiểm tra chức năng Thêm khách hàng khi nhập Tên khách hàng chứa kí tự đặc biệt</t>
  </si>
  <si>
    <t>Ảnh: "image1.png"
Tên khách hàng: "Huỳnh Thu Hương@"
SĐT: "0325668779"
Email: "testcase@gmail.com"
Ngày sinh: "11/11/2011"
Giới tính: "Nữ"
Tỉnh/thành phố: "Thành phố Hà Nội"
Xã/phường: "Xã Lam Điền"
Quận/huyện: "Huyện Chương Mỹ"
Địa chỉ cụ thể: "Thôn Lương Xá"</t>
  </si>
  <si>
    <t>Không click được button "Thêm khách hàng" và hiển thị message "Tên khách hàng không hợp lệ"</t>
  </si>
  <si>
    <t>FUNC_Admin_KH_34</t>
  </si>
  <si>
    <t>Kiểm tra chức năng thêm khách hàng khi nhập Tên khách hàng chứa số</t>
  </si>
  <si>
    <t>Ảnh: "image1.png"
Tên khách hàng: "Huỳnh Thu Hương 11"
SĐT: "0325668779"
Email: "testcase@gmail.com"
Ngày sinh: "11/11/2011"
Giới tính: "Nữ"
Tỉnh/thành phố: "Thành phố Hà Nội"
Xã/phường: "Xã Lam Điền"
Quận/huyện: "Huyện Chương Mỹ"
Địa chỉ cụ thể: "Thôn Lương Xá"</t>
  </si>
  <si>
    <t>FUNC_Admin_KH_35</t>
  </si>
  <si>
    <t>Kiểm tra chức năng Thêm khách hàng</t>
  </si>
  <si>
    <t>Kiểm tra chức năng thêm Khách hàng nhập SĐT đã tồn tại</t>
  </si>
  <si>
    <t>Ảnh: "image1.png"
Tên khách hàng: "Huỳnh Thu Hương 11"
SĐT: "0123456789"
Email: "testcase@gmail.com"
Ngày sinh: "11/11/2011"
Giới tính: "Nữ"
Tỉnh/thành phố: "Thành phố Hà Nội"
Xã/phường: "Xã Lam Điền"
Quận/huyện: "Huyện Chương Mỹ"
Địa chỉ cụ thể: "Thôn Lương Xá"</t>
  </si>
  <si>
    <t>FUNC_Admin_KH_36</t>
  </si>
  <si>
    <t>Kiểm tra chức năng thêm Khách hàng nhập SĐT là khoảng trắng</t>
  </si>
  <si>
    <t>Bước 1: Mở trình duyệt truy cập vào link "http://localhost:4200/khach-hang/them-khach-hang"
Bước 2: Ở phần menu click vào "Khách hàng", click vào "Thêm Khách hàng"
Bước 3: Nhập thông tin
Bước 4: Click btn "Thêm khách hàng"
Bước 5: Xác minh không click được btn "Thêm khách hàng"</t>
  </si>
  <si>
    <t>Ảnh: "image1.png"
Tên khách hàng: "Huỳnh Thu Hương 11"
SĐT: "    "
Email: "testcase@gmail.com"
Ngày sinh: "11/11/2011"
Giới tính: "Nữ"
Tỉnh/thành phố: "Thành phố Hà Nội"
Xã/phường: "Xã Lam Điền"
Quận/huyện: "Huyện Chương Mỹ"
Địa chỉ cụ thể: "Thôn Lương Xá"</t>
  </si>
  <si>
    <t>FUNC_Admin_KH_37</t>
  </si>
  <si>
    <t>Kiểm tra chức năng thêm Khách hàng không nhập SĐT</t>
  </si>
  <si>
    <t>Ảnh: "image1.png"
Tên khách hàng: "Huỳnh Thu Hương 11"
SĐT: ""
Email: "testcase@gmail.com"
Ngày sinh: "11/11/2011"
Giới tính: "Nữ"
Tỉnh/thành phố: "Thành phố Hà Nội"
Xã/phường: "Xã Lam Điền"
Quận/huyện: "Huyện Chương Mỹ"
Địa chỉ cụ thể: "Thôn Lương Xá"</t>
  </si>
  <si>
    <t>FUNC_Admin_KH_38</t>
  </si>
  <si>
    <t>Kiểm tra chức năng thêm Khách hàng nhập SĐT có khoảng trắng 2 đầu</t>
  </si>
  <si>
    <t>Ảnh: "image1.png"
Tên khách hàng: "Huỳnh Thu Hương 11"
SĐT: "    0123    "
Email: "testcase@gmail.com"
Ngày sinh: "11/11/2011"
Giới tính: "Nữ"
Tỉnh/thành phố: "Thành phố Hà Nội"
Xã/phường: "Xã Lam Điền"
Quận/huyện: "Huyện Chương Mỹ"
Địa chỉ cụ thể: "Thôn Lương Xá"</t>
  </si>
  <si>
    <t>FUNC_Admin_KH_39</t>
  </si>
  <si>
    <t>Kiểm tra chức năng thêm Khách hàng nhập SĐT ít hơn 10 ký tự</t>
  </si>
  <si>
    <t>Ảnh: "image1.png"
Tên khách hàng: "Huỳnh Thu Hương 11"
SĐT: "047536"
Email: "testcase@gmail.com"
Ngày sinh: "11/11/2011"
Giới tính: "Nữ"
Tỉnh/thành phố: "Thành phố Hà Nội"
Xã/phường: "Xã Lam Điền"
Quận/huyện: "Huyện Chương Mỹ"
Địa chỉ cụ thể: "Thôn Lương Xá"</t>
  </si>
  <si>
    <t>Không click được button "Thêm khách hàng" và hiển thị message "SĐT không hợp lệ"</t>
  </si>
  <si>
    <t>FUNC_Admin_KH_40</t>
  </si>
  <si>
    <t>Kiểm tra chức năng thêm Khách hàng nhập SĐT 10 ký tự số</t>
  </si>
  <si>
    <t>Ảnh: "image1.png"
Tên khách hàng: "Huỳnh Thu Hương 11"
SĐT: "0475368997"
Email: "testcase@gmail.com"
Ngày sinh: "11/11/2011"
Giới tính: "Nữ"
Tỉnh/thành phố: "Thành phố Hà Nội"
Xã/phường: "Xã Lam Điền"
Quận/huyện: "Huyện Chương Mỹ"
Địa chỉ cụ thể: "Thôn Lương Xá"</t>
  </si>
  <si>
    <t>FUNC_Admin_KH_41</t>
  </si>
  <si>
    <t>Kiểm tra chức năng thêm Khách hàng nhập SĐT nhiều hơn 10 ký tự</t>
  </si>
  <si>
    <t>Ảnh: "image1.png"
Tên khách hàng: "Huỳnh Thu Hương 11"
SĐT: "047536899777777"
Email: "testcase@gmail.com"
Ngày sinh: "11/11/2011"
Giới tính: "Nữ"
Tỉnh/thành phố: "Thành phố Hà Nội"
Xã/phường: "Xã Lam Điền"
Quận/huyện: "Huyện Chương Mỹ"
Địa chỉ cụ thể: "Thôn Lương Xá"</t>
  </si>
  <si>
    <t>FUNC_Admin_KH_42</t>
  </si>
  <si>
    <t>Kiểm tra chức năng thêm Khách hàng nhập SĐT không đúng định dạng</t>
  </si>
  <si>
    <t>Ảnh: "image1.png"
Tên khách hàng: "Huỳnh Thu Hương 11"
SĐT: "4475368997"
Email: "testcase@gmail.com"
Ngày sinh: "11/11/2011"
Giới tính: "Nữ"
Tỉnh/thành phố: "Thành phố Hà Nội"
Xã/phường: "Xã Lam Điền"
Quận/huyện: "Huyện Chương Mỹ"
Địa chỉ cụ thể: "Thôn Lương Xá"</t>
  </si>
  <si>
    <t>FUNC_Admin_KH_43</t>
  </si>
  <si>
    <t>Kiểm tra chức năng thêm Khách hàng nhập SĐT chứa chữ cái</t>
  </si>
  <si>
    <t>Ảnh: "image1.png"
Tên khách hàng: "Huỳnh Thu Hương 11"
SĐT: "abc"
Email: "testcase@gmail.com"
Ngày sinh: "11/11/2011"
Giới tính: "Nữ"
Tỉnh/thành phố: "Thành phố Hà Nội"
Xã/phường: "Xã Lam Điền"
Quận/huyện: "Huyện Chương Mỹ"
Địa chỉ cụ thể: "Thôn Lương Xá"</t>
  </si>
  <si>
    <t>FUNC_Admin_KH_44</t>
  </si>
  <si>
    <t>Kiểm tra chức năng thêm Khách hàng nhập SĐT chứa ký tự đặc biệt</t>
  </si>
  <si>
    <t>Ảnh: "image1.png"
Tên khách hàng: "Huỳnh Thu Hương 11"
SĐT: "@@"
Email: "testcase@gmail.com"
Ngày sinh: "11/11/2011"
Giới tính: "Nữ"
Tỉnh/thành phố: "Thành phố Hà Nội"
Xã/phường: "Xã Lam Điền"
Quận/huyện: "Huyện Chương Mỹ"
Địa chỉ cụ thể: "Thôn Lương Xá"</t>
  </si>
  <si>
    <t>FUNC_Admin_KH_45</t>
  </si>
  <si>
    <t>Kiểm tra chức năng thêm Khách hàng nhập email đã tồn tại</t>
  </si>
  <si>
    <t>Ảnh: "image1.png"
Tên khách hàng: "Huỳnh Thu Hương 11"
SĐT: "0475368997"
Email: "mathuy1511@fpt.edu.vn"
Ngày sinh: "11/11/2011"
Giới tính: "Nữ"
Tỉnh/thành phố: "Thành phố Hà Nội"
Xã/phường: "Xã Lam Điền"
Quận/huyện: "Huyện Chương Mỹ"
Địa chỉ cụ thể: "Thôn Lương Xá"</t>
  </si>
  <si>
    <t>Hiển thị message: "Email: mathuy1511@gmail.com đã tồn tại."</t>
  </si>
  <si>
    <t>Hiển thị message: "Email: mathuy1511@gmail.com đã tồn tại." nhưng mail gửi mật khẩu vẫn được gửi tới cho khách hàng</t>
  </si>
  <si>
    <t>FUNC_Admin_KH_46</t>
  </si>
  <si>
    <t xml:space="preserve">Kiểm tra chức năng thêm Khách hàng không nhập email </t>
  </si>
  <si>
    <t>Ảnh: "image1.png"
Tên khách hàng: "Huỳnh Thu Hương 11"
SĐT: "0475368997"
Email: ""
Ngày sinh: "11/11/2011"
Giới tính: "Nữ"
Tỉnh/thành phố: "Thành phố Hà Nội"
Xã/phường: "Xã Lam Điền"
Quận/huyện: "Huyện Chương Mỹ"
Địa chỉ cụ thể: "Thôn Lương Xá"</t>
  </si>
  <si>
    <t>Không click được button "Thêm khách hàng" và hiển thị message "Email không hợp lệ"</t>
  </si>
  <si>
    <t>FUNC_Admin_KH_47</t>
  </si>
  <si>
    <t>Kiểm tra chức năng thêm Khách hàng khi email là khoảng trắng</t>
  </si>
  <si>
    <t>Ảnh: "image1.png"
Tên khách hàng: "Huỳnh Thu Hương 11"
SĐT: "0475368997"
Email: "      "
Ngày sinh: "11/11/2011"
Giới tính: "Nữ"
Tỉnh/thành phố: "Thành phố Hà Nội"
Xã/phường: "Xã Lam Điền"
Quận/huyện: "Huyện Chương Mỹ"
Địa chỉ cụ thể: "Thôn Lương Xá"</t>
  </si>
  <si>
    <t>FUNC_Admin_KH_48</t>
  </si>
  <si>
    <t>Kiểm tra chức năng thêm Khách hàng khi email có khoảng trắng 2 đầu</t>
  </si>
  <si>
    <t>Bước 1: Mở trình duyệt truy cập vào link "http://localhost:4200/khach-hang/them-khach-hang"
Bước 2: Ở phần menu click vào "Khách hàng", click vào "Thêm Khách hàng"
Bước 3: Nhập thông tin
Bước 4: Click btn "Thêm khách hàng"
Bước 5: Xác minh message</t>
  </si>
  <si>
    <t>Ảnh: "image1.png"
Tên khách hàng: "Huỳnh Thu Hương 11"
SĐT: "0475368997"
Email: "     test@gmail.com     "
Ngày sinh: "11/11/2011"
Giới tính: "Nữ"
Tỉnh/thành phố: "Thành phố Hà Nội"
Xã/phường: "Xã Lam Điền"
Quận/huyện: "Huyện Chương Mỹ"
Địa chỉ cụ thể: "Thôn Lương Xá"</t>
  </si>
  <si>
    <t>FUNC_Admin_KH_49</t>
  </si>
  <si>
    <t>Kiểm tra chức năng thêm Khách hàng nhập email không đúng định dạng</t>
  </si>
  <si>
    <t>Ảnh: "image1.png"
Tên khách hàng: "Huỳnh Thu Hương 11"
SĐT: "0475368997"
Email: "hi
Ngày sinh: "11/11/2011"
Giới tính: "Nữ"
Tỉnh/thành phố: "Thành phố Hà Nội"
Xã/phường: "Xã Lam Điền"
Quận/huyện: "Huyện Chương Mỹ"
Địa chỉ cụ thể: "Thôn Lương Xá"</t>
  </si>
  <si>
    <t>FUNC_Admin_KH_50</t>
  </si>
  <si>
    <t>Kiểm tra chức năng thêm Khách hàng không nhập ngày sinh</t>
  </si>
  <si>
    <t>Ảnh: "image1.png"
Tên khách hàng: "Huỳnh Thu Hương 11"
SĐT: "0475368997"
Email: "testcase@gmail.com"
Ngày sinh: ""
Giới tính: "Nữ"
Tỉnh/thành phố: "Thành phố Hà Nội"
Xã/phường: "Xã Lam Điền"
Quận/huyện: "Huyện Chương Mỹ"
Địa chỉ cụ thể: "Thôn Lương Xá"</t>
  </si>
  <si>
    <t>FUNC_Admin_KH_51</t>
  </si>
  <si>
    <t>Kiểm tra chức năng thêm Khách hàng nhập ngày sinh vào ngày hôm nay</t>
  </si>
  <si>
    <t>Bước 1: Mở trình duyệt truy cập vào link "http://localhost:4200/khach-hang/them-khach-hang"
Bước 2: Ở phần menu click vào "Khách hàng", click vào "Thêm Khách hàng"
Bước 3: Nhập thông tin
Bước 4: Click btn "Thêm khách hàng", xác nhận OK
Bước 5: Xác mình thông báo</t>
  </si>
  <si>
    <t>Ảnh: "image1.png"
Tên khách hàng: "Huỳnh Thu Hương 11"
SĐT: "0475368997"
Email: "testcase@gmail.com"
Ngày sinh: "15/3/2024"
Giới tính: "Nữ"
Tỉnh/thành phố: "Thành phố Hà Nội"
Xã/phường: "Xã Lam Điền"
Quận/huyện: "Huyện Chương Mỹ"
Địa chỉ cụ thể: "Thôn Lương Xá"</t>
  </si>
  <si>
    <t>Hiển thị thông báo "Ngày sinh không được sau ngày hiện tại"</t>
  </si>
  <si>
    <t>FUNC_Admin_KH_52</t>
  </si>
  <si>
    <t>Kiểm tra chức năng thêm Khách hàng nhập ngày sinh vào ngày sau hôm nay</t>
  </si>
  <si>
    <t>Ảnh: "image1.png"
Tên khách hàng: "Huỳnh Thu Hương 11"
SĐT: "0475368997"
Email: "testcase@gmail.com"
Ngày sinh: "17/3/2024"
Giới tính: "Nữ"
Tỉnh/thành phố: "Thành phố Hà Nội"
Xã/phường: "Xã Lam Điền"
Quận/huyện: "Huyện Chương Mỹ"
Địa chỉ cụ thể: "Thôn Lương Xá"</t>
  </si>
  <si>
    <t>FUNC_Admin_KH_53</t>
  </si>
  <si>
    <t>Kiểm tra chức năng thêm Khách hàng nhập khi ngày sinh chứa chữ cái</t>
  </si>
  <si>
    <t>Ảnh: "image1.png"
Tên khách hàng: "Huỳnh Thu Hương 11"
SĐT: "0475368997"
Email: "testcase@gmail.com"
Ngày sinh: "nn/nn/nnnn"
Giới tính: "Nữ"
Tỉnh/thành phố: "Thành phố Hà Nội"
Xã/phường: "Xã Lam Điền"
Quận/huyện: "Huyện Chương Mỹ"
Địa chỉ cụ thể: "Thôn Lương Xá"</t>
  </si>
  <si>
    <t>Hiển thị thông báo "Không được bỏ trống"</t>
  </si>
  <si>
    <t>FUNC_Admin_KH_54</t>
  </si>
  <si>
    <t>Kiểm tra chức năng thêm Khách hàng khi nhập ngày sinh chứa ký tự dặc biệt</t>
  </si>
  <si>
    <t>Ảnh: "image1.png"
Tên khách hàng: "Huỳnh Thu Hương 11"
SĐT: "0475368997"
Email: "testcase@gmail.com"
Ngày sinh: "@@/!!/0003"
Giới tính: "Nữ"
Tỉnh/thành phố: "Thành phố Hà Nội"
Xã/phường: "Xã Lam Điền"
Quận/huyện: "Huyện Chương Mỹ"
Địa chỉ cụ thể: "Thôn Lương Xá"</t>
  </si>
  <si>
    <t>FUNC_Admin_KH_55</t>
  </si>
  <si>
    <t>Kiểm tra chức năng thêm Khách hàng khi nhập ngày sinh có ngày bằng 00</t>
  </si>
  <si>
    <t>Ảnh: "image1.png"
Tên khách hàng: "Huỳnh Thu Hương 11"
SĐT: "0475368997"
Email: "testcase@gmail.com"
Ngày sinh: "00/11/2011"
Giới tính: "Nữ"
Tỉnh/thành phố: "Thành phố Hà Nội"
Xã/phường: "Xã Lam Điền"
Quận/huyện: "Huyện Chương Mỹ"
Địa chỉ cụ thể: "Thôn Lương Xá"</t>
  </si>
  <si>
    <t>FUNC_Admin_KH_56</t>
  </si>
  <si>
    <t>Kiểm tra chức năng thêm Khách hàng khi nhập ngày sinh có ngày bằng 32</t>
  </si>
  <si>
    <t>Ảnh: "image1.png"
Tên khách hàng: "Huỳnh Thu Hương 11"
SĐT: "0475368997"
Email: "testcase@gmail.com"
Ngày sinh: "32/11/2011"
Giới tính: "Nữ"
Tỉnh/thành phố: "Thành phố Hà Nội"
Xã/phường: "Xã Lam Điền"
Quận/huyện: "Huyện Chương Mỹ"
Địa chỉ cụ thể: "Thôn Lương Xá"</t>
  </si>
  <si>
    <t>FUNC_Admin_KH_57</t>
  </si>
  <si>
    <t>Kiểm tra chức năng thêm Khách hàng khi nhập ngày sinh có tháng bằng 00</t>
  </si>
  <si>
    <t>Ảnh: "image1.png"
Tên khách hàng: "Huỳnh Thu Hương 11"
SĐT: "0475368997"
Email: "testcase@gmail.com"
Ngày sinh: "11/00/2011"
Giới tính: "Nữ"
Tỉnh/thành phố: "Thành phố Hà Nội"
Xã/phường: "Xã Lam Điền"
Quận/huyện: "Huyện Chương Mỹ"
Địa chỉ cụ thể: "Thôn Lương Xá"</t>
  </si>
  <si>
    <t>FUNC_Admin_KH_58</t>
  </si>
  <si>
    <t>Kiểm tra chức năng thêm Khách hàng khi nhập ngày sinh có tháng bằng 13</t>
  </si>
  <si>
    <t>Ảnh: "image1.png"
Tên khách hàng: "Huỳnh Thu Hương 11"
SĐT: "0475368997"
Email: "testcase@gmail.com"
Ngày sinh: "11/13/2011"
Giới tính: "Nữ"
Tỉnh/thành phố: "Thành phố Hà Nội"
Xã/phường: "Xã Lam Điền"
Quận/huyện: "Huyện Chương Mỹ"
Địa chỉ cụ thể: "Thôn Lương Xá"</t>
  </si>
  <si>
    <t>FUNC_Admin_KH_59</t>
  </si>
  <si>
    <t>Kiểm tra chức năng thêm Khách hàng khi nhập ngày sinh có năm bằng 0000</t>
  </si>
  <si>
    <t>Ảnh: "image1.png"
Tên khách hàng: "Huỳnh Thu Hương 11"
SĐT: "0475368997"
Email: "testcase@gmail.com"
Ngày sinh: "11/11/0000"
Giới tính: "Nữ"
Tỉnh/thành phố: "Thành phố Hà Nội"
Xã/phường: "Xã Lam Điền"
Quận/huyện: "Huyện Chương Mỹ"
Địa chỉ cụ thể: "Thôn Lương Xá"</t>
  </si>
  <si>
    <t>FUNC_Admin_KH_60</t>
  </si>
  <si>
    <t>Kiểm tra chức năng thêm Khách hàng khi nhập ngày sinh bằng lịch thả xuống</t>
  </si>
  <si>
    <t>Ảnh: "image1.png"
Tên khách hàng: "Huỳnh Thu Hương 11"
SĐT: "0475368997"
Email: "testcase@gmail.com"
Ngày sinh: "11/11/2000"
Giới tính: "Nữ"
Tỉnh/thành phố: "Thành phố Hà Nội"
Xã/phường: "Xã Lam Điền"
Quận/huyện: "Huyện Chương Mỹ"
Địa chỉ cụ thể: "Thôn Lương Xá"</t>
  </si>
  <si>
    <t>FUNC_Admin_KH_61</t>
  </si>
  <si>
    <t>Kiểm tra chức năng thêm Khách hàng khi không chọn giới tính</t>
  </si>
  <si>
    <t>Ảnh: "image1.png"
Tên khách hàng: "Huỳnh Thu Hương 11"
SĐT: "0475368997"
Email: "testcase@gmail.com"
Ngày sinh: "17/3/2000"
Giới tính: ""
Tỉnh/thành phố: "Thành phố Hà Nội"
Xã/phường: "Xã Lam Điền"
Quận/huyện: "Huyện Chương Mỹ"
Địa chỉ cụ thể: "Thôn Lương Xá"</t>
  </si>
  <si>
    <t>Không click được btn "Thêm khách hàng" 
Hiển thị thông báo "Không được bỏ trống"</t>
  </si>
  <si>
    <t>Không click được btn "Thêm khách hàng" nhưng không hiển thị thông báo</t>
  </si>
  <si>
    <t>FUNC_Admin_KH_62</t>
  </si>
  <si>
    <t>Kiểm tra chức năng thêm Khách hàng khi chọn cả 2 giới tính</t>
  </si>
  <si>
    <t>Ảnh: "image1.png"
Tên khách hàng: "Huỳnh Thu Hương 11"
SĐT: "0475368997"
Email: "testcase@gmail.com"
Ngày sinh: "17/3/2000"
Giới tính: "Nam, Nữ"
Tỉnh/thành phố: "Thành phố Hà Nội"
Xã/phường: "Xã Lam Điền"
Quận/huyện: "Huyện Chương Mỹ"
Địa chỉ cụ thể: "Thôn Lương Xá"</t>
  </si>
  <si>
    <t>Không click được btn "Thêm khách hàng" 
Chỉ chọn radio giới tinh click sau</t>
  </si>
  <si>
    <t>FUNC_Admin_KH_63</t>
  </si>
  <si>
    <t>Kiểm tra chức năng thêm Khách hàng khi không chọn Tỉnh/Thành phố</t>
  </si>
  <si>
    <t>Bước 1: Mở trình duyệt truy cập vào link "http://localhost:4200/khach-hang/them-khach-hang"
Bước 2: Ở phần menu click vào "Khách hàng", click vào "Thêm Khách hàng"
Bước 3: Nhập thông tin
Bước 4: Click btn "Thêm khách hàng", xác nhận OK
Bước 5: Xác minh không click được btn "Thêm khách hàng"</t>
  </si>
  <si>
    <t>Ảnh: "image1.png"
Tên khách hàng: "Huỳnh Thu Hương 11"
SĐT: "0475368997"
Email: "testcase@gmail.com"
Ngày sinh: "17/3/2000"
Giới tính: "Nam"
Tỉnh/thành phố: ""
Xã/phường: "Xã Lam Điền"
Quận/huyện: "Huyện Chương Mỹ"
Địa chỉ cụ thể: "Thôn Lương Xá"</t>
  </si>
  <si>
    <t xml:space="preserve">Không click được btn "Thêm khách hàng" </t>
  </si>
  <si>
    <t>FUNC_Admin_KH_64</t>
  </si>
  <si>
    <t xml:space="preserve">Kiểm tra chức năng thêm Khách hàng khi chọn Quận/Huyện nhưng không chọn Tỉnh/Thành phố </t>
  </si>
  <si>
    <t>Bước 1: Mở trình duyệt truy cập vào link "http://localhost:4200/khach-hang/them-khach-hang"
Bước 2: Ở phần menu click vào "Khách hàng", click vào "Thêm Khách hàng"
Bước 3: Nhập thông tin
Bước 4: Click btn "Thêm khách hàng", xác nhận OK
Bước 5: Xác minh không hiển thị dữ liệu trong select</t>
  </si>
  <si>
    <t>FUNC_Admin_KH_65</t>
  </si>
  <si>
    <t>Kiểm tra chức năng thêm Khách hàng khi không chọn Quận/Huyện</t>
  </si>
  <si>
    <t>Ảnh: "image1.png"
Tên khách hàng: "Huỳnh Thu Hương 11"
SĐT: "0475368997"
Email: "testcase@gmail.com"
Ngày sinh: "17/3/2000"
Giới tính: "Nam"
Tỉnh/thành phố: "thành phố Hà Nội"
Xã/phường: "Xã Lam Điền"
Quận/huyện: ""
Địa chỉ cụ thể: "Thôn Lương Xá"</t>
  </si>
  <si>
    <t>FUNC_Admin_KH_66</t>
  </si>
  <si>
    <t>Kiểm tra chức năng thêm Khách hàng khi chọn Xã/Phường nhưng không chọn Tỉnh/Thành phố</t>
  </si>
  <si>
    <t>FUNC_Admin_KH_67</t>
  </si>
  <si>
    <t xml:space="preserve">Kiểm tra chức năng thêm Khách hàng khi chọn Xã/Phường nhưng không chọn Quận/Huyện </t>
  </si>
  <si>
    <t>Ảnh: "image1.png"
Tên khách hàng: "Huỳnh Thu Hương 11"
SĐT: "0475368997"
Email: "testcase@gmail.com"
Ngày sinh: "17/3/2000"
Giới tính: "Nam"
Tỉnh/thành phố: "Thành phố Hà Nội"
Xã/phường: "Xã Lam Điền"
Quận/huyện: ""
Địa chỉ cụ thể: "Thôn Lương Xá"</t>
  </si>
  <si>
    <t>FUNC_Admin_KH_68</t>
  </si>
  <si>
    <t xml:space="preserve">Kiểm tra chức năng thêm Khách hàng khi chọn Xã/Phường nhưng không chọn Tỉnh/Thành phố và Quận/Huyện </t>
  </si>
  <si>
    <t>Ảnh: "image1.png"
Tên khách hàng: "Huỳnh Thu Hương 11"
SĐT: "0475368997"
Email: "testcase@gmail.com"
Ngày sinh: "17/3/2000"
Giới tính: "Nam"
Tỉnh/thành phố: ""
Xã/phường: "Xã Lam Điền"
Quận/huyện: ""
Địa chỉ cụ thể: "Thôn Lương Xá"</t>
  </si>
  <si>
    <t>FUNC_Admin_KH_69</t>
  </si>
  <si>
    <t>Kiểm tra chức năng thêm Khách hàng khi không chọn Xã/Phường</t>
  </si>
  <si>
    <t>Ảnh: "image1.png"
Tên khách hàng: "Huỳnh Thu Hương 11"
SĐT: "0475368997"
Email: "testcase@gmail.com"
Ngày sinh: "17/3/2000"
Giới tính: "Nam"
Tỉnh/thành phố: "thành phố Hà Nội"
Xã/phường: ""
Quận/huyện: "Huyện Chương Mỹ"
Địa chỉ cụ thể: "Thôn Lương Xá"</t>
  </si>
  <si>
    <t>FUNC_Admin_KH_70</t>
  </si>
  <si>
    <t>Kiểm tra chức năng thêm khách hàng khi để trống Địa chỉ cụ thể</t>
  </si>
  <si>
    <t>Ảnh: "image1.png"
Tên khách hàng: "Huỳnh Thu Hương"
SĐT: "0325668779"
Email: "testcase@gmail.com"
Ngày sinh: "11/11/2011"
Giới tính: "Nữ"
Tỉnh/thành phố: "Thành phố Hà Nội"
Xã/phường: "Xã Lam Điền"
Quận/huyện: "Huyện Chương Mỹ"
Địa chỉ cụ thể: ""</t>
  </si>
  <si>
    <t>FUNC_Admin_KH_71</t>
  </si>
  <si>
    <t>Kiểm tra chức năng thêm khách hàng khi Địa chỉ cụ thể là khoảng trắng</t>
  </si>
  <si>
    <t>Ảnh: "image1.png"
Tên khách hàng: "Huỳnh Thu Hương"
SĐT: "0325668779"
Email: "testcase@gmail.com"
Ngày sinh: "11/11/2011"
Giới tính: "Nữ"
Tỉnh/thành phố: "Thành phố Hà Nội"
Xã/phường: "Xã Lam Điền"
Quận/huyện: "Huyện Chương Mỹ"
Địa chỉ cụ thể: "       "</t>
  </si>
  <si>
    <t>FUNC_Admin_KH_72</t>
  </si>
  <si>
    <t>Kiểm tra chức năng thêm khách hàng khi Địa chỉ cụ thể có khoảng trắng 2 đầu</t>
  </si>
  <si>
    <t>Bước 1: Mở trình duyệt truy cập vào link "http://localhost:4200/khach-hang/them-khach-hang"
Bước 2: Ở phần menu click vào "Khách hàng", click vào "Thêm khách hàng"
Bước 3: Nhập thông tin
Bước 4: Click btn "Thêm khách hàng"
Bước 5: Xác minh thêm khách hàng thành công và địa chỉ cụ thể được cắt bỏ khoảng trắng 2 đầu</t>
  </si>
  <si>
    <t>Ảnh: "image1.png"
Tên khách hàng: "Huỳnh Thu Hương"
SĐT: "0325668779"
Email: "testcase@gmail.com"
Ngày sinh: "11/11/2011"
Giới tính: "Nữ"
Tỉnh/thành phố: "Thành phố Hà Nội"
Xã/phường: "Xã Lam Điền"
Quận/huyện: "Huyện Chương Mỹ"
Địa chỉ cụ thể: "        khu 2       "</t>
  </si>
  <si>
    <t>Thêm thành công khách hàng mới và địa chỉ cụ thể được cắt bỏ khoảng trắng 2 đầu
Hiển thị thông báo "Thêm khách hàng thành công"
Gửi mail thành công cho khách hàng vừa được tạo tài khoản</t>
  </si>
  <si>
    <t>FUNC_Admin_KH_73</t>
  </si>
  <si>
    <t>Kiểm tra chức năng thêm Khách hàng không thêm ảnh</t>
  </si>
  <si>
    <t>Bước 1: Mở trình duyệt truy cập vào link "http://localhost:4200/khach-hang/them-khach-hang"
Bước 2: Ở phần menu click vào "Khách hàng", click vào "Thêm Khách hàng"
Bước 3: Nhập thông tin
Bước 4: Click btn "Thêm khách hàng", xác nhận "OK"
Bước 5: Xác minh thông báo</t>
  </si>
  <si>
    <t>Ảnh: ""
Tên khách hàng: "Huỳnh Thu Hương"
SĐT: "0325668779"
Email: "testcase@gmail.com"
Ngày sinh: "11/11/2011"
Giới tính: "Nữ"
Tỉnh/thành phố: "Thành phố Hà Nội"
Xã/phường: "Xã Lam Điền"
Quận/huyện: "Huyện Chương Mỹ"
Địa chỉ cụ thể: "Thôn Lương Xá"</t>
  </si>
  <si>
    <t>Hiển thị message "Chưa thêm ảnh"</t>
  </si>
  <si>
    <t>FUNC_Admin_KH_74</t>
  </si>
  <si>
    <t>Kiểm tra chức năng thêm Khách hàng có chọn được file đuôi khác đuôi ảnh không</t>
  </si>
  <si>
    <t>Bước 1: Mở trình duyệt truy cập vào link "http://localhost:4200/khach-hang/them-khach-hang"
Bước 2: Ở phần menu click vào "Khách hàng", click vào "Thêm Khách hàng"
Bước 3: Click "+"</t>
  </si>
  <si>
    <t>Không hiển thị các file có đuôi khác đuôi ảnh</t>
  </si>
  <si>
    <t>FUNC_Admin_KH_75</t>
  </si>
  <si>
    <t>Kiểm tra chức năng quét mã QR</t>
  </si>
  <si>
    <t>Bước 1: Mở trình duyệt truy cập vào link "http://localhost:4200/khach-hang/them-khach-hang"
Bước 2: Ở phần menu click vào "Khách hàng", click vào "Thêm Khách hàng"
Bước 3: Click "Quét QR CCCD"
Bước 4: Click "Start"</t>
  </si>
  <si>
    <t>Quay về trang thêm Khách hàng với các trường được nhập tự động</t>
  </si>
  <si>
    <t>FUNC_Admin_KH_76</t>
  </si>
  <si>
    <t>Kiểm tra chức năng quét mã QR khi mã không đúng</t>
  </si>
  <si>
    <t>Hiển thị message "Mã QR không hợp lệ"</t>
  </si>
  <si>
    <t>FUNC_Admin_KH_77</t>
  </si>
  <si>
    <t>Kiểm tra chức năng btn Reset form</t>
  </si>
  <si>
    <t>Kiểm tra xóa các ô input khi click btn reset form</t>
  </si>
  <si>
    <t>Bước 1: Mở trình duyệt truy cập vào link "http://localhost:4200/khach-hang/them-khach-hang"
Bước 2: Ở phần menu click vào "Khách hàng", click vào "Thêm Khách hàng"
Bước 3: Nhập thông tin
Bước 4: Click btn reset form</t>
  </si>
  <si>
    <t>Ảnh: "image1.png"
Tên khách hàng: "Hà Thị Lan"
CCCD: "01234567891"
Ngày sinh: "15/11/2003"
Địa chỉ: "Quảng Ninh"
Giới tính: Nam
SĐT: "06573829584"
Email: "thuymt@gmail.com"</t>
  </si>
  <si>
    <t>Các ô input được xóa</t>
  </si>
  <si>
    <t>FUNC_Admin_KH_78</t>
  </si>
  <si>
    <t>Kiểm tra chức năng quay về trang danh sách Khách hàng</t>
  </si>
  <si>
    <t>Bước 1: Mở trình duyệt truy cập vào link "http://localhost:4200/khach-hang/them-khach-hang"
Bước 2: Ở phần menu click vào "Khách hàng", click vào "Thêm Khách hàng"
Bước 3: Click btn "Hủy"</t>
  </si>
  <si>
    <t>Quay trở về trang danh sách Khách hàng</t>
  </si>
  <si>
    <t>Check Function - QuanLyKH - ChiTietKH</t>
  </si>
  <si>
    <t>FUNC_Admin_KH_79</t>
  </si>
  <si>
    <t>Kiểm tra chức năng xem chi tiết Khách hàng</t>
  </si>
  <si>
    <t>Kiểm tra chứ năng xem chi tiết thông tin Khách hàng</t>
  </si>
  <si>
    <r>
      <rPr>
        <rFont val="&quot;Times New Roman&quot;"/>
        <sz val="12.0"/>
      </rPr>
      <t>Bước 1: Mở trình duyệt truy cập vào link "</t>
    </r>
    <r>
      <rPr>
        <rFont val="&quot;Times New Roman&quot;"/>
        <color rgb="FF1155CC"/>
        <sz val="12.0"/>
        <u/>
      </rPr>
      <t>http://localhost:4200/khach-hang/ds-khach-hang</t>
    </r>
    <r>
      <rPr>
        <rFont val="&quot;Times New Roman&quot;"/>
        <sz val="12.0"/>
      </rPr>
      <t>"
Bước 2: Ở phần menu click vào "Khách hàng"
Bước 3: Click chọn icon button Xem chi tiết
Bước 4: Kiểm tra thông tin Khách hàng vừa chọn</t>
    </r>
  </si>
  <si>
    <t>Hiển thị chính xác thông tin Khách hàng vừa chọn</t>
  </si>
  <si>
    <t>FUNC_Admin_KH_80</t>
  </si>
  <si>
    <r>
      <rPr>
        <rFont val="&quot;Times New Roman&quot;"/>
        <sz val="12.0"/>
      </rPr>
      <t>Bước 1: Mở trình duyệt truy cập vào link "</t>
    </r>
    <r>
      <rPr>
        <rFont val="&quot;Times New Roman&quot;"/>
        <color rgb="FF1155CC"/>
        <sz val="12.0"/>
        <u/>
      </rPr>
      <t>http://localhost:4200/khach-hang/ds-khach-hang</t>
    </r>
    <r>
      <rPr>
        <rFont val="&quot;Times New Roman&quot;"/>
        <sz val="12.0"/>
      </rPr>
      <t>"
Bước 2: Ở phần menu click vào "Khách hàng"
Bước 3: Click chọn icon button Xem chi tiết
Bước 4: Kiểm tra thông tin Khách hàng vừa chọn</t>
    </r>
  </si>
  <si>
    <t>Check Function - QuanLyKH - SuaKH</t>
  </si>
  <si>
    <t>FUNC_Admin_KH_81</t>
  </si>
  <si>
    <t>Kiểm tra chức năng Sửa khách hàng</t>
  </si>
  <si>
    <t>Kiểm tra chức năng Sửa khách hàng khi nhập đầy đủ thông tin được yêu cầu</t>
  </si>
  <si>
    <t>Bước 1: Mở trình duyệt truy cập vào link "http://localhost:4200/khach-hang/sua-khach-hang/1"
Bước 2: Ở phần menu click vào "Khách hàng", click vào btn icon Sửa khách hàng
Bước 3: Nhập thông tin
Bước 4: Click btn "Lưu", xác nhận Sửa khách hàng
Bước 5: Xác minh Sửa khách hàng thành công</t>
  </si>
  <si>
    <t>Ảnh: "image1.png"
Tên khách hàng: "Nguyễn Thị Yến"
SĐT: "0975274437"
Email: "testcase@gmail.com"
Ngày sinh: "11/11/2011"
Giới tính: "Nữ"
Tỉnh/thành phố: "Tỉnh Cà Mau"
Quận/huyện: "Huyện Năm Căn"
Xã/phường: "Xã Đất Mới"
Địa chỉ cụ thể: "Số 11"</t>
  </si>
  <si>
    <t>Sửa thành công khách hàng mới
Hiển thị thông báo "Cập nhật thành công"
Gửi mail thành công cho khách hàng vừa được tạo tài khoản</t>
  </si>
  <si>
    <t>FUNC_Admin_KH_82</t>
  </si>
  <si>
    <t>Kiểm tra btn Sửa khách hàng</t>
  </si>
  <si>
    <t>Kiểm tra khi click btn Sửa khách hàng có hiển thị popup confirm hay không</t>
  </si>
  <si>
    <t>Bước 1: Mở trình duyệt truy cập vào link "http://localhost:4200/khach-hang/sua-khach-hang/1"
Bước 2: Ở phần menu click vào "Khách hàng", click vào btn icon Sửa khách hàng
Bước 3: Nhập thông tin
Bước 4: Click btn "Lưu"
Bước 5: Xác minh popup confirm</t>
  </si>
  <si>
    <t>Hiển thị confirm "Bạn có đồng ý Sửa không?"</t>
  </si>
  <si>
    <t>FUNC_Admin_KH_83</t>
  </si>
  <si>
    <t>Kiểm tra khi click btn Sửa khách hàng, hiển thị popup confirm, chọn "OK" có Sửa khách hàng không</t>
  </si>
  <si>
    <t>Bước 1: Mở trình duyệt truy cập vào link "http://localhost:4200/khach-hang/sua-khach-hang/1"
Bước 2: Ở phần menu click vào "Khách hàng", click vào btn icon Sửa khách hàng
Bước 3: Nhập thông tin
Bước 4: Click btn "Lưu"
Bước 5: Click "OK"
Bước 5: Xác minh Sửa thành công</t>
  </si>
  <si>
    <t>FUNC_Admin_KH_84</t>
  </si>
  <si>
    <t>Kiểm tra khi click btn Sửa khách hàng, hiển thị popup confirm, chọn "Cancel" có Sửa khách hàng không</t>
  </si>
  <si>
    <t>Bước 1: Mở trình duyệt truy cập vào link "http://localhost:4200/khach-hang/sua-khach-hang/1"
Bước 2: Ở phần menu click vào "Khách hàng", click vào btn icon Sửa khách hàng
Bước 3: Nhập thông tin
Bước 4: Click btn "Lưu"
Bước 5: Click "Cancel"
Bước 5: Xác minh không Sửa khách hàng</t>
  </si>
  <si>
    <t>Không Sửa khách hàng và hiển thị thông báo "Cập nhật thông tin không thành công"</t>
  </si>
  <si>
    <t>FUNC_Admin_KH_85</t>
  </si>
  <si>
    <t xml:space="preserve">Kiểm tra chức năng Sửa khách hàng </t>
  </si>
  <si>
    <t>Kiểm tra chức năng Sửa khách hàng khi không nhập thông tin được yêu cầu</t>
  </si>
  <si>
    <t>Bước 1: Mở trình duyệt truy cập vào link "http://localhost:4200/khach-hang/sua-khach-hang/1"
Bước 2: Ở phần menu click vào "Khách hàng", click vào "Sửa khách hàng "
Bước 3: Click btn "Lưu"
Bước 4: Xác minh không click được btn "Sửa khách hàng"</t>
  </si>
  <si>
    <t>Ảnh: ""
Tên khách hàng: ""
SĐT: ""
Email: ""
Ngày sinh: ""
Giới tính: ""
Tỉnh/thành phố: ""
Quận/huyện: ""
Xã/phường: ""
Địa chỉ cụ thể: ""</t>
  </si>
  <si>
    <t xml:space="preserve">Không click được button "Sửa khách hàng" và hiển thị message </t>
  </si>
  <si>
    <t>FUNC_Admin_KH_86</t>
  </si>
  <si>
    <t>Kiểm tra chức năng Sửa khách hàng khi để trống Tên khách hàng</t>
  </si>
  <si>
    <t>Bước 1: Mở trình duyệt truy cập vào link "http://localhost:4200/khach-hang/sua-khach-hang/1"
Bước 2: Ở phần menu click vào "Khách hàng", click vào btn icon Sửa khách hàng
Bước 3: Nhập thông tin
Bước 4: Click btn "Lưu"
Bước 5: Xác minh không click được btn "Sửa khách hàng"</t>
  </si>
  <si>
    <t>Không click được button "Sửa khách hàng" và hiển thị message "Không được bỏ trống"</t>
  </si>
  <si>
    <t>FUNC_Admin_KH_87</t>
  </si>
  <si>
    <t>Kiểm tra chức năng Sửa khách hàng khi nhập Tên khách hàng là khoảng trắng</t>
  </si>
  <si>
    <t>Bước 1: Mở trình duyệt truy cập vào link "http://localhost:4200/khach-hang/sua-khach-hang/1"
Bước 2: Ở phần menu click vào "Khách hàng", click vào btn icon Sửa khách hàng
Bước 3: Nhập thông tin
Bước 4: Click btn "Lưu"
Bước 5: Xác minh message</t>
  </si>
  <si>
    <t>FUNC_Admin_KH_88</t>
  </si>
  <si>
    <t>Kiểm tra chức năng Sửa khách hàng khi nhập Tên khách hàng có khoảng trắng ở đầu và cuối</t>
  </si>
  <si>
    <t>Bước 1: Mở trình duyệt truy cập vào link "http://localhost:4200/khach-hang/sua-khach-hang/1"
Bước 2: Ở phần menu click vào "Khách hàng", click vào btn icon Sửa khách hàng
Bước 3: Nhập thông tin
Bước 4: Click btn "Lưu"
Bước 5: Xác minh Sửa thành công, họ và tên được cắt bỏ khoảng trắng 2 đầu</t>
  </si>
  <si>
    <t>Sửa thành công khách hàng mới với Tên khách hàng được cắt khoảng trắng 2 đầu
Hiển thị thông báo "Sửa khách hàng thành công"
Gửi mail thành công cho khách hàng vừa được tạo tài khoản</t>
  </si>
  <si>
    <t>FUNC_Admin_KH_89</t>
  </si>
  <si>
    <t>Kiểm tra chức năng Sửa khách hàng khi nhập Tên khách hàng chứa kí tự đặc biệt</t>
  </si>
  <si>
    <t>Không click được button "Sửa khách hàng" và hiển thị message "Tên khách hàng không hợp lệ"</t>
  </si>
  <si>
    <t>FUNC_Admin_KH_90</t>
  </si>
  <si>
    <t>Kiểm tra chức năng Sửa khách hàng khi nhập Tên khách hàng chứa số</t>
  </si>
  <si>
    <t>FUNC_Admin_KH_91</t>
  </si>
  <si>
    <t>Kiểm tra chức năng Sửa Khách hàng nhập SĐT đã tồn tại</t>
  </si>
  <si>
    <t>FUNC_Admin_KH_92</t>
  </si>
  <si>
    <t>Kiểm tra chức năng Sửa Khách hàng nhập SĐT là khoảng trắng</t>
  </si>
  <si>
    <t>FUNC_Admin_KH_93</t>
  </si>
  <si>
    <t>Kiểm tra chức năng Sửa Khách hàng không nhập SĐT</t>
  </si>
  <si>
    <t>FUNC_Admin_KH_94</t>
  </si>
  <si>
    <t>Kiểm tra chức năng Sửa Khách hàng nhập SĐT có khoảng trắng 2 đầu</t>
  </si>
  <si>
    <t>FUNC_Admin_KH_95</t>
  </si>
  <si>
    <t>Kiểm tra chức năng Sửa Khách hàng nhập SĐT ít hơn 10 ký tự</t>
  </si>
  <si>
    <t>Không click được button "Sửa khách hàng" và hiển thị message "SĐT không hợp lệ"</t>
  </si>
  <si>
    <t>FUNC_Admin_KH_96</t>
  </si>
  <si>
    <t>Kiểm tra chức năng Sửa Khách hàng nhập SĐT 10 ký tự số</t>
  </si>
  <si>
    <t>Sửa thành công khách hàng mới
Hiển thị thông báo "Sửa khách hàng thành công"
Gửi mail thành công cho khách hàng vừa được tạo tài khoản</t>
  </si>
  <si>
    <t>FUNC_Admin_KH_97</t>
  </si>
  <si>
    <t>Kiểm tra chức năng Sửa Khách hàng nhập SĐT nhiều hơn 10 ký tự</t>
  </si>
  <si>
    <t>FUNC_Admin_KH_98</t>
  </si>
  <si>
    <t>Kiểm tra chức năng Sửa Khách hàng nhập SĐT không đúng định dạng</t>
  </si>
  <si>
    <t>FUNC_Admin_KH_99</t>
  </si>
  <si>
    <t>Kiểm tra chức năng Sửa Khách hàng nhập SĐT chứa chữ cái</t>
  </si>
  <si>
    <t>FUNC_Admin_KH_100</t>
  </si>
  <si>
    <t>Kiểm tra chức năng Sửa Khách hàng nhập SĐT chứa ký tự đặc biệt</t>
  </si>
  <si>
    <t>FUNC_Admin_KH_101</t>
  </si>
  <si>
    <t>Kiểm tra chức năng Sửa Khách hàng nhập email đã tồn tại</t>
  </si>
  <si>
    <t>FUNC_Admin_KH_102</t>
  </si>
  <si>
    <t xml:space="preserve">Kiểm tra chức năng Sửa Khách hàng không nhập email </t>
  </si>
  <si>
    <t>Không click được button "Sửa khách hàng" và hiển thị message "Email không hợp lệ"</t>
  </si>
  <si>
    <t>FUNC_Admin_KH_103</t>
  </si>
  <si>
    <t>Kiểm tra chức năng Sửa Khách hàng khi email là khoảng trắng</t>
  </si>
  <si>
    <t>FUNC_Admin_KH_104</t>
  </si>
  <si>
    <t>Kiểm tra chức năng Sửa Khách hàng khi email có khoảng trắng 2 đầu</t>
  </si>
  <si>
    <t>FUNC_Admin_KH_105</t>
  </si>
  <si>
    <t>Kiểm tra chức năng Sửa Khách hàng nhập email không đúng định dạng</t>
  </si>
  <si>
    <t>FUNC_Admin_KH_106</t>
  </si>
  <si>
    <t>Kiểm tra chức năng Sửa Khách hàng không nhập ngày sinh</t>
  </si>
  <si>
    <t>FUNC_Admin_KH_107</t>
  </si>
  <si>
    <t>Kiểm tra chức năng Sửa Khách hàng nhập ngày sinh vào ngày hôm nay</t>
  </si>
  <si>
    <t>Bước 1: Mở trình duyệt truy cập vào link "http://localhost:4200/khach-hang/sua-khach-hang/1"
Bước 2: Ở phần menu click vào "Khách hàng", click vào btn icon Sửa khách hàng
Bước 3: Nhập thông tin
Bước 4: Click btn "Lưu", xác nhận OK
Bước 5: Xác mình thông báo</t>
  </si>
  <si>
    <t>FUNC_Admin_KH_108</t>
  </si>
  <si>
    <t>Kiểm tra chức năng Sửa Khách hàng nhập ngày sinh vào ngày sau hôm nay</t>
  </si>
  <si>
    <t>FUNC_Admin_KH_109</t>
  </si>
  <si>
    <t>Kiểm tra chức năng Sửa Khách hàng nhập khi ngày sinh chứa chữ cái</t>
  </si>
  <si>
    <t>FUNC_Admin_KH_110</t>
  </si>
  <si>
    <t>Kiểm tra chức năng Sửa Khách hàng khi nhập ngày sinh chứa ký tự dặc biệt</t>
  </si>
  <si>
    <t>FUNC_Admin_KH_111</t>
  </si>
  <si>
    <t>Kiểm tra chức năng Sửa Khách hàng khi nhập ngày sinh có ngày bằng 00</t>
  </si>
  <si>
    <t>Bước 1: Mở trình duyệt truy cập vào link "http://localhost:4200/khach-hang/sua-khach-hang/1"
Bước 2: Ở phần menu click vào "Khách hàng", click vào "Thêm khách hàng"
Bước 3: Nhập thông tin
Bước 4: Click btn "Thêm khách hàng"
Bước 5: Xác minh không click được btn "Thêm khách hàng"</t>
  </si>
  <si>
    <t>FUNC_Admin_KH_112</t>
  </si>
  <si>
    <t>Kiểm tra chức năng Sửa Khách hàng khi nhập ngày sinh có ngày bằng 32</t>
  </si>
  <si>
    <t>FUNC_Admin_KH_113</t>
  </si>
  <si>
    <t>Kiểm tra chức năng Sửa Khách hàng khi nhập ngày sinh có tháng bằng 00</t>
  </si>
  <si>
    <t>FUNC_Admin_KH_114</t>
  </si>
  <si>
    <t>Kiểm tra chức năng Sửa Khách hàng khi nhập ngày sinh có tháng bằng 13</t>
  </si>
  <si>
    <t>FUNC_Admin_KH_115</t>
  </si>
  <si>
    <t>Kiểm tra chức năng Sửa Khách hàng khi nhập ngày sinh có năm bằng 0000</t>
  </si>
  <si>
    <t>FUNC_Admin_KH_116</t>
  </si>
  <si>
    <t>Kiểm tra chức năng Sửa Khách hàng khi nhập ngày sinh bằng lịch thả xuống</t>
  </si>
  <si>
    <t>FUNC_Admin_KH_117</t>
  </si>
  <si>
    <t>Kiểm tra chức năng Sửa Khách hàng khi không chọn giới tính</t>
  </si>
  <si>
    <t>Không click được btn "Sửa khách hàng" 
Hiển thị thông báo "Không được bỏ trống"</t>
  </si>
  <si>
    <t>FUNC_Admin_KH_118</t>
  </si>
  <si>
    <t>Kiểm tra chức năng Sửa Khách hàng khi chọn cả 2 giới tính</t>
  </si>
  <si>
    <t>Không click được btn "Sửa khách hàng" 
Chỉ chọn radio giới tinh click sau</t>
  </si>
  <si>
    <t>FUNC_Admin_KH_119</t>
  </si>
  <si>
    <t>Kiểm tra chức năng Sửa Khách hàng khi không chọn Tỉnh/Thành phố</t>
  </si>
  <si>
    <t>Bước 1: Mở trình duyệt truy cập vào link "http://localhost:4200/khach-hang/sua-khach-hang/1"
Bước 2: Ở phần menu click vào "Khách hàng", click vào btn icon Sửa khách hàng
Bước 3: Nhập thông tin
Bước 4: Click btn "Lưu", xác nhận OK
Bước 5: Xác minh không click được btn "Sửa khách hàng"</t>
  </si>
  <si>
    <t xml:space="preserve">Không click được btn "Sửa khách hàng" </t>
  </si>
  <si>
    <t>FUNC_Admin_KH_120</t>
  </si>
  <si>
    <t xml:space="preserve">Kiểm tra chức năng Sửa Khách hàng khi chọn Quận/Huyện nhưng không chọn Tỉnh/Thành phố </t>
  </si>
  <si>
    <t>Bước 1: Mở trình duyệt truy cập vào link "http://localhost:4200/khach-hang/sua-khach-hang/1"
Bước 2: Ở phần menu click vào "Khách hàng", click vào btn icon Sửa khách hàng
Bước 3: Nhập thông tin
Bước 4: Click btn "Lưu", xác nhận OK
Bước 5: Xác minh không hiển thị dữ liệu trong select</t>
  </si>
  <si>
    <t>FUNC_Admin_KH_121</t>
  </si>
  <si>
    <t>Kiểm tra chức năng Sửa Khách hàng khi không chọn Quận/Huyện</t>
  </si>
  <si>
    <t>FUNC_Admin_KH_122</t>
  </si>
  <si>
    <t>Kiểm tra chức năng Sửa Khách hàng khi chọn Xã/Phường nhưng không chọn Tỉnh/Thành phố</t>
  </si>
  <si>
    <t>FUNC_Admin_KH_123</t>
  </si>
  <si>
    <t xml:space="preserve">Kiểm tra chức năng Sửa Khách hàng khi chọn Xã/Phường nhưng không chọn Quận/Huyện </t>
  </si>
  <si>
    <t>FUNC_Admin_KH_124</t>
  </si>
  <si>
    <t xml:space="preserve">Kiểm tra chức năng Sửa Khách hàng khi chọn Xã/Phường nhưng không chọn Tỉnh/Thành phố và Quận/Huyện </t>
  </si>
  <si>
    <t>FUNC_Admin_KH_125</t>
  </si>
  <si>
    <t>Kiểm tra chức năng Sửa Khách hàng khi không chọn Xã/Phường</t>
  </si>
  <si>
    <t>FUNC_Admin_KH_126</t>
  </si>
  <si>
    <t>Kiểm tra chức năng Sửa khách hàng khi để trống Địa chỉ cụ thể</t>
  </si>
  <si>
    <t>FUNC_Admin_KH_127</t>
  </si>
  <si>
    <t>Kiểm tra chức năng Sửa khách hàng khi Địa chỉ cụ thể là khoảng trắng</t>
  </si>
  <si>
    <t>FUNC_Admin_KH_128</t>
  </si>
  <si>
    <t>Kiểm tra chức năng Sửa khách hàng khi Địa chỉ cụ thể có khoảng trắng 2 đầu</t>
  </si>
  <si>
    <t>Bước 1: Mở trình duyệt truy cập vào link "http://localhost:4200/khach-hang/sua-khach-hang/1"
Bước 2: Ở phần menu click vào "Khách hàng", click vào btn icon Sửa khách hàng
Bước 3: Nhập thông tin
Bước 4: Click btn "Lưu"
Bước 5: Xác minh Sửa khách hàng thành công và địa chỉ cụ thể được cắt bỏ khoảng trắng 2 đầu</t>
  </si>
  <si>
    <t>Sửa thành công khách hàng mới và địa chỉ cụ thể được cắt bỏ khoảng trắng 2 đầu
Hiển thị thông báo "Sửa khách hàng thành công"
Gửi mail thành công cho khách hàng vừa được tạo tài khoản</t>
  </si>
  <si>
    <t>FUNC_Admin_KH_129</t>
  </si>
  <si>
    <t>Kiểm tra chức năng Sửa Khách hàng không Sửa ảnh</t>
  </si>
  <si>
    <t>Bước 1: Mở trình duyệt truy cập vào link "http://localhost:4200/khach-hang/sua-khach-hang/1"
Bước 2: Ở phần menu click vào "Khách hàng", click vào btn icon Sửa khách hàng
Bước 3: Nhập thông tin
Bước 4: Click btn "Lưu", xác nhận "OK"
Bước 5: Xác minh thông báo</t>
  </si>
  <si>
    <t>Hiển thị message "Chưa Sửa ảnh"</t>
  </si>
  <si>
    <t>FUNC_Admin_KH_130</t>
  </si>
  <si>
    <t>Kiểm tra chức năng Sửa Khách hàng có chọn được file đuôi khác đuôi ảnh không</t>
  </si>
  <si>
    <t>Bước 1: Mở trình duyệt truy cập vào link "http://localhost:4200/khach-hang/sua-khach-hang/1"
Bước 2: Ở phần menu click vào "Khách hàng", click vào btn icon Sửa khách hàng
Bước 3: Click "+"</t>
  </si>
  <si>
    <t>FUNC_Admin_KH_131</t>
  </si>
  <si>
    <t>Bước 1: Mở trình duyệt truy cập vào link "http://localhost:4200/khach-hang/sua-khach-hang/1"
Bước 2: Ở phần menu click vào "Khách hàng", click vào btn icon Sửa khách hàng
Bước 3: Click "Quét QR CCCD"
Bước 4: Click "Start"</t>
  </si>
  <si>
    <t>Quay về trang Sửa Khách hàng với các trường được nhập tự động</t>
  </si>
  <si>
    <t>FUNC_Admin_KH_132</t>
  </si>
  <si>
    <t>FUNC_Admin_KH_133</t>
  </si>
  <si>
    <t>Bước 1: Mở trình duyệt truy cập vào link "http://localhost:4200/khach-hang/sua-khach-hang/1"
Bước 2: Ở phần menu click vào "Khách hàng", click vào btn icon Sửa khách hàng
Bước 3: Nhập thông tin
Bước 4: Click btn reset form</t>
  </si>
  <si>
    <t>FUNC_Admin_KH_134</t>
  </si>
  <si>
    <t>Bước 1: Mở trình duyệt truy cập vào link "http://localhost:4200/khach-hang/sua-khach-hang/1"
Bước 2: Ở phần menu click vào "Khách hàng", click vào btn icon Sửa khách hàng
Bước 3: Click btn "Hủy"</t>
  </si>
  <si>
    <t>FUNC_Admin_KH_135</t>
  </si>
  <si>
    <t>Kiểm tra chức năng thêm địa chỉ mới</t>
  </si>
  <si>
    <t>Kiểm tra chức năng thêm địa chỉ mới khi không chọn Tỉnh/Thành phố</t>
  </si>
  <si>
    <t>Bước 1: Mở trình duyệt truy cập vào link "http://localhost:4200/khach-hang/sua-khach-hang/1"
Bước 2: Ở phần menu click vào "Khách hàng", click vào icon btn Sửa khách hàng, click "Thêm địa chỉ mới"
Bước 3: Nhập thông tin
Bước 4: Click btn "Thêm", xác nhận OK
Bước 5: Xác minh không click được btn "Thêm"</t>
  </si>
  <si>
    <t xml:space="preserve">Không click được btn "Thêm" </t>
  </si>
  <si>
    <t>FUNC_Admin_KH_136</t>
  </si>
  <si>
    <t xml:space="preserve">Kiểm tra chức năng thêm địa chỉ mới khi chọn Quận/Huyện nhưng không chọn Tỉnh/Thành phố </t>
  </si>
  <si>
    <t>Bước 1: Mở trình duyệt truy cập vào link "http://localhost:4200/khach-hang/sua-khach-hang/1"
Bước 2: Ở phần menu click vào "Khách hàng", click vào icon btn Sửa khách hàng, click "Thêm địa chỉ mới"
Bước 3: Nhập thông tin
Bước 4: Click btn "Thêm", xác nhận OK
Bước 5: Xác minh không hiển thị dữ liệu trong select</t>
  </si>
  <si>
    <t>FUNC_Admin_KH_137</t>
  </si>
  <si>
    <t>Kiểm tra chức năng thêm địa chỉ mới khi không chọn Quận/Huyện</t>
  </si>
  <si>
    <t>Tỉnh/thành phố: "thành phố Hà Nội"
Xã/phường: "Xã Lam Điền"
Quận/huyện: ""
Địa chỉ cụ thể: "Thôn Lương Xá"</t>
  </si>
  <si>
    <t>FUNC_Admin_KH_138</t>
  </si>
  <si>
    <t>Kiểm tra chức năng thêm địa chỉ mới khi chọn Xã/Phường nhưng không chọn Tỉnh/Thành phố</t>
  </si>
  <si>
    <t>Tỉnh/thành phố: ""
Xã/phường: "Xã Lam Điền"
Quận/huyện: "Huyện Chương Mỹ"
Địa chỉ cụ thể: "Thôn Lương Xá"</t>
  </si>
  <si>
    <t>FUNC_Admin_KH_139</t>
  </si>
  <si>
    <t xml:space="preserve">Kiểm tra chức năng thêm địa chỉ mới khi chọn Xã/Phường nhưng không chọn Quận/Huyện </t>
  </si>
  <si>
    <t>Tỉnh/thành phố: "Thành phố Hà Nội"
Xã/phường: "Xã Lam Điền"
Quận/huyện: ""
Địa chỉ cụ thể: "Thôn Lương Xá"</t>
  </si>
  <si>
    <t>FUNC_Admin_KH_140</t>
  </si>
  <si>
    <t xml:space="preserve">Kiểm tra chức năng thêm địa chỉ mới khi chọn Xã/Phường nhưng không chọn Tỉnh/Thành phố và Quận/Huyện </t>
  </si>
  <si>
    <t>Tỉnh/thành phố: ""
Xã/phường: "Xã Lam Điền"
Quận/huyện: ""
Địa chỉ cụ thể: "Thôn Lương Xá"</t>
  </si>
  <si>
    <t>FUNC_Admin_KH_141</t>
  </si>
  <si>
    <t>Kiểm tra chức năng thêm địa chỉ mới khi không chọn Xã/Phường</t>
  </si>
  <si>
    <t>Tỉnh/thành phố: "thành phố Hà Nội"
Xã/phường: ""
Quận/huyện: "Huyện Chương Mỹ"
Địa chỉ cụ thể: "Thôn Lương Xá"</t>
  </si>
  <si>
    <t>FUNC_Admin_KH_142</t>
  </si>
  <si>
    <t>Kiểm tra chức năng thêm địa chỉ mới khi để trống Địa chỉ cụ thể</t>
  </si>
  <si>
    <t>Bước 1: Mở trình duyệt truy cập vào link "http://localhost:4200/khach-hang/sua-khach-hang/1"
Bước 2: Ở phần menu click vào "Khách hàng", click vào icon btn Sửa khách hàng, click "Thêm địa chỉ mới"
Bước 3: Nhập thông tin
Bước 4: Click btn "Thêm"
Bước 5: Xác minh không click được btn "Thêm"</t>
  </si>
  <si>
    <t>Tỉnh/thành phố: "Thành phố Hà Nội"
Xã/phường: "Xã Lam Điền"
Quận/huyện: "Huyện Chương Mỹ"
Địa chỉ cụ thể: ""</t>
  </si>
  <si>
    <t>Không click được btn "Thêm" và hiển thị message "Không được bỏ trống"</t>
  </si>
  <si>
    <t>FUNC_Admin_KH_143</t>
  </si>
  <si>
    <t>Kiểm tra chức năng thêm địa chỉ mới khi Địa chỉ cụ thể là khoảng trắng</t>
  </si>
  <si>
    <t>Bước 1: Mở trình duyệt truy cập vào link "http://localhost:4200/khach-hang/sua-khach-hang/1"
Bước 2: Ở phần menu click vào "Khách hàng", click vào icon btn Sửa khách hàng, click "Thêm địa chỉ mới"
Bước 3: Nhập thông tin
Bước 4: Click btn "Thêm"
Bước 5: Xác minh message</t>
  </si>
  <si>
    <t>Tỉnh/thành phố: "Thành phố Hà Nội"
Xã/phường: "Xã Lam Điền"
Quận/huyện: "Huyện Chương Mỹ"
Địa chỉ cụ thể: "       "</t>
  </si>
  <si>
    <t>FUNC_Admin_KH_144</t>
  </si>
  <si>
    <t>Kiểm tra chức năng thêm địa chỉ mới khi Địa chỉ cụ thể có khoảng trắng 2 đầu</t>
  </si>
  <si>
    <t>Bước 1: Mở trình duyệt truy cập vào link "http://localhost:4200/khach-hang/sua-khach-hang/1"
Bước 2: Ở phần menu click vào "Khách hàng", click vào icon btn Sửa khách hàng, click "Thêm địa chỉ mới"
Bước 3: Nhập thông tin
Bước 4: Click btn "Thêm"
Bước 5: Xác minh thêm khách hàng thành công và địa chỉ cụ thể được cắt bỏ khoảng trắng 2 đầu</t>
  </si>
  <si>
    <t>Tỉnh/thành phố: "Thành phố Hà Nội"
Xã/phường: "Xã Lam Điền"
Quận/huyện: "Huyện Chương Mỹ"
Địa chỉ cụ thể: "        khu 2       "</t>
  </si>
  <si>
    <t>FUNC_Admin_KH_145</t>
  </si>
  <si>
    <t>Kiểm tra chức năng chọn địa chỉ mặc định</t>
  </si>
  <si>
    <t>Bước 1: Mở trình duyệt truy cập vào link "http://localhost:4200/khach-hang/sua-khach-hang/1"
Bước 2: Ở phần menu click vào "Khách hàng", click vào icon btn Sửa khách hàng
Bước 3: Click vào switch "Địa chỉ mặc định"
Bước 5: Xác minh chọn địa chỉ mặc định thành công</t>
  </si>
  <si>
    <t>Chọn địa chỉ mặc định thành công</t>
  </si>
  <si>
    <t>Check GUI - QuanLyNhanVien - DanhSachNhanVien</t>
  </si>
  <si>
    <t>GUI_Admin_NV_01</t>
  </si>
  <si>
    <t>Bước 1: Mở trình duyệt truy cập vào link "http://localhost:4200/nhan-vien/ds-nhan-vien"
Bước 2: Ở phần menu click vào "Nhân viên"
Bước 3: Xác định vị trí phần tử văn bản trên trang
Bước 4: Kiểm tra kiểu phông chữ, màu chữ, cỡ chữ của phần tử văn bản</t>
  </si>
  <si>
    <t>- Font chữ: -apple-system, BlinkMacSystemFont, "Segoe UI", Roboto, "Helvetica Neue", Arial, "Noto Sans", "Liberation Sans", sans-serif, "Apple Color Emoji", "Segoe UI Emoji", "Segoe UI Symbol", "Noto Color Emoji"
- Cỡ chữ: 20px
- Màu chữ: #2E323C</t>
  </si>
  <si>
    <t>Phần tử văn bản trên giao diện người dùng đúng chính tả, có:
- Font chữ: -apple-system, BlinkMacSystemFont, "Segoe UI", Roboto, "Helvetica Neue", Arial, "Noto Sans", "Liberation Sans", sans-serif, "Apple Color Emoji", "Segoe UI Emoji", "Segoe UI Symbol", "Noto Color Emoji"
- Cỡ chữ: 20px
- Màu chữ: #2E323C</t>
  </si>
  <si>
    <t>GUI_Admin_NV_02</t>
  </si>
  <si>
    <t>Kiểm tra chính tả, màu chữ, cỡ chữ, phông chữ của tiêu đề cột trong bảng danh sách nhân viên</t>
  </si>
  <si>
    <t>Bước 1: Mở trình duyệt truy cập vào link "http://localhost:4200/nhan-vien/ds-nhan-vien"
Bước 2: Ở phần menu click vào "Nhân viên"
Bước 3: Xác định vị trí bảng &amp; tiêu đề cột của bảng
Bước 4: Kiểm tra kiểu phông chữ, màu chữ, cỡ chữ của  tiêu đề cột của bảng</t>
  </si>
  <si>
    <t>Tiêu đề cột trong bảng danh sách nhân viên phải đúng chính tả và có màu sắc, cỡ chữ, phông chữ được chỉ định</t>
  </si>
  <si>
    <t>Tiêu đề cột trong bảng danh sách nhân viên đúng chính tả và có:
- Font chữ: -apple-system, BlinkMacSystemFont, "Segoe UI", Roboto, "Helvetica Neue", Arial, "Noto Sans", "Liberation Sans", sans-serif, "Apple Color Emoji", "Segoe UI Emoji", "Segoe UI Symbol", "Noto Color Emoji"
- Cỡ chữ: 20px
- Màu chữ: #2E323C</t>
  </si>
  <si>
    <t>GUI_Admin_NV_03</t>
  </si>
  <si>
    <t>Kiểm tra các tiêu đề được căn chỉnh đều nhau</t>
  </si>
  <si>
    <t>Bước 1: Mở trình duyệt truy cập vào link "http://localhost:4200/nhan-vien/ds-nhan-vien"
Bước 2: Ở phần menu click vào "Nhân viên"
Bước 3: Kiểm tra căn chỉnh trên giao diện</t>
  </si>
  <si>
    <t>Các tiêu đề được căn chỉnh đều nhau</t>
  </si>
  <si>
    <t>Các tiêu đề đã được căn chỉnh đều nhau</t>
  </si>
  <si>
    <t>GUI_Admin_NV_04</t>
  </si>
  <si>
    <t>Kiểm tra nội dung bảng danh sách nhân viên</t>
  </si>
  <si>
    <t>Kiểm tra bảng danh sách nhân viên có đầy đủ các trường hay không</t>
  </si>
  <si>
    <t>Bước 1: Mở trình duyệt truy cập vào link "http://localhost:4200/nhan-vien/ds-nhan-vien"
Bước 2: Ở phần menu click vào "Nhân viên"
Bước 3: Kiểm tra nội dung các cột trong bảng danh sách nhân viên</t>
  </si>
  <si>
    <t>Bảng danh sách nhân viên hiển thị đầy đủ các cột đã chỉ định</t>
  </si>
  <si>
    <t>Bảng danh sách nhân viên hiển thị đầy đủ các cột đã được chỉ định</t>
  </si>
  <si>
    <t>GUI_Admin_NV_05</t>
  </si>
  <si>
    <t>Kiểm tra xem người dùng có thể nhập bất kì ký tự nào vào ô input tìm kiếm nhân viên hay không</t>
  </si>
  <si>
    <t>Bước 1: Mở trình duyệt truy cập vào link "http://localhost:4200/nhan-vien/ds-nhan-vien"
Bước 2: Ở phần menu click vào "Nhân viên"
Bước 3: Nhập nội dung vào ô input tìm kiếm</t>
  </si>
  <si>
    <t>Tìm kiếm: "abc"</t>
  </si>
  <si>
    <t>Người dùng có thể nhập bất kì kí tự vào ô input, ô input cập nhật &amp; hiển thị chính xác nội dung đã nhập</t>
  </si>
  <si>
    <t>GUI_Admin_NV_06</t>
  </si>
  <si>
    <t>Kiểm tra hoạt động của combo box "Giới tính" có select đúng giá trị người dùng chọn hay không</t>
  </si>
  <si>
    <t>Bước 1: Mở trình duyệt truy cập vào link "http://localhost:4200/nhan-vien/ds-nhan-vien"
Bước 2: Ở phần menu click vào "Nhân viên"
Bước 3: Click thay đổi giá trị của combo box "Giới tính"</t>
  </si>
  <si>
    <t>Combo box "Giới tính" phải hiển thị chính xác giá trị đã chọn</t>
  </si>
  <si>
    <t>Combo box "Giới tính" hiển thị chính xác giá trị đã chọn</t>
  </si>
  <si>
    <t>GUI_Admin_NV_07</t>
  </si>
  <si>
    <t>Kiểm tra hoạt động của combo box "Trạng thái" có select đúng giá trị người dùng chọn hay không</t>
  </si>
  <si>
    <t>Bước 1: Mở trình duyệt truy cập vào link "http://localhost:4200/nhan-vien/ds-nhan-vien"
Bước 2: Ở phần menu click vào "Nhân viên"
Bước 3: Click thay đổi giá trị của combo box "Trạng thái"</t>
  </si>
  <si>
    <t>Combo box "Trạng thái" phải hiển thị chính xác giá trị đã chọn</t>
  </si>
  <si>
    <t>Combo box "Trạng thái" hiển thị chính xác giá trị đã chọn</t>
  </si>
  <si>
    <t>GUI_Admin_NV_08</t>
  </si>
  <si>
    <t>Kiểm tra cỡ chữ, phông chữ, màu chữ của tiêu đề các input và combo box bộ lọc</t>
  </si>
  <si>
    <t>Bước 1: Mở trình duyệt truy cập vào link "http://localhost:4200/nhan-vien/ds-nhan-vien"
Bước 2: Ở phần menu click vào "Nhân viên"
Bước 3: Kiểm tra cỡ chữ, phông chữ, màu chữ của tiêu đề các input và combo box bộ lọc</t>
  </si>
  <si>
    <t>- Font chữ: -apple-system, BlinkMacSystemFont, "Segoe UI", Roboto, "Helvetica Neue", Arial, "Noto Sans", "Liberation Sans", sans-serif, "Apple Color Emoji", "Segoe UI Emoji", "Segoe UI Symbol", "Noto Color Emoji"
- Cỡ chữ: 14px
- Màu chữ: #212539</t>
  </si>
  <si>
    <t>Cỡ chữ, phông chữ, màu chữ của tiêu đề các input và combo box bộ lọc phải đúng như định dạng</t>
  </si>
  <si>
    <t>Cỡ chữ, phông chữ, màu chữ của tiêu đề các input và combo box bộ lọc đúng như định dạng</t>
  </si>
  <si>
    <t>GUI_Admin_NV_09</t>
  </si>
  <si>
    <t>Kiểm tra màu sắc, kích thước, hover button</t>
  </si>
  <si>
    <t>Kiểm tra màu sắc, kích thước, hover icon button Reset bộ lọc</t>
  </si>
  <si>
    <t>Bước 1: Mở trình duyệt truy cập vào link "http://localhost:4200/nhan-vien/ds-nhan-vien"
Bước 2: Ở phần menu click vào "Nhân viên"
Bước 3: Kiểm tra màu sắc, kích thước, hover icon button Reset bộ lọc</t>
  </si>
  <si>
    <t>Màu: #007AE1
Size: 0.9rem
Hover màu: #007bff</t>
  </si>
  <si>
    <t>Button có màu sắc, kích thước, hover như chỉ định</t>
  </si>
  <si>
    <t>Button có màu sắc, kích thước, hover như đã chỉ định</t>
  </si>
  <si>
    <t>GUI_Admin_NV_10</t>
  </si>
  <si>
    <t>Kiểm tra màu sắc, kích thước, hover icon button "Thêm nhân viên"</t>
  </si>
  <si>
    <t>Bước 1: Mở trình duyệt truy cập vào link "http://localhost:4200/nhan-vien/ds-nhan-vien"
Bước 2: Ở phần menu click vào "Nhân viên"
Bước 3: Kiểm tra màu sắc, kích thước, hover icon button "Thêm nhân viên"</t>
  </si>
  <si>
    <t>GUI_Admin_NV_11</t>
  </si>
  <si>
    <t>Kiểm tra click button "Thêm nhân viên"</t>
  </si>
  <si>
    <t>Bước 1: Mở trình duyệt truy cập vào link "http://localhost:4200/nhan-vien/ds-nhan-vien"
Bước 2: Ở phần menu click vào "Nhân viên"
Bước 3: Click vào icon button "Thêm nhân viên"</t>
  </si>
  <si>
    <t>Chuyển sang màn hình thêm mới nhân viên</t>
  </si>
  <si>
    <t>GUI_Admin_NV_12</t>
  </si>
  <si>
    <t>Kiểm tra màu sắc, kích thước, hover icon button Thông tin chi tiết</t>
  </si>
  <si>
    <t>Bước 1: Mở trình duyệt truy cập vào link "http://localhost:4200/nhan-vien/ds-nhan-vien"
Bước 2: Ở phần menu click vào "Nhân viên"
Bước 3: Kiểm tra màu sắc, kích thước, hover icon button Thông tin chi tiết</t>
  </si>
  <si>
    <t>Màu icon: #95ceff
Màu background: #fff
Màu hover background: #007AE1
Size: 0.9rem</t>
  </si>
  <si>
    <t>GUI_Admin_NV_13</t>
  </si>
  <si>
    <t>Kiểm tra click button Thông tin chi tiết</t>
  </si>
  <si>
    <t>Bước 1: Mở trình duyệt truy cập vào link "http://localhost:4200/nhan-vien/ds-nhan-vien"
Bước 2: Ở phần menu click vào "Nhân viên"
Bước 3: Click vào icon button Thông tin chi tiết</t>
  </si>
  <si>
    <t>Mở modal Thông tin chi tiết</t>
  </si>
  <si>
    <t>GUI_Admin_NV_14</t>
  </si>
  <si>
    <t>Kiểm tra màu sắc, kích thước, hover icon button Sửa nhân viên</t>
  </si>
  <si>
    <t>Bước 1: Mở trình duyệt truy cập vào link "http://localhost:4200/nhan-vien/ds-nhan-vien"
Bước 2: Ở phần menu click vào "Nhân viên"
Bước 3: Kiểm tra màu sắc, kích thước, hover icon button Sửa nhân viên</t>
  </si>
  <si>
    <t>Màu icon: #ffc012
Màu background: #fff
Size: 0.9rem
Hover màu icon: #fff
Hover màu background: #ffc107</t>
  </si>
  <si>
    <t>GUI_Admin_NV_15</t>
  </si>
  <si>
    <t>Kiểm tra click button Sửa nhân viên</t>
  </si>
  <si>
    <t>Bước 1: Mở trình duyệt truy cập vào link "http://localhost:4200/nhan-vien/ds-nhan-vien"
Bước 2: Ở phần menu click vào "Nhân viên"
Bước 3: Click vào icon button Sửa nhân viên</t>
  </si>
  <si>
    <t>Chuyển sang màn hình Sửa nhân viên</t>
  </si>
  <si>
    <t>GUI_Admin_NV_16</t>
  </si>
  <si>
    <t>Kiểm tra màu sắc, kích thước button</t>
  </si>
  <si>
    <t>Kiểm tra màu sắc, kích thước icon button Đổi trạng thái nhân viên</t>
  </si>
  <si>
    <t>Bước 1: Mở trình duyệt truy cập vào link "http://localhost:4200/nhan-vien/ds-nhan-vien"
Bước 2: Ở phần menu click vào "Nhân viên"
Bước 3: Kiểm tra màu sắc, kích thước icon button Đổi trạng thái nhân viên</t>
  </si>
  <si>
    <t>Màu icon: #ff4c4c
Màu background: #fff
Size: 0.9rem</t>
  </si>
  <si>
    <t>Button có màu sắc, kích thước như chỉ định</t>
  </si>
  <si>
    <t>Button có màu sắc, kích thước như đã chỉ định</t>
  </si>
  <si>
    <t>GUI_Admin_NV_17</t>
  </si>
  <si>
    <t>Kiểm tra màu sắc, kích thước hover button</t>
  </si>
  <si>
    <t>Kiểm tra màu sắc, kích thước hover icon button Đổi trạng thái nhân viên</t>
  </si>
  <si>
    <t>Bước 1: Mở trình duyệt truy cập vào link "http://localhost:4200/nhan-vien/ds-nhan-vien"
Bước 2: Ở phần menu click vào "Nhân viên"
Bước 3: Di chuột vào icon button Đổi trạng thái nhân viên</t>
  </si>
  <si>
    <t>Màu icon: #fff
Màu background: #ff4c4c
Size: 0.9rem</t>
  </si>
  <si>
    <t>GUI_Admin_NV_18</t>
  </si>
  <si>
    <t>Kiểm tra màu sắc, kích thước icon button Trạng thái "Đang làm việc"</t>
  </si>
  <si>
    <t>Bước 1: Mở trình duyệt truy cập vào link "http://localhost:4200/nhan-vien/ds-nhan-vien"
Bước 2: Ở phần menu click vào "Nhân viên"
Bước 3: Kiểm tra màu sắc, kích thước icon button Trạng thái "Đang làm việc"</t>
  </si>
  <si>
    <t>Màu : #32ba7c
Size: 0.9rem</t>
  </si>
  <si>
    <t>GUI_Admin_NV_19</t>
  </si>
  <si>
    <t>Kiểm tra màu sắc, kích thước hover icon button Trạng thái "Đang làm việc"</t>
  </si>
  <si>
    <t>Bước 1: Mở trình duyệt truy cập vào link "http://localhost:4200/nhan-vien/ds-nhan-vien"
Bước 2: Ở phần menu click vào "Nhân viên"
Bước 3: Di chuột vào icon button Trạng thái "Đang làm việc"</t>
  </si>
  <si>
    <t>Màu : #28a745
Size: 0.9rem</t>
  </si>
  <si>
    <t>GUI_Admin_NV_20</t>
  </si>
  <si>
    <t>Kiểm tra màu sắc, kích thước icon button Trạng thái "Đã nghỉ việc"</t>
  </si>
  <si>
    <t>Bước 1: Mở trình duyệt truy cập vào link "http://localhost:4200/nhan-vien/ds-nhan-vien"
Bước 2: Ở phần menu click vào "Nhân viên"
Bước 3: Kiểm tra màu sắc, kích thước icon button Trạng thái "Đã nghỉ việc"</t>
  </si>
  <si>
    <t>Màu : #ff3e61
Size: 0.9rem</t>
  </si>
  <si>
    <t>GUI_Admin_NV_21</t>
  </si>
  <si>
    <t>Kiểm tra màu sắc, kích thước hover icon button Trạng thái "Đã nghỉ việc"</t>
  </si>
  <si>
    <t>Bước 1: Mở trình duyệt truy cập vào link "http://localhost:4200/nhan-vien/ds-nhan-vien"
Bước 2: Ở phần menu click vào "Nhân viên"
Bước 3: Di chuột vào icon button Trạng thái "Đã nghỉ việc"</t>
  </si>
  <si>
    <t>Màu : #ff4c4c
Size: 0.9rem</t>
  </si>
  <si>
    <t>GUI_Admin_NV_22</t>
  </si>
  <si>
    <t>Kiểm tra định dạng ngày tháng</t>
  </si>
  <si>
    <t>Kiểm tra định dạng ngày sinh hiển thị trên bảng danh sách nhân viên</t>
  </si>
  <si>
    <t>Bước 1: Mở trình duyệt truy cập vào link "http://localhost:4200/nhan-vien/ds-nhan-vien"
Bước 2 : Ở phần menu click vào "Nhân viên"
Bước 3: Kiểm tra định dạng ngày sinh hiển thị trên bảng danh sách nhân viên</t>
  </si>
  <si>
    <t>Ngày sinh hiển thị theo định dạng 
DD/MM/YYYY</t>
  </si>
  <si>
    <t>Check GUI - QuanLyNhanVien - ThemNhanVien</t>
  </si>
  <si>
    <t>GUI_Admin_NV_23</t>
  </si>
  <si>
    <t>Bước 1: Mở trình duyệt truy cập vào link "http://localhost:4200/nhan-vien/them-nhan-vien"
Bước 2: Ở phần menu click vào "Nhân viên", click btn "Thêm nhân viên"
Bước 3: Xác định vị trí phần tử văn bản trên trang
Bước 4: Kiểm tra chính tả, kiểu phông chữ, màu chữ, cỡ chữ của phần tử văn bản</t>
  </si>
  <si>
    <t>GUI_Admin_NV_24</t>
  </si>
  <si>
    <t>Bước 1: Mở trình duyệt truy cập vào link "http://localhost:4200/nhan-vien/them-nhan-vien"
Bước 2: Ở phần menu click vào "Nhân viên", click btn "Thêm nhân viên"
Bước 3: Xác định các tiêu đề trên trang giao diện người dùng
Bước 4: Xác minh các tiêu đề căn chỉnh đều nhau trên trang web giao diện người dùng</t>
  </si>
  <si>
    <t>GUI_Admin_NV_25</t>
  </si>
  <si>
    <t>Bước 1: Mở trình duyệt truy cập vào link "http://localhost:4200/nhan-vien/them-nhan-vien"
Bước 2: Ở phần menu click vào "Nhân viên", click btn "Thêm nhân viên"
Bước 3: Xác định các ô input
Bước 4: Xác minh các ô input hoạt động bình thường</t>
  </si>
  <si>
    <t>GUI_Admin_NV_26</t>
  </si>
  <si>
    <t>Bước 1: Mở trình duyệt truy cập vào link "http://localhost:4200/nhan-vien/them-nhan-vien"
Bước 2: Ở phần menu click vào "Nhân viên", click btn "Thêm nhân viên"
Bước 3: Xác định các ô input có trên giao diện
Bước 4: Kiểm tra focus của chuột khi click vào các ô input</t>
  </si>
  <si>
    <t>GUI_Admin_NV_27</t>
  </si>
  <si>
    <t>Bước 1: Mở trình duyệt truy cập vào link "http://localhost:4200/nhan-vien/them-nhan-vien"
Bước 2: Ở phần menu click vào "Nhân viên", click btn "Thêm nhân viên"
Bước 3: Xác định các button
Bước 4: Xác minh màu sắc, kích thước, hover của các button</t>
  </si>
  <si>
    <t>GUI_Admin_NV_28</t>
  </si>
  <si>
    <t>Bước 1: Mở trình duyệt truy cập vào link "http://localhost:4200/nhan-vien/them-nhan-vien"
Bước 2: Ở phần menu click vào "Nhân viên", click btn "Thêm nhân viên"
Bước 3: Xác định các button
Bước 4: Xác minh click các button hoạt động bình thường</t>
  </si>
  <si>
    <t>GUI_Admin_NV_29</t>
  </si>
  <si>
    <t>Bước 1: Mở trình duyệt truy cập vào link "http://localhost:4200/nhan-vien/them-nhan-vien"
Bước 2: Ở phần menu click vào "Nhân viên", click btn "Thêm nhân viên"
Bước 3: Click chọn ảnh, xác minh hoạt động</t>
  </si>
  <si>
    <t>GUI_Admin_NV_30</t>
  </si>
  <si>
    <t>Bước 1: Mở trình duyệt truy cập vào link "http://localhost:4200/nhan-vien/them-nhan-vien"
Bước 2: Ở phần menu click vào "Nhân viên", click btn "Thêm nhân viên"
Bước 3: Dùng chuột kéo màn hình thu nhỏ, phóng to tại các kích cỡ khác nhau</t>
  </si>
  <si>
    <t>Check GUI - QuanLyNhanVien - SuaNhanVien</t>
  </si>
  <si>
    <t>GUI_Admin_NV_31</t>
  </si>
  <si>
    <t>Bước 1: Mở trình duyệt truy cập vào link "http://localhost:4200/nhan-vien/sua-nhan-vien/1"
Bước 2: Ở phần menu click vào "Nhân viên", click vào icon btn Sửa khách hàng
Bước 3: Xác định vị trí phần tử văn bản trên trang
Bước 4: Kiểm tra chính tả, kiểu phông chữ, màu chữ, cỡ chữ của phần tử văn bản</t>
  </si>
  <si>
    <t>GUI_Admin_NV_32</t>
  </si>
  <si>
    <t>Bước 1: Mở trình duyệt truy cập vào link "http://localhost:4200/nhan-vien/sua-nhan-vien/1"
Bước 2: Ở phần menu click vào "Nhân viên", click vào icon btn Sửa khách hàng
Bước 3: Xác định các tiêu đề trên trang giao diện người dùng
Bước 4: Xác minh các tiêu đề căn chỉnh đều nhau trên trang web giao diện người dùng</t>
  </si>
  <si>
    <t>GUI_Admin_NV_33</t>
  </si>
  <si>
    <t>Bước 1: Mở trình duyệt truy cập vào link "http://localhost:4200/nhan-vien/sua-nhan-vien/1"
Bước 2: Ở phần menu click vào "Nhân viên", click vào icon btn Sửa khách hàng
Bước 3: Xác định các ô input
Bước 4: Xác minh các ô input hoạt động bình thường</t>
  </si>
  <si>
    <t>GUI_Admin_NV_34</t>
  </si>
  <si>
    <t>Bước 1: Mở trình duyệt truy cập vào link "http://localhost:4200/nhan-vien/sua-nhan-vien/1"
Bước 2: Ở phần menu click vào "Nhân viên", click vào icon btn Sửa khách hàng
Bước 3: Xác định các ô input có trên giao diện
Bước 4: Kiểm tra focus của chuột khi click vào các ô input</t>
  </si>
  <si>
    <t>GUI_Admin_NV_35</t>
  </si>
  <si>
    <t>Bước 1: Mở trình duyệt truy cập vào link "http://localhost:4200/nhan-vien/sua-nhan-vien/1"
Bước 2: Ở phần menu click vào "Nhân viên", click vào icon btn Sửa khách hàng
Bước 3: Xác định các button
Bước 4: Xác minh màu sắc, kích thước, hover của các button</t>
  </si>
  <si>
    <t>GUI_Admin_NV_36</t>
  </si>
  <si>
    <t>Bước 1: Mở trình duyệt truy cập vào link "http://localhost:4200/nhan-vien/sua-nhan-vien/1"
Bước 2: Ở phần menu click vào "Nhân viên", click vào icon btn Sửa khách hàng
Bước 3: Xác định các button
Bước 4: Xác minh click các button hoạt động bình thường</t>
  </si>
  <si>
    <t>GUI_Admin_NV_37</t>
  </si>
  <si>
    <t>Bước 1: Mở trình duyệt truy cập vào link "http://localhost:4200/nhan-vien/sua-nhan-vien/1"
Bước 2: Ở phần menu click vào "Nhân viên", click vào icon btn Sửa khách hàng
Bước 3: Click chọn ảnh, xác minh hoạt động</t>
  </si>
  <si>
    <t>GUI_Admin_NV_38</t>
  </si>
  <si>
    <t>Bước 1: Mở trình duyệt truy cập vào link "http://localhost:4200/nhan-vien/sua-nhan-vien/1"
Bước 2: Ở phần menu click vào "Nhân viên", click vào icon btn Sửa khách hàng
Bước 3: Dùng chuột kéo màn hình thu nhỏ, phóng to tại các kích cỡ khác nhau</t>
  </si>
  <si>
    <t>Check Function- QuanLyNhanVien - DanhSachNhanVien</t>
  </si>
  <si>
    <t>FUNC_Admin_NV_01</t>
  </si>
  <si>
    <t>Kiểm tra chức năng tìm kiếm nhân viên</t>
  </si>
  <si>
    <t xml:space="preserve">Kiểm tra chức năng tìm kiếm nhân viên bằng từ khoá nhập vào ô input tìm kiếm
</t>
  </si>
  <si>
    <t>Bước 1: Mở trình duyệt truy cập vào link "http://localhost:4200/nhan-vien/ds-nhan-vien"
Bước 2: Ở phần menu click vào "Nhân viên"
Bước 3: Nhập từ khoá cần tìm vào ô input</t>
  </si>
  <si>
    <t>Tìm kiếm: "Lê"</t>
  </si>
  <si>
    <t>Hiển thị thông tin nhân viên có tên/sđt/email chứa "Lê' trên table</t>
  </si>
  <si>
    <t>FUNC_Admin_NV_02</t>
  </si>
  <si>
    <t>Kiểm tra chức năng tìm kiếm nhân viên khi nhập vào và xóa hết dữ liệu trong ô input tìm kiếm</t>
  </si>
  <si>
    <t>Bước 1: Mở trình duyệt truy cập vào link "http://localhost:4200/nhan-vien/ds-nhan-vien"
Bước 2: Ở phần menu click vào "Nhân viên"
Bước 3: Nhập từ khoá cần tìm vào ô input
Bước 4: Xóa hết dữ liệu vừa nhập</t>
  </si>
  <si>
    <t>Hiển thị lại toàn bộ thông tin nhân viên như ban đầu</t>
  </si>
  <si>
    <t>FUNC_Admin_NV_03</t>
  </si>
  <si>
    <t>Kiểm tra chức năng lọc nhân viên</t>
  </si>
  <si>
    <t>Kiểm tra chức năng lọc nhân viên theo giới tính Nam</t>
  </si>
  <si>
    <t>Bước 1: Mở trình duyệt truy cập vào link "http://localhost:4200/nhan-vien/ds-nhan-vien"
Bước 2: Ở phần menu click vào "Nhân viên"
Bước 3: Chọn combo box giới tính "Nam"
Bước 4: Xác minh table hiển thị những nhân viên giới tính Nam</t>
  </si>
  <si>
    <t>Table hiển thị những nhân viên giới tính Nam</t>
  </si>
  <si>
    <t>FUNC_Admin_NV_04</t>
  </si>
  <si>
    <t>Kiểm tra chức năng lọc nhân viên theo giới tính Nữ</t>
  </si>
  <si>
    <t>Bước 1: Mở trình duyệt truy cập vào link "http://localhost:4200/nhan-vien/ds-nhan-vien"
Bước 2: Ở phần menu click vào "Nhân viên"
Bước 3: Chọn combo box giới tính "Nữ"
Bước 4: Xác minh table hiển thị những nhân viên giới tính Nữ</t>
  </si>
  <si>
    <t>Table hiển thị những nhân viên giới tính Nữ</t>
  </si>
  <si>
    <t>FUNC_Admin_NV_05</t>
  </si>
  <si>
    <t>Kiểm tra chức năng lọc nhân viên theo Tất cả giới tính</t>
  </si>
  <si>
    <t>Bước 1: Mở trình duyệt truy cập vào link "http://localhost:4200/nhan-vien/ds-nhan-vien"
Bước 2: Ở phần menu click vào "Nhân viên"
Bước 3: Chọn combo box giới tính "Nữ"
Bước 4: Xác minh table hiển thị tất cả nhân viên của cửa hàng</t>
  </si>
  <si>
    <t>Table hiển thị tất cả nhân viên</t>
  </si>
  <si>
    <t>FUNC_Admin_NV_06</t>
  </si>
  <si>
    <t>Kiểm tra chức năng lọc nhân viên theo trạng thái "Đang làm việc"</t>
  </si>
  <si>
    <t>Bước 1: Mở trình duyệt truy cập vào link "http://localhost:4200/nhan-vien/ds-nhan-vien"
Bước 2: Ở phần menu click vào "Nhân viên"
Bước 3: Chọn combo box giới tính "Nữ"
Bước 4: Xác minh table hiển thị những nhân viên trạng thái "Đang làm việc"</t>
  </si>
  <si>
    <t>Trạng thái: Đang làm việc</t>
  </si>
  <si>
    <t>Table hiển thị những tài khoản có trạng thái "Đang làm việc"</t>
  </si>
  <si>
    <t>FUNC_Admin_NV_07</t>
  </si>
  <si>
    <t>Kiểm tra chức năng lọc nhân viên theo trạng thái "Đã nghỉ việc"</t>
  </si>
  <si>
    <t>Bước 1: Mở trình duyệt truy cập vào link "http://localhost:4200/nhan-vien/ds-nhan-vien"
Bước 2: Ở phần menu click vào "Nhân viên"
Bước 3: Chọn combo box giới tính "Nữ"
Bước 4: Xác minh table hiển thị những nhân viên trạng thái "Đã nghỉ việc"</t>
  </si>
  <si>
    <t>Trạng thái: Đã nghỉ việc</t>
  </si>
  <si>
    <t>Table hiển thị những tài khoản có trạng thái "Đã nghỉ việc"</t>
  </si>
  <si>
    <t>FUNC_Admin_NV_08</t>
  </si>
  <si>
    <t>Kiểm tra chức năng lọc nhân viên theo trạng thái "Tất cả trạng thái"</t>
  </si>
  <si>
    <t>Bước 1: Mở trình duyệt truy cập vào link "http://localhost:4200/nhan-vien/ds-nhan-vien"
Bước 2: Ở phần menu click vào "Nhân viên"
Bước 3: chọn cbb trạng thái "Tất cả"
Bước 4: Xác minh table hiển thị danh sách tất cả nhân viên của cửa hàng</t>
  </si>
  <si>
    <t>Table hiển thị tất cả nhân viên của cửa hàng</t>
  </si>
  <si>
    <t>FUNC_Admin_NV_09</t>
  </si>
  <si>
    <t>Kiểm tra chức năng lọc nhân viên theo giới tính &amp; trạng thái</t>
  </si>
  <si>
    <t>Bước 1: Mở trình duyệt truy cập vào link "http://localhost:4200/nhan-vien/ds-nhan-vien"
Bước 2: Ở phần menu click vào "Nhân viên"
Bước 3: cbb giới tính: "Nam", cbb trạng thái: "Đã nghỉ việc"
Bước 4: Xác minh table hiển thị danh sách nhân viên có giới tính nam và đã nghỉ việc</t>
  </si>
  <si>
    <t xml:space="preserve">
Giới tính: Nam
Trạng thái: Đã nghỉ việc</t>
  </si>
  <si>
    <t>Table hiển thị danh sách nhân viên có giới tính nam và đã nghỉ việc</t>
  </si>
  <si>
    <t>FUNC_Admin_NV_10</t>
  </si>
  <si>
    <t>Bước 1: Mở trình duyệt truy cập vào link "http://localhost:4200/nhan-vien/ds-nhan-vien"
Bước 2: Ở phần menu click vào "Nhân viên"
Bước 3: cbb giới tính: "Nữ"
Bước 4: Click button Reset bộ lọc
Bước 4: Xác minh table hiển thị danh sách nhân viên ban đầu</t>
  </si>
  <si>
    <t>FUNC_Admin_NV_11</t>
  </si>
  <si>
    <t>Bước 1: Mở trình duyệt truy cập vào link "http://localhost:4200/nhan-vien/ds-nhan-vien"
Bước 2: Ở phần menu click vào "Nhân viên"
Bước 3: cbb trạng thái: "Đã nghỉ việc"
Bước 4: Click button Reset bộ lọc
Bước 4: Xác minh table hiển thị danh sách nhân viên ban đầu</t>
  </si>
  <si>
    <t>FUNC_Admin_NV_12</t>
  </si>
  <si>
    <t>Bước 1: Mở trình duyệt truy cập vào link "http://localhost:4200/nhan-vien/ds-nhan-vien"
Bước 2: Ở phần menu click vào "Nhân viên"
Bước 3: cbb giới tính: "Nữ", ccb trạng thái: "Đã nghỉ việc"
Bước 4: Click button Reset bộ lọc
Bước 4: Xác minh table hiển thị danh sách nhân viên ban đầu</t>
  </si>
  <si>
    <t>Giới tính: Nữ
Trạng thái: Đã nghỉ việc</t>
  </si>
  <si>
    <t>FUNC_Admin_NV_13</t>
  </si>
  <si>
    <t>Kiểm tra chức năng phân trang khi tổng số Nhân viên là 5</t>
  </si>
  <si>
    <t>Bước 1: Mở trình duyệt truy cập vào link "http://localhost:4200/nhan-vien/ds-nhan-vien"
Bước 2: Ở phần menu click vào "Nhân viên"
Bước 3: Kiểm tra table hiển thị đủ 5 Nhân viên và kiểm tra phần phân trang</t>
  </si>
  <si>
    <t>Table hiển thị danh sách Nhân viên và phần phân trang hiển thị 1 trang
Không click được btn Previous và Next</t>
  </si>
  <si>
    <t>FUNC_Admin_NV_14</t>
  </si>
  <si>
    <t>Kiểm tra chức năng phân trang khi tổng số Nhân viên &gt; 5</t>
  </si>
  <si>
    <t>Bước 1: Mở trình duyệt truy cập vào link "http://localhost:4200/nhan-vien/ds-nhan-vien"
Bước 2: Ở phần menu click vào "Nhân viên"
Bước 3: Kiểm tra table hiển thị đủ 5 Nhân viên/1 trang và kiểm tra phần phân trang</t>
  </si>
  <si>
    <t>Table hiển thị 5 Nhân viên / 1 trang &amp; phần phân trang hiển thị chính xác số trang, tổng số trang 
Có thể click btn Previous và Next</t>
  </si>
  <si>
    <t>FUNC_Admin_NV_15</t>
  </si>
  <si>
    <t>Kiểm tra chức năng phân trang khi tổng số Nhân viên là &gt; 5</t>
  </si>
  <si>
    <t>Bước 1: Mở trình duyệt truy cập vào link "http://localhost:4200/nhan-vien/ds-nhan-vien"
Bước 2: Ở phần menu click vào "Nhân viên"
Bước 3: Nhập từ khóa cần tìm vào ô input
Bước 4: Kiểm tra table hiển thị đủ 5 Nhân viên/1 trang và kiểm tra phần phân trang</t>
  </si>
  <si>
    <t>Table hiển thị 5 nhân viên/ 1 trang &amp; phần phân trang hiển thị chính xác số trang, tổng số trang nhưng dữ liệu khi chuyển trang không chính xác
Có thể click btn Previous và Next</t>
  </si>
  <si>
    <t>FUNC_Admin_NV_16</t>
  </si>
  <si>
    <t>Bước 1: Mở trình duyệt truy cập vào link "http://localhost:4200/nhan-vien/ds-nhan-vien"
Bước 2: Ở phần menu click vào "Nhân viên"
Bước 3: Chọn combo box giới tính
Bước 4: Kiểm tra table hiển thị đủ 5 Nhân viên/1 trang và kiểm tra phần phân trang</t>
  </si>
  <si>
    <t>Table hiển thị 5 Nhân viên/ 1 trang &amp; phần phân trang hiển thị chính xác số trang, tổng số trang 
Có thể click btn Previous và Next</t>
  </si>
  <si>
    <t>FUNC_Admin_NV_17</t>
  </si>
  <si>
    <t>Bước 1: Mở trình duyệt truy cập vào link "http://localhost:4200/nhan-vien/ds-nhan-vien"
Bước 2: Ở phần menu click vào "Nhân viên"
Bước 3: Chọn combo box trạng thái
Bước 4: Kiểm tra table hiển thị đủ 5 Nhân viên/1 trang và kiểm tra phần phân trang</t>
  </si>
  <si>
    <t>FUNC_Admin_NV_18</t>
  </si>
  <si>
    <t xml:space="preserve">Kiểm tra chức năng phân trang khi chọn số lượng Nhân viên muốn hiển thị lên table </t>
  </si>
  <si>
    <t>Bước 1: Mở trình duyệt truy cập vào link "http://localhost:4200/nhan-vien/ds-nhan-vien"
Bước 2: Ở phần menu click vào "Nhân viên"
Bước 3: Chọn hiển thị số lượng 10
Bước 4: Kiểm tra table hiển thị nhiều nhất 10 Nhân viên/1 trang và kiểm tra phần phân trang</t>
  </si>
  <si>
    <t>Table hiển thị nhiều nhất 10 Nhân viên/1 trang và kiểm tra phần phân trang</t>
  </si>
  <si>
    <t>FUNC_Admin_NV_19</t>
  </si>
  <si>
    <t>Bước 1: Mở trình duyệt truy cập vào link "http://localhost:4200/nhan-vien/ds-nhan-vien"
Bước 2: Ở phần menu click vào "Nhân viên"
Bước 3: Chọn hiển thị số lượng 10
Bước 4: Chọn hiển thị số lượng 5
Bước 5: Kiểm tra table hiển thị nhiều nhất 10 Nhân viên/1 trang và kiểm tra phần phân trang</t>
  </si>
  <si>
    <t>Table hiển thị nhiều nhất 5 Nhân viên/1 trang và kiểm tra phần phân trang</t>
  </si>
  <si>
    <t>FUNC_Admin_NV_20</t>
  </si>
  <si>
    <t>Kiểm tra chức năng số lượng hiển thị khi tổng số Nhân viên là &gt; 5</t>
  </si>
  <si>
    <t>Bước 1: Mở trình duyệt truy cập vào link "http://localhost:4200/nhan-vien/ds-nhan-vien"
Bước 2: Ở phần menu click vào "Nhân viên"
Bước 3: Nhập từ khóa cần tìm vào ô input
Bước 4: Chọn hiển thị số lượng 10
Bước 5: Kiểm tra table hiển thị nhiều nhất 10 Nhân viên/1 trang và kiểm tra phần phân trang</t>
  </si>
  <si>
    <t>Table hiển thị nhiều nhất 10 Nhân viên/1 trang và dữ liệu đúng</t>
  </si>
  <si>
    <t>Table hiển thị nhiều nhất 10 Nhân viên/1 trang nhưng dữ liệu Nhân viên không chính xác</t>
  </si>
  <si>
    <t>FUNC_Admin_NV_21</t>
  </si>
  <si>
    <t>Bước 1: Mở trình duyệt truy cập vào link "http://localhost:4200/nhan-vien/ds-nhan-vien"
Bước 2: Ở phần menu click vào "Nhân viên"
Bước 3: Chọn combo box giới tính
Bước 4: Chọn hiển thị số lượng 10
Bước 5: Kiểm tra table hiển thị nhiều nhất 10 Nhân viên/1 trang và kiểm tra phần phân trang</t>
  </si>
  <si>
    <t>FUNC_Admin_NV_22</t>
  </si>
  <si>
    <t>Bước 1: Mở trình duyệt truy cập vào link "http://localhost:4200/nhan-vien/ds-nhan-vien"
Bước 2: Ở phần menu click vào "Nhân viên"
Bước 3: Chọn combo box trạng thái
Bước 4: Chọn hiển thị số lượng 10
Bước 5: Kiểm tra table hiển thị nhiều nhất 10 Nhân viên/1 trang và kiểm tra phần phân trang</t>
  </si>
  <si>
    <t>Check Function - QuanLyNhanVien - ThemNhanVien</t>
  </si>
  <si>
    <t>FUNC_Admin_NV_23</t>
  </si>
  <si>
    <t xml:space="preserve">Kiểm tra chức năng thêm nhân viên </t>
  </si>
  <si>
    <t>Kiểm tra chức năng thêm nhân viên khi nhập đầy đủ thông tin được yêu cầu</t>
  </si>
  <si>
    <t>Bước 1: Mở trình duyệt truy cập vào link "http://localhost:4200/nhan-vien/them-nhan-vien"
Bước 2: Ở phần menu click vào "Nhân viên", click vào "Thêm nhân viên"
Bước 3: Nhập thông tin
Bước 4: Click btn "Thêm", xác nhận thêm mới nhân viên
Bước 5: Xác minh thêm nhân viên thành công</t>
  </si>
  <si>
    <t>Ảnh: "image1.png"
Họ tên: "Ma Thu Thủy"
CCCD: "056385728572"
Ngày sinh: "15/11/2003"
Địa chỉ: "Quảng Ninh"
Giới tính: Nam
SĐT: "0325668779"
Email: "thuymt@gmail.com"
Chức vụ: Quản lý</t>
  </si>
  <si>
    <t>Thêm thành công nhân viên mới
Hiển thị thông báo thêm thành công nhân viên
Gửi mail thành công cho nhân viên vừa được tạo tài khoản</t>
  </si>
  <si>
    <t>FUNC_Admin_NV_24</t>
  </si>
  <si>
    <t>Kiểm tra btn Thêm</t>
  </si>
  <si>
    <t>Kiểm tra khi click btn Thêm có hiển thị popup confirm hay không</t>
  </si>
  <si>
    <t>Bước 1: Mở trình duyệt truy cập vào link "http://localhost:4200/nhan-vien/them-nhan-vien"
Bước 2: Ở phần menu click vào "Nhân viên", click vào "Thêm nhân viên"
Bước 3: Nhập thông tin
Bước 4: Click btn "Thêm"
Bước 5: Xác minh popup confirm</t>
  </si>
  <si>
    <t>FUNC_Admin_NV_25</t>
  </si>
  <si>
    <t>Kiểm tra khi click btn Thêm, hiển thị popup confirm, chọn "OK" có thêm mới nhân viên không</t>
  </si>
  <si>
    <t>Bước 1: Mở trình duyệt truy cập vào link "http://localhost:4200/nhan-vien/them-nhan-vien"
Bước 2: Ở phần menu click vào "Nhân viên", click vào "Thêm nhân viên"
Bước 3: Nhập thông tin
Bước 4: Click btn "Thêm"
Bước 5: Click "OK"
Bước 5: Xác minh thêm thành công</t>
  </si>
  <si>
    <t>FUNC_Admin_NV_26</t>
  </si>
  <si>
    <t>Kiểm tra khi click btn Thêm, hiển thị popup confirm, chọn "Cancel" có thêm mới nhân viên không</t>
  </si>
  <si>
    <t>Bước 1: Mở trình duyệt truy cập vào link "http://localhost:4200/nhan-vien/them-nhan-vien"
Bước 2: Ở phần menu click vào "Nhân viên", click vào "Thêm nhân viên"
Bước 3: Nhập thông tin
Bước 4: Click btn "Thêm"
Bước 5: Click "Cancel"
Bước 5: Xác minh không thêm nhân viên</t>
  </si>
  <si>
    <t>Không thêm nhân viên</t>
  </si>
  <si>
    <t>FUNC_Admin_NV_27</t>
  </si>
  <si>
    <t>Kiểm tra chức năng thêm nhân viên khi không nhập thông tin được yêu cầu</t>
  </si>
  <si>
    <t>Bước 1: Mở trình duyệt truy cập vào link "http://localhost:4200/nhan-vien/them-nhan-vien"
Bước 2: Ở phần menu click vào "Nhân viên", click vào "Thêm nhân viên"
Bước 3: Click btn "Thêm"
Bước 4: Xác minh không click được btn "Thêm"</t>
  </si>
  <si>
    <t>Ảnh: ""
Họ tên: ""
CCCD: ""
Ngày sinh: ""
Địa chỉ: ""
Giới tính: ""
SĐT: ""
Email: ""
Chức vụ: ""</t>
  </si>
  <si>
    <t xml:space="preserve">Không click được button "Thêm" và hiển thị message </t>
  </si>
  <si>
    <t>FUNC_Admin_NV_28</t>
  </si>
  <si>
    <t>Kiểm tra chức năng thêm nhân viên khi để trống họ và tên</t>
  </si>
  <si>
    <t>Bước 1: Mở trình duyệt truy cập vào link "http://localhost:4200/nhan-vien/them-nhan-vien"
Bước 2: Ở phần menu click vào "Nhân viên", click vào "Thêm nhân viên"
Bước 3: Nhập thông tin
Bước 4: Click btn "Thêm"
Bước 5: Xác minh không click được btn "Thêm"</t>
  </si>
  <si>
    <t>Ảnh: "image1.png"
Họ tên: ""
CCCD: "056385728572"
Ngày sinh: "15/11/2003"
Địa chỉ: "Quảng Ninh"
Giới tính: Nam
SĐT: "0325668779"
Email: "thuymt@gmail.com"
Chức vụ: Quản lý</t>
  </si>
  <si>
    <t>Không click được button "Thêm" và hiển thị message "Họ tên không hợp lệ"</t>
  </si>
  <si>
    <t>FUNC_Admin_NV_29</t>
  </si>
  <si>
    <t>Kiểm tra chức năng thêm nhân viên khi nhập họ tên là khoảng trắng</t>
  </si>
  <si>
    <t>Ảnh: "image1.png"
Họ tên: "     "
CCCD: "056385728572"
Ngày sinh: "15/11/2003"
Địa chỉ: "Quảng Ninh"
Giới tính: Nam
SĐT: "0325668779"
Email: "thuymt@gmail.com"
Chức vụ: Quản lý</t>
  </si>
  <si>
    <t>FUNC_Admin_NV_30</t>
  </si>
  <si>
    <t>Kiểm tra chức năng thêm nhân viên khi nhập họ tên có khoảng trắng ở đầu và cuối</t>
  </si>
  <si>
    <t>Bước 1: Mở trình duyệt truy cập vào link "http://localhost:4200/nhan-vien/them-nhan-vien"
Bước 2: Ở phần menu click vào "Nhân viên", click vào "Thêm nhân viên"
Bước 3: Nhập thông tin
Bước 4: Click btn "Thêm"
Bước 5: Xác minh thêm thành công, họ và tên được cắt bỏ khoảng trắng 2 đầu</t>
  </si>
  <si>
    <t>Ảnh: "image1.png"
Họ tên: " Thủy  "
CCCD: "056385728572"
Ngày sinh: "15/11/2003"
Địa chỉ: "Quảng Ninh"
Giới tính: Nam
SĐT: "0325668779"
Email: "thuymt@gmail.com"
Chức vụ: Quản lý</t>
  </si>
  <si>
    <t>Thêm thành công nhân viên mới với họ tên được cắt khoảng trắng 2 đầu
Hiển thị thông báo thêm thành công nhân viên
Gửi mail thành công cho nhân viên vừa được tạo tài khoản</t>
  </si>
  <si>
    <t>FUNC_Admin_NV_31</t>
  </si>
  <si>
    <t>Kiểm tra chức năng thêm nhân viên khi nhập họ tên chứa kí tự đặc biệt</t>
  </si>
  <si>
    <t>Ảnh: "image1.png"
Họ tên: "ab@"
CCCD: "056385728572"
Ngày sinh: "15/11/2003"
Địa chỉ: "Quảng Ninh"
Giới tính: Nam
SĐT: "0325668779"
Email: "thuymt@gmail.com"
Chức vụ: Quản lý</t>
  </si>
  <si>
    <t>FUNC_Admin_NV_32</t>
  </si>
  <si>
    <t>Kiểm tra chức năng thêm nhân viên khi nhập họ tên chứa số</t>
  </si>
  <si>
    <t>Ảnh: "image1.png"
Họ tên: "ab2"
CCCD: "056385728572"
Ngày sinh: "15/11/2003"
Địa chỉ: "Quảng Ninh"
Giới tính: Nam
SĐT: "0325668779"
Email: "thuymt@gmail.com"
Chức vụ: Quản lý</t>
  </si>
  <si>
    <t>FUNC_Admin_NV_33</t>
  </si>
  <si>
    <t>Kiểm tra chức năng thêm nhân viên không nhập CCCD</t>
  </si>
  <si>
    <t>Ảnh: "image1.png"
Họ tên: "Hà Thị Lan"
CCCD: ""
Ngày sinh: "15/11/2003"
Địa chỉ: "Quảng Ninh"
Giới tính: Nam
SĐT: "0325668779"
Email: "thuymt@gmail.com"
Chức vụ: Quản lý</t>
  </si>
  <si>
    <t>Không click được button "Thêm" và hiển thị message "CCCD không hợp lệ"</t>
  </si>
  <si>
    <t>FUNC_Admin_NV_34</t>
  </si>
  <si>
    <t>Kiểm tra chức năng thêm nhân viên nhập CCCD là khoảng trắng</t>
  </si>
  <si>
    <t>Ảnh: "image1.png"
Họ tên: "Hà Thị Lan"
CCCD: "    "
Ngày sinh: "15/11/2003"
Địa chỉ: "Quảng Ninh"
Giới tính: Nam
SĐT: "0325668779"
Email: "thuymt@gmail.com"
Chức vụ: Quản lý</t>
  </si>
  <si>
    <t>FUNC_Admin_NV_35</t>
  </si>
  <si>
    <t>Kiểm tra chức năng thêm nhân viên nhập CCCD ít hơn 12 ký tự</t>
  </si>
  <si>
    <t>Ảnh: "image1.png"
Họ tên: "Hà Thị Lan"
CCCD: "0245"
Ngày sinh: "15/11/2003"
Địa chỉ: "Quảng Ninh"
Giới tính: Nam
SĐT: "0325668779"
Email: "thuymt@gmail.com"
Chức vụ: Quản lý</t>
  </si>
  <si>
    <t>FUNC_Admin_NV_36</t>
  </si>
  <si>
    <t>Kiểm tra chức năng thêm nhân viên nhập CCCD nhiều hơn 12 ký tự</t>
  </si>
  <si>
    <t>Ảnh: "image1.png"
Họ tên: "Hà Thị Lan"
CCCD: "0245658593758987325"
Ngày sinh: "15/11/2003"
Địa chỉ: "Quảng Ninh"
Giới tính: Nam
SĐT: "0325668779"
Email: "thuymt@gmail.com"
Chức vụ: Quản lý</t>
  </si>
  <si>
    <t>FUNC_Admin_NV_37</t>
  </si>
  <si>
    <t>Kiểm tra chức năng thêm nhân viên nhập CCCD không đúng định dạng</t>
  </si>
  <si>
    <t>Ảnh: "image1.png"
Họ tên: "Hà Thị Lan"
CCCD: "abc"
Ngày sinh: "15/11/2003"
Địa chỉ: "Quảng Ninh"
Giới tính: Nam
SĐT: "0325668779"
Email: "thuymt@gmail.com"
Chức vụ: Quản lý</t>
  </si>
  <si>
    <t>FUNC_Admin_NV_38</t>
  </si>
  <si>
    <t>Kiểm tra chức năng thêm nhân viên không nhập ngày sinh</t>
  </si>
  <si>
    <t>Ảnh: "image1.png"
Họ tên: "Hà Thị Lan"
CCCD: "065486732843"
Ngày sinh: ""
Địa chỉ: "Quảng Ninh"
Giới tính: Nam
SĐT: "0325668779"
Email: "thuymt@gmail.com"
Chức vụ: Quản lý</t>
  </si>
  <si>
    <t>Không click được button "Thêm" và hiển thị message "Không được bỏ trống"</t>
  </si>
  <si>
    <t>FUNC_Admin_NV_39</t>
  </si>
  <si>
    <t>Kiểm tra chức năng thêm nhân viên nhập ngày sinh vào ngày trước ngày hôm nay</t>
  </si>
  <si>
    <t>Bước 1: Mở trình duyệt truy cập vào link "http://localhost:4200/nhan-vien/them-nhan-vien"
Bước 2: Ở phần menu click vào "Nhân viên", click vào "Thêm nhân viên"
Bước 3: Nhập thông tin
Bước 4: Click btn "Thêm", xác nhận OK
Bước 5: Hiển thị thông báo</t>
  </si>
  <si>
    <t>Ảnh: "image1.png"
Họ tên: "Hà Thị Lan"
CCCD: "065486732843"
Ngày sinh: "12/03/2024"
Địa chỉ: "Quảng Ninh"
Giới tính: Nam
SĐT: "0325668779"
Email: "thuymt@gmail.com"
Chức vụ: Quản lý</t>
  </si>
  <si>
    <t>FUNC_Admin_NV_40</t>
  </si>
  <si>
    <t>Kiểm tra chức năng thêm nhân viên nhập ngày sinh vào ngày sau hôm nay</t>
  </si>
  <si>
    <t>Ảnh: "image1.png"
Họ tên: "Hà Thị Lan"
CCCD: "065486732843"
Ngày sinh: "13/03/2024"
Địa chỉ: "Quảng Ninh"
Giới tính: Nam
SĐT: "0325668779"
Email: "thuymt@gmail.com"
Chức vụ: Quản lý</t>
  </si>
  <si>
    <t>FUNC_Admin_NV_41</t>
  </si>
  <si>
    <t>Kiểm tra chức năng thêm nhân viên khi nhập ngày sinh có ngày bằng 00</t>
  </si>
  <si>
    <t>Bước 1: Mở trình duyệt truy cập vào link "http://localhost:4200/nhan-vien/them-nhan-vien"
Bước 2: Ở phần menu click vào "Nhân viên", click vào "Thêm nhân viên"
Bước 3: Nhập thông tin
Bước 4: Xác minh không cho nhập</t>
  </si>
  <si>
    <t>Ảnh: "image1.png"
Họ tên: "Hà Thị Lan"
CCCD: "065486732843"
Ngày sinh: "00/03/2024"
Địa chỉ: "Quảng Ninh"
Giới tính: Nam
SĐT: "0325668779"
Email: "thuymt@gmail.com"
Chức vụ: Quản lý</t>
  </si>
  <si>
    <t>FUNC_Admin_NV_42</t>
  </si>
  <si>
    <t>Kiểm tra chức năng thêm nhân viên khi nhập ngày sinh có ngày bằng 32</t>
  </si>
  <si>
    <t>Ảnh: "image1.png"
Họ tên: "Hà Thị Lan"
CCCD: "065486732843"
Ngày sinh: "32/03/2024"
Địa chỉ: "Quảng Ninh"
Giới tính: Nam
SĐT: "0325668779"
Email: "thuymt@gmail.com"
Chức vụ: Quản lý</t>
  </si>
  <si>
    <t>FUNC_Admin_NV_43</t>
  </si>
  <si>
    <t>Kiểm tra chức năng thêm nhân viên khi nhập ngày sinh có tháng bằng 00</t>
  </si>
  <si>
    <t>Ảnh: "image1.png"
Họ tên: "Hà Thị Lan"
CCCD: "065486732843"
Ngày sinh: "13/00/2024"
Địa chỉ: "Quảng Ninh"
Giới tính: Nam
SĐT: "0325668779"
Email: "thuymt@gmail.com"
Chức vụ: Quản lý</t>
  </si>
  <si>
    <t>FUNC_Admin_NV_44</t>
  </si>
  <si>
    <t>Kiểm tra chức năng thêm nhân viên khi nhập ngày sinh có tháng bằng 13</t>
  </si>
  <si>
    <t>Ảnh: "image1.png"
Họ tên: "Hà Thị Lan"
CCCD: "065486732843"
Ngày sinh: "13/13/2024"
Địa chỉ: "Quảng Ninh"
Giới tính: Nam
SĐT: "0325668779"
Email: "thuymt@gmail.com"
Chức vụ: Quản lý</t>
  </si>
  <si>
    <t>FUNC_Admin_NV_45</t>
  </si>
  <si>
    <t>Kiểm tra chức năng thêm nhân viên khi nhập ngày sinh có năm bằng 0000</t>
  </si>
  <si>
    <t>Ảnh: "image1.png"
Họ tên: "Hà Thị Lan"
CCCD: "065486732843"
Ngày sinh: "13/03/0000"
Địa chỉ: "Quảng Ninh"
Giới tính: Nam
SĐT: "0325668779"
Email: "thuymt@gmail.com"
Chức vụ: Quản lý</t>
  </si>
  <si>
    <t>FUNC_Admin_NV_46</t>
  </si>
  <si>
    <t>Kiểm tra chức năng thêm nhân viên khi nhập ngày sinh bằng lịch thả xuống</t>
  </si>
  <si>
    <t>Bước 1: Mở trình duyệt truy cập vào link "http://localhost:4200/nhan-vien/them-nhan-vien"
Bước 2: Ở phần menu click vào "Nhân viên", click vào "Thêm nhân viên"
Bước 3: Nhập thông tin
Bước 4: Xác minh có chọn bằng lịch thả xuống được hay không</t>
  </si>
  <si>
    <t>Ảnh: "image1.png"
Họ tên: "Hà Thị Lan"
CCCD: "065486732843"
Ngày sinh: "13/03/2000"
Địa chỉ: "Quảng Ninh"
Giới tính: Nam
SĐT: "0325668779"
Email: "thuymt@gmail.com"
Chức vụ: Quản lý</t>
  </si>
  <si>
    <t>FUNC_Admin_NV_47</t>
  </si>
  <si>
    <t>Kiểm tra chức năng thêm nhân viên khi để trống địa chỉ</t>
  </si>
  <si>
    <t>Ảnh: "image1.png"
Họ tên: "Hà Thị Lan"
CCCD: "056385728572"
Ngày sinh: "15/11/2003"
Địa chỉ: ""
Giới tính: Nam
SĐT: "0325668779"
Email: "thuymt@gmail.com"
Chức vụ: Quản lý</t>
  </si>
  <si>
    <t>Không click được button "Thêm"</t>
  </si>
  <si>
    <t>FUNC_Admin_NV_48</t>
  </si>
  <si>
    <t>Kiểm tra chức năng thêm nhân viên khi không chọn giới tính (giới tính default)</t>
  </si>
  <si>
    <t>Bước 1: Mở trình duyệt truy cập vào link "http://localhost:4200/nhan-vien/them-nhan-vien"
Bước 2: Ở phần menu click vào "Nhân viên", click vào "Thêm nhân viên"
Bước 3: Không chọn giới tính (để default)
Bước 4: Click btn "Thêm"
Bước 5: Xác minh thêm thành công/thất bại</t>
  </si>
  <si>
    <t>Ảnh: "image1.png"
Họ tên: "Hà Thị Lan"
CCCD: "056385728572"
Ngày sinh: "15/11/2003"
Địa chỉ: "HN"
Giới tính: Nam
SĐT: "0325668779"
Email: "thuymt@gmail.com"
Chức vụ: Quản lý</t>
  </si>
  <si>
    <t>Thêm thành công với giới tính default</t>
  </si>
  <si>
    <t>FUNC_Admin_NV_49</t>
  </si>
  <si>
    <t>Kiểm tra chức năng thêm nhân viên khi nhập địa chỉ có khoảng trắng ở đầu và cuối</t>
  </si>
  <si>
    <t>Bước 1: Mở trình duyệt truy cập vào link "http://localhost:4200/nhan-vien/them-nhan-vien"
Bước 2: Ở phần menu click vào "Nhân viên", click vào "Thêm nhân viên"
Bước 3: Nhập thông tin
Bước 4: Click btn "Thêm"
Bước 5: Xác minh thêm thành công, địa chỉ được cắt bỏ khoảng trắng 2 đầu</t>
  </si>
  <si>
    <t>Ảnh: "image1.png"
Họ tên: "Hà Thị Lan"
CCCD: "056385728572"
Ngày sinh: "15/11/2003"
Địa chỉ: "  VN  "
Giới tính: Nam
SĐT: "0325668779"
Email: "thuymt@gmail.com"
Chức vụ: Quản lý</t>
  </si>
  <si>
    <t>Thêm thành công nhân viên mới với địa chỉ được cắt khoảng trắng 2 đầu
Hiển thị thông báo thêm thành công nhân viên
Gửi mail thành công cho nhân viên vừa được tạo tài khoản</t>
  </si>
  <si>
    <t>FUNC_Admin_NV_50</t>
  </si>
  <si>
    <t>Kiểm tra chức năng thêm nhân viên nhập SĐT đã tồn tại</t>
  </si>
  <si>
    <t>Bước 1: Mở trình duyệt truy cập vào link "http://localhost:4200/nhan-vien/them-nhan-vien"
Bước 2: Ở phần menu click vào "Nhân viên", click vào "Thêm nhân viên"
Bước 3: Nhập thông tin
Bước 4: Click btn "Thêm"
Bước 5: Xác minh message</t>
  </si>
  <si>
    <t>Ảnh: "image1.png"
Họ tên: "Hà Thị Lan"
CCCD: "01234567891"
Ngày sinh: "15/11/2003"
Địa chỉ: "Quảng Ninh"
Giới tính: Nam
SĐT: "0123456789"
Email: "thuymt@gmail.com"
Chức vụ: Quản lý</t>
  </si>
  <si>
    <t>Không click được button "Thêm" và hiển thị message "SĐT: 0123456789 đã tồn tại."</t>
  </si>
  <si>
    <t>FUNC_Admin_NV_51</t>
  </si>
  <si>
    <t>Kiểm tra chức năng thêm nhân viên nhập SĐT là khoảng trắng</t>
  </si>
  <si>
    <t>Ảnh: "image1.png"
Họ tên: "Hà Thị Lan"
CCCD: "01234567891"
Ngày sinh: "15/11/2003"
Địa chỉ: "Quảng Ninh"
Giới tính: Nam
SĐT: "   "
Email: "thuymt@gmail.com"
Chức vụ: Quản lý</t>
  </si>
  <si>
    <t>Không click được button "Thêm" và hiển thị message "SĐT không hợp lệ"</t>
  </si>
  <si>
    <t>FUNC_Admin_NV_52</t>
  </si>
  <si>
    <t>Kiểm tra chức năng thêm nhân viên không nhập SĐT</t>
  </si>
  <si>
    <t>Ảnh: "image1.png"
Họ tên: "Hà Thị Lan"
CCCD: "01234567891"
Ngày sinh: "15/11/2003"
Địa chỉ: "Quảng Ninh"
Giới tính: Nam
SĐT: ""
Email: "thuymt@gmail.com"
Chức vụ: Quản lý</t>
  </si>
  <si>
    <t>FUNC_Admin_NV_53</t>
  </si>
  <si>
    <t>Kiểm tra chức năng thêm nhân viên nhập SĐT ít hơn 10 ký tự</t>
  </si>
  <si>
    <t>Ảnh: "image1.png"
Họ tên: "Hà Thị Lan"
CCCD: "01234567891"
Ngày sinh: "15/11/2003"
Địa chỉ: "Quảng Ninh"
Giới tính: Nam
SĐT: "032566"
Email: "thuymt@gmail.com"
Chức vụ: Quản lý</t>
  </si>
  <si>
    <t>FUNC_Admin_NV_54</t>
  </si>
  <si>
    <t>Kiểm tra chức năng thêm nhân viên nhập SĐT nhiều hơn 10 ký tự</t>
  </si>
  <si>
    <t>Ảnh: "image1.png"
Họ tên: "Hà Thị Lan"
CCCD: "01234567891"
Ngày sinh: "15/11/2003"
Địa chỉ: "Quảng Ninh"
Giới tính: Nam
SĐT: "03256687794266364"
Email: "thuymt@gmail.com"
Chức vụ: Quản lý</t>
  </si>
  <si>
    <t>FUNC_Admin_NV_55</t>
  </si>
  <si>
    <t>Kiểm tra chức năng thêm nhân viên nhập SĐT không đúng định dạng</t>
  </si>
  <si>
    <t>Ảnh: "image1.png"
Họ tên: "Hà Thị Lan"
CCCD: "01234567891"
Ngày sinh: "15/11/2003"
Địa chỉ: "Quảng Ninh"
Giới tính: Nam
SĐT: "23"
Email: "thuymt@gmail.com"</t>
  </si>
  <si>
    <t>FUNC_Admin_NV_56</t>
  </si>
  <si>
    <t>Kiểm tra chức năng thêm nhân viên nhập email đã tồn tại</t>
  </si>
  <si>
    <t>Ảnh: "image1.png"
Họ tên: "Hà Thị Lan"
CCCD: "01234567891"
Ngày sinh: "15/11/2003"
Địa chỉ: "Quảng Ninh"
Giới tính: Nam
SĐT: "0123456789"
Email: "testadd03@gmail.com"</t>
  </si>
  <si>
    <t>Không click được button "Thêm" và hiển thị message "Email: testadd03@gmail.com đã tồn tại."</t>
  </si>
  <si>
    <t>FUNC_Admin_NV_57</t>
  </si>
  <si>
    <t>Kiểm tra chức năng thêm nhân viên nhập email là khoảng trắng</t>
  </si>
  <si>
    <t>Ảnh: "image1.png"
Họ tên: "Hà Thị Lan"
CCCD: "01234567891"
Ngày sinh: "15/11/2003"
Địa chỉ: "Quảng Ninh"
Giới tính: Nam
SĐT: "0123456789"
Email: ""</t>
  </si>
  <si>
    <t>Không click được button "Thêm" và hiển thị message "Email không hợp lệ"</t>
  </si>
  <si>
    <t>FUNC_Admin_NV_58</t>
  </si>
  <si>
    <t xml:space="preserve">Kiểm tra chức năng thêm nhân viên không nhập email </t>
  </si>
  <si>
    <t>Ảnh: "image1.png"
Họ tên: "Hà Thị Lan"
CCCD: "01234567891"
Ngày sinh: "15/11/2003"
Địa chỉ: "Quảng Ninh"
Giới tính: Nam
SĐT: "06573829584"
Email: "     "</t>
  </si>
  <si>
    <t>FUNC_Admin_NV_59</t>
  </si>
  <si>
    <t>Kiểm tra chức năng thêm nhân viên nhập email không đúng định dạng</t>
  </si>
  <si>
    <t>Ảnh: "image1.png"
Họ tên: "Hà Thị Lan"
CCCD: "01234567891"
Ngày sinh: "15/11/2003"
Địa chỉ: "Quảng Ninh"
Giới tính: Nam
SĐT: "06573829584"
Email: "thuymt@"</t>
  </si>
  <si>
    <t>FUNC_Admin_NV_60</t>
  </si>
  <si>
    <t>Kiểm tra chức năng thêm nhân viên khi không chọn chức vụ (chức vụ default)</t>
  </si>
  <si>
    <t>Bước 1: Mở trình duyệt truy cập vào link "http://localhost:4200/nhan-vien/them-nhan-vien"
Bước 2: Ở phần menu click vào "Nhân viên", click vào "Thêm nhân viên"
Bước 3: Không chọn chức vụ (để default)
Bước 4: Click btn "Thêm"
Bước 5: Xác minh thêm thành công/thất bại</t>
  </si>
  <si>
    <t>Ảnh: "image1.png"
Họ tên: "Hà Thị Lan"
CCCD: "056385728572"
Ngày sinh: "15/11/2003"
Địa chỉ: "HN"
Giới tính: Nam
SĐT: "0325668779"
Email: "thuymt@gmail.com"
Chức vụ: Nhân viên</t>
  </si>
  <si>
    <t>Thêm thành công với chức vụ default</t>
  </si>
  <si>
    <t>FUNC_Admin_NV_61</t>
  </si>
  <si>
    <t>Kiểm tra chức năng thêm nhân viên không thêm ảnh</t>
  </si>
  <si>
    <t>Bước 1: Mở trình duyệt truy cập vào link "http://localhost:4200/nhan-vien/them-nhan-vien"
Bước 2: Ở phần menu click vào "Nhân viên", click vào "Thêm nhân viên"
Bước 3: Nhập thông tin
Bước 4: Click btn "Thêm", xác nhận "OK"
Bước 5: Xác minh thông báo</t>
  </si>
  <si>
    <t>Ảnh: ""
Họ tên: "Hà Thị Lan"
CCCD: "01234567891"
Ngày sinh: "15/11/2003"
Địa chỉ: "Quảng Ninh"
Giới tính: Nam
SĐT: "06573829584"
Email: "thuymt@"
Chức vụ: Quản lý</t>
  </si>
  <si>
    <t>FUNC_Admin_NV_62</t>
  </si>
  <si>
    <t>Kiểm tra chức năng thêm nhân viên có chọn được file đuôi khác đuôi ảnh không</t>
  </si>
  <si>
    <t>Bước 1: Mở trình duyệt truy cập vào link "http://localhost:4200/nhan-vien/them-nhan-vien"
Bước 2: Ở phần menu click vào "Nhân viên", click vào "Thêm nhân viên"
Bước 3: Click "+"</t>
  </si>
  <si>
    <t>FUNC_Admin_NV_63</t>
  </si>
  <si>
    <t>Bước 1: Mở trình duyệt truy cập vào link "http://localhost:4200/nhan-vien/them-nhan-vien"
Bước 2: Ở phần menu click vào "Nhân viên", click vào "Thêm nhân viên"
Bước 3: Click "Quét QR CCCD"
Bước 4: Click "Start"</t>
  </si>
  <si>
    <t>Quay về trang thêm nhân viên với các trường được nhập tự động</t>
  </si>
  <si>
    <t>FUNC_Admin_NV_64</t>
  </si>
  <si>
    <t>FUNC_Admin_NV_65</t>
  </si>
  <si>
    <t>Bước 1: Mở trình duyệt truy cập vào link "http://localhost:4200/nhan-vien/them-nhan-vien"
Bước 2: Ở phần menu click vào "Nhân viên", click vào "Thêm nhân viên"
Bước 3: Nhập thông tin
Bước 4: Click btn reset form</t>
  </si>
  <si>
    <t>Ảnh: "image1.png"
Họ tên: "Hà Thị Lan"
CCCD: "01234567891"
Ngày sinh: "15/11/2003"
Địa chỉ: "Quảng Ninh"
Giới tính: Nam
SĐT: "06573829584"
Email: "thuymt@gmail.com"
Chức vụ: Quản lý</t>
  </si>
  <si>
    <t>FUNC_Admin_NV_66</t>
  </si>
  <si>
    <t>Kiểm tra chức năng btn "Back"</t>
  </si>
  <si>
    <t>Kiểm tra chức năng quay về trang danh sách nhân viên</t>
  </si>
  <si>
    <t>Bước 1: Mở trình duyệt truy cập vào link "http://localhost:4200/nhan-vien/them-nhan-vien"
Bước 2: Ở phần menu click vào "Nhân viên", click vào "Thêm nhân viên"
Bước 3: Click btn "Back"</t>
  </si>
  <si>
    <t>Quay trở về trang danh sách nhân viên</t>
  </si>
  <si>
    <t>Check Function - QuanLyNhanVien - ChiTietNhanVien</t>
  </si>
  <si>
    <t>FUNC_Admin_NV_67</t>
  </si>
  <si>
    <t>Kiểm tra chức năng xem chi tiết nhân viên</t>
  </si>
  <si>
    <t>Kiểm tra chứ năng xem chi tiết thông tin nhân viên</t>
  </si>
  <si>
    <r>
      <rPr>
        <rFont val="&quot;Times New Roman&quot;"/>
        <sz val="12.0"/>
      </rPr>
      <t>Bước 1: Mở trình duyệt truy cập vào link "</t>
    </r>
    <r>
      <rPr>
        <rFont val="&quot;Times New Roman&quot;"/>
        <color rgb="FF1155CC"/>
        <sz val="12.0"/>
        <u/>
      </rPr>
      <t>http://localhost:4200/nhan-vien/ds-nhan-vien</t>
    </r>
    <r>
      <rPr>
        <rFont val="&quot;Times New Roman&quot;"/>
        <sz val="12.0"/>
      </rPr>
      <t>"
Bước 2: Ở phần menu click vào "Nhân viên"
Bước 3: Click chọn icon button Xem chi tiết
Bước 4: Kiểm tra thông tin nhân viên vừa chọn</t>
    </r>
  </si>
  <si>
    <t>Hiển thị chính xác thông tin nhân viên vừa chọn</t>
  </si>
  <si>
    <t>FUNC_Admin_NV_68</t>
  </si>
  <si>
    <r>
      <rPr>
        <rFont val="&quot;Times New Roman&quot;"/>
        <sz val="12.0"/>
      </rPr>
      <t>Bước 1: Mở trình duyệt truy cập vào link "</t>
    </r>
    <r>
      <rPr>
        <rFont val="&quot;Times New Roman&quot;"/>
        <color rgb="FF1155CC"/>
        <sz val="12.0"/>
        <u/>
      </rPr>
      <t>http://localhost:4200/nhan-vien/ds-nhan-vien</t>
    </r>
    <r>
      <rPr>
        <rFont val="&quot;Times New Roman&quot;"/>
        <sz val="12.0"/>
      </rPr>
      <t>"
Bước 2: Ở phần menu click vào "Nhân viên"
Bước 3: Click chọn icon button Xem chi tiết
Bước 4: Kiểm tra thông tin nhân viên vừa chọn</t>
    </r>
  </si>
  <si>
    <t>Check Function - QuanLyNhanVien - SuaNhanVien</t>
  </si>
  <si>
    <t>FUNC_Admin_NV_69</t>
  </si>
  <si>
    <t xml:space="preserve">Kiểm tra chức năng sửa nhân viên </t>
  </si>
  <si>
    <t>Kiểm tra chức năng sửa nhân viên hiển thị chi tiết nhân viên</t>
  </si>
  <si>
    <t>Bước 1: Mở trình duyệt truy cập vào link "http://localhost:4200/nhan-vien/sua-nhan-vien/1"
Bước 2: Ở phần menu click vào "Nhân viên"
Bước 3: Click icon btn Sửa</t>
  </si>
  <si>
    <t>Hiển thị đúng và đầy đủ các thông tin của nhân viên lên các ô input</t>
  </si>
  <si>
    <t>FUNC_Admin_NV_70</t>
  </si>
  <si>
    <t>Kiểm tra chức năng sửa nhân viên khi nhập đầy đủ thông tin được yêu cầu</t>
  </si>
  <si>
    <t>Bước 1: Mở trình duyệt truy cập vào link "http://localhost:4200/nhan-vien/sua-nhan-vien/1"
Bước 2: Ở phần menu click vào "Nhân viên", click vào icon btn Sửa
Bước 3: Nhập thông tin
Bước 4: Click btn "Sửa", xác nhận "OK"
Bước 5: Xác minh sửa nhân viên thành công</t>
  </si>
  <si>
    <t>Ảnh: "image1.png"
Họ tên: "Ma Thu Thủy"
CCCD: "056385728572"
Ngày sinh: "15/11/2003"
Địa chỉ: "Quảng Ninh"
Giới tính: Nam
SĐT: "0325668779"
Email: "thuymt@gmail.com"
Chức vụ: Quản lý</t>
  </si>
  <si>
    <t>Sửa thành công nhân viên
Hiển thị thông báo sửa thành công nhân viên</t>
  </si>
  <si>
    <t>FUNC_Admin_NV_71</t>
  </si>
  <si>
    <t>Kiểm tra btn Sửa</t>
  </si>
  <si>
    <t>Kiểm tra khi click btn Sửa có hiển thị popup confirm hay không</t>
  </si>
  <si>
    <t>Bước 1: Mở trình duyệt truy cập vào link "http://localhost:4200/nhan-vien/sua-nhan-vien/1"
Bước 2: Ở phần menu click vào "Nhân viên", click vào icon btn Sửa
Bước 3: Nhập thông tin
Bước 4: Click btn "Sửa"
Bước 5: Xác minh popup confirm</t>
  </si>
  <si>
    <t>FUNC_Admin_NV_72</t>
  </si>
  <si>
    <t>Kiểm tra khi click btn Sửa, hiển thị popup confirm, chọn "OK" có sửa nhân viên không</t>
  </si>
  <si>
    <t>Bước 1: Mở trình duyệt truy cập vào link "http://localhost:4200/nhan-vien/sua-nhan-vien/1"
Bước 2: Ở phần menu click vào "Nhân viên", click vào icon btn Sửa
Bước 3: Nhập thông tin
Bước 4: Click btn "Sửa"
Bước 5: Click "OK"
Bước 5: Xác minh sửa thành công</t>
  </si>
  <si>
    <t>FUNC_Admin_NV_73</t>
  </si>
  <si>
    <t>Kiểm tra khi click btn Sửa, hiển thị popup confirm, chọn "Cancel" có sửa nhân viên không</t>
  </si>
  <si>
    <t>Bước 1: Mở trình duyệt truy cập vào link "http://localhost:4200/nhan-vien/sua-nhan-vien/1"
Bước 2: Ở phần menu click vào "Nhân viên", click vào icon btn Sửa
Bước 3: Nhập thông tin
Bước 4: Click btn "Sửa"
Bước 5: Click "Cancel"
Bước 5: Xác minh sửa không nhân viên</t>
  </si>
  <si>
    <t>Sửa nhân viên không thành công</t>
  </si>
  <si>
    <t>FUNC_Admin_NV_74</t>
  </si>
  <si>
    <t>Kiểm tra chức năng sửa nhân viên khi không nhập thông tin được yêu cầu</t>
  </si>
  <si>
    <t>Bước 1: Mở trình duyệt truy cập vào link "http://localhost:4200/nhan-vien/sua-nhan-vien/1"
Bước 2: Ở phần menu click vào "Nhân viên", click vào icon btn sửa
Bước 3: Click btn "Sửa"
Bước 4: Xác minh không click được btn "Sửa"</t>
  </si>
  <si>
    <t>Ảnh: ""
Họ tên: ""
CCCD: ""
Ngày sinh: ""
Địa chỉ: ""
Giới tính: ""
SĐT: ""
Email: ""
Chức vụ: ""</t>
  </si>
  <si>
    <t xml:space="preserve">Không click được button "Sửa" và hiển thị message </t>
  </si>
  <si>
    <t>FUNC_Admin_NV_75</t>
  </si>
  <si>
    <t>Kiểm tra chức năng sửa nhân viên khi để trống họ và tên</t>
  </si>
  <si>
    <t>Ảnh: "image1.png"
Họ tên: ""
CCCD: "056385728572"
Ngày sinh: "15/11/2003"
Địa chỉ: "Quảng Ninh"
Giới tính: Nam
SĐT: "0325668779"
Email: "thuymt@gmail.com"
Chức vụ: Quản lý</t>
  </si>
  <si>
    <t>Không click được button "Sửa" và hiển thị message "Họ tên không hợp lệ"</t>
  </si>
  <si>
    <t>FUNC_Admin_NV_76</t>
  </si>
  <si>
    <t>Kiểm tra chức năng sửa nhân viên khi nhập họ tên có khoảng trắng ở đầu và cuối</t>
  </si>
  <si>
    <t>Bước 1: Mở trình duyệt truy cập vào link "http://localhost:4200/nhan-vien/sua-nhan-vien/1"
Bước 2: Ở phần menu click vào "Nhân viên", click vào icon btn Sửa
Bước 3: Nhập thông tin
Bước 4: Click btn "Sửa"
Bước 5: Xác minh sửa thành công, họ và tên được cắt bỏ khoảng trắng 2 đầu</t>
  </si>
  <si>
    <t>Ảnh: "image1.png"
Họ tên: " Thủy  "
CCCD: "056385728572"
Ngày sinh: "15/11/2003"
Địa chỉ: "Quảng Ninh"
Giới tính: Nam
SĐT: "0325668779"
Email: "thuymt@gmail.com"
Chức vụ: Quản lý</t>
  </si>
  <si>
    <t>Sửa thành công nhân viên với họ tên được cắt khoảng trắng 2 đầu
Hiển thị thông báo sửa thành công nhân viên</t>
  </si>
  <si>
    <t>FUNC_Admin_NV_77</t>
  </si>
  <si>
    <t>Kiểm tra chức năng sửa nhân viên khi nhập họ tên chứa kí tự đặc biệt</t>
  </si>
  <si>
    <t>Ảnh: "image1.png"
Họ tên: "ab@"
CCCD: "056385728572"
Ngày sinh: "15/11/2003"
Địa chỉ: "Quảng Ninh"
Giới tính: Nam
SĐT: "0325668779"
Email: "thuymt@gmail.com"
Chức vụ: Quản lý</t>
  </si>
  <si>
    <t>FUNC_Admin_NV_78</t>
  </si>
  <si>
    <t>Kiểm tra chức năng sửa nhân viên khi nhập họ tên chứa số</t>
  </si>
  <si>
    <t>Ảnh: "image1.png"
Họ tên: "ab2"
CCCD: "056385728572"
Ngày sinh: "15/11/2003"
Địa chỉ: "Quảng Ninh"
Giới tính: Nam
SĐT: "0325668779"
Email: "thuymt@gmail.com"
Chức vụ: Quản lý</t>
  </si>
  <si>
    <t>FUNC_Admin_NV_79</t>
  </si>
  <si>
    <t>Kiểm tra chức sửa thêm nhân viên không nhập CCCD</t>
  </si>
  <si>
    <t>Ảnh: "image1.png"
Họ tên: "Hà Thị Lan"
CCCD: ""
Ngày sinh: "15/11/2003"
Địa chỉ: "Quảng Ninh"
Giới tính: Nam
SĐT: "0325668779"
Email: "thuymt@gmail.com"
Chức vụ: Quản lý</t>
  </si>
  <si>
    <t>Không click được button "Sửa" và hiển thị message "CCCD không hợp lệ"</t>
  </si>
  <si>
    <t>FUNC_Admin_NV_80</t>
  </si>
  <si>
    <t>Kiểm tra chức năng sửa nhân viên nhập CCCD là khoảng trắng</t>
  </si>
  <si>
    <t>Ảnh: "image1.png"
Họ tên: "Hà Thị Lan"
CCCD: "    "
Ngày sinh: "15/11/2003"
Địa chỉ: "Quảng Ninh"
Giới tính: Nam
SĐT: "0325668779"
Email: "thuymt@gmail.com"
Chức vụ: Quản lý</t>
  </si>
  <si>
    <t>FUNC_Admin_NV_81</t>
  </si>
  <si>
    <t>Kiểm tra chức năng sửa nhân viên nhập CCCD ít hơn 12 ký tự</t>
  </si>
  <si>
    <t>FUNC_Admin_NV_82</t>
  </si>
  <si>
    <t>Kiểm tra chức năng sửa nhân viên nhập CCCD nhiều hơn 12 ký tự</t>
  </si>
  <si>
    <t>FUNC_Admin_NV_83</t>
  </si>
  <si>
    <t>Kiểm tra chức năng sửa nhân viên nhập CCCD không đúng định dạng</t>
  </si>
  <si>
    <t>Ảnh: "image1.png"
Họ tên: "Hà Thị Lan"
CCCD: "abc"
Ngày sinh: "15/11/2003"
Địa chỉ: "Quảng Ninh"
Giới tính: Nam
SĐT: "0325668779"
Email: "thuymt@gmail.com"
Chức vụ: Quản lý</t>
  </si>
  <si>
    <t>FUNC_Admin_NV_84</t>
  </si>
  <si>
    <t>Kiểm tra chức năng sửa nhân viên không nhập ngày sinh</t>
  </si>
  <si>
    <t>Không click được button "Sửa" và hiển thị message "Không được bỏ trống"</t>
  </si>
  <si>
    <t>FUNC_Admin_NV_85</t>
  </si>
  <si>
    <t>Kiểm tra chức năng sửa nhân viên nhập ngày sinh vào ngày trước ngày hôm nay</t>
  </si>
  <si>
    <t>Bước 1: Mở trình duyệt truy cập vào link "http://localhost:4200/nhan-vien/sua-nhan-vien/1"
Bước 2: Ở phần menu click vào "Nhân viên", click vào icon btn sửa
Bước 3: Nhập thông tin
Bước 4: Click btn "Sửa", xác nhận OK
Bước 5: Hiển thị thông báo</t>
  </si>
  <si>
    <t>FUNC_Admin_NV_86</t>
  </si>
  <si>
    <t>Kiểm tra chức năng sửa nhân viên nhập ngày sinh vào ngày sau hôm nay</t>
  </si>
  <si>
    <t>FUNC_Admin_NV_87</t>
  </si>
  <si>
    <t>Kiểm tra chức năng sửa nhân viên khi nhập ngày sinh có ngày bằng 00</t>
  </si>
  <si>
    <t>Bước 1: Mở trình duyệt truy cập vào link "http://localhost:4200/nhan-vien/sua-nhan-vien/1"
Bước 2: Ở phần menu click vào "Nhân viên", click vào icon btn sửa
Bước 3: Nhập thông tin
Bước 4: Xác minh không cho nhập</t>
  </si>
  <si>
    <t>Ảnh: "image1.png"
Họ tên: "Hà Thị Lan"
CCCD: "065486732843"
Ngày sinh: "00/03/2024"
Địa chỉ: "Quảng Ninh"
Giới tính: Nam
SĐT: "0325668779"
Email: "thuymt@gmail.com"
Chức vụ: Quản lý</t>
  </si>
  <si>
    <t>FUNC_Admin_NV_88</t>
  </si>
  <si>
    <t>Kiểm tra chức năng sửa nhân viên khi nhập ngày sinh có ngày bằng 32</t>
  </si>
  <si>
    <t>Ảnh: "image1.png"
Họ tên: "Hà Thị Lan"
CCCD: "065486732843"
Ngày sinh: "32/03/2024"
Địa chỉ: "Quảng Ninh"
Giới tính: Nam
SĐT: "0325668779"
Email: "thuymt@gmail.com"
Chức vụ: Quản lý</t>
  </si>
  <si>
    <t>FUNC_Admin_NV_89</t>
  </si>
  <si>
    <t>Kiểm tra chức năng sửa nhân viên khi nhập ngày sinh có tháng bằng 00</t>
  </si>
  <si>
    <t>Ảnh: "image1.png"
Họ tên: "Hà Thị Lan"
CCCD: "065486732843"
Ngày sinh: "13/00/2024"
Địa chỉ: "Quảng Ninh"
Giới tính: Nam
SĐT: "0325668779"
Email: "thuymt@gmail.com"
Chức vụ: Quản lý</t>
  </si>
  <si>
    <t>FUNC_Admin_NV_90</t>
  </si>
  <si>
    <t>Kiểm tra chức năng sửa nhân viên khi nhập ngày sinh có tháng bằng 13</t>
  </si>
  <si>
    <t>Ảnh: "image1.png"
Họ tên: "Hà Thị Lan"
CCCD: "065486732843"
Ngày sinh: "13/13/2024"
Địa chỉ: "Quảng Ninh"
Giới tính: Nam
SĐT: "0325668779"
Email: "thuymt@gmail.com"
Chức vụ: Quản lý</t>
  </si>
  <si>
    <t>FUNC_Admin_NV_91</t>
  </si>
  <si>
    <t>Kiểm tra chức năng sửa nhân viên khi nhập ngày sinh có năm bằng 0000</t>
  </si>
  <si>
    <t>Ảnh: "image1.png"
Họ tên: "Hà Thị Lan"
CCCD: "065486732843"
Ngày sinh: "13/03/0000"
Địa chỉ: "Quảng Ninh"
Giới tính: Nam
SĐT: "0325668779"
Email: "thuymt@gmail.com"
Chức vụ: Quản lý</t>
  </si>
  <si>
    <t>FUNC_Admin_NV_92</t>
  </si>
  <si>
    <t>Kiểm tra chức năng sửa nhân viên khi nhập ngày sinh bằng lịch thả xuống</t>
  </si>
  <si>
    <t>Bước 1: Mở trình duyệt truy cập vào link "http://localhost:4200/nhan-vien/sua-nhan-vien/1"
Bước 2: Ở phần menu click vào "Nhân viên", click vào icon btn sửa
Bước 3: Nhập thông tin
Bước 4: Xác minh có chọn bằng lịch thả xuống được hay không</t>
  </si>
  <si>
    <t>FUNC_Admin_NV_93</t>
  </si>
  <si>
    <t>Kiểm tra chức năng sửa nhân viên khi để trống địa chỉ</t>
  </si>
  <si>
    <t>Không click được button "Sửa"</t>
  </si>
  <si>
    <t>FUNC_Admin_NV_94</t>
  </si>
  <si>
    <t>Kiểm tra chức năng sửa nhân viên khi nhập địa chỉ có khoảng trắng ở đầu và cuối</t>
  </si>
  <si>
    <t>Bước 1: Mở trình duyệt truy cập vào link "http://localhost:4200/nhan-vien/sua-nhan-vien/1"
Bước 2: Ở phần menu click vào "Nhân viên", click vào icon btn sửa
Bước 3: Nhập thông tin
Bước 4: Click btn "Sửa"
Bước 5: Xác minh sửa thành công, địa chỉ được cắt bỏ khoảng trắng 2 đầu</t>
  </si>
  <si>
    <t>Sửa thành công nhân viên với địa chỉ được cắt khoảng trắng 2 đầu
Hiển thị thông báo sửa thành công nhân viên</t>
  </si>
  <si>
    <t>FUNC_Admin_NV_95</t>
  </si>
  <si>
    <t>Kiểm tra chức năng sửa nhân viên nhập SĐT là khoảng trắng</t>
  </si>
  <si>
    <t>Không click được button "Sửa" và hiển thị message "SĐT không hợp lệ"</t>
  </si>
  <si>
    <t>FUNC_Admin_NV_96</t>
  </si>
  <si>
    <t>Kiểm tra chức năng sửa nhân viên không nhập SĐT</t>
  </si>
  <si>
    <t>Ảnh: "image1.png"
Họ tên: "Hà Thị Lan"
CCCD: "01234567891"
Ngày sinh: "15/11/2003"
Địa chỉ: "Quảng Ninh"
Giới tính: Nam
SĐT: ""
Email: "thuymt@gmail.com"
Chức vụ: Quản lý</t>
  </si>
  <si>
    <t>FUNC_Admin_NV_97</t>
  </si>
  <si>
    <t>Kiểm tra chức năng sửa nhân viên nhập SĐT ít hơn 10 ký tự</t>
  </si>
  <si>
    <t>Ảnh: "image1.png"
Họ tên: "Hà Thị Lan"
CCCD: "01234567891"
Ngày sinh: "15/11/2003"
Địa chỉ: "Quảng Ninh"
Giới tính: Nam
SĐT: "032566"
Email: "thuymt@gmail.com"
Chức vụ: Quản lý</t>
  </si>
  <si>
    <t>FUNC_Admin_NV_98</t>
  </si>
  <si>
    <t>Kiểm tra chức năng sửa nhân viên nhập SĐT nhiều hơn 10 ký tự</t>
  </si>
  <si>
    <t>FUNC_Admin_NV_99</t>
  </si>
  <si>
    <t>Kiểm tra chức năng sửa nhân viên nhập SĐT không đúng định dạng</t>
  </si>
  <si>
    <t>Ảnh: "image1.png"
Họ tên: "Hà Thị Lan"
CCCD: "01234567891"
Ngày sinh: "15/11/2003"
Địa chỉ: "Quảng Ninh"
Giới tính: Nam
SĐT: "23"
Email: "thuymt@gmail.com"
Chức vụ: Quản lý</t>
  </si>
  <si>
    <t>FUNC_Admin_NV_100</t>
  </si>
  <si>
    <t>Kiểm tra chức năng sửa nhân viên nhập email là khoảng trắng</t>
  </si>
  <si>
    <t>Ảnh: "image1.png"
Họ tên: "Hà Thị Lan"
CCCD: "01234567891"
Ngày sinh: "15/11/2003"
Địa chỉ: "Quảng Ninh"
Giới tính: Nam
SĐT: "0123456789"
Email: ""
Chức vụ: Quản lý</t>
  </si>
  <si>
    <t>Không click được button "Sửa" và hiển thị message "Email không hợp lệ"</t>
  </si>
  <si>
    <t>FUNC_Admin_NV_101</t>
  </si>
  <si>
    <t xml:space="preserve">Kiểm tra chức năng sửa nhân viên không nhập email </t>
  </si>
  <si>
    <t>Ảnh: "image1.png"
Họ tên: "Hà Thị Lan"
CCCD: "01234567891"
Ngày sinh: "15/11/2003"
Địa chỉ: "Quảng Ninh"
Giới tính: Nam
SĐT: "06573829584"
Email: "     "
Chức vụ: Quản lý</t>
  </si>
  <si>
    <t>FUNC_Admin_NV_102</t>
  </si>
  <si>
    <t>Kiểm tra chức năng sửa nhân viên nhập email không đúng định dạng</t>
  </si>
  <si>
    <t>Ảnh: "image1.png"
Họ tên: "Hà Thị Lan"
CCCD: "01234567891"
Ngày sinh: "15/11/2003"
Địa chỉ: "Quảng Ninh"
Giới tính: Nam
SĐT: "06573829584"
Email: "thuymt@"
Chức vụ: Quản lý</t>
  </si>
  <si>
    <t>FUNC_Admin_NV_103</t>
  </si>
  <si>
    <t>Kiểm tra chức năng sửa nhân viên không thêm ảnh</t>
  </si>
  <si>
    <t>Bước 1: Mở trình duyệt truy cập vào link "http://localhost:4200/nhan-vien/sua-nhan-vien/1"
Bước 2: Ở phần menu click vào "Nhân viên", click vào icon btn Sửa
Bước 3: Nhập thông tin
Bước 4: Click btn "Sửa", xác nhận "OK"
Bước 5: Xác minh thông báo</t>
  </si>
  <si>
    <t>Ảnh: ""
Họ tên: "Hà Thị Lan"
CCCD: "01234567891"
Ngày sinh: "15/11/2003"
Địa chỉ: "Quảng Ninh"
Giới tính: Nam
SĐT: "06573829584"
Email: "thuymt@"
Chức vụ: Quản lý</t>
  </si>
  <si>
    <t>FUNC_Admin_NV_104</t>
  </si>
  <si>
    <t>Bước 1: Mở trình duyệt truy cập vào link "http://localhost:4200/nhan-vien/sua-nhan-vien/1"
Bước 2: Ở phần menu click vào "Nhân viên", click vào icon btn sửa
Bước 3: Click vào mục ảnh</t>
  </si>
  <si>
    <t>FUNC_Admin_NV_105</t>
  </si>
  <si>
    <t>Bước 1: Mở trình duyệt truy cập vào link "http://localhost:4200/nhan-vien/sua-nhan-vien/1"
Bước 2: Ở phần menu click vào "Nhân viên", click vào icon btn Sửa
Bước 3: Click btn "Back"</t>
  </si>
  <si>
    <t>FUNC_Admin_NV_106</t>
  </si>
  <si>
    <t>Kiểm tra btn Đổi trạng thái</t>
  </si>
  <si>
    <t>Kiểm tra khi click btn Đổi trạng thái có hiển thị popup confirm hay không</t>
  </si>
  <si>
    <t>Bước 1: Mở trình duyệt truy cập vào link "http://localhost:4200/nhan-vien/sua-nhan-vien/1"
Bước 2: Ở phần menu click vào "Nhân viên", click vào icon btn Đổi trạng thái
Bước 3: Xác minh popup confirm</t>
  </si>
  <si>
    <t>Hiển thị confirm "Bạn có đồng ý đổi trạng thái không?"</t>
  </si>
  <si>
    <t>FUNC_Admin_NV_107</t>
  </si>
  <si>
    <t>Kiểm tra khi click btn Đổi trạng thái, hiển thị popup confirm, chọn "OK" có đổi trạng thái nhân viên không</t>
  </si>
  <si>
    <t>Bước 1: Mở trình duyệt truy cập vào link "http://localhost:4200/nhan-vien/sua-nhan-vien/1"
Bước 2: Ở phần menu click vào "Nhân viên", click vào icon btn Đổi trạng thái
Bước 3: Click "OK"
Bước 4: Xác minh đổi trạng thái thành công</t>
  </si>
  <si>
    <t>Đổi trạng thái nhân viên thành công
Hiển thị thông báo đổi trạng thái nhân viên thành công</t>
  </si>
  <si>
    <t>FUNC_Admin_NV_108</t>
  </si>
  <si>
    <t>Kiểm tra khi click btn Đổi trạng thái, hiển thị popup confirm, chọn "Cancel" có đổi trạng thái nhân viên không</t>
  </si>
  <si>
    <t>Bước 1: Mở trình duyệt truy cập vào link "http://localhost:4200/nhan-vien/sua-nhan-vien/1"
Bước 2: Ở phần menu click vào "Nhân viên", click vào icon btn Đổi trạng thái
Bước 3: Click "Cancel"
Bước 5: Xác minh không đổi trạng thái nhân viên</t>
  </si>
  <si>
    <t>Không đổi trạng thái nhân viên</t>
  </si>
  <si>
    <t>Check GUI</t>
  </si>
  <si>
    <t>GUI_Client_Profile_01</t>
  </si>
  <si>
    <t>Kiểm tra giao diện thông tin tài khoản</t>
  </si>
  <si>
    <t>Kiểm tra bố cục, chính tả, phông chữ, cỡ chữ, màu sắc, nội dung các thành phần văn bản trên giao diện</t>
  </si>
  <si>
    <t>Bước 1: Truy cập vào trang web
Bước 2: Truy cập vào "Thông tin tài khoản" tại giao diện
Bước 3: Xác định vị trí các phần tử văn bản trên giao diện
Bước 4: Xác minh các phần tử văn bản trên giao diện hiển thị đúng</t>
  </si>
  <si>
    <t>Truy cập vào trang web thành công 
Người dùng đã đăng nhập</t>
  </si>
  <si>
    <t>Bố cục, chính tả, phông chữ, cỡ chữ, màu sắc, nội dung các thành phần văn bản trên giao diện phải hiển thị đúng và đủ</t>
  </si>
  <si>
    <t>Bố cục, chính tả, phông chữ, cỡ chữ, màu sắc, nội dung các thành phần văn bản trên giao diện hiển thị đúng và đủ</t>
  </si>
  <si>
    <t>GUI_Client_Profile_02</t>
  </si>
  <si>
    <t>Kiểm tra giao diện mã ưu đãi</t>
  </si>
  <si>
    <t>Bước 1: Truy cập vào trang web
Bước 2: Truy cập vào "Ưu đãi của bạn" tại giao diện
Bước 3: Xác định vị trí các phần tử văn bản trên giao diện
Bước 4: Xác minh các phần tử văn bản trên giao diện hiển thị đúng</t>
  </si>
  <si>
    <t>GUI_Client_Profile_03</t>
  </si>
  <si>
    <t>Kiểm tra giao diện đơn mua</t>
  </si>
  <si>
    <t>Bước 1: Truy cập vào trang web
Bước 2: Truy cập vào "Đơn hàng của tôi" tại giao diện
Bước 3: Xác định vị trí các phần tử văn bản trên giao diện
Bước 4: Xác minh các phần tử văn bản trên giao diện hiển thị đúng</t>
  </si>
  <si>
    <t>GUI_Client_Profile_04</t>
  </si>
  <si>
    <t>Kiểm tra giao diện sổ địa chỉ</t>
  </si>
  <si>
    <t>Bước 1: Truy cập vào trang web
Bước 2: Truy cập vào "Sổ địa chỉ" tại giao diện
Bước 3: Xác định vị trí các phần tử văn bản trên giao diện
Bước 4: Xác minh các phần tử văn bản trên giao diện hiển thị đúng</t>
  </si>
  <si>
    <t>GUI_Client_Profile_05</t>
  </si>
  <si>
    <t>Kiểm tra giao diện đổi mật khẩu</t>
  </si>
  <si>
    <t>Bước 1: Truy cập vào trang web
Bước 2: Truy cập vào "Đổi mật khẩu" tại giao diện
Bước 3: Xác định vị trí các phần tử văn bản trên giao diện
Bước 4: Xác minh các phần tử văn bản trên giao diện hiển thị đúng</t>
  </si>
  <si>
    <t>Check Function</t>
  </si>
  <si>
    <t>Check Function- Thông tin tài khoản - Hồ sơ</t>
  </si>
  <si>
    <t>FUNC_Client_Profile_01</t>
  </si>
  <si>
    <t>Kiểm tra chức năng xem hồ sơ</t>
  </si>
  <si>
    <t>Kiểm tra các thông tin có được hiển thị đúng hay không</t>
  </si>
  <si>
    <t>Bước 1: Truy cập vào trang web
Bước 2: Tại giao diện, click "Thông tin tài khoản"
Bước 3: Xác nhận thông tin tài khoản hiển thị đúng</t>
  </si>
  <si>
    <t>Đăng nhập thành công vào hệ thống</t>
  </si>
  <si>
    <t>Thông tin tài khoản hiển thị đúng và đủ</t>
  </si>
  <si>
    <t>FUNC_Client_Profile_02</t>
  </si>
  <si>
    <t>Kiểm tra chức năng sửa hồ sơ</t>
  </si>
  <si>
    <t>Kiểm tra khi nhập các thông tin chưa được fill khi đăng ký trên biểu mẫu "Thông tin tài khoản"</t>
  </si>
  <si>
    <t>Bước 1: Truy cập vào trang web
Bước 2: Tại giao diện, click "Thông tin tài khoản"
Bước 3: Nhập các thông tin chưa có
Bước 4: Click "Lưu thay đổi"
Bước 5: Xác minh cập nhật thông tin thành công</t>
  </si>
  <si>
    <t>Họ tên: "Ma Thủy"</t>
  </si>
  <si>
    <t xml:space="preserve">Lưu thành công các thông tin được nhập vào thông tin tài khoản </t>
  </si>
  <si>
    <t>FUNC_Client_Profile_03</t>
  </si>
  <si>
    <t>Kiểm tra sửa thông tin tài khoản thành công</t>
  </si>
  <si>
    <t>Bước 1: Truy cập vào trang web
Bước 2: Tại giao diện, click "Thông tin tài khoản"
Bước 3: Cập nhật thông tin khách hàng hợp lệ
Bước 4: Click "Lưu thay đổi"
Bước 5: Xác minh cập nhật thông tin thành công</t>
  </si>
  <si>
    <t>Giới tính: Nam
Họ tên: "Ma Thủy"
Số điện thoại: "0326669018"
Ngày sinh: 12/12/2000</t>
  </si>
  <si>
    <t>Lưu thành công
Hiển thị dữ liệu mới sửa trên biểu mẫu "Thông tin tài khoản"</t>
  </si>
  <si>
    <t>Lưu thành công 
Hiển thị tên mới sửa trên biểu mẫu "Thông tin tài khoản"</t>
  </si>
  <si>
    <t>FUNC_Client_Profile_04</t>
  </si>
  <si>
    <t>Kiểm tra button "Lưu thay đổi"</t>
  </si>
  <si>
    <t>Kiểm tra khi click button "Lưu thay đổi" có hiển thị popup confirm hay không</t>
  </si>
  <si>
    <t>Bước 1: Truy cập vào trang web
Bước 2: Tại giao diện, click "Thông tin tài khoản"
Bước 3: Cập nhật thông tin khách hàng hợp lệ
Bước 4: Click "Lưu thay đổi"
Bước 5: Xác minh có hiển thị popup confirm hay không</t>
  </si>
  <si>
    <t>Hiển thị confirm "Thay đổi thông tin tài khoản?"</t>
  </si>
  <si>
    <t>FUNC_Client_Profile_05</t>
  </si>
  <si>
    <t>Kiểm tra khi click button "Lưu thay đổi", hiển thị popup confirm, chọn "Lưu" có thay đổi thông tin tài khoản không</t>
  </si>
  <si>
    <t>Bước 1: Truy cập vào trang web
Bước 2: Tại giao diện, click "Thông tin tài khoản"
Bước 3: Cập nhật thông tin khách hàng hợp lệ
Bước 4: Click "Lưu thay đổi"
Bước 5: Click "Lưu"
Bước 6: Xác minh thông tin tài khoản được thay đổi</t>
  </si>
  <si>
    <t>FUNC_Client_Profile_06</t>
  </si>
  <si>
    <t>Kiểm tra khi click button "Lưu thay đổi", hiển thị popup confirm, chọn "Hủy" có thay đổi thông tin tài khoản không</t>
  </si>
  <si>
    <t>Bước 1: Truy cập vào trang web
Bước 2: Tại giao diện, click "Thông tin tài khoản"
Bước 3: Cập nhật thông tin khách hàng hợp lệ
Bước 4: Click "Lưu thay đổi"
Bước 5: Click "Hủy"
Bước 6: Xác minh thông tin tài khoản không thay đổi</t>
  </si>
  <si>
    <t>Không thay đổi thông tin tài khoản</t>
  </si>
  <si>
    <t>FUNC_Client_Profile_07</t>
  </si>
  <si>
    <t>Kiểm tra để trống tất cả input và nhấp vào button "Lưu thay đổi"</t>
  </si>
  <si>
    <t>Bước 1: Truy cập vào trang web
Bước 2: Tại giao diện, click "Thông tin tài khoản"
Bước 3: Để trống tất cả input trên biểu mẫu
Bước 4: Click button "Lưu thay đổi", xác nhận lưu thành công/thất bại</t>
  </si>
  <si>
    <t>Giới tính: Nam
Họ tên: ""
Số điện thoại: ""
Ngày sinh: ""</t>
  </si>
  <si>
    <t>Không click được button "Lưu thay đổi"
Hiển thị message thông báo lỗi</t>
  </si>
  <si>
    <t>FUNC_Client_Profile_08</t>
  </si>
  <si>
    <t>Kiểm tra để trống tên khách hàng</t>
  </si>
  <si>
    <t>Bước 1: Truy cập vào trang web
Bước 2: Tại giao diện, click "Thông tin tài khoản"
Bước 3: Để trống tên khách hàng, nhập hợp lệ các thông tin còn lại
Bước 4: Click button "Lưu thay đổi", xác nhận lưu thành công/thất bại</t>
  </si>
  <si>
    <t>Giới tính: Nam
Họ tên: ""
Số điện thoại: "0326669018"
Ngày sinh: 12/12/2000</t>
  </si>
  <si>
    <t>Không click được button "Lưu thay đổi"
Hiển thị message thông báo lỗi "Họ tên không được bỏ trống"</t>
  </si>
  <si>
    <t>FUNC_Client_Profile_09</t>
  </si>
  <si>
    <t>Kiểm tra nhập khoảng trắng vào tên khách hàng</t>
  </si>
  <si>
    <t>Bước 1: Truy cập vào trang web
Bước 2: Tại giao diện, click "Thông tin tài khoản"
Bước 3: Nhập khoảng trắng vào tên khách hàng, nhập hợp lệ các thông tin còn lại
Bước 4: Click button "Lưu thay đổi", xác nhận lưu thành công/thất bại</t>
  </si>
  <si>
    <t>Giới tính: Nam
Họ tên: "           "
Số điện thoại: "0326669018"
Ngày sinh: 12/12/2000</t>
  </si>
  <si>
    <t>FUNC_Client_Profile_10</t>
  </si>
  <si>
    <t>Kiểm tra nhập ký tự đặc biệt vào tên khách hàng</t>
  </si>
  <si>
    <t>Bước 1: Truy cập vào trang web
Bước 2: Tại giao diện, click "Thông tin tài khoản"
Bước 3: Nhập ký tự đặc biệt vào tên khách hàng, nhập hợp lệ các thông tin còn lại
Bước 4: Click button "Lưu thay đổi", xác nhận lưu thành công/thất bại</t>
  </si>
  <si>
    <t>Giới tính: Nam
Họ tên: "Ma Thủy@@*+"
Số điện thoại: "0326669018"
Ngày sinh: 12/12/2000</t>
  </si>
  <si>
    <t>Không click được button "Lưu thay đổi"
Hiển thị message thông báo lỗi "Họ tên không đúng định dạng"</t>
  </si>
  <si>
    <t>FUNC_Client_Profile_11</t>
  </si>
  <si>
    <t>Kiểm tra nhập số vào tên khách hàng</t>
  </si>
  <si>
    <t>Bước 1: Truy cập vào trang web
Bước 2: Tại giao diện, click "Thông tin tài khoản"
Bước 3: Nhập số vào tên khách hàng, nhập hợp lệ các thông tin còn lại
Bước 4: Click button "Lưu thay đổi", xác nhận lưu thành công/thất bại</t>
  </si>
  <si>
    <t>Giới tính: Nam
Họ tên: "Ma Thủy 123"
Số điện thoại: "0326669018"
Ngày sinh: 12/12/2000</t>
  </si>
  <si>
    <t>FUNC_Client_Profile_12</t>
  </si>
  <si>
    <t>Kiểm tra nhập các khoảng trắng đầu và cuối tên khách hàng</t>
  </si>
  <si>
    <t>Bước 1: Truy cập vào trang web
Bước 2: Tại giao diện, click "Thông tin tài khoản"
Bước 3: Nhập các khoảng trắng đầu và cuối tên khách hàng, nhập hợp lệ các thông tin còn lại
Bước 4: Click button "Lưu thay đổi", xác nhận lưu thành công/thất bại</t>
  </si>
  <si>
    <t>Giới tính: Nam
Họ tên: "      Ma Thủy      "
Số điện thoại: "0326669018"
Ngày sinh: 12/12/2000</t>
  </si>
  <si>
    <t>Lưu thành công họ tên được cắt khoảng trắng 2 đầu
Hiển thị dữ liệu mới sửa trên biểu mẫu "Thông tin tài khoản"</t>
  </si>
  <si>
    <t>FUNC_Client_Profile_13</t>
  </si>
  <si>
    <t>Kiểm tra khi để trống số điện thoại</t>
  </si>
  <si>
    <t>Bước 1: Truy cập vào trang web
Bước 2: Tại giao diện, click "Thông tin tài khoản"
Bước 3: Để trống số điện thoại, nhập hợp lệ các thông tin còn lại
Bước 4: Click button "Lưu thay đổi", xác nhận lưu thành công/thất bại</t>
  </si>
  <si>
    <t>Giới tính: Nam
Họ tên: "Ma Thủy"
Số điện thoại: ""
Ngày sinh: 12/12/2000</t>
  </si>
  <si>
    <t>Không click được button "Lưu thay đổi"
Hiển thị message thông báo lỗi "SĐT không được bỏ trống"</t>
  </si>
  <si>
    <t>FUNC_Client_Profile_14</t>
  </si>
  <si>
    <t>Kiểm tra khi nhập khoảng trắng vào số điện thoại</t>
  </si>
  <si>
    <t>Bước 1: Truy cập vào trang web
Bước 2: Tại giao diện, click "Thông tin tài khoản"
Bước 3: Nhập khoảng trắng vào số điện thoại nhập hợp lệ các thông tin còn lại
Bước 4: Click button "Lưu thay đổi", xác nhận lưu thành công/thất bại</t>
  </si>
  <si>
    <t>Giới tính: Nam
Họ tên: "Ma Thủy"
Số điện thoại: "             "
Ngày sinh: 12/12/2000</t>
  </si>
  <si>
    <t>Không click được button "Lưu thay đổi"
Hiển thị message thông báo lỗi "SĐT không đúng định dạng"</t>
  </si>
  <si>
    <t>FUNC_Client_Profile_15</t>
  </si>
  <si>
    <t>Kiểm tra nhập kí tự đặc biệt vào số điện thoại</t>
  </si>
  <si>
    <t>Bước 1: Truy cập vào trang web
Bước 2: Tại giao diện, click "Thông tin tài khoản"
Bước 3: Nhập kí tự đặc biệt vào số điện thoại, nhập hợp lệ các thông tin còn lại
Bước 4: Click button "Lưu thay đổi", xác nhận lưu thành công/thất bại</t>
  </si>
  <si>
    <t>Giới tính: Nam
Họ tên: "Ma Thủy"
Số điện thoại: "0326669@@+"
Ngày sinh: 12/12/2000</t>
  </si>
  <si>
    <t>FUNC_Client_Profile_16</t>
  </si>
  <si>
    <t>Kiểm tra nhập chữ vào số điện thoại</t>
  </si>
  <si>
    <t>Bước 1: Truy cập vào trang web
Bước 2: Tại giao diện, click "Thông tin tài khoản"
Bước 3: Nhập chữ vào số điện thoại, nhập hợp lệ các thông tin còn lại
Bước 4: Click button "Lưu thay đổi", xác nhận lưu thành công/thất bại</t>
  </si>
  <si>
    <t>Giới tính: Nam
Họ tên: "Ma Thủy"
Số điện thoại: "abc"
Ngày sinh: 12/12/2000</t>
  </si>
  <si>
    <t>FUNC_Client_Profile_17</t>
  </si>
  <si>
    <t>Kiểm tra nhập số điện thoại có &lt; 10 số</t>
  </si>
  <si>
    <t>Bước 1: Truy cập vào trang web
Bước 2: Tại giao diện, click "Thông tin tài khoản"
Bước 3: Nhập số điện thoại có &lt; 10 số, nhập hợp lệ các thông tin còn lại
Bước 4: Click button "Lưu thay đổi", xác nhận lưu thành công/thất bại</t>
  </si>
  <si>
    <t>Giới tính: Nam
Họ tên: "Ma Thủy"
Số điện thoại: "03266"
Ngày sinh: 12/12/2000</t>
  </si>
  <si>
    <t>FUNC_Client_Profile_18</t>
  </si>
  <si>
    <t>Kiểm tra nhập số điện thoại có &gt; 10 số</t>
  </si>
  <si>
    <t>Bước 1: Truy cập vào trang web
Bước 2: Tại giao diện, click "Thông tin tài khoản"
Bước 3: Nhập số điện thoại có &gt; 10 số, nhập hợp lệ các thông tin còn lại
Bước 4: Click button "Lưu thay đổi", xác nhận lưu thành công/thất bại</t>
  </si>
  <si>
    <t>Giới tính: Nam
Họ tên: "Ma Thủy"
Số điện thoại: "03266690188888"
Ngày sinh: 12/12/2000</t>
  </si>
  <si>
    <t>FUNC_Client_Profile_19</t>
  </si>
  <si>
    <t>Kiểm tra nhập số điện thoại trùng với số điện thoại đã đăng nhập trong hệ thống rồi</t>
  </si>
  <si>
    <t>Bước 1: Truy cập vào trang web
Bước 2: Tại giao diện, click "Thông tin tài khoản"
Bước 3: Nhập số điện thoại trùng với số điện thoại đã đăng nhập trong hệ thống rồi, nhập hợp lệ các thông tin còn lại
Bước 4: Click button "Lưu thay đổi", xác nhận lưu thành công/thất bại</t>
  </si>
  <si>
    <t>Cho phép trùng sđt</t>
  </si>
  <si>
    <t>FUNC_Client_Profile_20</t>
  </si>
  <si>
    <t>Kiểm tra nhập số điện thoại không phải của Việt Nam</t>
  </si>
  <si>
    <t>Bước 1: Truy cập vào trang web
Bước 2: Tại giao diện, click "Thông tin tài khoản"
Bước 3: Nhập số điện thoại không phải của Việt Nam, nhập hợp lệ các thông tin còn lại
Bước 4: Click button "Lưu thay đổi", xác nhận lưu thành công/thất bại</t>
  </si>
  <si>
    <t>Giới tính: Nam
Họ tên: "Ma Thủy"
Số điện thoại: "1926669018"
Ngày sinh: 12/12/2000</t>
  </si>
  <si>
    <t>FUNC_Client_Profile_21</t>
  </si>
  <si>
    <t>Kiểm tra ô input email và tên đăng nhập là readonly</t>
  </si>
  <si>
    <t>Bước 1: Truy cập vào trang web
Bước 2: Tại giao diện, click "Thông tin tài khoản"
Bước 3: Xác minh ô input email và tên đăng nhập là readonly</t>
  </si>
  <si>
    <t>Ô input email và tên đăng nhập là readonly</t>
  </si>
  <si>
    <t>FUNC_Client_Profile_22</t>
  </si>
  <si>
    <t>Kiểm tra chức năng sửa hồ sơ khi không nhập ngày sinh</t>
  </si>
  <si>
    <t>Bước 1: Truy cập vào trang web
Bước 2: Tại giao diện, click "Thông tin tài khoản"
Bước 3: Không nhập ngày sinh, nhập hợp lệ các thông tin còn lại
Bước 4: Click button "Lưu thay đổi", xác nhận lưu thành công/thất bại</t>
  </si>
  <si>
    <t>Giới tính: Nam
Họ tên: "Ma Thủy"
Số điện thoại: "0926669018"
Ngày sinh: dd/mm/yyyy</t>
  </si>
  <si>
    <t>Không click được button "Lưu thay đổi"
Hiển thị message thông báo lỗi "Ngày sinh không được bỏ trống"</t>
  </si>
  <si>
    <t>FUNC_Client_Profile_23</t>
  </si>
  <si>
    <t>Kiểm tra chức năng sửa hồ sơ khi chọn ngày sinh bằng lịch thả xuống</t>
  </si>
  <si>
    <t>Bước 1: Truy cập vào trang web
Bước 2: Tại giao diện, click "Thông tin tài khoản"
Bước 3: Click icon btn lịch
Bước 4: Chọn thời gian
Bước 5: Nhập hợp lệ các thông tin còn lại
Bước 6: Xác minh lưu thành công/thất bại</t>
  </si>
  <si>
    <t>Giới tính: Nam
Họ tên: "Ma Thủy"
Số điện thoại: "0926669018"
Ngày sinh: 12/12/2000</t>
  </si>
  <si>
    <t>Hiển thị hộp văn bản hiển thị Ngày giờ và lịch thả xuống được cung cấp
Lưu thông tin thành công</t>
  </si>
  <si>
    <t>FUNC_Client_Profile_24</t>
  </si>
  <si>
    <t>Kiểm tra khi chọn ngày sinh của tương lai</t>
  </si>
  <si>
    <t>Bước 1: Truy cập vào trang web
Bước 2: Tại giao diện, click "Thông tin tài khoản"
Bước 3: Chọn ngày sinh của tương lai, nhập hợp lệ các thông tin còn lại
Bước 4: Click button "Lưu thay đổi", xác nhận lưu thành công/thất bại</t>
  </si>
  <si>
    <t>Giới tính: Nam
Họ tên: "Ma Thủy"
Số điện thoại: "0926669018"
Ngày sinh: 12/12/2025</t>
  </si>
  <si>
    <t>Không click được button "Lưu thay đổi"
Hiển thị message thông báo lỗi "Ngày sinh phải sau ngày hiện tại"</t>
  </si>
  <si>
    <t>FUNC_Client_Profile_25</t>
  </si>
  <si>
    <t>Kiểm tra chọn file ảnh thuộc dạng pdf, text, txt, ..</t>
  </si>
  <si>
    <t>Bước 1: Truy cập vào trang web
Bước 2: Tại giao diện, click "Thông tin tài khoản"
Bước 3: Chọn file ảnh thuộc dạng pdf, text, txt, .., nhập hợp lệ các thông tin còn lại
Bước 4: Click button "Lưu thay đổi", xác nhận lưu thành công/thất bại</t>
  </si>
  <si>
    <t>Không cho phép chọn file khác định dạng ảnh</t>
  </si>
  <si>
    <t>FUNC_Client_Profile_26</t>
  </si>
  <si>
    <t>Kiểm tra chọn file ảnh hợp lệ</t>
  </si>
  <si>
    <t>Bước 1: Truy cập vào trang web
Bước 2: Tại giao diện, click "Thông tin tài khoản"
Bước 3: Chọn file ảnh hợp lệ, nhập hợp lệ các thông tin còn lại
Bước 4: Click button "Lưu thay đổi", xác nhận lưu thành công/thất bại</t>
  </si>
  <si>
    <t>Cập nhật ảnh đại diện thành công</t>
  </si>
  <si>
    <t>Check Function- Mã ưu đãi</t>
  </si>
  <si>
    <t>FUNC_Client_Profile_27</t>
  </si>
  <si>
    <t>Kiểm tra chức năng hiển thị mã ưu đãi</t>
  </si>
  <si>
    <t>Kiểm tra chức năng hiển thị mã công khai</t>
  </si>
  <si>
    <t>Bước 1: Truy cập vào trang web
Bước 2: Tại giao diện, click "Thông tin tài khoản"
Bước 3: Tại menu click "Thông tin tài khoản" =&gt; click "Mã ưu đãi của tôi"
Bước 4: Xác minh các mã ưu đãi công khai đang hiển thị</t>
  </si>
  <si>
    <t xml:space="preserve">Hiển thị tất cả các mã ưu đãi công khai </t>
  </si>
  <si>
    <t>FUNC_Client_Profile_28</t>
  </si>
  <si>
    <t xml:space="preserve">Kiểm tra chức năng hiển thị mã ưu đãi </t>
  </si>
  <si>
    <t>Kiểm tra chức năng hiển thị mã ưu đãi cá nhân</t>
  </si>
  <si>
    <t xml:space="preserve">Bước 1: Truy cập vào trang web
Bước 2: Tại giao diện, click "Thông tin tài khoản"
Bước 3: Tại menu click "Thông tin tài khoản" =&gt; click "Mã ưu đãi của tôi"
Bước 4: Xác minh các mã ưu đãi cá nhân mà tài khoản có được hiển thị </t>
  </si>
  <si>
    <t xml:space="preserve">Hiển thị tất cả các mã ưu đãi cá nhân của tài khoản </t>
  </si>
  <si>
    <t>FUNC_Client_Profile_29</t>
  </si>
  <si>
    <t>Kiểm tra chức năng xem mã ưu đãi</t>
  </si>
  <si>
    <t xml:space="preserve">Kiểm tra mã ưu đãi hiển thị đủ các trường thông tin </t>
  </si>
  <si>
    <t xml:space="preserve">Bước 1: Truy cập vào trang web
Bước 2: Tại giao diện, click "Thông tin tài khoản"
Bước 3: Tại menu click "Thông tin tài khoản" =&gt; click "Mã ưu đãi của tôi"
Bước 4: Xác minh hiển thị đủ các trường thông tin </t>
  </si>
  <si>
    <t>Hiển thị đầy đủ các trường thông tin của mã ưu đãi</t>
  </si>
  <si>
    <t>Check Function - Đơn hàng của tôi</t>
  </si>
  <si>
    <t>FUNC_Client_Profile_30</t>
  </si>
  <si>
    <t>Kiểm tra chức năng lọc Hóa đơn trong từng tab trạng thái đơn hàng</t>
  </si>
  <si>
    <t>Bước 1: Truy cập vào trang web
Bước 2: Tại giao diện, click "Thông tin tài khoản"
Bước 3: Tại menu click "Đơn hàng của tôi"
Bước 4: Click lần lượt từng tab trạng thái đơn hàng
Bước 5: Xác minh các tab hiển thị đúng hóa đơn có trạng thái như tiêu đề tab</t>
  </si>
  <si>
    <t>Các tab hiển thị chính xác hóa đơn</t>
  </si>
  <si>
    <t>FUNC_Client_Profile_31</t>
  </si>
  <si>
    <t>Kiểm tra từng tab khi không có đơn hàng nào có hiển thị message không</t>
  </si>
  <si>
    <t>Bước 1: Truy cập vào trang web
Bước 2: Tại giao diện, click "Thông tin tài khoản"
Bước 3: Tại menu click "Đơn hàng của tôi"
Bước 4: Click lần lượt từng tab trạng thái đơn hàng
Bước 5: Xác minh với các tab không có đơn hàng hiển thị message thông báo</t>
  </si>
  <si>
    <t>Hiển thị message "Không có dữ liệu"</t>
  </si>
  <si>
    <t>FUNC_Client_Profile_32</t>
  </si>
  <si>
    <t>Kiểm tra chức năng btn "Chi tiết"</t>
  </si>
  <si>
    <t>Kiểm tra chức năng xem chi tiết đơn hàng</t>
  </si>
  <si>
    <t>Bước 1: Truy cập vào trang web
Bước 2: Tại giao diện, click "Thông tin tài khoản"
Bước 3: Tại menu click "Đơn hàng của tôi"
Bước 4: Click "Chi tiết" một đơn hàng bất kì
Bước 5: Xác minh chuyển sang màn hình hiển thị thông tin chi tiết đơn hàng</t>
  </si>
  <si>
    <t>Chuyển sang màn hình hiển thị thông tin chi tiết đơn hàng</t>
  </si>
  <si>
    <t>FUNC_Client_Profile_33</t>
  </si>
  <si>
    <t>Kiểm tra chức năng hiển thị thông tin chi tiết đơn hàng</t>
  </si>
  <si>
    <t>Bước 1: Truy cập vào trang web
Bước 2: Tại giao diện, click "Thông tin tài khoản"
Bước 3: Tại menu click "Đơn hàng của tôi"
Bước 4: Click "Chi tiết" một đơn hàng bất kì
Bước 5: Xác minh thông tin đơn hàng hiển thị đúng và đủ</t>
  </si>
  <si>
    <t>Thông tin đơn hàng hiển thị đúng và đủ</t>
  </si>
  <si>
    <t>btn Copy</t>
  </si>
  <si>
    <t>FUNC_Client_Profile_34</t>
  </si>
  <si>
    <t>Kiểm tra chức năng quay lại màn hình danh sách đơn hàng</t>
  </si>
  <si>
    <t>Bước 1: Truy cập vào trang web
Bước 2: Tại giao diện, click "Thông tin tài khoản"
Bước 3: Tại menu click "Đơn hàng của tôi"
Bước 4: Click "Chi tiết" một đơn hàng bất kì
Bước 5: Click btn "Quay lại"
Bước 6: Xác minh chuyển trở lại màn hình danh sách đơn hàng</t>
  </si>
  <si>
    <t>Chuyển về màn hình hiển thị danh sách đơn hàng</t>
  </si>
  <si>
    <t>Check Function- Thông tin tài khoản - Sổ địa chỉ</t>
  </si>
  <si>
    <t>1. Thêm địa chỉ</t>
  </si>
  <si>
    <t>FUNC_Client_Profile_35</t>
  </si>
  <si>
    <t>Bước 1: Truy cập vào trang web
Bước 2: Tại giao diện, click "Thông tin tài khoản"
Bước 3: Tại menu click "Sổ địa chỉ"
Bước 4: Click "Đặt thành mặc định"
Bước 5: Xác minh đổi địa chỉ mặc định thành công</t>
  </si>
  <si>
    <t>Đổi địa chỉ mặc định thành công</t>
  </si>
  <si>
    <t>FUNC_Client_Profile_36</t>
  </si>
  <si>
    <t xml:space="preserve">Bước 1: Truy cập vào trang web
Bước 2: Tại giao diện, click "Thông tin tài khoản"
Bước 3: Tại menu click "Sổ địa chỉ"
Bước 4: Chọn "Thêm địa chỉ"
Bước 5: Nhập đầy đủ thông tin
Bước 6: Click chọn radio button "Đặt làm địa chỉ mặc định"
Bước 7: Click "Cập nhật địa chỉ"
Bước 8: Xác minh thêm địa chỉ mặc định thành công/thất bại
</t>
  </si>
  <si>
    <t>Họ tên người nhận: "Phạm Linh Chi"
SĐT: "0325668779"
Tỉnh/thành phố: "Bình Thuận"
Quận/huyện: "Huyện Tánh Linh"
Xã/phường: "Xã Đức Phú"
Địa chỉ chi tiết: "Số 2 Phong Châu"</t>
  </si>
  <si>
    <t>Thêm mới địa chỉ mặc định thành công
Thông tin được hiển thị trên danh sách sổ địa chỉ và là địa chỉ mặc định</t>
  </si>
  <si>
    <t>FUNC_Client_Profile_37</t>
  </si>
  <si>
    <t xml:space="preserve">Bước 1: Truy cập vào trang web
Bước 2: Tại giao diện, click "Thông tin tài khoản"
Bước 3: Tại menu click "Sổ địa chỉ"
Bước 4: Chọn "Thêm địa chỉ"
Bước 5: Nhập đầy đủ thông tin, không chọn radio button "Đặt làm địa chỉ"
Bước 6: Click "Cập nhật địa chỉ"
Bước 7: Xác minh thêm địa chỉ thành công/thất bại
</t>
  </si>
  <si>
    <t>Họ tên người nhận: "Phạm Linh Chi"
SĐT: "0325668779"
Tỉnh/thành phố: "Bắc Giang"
Quận/huyện: "Huyện Lục Nam"
Xã/phường: "Xã Đông Phú"
Địa chỉ chi tiết: "Số 2 Phong Châu"</t>
  </si>
  <si>
    <t>Thêm mới địa chỉ thành công
Thông tin được hiển thị trên danh sách sổ địa chỉ</t>
  </si>
  <si>
    <t>FUNC_Client_Profile_38</t>
  </si>
  <si>
    <t>Kiểm tra chức năng thêm địa chỉ khi để trống Họ tên người nhận</t>
  </si>
  <si>
    <t xml:space="preserve">Bước 1: Truy cập vào trang web
Bước 2: Tại giao diện, click "Thông tin tài khoản"
Bước 3: Tại menu click "Sổ địa chỉ"
Bước 4: Chọn "Thêm địa chỉ"
Bước 5: Không nhập họ tên người nhận
Bước 6: Click "Cập nhật địa chỉ"
Bước 7: Xác minh thêm địa chỉ thành công/thất bại
</t>
  </si>
  <si>
    <t>Họ tên người nhận: ""
SĐT: "0325668779"
Tỉnh/thành phố: "Thành phố Hà Nội"
Quận/huyện: "Huyện Chương Mỹ"
Xã/phường: "Xã Lam Điền"
Địa chỉ chi tiết: "Âu Cơ"</t>
  </si>
  <si>
    <t>Thêm địa chỉ không thành công
Hiển thị thông báo "Vui lòng điền đầy đủ thông tin!"
Hiển thị message thông báo lỗi</t>
  </si>
  <si>
    <t>FUNC_Client_Profile_39</t>
  </si>
  <si>
    <t>Kiểm tra chức năng thêm địa chỉ khi nhập Họ tên người nhận là khoảng trắng</t>
  </si>
  <si>
    <t xml:space="preserve">Bước 1: Truy cập vào trang web
Bước 2: Tại giao diện, click "Thông tin tài khoản"
Bước 3: Tại menu click "Sổ địa chỉ"
Bước 4: Chọn "Thêm địa chỉ"
Bước 5: Nhập họ tên người nhận là khoảng trắng
Bước 6: Click "Cập nhật địa chỉ"
Bước 7: Xác minh thêm địa chỉ thành công/thất bại
</t>
  </si>
  <si>
    <t>Họ tên người nhận: "      "
SĐT: "0325668779"
Tỉnh/thành phố: "Thành phố Hà Nội"
Quận/huyện: "Huyện Chương Mỹ"
Xã/phường: "Xã Lam Điền"
Địa chỉ chi tiết: "Âu Cơ"</t>
  </si>
  <si>
    <t>FUNC_Client_Profile_40</t>
  </si>
  <si>
    <t>Kiểm tra chức năng thêm địa chỉ khi nhập Họ tên người nhận có khoảng trắng ở đầu và cuối</t>
  </si>
  <si>
    <t xml:space="preserve">Bước 1: Truy cập vào trang web
Bước 2: Tại giao diện, click "Thông tin tài khoản"
Bước 3: Tại menu click ""Sổ địa chỉ""
Bước 4: Chọn "Thêm địa chỉ"
Bước 5: Nhập họ tên người nhận chứa khoảng trắng ở đầu và cuối
Bước 6: Click "Cập nhật địa chỉ"
Bước 7: Xác minh thêm địa chỉ thành công/thất bại
</t>
  </si>
  <si>
    <t>Họ tên người nhận: "      Huỳnh Hương      "
SĐT: "0325668779"
Tỉnh/thành phố: "Thành phố Hà Nội"
Quận/huyện: "Huyện Chương Mỹ"
Xã/phường: "Xã Lam Điền"
Địa chỉ chi tiết: "Âu Cơ"</t>
  </si>
  <si>
    <t>Thêm địa chỉ thành công với Họ tên người nhận được cắt khoảng trắng ở đầu và cuối</t>
  </si>
  <si>
    <t>FUNC_Client_Profile_41</t>
  </si>
  <si>
    <t>Kiểm tra chức năng thêm địa chỉ khi nhập Họ tên người nhận chứa kí tự đặc biệt và số</t>
  </si>
  <si>
    <t xml:space="preserve">Bước 1: Truy cập vào trang web
Bước 2: Tại giao diện, click "Thông tin tài khoản"
Bước 3: Tại menu click "Sổ địa chỉ"
Bước 4: Chọn "Thêm địa chỉ"
Bước 5: Nhập họ tên người nhận chứa ký tự đặc biệt
Bước 6: Click "Cập nhật địa chỉ"
Bước 7: Xác minh thêm địa chỉ thành công/thất bại
</t>
  </si>
  <si>
    <t>Họ tên người nhận: "Huỳnh Hương@#+123"
SĐT: "0325668779"
Tỉnh/thành phố: "Thành phố Hà Nội"
Quận/huyện: "Huyện Chương Mỹ"
Xã/phường: "Xã Lam Điền"
Địa chỉ chi tiết: "Âu Cơ"</t>
  </si>
  <si>
    <t>Thêm địa chỉ không thành công
Hiển thị thông báo "Vui lòng điền đầy đủ thông tin!"
Hiển thị message thông báo lỗi "Họ tên chỉ được gồm chữ cái"</t>
  </si>
  <si>
    <t>FUNC_Client_Profile_42</t>
  </si>
  <si>
    <t>Kiểm tra chức năng thêm địa chỉ nhập SĐT là khoảng trắng</t>
  </si>
  <si>
    <t xml:space="preserve">Bước 1: Truy cập vào trang web, đăng nhập
Bước 2: Tại giao diện, click "Thông tin tài khoản"
Bước 3: Tại menu click "Sổ địa chỉ"
Bước 4: Chọn "Thêm địa chỉ"
Bước 5: Nhập SĐT là khoảng trắng
Bước 6: Click "Thêm"
Bước 7: Xác minh thêm địa chỉ thành công/thất bại
</t>
  </si>
  <si>
    <t>Họ tên người nhận: "Huỳnh Thu Hương"
SĐT: "        "
Tỉnh/thành phố: "Thành phố Hà Nội"
Quận/huyện: "Huyện Chương Mỹ"
Xã/phường: "Xã Lam Điền"
Địa chỉ chi tiết: "Âu Cơ"</t>
  </si>
  <si>
    <t>Thêm địa chỉ không thành công
Hiển thị thông báo "Vui lòng điền đầy đủ thông tin!"
Hiển thị message thông báo lỗi "SĐT không hợp lệ"</t>
  </si>
  <si>
    <t>FUNC_Client_Profile_43</t>
  </si>
  <si>
    <t>Kiểm tra chức năng thêm địa chỉ không nhập SĐT</t>
  </si>
  <si>
    <t xml:space="preserve">Bước 1: Truy cập vào trang web, đăng nhập
Bước 2: Tại giao diện, click "Thông tin tài khoản"
Bước 3: Tại menu click "Sổ địa chỉ"
Bước 4: Chọn "Thêm địa chỉ"
Bước 5: Không nhập SĐT
Bước 6: Click "Thêm"
Bước 7: Xác minh thêm địa chỉ thành công/thất bại
</t>
  </si>
  <si>
    <t>Họ tên người nhận: "Huỳnh Thu Hương"
SĐT: ""
Tỉnh/thành phố: "Thành phố Hà Nội"
Quận/huyện: "Huyện Chương Mỹ"
Xã/phường: "Xã Lam Điền"
Địa chỉ chi tiết: "Âu Cơ"</t>
  </si>
  <si>
    <t>Thêm địa chỉ không thành công
Hiển thị thông báo "Vui lòng điền đầy đủ thông tin!"
Hiển thị message thông báo lỗi "SĐT không được bỏ trống."</t>
  </si>
  <si>
    <t>FUNC_Client_Profile_44</t>
  </si>
  <si>
    <t>Kiểm tra chức năng thêm địa chỉ nhập SĐT có khoảng trắng 2 đầu</t>
  </si>
  <si>
    <t xml:space="preserve">Bước 1: Truy cập vào trang web, đăng nhập
Bước 2: Tại giao diện, click "Thông tin tài khoản"
Bước 3: Tại menu click "Sổ địa chỉ"
Bước 4: Chọn "Thêm địa chỉ"
Bước 5: Nhập SĐT có khoảng trắng 2 đầu
Bước 6: Click "Thêm"
Bước 7: Xác minh thêm địa chỉ thành công/thất bại
</t>
  </si>
  <si>
    <t>Họ tên người nhận: "Huỳnh Thu Hương"
SĐT: "      0123      "
Tỉnh/thành phố: "Thành phố Hà Nội"
Quận/huyện: "Huyện Chương Mỹ"
Xã/phường: "Xã Lam Điền"
Địa chỉ chi tiết: "Âu Cơ"</t>
  </si>
  <si>
    <t>FUNC_Client_Profile_45</t>
  </si>
  <si>
    <t>Kiểm tra chức năng thêm địa chỉ nhập SĐT ít hơn 10 ký tự</t>
  </si>
  <si>
    <t xml:space="preserve">Bước 1: Truy cập vào trang web, đăng nhập
Bước 2: Tại giao diện, click "Thông tin tài khoản"
Bước 3: Tại menu click "Sổ địa chỉ"
Bước 4: Chọn "Thêm địa chỉ"
Bước 5: Nhập SĐT ít hơn 10 ký tự
Bước 6: Click "Thêm"
Bước 7: Xác minh thêm địa chỉ thành công/thất bại
</t>
  </si>
  <si>
    <t>Họ tên người nhận: "Huỳnh Thu Hương"
SĐT: "047536"
Tỉnh/thành phố: "Thành phố Hà Nội"
Quận/huyện: "Huyện Chương Mỹ"
Xã/phường: "Xã Lam Điền"
Địa chỉ chi tiết: "Âu Cơ"</t>
  </si>
  <si>
    <t>FUNC_Client_Profile_46</t>
  </si>
  <si>
    <t>Kiểm tra chức năng thêm địa chỉ nhập SĐT nhiều hơn 10 ký tự</t>
  </si>
  <si>
    <t xml:space="preserve">Bước 1: Truy cập vào trang web, đăng nhập
Bước 2: Tại giao diện, click "Thông tin tài khoản"
Bước 3: Tại menu click "Sổ địa chỉ"
Bước 4: Chọn "Thêm địa chỉ"
Bước 5: Nhập SĐT nhiều hơn 10 ký tự
Bước 6: Click "Thêm"
Bước 7: Xác minh thêm địa chỉ thành công/thất bại
</t>
  </si>
  <si>
    <t>Họ tên người nhận: "Huỳnh Thu Hương"
SĐT: "047536899777777"
Tỉnh/thành phố: "Thành phố Hà Nội"
Quận/huyện: "Huyện Chương Mỹ"
Xã/phường: "Xã Lam Điền"
Địa chỉ chi tiết: "Âu Cơ"</t>
  </si>
  <si>
    <t>FUNC_Client_Profile_47</t>
  </si>
  <si>
    <t>Kiểm tra chức năng thêm địa chỉ nhập SĐT không đúng định dạng</t>
  </si>
  <si>
    <t xml:space="preserve">Bước 1: Truy cập vào trang web, đăng nhập
Bước 2: Tại giao diện, click "Thông tin tài khoản"
Bước 3: Tại menu click "Sổ địa chỉ"
Bước 4: Chọn "Thêm địa chỉ"
Bước 5: Nhập SĐT không đúng định dạng
Bước 6: Click "Thêm"
Bước 7: Xác minh thêm địa chỉ thành công/thất bại
</t>
  </si>
  <si>
    <t>Họ tên người nhận: "Huỳnh Thu Hương"
SĐT: "4475368997"
Tỉnh/thành phố: "Thành phố Hà Nội"
Quận/huyện: "Huyện Chương Mỹ"
Xã/phường: "Xã Lam Điền"
Địa chỉ chi tiết: "Âu Cơ"</t>
  </si>
  <si>
    <t>FUNC_Client_Profile_48</t>
  </si>
  <si>
    <t>Kiểm tra chức năng thêm địa chỉ nhập SĐT chứa chữ cái và ký tự đặc biệt</t>
  </si>
  <si>
    <t xml:space="preserve">Bước 1: Truy cập vào trang web, đăng nhập
Bước 2: Tại giao diện, click "Thông tin tài khoản"
Bước 3: Tại menu click "Sổ địa chỉ"
Bước 4: Chọn "Thêm địa chỉ"
Bước 5: Nhập SĐT chứa chữ cái và ký tự đặc biệt
Bước 6: Click "Thêm"
Bước 7: Xác minh thêm địa chỉ thành công/thất bại
</t>
  </si>
  <si>
    <t>Họ tên người nhận: "Huỳnh Thu Hương"
SĐT: "abc@@*+"
Tỉnh/thành phố: "Thành phố Hà Nội"
Quận/huyện: "Huyện Chương Mỹ"
Xã/phường: "Xã Lam Điền"
Địa chỉ chi tiết: "Âu Cơ"</t>
  </si>
  <si>
    <t>FUNC_Client_Profile_49</t>
  </si>
  <si>
    <t xml:space="preserve">Bước 1: Truy cập vào trang web, đăng nhập
Bước 2: Tại giao diện, click "Thông tin tài khoản"
Bước 3: Tại menu click "Sổ địa chỉ"
Bước 4: Chọn "Thêm địa chỉ"
Bước 5: Không chọn Tỉnh/Thành phố, chọn Quân/Huyện
Bước 6: Click "Thêm"
Bước 7: Xác minh thêm địa chỉ thành công/thất bại
</t>
  </si>
  <si>
    <t>Họ tên người nhận: "Huỳnh Thu Hương"
SĐT: "0326368997"
Tỉnh/thành phố: ""
Quận/huyện: "Huyện Chương Mỹ"
Xã/phường: "Xã Lam Điền"
Địa chỉ chi tiết: "Âu Cơ"</t>
  </si>
  <si>
    <t>Thêm địa chỉ không thành công
Hiển thị thông báo "Vui lòng chọn tỉnh/thành phố trước!"
Hiển thị message thông báo lỗi
Không hiển thị dữ liệu trong select quận/huyện</t>
  </si>
  <si>
    <t>FUNC_Client_Profile_50</t>
  </si>
  <si>
    <t xml:space="preserve">Bước 1: Truy cập vào trang web, đăng nhập
Bước 2: Tại giao diện, click "Thông tin tài khoản"
Bước 3: Tại menu click "Sổ địa chỉ"
Bước 4: Chọn "Thêm địa chỉ"
Bước 5: Không chọn Quận/Huyện, chọn Xã/Phường
Bước 6: Click "Thêm"
Bước 7: Xác minh thêm địa chỉ thành công/thất bại
</t>
  </si>
  <si>
    <t>Họ tên người nhận: "Huỳnh Thu Hương"
SĐT: "0326368997"
Tỉnh/thành phố: "Thành phố Hà Nội"
Quận/huyện: ""
Xã/phường: "Xã Lam Điền"
Địa chỉ chi tiết: "Âu Cơ"</t>
  </si>
  <si>
    <t>Thêm địa chỉ không thành công
Hiển thị thông báo "Vui lòng chọn quận/huyện trước!"
Hiển thị message thông báo lỗi
Không hiển thị dữ liệu trong select quận/huyện</t>
  </si>
  <si>
    <t>FUNC_Client_Profile_51</t>
  </si>
  <si>
    <t xml:space="preserve">Bước 1: Truy cập vào trang web, đăng nhập
Bước 2: Tại giao diện, click "Thông tin tài khoản"
Bước 3: Tại menu click "Sổ địa chỉ"
Bước 4: Chọn "Thêm địa chỉ"
Bước 5: Không chọn Xã/Phường
Bước 6: Click "Thêm"
Bước 7: Xác minh thêm địa chỉ thành công/thất bại
</t>
  </si>
  <si>
    <t>Họ tên người nhận: "Huỳnh Thu Hương"
SĐT: "0326368997"
Tỉnh/thành phố: "Thành phố Hà Nội"
Quận/huyện: "Huyện Chương Mỹ"
Xã/phường: ""
Địa chỉ chi tiết: "Âu Cơ"</t>
  </si>
  <si>
    <t>FUNC_Client_Profile_52</t>
  </si>
  <si>
    <t xml:space="preserve">Bước 1: Truy cập vào trang web, đăng nhập
Bước 2: Tại giao diện, click "Thông tin tài khoản"
Bước 3: Tại menu click "Sổ địa chỉ"
Bước 4: Chọn "Thêm địa chỉ"
Bước 5: Không nhập Địa chỉ cụ thế
Bước 6: Click "Thêm"
Bước 7: Xác minh thêm địa chỉ thành công/thất bại
</t>
  </si>
  <si>
    <t>Họ tên người nhận: "Huỳnh Thu Hương"
SĐT: "0326368997"
Tỉnh/thành phố: "Thành phố Hà Nội"
Quận/huyện: "Huyện Chương Mỹ"
Xã/phường: "xã Lam Điền"
Địa chỉ chi tiết: ""</t>
  </si>
  <si>
    <t>FUNC_Client_Profile_53</t>
  </si>
  <si>
    <t xml:space="preserve">Bước 1: Truy cập vào trang web, đăng nhập
Bước 2: Tại giao diện, click "Thông tin tài khoản"
Bước 3: Tại menu click "Sổ địa chỉ"
Bước 4: Chọn "Thêm địa chỉ"
Bước 5: Nhập Địa chỉ cụ thế là khoảng trắng
Bước 6: Click "Thêm"
Bước 7: Xác minh thêm địa chỉ thành công/thất bại
</t>
  </si>
  <si>
    <t>Họ tên người nhận: "Huỳnh Thu Hương"
SĐT: "0326368997"
Tỉnh/thành phố: "Thành phố Hà Nội"
Quận/huyện: "Huyện Chương Mỹ"
Xã/phường: "xã Lam Điền"
Địa chỉ chi tiết: "            "</t>
  </si>
  <si>
    <t>FUNC_Client_Profile_54</t>
  </si>
  <si>
    <t xml:space="preserve">Bước 1: Truy cập vào trang web, đăng nhập
Bước 2: Tại giao diện, click "Thông tin tài khoản"
Bước 3: Tại menu click "Sổ địa chỉ"
Bước 4: Chọn "Thêm địa chỉ"
Bước 5: Nhập Địa chỉ cụ thế có khoảng trắng 2 đầu
Bước 6: Click "Thêm"
Bước 7: Xác minh thêm địa chỉ thành công/thất bại
</t>
  </si>
  <si>
    <t>Họ tên người nhận: "Huỳnh Thu Hương"
SĐT: "0326368997"
Tỉnh/thành phố: "Thành phố Hà Nội"
Quận/huyện: "Huyện Chương Mỹ"
Xã/phường: "xã Lam Điền"
Địa chỉ chi tiết: "        đường Âu Cơ      "</t>
  </si>
  <si>
    <t>FUNC_Client_Profile_55</t>
  </si>
  <si>
    <t xml:space="preserve">Bước 1: Truy cập vào trang web, đăng nhập
Bước 2: Tại giao diện, click "Thông tin tài khoản"
Bước 3: Tại menu click "Sổ địa chỉ"
Bước 4: Chọn "Thêm địa chỉ"
Bước 5: Nhập Địa chỉ cụ thế không hợp lệ
Bước 6: Click "Thêm"
Bước 7: Xác minh thêm địa chỉ thành công/thất bại
</t>
  </si>
  <si>
    <t>Họ tên người nhận: "Huỳnh Thu Hương"
SĐT: "0326368997"
Tỉnh/thành phố: "Thành phố Hà Nội"
Quận/huyện: "Huyện Chương Mỹ"
Xã/phường: "xã Lam Điền"
Địa chỉ chi tiết: "số @*@"</t>
  </si>
  <si>
    <t>2. Cập nhật địa chỉ</t>
  </si>
  <si>
    <t>FUNC_Client_Profile_56</t>
  </si>
  <si>
    <t>Kiểm tra chức năng sửa địa chỉ thành công</t>
  </si>
  <si>
    <t xml:space="preserve">Bước 1: Truy cập vào trang web
Bước 2: Tại giao diện, click "Thông tin tài khoản"
Bước 3: Tại menu click "Sổ địa chỉ"
Bước 4: Chọn "Sửa"
Bước 5: Nhập đầy đủ thông tin
Bước 6: Click "Cập nhật địa chỉ"
Bước 7: Xác minh sửa địa chỉ thành công/thất bại
</t>
  </si>
  <si>
    <t>Sửa địa chỉ thành công
Thông tin được hiển thị trên danh sách sổ địa chỉ</t>
  </si>
  <si>
    <t>FUNC_Client_Profile_57</t>
  </si>
  <si>
    <t>Kiểm tra chức năng sửa địa chỉ khi để trống Họ tên người nhận</t>
  </si>
  <si>
    <t xml:space="preserve">Bước 1: Truy cập vào trang web
Bước 2: Tại giao diện, click "Thông tin tài khoản"
Bước 3: Tại menu click "Sổ địa chỉ"
Bước 4: Chọn "Sửa"
Bước 5: Không nhập họ tên người nhận
Bước 6: Click "Cập nhật địa chỉ"
Bước 7: Xác minh sửa địa chỉ thành công/thất bại
</t>
  </si>
  <si>
    <t>Sửa địa chỉ không thành công
Hiển thị thông báo "Vui lòng điền đầy đủ thông tin!"
Hiển thị message thông báo lỗi</t>
  </si>
  <si>
    <t>FUNC_Client_Profile_58</t>
  </si>
  <si>
    <t>Kiểm tra chức năng sửa địa chỉ khi nhập Họ tên người nhận là khoảng trắng</t>
  </si>
  <si>
    <t xml:space="preserve">Bước 1: Truy cập vào trang web
Bước 2: Tại giao diện, click "Thông tin tài khoản"
Bước 3: Tại menu click "Sổ địa chỉ"
Bước 4: Chọn "Sửa"
Bước 5: Nhập họ tên người nhận là khoảng trắng
Bước 6: Click "Cập nhật địa chỉ"
Bước 7: Xác minh sửa địa chỉ thành công/thất bại
</t>
  </si>
  <si>
    <t>FUNC_Client_Profile_59</t>
  </si>
  <si>
    <t>Kiểm tra chức năng sửa địa chỉ khi nhập Họ tên người nhận có khoảng trắng ở đầu và cuối</t>
  </si>
  <si>
    <t xml:space="preserve">Bước 1: Truy cập vào trang web
Bước 2: Tại giao diện, click "Thông tin tài khoản"
Bước 3: Tại menu click ""Sổ địa chỉ""
Bước 4: Chọn "Sửa"
Bước 5: Nhập họ tên người nhận chứa khoảng trắng ở đầu và cuối
Bước 6: Click "Cập nhật địa chỉ"
Bước 7: Xác minh sửa địa chỉ thành công/thất bại
</t>
  </si>
  <si>
    <t>Sửa địa chỉ thành công với Họ tên người nhận được cắt khoảng trắng ở đầu và cuối</t>
  </si>
  <si>
    <t>FUNC_Client_Profile_60</t>
  </si>
  <si>
    <t>Kiểm tra chức năng sửa địa chỉ khi nhập Họ tên người nhận chứa kí tự đặc biệt và số</t>
  </si>
  <si>
    <t xml:space="preserve">Bước 1: Truy cập vào trang web
Bước 2: Tại giao diện, click "Thông tin tài khoản"
Bước 3: Tại menu click "Sổ địa chỉ"
Bước 4: Chọn "Sửa"
Bước 5: Nhập họ tên người nhận chứa ký tự đặc biệt
Bước 6: Click "Cập nhật địa chỉ"
Bước 7: Xác minh sửa địa chỉ thành công/thất bại
</t>
  </si>
  <si>
    <t>FUNC_Client_Profile_61</t>
  </si>
  <si>
    <t>Kiểm tra chức năng sửa địa chỉ nhập SĐT là khoảng trắng</t>
  </si>
  <si>
    <t xml:space="preserve">Bước 1: Truy cập vào trang web, đăng nhập
Bước 2: Tại giao diện, click "Thông tin tài khoản"
Bước 3: Tại menu click "Sổ địa chỉ"
Bước 4: Chọn "Sửa"
Bước 5: Nhập SĐT là khoảng trắng
Bước 6: Click "Thêm"
Bước 7: Xác minh sửa địa chỉ thành công/thất bại
</t>
  </si>
  <si>
    <t>FUNC_Client_Profile_62</t>
  </si>
  <si>
    <t>Kiểm tra chức năng sửa địa chỉ không nhập SĐT</t>
  </si>
  <si>
    <t xml:space="preserve">Bước 1: Truy cập vào trang web, đăng nhập
Bước 2: Tại giao diện, click "Thông tin tài khoản"
Bước 3: Tại menu click "Sổ địa chỉ"
Bước 4: Chọn "Sửa"
Bước 5: Không nhập SĐT
Bước 6: Click "Thêm"
Bước 7: Xác minh sửa địa chỉ thành công/thất bại
</t>
  </si>
  <si>
    <t>FUNC_Client_Profile_63</t>
  </si>
  <si>
    <t>Kiểm tra chức năng sửa địa chỉ nhập SĐT có khoảng trắng 2 đầu</t>
  </si>
  <si>
    <t xml:space="preserve">Bước 1: Truy cập vào trang web, đăng nhập
Bước 2: Tại giao diện, click "Thông tin tài khoản"
Bước 3: Tại menu click "Sổ địa chỉ"
Bước 4: Chọn "Sửa"
Bước 5: Nhập SĐT có khoảng trắng 2 đầu
Bước 6: Click "Thêm"
Bước 7: Xác minh sửa địa chỉ thành công/thất bại
</t>
  </si>
  <si>
    <t>FUNC_Client_Profile_64</t>
  </si>
  <si>
    <t>Kiểm tra chức năng sửa địa chỉ nhập SĐT ít hơn 10 ký tự</t>
  </si>
  <si>
    <t xml:space="preserve">Bước 1: Truy cập vào trang web, đăng nhập
Bước 2: Tại giao diện, click "Thông tin tài khoản"
Bước 3: Tại menu click "Sổ địa chỉ"
Bước 4: Chọn "Sửa"
Bước 5: Nhập SĐT ít hơn 10 ký tự
Bước 6: Click "Thêm"
Bước 7: Xác minh sửa địa chỉ thành công/thất bại
</t>
  </si>
  <si>
    <t>FUNC_Client_Profile_65</t>
  </si>
  <si>
    <t>Kiểm tra chức năng sửa địa chỉ nhập SĐT nhiều hơn 10 ký tự</t>
  </si>
  <si>
    <t xml:space="preserve">Bước 1: Truy cập vào trang web, đăng nhập
Bước 2: Tại giao diện, click "Thông tin tài khoản"
Bước 3: Tại menu click "Sổ địa chỉ"
Bước 4: Chọn "Sửa"
Bước 5: Nhập SĐT nhiều hơn 10 ký tự
Bước 6: Click "Thêm"
Bước 7: Xác minh sửa địa chỉ thành công/thất bại
</t>
  </si>
  <si>
    <t>FUNC_Client_Profile_66</t>
  </si>
  <si>
    <t>Kiểm tra chức năng sửa địa chỉ nhập SĐT không đúng định dạng</t>
  </si>
  <si>
    <t xml:space="preserve">Bước 1: Truy cập vào trang web, đăng nhập
Bước 2: Tại giao diện, click "Thông tin tài khoản"
Bước 3: Tại menu click "Sổ địa chỉ"
Bước 4: Chọn "Sửa"
Bước 5: Nhập SĐT không đúng định dạng
Bước 6: Click "Thêm"
Bước 7: Xác minh sửa địa chỉ thành công/thất bại
</t>
  </si>
  <si>
    <t>FUNC_Client_Profile_67</t>
  </si>
  <si>
    <t>Kiểm tra chức năng sửa địa chỉ nhập SĐT chứa chữ cái và ký tự đặc biệt</t>
  </si>
  <si>
    <t xml:space="preserve">Bước 1: Truy cập vào trang web, đăng nhập
Bước 2: Tại giao diện, click "Thông tin tài khoản"
Bước 3: Tại menu click "Sổ địa chỉ"
Bước 4: Chọn "Sửa"
Bước 5: Nhập SĐT chứa chữ cái và ký tự đặc biệt
Bước 6: Click "Thêm"
Bước 7: Xác minh sửa địa chỉ thành công/thất bại
</t>
  </si>
  <si>
    <t>FUNC_Client_Profile_68</t>
  </si>
  <si>
    <t xml:space="preserve">Bước 1: Truy cập vào trang web, đăng nhập
Bước 2: Tại giao diện, click "Thông tin tài khoản"
Bước 3: Tại menu click "Sổ địa chỉ"
Bước 4: Chọn "Sửa"
Bước 5: Không nhập Địa chỉ cụ thế
Bước 6: Click "Thêm"
Bước 7: Xác minh sửa địa chỉ thành công/thất bại
</t>
  </si>
  <si>
    <t>FUNC_Client_Profile_69</t>
  </si>
  <si>
    <t xml:space="preserve">Bước 1: Truy cập vào trang web, đăng nhập
Bước 2: Tại giao diện, click "Thông tin tài khoản"
Bước 3: Tại menu click "Sổ địa chỉ"
Bước 4: Chọn "Sửa"
Bước 5: Nhập Địa chỉ cụ thế là khoảng trắng
Bước 6: Click "Thêm"
Bước 7: Xác minh sửa địa chỉ thành công/thất bại
</t>
  </si>
  <si>
    <t>FUNC_Client_Profile_70</t>
  </si>
  <si>
    <t xml:space="preserve">Bước 1: Truy cập vào trang web, đăng nhập
Bước 2: Tại giao diện, click "Thông tin tài khoản"
Bước 3: Tại menu click "Sổ địa chỉ"
Bước 4: Chọn "Sửa"
Bước 5: Nhập Địa chỉ cụ thế có khoảng trắng 2 đầu
Bước 6: Click "Thêm"
Bước 7: Xác minh sửa địa chỉ thành công/thất bại
</t>
  </si>
  <si>
    <t>FUNC_Client_Profile_71</t>
  </si>
  <si>
    <t xml:space="preserve">Bước 1: Truy cập vào trang web, đăng nhập
Bước 2: Tại giao diện, click "Thông tin tài khoản"
Bước 3: Tại menu click "Sổ địa chỉ"
Bước 4: Chọn "Sửa"
Bước 5: Nhập Địa chỉ cụ thế không hợp lệ
Bước 6: Click "Thêm"
Bước 7: Xác minh sửa địa chỉ thành công/thất bại
</t>
  </si>
  <si>
    <t>Check Function- Đổi mật khẩu</t>
  </si>
  <si>
    <t>FUNC_Client_Profile_72</t>
  </si>
  <si>
    <t>Kiểm tra chức năng đổi mật khẩu</t>
  </si>
  <si>
    <t>Kiểm tra chức năng đổi mật khẩu khi nhập các thông tin hợp lệ</t>
  </si>
  <si>
    <t>Bước 1: Truy cập vào trang web, đăng nhập
Bước 2: Tại giao diện, click "Thông tin tài khoản"
Bước 3: Tại menu click "Đổi mật khẩu"
Bước 4: Nhập các thông tin hợp lệ
Bước 5:  Xác minh đổi mật khẩu thành công và đăng nhập được vào hệ thống</t>
  </si>
  <si>
    <t>Mật khẩu cũ: "abc@@"
Mật khẩu mới: "pcloS"
Xác nhận mật khẩu mới: "pcloS"</t>
  </si>
  <si>
    <t>Hiển thị thông báo đổi mật khẩu thành công
Chuyển sang giao diện đăng nhập
Đăng nhập thành công vào hệ thống</t>
  </si>
  <si>
    <t>FUNC_Client_Profile_73</t>
  </si>
  <si>
    <t>Kiểm tra chức năng đổi mật khẩu khi nhập sai mật khẩu cũ</t>
  </si>
  <si>
    <t>Bước 1: Mở trình duyệt truy cập vào trang web
Bước 2: Tại giao diện, click "Thông tin tài khoản"
Bước 3: Tại menu click "Đổi mật khẩu"
Bước 4: Nhập sai mật khẩu cũ, các thông tin còn lại nhập hợp lệ
Bước 5: Xác minh đổi mật khẩu thành công/thất bại</t>
  </si>
  <si>
    <t>Mật khẩu cũ: "abc"
Mật khẩu mới: "pcloS"
Xác nhận mật khẩu mới: "pcloS"</t>
  </si>
  <si>
    <t>Đổi mật khẩu không thành công
Hiển thị message thông báo lỗi</t>
  </si>
  <si>
    <t>FUNC_Client_Profile_74</t>
  </si>
  <si>
    <t>Kiểm tra chức năng đổi mật khẩu khi không nhập mật khẩu cũ</t>
  </si>
  <si>
    <t>Bước 1: Mở trình duyệt truy cập vào trang web
Bước 2: Tại giao diện, click "Thông tin tài khoản"
Bước 3: Tại menu click "Đổi mật khẩu"
Bước 4: Không nhập mật khẩu cũ, các thông tin còn lại nhập hợp lệ
Bước 5: Xác minh đổi mật khẩu thành công/thất bại</t>
  </si>
  <si>
    <t>Mật khẩu cũ: ""
Mật khẩu mới: "pcloS"
Xác nhận mật khẩu mới: "pcloS"</t>
  </si>
  <si>
    <t>FUNC_Client_Profile_75</t>
  </si>
  <si>
    <t>Kiểm tra chức năng đổi mật khẩu khi nhập mật khẩu cũ là khoảng trắng</t>
  </si>
  <si>
    <t>Bước 1: Mở trình duyệt truy cập vào trang web
Bước 2: Tại giao diện, click "Thông tin tài khoản"
Bước 3: Tại menu click "Đổi mật khẩu"
Bước 4: Nhập mật khẩu cũ là khoảng trắng, các thông tin còn lại nhập hợp lệ
Bước 5: Xác minh đổi mật khẩu thành công/thất bại</t>
  </si>
  <si>
    <t>Mật khẩu cũ: "          "
Mật khẩu mới: "pcloS"
Xác nhận mật khẩu mới: "pcloS"</t>
  </si>
  <si>
    <t>FUNC_Client_Profile_76</t>
  </si>
  <si>
    <t>Kiểm tra chức năng đổi mật khẩu khi nhập mật khẩu cũ chứa khoảng trắng 2 đầu</t>
  </si>
  <si>
    <t>Bước 1: Mở trình duyệt truy cập vào trang web
Bước 2: Tại giao diện, click "Thông tin tài khoản"
Bước 3: Tại menu click "Đổi mật khẩu"
Bước 4: Nhập mật khẩu cũ chính xác nhưng chứa khoảng trắng 2 đầu, các thông tin còn lại nhập hợp lệ
Bước 5: Xác minh đổi mật khẩu thành công/thất bại</t>
  </si>
  <si>
    <t>Mật khẩu cũ: "     abc@@     "
Mật khẩu mới: "pcloS"
Xác nhận mật khẩu mới: "pcloS"</t>
  </si>
  <si>
    <t>FUNC_Client_Profile_77</t>
  </si>
  <si>
    <t>Kiểm tra chức năng đổi mật khẩu khi không nhập mật khẩu mới</t>
  </si>
  <si>
    <t>Bước 1: Mở trình duyệt truy cập vào trang web
Bước 2: Tại giao diện, click "Thông tin tài khoản"
Bước 3: Tại menu click "Đổi mật khẩu"
Bước 4: Không nhập mật khẩu mới, các thông tin còn lại nhập hợp lệ
Bước 5: Xác minh đổi mật khẩu thành công/thất bại</t>
  </si>
  <si>
    <t>Mật khẩu cũ: "abc@@"
Mật khẩu mới: ""
Xác nhận mật khẩu mới: "pcloS"</t>
  </si>
  <si>
    <t>FUNC_Client_Profile_78</t>
  </si>
  <si>
    <t>Kiểm tra chức năng đổi mật khẩu khi nhập mật khẩu mới là khoảng trắng</t>
  </si>
  <si>
    <t>Bước 1: Mở trình duyệt truy cập vào trang web
Bước 2: Tại giao diện, click "Thông tin tài khoản"
Bước 3: Tại menu click "Đổi mật khẩu"
Bước 4: Nhập mật khẩu mới là khoảng trắng, các thông tin còn lại nhập hợp lệ
Bước 5: Xác minh đổi mật khẩu thành công/thất bại</t>
  </si>
  <si>
    <t>FUNC_Client_Profile_79</t>
  </si>
  <si>
    <t>Kiểm tra chức năng đổi mật khẩu khi không nhập xác nhận mật khẩu</t>
  </si>
  <si>
    <t>Bước 1: Mở trình duyệt truy cập vào trang web
Bước 2: Tại giao diện, click "Thông tin tài khoản"
Bước 3: Tại menu click "Đổi mật khẩu"
Bước 4: Không nhập xác nhận mật khẩu, các thông tin còn lại nhập hợp lệ
Bước 5: Xác minh đổi mật khẩu thành công/thất bại</t>
  </si>
  <si>
    <t>Mật khẩu cũ: "abc@@"
Mật khẩu mới: "pcloS"
Xác nhận mật khẩu mới: ""</t>
  </si>
  <si>
    <t>FUNC_Client_Profile_80</t>
  </si>
  <si>
    <t>Kiểm tra chức năng đổi mật khẩu khi nhập xác nhận mật khẩu là khoảng trắng</t>
  </si>
  <si>
    <t>Bước 1: Mở trình duyệt truy cập vào trang web
Bước 2: Tại giao diện, click "Thông tin tài khoản"
Bước 3: Tại menu click "Đổi mật khẩu"
Bước 4: Nhập xác nhận mật khẩu là khoảng trắng, các thông tin còn lại nhập hợp lệ
Bước 5: Xác minh đổi mật khẩu thành công/thất bại</t>
  </si>
  <si>
    <t>Mật khẩu cũ: "abcAA"
Mật khẩu mới: "pcloS"
Xác nhận mật khẩu mới: "          "</t>
  </si>
  <si>
    <t>FUNC_Client_Profile_81</t>
  </si>
  <si>
    <t>Kiểm tra chức năng đổi mật khẩu khi nhập xác nhận mật khẩu mới chính xác nhưng chứa khoảng trắng 2 đầu</t>
  </si>
  <si>
    <t>Bước 1: Mở trình duyệt truy cập vào trang web
Bước 2: Tại giao diện, click "Thông tin tài khoản"
Bước 3: Tại menu click "Đổi mật khẩu"
Bước 4: Nhập xác nhận mật khẩu mới chính xác nhưng chứa khoảng trắng 2 đầu, các thông tin còn lại nhập hợp lệ
Bước 5: Xác minh đổi mật khẩu thành công/thất bại</t>
  </si>
  <si>
    <t>Mật khẩu cũ: "bc@@"
Mật khẩu mới: "pcloS"
Xác nhận mật khẩu mới: "     pcloS      "</t>
  </si>
  <si>
    <t>FUNC_Client_Profile_82</t>
  </si>
  <si>
    <t>Kiểm tra chức năng đổi mật khẩu khi nhập xác nhận mật khẩu mới không chính xác</t>
  </si>
  <si>
    <t>Bước 1: Mở trình duyệt truy cập vào trang web
Bước 2: Tại giao diện, click "Thông tin tài khoản"
Bước 3: Tại menu click "Đổi mật khẩu"
Bước 4: Nhập xác nhận mật khẩu mới không chính xác, các thông tin còn lại nhập hợp lệ
Bước 5: Xác minh đổi mật khẩu thành công/thất bại</t>
  </si>
  <si>
    <t>Mật khẩu cũ: "abcAA"
Mật khẩu mới: "pcloS"
Xác nhận mật khẩu mới: "abc "</t>
  </si>
  <si>
    <t>Check GUI - SanPham</t>
  </si>
  <si>
    <t>GUI_Client_SP_01</t>
  </si>
  <si>
    <t>Bước 1: Mở trình duyệt truy cập vào link "http://localhost:4201/trang-san-pham"
Bước 2: Xác định vị trí phần tử văn bản trên trang
Bước 3: Kiểm tra kiểu phông chữ, màu chữ, cỡ chữ của phần tử văn bản</t>
  </si>
  <si>
    <t>GUI_Client_SP_02</t>
  </si>
  <si>
    <t>Bước 1: Mở trình duyệt truy cập vào link "http://localhost:4201/trang-san-pham"
Bước 2: Xác định vị trí phần tử văn bản trên trang
Bước 3: Kiểm tra căn chỉnh trên giao diện</t>
  </si>
  <si>
    <t>GUI_Client_SP_03</t>
  </si>
  <si>
    <t>Kiểm tra nội dung danh sách sản phẩm</t>
  </si>
  <si>
    <t>Kiểm tra danh sách sản phẩm có đầy đủ các thuộc tính cần thiết hay không</t>
  </si>
  <si>
    <t>Bước 1: Mở trình duyệt truy cập vào link "http://localhost:4201/trang-san-pham"
Bước 2: Xác định vị trí phần tử văn bản trên trang
Bước 3: Kiểm tra danh sách sản phẩm</t>
  </si>
  <si>
    <t>Danh sách sản phẩm hiển thị đầy đủ các trường cần thiết</t>
  </si>
  <si>
    <t>GUI_Client_SP_04</t>
  </si>
  <si>
    <t>Kiểm tra hover ảnh sản phẩm</t>
  </si>
  <si>
    <t>Kiểm tra khi hover vào ảnh sản phẩm có zoom ảnh hay không</t>
  </si>
  <si>
    <t>Bước 1: Mở trình duyệt truy cập vào link "http://localhost:4201/trang-san-pham"
Bước 2: Xác định vị trí phần tử văn bản trên trang
Bước 3: Kiểm tra hover ảnh sản phẩm</t>
  </si>
  <si>
    <t>Ảnh sản phẩm khi hover có zoom ảnh</t>
  </si>
  <si>
    <t>GUI_Client_SP_05</t>
  </si>
  <si>
    <t>Kiểm tra nội dung các thuộc của bộ lọc</t>
  </si>
  <si>
    <t>Kiểm tra bộ lọc có hiển thị đầy đủ các thuộc tính không</t>
  </si>
  <si>
    <t>Bước 1: Mở trình duyệt truy cập vào link "http://localhost:4201/trang-san-pham"
Bước 2: Xác định vị trí phần tử văn bản trên trang
Bước 3: Kiểm tra nội dung bộ lọc</t>
  </si>
  <si>
    <t>Bộ lọc hiển thị đầy đủ các thuộc tính</t>
  </si>
  <si>
    <t>GUI_Client_SP_06</t>
  </si>
  <si>
    <t>Kiểm tra hoạt động của ô check box</t>
  </si>
  <si>
    <t>Kiểm tra xem người dùng có thể click vào ô checkbox hay không</t>
  </si>
  <si>
    <t>Bước 1: Mở trình duyệt truy cập vào link "http://localhost:4201/trang-san-pham"
Bước 2: Xác định vị trí của các ô checkbox
Bước 3: Click vào ô checkbox</t>
  </si>
  <si>
    <t>Người dùng có thể click vào ô checkbox</t>
  </si>
  <si>
    <t>GUI_Client_SP_07</t>
  </si>
  <si>
    <t>Kiểm tra xem người dùng có thể trượt thanh khoảng giá ở cả 2 đầu hay không</t>
  </si>
  <si>
    <t>Bước 1: Mở trình duyệt truy cập vào link "http://localhost:4201/trang-san-pham"
Bước 2: Xác định vị trí của thanh khoảng giá
Bước 3: Click chuột trượt thanh khoảng giá
Bước 4: Xác minh thanh khoảng giá hoạt động bình thường</t>
  </si>
  <si>
    <t>GUI_Client_SP_08</t>
  </si>
  <si>
    <t>Bước 1: Mở trình duyệt truy cập vào link "http://localhost:4201/trang-san-pham"
Bước 2: Dùng chuột kéo màn hình thu nhỏ, phóng to tại các kích cỡ khác nhau</t>
  </si>
  <si>
    <t>Check GUI - SanPhamChiTiet</t>
  </si>
  <si>
    <t>GUI_Client_SP_09</t>
  </si>
  <si>
    <t>Bước 1: Mở trình duyệt truy cập vào link "http://localhost:4201/trang-san-pham"
Bước 2: Chọn sản phẩm bất kì, click vào sản phẩm
Bước 3: Xác định vị trí phần tử văn bản trên trang
Bước 4: Kiểm tra kiểu phông chữ, màu chữ, cỡ chữ của phần tử văn bản</t>
  </si>
  <si>
    <t>GUI_Client_SP_10</t>
  </si>
  <si>
    <t>Kiểm tra nội dung chi tiết sản phẩm</t>
  </si>
  <si>
    <t>Xác minh hiển thị đúng và đủ thông tin của chi tiết sản phẩm</t>
  </si>
  <si>
    <t>Bước 1: Mở trình duyệt truy cập vào link "http://localhost:4201/trang-san-pham"
Bước 2: Chọn sản phẩm bất kì, click vào sản phẩm
Bước 3: Xác định vị trí phần tử văn bản trên trang
Bước 4: Kiểm tra nội dung chi tiết sản phẩm</t>
  </si>
  <si>
    <t>Hiển thị đúng và đủ nội dung chi tiết của sản phẩm</t>
  </si>
  <si>
    <t>GUI_Client_SP_11</t>
  </si>
  <si>
    <t>Kiểm tra ảnh tự động chạy</t>
  </si>
  <si>
    <t>Kiểm tra ảnh có tự động chạy hay không</t>
  </si>
  <si>
    <t>Bước 1: Mở trình duyệt truy cập vào link "http://localhost:4201/trang-san-pham"
Bước 2: Chọn sản phẩm bất kì, click vào sản phẩm
Bước 3: Xác định vị trí ảnh sản phẩm
Bước 4: Kiểm tra ảnh sản phẩm tự động chạy</t>
  </si>
  <si>
    <t>Ảnh sản phẩm tự động chạy</t>
  </si>
  <si>
    <t>GUI_Client_SP_12</t>
  </si>
  <si>
    <t>Kiểm tra phiếu giảm giá khả dụng</t>
  </si>
  <si>
    <t>Xác minh các phiếu giảm giá hiển thị là các phiếu chính xác</t>
  </si>
  <si>
    <t>Hiển thị đúng phiếu giảm giá được áp dụng</t>
  </si>
  <si>
    <t>GUI_Client_SP_13</t>
  </si>
  <si>
    <t>Kiểm tra màu sắc, kích thước của các button</t>
  </si>
  <si>
    <t>Bước 1: Mở trình duyệt truy cập vào link "http://localhost:4201/trang-san-pham"
Bước 2: Chọn sản phẩm bất kì, click vào sản phẩm
Bước 3: Xác định các button
Bước 4: Kiểm tra màu sắc, kích thước của các button</t>
  </si>
  <si>
    <t>GUI_Client_SP_14</t>
  </si>
  <si>
    <t>Bước 1: Mở trình duyệt truy cập vào link "http://localhost:4201/trang-san-pham"
Bước 2: Chọn sản phẩm bất kì, click vào sản phẩm
Bước 3: Xác định các button
Bước 4: Xác minh click các button hoạt động bình thường</t>
  </si>
  <si>
    <t>GUI_Client_SP_15</t>
  </si>
  <si>
    <t>Bước 1: Mở trình duyệt truy cập vào link "http://localhost:4201/trang-san-pham"
Bước 2: Chọn sản phẩm bất kì, click vào sản phẩm
Bước 3: Dùng chuột kéo màn hình thu nhỏ, phóng to tại các kích cỡ khác nhau</t>
  </si>
  <si>
    <t>Check Function- SanPham</t>
  </si>
  <si>
    <t>FUNC_Client_SP_01</t>
  </si>
  <si>
    <t>Kiểm tra xem chi tiết sản phẩm</t>
  </si>
  <si>
    <t>Kiểm tra khi click vào sản phẩm có hiển thị sản phẩm chi tiết hay không</t>
  </si>
  <si>
    <t>Bước 1: Mở trình duyệt truy cập vào link "http://localhost:4201/homepage"
Bước 2: Tại menu, click "Sản phẩm"
Bước 3: Click vào sản phẩm bất kì
Bước 4: Xác minh hiển thị thông tin sản phẩm chi tiết</t>
  </si>
  <si>
    <t>Sản phẩm tìm kiếm có trên hệ thống cửa hàng</t>
  </si>
  <si>
    <t>Hiển thị thông tin của sản phẩm chi tiết</t>
  </si>
  <si>
    <t>FUNC_Client_SP_02</t>
  </si>
  <si>
    <t>Kiểm tra lọc sản phẩm theo thuộc tính</t>
  </si>
  <si>
    <t>Kiểm tra lọc thành công sản phẩm theo 1 màu sắc</t>
  </si>
  <si>
    <t>Bước 1: Mở trình duyệt truy cập vào link "http://localhost:4201/homepage"
Bước 2: Tại menu, click "Sản phẩm"
Bước 3: Tại bộ lọc, click "Màu sắc", chọn màu sắc bất kỳ
Bước 4: Xác nhận lọc thành công/thất bại</t>
  </si>
  <si>
    <t>Màu sắc: Trắng</t>
  </si>
  <si>
    <t>Lọc thành công
Hiển thị tất cả sản phẩm có màu sắc: Trắng</t>
  </si>
  <si>
    <t>FUNC_Client_SP_03</t>
  </si>
  <si>
    <t xml:space="preserve">Kiểm tra lọc nhiều màu sắc cùng một lần </t>
  </si>
  <si>
    <t>Bước 1: Mở trình duyệt truy cập vào link "http://localhost:4201/homepage"
Bước 2: Tại menu, click "Sản phẩm"
Bước 3: Tại bộ lọc, click "Màu sắc", chọn 2 màu sắc bất kỳ
Bước 4: Xác nhận lọc thành công/thất bại</t>
  </si>
  <si>
    <t>Màu sắc: Trắng, Đen</t>
  </si>
  <si>
    <t>Lọc thành công
Hiển thị tất cả sản phẩm có màu sắc: Trắng, Đen</t>
  </si>
  <si>
    <t>FUNC_Client_SP_04</t>
  </si>
  <si>
    <t>Kiểm tra lọc thành công sản phẩm theo 1 kích cỡ</t>
  </si>
  <si>
    <t>Bước 1: Mở trình duyệt truy cập vào link "http://localhost:4201/homepage"
Bước 2: Tại menu, click "Sản phẩm"
Bước 3: Tại bộ lọc, click "Kích cỡ", chọn kích cỡ bất kỳ
Bước 4: Xác nhận lọc thành công/thất bại</t>
  </si>
  <si>
    <t>Kích cỡ: S</t>
  </si>
  <si>
    <t>Lọc thành công
Hiển thị tất cả sản phẩm có kích cỡ: S</t>
  </si>
  <si>
    <t>FUNC_Client_SP_05</t>
  </si>
  <si>
    <t xml:space="preserve">Kiểm tra lọc nhiều kích cỡ cùng một lần </t>
  </si>
  <si>
    <t>Bước 1: Mở trình duyệt truy cập vào link "http://localhost:4201/homepage"
Bước 2: Tại menu, click "Sản phẩm"
Bước 3: Tại bộ lọc, click "Kích cỡ", chọn nhiều kích cỡ bất kỳ
Bước 4: Xác nhận lọc thành công/thất bại</t>
  </si>
  <si>
    <t>Kích cỡ: M, L, XL</t>
  </si>
  <si>
    <t>Lọc thành công
Hiển thị tất cả sản phẩm có kích cỡ: M, L, XL</t>
  </si>
  <si>
    <t>FUNC_Client_SP_06</t>
  </si>
  <si>
    <t>Kiểm tra lọc thành công sản phẩm theo 1 kiểu dáng</t>
  </si>
  <si>
    <t>Bước 1: Mở trình duyệt truy cập vào link "http://localhost:4201/homepage"
Bước 2: Tại menu, click "Sản phẩm"
Bước 3: Tại bộ lọc, click "Kiểu dáng", chọn kiểu dáng bất kỳ
Bước 4: Xác nhận lọc thành công/thất bại</t>
  </si>
  <si>
    <t>Kiểu dáng: Oversize</t>
  </si>
  <si>
    <t>Lọc thành công
Hiển thị tất cả sản phẩm có kiểu dáng: Oversize</t>
  </si>
  <si>
    <t>FUNC_Client_SP_07</t>
  </si>
  <si>
    <t xml:space="preserve">Kiểm tra lọc nhiều kiểu dáng cùng một lần </t>
  </si>
  <si>
    <t>Bước 1: Mở trình duyệt truy cập vào link "http://localhost:4201/homepage"
Bước 2: Tại menu, click "Sản phẩm"
Bước 3: Tại bộ lọc, click "Kiểu dáng", chọn 2 kiểu dáng bất kỳ
Bước 4: Xác nhận lọc thành công/thất bại</t>
  </si>
  <si>
    <t>Kiểu dáng: Oversize, Fit</t>
  </si>
  <si>
    <t>Lọc thành công
Hiển thị tất cả sản phẩm có kiểu dáng: Oversize, Fit</t>
  </si>
  <si>
    <t>FUNC_Client_SP_08</t>
  </si>
  <si>
    <t>Kiểm tra lọc thành công sản phẩm theo 1 thiết kế</t>
  </si>
  <si>
    <t>Bước 1: Mở trình duyệt truy cập vào link "http://localhost:4201/homepage"
Bước 2: Tại menu, click "Sản phẩm"
Bước 3: Tại bộ lọc, click "Thiết kế", chọn thiết kế bất kỳ
Bước 4: Xác nhận lọc thành công/thất bại</t>
  </si>
  <si>
    <t>Thiết kế: Trơn</t>
  </si>
  <si>
    <t>Lọc thành công
Hiển thị tất cả sản phẩm có thiết kế: trơn</t>
  </si>
  <si>
    <t>FUNC_Client_SP_09</t>
  </si>
  <si>
    <t xml:space="preserve">Kiểm tra lọc nhiều thiết kế cùng một lần </t>
  </si>
  <si>
    <t>Bước 1: Mở trình duyệt truy cập vào link "http://localhost:4201/homepage"
Bước 2: Tại menu, click "Sản phẩm"
Bước 3: Tại bộ lọc, click "Thiết kế", chọn 2 thiết kế bất kỳ
Bước 4: Xác nhận lọc thành công/thất bại</t>
  </si>
  <si>
    <t>Thiết kế: Trơn, Kẻ</t>
  </si>
  <si>
    <t>Lọc thành công
Hiển thị tất cả sản phẩm có thiết kế: trơn, kẻ</t>
  </si>
  <si>
    <t>FUNC_Client_SP_10</t>
  </si>
  <si>
    <t>Kiểm tra lọc thành công sản phẩm theo 1 cổ áo</t>
  </si>
  <si>
    <t>Bước 1: Mở trình duyệt truy cập vào link "http://localhost:4201/homepage"
Bước 2: Tại menu, click "Sản phẩm"
Bước 3: Tại bộ lọc, click "Cổ áo", chọn cổ áo bất kỳ
Bước 4: Xác nhận lọc thành công/thất bại</t>
  </si>
  <si>
    <t>Cổ áo: Cao cổ</t>
  </si>
  <si>
    <t>Lọc thành công
Hiển thị tất cả sản phẩm có cổ áo: cao cổ</t>
  </si>
  <si>
    <t>FUNC_Client_SP_11</t>
  </si>
  <si>
    <t xml:space="preserve">Kiểm tra lọc nhiều cổ áo cùng một lần </t>
  </si>
  <si>
    <t>Bước 1: Mở trình duyệt truy cập vào link "http://localhost:4201/homepage"
Bước 2: Tại menu, click "Sản phẩm"
Bước 3: Tại bộ lọc, click "Cổ áo", chọn 2 cổ áo bất kỳ
Bước 4: Xác nhận lọc thành công/thất bại</t>
  </si>
  <si>
    <t>Cổ áo: Cao cổ, tròn</t>
  </si>
  <si>
    <t>Lọc thành công
Hiển thị tất cả sản phẩm có cổ áo: cao cổ, tròn</t>
  </si>
  <si>
    <t>FUNC_Client_SP_12</t>
  </si>
  <si>
    <t>Kiểm tra lọc thành công sản phẩm theo 1 tay áo</t>
  </si>
  <si>
    <t>Bước 1: Mở trình duyệt truy cập vào link "http://localhost:4201/homepage"
Bước 2: Tại menu, click "Sản phẩm"
Bước 3: Tại bộ lọc, click "Tay áo", chọn tay áo bất kỳ
Bước 4: Xác nhận lọc thành công/thất bại</t>
  </si>
  <si>
    <t>Tay áo: Cộc tay</t>
  </si>
  <si>
    <t>Lọc thành công
Hiển thị tất cả sản phẩm có tay áo: Cộc tay</t>
  </si>
  <si>
    <t>FUNC_Client_SP_13</t>
  </si>
  <si>
    <t xml:space="preserve">Kiểm tra lọc nhiều tay áo cùng một lần </t>
  </si>
  <si>
    <t>Bước 1: Mở trình duyệt truy cập vào link "http://localhost:4201/homepage"
Bước 2: Tại menu, click "Sản phẩm"
Bước 3: Tại bộ lọc, click "Tay áo", chọn 2 tay áo bất kỳ
Bước 4: Xác nhận lọc thành công/thất bại</t>
  </si>
  <si>
    <t>Tay áo: Cộc tay, dài tay</t>
  </si>
  <si>
    <t>Lọc thành công
Hiển thị tất cả sản phẩm có tay áo: Cộc tay, dài tay</t>
  </si>
  <si>
    <t>FUNC_Client_SP_14</t>
  </si>
  <si>
    <t>Kiểm tra lọc sản phẩm theo khoảng giá</t>
  </si>
  <si>
    <t>Kiểm tra lọc thành công sản phẩm theo khoảng giá</t>
  </si>
  <si>
    <t>Bước 1: Mở trình duyệt truy cập vào link "http://localhost:4201/homepage"
Bước 2: Tại menu, click "Sản phẩm"
Bước 3: Tại bộ lọc, click "Khoảng giá", chọn khoảng giá
Bước 4: Xác nhận lọc thành công/thất bại</t>
  </si>
  <si>
    <t>Khoảng giá: 100.000đ - 500.000đ</t>
  </si>
  <si>
    <t>Lọc thành công
Hiển thị tất cả sản phẩm có khoảng giá từ 100.000đ đến 500.000đ</t>
  </si>
  <si>
    <t>FUNC_Client_SP_15</t>
  </si>
  <si>
    <t>Kiểm tra lọc sản phẩm theo khoảng giá và thuộc tính</t>
  </si>
  <si>
    <t>Kiểm tra lọc thành công sản phẩm theo khoảng giá và thuộc tính</t>
  </si>
  <si>
    <t>Bước 1: Mở trình duyệt truy cập vào link "http://localhost:4201/homepage"
Bước 2: Tại menu, click "Sản phẩm"
Bước 3: Tại bộ lọc, click "Màu sắc", chọn màu sắc bất kì
Bước 3: Click "Khoảng giá", chọn khoảng giá
Bước 4: Xác nhận lọc thành công/thất bại</t>
  </si>
  <si>
    <t>Màu sắc: Đen, Trắng
Khoảng giá: 100.000đ - 500.000đ</t>
  </si>
  <si>
    <t>Lọc thành công
Hiển thị tất cả sản phẩm có màu sắc: đen, trắng và khoảng giá từ 100.000đ đến 500.000đ</t>
  </si>
  <si>
    <t>FUNC_Client_SP_16</t>
  </si>
  <si>
    <t>Kiểm tra chức năng phân trang khi tổng số sản phẩm là 5</t>
  </si>
  <si>
    <t>Bước 1: Mở trình duyệt truy cập vào link "http://localhost:4201/homepage"
Bước 2: Ở phần menu click vào "Sản phẩm"
Bước 3: Kiểm tra table hiển thị đủ 5 sản phẩm và kiểm tra phần phân trang</t>
  </si>
  <si>
    <t>FUNC_Client_SP_17</t>
  </si>
  <si>
    <t>Kiểm tra chức năng phân trang khi tổng số sản phẩm &gt; 5</t>
  </si>
  <si>
    <t>Bước 1: Mở trình duyệt truy cập vào link "http://localhost:4201/homepage"
Bước 2: Ở phần menu click vào "Sản phẩm"
Bước 3: Kiểm tra table hiển thị đủ 5 sản phẩm/1 trang và kiểm tra phần phân trang</t>
  </si>
  <si>
    <t>Table hiển thị 5 sản phẩm / 1 trang &amp; phần phân trang hiển thị chính xác số trang, tổng số trang 
Có thể click btn Previous và Next</t>
  </si>
  <si>
    <t>FUNC_Client_SP_18</t>
  </si>
  <si>
    <t>Kiểm tra chức năng phân trang khi tổng số sản phẩm = 5</t>
  </si>
  <si>
    <t>Bước 1: Mở trình duyệt truy cập vào link "http://localhost:4201/homepage"
Bước 2: Ở phần menu click vào "Sản phẩm"
Bước 3: Chọn check box bất kì
Bước 4: Kiểm tra table hiển thị đủ 5 sản phẩm/1 trang và kiểm tra phần phân trang</t>
  </si>
  <si>
    <t>Màu sắc: Đỏ</t>
  </si>
  <si>
    <t>FUNC_Client_SP_19</t>
  </si>
  <si>
    <t>Table hiển thị 5 sản phẩm/ 1 trang &amp; phần phân trang hiển thị chính xác số trang, tổng số trang 
Có thể click btn Previous và Next</t>
  </si>
  <si>
    <t>FUNC_Client_SP_20</t>
  </si>
  <si>
    <t xml:space="preserve">Kiểm tra chức năng phân trang khi chọn số lượng sản phẩm muốn hiển thị lên table </t>
  </si>
  <si>
    <t>Bước 1: Mở trình duyệt truy cập vào link "http://localhost:4201/homepage"
Bước 2: Ở phần menu click vào "Sản phẩm"
Bước 3: Chọn hiển thị số lượng 10
Bước 4: Kiểm tra table hiển thị nhiều nhất 10 sản phẩm/1 trang và kiểm tra phần phân trang</t>
  </si>
  <si>
    <t>Table hiển thị nhiều nhất 10 sản phẩm/1 trang và kiểm tra phần phân trang</t>
  </si>
  <si>
    <t>FUNC_Client_SP_21</t>
  </si>
  <si>
    <t>Bước 1: Mở trình duyệt truy cập vào link "http://localhost:4201/homepage"
Bước 2: Ở phần menu click vào "Sản phẩm"
Bước 3: Chọn hiển thị số lượng 10
Bước 4: Chọn hiển thị số lượng 5
Bước 5: Kiểm tra table hiển thị nhiều nhất 10 sản phẩm/1 trang và kiểm tra phần phân trang</t>
  </si>
  <si>
    <t>Table hiển thị nhiều nhất 5 sản phẩm/1 trang và kiểm tra phần phân trang</t>
  </si>
  <si>
    <t>FUNC_Client_SP_22</t>
  </si>
  <si>
    <t>Kiểm tra chức năng số lượng hiển thị khi tổng số sản phẩm là &gt; 5</t>
  </si>
  <si>
    <t>Bước 1: Mở trình duyệt truy cập vào link "http://localhost:4201/homepage"
Bước 2: Ở phần menu click vào "Sản phẩm"
Bước 3: Chọn check box bất kỳ
Bước 4: Chọn hiển thị số lượng 10
Bước 5: Kiểm tra table hiển thị nhiều nhất 10 sản phẩm/1 trang và kiểm tra phần phân trang</t>
  </si>
  <si>
    <t>Cổ áo: tròn
Số lượng: 10</t>
  </si>
  <si>
    <t>Table hiển thị nhiều nhất 10 sản phẩm/1 trang và dữ liệu đúng</t>
  </si>
  <si>
    <t xml:space="preserve">Check Function - </t>
  </si>
  <si>
    <t>Check GUI - Login</t>
  </si>
  <si>
    <t>GUI_Login_SignUp_01</t>
  </si>
  <si>
    <t>Bước 1: Mở trình duyệt truy cập vào trang web
Bước 2: Click "Đăng nhập"
Bước 3: Xác định vị trí phần tử văn bản trên trang
Bước 4: Kiểm tra chính tả, kiểu phông chữ, màu chữ, cỡ chữ của phần tử văn bản</t>
  </si>
  <si>
    <t xml:space="preserve">Truy cập vào link tới màn hình đăng nhập
</t>
  </si>
  <si>
    <t>GUI_Login_SignUp_02</t>
  </si>
  <si>
    <t>Bước 1: Mở trình duyệt truy cập vào trang web
Bước 2: Click "Đăng nhập"
Bước 3: Xác định các ô input
Bước 4: Xác minh các ô input hoạt động bình thường</t>
  </si>
  <si>
    <t>GUI_Login_SignUp_03</t>
  </si>
  <si>
    <t>Bước 1: Mở trình duyệt truy cập vào trang web
Bước 2: Click "Đăng nhập"
Bước 3: Xác định ô input có trên giao diện
Bước 4: Kiểm tra focus của chuột khi click vào ô input</t>
  </si>
  <si>
    <t>GUI_Login_SignUp_04</t>
  </si>
  <si>
    <t>Kiểm tra hoạt động của check box</t>
  </si>
  <si>
    <t>Kiểm tra ô check box có hoạt động bình thường hay không</t>
  </si>
  <si>
    <t>Bước 1: Mở trình duyệt truy cập vào trang web
Bước 2: Click "Đăng nhập"
Bước 3: Click thay đổi giá trị của check box
Bước 4: Xác minh ô check box hoạt động bình thường</t>
  </si>
  <si>
    <t>Ô check box hoạt động bình thường</t>
  </si>
  <si>
    <t>GUI_Login_SignUp_05</t>
  </si>
  <si>
    <t>Kiểm tra màu sắc, kích thước, hover button "Đăng nhập"</t>
  </si>
  <si>
    <t>Bước 1: Mở trình duyệt truy cập vào trang web
Bước 2: Click "Đăng nhập"
Bước 3: Xác định button "Đăng nhập"
Bước 4: Xác minh màu sắc, kích thước, hover button "Đăng nhập"</t>
  </si>
  <si>
    <t>GUI_Login_SignUp_06</t>
  </si>
  <si>
    <t>Kiểm tra click button "Đăng nhập"</t>
  </si>
  <si>
    <t>Bước 1: Mở trình duyệt truy cập vào trang web
Bước 2: Click "Đăng nhập"
Bước 3: Xác định button "Đăng nhập"
Bước 4: Xác minh click button "Đăng nhập" hoạt động bình thường</t>
  </si>
  <si>
    <t>Chuyển sang giao diện người dùng hoặc thông báo lỗi nếu có</t>
  </si>
  <si>
    <t>GUI_Login_SignUp_07</t>
  </si>
  <si>
    <t>Kiểm tra màu sắc kích thước icon</t>
  </si>
  <si>
    <t xml:space="preserve">Kiểm tra xem biểu tượng con mắt có được thêm vào trường mật khẩu, có màu sắc, kích thước chính xác hay không.
</t>
  </si>
  <si>
    <t>Bước 1: Mở trình duyệt truy cập vào trang web
Bước 2: Trên giao diện, click "Đăng nhập"
Bước 3: Kiểm tra xem biểu tượng con mắt có được thêm vào trường mật khẩu, màu sắc, kích thước có chính xác hay không</t>
  </si>
  <si>
    <t>Màu sắc: #aab3c3
Size: 18px</t>
  </si>
  <si>
    <t xml:space="preserve">Tại giao diện đăng nhập biểu tượng con mắt được thêm vào trường mật khẩu, màu sắc, kích thước đúng như chỉ định
</t>
  </si>
  <si>
    <t>GUI_Login_SignUp_08</t>
  </si>
  <si>
    <t>Kiểm tra click icon</t>
  </si>
  <si>
    <t xml:space="preserve">Kiểm tra rằng người dùng có thể xem/ẩn mật khẩu bằng cách nhấp vào biểu tượng con mắt.
</t>
  </si>
  <si>
    <t>Bước 1: Mở trình duyệt truy cập vào trang web
Bước 2: Trên giao diện, click "Đăng nhập"
Bước 3: Kiểm tra rằng người dùng có thể xem/ẩn mật khẩu bằng cách nhấp vào biểu tượng con mắt.</t>
  </si>
  <si>
    <t>Truy cập vào link tới màn hình đăng nhập</t>
  </si>
  <si>
    <t>Người dùng có thể xem/ẩn mật khẩu khi ấn vào biểu tượng con mắt</t>
  </si>
  <si>
    <t>GUI_Login_SignUp_09</t>
  </si>
  <si>
    <t>Bước 1: Mở trình duyệt truy cập vào trang web
Bước 2: Click "Đăng nhập"
Bước 3: Dùng chuột kéo màn hình thu nhỏ, phóng to tại các kích cỡ khác nhau</t>
  </si>
  <si>
    <t>GUI_Login_SignUp_10</t>
  </si>
  <si>
    <t>Kiểm tra Login</t>
  </si>
  <si>
    <t>Kiểm tra màn hình đăng nhập sẽ xuất hiện sau khi nhấp vào liên kết đăng nhập hoặc nút đăng nhập.</t>
  </si>
  <si>
    <t>Bước 1: Truy cập liên kết đăng nhập/nhấp button đăng nhập
Bước 2: Xác định hiển thị màn hình đăng nhập</t>
  </si>
  <si>
    <t>Điều hướng =&gt; hiển thị màn hình đăng nhập vào hệ thống</t>
  </si>
  <si>
    <t>GUI_Login_SignUp_11</t>
  </si>
  <si>
    <t xml:space="preserve">Kiểm tra sự liên kết của các phần tử hiển thị trên màn hình đăng nhập phải tương thích trên nhiều trình duyệt.
</t>
  </si>
  <si>
    <t>Bước 1: Truy cập liên kết đăng nhập trang web trên nhiều trình duyệt (Chrome, Firefox, Mocrosoft Edge..)
Bước 2: Kiểm tra sự tương thích của các phần tử hiển thị trên màn hình tại nhiều trình duyệt</t>
  </si>
  <si>
    <t>Truy cập nhiều hơn 2 trình duyệt</t>
  </si>
  <si>
    <t>Màn hình đăng nhập tương thích trên nhiều trình duyệt</t>
  </si>
  <si>
    <t xml:space="preserve">Check Login </t>
  </si>
  <si>
    <t>FUNC_Login_SignUp_01</t>
  </si>
  <si>
    <t>Kiểm tra chức năng đăng nhập</t>
  </si>
  <si>
    <t>Kiểm tra rằng người dùng sẽ có thể đăng nhập thành công với tài khoản có tồn tại và đang hoạt động trong hệ thống</t>
  </si>
  <si>
    <t>Bước 1: Mở trình duyệt truy cập vào trang web
Bước 2: Click "Đăng nhập"
Bước 3: Nhập thông tin tài khoản =&gt; click "Đăng nhập"
Bước 4: Xác nhận đăng nhập thành công/thất bại</t>
  </si>
  <si>
    <t>Tài khoản đã tồn tại và đang hoạt động trong hệ thống</t>
  </si>
  <si>
    <t>Tk khách hàng
Tên đăng nhập: huynt@fpt.edu.vn
Mật khẩu: 123456</t>
  </si>
  <si>
    <t>Đăng nhập thành công vào hệ thống
Hiển thị thông báo đăng nhập thành công, hiển thị giao diện của khách hàng/admin</t>
  </si>
  <si>
    <t>FUNC_Login_SignUp_02</t>
  </si>
  <si>
    <t xml:space="preserve">Kiểm tra rằng đăng nhập không thành công với tài khoản không hoạt động (Expired) </t>
  </si>
  <si>
    <t>Bước 1: Mở trình duyệt truy cập vào trang web
Bước 2: Trên giao diện, click "Đăng nhập"
Bước 3: Nhập thông tin tài khoản =&gt; click "Đăng nhập"
Bước 4: Xác nhận đăng nhập thành công/thất bại</t>
  </si>
  <si>
    <t>Tài khoản không còn hoạt động trong hệ thống</t>
  </si>
  <si>
    <t>Tk khách hàng
Tên đăng nhập: phuonggl@fpt.edu.vn
Mật khẩu: 123456</t>
  </si>
  <si>
    <t>Đăng nhập không thành công 
Hiển thị thông báo tài khoản đăng nhập không hợp lệ</t>
  </si>
  <si>
    <t>FUNC_Login_SignUp_03</t>
  </si>
  <si>
    <t>Kiểm tra hiển thị đúng trang theo đúng phân quyền role của khách hàng sau khi đăng nhập bằng thông tin đăng nhập chính xác</t>
  </si>
  <si>
    <t>Bước 1: Mở trình duyệt truy cập vào trang web
Bước 2: Trên giao diện, click "Đăng nhập"
Bước 3: Nhập thông tin tài khoản có role khách hàng, click "Đăng nhập"
Bước 4: Xác nhận đăng nhập thành công/thất bại</t>
  </si>
  <si>
    <t>Tk khách hàng
Tên đăng nhập: thuymtph29502@fpt.edu.vn
Mật khẩu: 123456</t>
  </si>
  <si>
    <t>Hiển thị màn hình khách hàng</t>
  </si>
  <si>
    <t>FUNC_Login_SignUp_04</t>
  </si>
  <si>
    <t>Kiểm tra hiển thị đúng trang theo đúng phân quyền role của quản lý sau khi đăng nhập bằng thông tin đăng nhập chính xác</t>
  </si>
  <si>
    <t>Bước 1: Mở trình duyệt truy cập vào trang web
Bước 2: Trên giao diện, click "Đăng nhập"
Bước 3: Nhập thông tin tài khoản có role quản lý, click "Đăng nhập"
Bước 4: Xác nhận đăng nhập thành công/thất bại</t>
  </si>
  <si>
    <t>Tk quản lý
Tên đăng nhập: admin0203@fpt.edu.vn
Mật khẩu: 123456</t>
  </si>
  <si>
    <t>Hiển thị màn hình quản lý với đầy đủ các chức năng</t>
  </si>
  <si>
    <t>FUNC_Login_SignUp_05</t>
  </si>
  <si>
    <t>Kiểm tra hiển thị đúng trang theo đúng phân quyền role của nhân viên sau khi đăng nhập bằng thông tin đăng nhập chính xác</t>
  </si>
  <si>
    <t>Bước 1: Mở trình duyệt truy cập vào trang web
Bước 2: Trên giao diện, click "Đăng nhập"
Bước 3: Nhập thông tin tài khoản có role nhân viên, click "Đăng nhập"
Bước 4: Xác nhận đăng nhập thành công/thất bại</t>
  </si>
  <si>
    <t>Tk nhân viên
Tên đăng nhập: nv12024@fpt.edu.vn
Mật khẩu: 123456</t>
  </si>
  <si>
    <t>Hiển thị màn hình nhân viên với các chức năng được giới hạn</t>
  </si>
  <si>
    <t>FUNC_Login_SignUp_06</t>
  </si>
  <si>
    <t>Kiểm tra rằng người dùng có thể truy cập tất cả các điều khiển và phần tử bằng cách nhấn phím Tab từ bàn phím</t>
  </si>
  <si>
    <t>Bước 1: Mở trình duyệt truy cập vào trang web
Bước 2: Trên giao diện, click "Đăng nhập"
Bước 3: Nhập thông tin tài khoản, thao tác tất cả các điều khiển và phần tử bằng cách nhấn phím Tab từ bàn phím
Bước 4: Xác nhận có thể truy cấp tất cả các điều khiển</t>
  </si>
  <si>
    <t>Thao tác thành công với tất cả các điều khiển và phần tử bằng cách nhấn phím Tab từ bàn phím.</t>
  </si>
  <si>
    <t>FUNC_Login_SignUp_07</t>
  </si>
  <si>
    <t xml:space="preserve">Kiểm tra rằng người dùng có thể đăng nhập bằng cách nhập thông tin đăng nhập hợp lệ và nhấn phím Enter.
</t>
  </si>
  <si>
    <t>Bước 1: Mở trình duyệt truy cập vào trang web
Bước 2: Trên giao diện, click "Đăng nhập"
Bước 3: Nhập thông tin tài khoản, nhập thông tin đăng nhập hợp lệ và nhấn phím Enter 
Bước 4: Xác nhận đăng nhập thành công/thất bại</t>
  </si>
  <si>
    <t>FUNC_Login_SignUp_08</t>
  </si>
  <si>
    <t xml:space="preserve">Kiểm tra rằng mật khẩu đã nhập phải ở dạng mã hóa (****).
</t>
  </si>
  <si>
    <t>Bước 1: Mở trình duyệt truy cập vào trang web
Bước 2: Trên giao diện, click "Đăng nhập"
Bước 3: Nhập thông tin tài khoản
Bước 4: Xác nhận mật khẩu đã nhập phải ở dạng mã hóa (****).</t>
  </si>
  <si>
    <t>Tk khách hàng
Tên đăng nhập: thuymtph29502@fpt.edu.vn
Mật khẩu: ******</t>
  </si>
  <si>
    <t>Mật khẩu hiển thị ở dạng mã hóa ******</t>
  </si>
  <si>
    <t>FUNC_Login_SignUp_09</t>
  </si>
  <si>
    <t>Kiểm tra khoảng cách dòng được thêm vào mật khẩu hay không .</t>
  </si>
  <si>
    <t>Bước 1: Mở trình duyệt truy cập vào trang web
Bước 2: Trên giao diện, click "Đăng nhập"
Bước 3: Kiểm tra khoảng cách dòng được thêm vào mật khẩu hay không</t>
  </si>
  <si>
    <t>Mật khẩu: "password 123"</t>
  </si>
  <si>
    <t>Mật khẩu nhận dạng khoảng cách dòng</t>
  </si>
  <si>
    <t>FUNC_Login_SignUp_10</t>
  </si>
  <si>
    <t xml:space="preserve">Kiểm tra khoảng thời gian chờ của phiên đăng nhập. Vì khi đã đăng nhập thì người dùng không thể lưu session login mãi được.
</t>
  </si>
  <si>
    <t>Bước 1: Mở trình duyệt truy cập vào trang web
Bước 2: Trên giao diện, click "Đăng nhập"
Bước 3: Nhập các thông tin đăng nhập không hợp lệ ( nhập sai tên đăng nhập, mật khẩu...) 
Bước 4: Kiểm tra chính tả các thông báo lỗi</t>
  </si>
  <si>
    <t>Khoảng thời gian chờ của phiên đăng nhập là 5 ngày khi đã đăng nhập thì người dùng không thể lưu session login mãi được.</t>
  </si>
  <si>
    <t>FUNC_Login_SignUp_11</t>
  </si>
  <si>
    <t>Sau khi đã đăng nhập thành công thì mở Tab mới với cùng domain đó có cần login lại hay không</t>
  </si>
  <si>
    <t>Bước 1: Mở trình duyệt truy cập vào trang web 
Bước 2: Truy cập vào tab đăng nhập thứ 2 cùng domain
Bước 3: Xác nhận login thành công/thất bại</t>
  </si>
  <si>
    <t>Trang đăng nhập đang hoạt động
Mở trang đăng nhập thứ 2 cùng domain</t>
  </si>
  <si>
    <t>Không cần login lại</t>
  </si>
  <si>
    <t>FUNC_Login_SignUp_12</t>
  </si>
  <si>
    <t xml:space="preserve">Khi người dùng đăng nhập, trên trang chủ không cần hiển thị các chức năng như Đăng nhập, đăng ký,... (nếu người dùng đã đăng nhập).
</t>
  </si>
  <si>
    <t>Bước 1: Mở trình duyệt truy cập vào trang web
Bước 2: Trên giao diện, click "Đăng nhập"
Bước 3: Nhập các thông tin đăng nhập hợp lệ (nhập tài khoản, mật khẩu...) =&gt; click button "Đăng nhập" 
Bước 4: Tại giao diện, không hiển thị thêm button "Đăng ký" , "Đăng nhập",...</t>
  </si>
  <si>
    <t>Đăng nhập thành công</t>
  </si>
  <si>
    <t>Tại giao diện sau khi đăng nhập thành công, không hiển thị button "Đăng ký", "Đăng nhập",...</t>
  </si>
  <si>
    <t>FUNC_Login_SignUp_13</t>
  </si>
  <si>
    <t xml:space="preserve">Đăng nhập cùng 1 account trên 2 trình duyệt khác nhau cùng lúc thì có được không.
</t>
  </si>
  <si>
    <t>Bước 1: Mở trình duyệt truy cập vào trang web trên nhiều trình duyệt
Bước 2: Trên giao diện, click "Đăng nhập"
Bước 3: Nhập tên đăng nhập/mật khẩu hợp lệ
Bước 4: Click button "Đăng nhập", xác nhận đăng nhập thành công/thất bại</t>
  </si>
  <si>
    <t>Tk khách hàng
Tên đăng nhập: thuymtph29502@fpt.edu.vn
Mật khẩu: ******
"Tk nhân viên
Tên đăng nhập: nv12024@fpt.edu.vn
Mật khẩu: 123456"</t>
  </si>
  <si>
    <t>Được phép đăng nhập cùng 1 account trên 2 trình duyệt khác nhau cùng lúc</t>
  </si>
  <si>
    <t>FUNC_Login_SignUp_14</t>
  </si>
  <si>
    <t>Kiểm tra đăng nhập khi để trống tên đăng nhập</t>
  </si>
  <si>
    <t>Bước 1: Mở trình duyệt truy cập vào trang web
Bước 2: Trên giao diện, click "Đăng nhập"
Bước 3: Nhập mật khẩu, để trống tên đăng nhập
Bước 4: Xác nhận đăng nhập thành công/thất bại</t>
  </si>
  <si>
    <t>Truy cập vào link đăng nhập</t>
  </si>
  <si>
    <t>Tên đăng nhập: ""
Mật khẩu: ******</t>
  </si>
  <si>
    <t>Đăng nhập không thành công 
Hiển thị thông báo lỗi</t>
  </si>
  <si>
    <t>FUNC_Login_SignUp_15</t>
  </si>
  <si>
    <t>Kiểm tra đăng nhập khi nhập khoảng trắng vào tên đăng nhập</t>
  </si>
  <si>
    <t>Bước 1: Mở trình duyệt truy cập vào trang web
Bước 2: Trên giao diện, click "Đăng nhập"
Bước 3: Nhập mật khẩu, nhập khoảng trắng vào tên đăng nhập
Bước 4: Xác nhận đăng nhập thành công/thất bại</t>
  </si>
  <si>
    <t>Tên đăng nhập: "             "
Mật khẩu: ******</t>
  </si>
  <si>
    <t>FUNC_Login_SignUp_16</t>
  </si>
  <si>
    <t>Kiểm tra đăng nhập khi đăng nhập sai tên đăng nhập</t>
  </si>
  <si>
    <t>Bước 1: Mở trình duyệt truy cập vào trang web
Bước 2: Trên giao diện, click "Đăng nhập"
Bước 3: Nhập mật khẩu, nhập sai tên đăng nhập 
Bước 4: Xác nhận đăng nhập thành công/thất bại</t>
  </si>
  <si>
    <t>Tên đăng nhập: "abc@@ "
Mật khẩu: ******</t>
  </si>
  <si>
    <t>FUNC_Login_SignUp_17</t>
  </si>
  <si>
    <t>Kiểm tra đăng nhập khi nhập khoảng trắng vào đầu và cuối tên đăng nhập</t>
  </si>
  <si>
    <t>Bước 1: Mở trình duyệt truy cập vào trang web
Bước 2: Trên giao diện, click "Đăng nhập"
Bước 3: Nhập mật khẩu hợp lệ, nhập khoảng trắng đầu và cuối tên đăng nhập
Bước 4: Click button "Đăng nhập", xác nhận đăng nhập thành công/thất bại</t>
  </si>
  <si>
    <t>Tk khách hàng
Tên đăng nhập: "      thuymtph29502@fpt.edu.vn       "
Mật khẩu: ******</t>
  </si>
  <si>
    <t>FUNC_Login_SignUp_18</t>
  </si>
  <si>
    <t>Kiểm tra đăng nhập khi để trống mật khẩu</t>
  </si>
  <si>
    <t>Bước 1: Mở trình duyệt truy cập vào trang web 
Bước 2: Trên giao diện, click "Đăng nhập"
Bước 3: Để trống mật khẩu
Bước 4: Click button "Đăng nhập", xác nhận đăng nhập thành công/thất bại</t>
  </si>
  <si>
    <t>Tk khách hàng
Tên đăng nhập: thuymtph29502@fpt.edu.vn
Mật khẩu: ""</t>
  </si>
  <si>
    <t>FUNC_Login_SignUp_19</t>
  </si>
  <si>
    <t>Kiểm tra chức năng đăng nhập khi mật khẩu chứa khoảng trắng</t>
  </si>
  <si>
    <t>Bước 1: Mở trình duyệt truy cập vào trang web
Bước 2: Trên giao diện, click "Đăng nhập"
Bước 3: Nhập tên đăng nhập hợp lệ, nhập mật khẩu chứa khoảng trắng
Bước 4: Click button "Đăng nhập", xác nhận đăng nhập thành công/thất bại</t>
  </si>
  <si>
    <t>Tk khách hàng
Tên đăng nhập: thuymtph29502@fpt.edu.vn
Mật khẩu: "          "</t>
  </si>
  <si>
    <t>FUNC_Login_SignUp_20</t>
  </si>
  <si>
    <t xml:space="preserve">Kiểm tra chức năng đăng nhập khi mật khẩu chứa khoảng trắng đầu và cuối </t>
  </si>
  <si>
    <t>Bước 1: Mở trình duyệt truy cập vào trang web
Bước 2: Trên giao diện, click "Đăng nhập"
Bước 3: Nhập tên đăng nhập hợp lệ, nhập khoảng trắng đầu và cuối mật khẩu
Bước 4: Click button "Đăng nhập", xác nhận đăng nhập thành công/thất bại</t>
  </si>
  <si>
    <t>Tk khách hàng
Tên đăng nhập: thuymtph29502@fpt.edu.vn
Mật khẩu: "     pcloS     "</t>
  </si>
  <si>
    <t>Check Sign up</t>
  </si>
  <si>
    <t>FUNC_Login_SignUp_21</t>
  </si>
  <si>
    <t>Kiểm tra chức năng đăng ký thành công</t>
  </si>
  <si>
    <t>Bước 1: Mở trình duyệt truy cập vào trang web
Bước 2: Trên giao diện, click "Đăng ký"
Bước 3: Nhập hợp lệ các thông tin còn lại
Bước 4: Click button "Đăng ký", xác nhận đăng ký thành công/thất bại</t>
  </si>
  <si>
    <t>Truy cập thành công vào trang web</t>
  </si>
  <si>
    <t>Họ tên: "Đào Xuân Thịnh"
Email: "thinhdx@gmail.com"
Ngày sinh: "12/12/2000"
Giới tính: "Nam"
Số điện thoại: "0326449005"
Mật khẩu: "abc@Ab"
Tỉnh/thành phố: "Bắc Giang"
Quận/huyện: "Huyện Lục Nam"
Xã/phường: "Xã Đông Phú"
Địa chỉ chi tiết: "Số 2 Phong Châu"</t>
  </si>
  <si>
    <t>Đăng ký tài khoản thành công
Chuyển sang trang đăng nhập</t>
  </si>
  <si>
    <t>FUNC_Login_SignUp_22</t>
  </si>
  <si>
    <t>Kiểm tra chức năng đăng ký</t>
  </si>
  <si>
    <t>Kiểm tra để trống họ tên</t>
  </si>
  <si>
    <t>Bước 1: Mở trình duyệt truy cập vào trang web
Bước 2: Trên giao diện, click "Đăng ký"
Bước 3: Để trống họ tên, nhập hợp lệ các thông tin còn lại
Bước 4: Click button "Đăng ký", xác nhận đăng ký thành công/thất bại</t>
  </si>
  <si>
    <t>Họ tên: ""
Email: "thinhdx@gmail.com"
Ngày sinh: "12/12/2000"
Giới tính: "Nam"
Số điện thoại: "0326449005"
Mật khẩu: "abc@Ab"
Tỉnh/thành phố: "Bắc Giang"
Quận/huyện: "Huyện Lục Nam"
Xã/phường: "Xã Đông Phú"
Địa chỉ chi tiết: "Số 2 Phong Châu"</t>
  </si>
  <si>
    <t>Không click được button "Đăng ký"
Hiển thị message thông báo lỗi</t>
  </si>
  <si>
    <t>FUNC_Login_SignUp_23</t>
  </si>
  <si>
    <t>Kiểm tra nhập khoảng trắng vào họ tên</t>
  </si>
  <si>
    <t>Bước 1: Truy cập vào trang web
Bước 2: Trên giao diện, click "Đăng ký"
Bước 3: Nhập khoảng trắng vào họ tên, nhập hợp lệ các thông tin còn lại
Bước 4: Click button "Đăng ký", xác nhận đăng ký thành công/thất bại</t>
  </si>
  <si>
    <t>Họ tên: "                  "
Email: "thinhdx@gmail.com"
Ngày sinh: "12/12/2000"
Giới tính: "Nam"
Số điện thoại: "0326449005"
Mật khẩu: "abc@Ab"
Tỉnh/thành phố: "Bắc Giang"
Quận/huyện: "Huyện Lục Nam"
Xã/phường: "Xã Đông Phú"
Địa chỉ chi tiết: "Số 2 Phong Châu"</t>
  </si>
  <si>
    <t>FUNC_Login_SignUp_24</t>
  </si>
  <si>
    <t>Kiểm tra nhập ký tự đặc biệt vào họ tên</t>
  </si>
  <si>
    <t>Bước 1: Truy cập vào trang web
Bước 2: Trên giao diện, click "Đăng ký"
Bước 3: Nhập ký tự đặc biệt vào họ tên, nhập hợp lệ các thông tin còn lại
Bước 4: Click button "Đăng ký", xác nhận đăng ký thành công/thất bại</t>
  </si>
  <si>
    <t>Họ tên: "Đào @@*)"
Email: "thinhdx@gmail.com"
Ngày sinh: "12/12/2000"
Giới tính: "Nam"
Số điện thoại: "0326449005"
Mật khẩu: "abc@Ab"
Tỉnh/thành phố: "Bắc Giang"
Quận/huyện: "Huyện Lục Nam"
Xã/phường: "Xã Đông Phú"
Địa chỉ chi tiết: "Số 2 Phong Châu"</t>
  </si>
  <si>
    <t>FUNC_Login_SignUp_25</t>
  </si>
  <si>
    <t>Kiểm tra nhập số vào họ tên</t>
  </si>
  <si>
    <t>Bước 1: Truy cập vào trang web
Bước 2: Trên giao diện, click "Đăng ký"
Bước 3: Nhập số vào họ tên, nhập hợp lệ các thông tin còn lại
Bước 4: Click button "Đăng ký", xác nhận đăng ký thành công/thất bại</t>
  </si>
  <si>
    <t>Họ tên: "Đào 123"
Email: "thinhdx@gmail.com"
Ngày sinh: "12/12/2000"
Giới tính: "Nam"
Số điện thoại: "0326449005"
Mật khẩu: "abc@Ab"
Tỉnh/thành phố: "Bắc Giang"
Quận/huyện: "Huyện Lục Nam"
Xã/phường: "Xã Đông Phú"
Địa chỉ chi tiết: "Số 2 Phong Châu"</t>
  </si>
  <si>
    <t>FUNC_Login_SignUp_26</t>
  </si>
  <si>
    <t>Kiểm tra nhập các khoảng trắng đầu và cuối họ tên</t>
  </si>
  <si>
    <t>Bước 1: Truy cập vào trang web
Bước 2: Trên giao diện, click "Đăng ký"
Bước 3: Nhập các khoảng trắng đầu và cuối họ tên, nhập hợp lệ các thông tin còn lại
Bước 4: Click button "Đăng ký", xác nhận đăng ký thành công/thất bại</t>
  </si>
  <si>
    <t>Họ tên: "      Đào Xuân Thịnh            "
Email: "thinhdx@gmail.com"
Ngày sinh: "12/12/2000"
Giới tính: "Nam"
Số điện thoại: "0326449005"
Mật khẩu: "abc@Ab"
Tỉnh/thành phố: "Bắc Giang"
Quận/huyện: "Huyện Lục Nam"
Xã/phường: "Xã Đông Phú"
Địa chỉ chi tiết: "Số 2 Phong Châu"</t>
  </si>
  <si>
    <t>Đăng ký tài khoản thành công với họ tên được cắt khoảng trắng 2 đầu</t>
  </si>
  <si>
    <t>FUNC_Login_SignUp_27</t>
  </si>
  <si>
    <t>Kiểm tra khi để trống email</t>
  </si>
  <si>
    <t>Bước 1: Truy cập vào trang web
Bước 2: Trên giao diện, click "Đăng ký"
Bước 3: Để trống email, nhập hợp lệ các thông tin còn lại
Bước 4: Click button "Đăng ký", xác nhận đăng ký thành công/thất bại</t>
  </si>
  <si>
    <t>Họ tên: "Đào Xuân Thịnh"
Email: ""
Ngày sinh: "12/12/2000"
Giới tính: "Nam"
Số điện thoại: "0326449005"
Mật khẩu: "abc@Ab"
Tỉnh/thành phố: "Bắc Giang"
Quận/huyện: "Huyện Lục Nam"
Xã/phường: "Xã Đông Phú"
Địa chỉ chi tiết: "Số 2 Phong Châu"</t>
  </si>
  <si>
    <t>FUNC_Login_SignUp_28</t>
  </si>
  <si>
    <t>Kiểm tra khi nhập email là khoảng trắng</t>
  </si>
  <si>
    <t>Bước 1: Truy cập vào trang web
Bước 2: Trên giao diện, click "Đăng ký"
Bước 3: Nhập email là khoảng trắng, nhập hợp lệ các thông tin còn lại
Bước 4: Click button "Đăng ký", xác nhận đăng ký thành công/thất bại</t>
  </si>
  <si>
    <t>Họ tên: "Đào Xuân Thịnh"
Email: "              "
Ngày sinh: "12/12/2000"
Giới tính: "Nam"
Số điện thoại: "0326449005"
Mật khẩu: "abc@Ab"
Tỉnh/thành phố: "Bắc Giang"
Quận/huyện: "Huyện Lục Nam"
Xã/phường: "Xã Đông Phú"
Địa chỉ chi tiết: "Số 2 Phong Châu"</t>
  </si>
  <si>
    <t>FUNC_Login_SignUp_29</t>
  </si>
  <si>
    <t>Kiểm tra khi nhập email chứa khoảng trắng 2 đầu</t>
  </si>
  <si>
    <t>Bước 1: Truy cập vào trang web
Bước 2: Trên giao diện, click "Đăng ký"
Bước 3: Nhập email chứa khoảng trắng 2 đầu, nhập hợp lệ các thông tin còn lại
Bước 4: Click button "Đăng ký", xác nhận đăng ký thành công/thất bại</t>
  </si>
  <si>
    <t>Họ tên: "Đào Xuân Thịnh"
Email: "       thing@gmail.com       "
Ngày sinh: "12/12/2000"
Giới tính: "Nam"
Số điện thoại: "0326449005"
Mật khẩu: "abc@Ab"
Tỉnh/thành phố: "Bắc Giang"
Quận/huyện: "Huyện Lục Nam"
Xã/phường: "Xã Đông Phú"
Địa chỉ chi tiết: "Số 2 Phong Châu"</t>
  </si>
  <si>
    <t>Đăng ký thành công với email được cắt khoảng trắng 2 đầu</t>
  </si>
  <si>
    <t>FUNC_Login_SignUp_30</t>
  </si>
  <si>
    <t>Kiểm tra khi nhập email không hợp lệ</t>
  </si>
  <si>
    <t>Bước 1: Truy cập vào trang web
Bước 2: Trên giao diện, click "Đăng ký"
Bước 3: Nhập email không hợp lệ, nhập hợp lệ các thông tin còn lại
Bước 4: Click button "Đăng ký", xác nhận đăng ký thành công/thất bại</t>
  </si>
  <si>
    <t>Họ tên: "Đào Xuân Thịnh"
Email: "daoxuan@@gmail."
Ngày sinh: "12/12/2000"
Giới tính: "Nam"
Số điện thoại: "0326449005"
Mật khẩu: "abc@Ab"
Tỉnh/thành phố: "Bắc Giang"
Quận/huyện: "Huyện Lục Nam"
Xã/phường: "Xã Đông Phú"
Địa chỉ chi tiết: "Số 2 Phong Châu"</t>
  </si>
  <si>
    <t>FUNC_Login_SignUp_31</t>
  </si>
  <si>
    <t>Kiểm tra chức năng đăng ký khi không nhập ngày sinh</t>
  </si>
  <si>
    <t>Bước 1: Truy cập vào trang web
Bước 2: Trên giao diện, click "Đăng ký"
Bước 3: Không nhập ngày sinh, nhập hợp lệ các thông tin còn lại
Bước 4: Click button "Đăng ký", xác nhận đăng ký thành công/thất bại</t>
  </si>
  <si>
    <t>Họ tên: "Đào Xuân Thịnh"
Email: "thinhdx@gmail.com"
Ngày sinh: ""
Giới tính: "Nam"
Số điện thoại: "0326449005"
Mật khẩu: "abc@Ab"
Tỉnh/thành phố: "Bắc Giang"
Quận/huyện: "Huyện Lục Nam"
Xã/phường: "Xã Đông Phú"
Địa chỉ chi tiết: "Số 2 Phong Châu"</t>
  </si>
  <si>
    <t>FUNC_Login_SignUp_32</t>
  </si>
  <si>
    <t>Kiểm tra chức năng đăng ký khi chọn ngày sinh bằng lịch thả xuống</t>
  </si>
  <si>
    <t>Bước 1: Truy cập vào trang web
Bước 2: Trên giao diện, click "Đăng ký"
Bước 3: Click icon btn lịch
Bước 4: Chọn thời gian
Bước 5: Nhập hợp lệ các thông tin còn lại
Bước 6: Xác minh lưu thành công/thất bại</t>
  </si>
  <si>
    <t>Hiển thị hộp văn bản hiển thị Ngày giờ và lịch thả xuống được cung cấp
Đăng ký tài khoản thành công</t>
  </si>
  <si>
    <t>FUNC_Login_SignUp_33</t>
  </si>
  <si>
    <t>Bước 1: Truy cập vào trang web
Bước 2: Trên giao diện, click "Đăng ký"
Bước 3: Chọn ngày sinh của tương lai, nhập hợp lệ các thông tin còn lại
Bước 4: Click button "Đăng ký", xác nhận đăng ký thành công/thất bại</t>
  </si>
  <si>
    <t>Họ tên: "Đào Xuân Thịnh"
Email: "thinhdx@gmail.com"
Ngày sinh: "12/12/2033"
Giới tính: "Nam"
Số điện thoại: "0326449005"
Mật khẩu: "abc@Ab"
Tỉnh/thành phố: "Bắc Giang"
Quận/huyện: "Huyện Lục Nam"
Xã/phường: "Xã Đông Phú"
Địa chỉ chi tiết: "Số 2 Phong Châu"</t>
  </si>
  <si>
    <t>FUNC_Login_SignUp_34</t>
  </si>
  <si>
    <t>Bước 1: Truy cập vào trang web
Bước 2: Trên giao diện, click "Đăng ký"
Bước 3: Để trống số điện thoại, nhập hợp lệ các thông tin còn lại
Bước 4: Click button "Đăng ký", xác nhận đăng ký thành công/thất bại</t>
  </si>
  <si>
    <t>FUNC_Login_SignUp_35</t>
  </si>
  <si>
    <t>Kiểm tra nhập số điện thoại trùng với số điện thoại tồn tại trong hệ thống</t>
  </si>
  <si>
    <t>Bước 1: Truy cập vào trang web
Bước 2: Trên giao diện, click "Đăng ký"
Bước 3: Nhập số điện thoại trùng với số điện thoại đã tồn tại trong hệ thống, nhập hợp lệ các thông tin còn lại
Bước 4: Click button "Đăng ký", xác nhận đăng ký thành công/thất bại</t>
  </si>
  <si>
    <t>Họ tên: "Đào Xuân Thịnh"
Email: "thinhdx@gmail.com"
Ngày sinh: "12/12/2000"
Giới tính: "Nam"
Số điện thoại: "0326449005"
Mật khẩu: "abc@Ab"
Tỉnh/thành phố: "Bắc Giang"
Quận/huyện: "Huyện Lục Nam"
Xã/phường: "Xã Đông Phú"
Địa chỉ chi tiết: "Số 2 Phong Châu"</t>
  </si>
  <si>
    <t>FUNC_Login_SignUp_36</t>
  </si>
  <si>
    <t>Bước 1: Truy cập vào trang web
Bước 2: Trên giao diện, click "Đăng ký"
Bước 3: Nhập khoảng trắng vào số điện thoại nhập hợp lệ các thông tin còn lại
Bước 4: Click button "Đăng ký", xác nhận đăng ký thành công/thất bại</t>
  </si>
  <si>
    <t>Họ tên: "Đào Xuân Thịnh"
Email: "thinhdx@gmail.com"
Ngày sinh: "12/12/2000"
Giới tính: "Nam"
Số điện thoại: ""
Mật khẩu: "abc@Ab"
Tỉnh/thành phố: "Bắc Giang"
Quận/huyện: "Huyện Lục Nam"
Xã/phường: "Xã Đông Phú"
Địa chỉ chi tiết: "Số 2 Phong Châu"</t>
  </si>
  <si>
    <t>FUNC_Login_SignUp_37</t>
  </si>
  <si>
    <t>Bước 1: Truy cập vào trang web
Bước 2: Trên giao diện, click "Đăng ký"
Bước 3: Nhập kí tự đặc biệt vào số điện thoại, nhập hợp lệ các thông tin còn lại
Bước 4: Click button "Đăng ký", xác nhận đăng ký thành công/thất bại</t>
  </si>
  <si>
    <t>Họ tên: "Đào Xuân Thịnh"
Email: "thinhdx@gmail.com"
Ngày sinh: "12/12/2000"
Giới tính: "Nam"
Số điện thoại: "0326@@*(("
Mật khẩu: "abc@Ab"
Tỉnh/thành phố: "Bắc Giang"
Quận/huyện: "Huyện Lục Nam"
Xã/phường: "Xã Đông Phú"
Địa chỉ chi tiết: "Số 2 Phong Châu"</t>
  </si>
  <si>
    <t>FUNC_Login_SignUp_38</t>
  </si>
  <si>
    <t>Bước 1: Truy cập vào trang web
Bước 2: Trên giao diện, click "Đăng ký"
Bước 3: Nhập chữ vào số điện thoại, nhập hợp lệ các thông tin còn lại
Bước 4: Click button "Đăng ký", xác nhận đăng ký thành công/thất bại</t>
  </si>
  <si>
    <t>Họ tên: "Đào Xuân Thịnh"
Email: "thinhdx@gmail.com"
Ngày sinh: "12/12/2000"
Giới tính: "Nam"
Số điện thoại: "abc032"
Mật khẩu: "abc@Ab"
Tỉnh/thành phố: "Bắc Giang"
Quận/huyện: "Huyện Lục Nam"
Xã/phường: "Xã Đông Phú"
Địa chỉ chi tiết: "Số 2 Phong Châu"</t>
  </si>
  <si>
    <t>FUNC_Login_SignUp_39</t>
  </si>
  <si>
    <t>Bước 1: Truy cập vào trang web
Bước 2: Trên giao diện, click "Đăng ký"
Bước 3: Nhập số điện thoại có &lt; 10 số, nhập hợp lệ các thông tin còn lại
Bước 4: Click button "Đăng ký", xác nhận đăng ký thành công/thất bại</t>
  </si>
  <si>
    <t>Họ tên: "Đào Xuân Thịnh"
Email: "thinhdx@gmail.com"
Ngày sinh: "12/12/2000"
Giới tính: "Nam"
Số điện thoại: "0326449"
Mật khẩu: "abc@Ab"
Tỉnh/thành phố: "Bắc Giang"
Quận/huyện: "Huyện Lục Nam"
Xã/phường: "Xã Đông Phú"
Địa chỉ chi tiết: "Số 2 Phong Châu"</t>
  </si>
  <si>
    <t>FUNC_Login_SignUp_40</t>
  </si>
  <si>
    <t>Bước 1: Truy cập vào trang web
Bước 2: Trên giao diện, click "Đăng ký"
Bước 3: Nhập số điện thoại có &gt; 10 số, nhập hợp lệ các thông tin còn lại
Bước 4: Click button "Đăng ký", xác nhận đăng ký thành công/thất bại</t>
  </si>
  <si>
    <t>Họ tên: "Đào Xuân Thịnh"
Email: "thinhdx@gmail.com"
Ngày sinh: "12/12/2000"
Giới tính: "Nam"
Số điện thoại: "032644900555555"
Mật khẩu: "abc@Ab"
Tỉnh/thành phố: "Bắc Giang"
Quận/huyện: "Huyện Lục Nam"
Xã/phường: "Xã Đông Phú"
Địa chỉ chi tiết: "Số 2 Phong Châu"</t>
  </si>
  <si>
    <t>FUNC_Login_SignUp_41</t>
  </si>
  <si>
    <t>Bước 1: Truy cập vào trang web
Bước 2: Trên giao diện, click "Đăng ký"
Bước 3: Nhập số điện thoại không phải của Việt Nam, nhập hợp lệ các thông tin còn lại
Bước 4: Click button "Đăng ký", xác nhận đăng ký thành công/thất bại</t>
  </si>
  <si>
    <t>Họ tên: "Đào Xuân Thịnh"
Email: "thinhdx@gmail.com"
Ngày sinh: "12/12/2000"
Giới tính: "Nam"
Số điện thoại: "9926449005"
Mật khẩu: "abc@Ab"
Tỉnh/thành phố: "Bắc Giang"
Quận/huyện: "Huyện Lục Nam"
Xã/phường: "Xã Đông Phú"
Địa chỉ chi tiết: "Số 2 Phong Châu"</t>
  </si>
  <si>
    <t>FUNC_Login_SignUp_42</t>
  </si>
  <si>
    <t>Kiểm tra nhập mật khẩu không hợp lệ</t>
  </si>
  <si>
    <t>Bước 1: Truy cập vào trang web
Bước 2: Trên giao diện, click "Đăng ký"
Bước 3: Nhập mật khẩu không hợp lệ, nhập hợp lệ các thông tin còn lại
Bước 4: Click button "Đăng ký", xác nhận đăng ký thành công/thất bại</t>
  </si>
  <si>
    <t>Họ tên: "Đào Xuân Thịnh"
Email: "thinhdx@gmail.com"
Ngày sinh: "12/12/2000"
Giới tính: "Nam"
Số điện thoại: "9926449005"
Mật khẩu: "111"
Tỉnh/thành phố: "Bắc Giang"
Quận/huyện: "Huyện Lục Nam"
Xã/phường: "Xã Đông Phú"
Địa chỉ chi tiết: "Số 2 Phong Châu"</t>
  </si>
  <si>
    <t>FUNC_Login_SignUp_43</t>
  </si>
  <si>
    <t>Bước 1: Truy cập vào trang web
Bước 2: Trên giao diện, click "Đăng ký"
Bước 3:Không chọn Tỉnh/Thành phố, chọn Quân/Huyện, nhập hợp lệ các thông tin còn lại
Bước 4: Click button "Đăng ký", xác nhận đăng ký thành công/thất bại</t>
  </si>
  <si>
    <t>Họ tên: "Đào Xuân Thịnh"
Email: "thinhdx@gmail.com"
Ngày sinh: "12/12/2000"
Giới tính: "Nam"
Số điện thoại: "9926449005"
Mật khẩu: "PcloS"
Tỉnh/thành phố: ""
Quận/huyện: "Huyện Lục Nam"
Xã/phường: "Xã Đông Phú"
Địa chỉ chi tiết: "Số 2 Phong Châu"</t>
  </si>
  <si>
    <t>FUNC_Login_SignUp_44</t>
  </si>
  <si>
    <t>Bước 1: Truy cập vào trang web
Bước 2: Trên giao diện, click "Đăng ký"
Bước 3: Không chọn Quận/Huyện, chọn Xã/Phường, nhập hợp lệ các thông tin còn lại
Bước 4: Click button "Đăng ký", xác nhận đăng ký thành công/thất bại</t>
  </si>
  <si>
    <t>Họ tên: "Đào Xuân Thịnh"
Email: "thinhdx@gmail.com"
Ngày sinh: "12/12/2000"
Giới tính: "Nam"
Số điện thoại: "9926449005"
Mật khẩu: "Pclos111"
Tỉnh/thành phố: "Bắc Giang"
Quận/huyện: ""
Xã/phường: "Xã Đông Phú"
Địa chỉ chi tiết: "Số 2 Phong Châu"</t>
  </si>
  <si>
    <t>FUNC_Login_SignUp_45</t>
  </si>
  <si>
    <t>Bước 1: Truy cập vào trang web
Bước 2: Trên giao diện, click "Đăng ký"
Bước 3: Không chọn Xã/Phường, nhập hợp lệ các thông tin còn lại
Bước 4: Click button "Đăng ký", xác nhận đăng ký thành công/thất bại</t>
  </si>
  <si>
    <t>Họ tên: "Đào Xuân Thịnh"
Email: "thinhdx@gmail.com"
Ngày sinh: "12/12/2000"
Giới tính: "Nam"
Số điện thoại: "9926449005"
Mật khẩu: "PcloS"
Tỉnh/thành phố: "Bắc Giang"
Quận/huyện: "Huyện Lục Nam"
Xã/phường: ""
Địa chỉ chi tiết: "Số 2 Phong Châu"</t>
  </si>
  <si>
    <t>FUNC_Login_SignUp_46</t>
  </si>
  <si>
    <t>FUNC_Login_SignUp_47</t>
  </si>
  <si>
    <t>FUNC_Login_SignUp_48</t>
  </si>
  <si>
    <t>FUNC_Login_SignUp_49</t>
  </si>
  <si>
    <t>Check Quên mật khẩu</t>
  </si>
  <si>
    <t>FUNC_Login_SignUp_50</t>
  </si>
  <si>
    <t>Kiểm tra chức năng gửi email</t>
  </si>
  <si>
    <t>Kiểm tra chức năng gửi email khi nhập email hợp lệ</t>
  </si>
  <si>
    <t>Bước 1: Mở trình duyệt truy cập vào trang web
Bước 2: Trên giao diện, click "Quên mật khẩu?"
Bước 3: Nhập email hợp lệ
Bước 4: Click button "Gửi"
Bước 5: Xác nhận gửi email thành công/thất bại</t>
  </si>
  <si>
    <t>Email: "thuymtph29502@fpt.edu.vn"</t>
  </si>
  <si>
    <t>Gửi mã xác nhận cho email thành công
Hiển thị thông báo "Kiểm tra email của bạn để lấy mã xác nhận!"
Chuyển sang giao diện đổi mật khẩu</t>
  </si>
  <si>
    <t>FUNC_Login_SignUp_51</t>
  </si>
  <si>
    <t>Kiểm tra chức năng gửi email khi không nhập email</t>
  </si>
  <si>
    <t>Bước 1: Mở trình duyệt truy cập vào trang web
Bước 2: Trên giao diện, click "Quên mật khẩu?"
Bước 3: Không nhập email
Bước 4: Click button "Gửi"
Bước 5: Xác nhận gửi email thành công/thất bại</t>
  </si>
  <si>
    <t>Email: ""</t>
  </si>
  <si>
    <t>Hiển thị thông báo lỗi
Email mã xác nhận không được gửi</t>
  </si>
  <si>
    <t>FUNC_Login_SignUp_52</t>
  </si>
  <si>
    <t>Kiểm tra chức năng gửi email khi nhập email là khoảng trắng</t>
  </si>
  <si>
    <t>Bước 1: Mở trình duyệt truy cập vào trang web
Bước 2: Trên giao diện, click "Quên mật khẩu?"
Bước 3: Nhập email là khoảng trắng
Bước 4: Click button "Gửi"
Bước 5: Xác nhận gửi email thành công/thất bại</t>
  </si>
  <si>
    <t>Email: "           "</t>
  </si>
  <si>
    <t>FUNC_Login_SignUp_53</t>
  </si>
  <si>
    <t>Kiểm tra chức năng gửi email khi nhập email chứa khoảng trắng 2 đầu</t>
  </si>
  <si>
    <t>Bước 1: Mở trình duyệt truy cập vào trang web
Bước 2: Trên giao diện, click "Quên mật khẩu?"
Bước 3: Nhập email chứa khoảng trắng 2 đầu
Bước 4: Click button "Gửi"
Bước 5: Xác nhận gửi email thành công/thất bại</t>
  </si>
  <si>
    <t>Email: "         thuymt@gmail.com        "</t>
  </si>
  <si>
    <t>FUNC_Login_SignUp_54</t>
  </si>
  <si>
    <t>Kiểm tra chức năng gửi email khi nhập email không hợp lệ</t>
  </si>
  <si>
    <t>Bước 1: Mở trình duyệt truy cập vào trang web
Bước 2: Trên giao diện, click "Quên mật khẩu?"
Bước 3: Nhập email là không hợp lệ
Bước 4: Click button "Gửi"
Bước 5: Xác nhận gửi email thành công/thất bại</t>
  </si>
  <si>
    <t>Email: "         thuymt@@.com    "</t>
  </si>
  <si>
    <t>FUNC_Login_SignUp_55</t>
  </si>
  <si>
    <t>Kiểm tra chức năng gửi email khi nhập email hợp lệ nhưng không tồn tại trong hệ thống</t>
  </si>
  <si>
    <t>Bước 1: Mở trình duyệt truy cập vào trang web
Bước 2: Trên giao diện, click "Quên mật khẩu?"
Bước 3: Nhập email hợp lệ nhưng không tồn tại trong hệ thống
Bước 4: Click button "Gửi"
Bước 5: Xác nhận gửi email thành công/thất bại</t>
  </si>
  <si>
    <t>Email: "vanteo@gmail.com"</t>
  </si>
  <si>
    <t>Hiển thị thông báo lỗi "Email chưa được đăng ký trong hệ thống!"
Email mã xác nhận không được gửi</t>
  </si>
  <si>
    <t>FUNC_Login_SignUp_56</t>
  </si>
  <si>
    <t>Bước 1: Mở trình duyệt truy cập vào trang web
Bước 2: Trên giao diện, click "Quên mật khẩu?"
Bước 3: Nhập email hợp lệ
Bước 4: Click button "Gửi", chuyển sang giao diện đổi mật khẩu
Bước 5: Nhập thông tin hợp lệ
Bước 6: Click button "Xác nhận"
Bước 7: Xác minh đổi mật khẩu thành công và đăng nhập được vào hệ thống</t>
  </si>
  <si>
    <t>Mật khẩu mới: "pcloS"
Xác nhận mật khẩu mới: "pcloS"
Mã xác nhận: "BvkRZcbJBQ"</t>
  </si>
  <si>
    <t>FUNC_Login_SignUp_57</t>
  </si>
  <si>
    <t>Bước 1: Mở trình duyệt truy cập vào trang web
Bước 2: Trên giao diện, click "Quên mật khẩu?"
Bước 3: Nhập email hợp lệ
Bước 4: Click button "Gửi", chuyển sang giao diện đổi mật khẩu
Bước 5: Không nhập mật khẩu mới
Bước 6: Click button "Xác nhận"
Bước 7: Xác minh đổi mật khẩu thành công/thất bại</t>
  </si>
  <si>
    <t>Mật khẩu mới: ""
Xác nhận mật khẩu mới: "pcloS"
Mã xác nhận: "BvkRZcbJBQ"</t>
  </si>
  <si>
    <t>Không click được button "Xác nhận"
Hiển thị message thông báo lỗi</t>
  </si>
  <si>
    <t>FUNC_Login_SignUp_58</t>
  </si>
  <si>
    <t>Bước 1: Mở trình duyệt truy cập vào trang web
Bước 2: Trên giao diện, click "Quên mật khẩu?"
Bước 3: Nhập email hợp lệ
Bước 4: Click button "Gửi", chuyển sang giao diện đổi mật khẩu
Bước 5: Nhập mật khẩu mới là khoảng trắng
Bước 6: Click button "Xác nhận"
Bước 7: Xác minh đổi mật khẩu thành công/thất bại</t>
  </si>
  <si>
    <t>Mật khẩu mới: "             "
Xác nhận mật khẩu mới: "pcloS"
Mã xác nhận: "BvkRZcbJBQ"</t>
  </si>
  <si>
    <t>FUNC_Login_SignUp_59</t>
  </si>
  <si>
    <t>Kiểm tra chức năng đổi mật khẩu khi nhập mật khẩu mới chứa khoảng trắng 2 đầu</t>
  </si>
  <si>
    <t>Bước 1: Mở trình duyệt truy cập vào trang web
Bước 2: Trên giao diện, click "Quên mật khẩu?"
Bước 3: Nhập email hợp lệ
Bước 4: Click button "Gửi", chuyển sang giao diện đổi mật khẩu
Bước 5: Nhập mật khẩu mới chứa khoảng trắng 2 đầu
Bước 6: Click button "Xác nhận"
Bước 7: Xác minh đổi mật khẩu thành công/thất bại</t>
  </si>
  <si>
    <t>Mật khẩu mới: "        pcloS         "
Xác nhận mật khẩu mới: "        pcloS        "
Mã xác nhận: "BvkRZcbJBQ"</t>
  </si>
  <si>
    <t>Hiển thị thông báo đổi mật khẩu thành công
Chuyển sang giao diện đăng nhập
Đăng nhập thành công vào hệ thống với mật khẩu chứa khoảng trắng 2 đầu</t>
  </si>
  <si>
    <t>FUNC_Login_SignUp_60</t>
  </si>
  <si>
    <t>Kiểm tra chức năng đổi mật khẩu khi không nhập xác nhận mật khẩu mới</t>
  </si>
  <si>
    <t>Bước 1: Mở trình duyệt truy cập vào trang web
Bước 2: Trên giao diện, click "Quên mật khẩu?"
Bước 3: Nhập email hợp lệ
Bước 4: Click button "Gửi", chuyển sang giao diện đổi mật khẩu
Bước 5: Không nhập xác nhận mật khẩu mới
Bước 6: Click button "Xác nhận"
Bước 7: Xác minh đổi mật khẩu thành công/thất bại</t>
  </si>
  <si>
    <t>Mật khẩu mới: "pcloS"
Xác nhận xác nhận mật khẩu mới: ""
Mã xác nhận: "BvkRZcbJBQ"</t>
  </si>
  <si>
    <t>FUNC_Login_SignUp_61</t>
  </si>
  <si>
    <t>Kiểm tra chức năng đổi mật khẩu khi nhập xác nhận mật khẩu mới là khoảng trắng</t>
  </si>
  <si>
    <t>Bước 1: Mở trình duyệt truy cập vào trang web
Bước 2: Trên giao diện, click "Quên mật khẩu?"
Bước 3: Nhập email hợp lệ
Bước 4: Click button "Gửi", chuyển sang giao diện đổi mật khẩu
Bước 5: Nhập xác nhận mật khẩu mới là khoảng trắng
Bước 6: Click button "Xác nhận"
Bước 7: Xác minh đổi mật khẩu thành công/thất bại</t>
  </si>
  <si>
    <t>Mật khẩu mới: "pcloS"
Xác nhận xác nhận mật khẩu mới: "         "
Mã xác nhận: "BvkRZcbJBQ"</t>
  </si>
  <si>
    <t>FUNC_Login_SignUp_62</t>
  </si>
  <si>
    <t>Bước 1: Mở trình duyệt truy cập vào trang web
Bước 2: Trên giao diện, click "Quên mật khẩu?"
Bước 3: Nhập email hợp lệ
Bước 4: Click button "Gửi", chuyển sang giao diện đổi mật khẩu
Bước 5: Nhập xác nhận mật khẩu mới chứa khoảng trắng 2 đầu
Bước 6: Click button "Xác nhận"
Bước 7: Xác minh đổi mật khẩu thành công/thất bại</t>
  </si>
  <si>
    <t>Mật khẩu mới: "pcloS"
Xác nhận xác nhận mật khẩu mới: "        pcloS       "
Mã xác nhận: "BvkRZcbJBQ"</t>
  </si>
  <si>
    <t>FUNC_Login_SignUp_63</t>
  </si>
  <si>
    <t>Bước 1: Mở trình duyệt truy cập vào trang web
Bước 2: Trên giao diện, click "Quên mật khẩu?"
Bước 3: Nhập email hợp lệ
Bước 4: Click button "Gửi", chuyển sang giao diện đổi mật khẩu
Bước 5: Nhập xác nhận mật khẩu mới không chính xác
Bước 6: Click button "Xác nhận"
Bước 7: Xác minh đổi mật khẩu thành công/thất bại</t>
  </si>
  <si>
    <t>Mật khẩu mới: "pcloS"
Xác nhận xác nhận mật khẩu mới: "abcdef"
Mã xác nhận: "BvkRZcbJBQ"</t>
  </si>
  <si>
    <t>FUNC_Login_SignUp_64</t>
  </si>
  <si>
    <t>Kiểm tra chức năng đổi mật khẩu khi không nhập mã xác nhận</t>
  </si>
  <si>
    <t>Bước 1: Mở trình duyệt truy cập vào trang web
Bước 2: Trên giao diện, click "Quên mật khẩu?"
Bước 3: Nhập email hợp lệ
Bước 4: Click button "Gửi", chuyển sang giao diện đổi mật khẩu
Bước 5: Không nhập mã xác nhận
Bước 6: Click button "Xác nhận"
Bước 7: Xác minh đổi mật khẩu thành công/thất bại</t>
  </si>
  <si>
    <t>Mật khẩu mới: "pcloS"
Xác nhận xác nhận mật khẩu mới: "pcloS"
Mã xác nhận: ""</t>
  </si>
  <si>
    <t>FUNC_Login_SignUp_65</t>
  </si>
  <si>
    <t>Kiểm tra chức năng đổi mật khẩu khi nhập mã xác nhận là khoảng trắng</t>
  </si>
  <si>
    <t>Bước 1: Mở trình duyệt truy cập vào trang web
Bước 2: Trên giao diện, click "Quên mật khẩu?"
Bước 3: Nhập email hợp lệ
Bước 4: Click button "Gửi", chuyển sang giao diện đổi mật khẩu
Bước 5: Nhập mã xác nhận là khoảng trắng
Bước 6: Click button "Xác nhận"
Bước 7: Xác minh đổi mật khẩu thành công/thất bại</t>
  </si>
  <si>
    <t>Mật khẩu mới: "pcloS"
Xác nhận xác nhận mật khẩu mới: "pcloS"
Mã xác nhận: "             "</t>
  </si>
  <si>
    <t>FUNC_Login_SignUp_66</t>
  </si>
  <si>
    <t>Kiểm tra chức năng đổi mật khẩu khi nhập mã xác nhận chính xác nhưng chứa khoảng trắng 2 đầu</t>
  </si>
  <si>
    <t>Bước 1: Mở trình duyệt truy cập vào trang web
Bước 2: Trên giao diện, click "Quên mật khẩu?"
Bước 3: Nhập email hợp lệ
Bước 4: Click button "Gửi", chuyển sang giao diện đổi mật khẩu
Bước 5: Nhập mã xác nhận chính xác nhưng chứa khoảng trắng 2 đầu
Bước 6: Click button "Xác nhận"
Bước 7: Xác minh đổi mật khẩu thành công/thất bại</t>
  </si>
  <si>
    <t>Mật khẩu mới: "pcloS"
Xác nhận xác nhận mật khẩu mới: "pcloS"
Mã xác nhận: "         BvkRZcbJBQ         "</t>
  </si>
  <si>
    <t>Đổi mật khẩu không thành công
Hiển thị thông báo lỗi</t>
  </si>
  <si>
    <t>FUNC_Login_SignUp_67</t>
  </si>
  <si>
    <t>Kiểm tra chức năng đổi mật khẩu khi nhập mã xác nhận không chính xác</t>
  </si>
  <si>
    <t>Bước 1: Mở trình duyệt truy cập vào trang web
Bước 2: Trên giao diện, click "Quên mật khẩu?"
Bước 3: Nhập email hợp lệ
Bước 4: Click button "Gửi", chuyển sang giao diện đổi mật khẩu
Bước 5: Nhập mã xác nhận không chính xác
Bước 6: Click button "Xác nhận"
Bước 7: Xác minh đổi mật khẩu thành công/thất bại</t>
  </si>
  <si>
    <t>Mật khẩu mới: "pcloS"
Xác nhận xác nhận mật khẩu mới: "pcloS"
Mã xác nhận: abc"</t>
  </si>
  <si>
    <t>Check GUI - KC</t>
  </si>
  <si>
    <t>UI_KC_01</t>
  </si>
  <si>
    <t>Bước 1: Chọn menu "Quản lý sản phẩm" &gt; "Kích cỡ"
 Bước 2: Kiểm tra phông chữ, màu chữ, cỡ chữ của thành phần văn bản trên giao diện người dùng</t>
  </si>
  <si>
    <t>Truy cập thành công vào link "" 
 Đăng nhập thành công với role quản lý
 Nhấn vào màn"Quản lý sản phẩm" &gt; "Kích cỡ"</t>
  </si>
  <si>
    <t>UI_KC_02</t>
  </si>
  <si>
    <t>Bước 1: Trên menu chọn "Quản lý sản phẩm" &gt; "Kích cỡ"
 Bước 2: Kiểm tra phông chữ, màu chữ, cỡ chữ của thành phần văn bản trên giao diện người dùng
 Bước 3: Kiểm tra tiêu đề tên "Quản lý kích cỡ"</t>
  </si>
  <si>
    <t>Truy cập thành công vào link "" 
 Đăng nhập thành công với role quản lý
 Nhấn vào màn "Quản lý sản phẩm" &gt; "Kích cỡ"</t>
  </si>
  <si>
    <t>UI_KC_03</t>
  </si>
  <si>
    <t>Bước 1: Trên menu chọn "Quản lý sản phẩm" &gt; "Kích cỡ"
 Bước 2: Kiểm tra phông chữ, màu chữ, cỡ chữ của thành phần văn bản trên giao diện người dùng
 Bước 3: Kiểm tra textbox "Tìm kiếm"</t>
  </si>
  <si>
    <t>UI_KC_04</t>
  </si>
  <si>
    <t>Kiểm tra combo box "Trạng thái" trên vùng bộ lọc</t>
  </si>
  <si>
    <t>Xác định vị trí select "Trạng thái"</t>
  </si>
  <si>
    <t>Bước 1: Trên menu chọn "Quản lý sản phẩm" &gt; "Kích cỡ"
 Bước 2: Kiểm tra phông chữ, màu chữ, cỡ chữ của thành phần văn bản trên giao diện người dùng
 Bước 3: Kiểm tra combo box "Trạng thái"</t>
  </si>
  <si>
    <t>UI_KC_05</t>
  </si>
  <si>
    <t>Kiểm tra sidebar "Khoảng kích cỡ" trên vùng bộ lọc</t>
  </si>
  <si>
    <t>Xác định vị trí sidebar "Khoảng kích cỡ"</t>
  </si>
  <si>
    <t>Bước 1: Trên menu chọn "Quản lý sản phẩm" &gt; "Kích cỡ"
 Bước 2: Kiểm tra phông chữ, màu chữ, cỡ chữ của thành phần văn bản trên giao diện người dùng
 Bước 3: Kiểm tra sidebar "Khoảng kích cỡ"</t>
  </si>
  <si>
    <t>Kiểm tra vùng Danh sách kích cỡ</t>
  </si>
  <si>
    <t>UI_KC_06</t>
  </si>
  <si>
    <t>Kiểm tra button "Tạo sản phẩm" trên vùng Danh sách kích cỡ</t>
  </si>
  <si>
    <t>Bước 1: Trên menu chọn "Quản lý sản phẩm" &gt; "Kích cỡ"
 Bước 2: Kiểm tra phông chữ, màu chữ, cỡ chữ của thành phần văn bản trên giao diện người dùng
 Bước 3: Kiểm tra button "Tạo sản phẩm".</t>
  </si>
  <si>
    <t>UI_KC_07</t>
  </si>
  <si>
    <t>Kiểm tra combo box "Trạng thái" trên vùng Danh sách kích cỡ</t>
  </si>
  <si>
    <t>Xác minh vị trí, background, phông chữ, màu chữ, cỡ chữ của combo box "Trạng thái".</t>
  </si>
  <si>
    <t>Bước 1: Trên menu chọn "Quản lý sản phẩm" &gt; "Kích cỡ"
 Bước 2: Kiểm tra phông chữ, màu chữ, cỡ chữ của thành phần văn bản trên giao diện người dùng
 Bước 3: Kiểm tra combo box "Trạng thái".</t>
  </si>
  <si>
    <t>Phần tử văn bản có cỡ chữ 12px và màu phông chữ #FFFFFF.
 Background của combo box có màu #FB923C</t>
  </si>
  <si>
    <t>UI_KC_08</t>
  </si>
  <si>
    <t>Kiểm tra combo box "Các cột" trên vùng Danh sách kích cỡ</t>
  </si>
  <si>
    <t>Xác minh vị trí, background phông chữ, màu chữ, cỡ chữ của combo box "Các cột"</t>
  </si>
  <si>
    <t>Bước 1: Trên menu chọn "Quản lý sản phẩm" &gt; "Kích cỡ"
 Bước 2: Kiểm tra phông chữ, màu chữ, cỡ chữ của thành phần văn bản trên giao diện người dùng
 Bước 3: Kiểm tra combo box "Các cột"</t>
  </si>
  <si>
    <t>UI_KC_09</t>
  </si>
  <si>
    <t>Kiểm tra combo box "Dòng tối đa" trên vùng Danh sách kích cỡ</t>
  </si>
  <si>
    <t>UI_KC_10</t>
  </si>
  <si>
    <t>Kiểm tra table hiển thị "Danh sách kích cỡ "</t>
  </si>
  <si>
    <t>Xác minh vị trí, phông chữ, màu chữ, cỡ chữ của table hiển thị "Danh sách kích cỡ"</t>
  </si>
  <si>
    <t>Bước 1: Trên menu chọn "Quản lý sản phẩm" &gt; "Kích cỡ"
 Bước 2: Kiểm tra phông chữ, màu chữ, cỡ chữ của thành phần văn bản trên giao diện người dùng
 Bước 3: Kiểm tra table hiển thị "Danh sách kích cỡ"</t>
  </si>
  <si>
    <t>Phần tử văn bản có cỡ chữ 12px và màu phông chữ #FFFFFF.</t>
  </si>
  <si>
    <t>UI_KC_11</t>
  </si>
  <si>
    <t>Kiểm tra icon "Xóa" table hiển thị "Danh sách kích cỡ "</t>
  </si>
  <si>
    <t>Xác minh vị trí, phông chữ, màu chữ, cỡ chữ của icon "Xóa"</t>
  </si>
  <si>
    <t>Bước 1: Trên menu chọn "Quản lý sản phẩm" &gt; "Kích cỡ"
 Bước 2: Kiểm tra phông chữ, màu chữ, cỡ chữ của thành phần văn bản trên giao diện người dùng
 Bước 3: Kiểm tra button "Xóa"</t>
  </si>
  <si>
    <t>Icon có hình thùng rác</t>
  </si>
  <si>
    <t>UI_KC_12</t>
  </si>
  <si>
    <t>Kiểm tra icon "Chi tiết" table hiển thị "Danh sách kích cỡ "</t>
  </si>
  <si>
    <t>Xác minh vị trí, phông chữ, màu chữ, cỡ chữ của icon "Chi tiết"</t>
  </si>
  <si>
    <t>Bước 1: Trên menu chọn "Quản lý sản phẩm" &gt; "Kích cỡ"
 Bước 2: Kiểm tra phông chữ, màu chữ, cỡ chữ của thành phần văn bản trên giao diện người dùng
 Bước 3: Kiểm tra button "Chi tiết"</t>
  </si>
  <si>
    <t>Icon có hình mắt</t>
  </si>
  <si>
    <t>UI_KC_13</t>
  </si>
  <si>
    <t>Kiểm tra phân trang "1,2,3" trên vùng Danh sách kích cỡ</t>
  </si>
  <si>
    <t>Xác minh background của button "1,2,3"</t>
  </si>
  <si>
    <t>Bước 1: Trên menu chọn "Quản lý sản phẩm" &gt; "Kích cỡ"
 Bước 2: Kiểm tra phông chữ, màu chữ, cỡ chữ của thành phần văn bản trên giao diện người dùng
 Bước 3: Kiểm tra phân trang "1,2,3"</t>
  </si>
  <si>
    <t>UI_KC_14</t>
  </si>
  <si>
    <t>Xác minh background của button"Tiếp"</t>
  </si>
  <si>
    <t>UI_KC_15</t>
  </si>
  <si>
    <t>Xác minh background của button "Trước"</t>
  </si>
  <si>
    <t>Kiểm tra vùng Thêm kích cỡ</t>
  </si>
  <si>
    <t>UI_KC_16</t>
  </si>
  <si>
    <t>Kiểm tra textbox "Mã kích cỡ" trên vùng Thêm kích cỡ</t>
  </si>
  <si>
    <t>Xác định vị trí textbox "Mã kích cỡ"</t>
  </si>
  <si>
    <t>Bước 1: Kiểm tra phông chữ, màu chữ, cỡ chữ của thành phần văn bản trên giao diện người dùng
 Bước 2: Kiểm tra textbox "Mã kích cỡ"</t>
  </si>
  <si>
    <t>Textbox không bị tràn khỏi viền</t>
  </si>
  <si>
    <t>UI_KC_17</t>
  </si>
  <si>
    <t>Kiểm tra textbox "Tên kích cỡ" trên vùng Thêm kích cỡ</t>
  </si>
  <si>
    <t>Xác định vị trí textbox "Tên kích cỡ"</t>
  </si>
  <si>
    <t>Bước 1: Kiểm tra phông chữ, màu chữ, cỡ chữ của thành phần văn bản trên giao diện người dùng
 Bước 2: Kiểm tra textbox "Tên kích cỡ"</t>
  </si>
  <si>
    <t>UI_KC_18</t>
  </si>
  <si>
    <t>Bước 1: Kiểm tra phông chữ, màu chữ, cỡ chữ của thành phần văn bản trên giao diện người dùng
 Bước 2: Kiểm tra combo box "Trạng thái".</t>
  </si>
  <si>
    <t>UI_KC_19</t>
  </si>
  <si>
    <t>Kiểm tra button "Hủy" trên vùng Thêm kích cỡ</t>
  </si>
  <si>
    <t>Xác minh vị trí, background phông chữ, màu chữ, cỡ chữ của button "Hủy"</t>
  </si>
  <si>
    <t>Bước 1: Kiểm tra phông chữ, màu chữ, cỡ chữ của thành phần văn bản trên giao diện người dùng
 Bước 2: Kiểm tra button "Hủy"</t>
  </si>
  <si>
    <t>UI_KC_20</t>
  </si>
  <si>
    <t>Kiểm tra button "Thêm" trên vùng Thêm kích cỡ</t>
  </si>
  <si>
    <t>Xác minh vị trí, background phông chữ, màu chữ, cỡ chữ của button "Thêm"</t>
  </si>
  <si>
    <t>Bước 1: Kiểm tra phông chữ, màu chữ, cỡ chữ của thành phần văn bản trên giao diện người dùng
 Bước 2: Kiểm tra button "Thêm"</t>
  </si>
  <si>
    <t>Check FUNC- KC</t>
  </si>
  <si>
    <t>FUNC_KC_01</t>
  </si>
  <si>
    <t>Bước 1: Chọn menu "Quản lý sản phẩm" &gt; "Kích cỡ"
 Bước 2: Để trống textbox "Tìm kiếm"</t>
  </si>
  <si>
    <t>Khi để trống ô textbox "Tìm kiếm" sẽ hiển thị ra tất cả những dữ liệu có trong bảng</t>
  </si>
  <si>
    <t>FUNC_KC_02</t>
  </si>
  <si>
    <t>Bước 1: Chọn menu "Quản lý sản phẩm" &gt; "Kích cỡ"
 Bước 2: Chọn ô textbox "Tìm kiếm"
 Bước 3: Chỉnh sửa ô Input như mô tả</t>
  </si>
  <si>
    <t>Hiển thị "Không tìm thấy sản phẩm nào" ở table Danh sách kích cỡ</t>
  </si>
  <si>
    <t>FUNC_KC_03</t>
  </si>
  <si>
    <t>Kiểm tra xem khi nhập đúng ô Textbox "Tìm kiếm" bằng mã Kích thước có tìm kiếm được không</t>
  </si>
  <si>
    <t>Nhập "KC2"</t>
  </si>
  <si>
    <t>Hiển thị dữ liệu đúng như dữ liệu đã được nhập.</t>
  </si>
  <si>
    <t>FUNC_KC_04</t>
  </si>
  <si>
    <t>Kiểm tra xem khi nhập đúng ô Textbox "Tìm kiếm" bằng tên Kích thước có tìm kiếm được không</t>
  </si>
  <si>
    <t>Nhập "20"</t>
  </si>
  <si>
    <t>FUNC_KC_05</t>
  </si>
  <si>
    <t>Kiểm tra xem khi nhập đúng ô Textbox "Tìm kiếm" bằng STT có tìm kiếm được không</t>
  </si>
  <si>
    <t>Nhập "4"</t>
  </si>
  <si>
    <t>FUNC_KC_06</t>
  </si>
  <si>
    <t>Kiểm tra xem khi chọn trạng thái "Tất cả" có hiển thị ra dữ liệu hay không.</t>
  </si>
  <si>
    <t>Bước 1: Chọn menu "Quản lý sản phẩm" &gt; "Kích cỡ"
 Bước 2: Chọn combo box "Trạng thái"
 Bước 3: Chọn option "Tất cả"</t>
  </si>
  <si>
    <t>FUNC_KC_07</t>
  </si>
  <si>
    <t>Kiểm tra xem khi chọn trạng thái "Hoạt động" có hiển thị ra dữ liệu hay không.</t>
  </si>
  <si>
    <t>Bước 1: Chọn menu "Quản lý sản phẩm" &gt; "Kích cỡ"
 Bước 2: Chọn combo box "Trạng thái"
 Bước 3: Chọn option "Hoạt động"</t>
  </si>
  <si>
    <t>Hiển thị dữ liệu đúng như dữ liệu đã được chọn.</t>
  </si>
  <si>
    <t>FUNC_KC_08</t>
  </si>
  <si>
    <t>Kiểm tra xem khi chọn trạng thái "Ngừng bán" có hiển thị ra dữ liệu hay không.</t>
  </si>
  <si>
    <t>Bước 1: Chọn menu "Quản lý sản phẩm" &gt; "Kích cỡ"
 Bước 2: Chọn combo box "Trạng thái"
 Bước 3: Chọn option "Ngừng bán"</t>
  </si>
  <si>
    <t>FUNC_KC_09</t>
  </si>
  <si>
    <t>Kiểm tra chức năng thanh sidebar "Khoảng kích cỡ" của vùng Bộ lọc</t>
  </si>
  <si>
    <t>Kiểm tra xem khi kéo thanh sidebar "Khoảng kích cỡ" có hiển thị ra dữ liệu hay không.</t>
  </si>
  <si>
    <t>Bước 1: Chọn menu "Quản lý sản phẩm" &gt; "Kích cỡ"
 Bước 2: Chọn sidebar "Khoảng kích cỡ"</t>
  </si>
  <si>
    <t>"20-50"</t>
  </si>
  <si>
    <t>FUNC_KC_10</t>
  </si>
  <si>
    <t>Kiểm tra chức năng "Trạng thái" của vùng Danh sách kích cỡ</t>
  </si>
  <si>
    <t>Kiểm tra xem khi chọn trạng thái "Hoạt động" có lọc được không</t>
  </si>
  <si>
    <t>Bước 1: Chọn menu "Quản lý sản phẩm" &gt; "Kích cỡ"
 Bước 2: Chọn combo box "Trạng thái"
 Bước 3: Chọn option "Hoạt động "</t>
  </si>
  <si>
    <t>Hiển thị dữ liệu sản phẩm ở trạng thái Hoạt động</t>
  </si>
  <si>
    <t>FUNC_KC_11</t>
  </si>
  <si>
    <t>Kiểm tra xem khi chọn trạng thái "Không hoạt động" có lọc được không</t>
  </si>
  <si>
    <t>Bước 1: Chọn menu "Quản lý sản phẩm" &gt; "Kích cỡ"
 Bước 2: Chọn combo box "Trạng thái"
 Bước 3: Chọn option "Không hoạt động"</t>
  </si>
  <si>
    <t>Hiển thị dữ liệu sản phẩm ở trạng thái Không hoạt động</t>
  </si>
  <si>
    <t>FUNC_KC_12</t>
  </si>
  <si>
    <t>Kiểm tra chức năng "Các cột" của vùng Danh sách kích cỡ</t>
  </si>
  <si>
    <t>Kiểm tra xem khi chọn "Mã" và "Tên" có lọc được không</t>
  </si>
  <si>
    <t>Bước 1: Chọn menu "Quản lý sản phẩm" &gt; "Kích cỡ"
 Bước 2: Chọn combo box "Các cột"
 Bước 3: Chọn option "Mã" và "Tên"</t>
  </si>
  <si>
    <t>Hiển thị dữ liệu sản phẩm ở cột "Mã" và "Tên"</t>
  </si>
  <si>
    <t>FUNC_KC_13</t>
  </si>
  <si>
    <t>Kiểm tra xem khi chọn "Hành động" và "Trạng thái" có lọc được không</t>
  </si>
  <si>
    <t>Bước 1: Chọn menu "Quản lý sản phẩm" &gt; "Kích cỡ"
 Bước 2: Chọn combo box "Các cột"
 Bước 3: Chọn option "Hành động" và "Trạng thái"</t>
  </si>
  <si>
    <t>Hiển thị dữ liệu sản phẩm ở cột "Hành động" và "Trạng thái"</t>
  </si>
  <si>
    <t>FUNC_KC_14</t>
  </si>
  <si>
    <t>Kiểm tra chức năng "Xóa" của vùng Danh sách kích cỡ</t>
  </si>
  <si>
    <t>Kiểm tra xem khi chọn button "Xóa" có được không</t>
  </si>
  <si>
    <t>Bước 1: Chọn menu "Quản lý sản phẩm" &gt; "Kích cỡ"
 Bước 2: Chọn dữ liệu muốn xóa trong table Danh sách kích cỡ 
 Bước 3: Chọn button icon "Xóa" ở cột hành động</t>
  </si>
  <si>
    <t>Hiển thị thông báo "Xóa thành công "</t>
  </si>
  <si>
    <t>FUNC_KC_15</t>
  </si>
  <si>
    <t>Kiểm tra chức năng "Chi tiết" của vùng Danh sách kích cỡ</t>
  </si>
  <si>
    <t>Kiểm tra xem khi chọn button "Chi tiết" có được không</t>
  </si>
  <si>
    <t>Bước 1: Chọn menu "Quản lý sản phẩm" &gt; "Kích cỡ"
 Bước 2: Chọn dữ liệu muốn xem chi tiết trong table Danh sách kích cỡ 
 Bước 3: Chọn button icon "Chi tiết" ở cột hành động</t>
  </si>
  <si>
    <t>FUNC_KC_16</t>
  </si>
  <si>
    <t>Kiểm tra xem khi nhập đầy đủ dữ liệu xem có sửa được không</t>
  </si>
  <si>
    <t>Bước 1: Chọn menu "Quản lý sản phẩm" &gt; "Kích cỡ"
 Bước 2: Chỉnh sửa ô input như mô tả 
 Bước 3: Chọn button icon "Chi tiết" ở cột hành động</t>
  </si>
  <si>
    <t>Mã: "KC16"
 Tên: "40.5"</t>
  </si>
  <si>
    <t>Hiển thị thông báo "Sửa thành công" và hiện thị dữ liệu đúng như dữ liệu đã được nhập</t>
  </si>
  <si>
    <t>FUNC_KC_17</t>
  </si>
  <si>
    <t>Kiểm tra xem khi nhập bỏ trống "Mã" xem có sửa được không</t>
  </si>
  <si>
    <t>Mã: " "
 Tên: "40.5"</t>
  </si>
  <si>
    <t>Hiển thị thông báo "Mã kích cỡ không được trống!"</t>
  </si>
  <si>
    <t>FUNC_KC_18</t>
  </si>
  <si>
    <t>Kiểm tra xem khi nhập Bỏ trống "Tên" xem có sửa được không</t>
  </si>
  <si>
    <t>Mã: "KC16"
 Tên: " "</t>
  </si>
  <si>
    <t>Hiển thị thông báo "Tên kích cỡ không được trống!"</t>
  </si>
  <si>
    <t>FUNC_KC_19</t>
  </si>
  <si>
    <t>Kiểm tra xem khi bỏ trống dữ liệu xem có sửa được không</t>
  </si>
  <si>
    <t>Bổ trống</t>
  </si>
  <si>
    <t>Hiển thị thông báo "Mã kích cỡ không được trống!", "Tên kích cỡ không được trống!"</t>
  </si>
  <si>
    <t>FUNC_KC_20</t>
  </si>
  <si>
    <t>Kiểm tra xem khi chọn nút "Hủy"</t>
  </si>
  <si>
    <t>Hiển thị thông báo "Hủy thành công"</t>
  </si>
  <si>
    <t>FUNC_KC_21</t>
  </si>
  <si>
    <t>Kiểm tra xem khi sửa trùng "Mã" xem có được không</t>
  </si>
  <si>
    <t>Mã: "KC12"
 Tên: "41"</t>
  </si>
  <si>
    <t>Hiển thị thông báo "Mã kích cỡ đã tồn tại"</t>
  </si>
  <si>
    <t>FUNC_KC_22</t>
  </si>
  <si>
    <t>Kiểm tra xem khi sửa trùng "Tên" xem có được không</t>
  </si>
  <si>
    <t>Mã: "KC17"
 Tên: "37.5"</t>
  </si>
  <si>
    <t>Hiển thị thông báo "Tên kích cỡ đã tồn tại"</t>
  </si>
  <si>
    <t>FUNC_KC_23</t>
  </si>
  <si>
    <t>Kiểm tra xem khi sửa chữ vào texbox "Tên" xem có được không</t>
  </si>
  <si>
    <t>Mã: "KC17"
 Tên: "ba bảy"</t>
  </si>
  <si>
    <t>Hiển thị thông báo "Tên kích cỡ không được nhập chữ"</t>
  </si>
  <si>
    <t>FUNC_KC_24</t>
  </si>
  <si>
    <t>Kiểm tra xem khi nhập space đầu vào texbox "Mã" xem có được không</t>
  </si>
  <si>
    <t>Bước 1: Chọn button "Tạo kích cỡ"
 Bước 2: Chỉnh sửa ô input như mô tả 
 Bước 3: Chọn button "Thêm"</t>
  </si>
  <si>
    <t>Hiển thị thông báo "Mã kích cỡ không hợp lệ"</t>
  </si>
  <si>
    <t>FUNC_KC_25</t>
  </si>
  <si>
    <t>Kiểm tra xem khi nhập space đầu vào texbox "Tên" xem có được không</t>
  </si>
  <si>
    <t>FUNC_KC_26</t>
  </si>
  <si>
    <t>Kiểm tra xem khi nhập space cuối vào texbox "Mã" xem có được không</t>
  </si>
  <si>
    <t>FUNC_KC_27</t>
  </si>
  <si>
    <t>Kiểm tra xem khi nhập space cuối vào texbox "Tên" xem có được không</t>
  </si>
  <si>
    <t>FUNC_KC_28</t>
  </si>
  <si>
    <t>Kiểm tra chức năng "Dòng tối đa" của vùng Danh sách kích cỡ</t>
  </si>
  <si>
    <t>Kiểm tra xem khi chọn "5" có lọc được không</t>
  </si>
  <si>
    <t>Bước 1: Chọn menu "Quản lý sản phẩm" &gt; "Kích cỡ"
 Bước 2: Chọn combo box "Dòng tối đa"
 Bước 3: Chọn option "5"</t>
  </si>
  <si>
    <t>Hiển thị dữ liệu như đã chọn</t>
  </si>
  <si>
    <t>FUNC_KC_29</t>
  </si>
  <si>
    <t>Kiểm tra xem khi chọn "10" có lọc được không</t>
  </si>
  <si>
    <t>Bước 1: Chọn menu "Quản lý sản phẩm" &gt; "Kích cỡ"
 Bước 2: Chọn combo box "Dòng tối đa"
 Bước 3: Chọn option "10"</t>
  </si>
  <si>
    <t>FUNC_KC_30</t>
  </si>
  <si>
    <t>Kiểm tra xem khi chọn "15" có lọc được không</t>
  </si>
  <si>
    <t>Bước 1: Chọn menu "Quản lý sản phẩm" &gt; "Kích cỡ"
 Bước 2: Chọn combo box "Dòng tối đa"
 Bước 3: Chọn option "15"</t>
  </si>
  <si>
    <t>FUNC_KC_31</t>
  </si>
  <si>
    <t>FUNC_KC_32</t>
  </si>
  <si>
    <t>FUNC_KC_33</t>
  </si>
  <si>
    <t>Kiểm tra phân trang "1" trên vùng Danh sách kích cỡ</t>
  </si>
  <si>
    <t>Kiểm tra xem button "1" có được không</t>
  </si>
  <si>
    <t>Bước 1: Trên menu chọn "Quản lý sản phẩm" &gt; "Kích cỡ"
 Bước 2: Kiểm tra phông chữ, màu chữ, cỡ chữ của thành phần văn bản trên giao diện người dùng
 Bước 3: Kiểm tra phân trang "1"</t>
  </si>
  <si>
    <t>Thực hiện được hành động</t>
  </si>
  <si>
    <t>FUNC_KC_34</t>
  </si>
  <si>
    <t>Kiểm tra phân trang "2" trên vùng Danh sách kích cỡ</t>
  </si>
  <si>
    <t>Kiểm tra xem button "2" có được không</t>
  </si>
  <si>
    <t>Bước 1: Trên menu chọn "Quản lý sản phẩm" &gt; "Kích cỡ"
 Bước 2: Kiểm tra phông chữ, màu chữ, cỡ chữ của thành phần văn bản trên giao diện người dùng
 Bước 3: Kiểm tra phân trang "2"</t>
  </si>
  <si>
    <t>FUNC_KC_35</t>
  </si>
  <si>
    <t>Kiểm tra phân trang "3" trên vùng Danh sách kích cỡ</t>
  </si>
  <si>
    <t>Kiểm tra xem button "3" có được không</t>
  </si>
  <si>
    <t>Bước 1: Trên menu chọn "Quản lý sản phẩm" &gt; "Kích cỡ"
 Bước 2: Kiểm tra phông chữ, màu chữ, cỡ chữ của thành phần văn bản trên giao diện người dùng
 Bước 3: Kiểm tra phân trang "3"</t>
  </si>
  <si>
    <t>Kiểm tra Tạo kích cỡ</t>
  </si>
  <si>
    <t>FUNC_KC_36</t>
  </si>
  <si>
    <t>Kiểm tra "Tạo kích cỡ"</t>
  </si>
  <si>
    <t>Kiểm tra xem khi nhập đầy đủ dữ liệu trong "Tạo kích cỡ"</t>
  </si>
  <si>
    <t>Hiển thị thông báo "Thêm thành công" và hiện thị dữ liệu đúng như dữ liệu đã được nhập</t>
  </si>
  <si>
    <t>FUNC_KC_37</t>
  </si>
  <si>
    <t>Kiểm tra xem khi nhập bỏ trống ô textbox "Mã kích cỡ" trong "Tạo kích cỡ"</t>
  </si>
  <si>
    <t>FUNC_KC_38</t>
  </si>
  <si>
    <t>Kiểm tra xem khi nhập bỏ trống ô textbox "Tên kích cỡ" trong "Tạo kích cỡ"</t>
  </si>
  <si>
    <t>FUNC_KC_39</t>
  </si>
  <si>
    <t>Kiểm tra xem khi nhập bỏ trống các ô textbox ô trong "Tạo kích cỡ"</t>
  </si>
  <si>
    <t>FUNC_KC_40</t>
  </si>
  <si>
    <t>Kiểm tra xem khi chọn nút "Hủy" trong "Tạo kích cỡ"</t>
  </si>
  <si>
    <t>Bước 1: Chọn button "Tạo kích cỡ"
 Bước 2: Chỉnh sửa ô input như mô tả 
 Bước 3: Chọn button "Hủy"</t>
  </si>
  <si>
    <t>FUNC_KC_41</t>
  </si>
  <si>
    <t>Kiểm tra xem khi nhập trùng "Mã" xem có được không</t>
  </si>
  <si>
    <t>Hiển thị thông báo "Đã tồn tại kích cỡ này"</t>
  </si>
  <si>
    <t>FUNC_KC_42</t>
  </si>
  <si>
    <t>Kiểm tra xem khi nhập trùng "Tên" xem có được không</t>
  </si>
  <si>
    <t>FUNC_KC_43</t>
  </si>
  <si>
    <t>Kiểm tra xem khi nhập chữ vào texbox "Tên" xem có được không</t>
  </si>
  <si>
    <t>FUNC_KC_44</t>
  </si>
  <si>
    <t>FUNC_KC_45</t>
  </si>
  <si>
    <t>FUNC_KC_46</t>
  </si>
  <si>
    <t>FUNC_KC_47</t>
  </si>
  <si>
    <t>UI_KD_01</t>
  </si>
  <si>
    <t>Bước 1: Chọn menu "Quản lý sản phẩm" &gt; "kiểu dáng"
 Bước 2: Kiểm tra phông chữ, màu chữ, cỡ chữ của thành phần văn bản trên giao diện người dùng</t>
  </si>
  <si>
    <t>Truy cập thành công vào link "" 
 Đăng nhập thành công với role quản lý
 Nhấn vào màn"Quản lý sản phẩm" &gt; "kiểu dáng"</t>
  </si>
  <si>
    <t>UI_KD_02</t>
  </si>
  <si>
    <t>Bước 1: Trên menu chọn "Quản lý sản phẩm" &gt; "kiểu dáng"
 Bước 2: Kiểm tra phông chữ, màu chữ, cỡ chữ của thành phần văn bản trên giao diện người dùng
 Bước 3: Kiểm tra tiêu đề tên "Quản lý kiểu dáng"</t>
  </si>
  <si>
    <t>Truy cập thành công vào link "" 
 Đăng nhập thành công với role quản lý
 Nhấn vào màn "Quản lý sản phẩm" &gt; "kiểu dáng"</t>
  </si>
  <si>
    <t>UI_KD_03</t>
  </si>
  <si>
    <t>Bước 1: Trên menu chọn "Quản lý sản phẩm" &gt; "kiểu dáng"
 Bước 2: Kiểm tra phông chữ, màu chữ, cỡ chữ của thành phần văn bản trên giao diện người dùng
 Bước 3: Kiểm tra textbox "Tìm kiếm"</t>
  </si>
  <si>
    <t>UI_KD_04</t>
  </si>
  <si>
    <t>Bước 1: Trên menu chọn "Quản lý sản phẩm" &gt; "kiểu dáng"
 Bước 2: Kiểm tra phông chữ, màu chữ, cỡ chữ của thành phần văn bản trên giao diện người dùng
 Bước 3: Kiểm tra combo box "Trạng thái"</t>
  </si>
  <si>
    <t>UI_KD_05</t>
  </si>
  <si>
    <t>Kiểm tra sidebar "Khoảng kiểu dáng" trên vùng bộ lọc</t>
  </si>
  <si>
    <t>Xác định vị trí sidebar "Khoảng kiểu dáng"</t>
  </si>
  <si>
    <t>Bước 1: Trên menu chọn "Quản lý sản phẩm" &gt; "kiểu dáng"
 Bước 2: Kiểm tra phông chữ, màu chữ, cỡ chữ của thành phần văn bản trên giao diện người dùng
 Bước 3: Kiểm tra sidebar "Khoảng kiểu dáng"</t>
  </si>
  <si>
    <t>Kiểm tra vùng Danh sách kiểu dáng</t>
  </si>
  <si>
    <t>UI_KD_06</t>
  </si>
  <si>
    <t>Kiểm tra button "Tạo sản phẩm" trên vùng Danh sách kiểu dáng</t>
  </si>
  <si>
    <t>Bước 1: Trên menu chọn "Quản lý sản phẩm" &gt; "kiểu dáng"
 Bước 2: Kiểm tra phông chữ, màu chữ, cỡ chữ của thành phần văn bản trên giao diện người dùng
 Bước 3: Kiểm tra button "Tạo sản phẩm".</t>
  </si>
  <si>
    <t>UI_KD_07</t>
  </si>
  <si>
    <t>Kiểm tra combo box "Trạng thái" trên vùng Danh sách kiểu dáng</t>
  </si>
  <si>
    <t>Bước 1: Trên menu chọn "Quản lý sản phẩm" &gt; "kiểu dáng"
 Bước 2: Kiểm tra phông chữ, màu chữ, cỡ chữ của thành phần văn bản trên giao diện người dùng
 Bước 3: Kiểm tra combo box "Trạng thái".</t>
  </si>
  <si>
    <t>UI_KD_08</t>
  </si>
  <si>
    <t>Kiểm tra combo box "Các cột" trên vùng Danh sách kiểu dáng</t>
  </si>
  <si>
    <t>Bước 1: Trên menu chọn "Quản lý sản phẩm" &gt; "kiểu dáng"
 Bước 2: Kiểm tra phông chữ, màu chữ, cỡ chữ của thành phần văn bản trên giao diện người dùng
 Bước 3: Kiểm tra combo box "Các cột"</t>
  </si>
  <si>
    <t>UI_KD_09</t>
  </si>
  <si>
    <t>Kiểm tra combo box "Dòng tối đa" trên vùng Danh sách kiểu dáng</t>
  </si>
  <si>
    <t>UI_KD_10</t>
  </si>
  <si>
    <t>Kiểm tra table hiển thị "Danh sách kiểu dáng "</t>
  </si>
  <si>
    <t>Xác minh vị trí, phông chữ, màu chữ, cỡ chữ của table hiển thị "Danh sách kiểu dáng"</t>
  </si>
  <si>
    <t>Bước 1: Trên menu chọn "Quản lý sản phẩm" &gt; "kiểu dáng"
 Bước 2: Kiểm tra phông chữ, màu chữ, cỡ chữ của thành phần văn bản trên giao diện người dùng
 Bước 3: Kiểm tra table hiển thị "Danh sách kiểu dáng"</t>
  </si>
  <si>
    <t>UI_KD_11</t>
  </si>
  <si>
    <t>Kiểm tra icon "Xóa" table hiển thị "Danh sách kiểu dáng "</t>
  </si>
  <si>
    <t>Bước 1: Trên menu chọn "Quản lý sản phẩm" &gt; "kiểu dáng"
 Bước 2: Kiểm tra phông chữ, màu chữ, cỡ chữ của thành phần văn bản trên giao diện người dùng
 Bước 3: Kiểm tra button "Xóa"</t>
  </si>
  <si>
    <t>UI_KD_12</t>
  </si>
  <si>
    <t>Kiểm tra icon "Chi tiết" table hiển thị "Danh sách kiểu dáng "</t>
  </si>
  <si>
    <t>Bước 1: Trên menu chọn "Quản lý sản phẩm" &gt; "kiểu dáng"
 Bước 2: Kiểm tra phông chữ, màu chữ, cỡ chữ của thành phần văn bản trên giao diện người dùng
 Bước 3: Kiểm tra button "Chi tiết"</t>
  </si>
  <si>
    <t>UI_KD_13</t>
  </si>
  <si>
    <t>Kiểm tra phân trang "1,2,3" trên vùng Danh sách kiểu dáng</t>
  </si>
  <si>
    <t>Bước 1: Trên menu chọn "Quản lý sản phẩm" &gt; "kiểu dáng"
 Bước 2: Kiểm tra phông chữ, màu chữ, cỡ chữ của thành phần văn bản trên giao diện người dùng
 Bước 3: Kiểm tra phân trang "1,2,3"</t>
  </si>
  <si>
    <t>UI_KD_14</t>
  </si>
  <si>
    <t>Kiểm tra phân trang "Tiếp" trên vùng Danh sách kiểu dáng</t>
  </si>
  <si>
    <t>Bước 1: Trên menu chọn "Quản lý sản phẩm" &gt; "kiểu dáng"
 Bước 2: Kiểm tra phông chữ, màu chữ, cỡ chữ của thành phần văn bản trên giao diện người dùng
 Bước 3: Kiểm tra phân trang "Tiếp"</t>
  </si>
  <si>
    <t>UI_KD_15</t>
  </si>
  <si>
    <t>Kiểm tra phân trang "Trước" trên vùng Danh sách kiểu dáng</t>
  </si>
  <si>
    <t>Bước 1: Trên menu chọn "Quản lý sản phẩm" &gt; "kiểu dáng"
 Bước 2: Kiểm tra phông chữ, màu chữ, cỡ chữ của thành phần văn bản trên giao diện người dùng
 Bước 3: Kiểm tra phân trang "Trước"</t>
  </si>
  <si>
    <t>Kiểm tra vùng Thêm kiểu dáng</t>
  </si>
  <si>
    <t>UI_KD_16</t>
  </si>
  <si>
    <t>Kiểm tra textbox "Mã kiểu dáng" trên vùng Thêm kiểu dáng</t>
  </si>
  <si>
    <t>Xác định vị trí textbox "Mã kiểu dáng"</t>
  </si>
  <si>
    <t>Bước 1: Kiểm tra phông chữ, màu chữ, cỡ chữ của thành phần văn bản trên giao diện người dùng
 Bước 2: Kiểm tra textbox "Mã kiểu dáng"</t>
  </si>
  <si>
    <t>UI_KD_17</t>
  </si>
  <si>
    <t>Kiểm tra textbox "Tên kiểu dáng" trên vùng Thêm kiểu dáng</t>
  </si>
  <si>
    <t>Xác định vị trí textbox "Tên kiểu dáng"</t>
  </si>
  <si>
    <t>Bước 1: Kiểm tra phông chữ, màu chữ, cỡ chữ của thành phần văn bản trên giao diện người dùng
 Bước 2: Kiểm tra textbox "Tên kiểu dáng"</t>
  </si>
  <si>
    <t>UI_KD_18</t>
  </si>
  <si>
    <t>UI_KD_19</t>
  </si>
  <si>
    <t>Kiểm tra button "Hủy" trên vùng Thêm kiểu dáng</t>
  </si>
  <si>
    <t>UI_KD_20</t>
  </si>
  <si>
    <t>Kiểm tra button "Thêm" trên vùng Thêm kiểu dáng</t>
  </si>
  <si>
    <t>FUNC_KD_01</t>
  </si>
  <si>
    <t>Bước 1: Chọn menu "Quản lý sản phẩm" &gt; "kiểu dáng"
 Bước 2: Để trống textbox "Tìm kiếm"</t>
  </si>
  <si>
    <t>Truy cập thành công vào link "" 
 Đăng nhập thành công với role quản lý
 Nhấn vào màn "Quản lý sản phẩm" &gt; "kiểu dáng"
 Có dữ liệu trong cơ sở dữ liệu</t>
  </si>
  <si>
    <t>FUNC_KD_02</t>
  </si>
  <si>
    <t>Bước 1: Chọn menu "Quản lý sản phẩm" &gt; "kiểu dáng"
 Bước 2: Chọn ô textbox "Tìm kiếm"
 Bước 3: Chỉnh sửa ô Input như mô tả</t>
  </si>
  <si>
    <t>Hiển thị "Không tìm thấy sản phẩm nào" ở table Danh sách kiểu dáng</t>
  </si>
  <si>
    <t>FUNC_KD_03</t>
  </si>
  <si>
    <t>FUNC_KD_04</t>
  </si>
  <si>
    <t>FUNC_KD_05</t>
  </si>
  <si>
    <t>FUNC_KD_06</t>
  </si>
  <si>
    <t>Bước 1: Chọn menu "Quản lý sản phẩm" &gt; "kiểu dáng"
 Bước 2: Chọn combo box "Trạng thái"
 Bước 3: Chọn option "Tất cả"</t>
  </si>
  <si>
    <t>FUNC_KD_07</t>
  </si>
  <si>
    <t>Bước 1: Chọn menu "Quản lý sản phẩm" &gt; "kiểu dáng"
 Bước 2: Chọn combo box "Trạng thái"
 Bước 3: Chọn option "Hoạt động"</t>
  </si>
  <si>
    <t>FUNC_KD_08</t>
  </si>
  <si>
    <t>Bước 1: Chọn menu "Quản lý sản phẩm" &gt; "kiểu dáng"
 Bước 2: Chọn combo box "Trạng thái"
 Bước 3: Chọn option "Ngừng bán"</t>
  </si>
  <si>
    <t>FUNC_KD_09</t>
  </si>
  <si>
    <t>Kiểm tra chức năng thanh sidebar "Khoảng kiểu dáng" của vùng Bộ lọc</t>
  </si>
  <si>
    <t>Kiểm tra xem khi kéo thanh sidebar "Khoảng kiểu dáng" có hiển thị ra dữ liệu hay không.</t>
  </si>
  <si>
    <t>Bước 1: Chọn menu "Quản lý sản phẩm" &gt; "kiểu dáng"
 Bước 2: Chọn sidebar "Khoảng kiểu dáng"</t>
  </si>
  <si>
    <t>FUNC_KD_10</t>
  </si>
  <si>
    <t>Kiểm tra chức năng "Trạng thái" của vùng Danh sách kiểu dáng</t>
  </si>
  <si>
    <t>Bước 1: Chọn menu "Quản lý sản phẩm" &gt; "kiểu dáng"
 Bước 2: Chọn combo box "Trạng thái"
 Bước 3: Chọn option "Hoạt động "</t>
  </si>
  <si>
    <t>FUNC_KD_11</t>
  </si>
  <si>
    <t>Bước 1: Chọn menu "Quản lý sản phẩm" &gt; "kiểu dáng"
 Bước 2: Chọn combo box "Trạng thái"
 Bước 3: Chọn option "Không hoạt động"</t>
  </si>
  <si>
    <t>FUNC_KD_12</t>
  </si>
  <si>
    <t>Kiểm tra chức năng "Các cột" của vùng Danh sách kiểu dáng</t>
  </si>
  <si>
    <t>Bước 1: Chọn menu "Quản lý sản phẩm" &gt; "kiểu dáng"
 Bước 2: Chọn combo box "Các cột"
 Bước 3: Chọn option "Mã" và "Tên"</t>
  </si>
  <si>
    <t>FUNC_KD_13</t>
  </si>
  <si>
    <t>Bước 1: Chọn menu "Quản lý sản phẩm" &gt; "kiểu dáng"
 Bước 2: Chọn combo box "Các cột"
 Bước 3: Chọn option "Hành động" và "Trạng thái"</t>
  </si>
  <si>
    <t>FUNC_KD_14</t>
  </si>
  <si>
    <t>Kiểm tra chức năng "Xóa" của vùng Danh sách kiểu dáng</t>
  </si>
  <si>
    <t>Bước 1: Chọn menu "Quản lý sản phẩm" &gt; "kiểu dáng"
 Bước 2: Chọn dữ liệu muốn xóa trong table Danh sách kiểu dáng 
 Bước 3: Chọn button icon "Xóa" ở cột hành động</t>
  </si>
  <si>
    <t>FUNC_KD_15</t>
  </si>
  <si>
    <t>Kiểm tra chức năng "Chi tiết" của vùng Danh sách kiểu dáng</t>
  </si>
  <si>
    <t>Bước 1: Chọn menu "Quản lý sản phẩm" &gt; "kiểu dáng"
 Bước 2: Chọn dữ liệu muốn xem chi tiết trong table Danh sách kiểu dáng 
 Bước 3: Chọn button icon "Chi tiết" ở cột hành động</t>
  </si>
  <si>
    <t>FUNC_KD_16</t>
  </si>
  <si>
    <t>Bước 1: Chọn menu "Quản lý sản phẩm" &gt; "kiểu dáng"
 Bước 2: Chỉnh sửa ô input như mô tả 
 Bước 3: Chọn button icon "Chi tiết" ở cột hành động</t>
  </si>
  <si>
    <t>FUNC_KD_17</t>
  </si>
  <si>
    <t>Hiển thị thông báo "Mã kiểu dáng không được trống!"</t>
  </si>
  <si>
    <t>FUNC_KD_18</t>
  </si>
  <si>
    <t>Hiển thị thông báo "Tên kiểu dáng không được trống!"</t>
  </si>
  <si>
    <t>FUNC_KD_19</t>
  </si>
  <si>
    <t>Hiển thị thông báo "Mã kiểu dáng không được trống!", "Tên kiểu dáng không được trống!"</t>
  </si>
  <si>
    <t>FUNC_KD_20</t>
  </si>
  <si>
    <t>FUNC_KD_21</t>
  </si>
  <si>
    <t>Hiển thị thông báo "Mã kiểu dáng đã tồn tại"</t>
  </si>
  <si>
    <t>FUNC_KD_22</t>
  </si>
  <si>
    <t>Hiển thị thông báo "Tên kiểu dáng đã tồn tại"</t>
  </si>
  <si>
    <t>FUNC_KD_23</t>
  </si>
  <si>
    <t>Hiển thị thông báo "Tên kiểu dáng không được nhập chữ"</t>
  </si>
  <si>
    <t>FUNC_KD_24</t>
  </si>
  <si>
    <t>Bước 1: Chọn button "Tạo kiểu dáng"
 Bước 2: Chỉnh sửa ô input như mô tả 
 Bước 3: Chọn button "Thêm"</t>
  </si>
  <si>
    <t>Hiển thị thông báo "Mã kiểu dáng không hợp lệ"</t>
  </si>
  <si>
    <t>FUNC_KD_25</t>
  </si>
  <si>
    <t>FUNC_KD_26</t>
  </si>
  <si>
    <t>FUNC_KD_27</t>
  </si>
  <si>
    <t>FUNC_KD_28</t>
  </si>
  <si>
    <t>Kiểm tra chức năng "Dòng tối đa" của vùng Danh sách kiểu dáng</t>
  </si>
  <si>
    <t>Bước 1: Chọn menu "Quản lý sản phẩm" &gt; "kiểu dáng"
 Bước 2: Chọn combo box "Dòng tối đa"
 Bước 3: Chọn option "5"</t>
  </si>
  <si>
    <t>FUNC_KD_29</t>
  </si>
  <si>
    <t>Bước 1: Chọn menu "Quản lý sản phẩm" &gt; "kiểu dáng"
 Bước 2: Chọn combo box "Dòng tối đa"
 Bước 3: Chọn option "10"</t>
  </si>
  <si>
    <t>FUNC_KD_30</t>
  </si>
  <si>
    <t>Bước 1: Chọn menu "Quản lý sản phẩm" &gt; "kiểu dáng"
 Bước 2: Chọn combo box "Dòng tối đa"
 Bước 3: Chọn option "15"</t>
  </si>
  <si>
    <t>FUNC_KD_31</t>
  </si>
  <si>
    <t>FUNC_KD_32</t>
  </si>
  <si>
    <t>FUNC_KD_33</t>
  </si>
  <si>
    <t>Kiểm tra phân trang "1" trên vùng Danh sách kiểu dáng</t>
  </si>
  <si>
    <t>Bước 1: Trên menu chọn "Quản lý sản phẩm" &gt; "kiểu dáng"
 Bước 2: Kiểm tra phông chữ, màu chữ, cỡ chữ của thành phần văn bản trên giao diện người dùng
 Bước 3: Kiểm tra phân trang "1"</t>
  </si>
  <si>
    <t>FUNC_KD_34</t>
  </si>
  <si>
    <t>Kiểm tra phân trang "2" trên vùng Danh sách kiểu dáng</t>
  </si>
  <si>
    <t>Bước 1: Trên menu chọn "Quản lý sản phẩm" &gt; "kiểu dáng"
 Bước 2: Kiểm tra phông chữ, màu chữ, cỡ chữ của thành phần văn bản trên giao diện người dùng
 Bước 3: Kiểm tra phân trang "2"</t>
  </si>
  <si>
    <t>FUNC_KD_35</t>
  </si>
  <si>
    <t>Kiểm tra phân trang "3" trên vùng Danh sách kiểu dáng</t>
  </si>
  <si>
    <t>Bước 1: Trên menu chọn "Quản lý sản phẩm" &gt; "kiểu dáng"
 Bước 2: Kiểm tra phông chữ, màu chữ, cỡ chữ của thành phần văn bản trên giao diện người dùng
 Bước 3: Kiểm tra phân trang "3"</t>
  </si>
  <si>
    <t>Kiểm tra Tạo kiểu dáng</t>
  </si>
  <si>
    <t>FUNC_KD_36</t>
  </si>
  <si>
    <t>Kiểm tra "Tạo kiểu dáng"</t>
  </si>
  <si>
    <t>Kiểm tra xem khi nhập đầy đủ dữ liệu trong "Tạo kiểu dáng"</t>
  </si>
  <si>
    <t>FUNC_KD_37</t>
  </si>
  <si>
    <t>Kiểm tra xem khi nhập bỏ trống ô textbox "Mã kiểu dáng" trong "Tạo kiểu dáng"</t>
  </si>
  <si>
    <t>FUNC_KD_38</t>
  </si>
  <si>
    <t>Kiểm tra xem khi nhập bỏ trống ô textbox "Tên kiểu dáng" trong "Tạo kiểu dáng"</t>
  </si>
  <si>
    <t>FUNC_KD_39</t>
  </si>
  <si>
    <t>Kiểm tra xem khi nhập bỏ trống các ô textbox ô trong "Tạo kiểu dáng"</t>
  </si>
  <si>
    <t>FUNC_KD_40</t>
  </si>
  <si>
    <t>Kiểm tra xem khi chọn nút "Hủy" trong "Tạo kiểu dáng"</t>
  </si>
  <si>
    <t>Bước 1: Chọn button "Tạo kiểu dáng"
 Bước 2: Chỉnh sửa ô input như mô tả 
 Bước 3: Chọn button "Hủy"</t>
  </si>
  <si>
    <t>FUNC_KD_41</t>
  </si>
  <si>
    <t>Hiển thị thông báo "Đã tồn tại kiểu dáng này"</t>
  </si>
  <si>
    <t>FUNC_KD_42</t>
  </si>
  <si>
    <t>FUNC_KD_43</t>
  </si>
  <si>
    <t>FUNC_KD_44</t>
  </si>
  <si>
    <t>FUNC_KD_45</t>
  </si>
  <si>
    <t>FUNC_KD_46</t>
  </si>
  <si>
    <t>FUNC_KD_47</t>
  </si>
  <si>
    <t>Check GUI - TK</t>
  </si>
  <si>
    <t>UI_TK_01</t>
  </si>
  <si>
    <t>Bước 1: Chọn menu "Quản lý sản phẩm" &gt; "kiểu thiết kế"
 Bước 2: Kiểm tra phông chữ, màu chữ, cỡ chữ của thành phần văn bản trên giao diện người dùng</t>
  </si>
  <si>
    <t>Truy cập thành công vào link "" 
 Đăng nhập thành công với role quản lý
 Nhấn vào màn"Quản lý sản phẩm" &gt; "kiểu thiết kế"</t>
  </si>
  <si>
    <t>UI_TK_02</t>
  </si>
  <si>
    <t>Bước 1: Trên menu chọn "Quản lý sản phẩm" &gt; "kiểu thiết kế"
 Bước 2: Kiểm tra phông chữ, màu chữ, cỡ chữ của thành phần văn bản trên giao diện người dùng
 Bước 3: Kiểm tra tiêu đề tên "Quản lý kiểu thiết kế"</t>
  </si>
  <si>
    <t>Truy cập thành công vào link "" 
 Đăng nhập thành công với role quản lý
 Nhấn vào màn "Quản lý sản phẩm" &gt; "kiểu thiết kế"</t>
  </si>
  <si>
    <t>UI_TK_03</t>
  </si>
  <si>
    <t>Bước 1: Trên menu chọn "Quản lý sản phẩm" &gt; "kiểu thiết kế"
 Bước 2: Kiểm tra phông chữ, màu chữ, cỡ chữ của thành phần văn bản trên giao diện người dùng
 Bước 3: Kiểm tra textbox "Tìm kiếm"</t>
  </si>
  <si>
    <t>UI_TK_04</t>
  </si>
  <si>
    <t>Bước 1: Trên menu chọn "Quản lý sản phẩm" &gt; "kiểu thiết kế"
 Bước 2: Kiểm tra phông chữ, màu chữ, cỡ chữ của thành phần văn bản trên giao diện người dùng
 Bước 3: Kiểm tra combo box "Trạng thái"</t>
  </si>
  <si>
    <t>UI_TK_05</t>
  </si>
  <si>
    <t>Kiểm tra sidebar "Khoảng kiểu thiết kế" trên vùng bộ lọc</t>
  </si>
  <si>
    <t>Xác định vị trí sidebar "Khoảng kiểu thiết kế"</t>
  </si>
  <si>
    <t>Bước 1: Trên menu chọn "Quản lý sản phẩm" &gt; "kiểu thiết kế"
 Bước 2: Kiểm tra phông chữ, màu chữ, cỡ chữ của thành phần văn bản trên giao diện người dùng
 Bước 3: Kiểm tra sidebar "Khoảng kiểu thiết kế"</t>
  </si>
  <si>
    <t>Kiểm tra vùng Danh sách kiểu thiết kế</t>
  </si>
  <si>
    <t>UI_TK_06</t>
  </si>
  <si>
    <t>Kiểm tra button "Tạo sản phẩm" trên vùng Danh sách kiểu thiết kế</t>
  </si>
  <si>
    <t>Bước 1: Trên menu chọn "Quản lý sản phẩm" &gt; "kiểu thiết kế"
 Bước 2: Kiểm tra phông chữ, màu chữ, cỡ chữ của thành phần văn bản trên giao diện người dùng
 Bước 3: Kiểm tra button "Tạo sản phẩm".</t>
  </si>
  <si>
    <t>UI_TK_07</t>
  </si>
  <si>
    <t>Kiểm tra combo box "Trạng thái" trên vùng Danh sách kiểu thiết kế</t>
  </si>
  <si>
    <t>Bước 1: Trên menu chọn "Quản lý sản phẩm" &gt; "kiểu thiết kế"
 Bước 2: Kiểm tra phông chữ, màu chữ, cỡ chữ của thành phần văn bản trên giao diện người dùng
 Bước 3: Kiểm tra combo box "Trạng thái".</t>
  </si>
  <si>
    <t>UI_TK_08</t>
  </si>
  <si>
    <t>Kiểm tra combo box "Các cột" trên vùng Danh sách kiểu thiết kế</t>
  </si>
  <si>
    <t>Bước 1: Trên menu chọn "Quản lý sản phẩm" &gt; "kiểu thiết kế"
 Bước 2: Kiểm tra phông chữ, màu chữ, cỡ chữ của thành phần văn bản trên giao diện người dùng
 Bước 3: Kiểm tra combo box "Các cột"</t>
  </si>
  <si>
    <t>UI_TK_09</t>
  </si>
  <si>
    <t>Kiểm tra combo box "Dòng tối đa" trên vùng Danh sách kiểu thiết kế</t>
  </si>
  <si>
    <t>UI_TK_10</t>
  </si>
  <si>
    <t>Kiểm tra table hiển thị "Danh sách kiểu thiết kế "</t>
  </si>
  <si>
    <t>Xác minh vị trí, phông chữ, màu chữ, cỡ chữ của table hiển thị "Danh sách kiểu thiết kế"</t>
  </si>
  <si>
    <t>Bước 1: Trên menu chọn "Quản lý sản phẩm" &gt; "kiểu thiết kế"
 Bước 2: Kiểm tra phông chữ, màu chữ, cỡ chữ của thành phần văn bản trên giao diện người dùng
 Bước 3: Kiểm tra table hiển thị "Danh sách kiểu thiết kế"</t>
  </si>
  <si>
    <t>UI_TK_11</t>
  </si>
  <si>
    <t>Kiểm tra icon "Xóa" table hiển thị "Danh sách kiểu thiết kế "</t>
  </si>
  <si>
    <t>Bước 1: Trên menu chọn "Quản lý sản phẩm" &gt; "kiểu thiết kế"
 Bước 2: Kiểm tra phông chữ, màu chữ, cỡ chữ của thành phần văn bản trên giao diện người dùng
 Bước 3: Kiểm tra button "Xóa"</t>
  </si>
  <si>
    <t>UI_TK_12</t>
  </si>
  <si>
    <t>Kiểm tra icon "Chi tiết" table hiển thị "Danh sách kiểu thiết kế "</t>
  </si>
  <si>
    <t>Bước 1: Trên menu chọn "Quản lý sản phẩm" &gt; "kiểu thiết kế"
 Bước 2: Kiểm tra phông chữ, màu chữ, cỡ chữ của thành phần văn bản trên giao diện người dùng
 Bước 3: Kiểm tra button "Chi tiết"</t>
  </si>
  <si>
    <t>UI_TK_13</t>
  </si>
  <si>
    <t>Kiểm tra phân trang "1,2,3" trên vùng Danh sách kiểu thiết kế</t>
  </si>
  <si>
    <t>Bước 1: Trên menu chọn "Quản lý sản phẩm" &gt; "kiểu thiết kế"
 Bước 2: Kiểm tra phông chữ, màu chữ, cỡ chữ của thành phần văn bản trên giao diện người dùng
 Bước 3: Kiểm tra phân trang "1,2,3"</t>
  </si>
  <si>
    <t>UI_TK_14</t>
  </si>
  <si>
    <t>Kiểm tra phân trang "Tiếp" trên vùng Danh sách kiểu thiết kế</t>
  </si>
  <si>
    <t>Bước 1: Trên menu chọn "Quản lý sản phẩm" &gt; "kiểu thiết kế"
 Bước 2: Kiểm tra phông chữ, màu chữ, cỡ chữ của thành phần văn bản trên giao diện người dùng
 Bước 3: Kiểm tra phân trang "Tiếp"</t>
  </si>
  <si>
    <t>UI_TK_15</t>
  </si>
  <si>
    <t>Kiểm tra phân trang "Trước" trên vùng Danh sách kiểu thiết kế</t>
  </si>
  <si>
    <t>Bước 1: Trên menu chọn "Quản lý sản phẩm" &gt; "kiểu thiết kế"
 Bước 2: Kiểm tra phông chữ, màu chữ, cỡ chữ của thành phần văn bản trên giao diện người dùng
 Bước 3: Kiểm tra phân trang "Trước"</t>
  </si>
  <si>
    <t>Kiểm tra vùng Thêm kiểu thiết kế</t>
  </si>
  <si>
    <t>UI_TK_16</t>
  </si>
  <si>
    <t>Kiểm tra textbox "Mã kiểu thiết kế" trên vùng Thêm kiểu thiết kế</t>
  </si>
  <si>
    <t>Xác định vị trí textbox "Mã kiểu thiết kế"</t>
  </si>
  <si>
    <t>Bước 1: Kiểm tra phông chữ, màu chữ, cỡ chữ của thành phần văn bản trên giao diện người dùng
 Bước 2: Kiểm tra textbox "Mã kiểu thiết kế"</t>
  </si>
  <si>
    <t>UI_TK_17</t>
  </si>
  <si>
    <t>Kiểm tra textbox "Tên kiểu thiết kế" trên vùng Thêm kiểu thiết kế</t>
  </si>
  <si>
    <t>Xác định vị trí textbox "Tên kiểu thiết kế"</t>
  </si>
  <si>
    <t>Bước 1: Kiểm tra phông chữ, màu chữ, cỡ chữ của thành phần văn bản trên giao diện người dùng
 Bước 2: Kiểm tra textbox "Tên kiểu thiết kế"</t>
  </si>
  <si>
    <t>UI_TK_18</t>
  </si>
  <si>
    <t>UI_TK_19</t>
  </si>
  <si>
    <t>Kiểm tra button "Hủy" trên vùng Thêm kiểu thiết kế</t>
  </si>
  <si>
    <t>UI_TK_20</t>
  </si>
  <si>
    <t>Kiểm tra button "Thêm" trên vùng Thêm kiểu thiết kế</t>
  </si>
  <si>
    <t>Check FUNC- TK</t>
  </si>
  <si>
    <t>FUNC_TK_01</t>
  </si>
  <si>
    <t>Bước 1: Chọn menu "Quản lý sản phẩm" &gt; "kiểu thiết kế"
 Bước 2: Để trống textbox "Tìm kiếm"</t>
  </si>
  <si>
    <t>Truy cập thành công vào link "" 
 Đăng nhập thành công với role quản lý
 Nhấn vào màn "Quản lý sản phẩm" &gt; "kiểu thiết kế"
 Có dữ liệu trong cơ sở dữ liệu</t>
  </si>
  <si>
    <t>FUNC_TK_02</t>
  </si>
  <si>
    <t>Bước 1: Chọn menu "Quản lý sản phẩm" &gt; "kiểu thiết kế"
 Bước 2: Chọn ô textbox "Tìm kiếm"
 Bước 3: Chỉnh sửa ô Input như mô tả</t>
  </si>
  <si>
    <t>Hiển thị "Không tìm thấy sản phẩm nào" ở table Danh sách kiểu thiết kế</t>
  </si>
  <si>
    <t>FUNC_TK_03</t>
  </si>
  <si>
    <t>Nhập "TK2"</t>
  </si>
  <si>
    <t>FUNC_TK_04</t>
  </si>
  <si>
    <t>FUNC_TK_05</t>
  </si>
  <si>
    <t>FUNC_TK_06</t>
  </si>
  <si>
    <t>Bước 1: Chọn menu "Quản lý sản phẩm" &gt; "kiểu thiết kế"
 Bước 2: Chọn combo box "Trạng thái"
 Bước 3: Chọn option "Tất cả"</t>
  </si>
  <si>
    <t>FUNC_TK_07</t>
  </si>
  <si>
    <t>Bước 1: Chọn menu "Quản lý sản phẩm" &gt; "kiểu thiết kế"
 Bước 2: Chọn combo box "Trạng thái"
 Bước 3: Chọn option "Hoạt động"</t>
  </si>
  <si>
    <t>FUNC_TK_08</t>
  </si>
  <si>
    <t>Bước 1: Chọn menu "Quản lý sản phẩm" &gt; "kiểu thiết kế"
 Bước 2: Chọn combo box "Trạng thái"
 Bước 3: Chọn option "Ngừng bán"</t>
  </si>
  <si>
    <t>FUNC_TK_09</t>
  </si>
  <si>
    <t>Kiểm tra chức năng thanh sidebar "Khoảng kiểu thiết kế" của vùng Bộ lọc</t>
  </si>
  <si>
    <t>Kiểm tra xem khi kéo thanh sidebar "Khoảng kiểu thiết kế" có hiển thị ra dữ liệu hay không.</t>
  </si>
  <si>
    <t>Bước 1: Chọn menu "Quản lý sản phẩm" &gt; "kiểu thiết kế"
 Bước 2: Chọn sidebar "Khoảng kiểu thiết kế"</t>
  </si>
  <si>
    <t>FUNC_TK_10</t>
  </si>
  <si>
    <t>Kiểm tra chức năng "Trạng thái" của vùng Danh sách kiểu thiết kế</t>
  </si>
  <si>
    <t>Bước 1: Chọn menu "Quản lý sản phẩm" &gt; "kiểu thiết kế"
 Bước 2: Chọn combo box "Trạng thái"
 Bước 3: Chọn option "Hoạt động "</t>
  </si>
  <si>
    <t>FUNC_TK_11</t>
  </si>
  <si>
    <t>Bước 1: Chọn menu "Quản lý sản phẩm" &gt; "kiểu thiết kế"
 Bước 2: Chọn combo box "Trạng thái"
 Bước 3: Chọn option "Không hoạt động"</t>
  </si>
  <si>
    <t>FUNC_TK_12</t>
  </si>
  <si>
    <t>Kiểm tra chức năng "Các cột" của vùng Danh sách kiểu thiết kế</t>
  </si>
  <si>
    <t>Bước 1: Chọn menu "Quản lý sản phẩm" &gt; "kiểu thiết kế"
 Bước 2: Chọn combo box "Các cột"
 Bước 3: Chọn option "Mã" và "Tên"</t>
  </si>
  <si>
    <t>FUNC_TK_13</t>
  </si>
  <si>
    <t>Bước 1: Chọn menu "Quản lý sản phẩm" &gt; "kiểu thiết kế"
 Bước 2: Chọn combo box "Các cột"
 Bước 3: Chọn option "Hành động" và "Trạng thái"</t>
  </si>
  <si>
    <t>FUNC_TK_14</t>
  </si>
  <si>
    <t>Kiểm tra chức năng "Xóa" của vùng Danh sách kiểu thiết kế</t>
  </si>
  <si>
    <t>Bước 1: Chọn menu "Quản lý sản phẩm" &gt; "kiểu thiết kế"
 Bước 2: Chọn dữ liệu muốn xóa trong table Danh sách kiểu thiết kế 
 Bước 3: Chọn button icon "Xóa" ở cột hành động</t>
  </si>
  <si>
    <t>FUNC_TK_15</t>
  </si>
  <si>
    <t>Kiểm tra chức năng "Chi tiết" của vùng Danh sách kiểu thiết kế</t>
  </si>
  <si>
    <t>Bước 1: Chọn menu "Quản lý sản phẩm" &gt; "kiểu thiết kế"
 Bước 2: Chọn dữ liệu muốn xem chi tiết trong table Danh sách kiểu thiết kế 
 Bước 3: Chọn button icon "Chi tiết" ở cột hành động</t>
  </si>
  <si>
    <t>FUNC_TK_16</t>
  </si>
  <si>
    <t>Bước 1: Chọn menu "Quản lý sản phẩm" &gt; "kiểu thiết kế"
 Bước 2: Chỉnh sửa ô input như mô tả 
 Bước 3: Chọn button icon "Chi tiết" ở cột hành động</t>
  </si>
  <si>
    <t>Mã: "TK16"
 Tên: "40.5"</t>
  </si>
  <si>
    <t>FUNC_TK_17</t>
  </si>
  <si>
    <t>Hiển thị thông báo "Mã kiểu thiết kế không được trống!"</t>
  </si>
  <si>
    <t>FUNC_TK_18</t>
  </si>
  <si>
    <t>Mã: "TK16"
 Tên: " "</t>
  </si>
  <si>
    <t>Hiển thị thông báo "Tên kiểu thiết kế không được trống!"</t>
  </si>
  <si>
    <t>FUNC_TK_19</t>
  </si>
  <si>
    <t>Hiển thị thông báo "Mã kiểu thiết kế không được trống!", "Tên kiểu thiết kế không được trống!"</t>
  </si>
  <si>
    <t>FUNC_TK_20</t>
  </si>
  <si>
    <t>FUNC_TK_21</t>
  </si>
  <si>
    <t>Mã: "TK12"
 Tên: "41"</t>
  </si>
  <si>
    <t>Hiển thị thông báo "Mã kiểu thiết kế đã tồn tại"</t>
  </si>
  <si>
    <t>FUNC_TK_22</t>
  </si>
  <si>
    <t>Mã: "TK17"
 Tên: "37.5"</t>
  </si>
  <si>
    <t>Hiển thị thông báo "Tên kiểu thiết kế đã tồn tại"</t>
  </si>
  <si>
    <t>FUNC_TK_23</t>
  </si>
  <si>
    <t>Mã: "TK17"
 Tên: "ba bảy"</t>
  </si>
  <si>
    <t>Hiển thị thông báo "Tên kiểu thiết kế không được nhập chữ"</t>
  </si>
  <si>
    <t>FUNC_TK_24</t>
  </si>
  <si>
    <t>Bước 1: Chọn button "Tạo kiểu thiết kế"
 Bước 2: Chỉnh sửa ô input như mô tả 
 Bước 3: Chọn button "Thêm"</t>
  </si>
  <si>
    <t>Hiển thị thông báo "Mã kiểu thiết kế không hợp lệ"</t>
  </si>
  <si>
    <t>FUNC_TK_25</t>
  </si>
  <si>
    <t>FUNC_TK_26</t>
  </si>
  <si>
    <t>FUNC_TK_27</t>
  </si>
  <si>
    <t>FUNC_TK_28</t>
  </si>
  <si>
    <t>Kiểm tra chức năng "Dòng tối đa" của vùng Danh sách kiểu thiết kế</t>
  </si>
  <si>
    <t>Bước 1: Chọn menu "Quản lý sản phẩm" &gt; "kiểu thiết kế"
 Bước 2: Chọn combo box "Dòng tối đa"
 Bước 3: Chọn option "5"</t>
  </si>
  <si>
    <t>FUNC_TK_29</t>
  </si>
  <si>
    <t>Bước 1: Chọn menu "Quản lý sản phẩm" &gt; "kiểu thiết kế"
 Bước 2: Chọn combo box "Dòng tối đa"
 Bước 3: Chọn option "10"</t>
  </si>
  <si>
    <t>FUNC_TK_30</t>
  </si>
  <si>
    <t>Bước 1: Chọn menu "Quản lý sản phẩm" &gt; "kiểu thiết kế"
 Bước 2: Chọn combo box "Dòng tối đa"
 Bước 3: Chọn option "15"</t>
  </si>
  <si>
    <t>FUNC_TK_31</t>
  </si>
  <si>
    <t>FUNC_TK_32</t>
  </si>
  <si>
    <t>FUNC_TK_33</t>
  </si>
  <si>
    <t>Kiểm tra phân trang "1" trên vùng Danh sách kiểu thiết kế</t>
  </si>
  <si>
    <t>Bước 1: Trên menu chọn "Quản lý sản phẩm" &gt; "kiểu thiết kế"
 Bước 2: Kiểm tra phông chữ, màu chữ, cỡ chữ của thành phần văn bản trên giao diện người dùng
 Bước 3: Kiểm tra phân trang "1"</t>
  </si>
  <si>
    <t>FUNC_TK_34</t>
  </si>
  <si>
    <t>Kiểm tra phân trang "2" trên vùng Danh sách kiểu thiết kế</t>
  </si>
  <si>
    <t>Bước 1: Trên menu chọn "Quản lý sản phẩm" &gt; "kiểu thiết kế"
 Bước 2: Kiểm tra phông chữ, màu chữ, cỡ chữ của thành phần văn bản trên giao diện người dùng
 Bước 3: Kiểm tra phân trang "2"</t>
  </si>
  <si>
    <t>FUNC_TK_35</t>
  </si>
  <si>
    <t>Kiểm tra phân trang "3" trên vùng Danh sách kiểu thiết kế</t>
  </si>
  <si>
    <t>Bước 1: Trên menu chọn "Quản lý sản phẩm" &gt; "kiểu thiết kế"
 Bước 2: Kiểm tra phông chữ, màu chữ, cỡ chữ của thành phần văn bản trên giao diện người dùng
 Bước 3: Kiểm tra phân trang "3"</t>
  </si>
  <si>
    <t>Kiểm tra Tạo kiểu thiết kế</t>
  </si>
  <si>
    <t>FUNC_TK_36</t>
  </si>
  <si>
    <t>Kiểm tra "Tạo kiểu thiết kế"</t>
  </si>
  <si>
    <t>Kiểm tra xem khi nhập đầy đủ dữ liệu trong "Tạo kiểu thiết kế"</t>
  </si>
  <si>
    <t>FUNC_TK_37</t>
  </si>
  <si>
    <t>Kiểm tra xem khi nhập bỏ trống ô textbox "Mã kiểu thiết kế" trong "Tạo kiểu thiết kế"</t>
  </si>
  <si>
    <t>FUNC_TK_38</t>
  </si>
  <si>
    <t>Kiểm tra xem khi nhập bỏ trống ô textbox "Tên kiểu thiết kế" trong "Tạo kiểu thiết kế"</t>
  </si>
  <si>
    <t>FUNC_TK_39</t>
  </si>
  <si>
    <t>Kiểm tra xem khi nhập bỏ trống các ô textbox ô trong "Tạo kiểu thiết kế"</t>
  </si>
  <si>
    <t>FUNC_TK_40</t>
  </si>
  <si>
    <t>Kiểm tra xem khi chọn nút "Hủy" trong "Tạo kiểu thiết kế"</t>
  </si>
  <si>
    <t>Bước 1: Chọn button "Tạo kiểu thiết kế"
 Bước 2: Chỉnh sửa ô input như mô tả 
 Bước 3: Chọn button "Hủy"</t>
  </si>
  <si>
    <t>FUNC_TK_41</t>
  </si>
  <si>
    <t>Hiển thị thông báo "Đã tồn tại kiểu thiết kế này"</t>
  </si>
  <si>
    <t>FUNC_TK_42</t>
  </si>
  <si>
    <t>FUNC_TK_43</t>
  </si>
  <si>
    <t>FUNC_TK_44</t>
  </si>
  <si>
    <t>FUNC_TK_45</t>
  </si>
  <si>
    <t>FUNC_TK_46</t>
  </si>
  <si>
    <t>FUNC_TK_47</t>
  </si>
  <si>
    <t>Check GUI - TA</t>
  </si>
  <si>
    <t>UI_TA_01</t>
  </si>
  <si>
    <t>Bước 1: Chọn menu "Quản lý sản phẩm" &gt; "kiểu tay áo"
 Bước 2: Kiểm tra phông chữ, màu chữ, cỡ chữ của thành phần văn bản trên giao diện người dùng</t>
  </si>
  <si>
    <t>Truy cập thành công vào link "" 
 Đăng nhập thành công với role quản lý
 Nhấn vào màn"Quản lý sản phẩm" &gt; "kiểu tay áo"</t>
  </si>
  <si>
    <t>UI_TA_02</t>
  </si>
  <si>
    <t>Bước 1: Trên menu chọn "Quản lý sản phẩm" &gt; "kiểu tay áo"
 Bước 2: Kiểm tra phông chữ, màu chữ, cỡ chữ của thành phần văn bản trên giao diện người dùng
 Bước 3: Kiểm tra tiêu đề tên "Quản lý kiểu tay áo"</t>
  </si>
  <si>
    <t>Truy cập thành công vào link "" 
 Đăng nhập thành công với role quản lý
 Nhấn vào màn "Quản lý sản phẩm" &gt; "kiểu tay áo"</t>
  </si>
  <si>
    <t>UI_TA_03</t>
  </si>
  <si>
    <t>Bước 1: Trên menu chọn "Quản lý sản phẩm" &gt; "kiểu tay áo"
 Bước 2: Kiểm tra phông chữ, màu chữ, cỡ chữ của thành phần văn bản trên giao diện người dùng
 Bước 3: Kiểm tra textbox "Tìm kiếm"</t>
  </si>
  <si>
    <t>UI_TA_04</t>
  </si>
  <si>
    <t>Bước 1: Trên menu chọn "Quản lý sản phẩm" &gt; "kiểu tay áo"
 Bước 2: Kiểm tra phông chữ, màu chữ, cỡ chữ của thành phần văn bản trên giao diện người dùng
 Bước 3: Kiểm tra combo box "Trạng thái"</t>
  </si>
  <si>
    <t>UI_TA_05</t>
  </si>
  <si>
    <t>Kiểm tra sidebar "Khoảng kiểu tay áo" trên vùng bộ lọc</t>
  </si>
  <si>
    <t>Xác định vị trí sidebar "Khoảng kiểu tay áo"</t>
  </si>
  <si>
    <t>Bước 1: Trên menu chọn "Quản lý sản phẩm" &gt; "kiểu tay áo"
 Bước 2: Kiểm tra phông chữ, màu chữ, cỡ chữ của thành phần văn bản trên giao diện người dùng
 Bước 3: Kiểm tra sidebar "Khoảng kiểu tay áo"</t>
  </si>
  <si>
    <t>Kiểm tra vùng Danh sách kiểu tay áo</t>
  </si>
  <si>
    <t>UI_TA_06</t>
  </si>
  <si>
    <t>Kiểm tra button "Tạo sản phẩm" trên vùng Danh sách kiểu tay áo</t>
  </si>
  <si>
    <t>Bước 1: Trên menu chọn "Quản lý sản phẩm" &gt; "kiểu tay áo"
 Bước 2: Kiểm tra phông chữ, màu chữ, cỡ chữ của thành phần văn bản trên giao diện người dùng
 Bước 3: Kiểm tra button "Tạo sản phẩm".</t>
  </si>
  <si>
    <t>UI_TA_07</t>
  </si>
  <si>
    <t>Kiểm tra combo box "Trạng thái" trên vùng Danh sách kiểu tay áo</t>
  </si>
  <si>
    <t>Bước 1: Trên menu chọn "Quản lý sản phẩm" &gt; "kiểu tay áo"
 Bước 2: Kiểm tra phông chữ, màu chữ, cỡ chữ của thành phần văn bản trên giao diện người dùng
 Bước 3: Kiểm tra combo box "Trạng thái".</t>
  </si>
  <si>
    <t>UI_TA_08</t>
  </si>
  <si>
    <t>Kiểm tra combo box "Các cột" trên vùng Danh sách kiểu tay áo</t>
  </si>
  <si>
    <t>Bước 1: Trên menu chọn "Quản lý sản phẩm" &gt; "kiểu tay áo"
 Bước 2: Kiểm tra phông chữ, màu chữ, cỡ chữ của thành phần văn bản trên giao diện người dùng
 Bước 3: Kiểm tra combo box "Các cột"</t>
  </si>
  <si>
    <t>UI_TA_09</t>
  </si>
  <si>
    <t>Kiểm tra combo box "Dòng tối đa" trên vùng Danh sách kiểu tay áo</t>
  </si>
  <si>
    <t>UI_TA_10</t>
  </si>
  <si>
    <t>Kiểm tra table hiển thị "Danh sách kiểu tay áo "</t>
  </si>
  <si>
    <t>Xác minh vị trí, phông chữ, màu chữ, cỡ chữ của table hiển thị "Danh sách kiểu tay áo"</t>
  </si>
  <si>
    <t>Bước 1: Trên menu chọn "Quản lý sản phẩm" &gt; "kiểu tay áo"
 Bước 2: Kiểm tra phông chữ, màu chữ, cỡ chữ của thành phần văn bản trên giao diện người dùng
 Bước 3: Kiểm tra table hiển thị "Danh sách kiểu tay áo"</t>
  </si>
  <si>
    <t>UI_TA_11</t>
  </si>
  <si>
    <t>Kiểm tra icon "Xóa" table hiển thị "Danh sách kiểu tay áo "</t>
  </si>
  <si>
    <t>Bước 1: Trên menu chọn "Quản lý sản phẩm" &gt; "kiểu tay áo"
 Bước 2: Kiểm tra phông chữ, màu chữ, cỡ chữ của thành phần văn bản trên giao diện người dùng
 Bước 3: Kiểm tra button "Xóa"</t>
  </si>
  <si>
    <t>UI_TA_12</t>
  </si>
  <si>
    <t>Kiểm tra icon "Chi tiết" table hiển thị "Danh sách kiểu tay áo "</t>
  </si>
  <si>
    <t>Bước 1: Trên menu chọn "Quản lý sản phẩm" &gt; "kiểu tay áo"
 Bước 2: Kiểm tra phông chữ, màu chữ, cỡ chữ của thành phần văn bản trên giao diện người dùng
 Bước 3: Kiểm tra button "Chi tiết"</t>
  </si>
  <si>
    <t>UI_TA_13</t>
  </si>
  <si>
    <t>Kiểm tra phân trang "1,2,3" trên vùng Danh sách kiểu tay áo</t>
  </si>
  <si>
    <t>Bước 1: Trên menu chọn "Quản lý sản phẩm" &gt; "kiểu tay áo"
 Bước 2: Kiểm tra phông chữ, màu chữ, cỡ chữ của thành phần văn bản trên giao diện người dùng
 Bước 3: Kiểm tra phân trang "1,2,3"</t>
  </si>
  <si>
    <t>UI_TA_14</t>
  </si>
  <si>
    <t>Kiểm tra phân trang "Tiếp" trên vùng Danh sách kiểu tay áo</t>
  </si>
  <si>
    <t>Bước 1: Trên menu chọn "Quản lý sản phẩm" &gt; "kiểu tay áo"
 Bước 2: Kiểm tra phông chữ, màu chữ, cỡ chữ của thành phần văn bản trên giao diện người dùng
 Bước 3: Kiểm tra phân trang "Tiếp"</t>
  </si>
  <si>
    <t>UI_TA_15</t>
  </si>
  <si>
    <t>Kiểm tra phân trang "Trước" trên vùng Danh sách kiểu tay áo</t>
  </si>
  <si>
    <t>Bước 1: Trên menu chọn "Quản lý sản phẩm" &gt; "kiểu tay áo"
 Bước 2: Kiểm tra phông chữ, màu chữ, cỡ chữ của thành phần văn bản trên giao diện người dùng
 Bước 3: Kiểm tra phân trang "Trước"</t>
  </si>
  <si>
    <t>Kiểm tra vùng Thêm kiểu tay áo</t>
  </si>
  <si>
    <t>UI_TA_16</t>
  </si>
  <si>
    <t>Kiểm tra textbox "Mã kiểu tay áo" trên vùng Thêm kiểu tay áo</t>
  </si>
  <si>
    <t>Xác định vị trí textbox "Mã kiểu tay áo"</t>
  </si>
  <si>
    <t>Bước 1: Kiểm tra phông chữ, màu chữ, cỡ chữ của thành phần văn bản trên giao diện người dùng
 Bước 2: Kiểm tra textbox "Mã kiểu tay áo"</t>
  </si>
  <si>
    <t>UI_TA_17</t>
  </si>
  <si>
    <t>Kiểm tra textbox "Tên kiểu tay áo" trên vùng Thêm kiểu tay áo</t>
  </si>
  <si>
    <t>Xác định vị trí textbox "Tên kiểu tay áo"</t>
  </si>
  <si>
    <t>Bước 1: Kiểm tra phông chữ, màu chữ, cỡ chữ của thành phần văn bản trên giao diện người dùng
 Bước 2: Kiểm tra textbox "Tên kiểu tay áo"</t>
  </si>
  <si>
    <t>UI_TA_18</t>
  </si>
  <si>
    <t>UI_TA_19</t>
  </si>
  <si>
    <t>Kiểm tra button "Hủy" trên vùng Thêm kiểu tay áo</t>
  </si>
  <si>
    <t>UI_TA_20</t>
  </si>
  <si>
    <t>Kiểm tra button "Thêm" trên vùng Thêm kiểu tay áo</t>
  </si>
  <si>
    <t>Check FUNC- TA</t>
  </si>
  <si>
    <t>FUNC_TA_01</t>
  </si>
  <si>
    <t>Bước 1: Chọn menu "Quản lý sản phẩm" &gt; "kiểu tay áo"
 Bước 2: Để trống textbox "Tìm kiếm"</t>
  </si>
  <si>
    <t>Truy cập thành công vào link "" 
 Đăng nhập thành công với role quản lý
 Nhấn vào màn "Quản lý sản phẩm" &gt; "kiểu tay áo"
 Có dữ liệu trong cơ sở dữ liệu</t>
  </si>
  <si>
    <t>FUNC_TA_02</t>
  </si>
  <si>
    <t>Bước 1: Chọn menu "Quản lý sản phẩm" &gt; "kiểu tay áo"
 Bước 2: Chọn ô textbox "Tìm kiếm"
 Bước 3: Chỉnh sửa ô Input như mô tả</t>
  </si>
  <si>
    <t>Hiển thị "Không tìm thấy sản phẩm nào" ở table Danh sách kiểu tay áo</t>
  </si>
  <si>
    <t>FUNC_TA_03</t>
  </si>
  <si>
    <t>Nhập "TA2"</t>
  </si>
  <si>
    <t>FUNC_TA_04</t>
  </si>
  <si>
    <t>FUNC_TA_05</t>
  </si>
  <si>
    <t>FUNC_TA_06</t>
  </si>
  <si>
    <t>Bước 1: Chọn menu "Quản lý sản phẩm" &gt; "kiểu tay áo"
 Bước 2: Chọn combo box "Trạng thái"
 Bước 3: Chọn option "Tất cả"</t>
  </si>
  <si>
    <t>FUNC_TA_07</t>
  </si>
  <si>
    <t>Bước 1: Chọn menu "Quản lý sản phẩm" &gt; "kiểu tay áo"
 Bước 2: Chọn combo box "Trạng thái"
 Bước 3: Chọn option "Hoạt động"</t>
  </si>
  <si>
    <t>FUNC_TA_08</t>
  </si>
  <si>
    <t>Bước 1: Chọn menu "Quản lý sản phẩm" &gt; "kiểu tay áo"
 Bước 2: Chọn combo box "Trạng thái"
 Bước 3: Chọn option "Ngừng bán"</t>
  </si>
  <si>
    <t>FUNC_TA_09</t>
  </si>
  <si>
    <t>Kiểm tra chức năng thanh sidebar "Khoảng kiểu tay áo" của vùng Bộ lọc</t>
  </si>
  <si>
    <t>Kiểm tra xem khi kéo thanh sidebar "Khoảng kiểu tay áo" có hiển thị ra dữ liệu hay không.</t>
  </si>
  <si>
    <t>Bước 1: Chọn menu "Quản lý sản phẩm" &gt; "kiểu tay áo"
 Bước 2: Chọn sidebar "Khoảng kiểu tay áo"</t>
  </si>
  <si>
    <t>FUNC_TA_10</t>
  </si>
  <si>
    <t>Kiểm tra chức năng "Trạng thái" của vùng Danh sách kiểu tay áo</t>
  </si>
  <si>
    <t>Bước 1: Chọn menu "Quản lý sản phẩm" &gt; "kiểu tay áo"
 Bước 2: Chọn combo box "Trạng thái"
 Bước 3: Chọn option "Hoạt động "</t>
  </si>
  <si>
    <t>FUNC_TA_11</t>
  </si>
  <si>
    <t>Bước 1: Chọn menu "Quản lý sản phẩm" &gt; "kiểu tay áo"
 Bước 2: Chọn combo box "Trạng thái"
 Bước 3: Chọn option "Không hoạt động"</t>
  </si>
  <si>
    <t>FUNC_TA_12</t>
  </si>
  <si>
    <t>Kiểm tra chức năng "Các cột" của vùng Danh sách kiểu tay áo</t>
  </si>
  <si>
    <t>Bước 1: Chọn menu "Quản lý sản phẩm" &gt; "kiểu tay áo"
 Bước 2: Chọn combo box "Các cột"
 Bước 3: Chọn option "Mã" và "Tên"</t>
  </si>
  <si>
    <t>FUNC_TA_13</t>
  </si>
  <si>
    <t>Bước 1: Chọn menu "Quản lý sản phẩm" &gt; "kiểu tay áo"
 Bước 2: Chọn combo box "Các cột"
 Bước 3: Chọn option "Hành động" và "Trạng thái"</t>
  </si>
  <si>
    <t>FUNC_TA_14</t>
  </si>
  <si>
    <t>Kiểm tra chức năng "Xóa" của vùng Danh sách kiểu tay áo</t>
  </si>
  <si>
    <t>Bước 1: Chọn menu "Quản lý sản phẩm" &gt; "kiểu tay áo"
 Bước 2: Chọn dữ liệu muốn xóa trong table Danh sách kiểu tay áo 
 Bước 3: Chọn button icon "Xóa" ở cột hành động</t>
  </si>
  <si>
    <t>FUNC_TA_15</t>
  </si>
  <si>
    <t>Kiểm tra chức năng "Chi tiết" của vùng Danh sách kiểu tay áo</t>
  </si>
  <si>
    <t>Bước 1: Chọn menu "Quản lý sản phẩm" &gt; "kiểu tay áo"
 Bước 2: Chọn dữ liệu muốn xem chi tiết trong table Danh sách kiểu tay áo 
 Bước 3: Chọn button icon "Chi tiết" ở cột hành động</t>
  </si>
  <si>
    <t>FUNC_TA_16</t>
  </si>
  <si>
    <t>Bước 1: Chọn menu "Quản lý sản phẩm" &gt; "kiểu tay áo"
 Bước 2: Chỉnh sửa ô input như mô tả 
 Bước 3: Chọn button icon "Chi tiết" ở cột hành động</t>
  </si>
  <si>
    <t>Mã: "TA16"
 Tên: "40.5"</t>
  </si>
  <si>
    <t>FUNC_TA_17</t>
  </si>
  <si>
    <t>Hiển thị thông báo "Mã kiểu tay áo không được trống!"</t>
  </si>
  <si>
    <t>FUNC_TA_18</t>
  </si>
  <si>
    <t>Mã: "TA16"
 Tên: " "</t>
  </si>
  <si>
    <t>Hiển thị thông báo "Tên kiểu tay áo không được trống!"</t>
  </si>
  <si>
    <t>FUNC_TA_19</t>
  </si>
  <si>
    <t>Hiển thị thông báo "Mã kiểu tay áo không được trống!", "Tên kiểu tay áo không được trống!"</t>
  </si>
  <si>
    <t>FUNC_TA_20</t>
  </si>
  <si>
    <t>FUNC_TA_21</t>
  </si>
  <si>
    <t>Mã: "TA12"
 Tên: "41"</t>
  </si>
  <si>
    <t>Hiển thị thông báo "Mã kiểu tay áo đã tồn tại"</t>
  </si>
  <si>
    <t>FUNC_TA_22</t>
  </si>
  <si>
    <t>Mã: "TA17"
 Tên: "37.5"</t>
  </si>
  <si>
    <t>Hiển thị thông báo "Tên kiểu tay áo đã tồn tại"</t>
  </si>
  <si>
    <t>FUNC_TA_23</t>
  </si>
  <si>
    <t>Mã: "TA17"
 Tên: "ba bảy"</t>
  </si>
  <si>
    <t>Hiển thị thông báo "Tên kiểu tay áo không được nhập chữ"</t>
  </si>
  <si>
    <t>FUNC_TA_24</t>
  </si>
  <si>
    <t>Bước 1: Chọn button "Tạo kiểu tay áo"
 Bước 2: Chỉnh sửa ô input như mô tả 
 Bước 3: Chọn button "Thêm"</t>
  </si>
  <si>
    <t>Hiển thị thông báo "Mã kiểu tay áo không hợp lệ"</t>
  </si>
  <si>
    <t>FUNC_TA_25</t>
  </si>
  <si>
    <t>FUNC_TA_26</t>
  </si>
  <si>
    <t>FUNC_TA_27</t>
  </si>
  <si>
    <t>FUNC_TA_28</t>
  </si>
  <si>
    <t>Kiểm tra chức năng "Dòng tối đa" của vùng Danh sách kiểu tay áo</t>
  </si>
  <si>
    <t>Bước 1: Chọn menu "Quản lý sản phẩm" &gt; "kiểu tay áo"
 Bước 2: Chọn combo box "Dòng tối đa"
 Bước 3: Chọn option "5"</t>
  </si>
  <si>
    <t>FUNC_TA_29</t>
  </si>
  <si>
    <t>Bước 1: Chọn menu "Quản lý sản phẩm" &gt; "kiểu tay áo"
 Bước 2: Chọn combo box "Dòng tối đa"
 Bước 3: Chọn option "10"</t>
  </si>
  <si>
    <t>FUNC_TA_30</t>
  </si>
  <si>
    <t>Bước 1: Chọn menu "Quản lý sản phẩm" &gt; "kiểu tay áo"
 Bước 2: Chọn combo box "Dòng tối đa"
 Bước 3: Chọn option "15"</t>
  </si>
  <si>
    <t>FUNC_TA_31</t>
  </si>
  <si>
    <t>FUNC_TA_32</t>
  </si>
  <si>
    <t>FUNC_TA_33</t>
  </si>
  <si>
    <t>Kiểm tra phân trang "1" trên vùng Danh sách kiểu tay áo</t>
  </si>
  <si>
    <t>Bước 1: Trên menu chọn "Quản lý sản phẩm" &gt; "kiểu tay áo"
 Bước 2: Kiểm tra phông chữ, màu chữ, cỡ chữ của thành phần văn bản trên giao diện người dùng
 Bước 3: Kiểm tra phân trang "1"</t>
  </si>
  <si>
    <t>FUNC_TA_34</t>
  </si>
  <si>
    <t>Kiểm tra phân trang "2" trên vùng Danh sách kiểu tay áo</t>
  </si>
  <si>
    <t>Bước 1: Trên menu chọn "Quản lý sản phẩm" &gt; "kiểu tay áo"
 Bước 2: Kiểm tra phông chữ, màu chữ, cỡ chữ của thành phần văn bản trên giao diện người dùng
 Bước 3: Kiểm tra phân trang "2"</t>
  </si>
  <si>
    <t>FUNC_TA_35</t>
  </si>
  <si>
    <t>Kiểm tra phân trang "3" trên vùng Danh sách kiểu tay áo</t>
  </si>
  <si>
    <t>Bước 1: Trên menu chọn "Quản lý sản phẩm" &gt; "kiểu tay áo"
 Bước 2: Kiểm tra phông chữ, màu chữ, cỡ chữ của thành phần văn bản trên giao diện người dùng
 Bước 3: Kiểm tra phân trang "3"</t>
  </si>
  <si>
    <t>Kiểm tra Tạo kiểu tay áo</t>
  </si>
  <si>
    <t>FUNC_TA_36</t>
  </si>
  <si>
    <t>Kiểm tra "Tạo kiểu tay áo"</t>
  </si>
  <si>
    <t>Kiểm tra xem khi nhập đầy đủ dữ liệu trong "Tạo kiểu tay áo"</t>
  </si>
  <si>
    <t>FUNC_TA_37</t>
  </si>
  <si>
    <t>Kiểm tra xem khi nhập bỏ trống ô textbox "Mã kiểu tay áo" trong "Tạo kiểu tay áo"</t>
  </si>
  <si>
    <t>FUNC_TA_38</t>
  </si>
  <si>
    <t>Kiểm tra xem khi nhập bỏ trống ô textbox "Tên kiểu tay áo" trong "Tạo kiểu tay áo"</t>
  </si>
  <si>
    <t>FUNC_TA_39</t>
  </si>
  <si>
    <t>Kiểm tra xem khi nhập bỏ trống các ô textbox ô trong "Tạo kiểu tay áo"</t>
  </si>
  <si>
    <t>FUNC_TA_40</t>
  </si>
  <si>
    <t>Kiểm tra xem khi chọn nút "Hủy" trong "Tạo kiểu tay áo"</t>
  </si>
  <si>
    <t>Bước 1: Chọn button "Tạo kiểu tay áo"
 Bước 2: Chỉnh sửa ô input như mô tả 
 Bước 3: Chọn button "Hủy"</t>
  </si>
  <si>
    <t>FUNC_TA_41</t>
  </si>
  <si>
    <t>Hiển thị thông báo "Đã tồn tại kiểu tay áo này"</t>
  </si>
  <si>
    <t>FUNC_TA_42</t>
  </si>
  <si>
    <t>FUNC_TA_43</t>
  </si>
  <si>
    <t>FUNC_TA_44</t>
  </si>
  <si>
    <t>FUNC_TA_45</t>
  </si>
  <si>
    <t>FUNC_TA_46</t>
  </si>
  <si>
    <t>FUNC_TA_47</t>
  </si>
  <si>
    <t>Check GUI - CA</t>
  </si>
  <si>
    <t>UI_CA_01</t>
  </si>
  <si>
    <t>Bước 1: Chọn menu "Quản lý sản phẩm" &gt; "Kiểu cổ áo"
 Bước 2: Kiểm tra phông chữ, màu chữ, cỡ chữ của thành phần văn bản trên giao diện người dùng</t>
  </si>
  <si>
    <t>Truy cập thành công vào link "" 
 Đăng nhập thành công với role quản lý
 Nhấn vào màn"Quản lý sản phẩm" &gt; "Kiểu cổ áo"</t>
  </si>
  <si>
    <t>UI_CA_02</t>
  </si>
  <si>
    <t>Bước 1: Trên menu chọn "Quản lý sản phẩm" &gt; "Kiểu cổ áo"
 Bước 2: Kiểm tra phông chữ, màu chữ, cỡ chữ của thành phần văn bản trên giao diện người dùng
 Bước 3: Kiểm tra tiêu đề tên "Quản lý Kiểu cổ áo"</t>
  </si>
  <si>
    <t>Truy cập thành công vào link "" 
 Đăng nhập thành công với role quản lý
 Nhấn vào màn "Quản lý sản phẩm" &gt; "Kiểu cổ áo"</t>
  </si>
  <si>
    <t>UI_CA_03</t>
  </si>
  <si>
    <t>Bước 1: Trên menu chọn "Quản lý sản phẩm" &gt; "Kiểu cổ áo"
 Bước 2: Kiểm tra phông chữ, màu chữ, cỡ chữ của thành phần văn bản trên giao diện người dùng
 Bước 3: Kiểm tra textbox "Tìm kiếm"</t>
  </si>
  <si>
    <t>UI_CA_04</t>
  </si>
  <si>
    <t>Bước 1: Trên menu chọn "Quản lý sản phẩm" &gt; "Kiểu cổ áo"
 Bước 2: Kiểm tra phông chữ, màu chữ, cỡ chữ của thành phần văn bản trên giao diện người dùng
 Bước 3: Kiểm tra combo box "Trạng thái"</t>
  </si>
  <si>
    <t>UI_CA_05</t>
  </si>
  <si>
    <t>Kiểm tra sidebar "Khoảng Kiểu cổ áo" trên vùng bộ lọc</t>
  </si>
  <si>
    <t>Xác định vị trí sidebar "Khoảng Kiểu cổ áo"</t>
  </si>
  <si>
    <t>Bước 1: Trên menu chọn "Quản lý sản phẩm" &gt; "Kiểu cổ áo"
 Bước 2: Kiểm tra phông chữ, màu chữ, cỡ chữ của thành phần văn bản trên giao diện người dùng
 Bước 3: Kiểm tra sidebar "Khoảng Kiểu cổ áo"</t>
  </si>
  <si>
    <t>Kiểm tra vùng Danh sách Kiểu cổ áo</t>
  </si>
  <si>
    <t>UI_CA_06</t>
  </si>
  <si>
    <t>Kiểm tra button "Tạo sản phẩm" trên vùng Danh sách Kiểu cổ áo</t>
  </si>
  <si>
    <t>Bước 1: Trên menu chọn "Quản lý sản phẩm" &gt; "Kiểu cổ áo"
 Bước 2: Kiểm tra phông chữ, màu chữ, cỡ chữ của thành phần văn bản trên giao diện người dùng
 Bước 3: Kiểm tra button "Tạo sản phẩm".</t>
  </si>
  <si>
    <t>UI_CA_07</t>
  </si>
  <si>
    <t>Kiểm tra combo box "Trạng thái" trên vùng Danh sách Kiểu cổ áo</t>
  </si>
  <si>
    <t>Bước 1: Trên menu chọn "Quản lý sản phẩm" &gt; "Kiểu cổ áo"
 Bước 2: Kiểm tra phông chữ, màu chữ, cỡ chữ của thành phần văn bản trên giao diện người dùng
 Bước 3: Kiểm tra combo box "Trạng thái".</t>
  </si>
  <si>
    <t>UI_CA_08</t>
  </si>
  <si>
    <t>Kiểm tra combo box "Các cột" trên vùng Danh sách Kiểu cổ áo</t>
  </si>
  <si>
    <t>Bước 1: Trên menu chọn "Quản lý sản phẩm" &gt; "Kiểu cổ áo"
 Bước 2: Kiểm tra phông chữ, màu chữ, cỡ chữ của thành phần văn bản trên giao diện người dùng
 Bước 3: Kiểm tra combo box "Các cột"</t>
  </si>
  <si>
    <t>UI_CA_09</t>
  </si>
  <si>
    <t>Kiểm tra combo box "Dòng tối đa" trên vùng Danh sách Kiểu cổ áo</t>
  </si>
  <si>
    <t>UI_CA_10</t>
  </si>
  <si>
    <t>Kiểm tra table hiển thị "Danh sách Kiểu cổ áo "</t>
  </si>
  <si>
    <t>Xác minh vị trí, phông chữ, màu chữ, cỡ chữ của table hiển thị "Danh sách Kiểu cổ áo"</t>
  </si>
  <si>
    <t>Bước 1: Trên menu chọn "Quản lý sản phẩm" &gt; "Kiểu cổ áo"
 Bước 2: Kiểm tra phông chữ, màu chữ, cỡ chữ của thành phần văn bản trên giao diện người dùng
 Bước 3: Kiểm tra table hiển thị "Danh sách Kiểu cổ áo"</t>
  </si>
  <si>
    <t>UI_CA_11</t>
  </si>
  <si>
    <t>Kiểm tra icon "Xóa" table hiển thị "Danh sách Kiểu cổ áo "</t>
  </si>
  <si>
    <t>Bước 1: Trên menu chọn "Quản lý sản phẩm" &gt; "Kiểu cổ áo"
 Bước 2: Kiểm tra phông chữ, màu chữ, cỡ chữ của thành phần văn bản trên giao diện người dùng
 Bước 3: Kiểm tra button "Xóa"</t>
  </si>
  <si>
    <t>UI_CA_12</t>
  </si>
  <si>
    <t>Kiểm tra icon "Chi tiết" table hiển thị "Danh sách Kiểu cổ áo "</t>
  </si>
  <si>
    <t>Bước 1: Trên menu chọn "Quản lý sản phẩm" &gt; "Kiểu cổ áo"
 Bước 2: Kiểm tra phông chữ, màu chữ, cỡ chữ của thành phần văn bản trên giao diện người dùng
 Bước 3: Kiểm tra button "Chi tiết"</t>
  </si>
  <si>
    <t>UI_CA_13</t>
  </si>
  <si>
    <t>Kiểm tra phân trang "1,2,3" trên vùng Danh sách Kiểu cổ áo</t>
  </si>
  <si>
    <t>Bước 1: Trên menu chọn "Quản lý sản phẩm" &gt; "Kiểu cổ áo"
 Bước 2: Kiểm tra phông chữ, màu chữ, cỡ chữ của thành phần văn bản trên giao diện người dùng
 Bước 3: Kiểm tra phân trang "1,2,3"</t>
  </si>
  <si>
    <t>UI_CA_14</t>
  </si>
  <si>
    <t>Kiểm tra phân trang "Tiếp" trên vùng Danh sách Kiểu cổ áo</t>
  </si>
  <si>
    <t>Bước 1: Trên menu chọn "Quản lý sản phẩm" &gt; "Kiểu cổ áo"
 Bước 2: Kiểm tra phông chữ, màu chữ, cỡ chữ của thành phần văn bản trên giao diện người dùng
 Bước 3: Kiểm tra phân trang "Tiếp"</t>
  </si>
  <si>
    <t>UI_CA_15</t>
  </si>
  <si>
    <t>Kiểm tra phân trang "Trước" trên vùng Danh sách Kiểu cổ áo</t>
  </si>
  <si>
    <t>Bước 1: Trên menu chọn "Quản lý sản phẩm" &gt; "Kiểu cổ áo"
 Bước 2: Kiểm tra phông chữ, màu chữ, cỡ chữ của thành phần văn bản trên giao diện người dùng
 Bước 3: Kiểm tra phân trang "Trước"</t>
  </si>
  <si>
    <t>Kiểm tra vùng Thêm Kiểu cổ áo</t>
  </si>
  <si>
    <t>UI_CA_16</t>
  </si>
  <si>
    <t>Kiểm tra textbox "Mã Kiểu cổ áo" trên vùng Thêm Kiểu cổ áo</t>
  </si>
  <si>
    <t>Xác định vị trí textbox "Mã Kiểu cổ áo"</t>
  </si>
  <si>
    <t>Bước 1: Kiểm tra phông chữ, màu chữ, cỡ chữ của thành phần văn bản trên giao diện người dùng
 Bước 2: Kiểm tra textbox "Mã Kiểu cổ áo"</t>
  </si>
  <si>
    <t>UI_CA_17</t>
  </si>
  <si>
    <t>Kiểm tra textbox "Tên Kiểu cổ áo" trên vùng Thêm Kiểu cổ áo</t>
  </si>
  <si>
    <t>Xác định vị trí textbox "Tên Kiểu cổ áo"</t>
  </si>
  <si>
    <t>Bước 1: Kiểm tra phông chữ, màu chữ, cỡ chữ của thành phần văn bản trên giao diện người dùng
 Bước 2: Kiểm tra textbox "Tên Kiểu cổ áo"</t>
  </si>
  <si>
    <t>UI_CA_18</t>
  </si>
  <si>
    <t>UI_CA_19</t>
  </si>
  <si>
    <t>Kiểm tra button "Hủy" trên vùng Thêm Kiểu cổ áo</t>
  </si>
  <si>
    <t>UI_CA_20</t>
  </si>
  <si>
    <t>Kiểm tra button "Thêm" trên vùng Thêm Kiểu cổ áo</t>
  </si>
  <si>
    <t>Check FUNC- CA</t>
  </si>
  <si>
    <t>FUNC_CA_01</t>
  </si>
  <si>
    <t>Bước 1: Chọn menu "Quản lý sản phẩm" &gt; "Kiểu cổ áo"
 Bước 2: Để trống textbox "Tìm kiếm"</t>
  </si>
  <si>
    <t>Truy cập thành công vào link "" 
 Đăng nhập thành công với role quản lý
 Nhấn vào màn "Quản lý sản phẩm" &gt; "Kiểu cổ áo"
 Có dữ liệu trong cơ sở dữ liệu</t>
  </si>
  <si>
    <t>FUNC_CA_02</t>
  </si>
  <si>
    <t>Bước 1: Chọn menu "Quản lý sản phẩm" &gt; "Kiểu cổ áo"
 Bước 2: Chọn ô textbox "Tìm kiếm"
 Bước 3: Chỉnh sửa ô Input như mô tả</t>
  </si>
  <si>
    <t>Hiển thị "Không tìm thấy sản phẩm nào" ở table Danh sách Kiểu cổ áo</t>
  </si>
  <si>
    <t>FUNC_CA_03</t>
  </si>
  <si>
    <t>Nhập "CA2"</t>
  </si>
  <si>
    <t>FUNC_CA_04</t>
  </si>
  <si>
    <t>FUNC_CA_05</t>
  </si>
  <si>
    <t>FUNC_CA_06</t>
  </si>
  <si>
    <t>Bước 1: Chọn menu "Quản lý sản phẩm" &gt; "Kiểu cổ áo"
 Bước 2: Chọn combo box "Trạng thái"
 Bước 3: Chọn option "Tất cả"</t>
  </si>
  <si>
    <t>FUNC_CA_07</t>
  </si>
  <si>
    <t>Bước 1: Chọn menu "Quản lý sản phẩm" &gt; "Kiểu cổ áo"
 Bước 2: Chọn combo box "Trạng thái"
 Bước 3: Chọn option "Hoạt động"</t>
  </si>
  <si>
    <t>FUNC_CA_08</t>
  </si>
  <si>
    <t>Bước 1: Chọn menu "Quản lý sản phẩm" &gt; "Kiểu cổ áo"
 Bước 2: Chọn combo box "Trạng thái"
 Bước 3: Chọn option "Ngừng bán"</t>
  </si>
  <si>
    <t>FUNC_CA_09</t>
  </si>
  <si>
    <t>Kiểm tra chức năng thanh sidebar "Khoảng Kiểu cổ áo" của vùng Bộ lọc</t>
  </si>
  <si>
    <t>Kiểm tra xem khi kéo thanh sidebar "Khoảng Kiểu cổ áo" có hiển thị ra dữ liệu hay không.</t>
  </si>
  <si>
    <t>Bước 1: Chọn menu "Quản lý sản phẩm" &gt; "Kiểu cổ áo"
 Bước 2: Chọn sidebar "Khoảng Kiểu cổ áo"</t>
  </si>
  <si>
    <t>FUNC_CA_10</t>
  </si>
  <si>
    <t>Kiểm tra chức năng "Trạng thái" của vùng Danh sách Kiểu cổ áo</t>
  </si>
  <si>
    <t>Bước 1: Chọn menu "Quản lý sản phẩm" &gt; "Kiểu cổ áo"
 Bước 2: Chọn combo box "Trạng thái"
 Bước 3: Chọn option "Hoạt động "</t>
  </si>
  <si>
    <t>FUNC_CA_11</t>
  </si>
  <si>
    <t>Bước 1: Chọn menu "Quản lý sản phẩm" &gt; "Kiểu cổ áo"
 Bước 2: Chọn combo box "Trạng thái"
 Bước 3: Chọn option "Không hoạt động"</t>
  </si>
  <si>
    <t>FUNC_CA_12</t>
  </si>
  <si>
    <t>Kiểm tra chức năng "Các cột" của vùng Danh sách Kiểu cổ áo</t>
  </si>
  <si>
    <t>Bước 1: Chọn menu "Quản lý sản phẩm" &gt; "Kiểu cổ áo"
 Bước 2: Chọn combo box "Các cột"
 Bước 3: Chọn option "Mã" và "Tên"</t>
  </si>
  <si>
    <t>FUNC_CA_13</t>
  </si>
  <si>
    <t>Bước 1: Chọn menu "Quản lý sản phẩm" &gt; "Kiểu cổ áo"
 Bước 2: Chọn combo box "Các cột"
 Bước 3: Chọn option "Hành động" và "Trạng thái"</t>
  </si>
  <si>
    <t>FUNC_CA_14</t>
  </si>
  <si>
    <t>Kiểm tra chức năng "Xóa" của vùng Danh sách Kiểu cổ áo</t>
  </si>
  <si>
    <t>Bước 1: Chọn menu "Quản lý sản phẩm" &gt; "Kiểu cổ áo"
 Bước 2: Chọn dữ liệu muốn xóa trong table Danh sách Kiểu cổ áo 
 Bước 3: Chọn button icon "Xóa" ở cột hành động</t>
  </si>
  <si>
    <t>FUNC_CA_15</t>
  </si>
  <si>
    <t>Kiểm tra chức năng "Chi tiết" của vùng Danh sách Kiểu cổ áo</t>
  </si>
  <si>
    <t>Bước 1: Chọn menu "Quản lý sản phẩm" &gt; "Kiểu cổ áo"
 Bước 2: Chọn dữ liệu muốn xem chi tiết trong table Danh sách Kiểu cổ áo 
 Bước 3: Chọn button icon "Chi tiết" ở cột hành động</t>
  </si>
  <si>
    <t>FUNC_CA_16</t>
  </si>
  <si>
    <t>Bước 1: Chọn menu "Quản lý sản phẩm" &gt; "Kiểu cổ áo"
 Bước 2: Chỉnh sửa ô input như mô tả 
 Bước 3: Chọn button icon "Chi tiết" ở cột hành động</t>
  </si>
  <si>
    <t>Mã: "CA16"
 Tên: "40.5"</t>
  </si>
  <si>
    <t>FUNC_CA_17</t>
  </si>
  <si>
    <t>Hiển thị thông báo "Mã Kiểu cổ áo không được trống!"</t>
  </si>
  <si>
    <t>FUNC_CA_18</t>
  </si>
  <si>
    <t>Mã: "CA16"
 Tên: " "</t>
  </si>
  <si>
    <t>Hiển thị thông báo "Tên Kiểu cổ áo không được trống!"</t>
  </si>
  <si>
    <t>FUNC_CA_19</t>
  </si>
  <si>
    <t>Hiển thị thông báo "Mã Kiểu cổ áo không được trống!", "Tên Kiểu cổ áo không được trống!"</t>
  </si>
  <si>
    <t>FUNC_CA_20</t>
  </si>
  <si>
    <t>FUNC_CA_21</t>
  </si>
  <si>
    <t>Mã: "CA12"
 Tên: "41"</t>
  </si>
  <si>
    <t>Hiển thị thông báo "Mã Kiểu cổ áo đã tồn tại"</t>
  </si>
  <si>
    <t>FUNC_CA_22</t>
  </si>
  <si>
    <t>Mã: "CA17"
 Tên: "37.5"</t>
  </si>
  <si>
    <t>Hiển thị thông báo "Tên Kiểu cổ áo đã tồn tại"</t>
  </si>
  <si>
    <t>FUNC_CA_23</t>
  </si>
  <si>
    <t>Mã: "CA17"
 Tên: "ba bảy"</t>
  </si>
  <si>
    <t>Hiển thị thông báo "Tên Kiểu cổ áo không được nhập chữ"</t>
  </si>
  <si>
    <t>FUNC_CA_24</t>
  </si>
  <si>
    <t>Bước 1: Chọn button "Tạo Kiểu cổ áo"
 Bước 2: Chỉnh sửa ô input như mô tả 
 Bước 3: Chọn button "Thêm"</t>
  </si>
  <si>
    <t>Hiển thị thông báo "Mã Kiểu cổ áo không hợp lệ"</t>
  </si>
  <si>
    <t>FUNC_CA_25</t>
  </si>
  <si>
    <t>FUNC_CA_26</t>
  </si>
  <si>
    <t>FUNC_CA_27</t>
  </si>
  <si>
    <t>FUNC_CA_28</t>
  </si>
  <si>
    <t>Kiểm tra chức năng "Dòng tối đa" của vùng Danh sách Kiểu cổ áo</t>
  </si>
  <si>
    <t>Bước 1: Chọn menu "Quản lý sản phẩm" &gt; "Kiểu cổ áo"
 Bước 2: Chọn combo box "Dòng tối đa"
 Bước 3: Chọn option "5"</t>
  </si>
  <si>
    <t>FUNC_CA_29</t>
  </si>
  <si>
    <t>Bước 1: Chọn menu "Quản lý sản phẩm" &gt; "Kiểu cổ áo"
 Bước 2: Chọn combo box "Dòng tối đa"
 Bước 3: Chọn option "10"</t>
  </si>
  <si>
    <t>FUNC_CA_30</t>
  </si>
  <si>
    <t>Bước 1: Chọn menu "Quản lý sản phẩm" &gt; "Kiểu cổ áo"
 Bước 2: Chọn combo box "Dòng tối đa"
 Bước 3: Chọn option "15"</t>
  </si>
  <si>
    <t>FUNC_CA_31</t>
  </si>
  <si>
    <t>FUNC_CA_32</t>
  </si>
  <si>
    <t>FUNC_CA_33</t>
  </si>
  <si>
    <t>Kiểm tra phân trang "1" trên vùng Danh sách Kiểu cổ áo</t>
  </si>
  <si>
    <t>Bước 1: Trên menu chọn "Quản lý sản phẩm" &gt; "Kiểu cổ áo"
 Bước 2: Kiểm tra phông chữ, màu chữ, cỡ chữ của thành phần văn bản trên giao diện người dùng
 Bước 3: Kiểm tra phân trang "1"</t>
  </si>
  <si>
    <t>FUNC_CA_34</t>
  </si>
  <si>
    <t>Kiểm tra phân trang "2" trên vùng Danh sách Kiểu cổ áo</t>
  </si>
  <si>
    <t>Bước 1: Trên menu chọn "Quản lý sản phẩm" &gt; "Kiểu cổ áo"
 Bước 2: Kiểm tra phông chữ, màu chữ, cỡ chữ của thành phần văn bản trên giao diện người dùng
 Bước 3: Kiểm tra phân trang "2"</t>
  </si>
  <si>
    <t>FUNC_CA_35</t>
  </si>
  <si>
    <t>Kiểm tra phân trang "3" trên vùng Danh sách Kiểu cổ áo</t>
  </si>
  <si>
    <t>Bước 1: Trên menu chọn "Quản lý sản phẩm" &gt; "Kiểu cổ áo"
 Bước 2: Kiểm tra phông chữ, màu chữ, cỡ chữ của thành phần văn bản trên giao diện người dùng
 Bước 3: Kiểm tra phân trang "3"</t>
  </si>
  <si>
    <t>Kiểm tra Tạo Kiểu cổ áo</t>
  </si>
  <si>
    <t>FUNC_CA_36</t>
  </si>
  <si>
    <t>Kiểm tra "Tạo Kiểu cổ áo"</t>
  </si>
  <si>
    <t>Kiểm tra xem khi nhập đầy đủ dữ liệu trong "Tạo Kiểu cổ áo"</t>
  </si>
  <si>
    <t>FUNC_CA_37</t>
  </si>
  <si>
    <t>Kiểm tra xem khi nhập bỏ trống ô textbox "Mã Kiểu cổ áo" trong "Tạo Kiểu cổ áo"</t>
  </si>
  <si>
    <t>FUNC_CA_38</t>
  </si>
  <si>
    <t>Kiểm tra xem khi nhập bỏ trống ô textbox "Tên Kiểu cổ áo" trong "Tạo Kiểu cổ áo"</t>
  </si>
  <si>
    <t>FUNC_CA_39</t>
  </si>
  <si>
    <t>Kiểm tra xem khi nhập bỏ trống các ô textbox ô trong "Tạo Kiểu cổ áo"</t>
  </si>
  <si>
    <t>FUNC_CA_40</t>
  </si>
  <si>
    <t>Kiểm tra xem khi chọn nút "Hủy" trong "Tạo Kiểu cổ áo"</t>
  </si>
  <si>
    <t>Bước 1: Chọn button "Tạo Kiểu cổ áo"
 Bước 2: Chỉnh sửa ô input như mô tả 
 Bước 3: Chọn button "Hủy"</t>
  </si>
  <si>
    <t>FUNC_CA_41</t>
  </si>
  <si>
    <t>Hiển thị thông báo "Đã tồn tại Kiểu cổ áo này"</t>
  </si>
  <si>
    <t>FUNC_CA_42</t>
  </si>
  <si>
    <t>FUNC_CA_43</t>
  </si>
  <si>
    <t>FUNC_CA_44</t>
  </si>
  <si>
    <t>FUNC_CA_45</t>
  </si>
  <si>
    <t>FUNC_CA_46</t>
  </si>
  <si>
    <t>FUNC_CA_47</t>
  </si>
  <si>
    <t>Check GUI - CL</t>
  </si>
  <si>
    <t>UI_CL_01</t>
  </si>
  <si>
    <t>Bước 1: Chọn menu "Quản lý sản phẩm" &gt; "Chất liệu"
 Bước 2: Kiểm tra phông chữ, màu chữ, cỡ chữ của thành phần văn bản trên giao diện người dùng</t>
  </si>
  <si>
    <t>Truy cập thành công vào link "" 
 Đăng nhập thành công với role quản lý
 Nhấn vào màn"Quản lý sản phẩm" &gt; "Chất liệu"</t>
  </si>
  <si>
    <t>UI_CL_02</t>
  </si>
  <si>
    <t>Bước 1: Trên menu chọn "Quản lý sản phẩm" &gt; "Chất liệu"
 Bước 2: Kiểm tra phông chữ, màu chữ, cỡ chữ của thành phần văn bản trên giao diện người dùng
 Bước 3: Kiểm tra tiêu đề tên "Quản lý thương mại"</t>
  </si>
  <si>
    <t>Truy cập thành công vào link "" 
 Đăng nhập thành công với role quản lý
 Nhấn vào màn "Quản lý sản phẩm" &gt; "Chất liệu"</t>
  </si>
  <si>
    <t>UI_CL_03</t>
  </si>
  <si>
    <t>Bước 1: Trên menu chọn "Quản lý sản phẩm" &gt; "Chất liệu"
 Bước 2: Kiểm tra phông chữ, màu chữ, cỡ chữ của thành phần văn bản trên giao diện người dùng
 Bước 3: Kiểm tra textbox "Tìm kiếm"</t>
  </si>
  <si>
    <t>UI_CL_04</t>
  </si>
  <si>
    <t>Bước 1: Trên menu chọn "Quản lý sản phẩm" &gt; "Chất liệu"
 Bước 2: Kiểm tra phông chữ, màu chữ, cỡ chữ của thành phần văn bản trên giao diện người dùng
 Bước 3: Kiểm tra combo box "Trạng thái"</t>
  </si>
  <si>
    <t>UI_CL_05</t>
  </si>
  <si>
    <t>Kiểm tra sidebar "Số lượng tồn" trên vùng bộ lọc</t>
  </si>
  <si>
    <t>Xác định vị trí sidebar "Số lượng tồn"</t>
  </si>
  <si>
    <t>Bước 1: Trên menu chọn "Quản lý sản phẩm" &gt; "Chất liệu"
 Bước 2: Kiểm tra phông chữ, màu chữ, cỡ chữ của thành phần văn bản trên giao diện người dùng
 Bước 3: Kiểm tra sidebar "Số lượng tồn"</t>
  </si>
  <si>
    <t>Kiểm tra vùng Danh sách chất liệu</t>
  </si>
  <si>
    <t>UI_CL_06</t>
  </si>
  <si>
    <t>Kiểm tra button "Tạo sản phẩm" trên vùng Danh sách chất liệu</t>
  </si>
  <si>
    <t>Bước 1: Trên menu chọn "Quản lý sản phẩm" &gt; "Chất liệu"
 Bước 2: Kiểm tra phông chữ, màu chữ, cỡ chữ của thành phần văn bản trên giao diện người dùng
 Bước 3: Kiểm tra button "Tạo sản phẩm".</t>
  </si>
  <si>
    <t>UI_CL_07</t>
  </si>
  <si>
    <t>Kiểm tra combo box "Trạng thái" trên vùng Danh sách chất liệu</t>
  </si>
  <si>
    <t>Bước 1: Trên menu chọn "Quản lý sản phẩm" &gt; "Chất liệu"
 Bước 2: Kiểm tra phông chữ, màu chữ, cỡ chữ của thành phần văn bản trên giao diện người dùng
 Bước 3: Kiểm tra combo box "Trạng thái".</t>
  </si>
  <si>
    <t>UI_CL_08</t>
  </si>
  <si>
    <t>Kiểm tra combo box "Các cột" trên vùng Danh sách chất liệu</t>
  </si>
  <si>
    <t>Bước 1: Trên menu chọn "Quản lý sản phẩm" &gt; "Chất liệu"
 Bước 2: Kiểm tra phông chữ, màu chữ, cỡ chữ của thành phần văn bản trên giao diện người dùng
 Bước 3: Kiểm tra combo box "Các cột"</t>
  </si>
  <si>
    <t>UI_CL_09</t>
  </si>
  <si>
    <t>Kiểm tra combo box "Dòng tối đa" trên vùng Danh sách chất liệu</t>
  </si>
  <si>
    <t>UI_CL_10</t>
  </si>
  <si>
    <t>Kiểm tra table hiển thị "Danh sách chất liệu "</t>
  </si>
  <si>
    <t>Xác minh vị trí, phông chữ, màu chữ, cỡ chữ của table hiển thị "Danh sách chất liệu"</t>
  </si>
  <si>
    <t>Bước 1: Trên menu chọn "Quản lý sản phẩm" &gt; "Chất liệu"
 Bước 2: Kiểm tra phông chữ, màu chữ, cỡ chữ của thành phần văn bản trên giao diện người dùng
 Bước 3: Kiểm tra table hiển thị "Danh sách chất liệu"</t>
  </si>
  <si>
    <t>UI_CL_11</t>
  </si>
  <si>
    <t>Kiểm tra icon "Xóa" table hiển thị "Danh sách chất liệu "</t>
  </si>
  <si>
    <t>Bước 1: Trên menu chọn "Quản lý sản phẩm" &gt; "Chất liệu"
 Bước 2: Kiểm tra phông chữ, màu chữ, cỡ chữ của thành phần văn bản trên giao diện người dùng
 Bước 3: Kiểm tra button "Xóa"</t>
  </si>
  <si>
    <t>UI_CL_12</t>
  </si>
  <si>
    <t>Kiểm tra icon "Chi tiết" table hiển thị "Danh sách chất liệu "</t>
  </si>
  <si>
    <t>Bước 1: Trên menu chọn "Quản lý sản phẩm" &gt; "Chất liệu"
 Bước 2: Kiểm tra phông chữ, màu chữ, cỡ chữ của thành phần văn bản trên giao diện người dùng
 Bước 3: Kiểm tra button "Chi tiết"</t>
  </si>
  <si>
    <t>UI_CL_13</t>
  </si>
  <si>
    <t>Kiểm tra phân trang "1,2,3" trên vùng Danh sách chất liệu</t>
  </si>
  <si>
    <t>Bước 1: Trên menu chọn "Quản lý sản phẩm" &gt; "Chất liệu"
 Bước 2: Kiểm tra phông chữ, màu chữ, cỡ chữ của thành phần văn bản trên giao diện người dùng
 Bước 3: Kiểm tra phân trang "1,2,3"</t>
  </si>
  <si>
    <t>UI_CL_14</t>
  </si>
  <si>
    <t>Kiểm tra phân trang "Tiếp" trên vùng Danh sách chất liệu</t>
  </si>
  <si>
    <t>Bước 1: Trên menu chọn "Quản lý sản phẩm" &gt; "Chất liệu"
 Bước 2: Kiểm tra phông chữ, màu chữ, cỡ chữ của thành phần văn bản trên giao diện người dùng
 Bước 3: Kiểm tra phân trang "Tiếp"</t>
  </si>
  <si>
    <t>UI_CL_15</t>
  </si>
  <si>
    <t>Kiểm tra phân trang "Trước" trên vùng Danh sách chất liệu</t>
  </si>
  <si>
    <t>Bước 1: Trên menu chọn "Quản lý sản phẩm" &gt; "Chất liệu"
 Bước 2: Kiểm tra phông chữ, màu chữ, cỡ chữ của thành phần văn bản trên giao diện người dùng
 Bước 3: Kiểm tra phân trang "Trước"</t>
  </si>
  <si>
    <t>Kiểm tra vùng Thêm chất liệu</t>
  </si>
  <si>
    <t>UI_CL_16</t>
  </si>
  <si>
    <t>Kiểm tra "Bảng màu" trên vùng Thêm chất liệu</t>
  </si>
  <si>
    <t>Xác định vị trí "Bảng màu"</t>
  </si>
  <si>
    <t>Bước 1: Kiểm tra phông chữ, màu chữ, cỡ chữ của thành phần văn bản trên giao diện người dùng
 Bước 2: Kiểm tra textbox "Bảng màu"</t>
  </si>
  <si>
    <t>UI_CL_17</t>
  </si>
  <si>
    <t>Kiểm tra textbox "Mã chất liệu" trên vùng Thêm chất liệu</t>
  </si>
  <si>
    <t>Xác định vị trí textbox "Mã chất liệu"</t>
  </si>
  <si>
    <t>Bước 1: Kiểm tra phông chữ, màu chữ, cỡ chữ của thành phần văn bản trên giao diện người dùng
 Bước 2: Kiểm tra textbox "Mã chất liệu"</t>
  </si>
  <si>
    <t>UI_CL_18</t>
  </si>
  <si>
    <t>Kiểm tra textbox "Tên chất liệu" trên vùng Thêm chất liệu</t>
  </si>
  <si>
    <t>Xác định vị trí textbox "Tên chất liệu"</t>
  </si>
  <si>
    <t>Bước 1: Kiểm tra phông chữ, màu chữ, cỡ chữ của thành phần văn bản trên giao diện người dùng
 Bước 2: Kiểm tra textbox "Tên chất liệu"</t>
  </si>
  <si>
    <t>UI_CL_19</t>
  </si>
  <si>
    <t>UI_CL_20</t>
  </si>
  <si>
    <t>Kiểm tra button "Hủy" trên vùng Thêm chất liệu</t>
  </si>
  <si>
    <t>UI_CL_21</t>
  </si>
  <si>
    <t>Kiểm tra button "Thêm" trên vùng Thêm chất liệu</t>
  </si>
  <si>
    <t>Check FUNC- CL</t>
  </si>
  <si>
    <t>FUNC_CL_01</t>
  </si>
  <si>
    <t>Bước 1: Chọn menu "Quản lý sản phẩm" &gt; "Chất liệu"
 Bước 2: Để trống textbox "Tìm kiếm"</t>
  </si>
  <si>
    <t>Truy cập thành công vào link "" 
 Đăng nhập thành công với role quản lý
 Nhấn vào màn "Quản lý sản phẩm" &gt; "Chất liệu"
 Có dữ liệu trong cơ sở dữ liệu</t>
  </si>
  <si>
    <t>FUNC_CL_02</t>
  </si>
  <si>
    <t>Bước 1: Chọn menu "Quản lý sản phẩm" &gt; "Chất liệu"
 Bước 2: Chọn ô textbox "Tìm kiếm"
 Bước 3: Chỉnh sửa ô Input như mô tả</t>
  </si>
  <si>
    <t>Hiển thị "Không tìm thấy sản phẩm nào" ở table Danh sách chất liệu</t>
  </si>
  <si>
    <t>FUNC_CL_03</t>
  </si>
  <si>
    <t>Kiểm tra xem khi nhập đúng ô Textbox "Tìm kiếm" bằng Mã chất liệu có tìm kiếm được không</t>
  </si>
  <si>
    <t>Nhập "CL1"</t>
  </si>
  <si>
    <t>FUNC_CL_04</t>
  </si>
  <si>
    <t>Kiểm tra xem khi nhập đúng ô Textbox "Tìm kiếm" bằng Tên chất liệu có tìm kiếm được không</t>
  </si>
  <si>
    <t>Nhập "Da"</t>
  </si>
  <si>
    <t>FUNC_CL_05</t>
  </si>
  <si>
    <t>FUNC_CL_06</t>
  </si>
  <si>
    <t>Bước 1: Chọn menu "Quản lý sản phẩm" &gt; "Chất liệu"
 Bước 2: Chọn combo box "Trạng thái"
 Bước 3: Chọn option "Tất cả"</t>
  </si>
  <si>
    <t>FUNC_CL_07</t>
  </si>
  <si>
    <t>Bước 1: Chọn menu "Quản lý sản phẩm" &gt; "Chất liệu"
 Bước 2: Chọn combo box "Trạng thái"
 Bước 3: Chọn option "Hoạt động"</t>
  </si>
  <si>
    <t>FUNC_CL_08</t>
  </si>
  <si>
    <t>Bước 1: Chọn menu "Quản lý sản phẩm" &gt; "Chất liệu"
 Bước 2: Chọn combo box "Trạng thái"
 Bước 3: Chọn option "Ngừng bán"</t>
  </si>
  <si>
    <t>FUNC_CL_09</t>
  </si>
  <si>
    <t>Kiểm tra chức năng thanh sidebar "Số lượng tồn" của vùng Bộ lọc</t>
  </si>
  <si>
    <t>Kiểm tra xem khi kéo thanh sidebar "Số lượng tồn" có hiển thị ra dữ liệu hay không.</t>
  </si>
  <si>
    <t>Bước 1: Chọn menu "Quản lý sản phẩm" &gt; "Chất liệu"
 Bước 2: Chọn sidebar "Số lượng tồn"</t>
  </si>
  <si>
    <t>"18"</t>
  </si>
  <si>
    <t>FUNC_CL_10</t>
  </si>
  <si>
    <t>Kiểm tra chức năng "Trạng thái" của vùng Danh sách chất liệu</t>
  </si>
  <si>
    <t>Bước 1: Chọn menu "Quản lý sản phẩm" &gt; "Chất liệu"
 Bước 2: Chọn combo box "Trạng thái"
 Bước 3: Chọn option "Hoạt động "</t>
  </si>
  <si>
    <t>FUNC_CL_11</t>
  </si>
  <si>
    <t>Bước 1: Chọn menu "Quản lý sản phẩm" &gt; "Chất liệu"
 Bước 2: Chọn combo box "Trạng thái"
 Bước 3: Chọn option "Không hoạt động"</t>
  </si>
  <si>
    <t>FUNC_CL_12</t>
  </si>
  <si>
    <t>Kiểm tra chức năng "Các cột" của vùng Danh sách chất liệu</t>
  </si>
  <si>
    <t>Bước 1: Chọn menu "Quản lý sản phẩm" &gt; "Chất liệu"
 Bước 2: Chọn combo box "Các cột"
 Bước 3: Chọn option "Mã" và "Tên"</t>
  </si>
  <si>
    <t>FUNC_CL_13</t>
  </si>
  <si>
    <t>Bước 1: Chọn menu "Quản lý sản phẩm" &gt; "Chất liệu"
 Bước 2: Chọn combo box "Các cột"
 Bước 3: Chọn option "Hành động" và "Trạng thái"</t>
  </si>
  <si>
    <t>FUNC_CL_14</t>
  </si>
  <si>
    <t>Kiểm tra chức năng "Xóa" của vùng Danh sách chất liệu</t>
  </si>
  <si>
    <t>Bước 1: Chọn menu "Quản lý sản phẩm" &gt; "Chất liệu"
 Bước 2: Chọn dữ liệu muốn xóa trong table Danh sách chất liệu 
 Bước 3: Chọn button icon "Xóa" ở cột hành động</t>
  </si>
  <si>
    <t>FUNC_CL_15</t>
  </si>
  <si>
    <t>Kiểm tra chức năng "Chi tiết" của vùng Danh sách chất liệu</t>
  </si>
  <si>
    <t>Bước 1: Chọn menu "Quản lý sản phẩm" &gt; "Chất liệu"
 Bước 2: Chọn dữ liệu muốn xem chi tiết trong table Danh sách chất liệu 
 Bước 3: Chọn button icon "Chi tiết" ở cột hành động</t>
  </si>
  <si>
    <t>FUNC_CL_16</t>
  </si>
  <si>
    <t>Bước 1: Chọn menu "Quản lý sản phẩm" &gt; "Chất liệu"
 Bước 2: Chỉnh sửa ô input như mô tả 
 Bước 3: Chọn button icon "Chi tiết" ở cột hành động</t>
  </si>
  <si>
    <t>Mã: "CL2"
 Tên: "Da lộn"</t>
  </si>
  <si>
    <t>FUNC_CL_17</t>
  </si>
  <si>
    <t>Mã: " "
 Tên: "Da lộn"</t>
  </si>
  <si>
    <t>Hiển thị thông báo "Mã chất liệu không được trống!"</t>
  </si>
  <si>
    <t>FUNC_CL_18</t>
  </si>
  <si>
    <t>Mã: "CL2"
 Tên: " "</t>
  </si>
  <si>
    <t>Hiển thị thông báo "Tên chất liệu không được trống!"</t>
  </si>
  <si>
    <t>FUNC_CL_19</t>
  </si>
  <si>
    <t>Hiển thị thông báo "Mã chất liệu không được trống!", "Tên chất liệu không được trống!"</t>
  </si>
  <si>
    <t>FUNC_CL_20</t>
  </si>
  <si>
    <t>FUNC_CL_21</t>
  </si>
  <si>
    <t>Hiển thị thông báo "Mã chất liệu đã tồn tại"</t>
  </si>
  <si>
    <t>FUNC_CL_22</t>
  </si>
  <si>
    <t>Mã: "CL1"
 Tên: "Da lộn"</t>
  </si>
  <si>
    <t>Hiển thị thông báo "Tên chất liệu đã tồn tại"</t>
  </si>
  <si>
    <t>FUNC_CL_23</t>
  </si>
  <si>
    <t>Bước 1: Chọn button "Tạo chất liệu"
 Bước 2: Chỉnh sửa ô input như mô tả 
 Bước 3: Chọn button "Thêm"</t>
  </si>
  <si>
    <t>Hiển thị thông báo "Mã chất liệu không hợp lệ"</t>
  </si>
  <si>
    <t>FUNC_CL_24</t>
  </si>
  <si>
    <t>Hiển thị thông báo "Tên chất liệu không hợp lệ"</t>
  </si>
  <si>
    <t>FUNC_CL_25</t>
  </si>
  <si>
    <t>FUNC_CL_26</t>
  </si>
  <si>
    <t>FUNC_CL_27</t>
  </si>
  <si>
    <t>Kiểm tra chức năng "Dòng tối đa" của vùng Danh sách chất liệu</t>
  </si>
  <si>
    <t>Bước 1: Chọn menu "Quản lý sản phẩm" &gt; "Chất liệu"
 Bước 2: Chọn combo box "Dòng tối đa"
 Bước 3: Chọn option "5"</t>
  </si>
  <si>
    <t>FUNC_CL_28</t>
  </si>
  <si>
    <t>Bước 1: Chọn menu "Quản lý sản phẩm" &gt; "Chất liệu"
 Bước 2: Chọn combo box "Dòng tối đa"
 Bước 3: Chọn option "10"</t>
  </si>
  <si>
    <t>FUNC_CL_29</t>
  </si>
  <si>
    <t>Bước 1: Chọn menu "Quản lý sản phẩm" &gt; "Chất liệu"
 Bước 2: Chọn combo box "Dòng tối đa"
 Bước 3: Chọn option "15"</t>
  </si>
  <si>
    <t>FUNC_CL_30</t>
  </si>
  <si>
    <t>FUNC_CL_31</t>
  </si>
  <si>
    <t>FUNC_CL_32</t>
  </si>
  <si>
    <t>Kiểm tra phân trang "1" trên vùng Danh sách chất liệu</t>
  </si>
  <si>
    <t>Bước 1: Trên menu chọn "Quản lý sản phẩm" &gt; "Chất liệu"
 Bước 2: Kiểm tra phông chữ, màu chữ, cỡ chữ của thành phần văn bản trên giao diện người dùng
 Bước 3: Kiểm tra phân trang "1"</t>
  </si>
  <si>
    <t>FUNC_CL_33</t>
  </si>
  <si>
    <t>Kiểm tra phân trang "2" trên vùng Danh sách chất liệu</t>
  </si>
  <si>
    <t>Bước 1: Trên menu chọn "Quản lý sản phẩm" &gt; "Chất liệu"
 Bước 2: Kiểm tra phông chữ, màu chữ, cỡ chữ của thành phần văn bản trên giao diện người dùng
 Bước 3: Kiểm tra phân trang "2"</t>
  </si>
  <si>
    <t>FUNC_CL_34</t>
  </si>
  <si>
    <t>Kiểm tra phân trang "3" trên vùng Danh sách chất liệu</t>
  </si>
  <si>
    <t>Bước 1: Trên menu chọn "Quản lý sản phẩm" &gt; "Chất liệu"
 Bước 2: Kiểm tra phông chữ, màu chữ, cỡ chữ của thành phần văn bản trên giao diện người dùng
 Bước 3: Kiểm tra phân trang "3"</t>
  </si>
  <si>
    <t>Kiểm tra Tạo chất liệu</t>
  </si>
  <si>
    <t>FUNC_CL_35</t>
  </si>
  <si>
    <t>Kiểm tra "Tạo chất liệu"</t>
  </si>
  <si>
    <t>Kiểm tra xem khi nhập đầy đủ dữ liệu trong "Tạo chất liệu"</t>
  </si>
  <si>
    <t>Mã: "CL3"
 Tên: "Da bóng"</t>
  </si>
  <si>
    <t>FUNC_CL_36</t>
  </si>
  <si>
    <t>Kiểm tra xem khi nhập bỏ trống ô textbox "Mã chất liệu" trong "Tạo chất liệu"</t>
  </si>
  <si>
    <t>Mã: " "
 Tên: "Da bóng"</t>
  </si>
  <si>
    <t>FUNC_CL_37</t>
  </si>
  <si>
    <t>Kiểm tra xem khi nhập bỏ trống ô textbox "Tên chất liệu" trong "Tạo chất liệu"</t>
  </si>
  <si>
    <t>Mã: "CL3"
 Tên: " "</t>
  </si>
  <si>
    <t>FUNC_CL_38</t>
  </si>
  <si>
    <t>Kiểm tra xem khi nhập bỏ trống các ô textbox ô trong "Tạo chất liệu"</t>
  </si>
  <si>
    <t>Bỏ trống</t>
  </si>
  <si>
    <t>FUNC_CL_39</t>
  </si>
  <si>
    <t>Kiểm tra xem khi chọn nút "Hủy" trong "Tạo chất liệu"</t>
  </si>
  <si>
    <t>Bước 1: Chọn button "Tạo chất liệu"
 Bước 2: Chỉnh sửa ô input như mô tả 
 Bước 3: Chọn button "Hủy"</t>
  </si>
  <si>
    <t>FUNC_CL_40</t>
  </si>
  <si>
    <t>Mã: "CL2"
 Tên: "Da bóng"</t>
  </si>
  <si>
    <t>Hiển thị thông báo "Đã tồn tại chất liệu này"</t>
  </si>
  <si>
    <t>FUNC_CL_41</t>
  </si>
  <si>
    <t>FUNC_CL_42</t>
  </si>
  <si>
    <t>FUNC_CL_43</t>
  </si>
  <si>
    <t>FUNC_CL_44</t>
  </si>
  <si>
    <t>FUNC_CL_45</t>
  </si>
  <si>
    <t>FUNC_CL_47</t>
  </si>
  <si>
    <t>Check GUI - MS</t>
  </si>
  <si>
    <t>UI_MS_01</t>
  </si>
  <si>
    <t>Bước 1: Chọn menu "Quản lý sản phẩm" &gt; ""Màu sắc"
 Bước 2: Kiểm tra phông chữ, màu chữ, cỡ chữ của thành phần văn bản trên giao diện người dùng</t>
  </si>
  <si>
    <t>Truy cập thành công vào link "" 
 Đăng nhập thành công với role quản lý
 Nhấn vào màn"Quản lý sản phẩm" &gt; ""Màu sắc"</t>
  </si>
  <si>
    <t>UI_MS_02</t>
  </si>
  <si>
    <t>Bước 1: Trên menu chọn "Quản lý sản phẩm" &gt; ""Màu sắc"
 Bước 2: Kiểm tra phông chữ, màu chữ, cỡ chữ của thành phần văn bản trên giao diện người dùng
 Bước 3: Kiểm tra tiêu đề tên "Quản lý màu sắc"</t>
  </si>
  <si>
    <t>Truy cập thành công vào link "" 
 Đăng nhập thành công với role quản lý
 Nhấn vào màn "Quản lý sản phẩm" &gt; ""Màu sắc"</t>
  </si>
  <si>
    <t>UI_MS_03</t>
  </si>
  <si>
    <t>Bước 1: Trên menu chọn "Quản lý sản phẩm" &gt; ""Màu sắc"
 Bước 2: Kiểm tra phông chữ, màu chữ, cỡ chữ của thành phần văn bản trên giao diện người dùng
 Bước 3: Kiểm tra textbox "Tìm kiếm"</t>
  </si>
  <si>
    <t>UI_MS_04</t>
  </si>
  <si>
    <t>Bước 1: Trên menu chọn "Quản lý sản phẩm" &gt; ""Màu sắc"
 Bước 2: Kiểm tra phông chữ, màu chữ, cỡ chữ của thành phần văn bản trên giao diện người dùng
 Bước 3: Kiểm tra combo box "Trạng thái"</t>
  </si>
  <si>
    <t>Kiểm tra vùng Danh sách màu sắc</t>
  </si>
  <si>
    <t>UI_MS_05</t>
  </si>
  <si>
    <t>Kiểm tra button "Tạo màu sắc" trên vùng Danh sách màu sắc</t>
  </si>
  <si>
    <t>Xác minh vị trí, background, phông chữ, màu chữ, cỡ chữ của button "Tạo màu sắc".</t>
  </si>
  <si>
    <t>Bước 1: Trên menu chọn "Quản lý sản phẩm" &gt; ""Màu sắc"
 Bước 2: Kiểm tra phông chữ, màu chữ, cỡ chữ của thành phần văn bản trên giao diện người dùng
 Bước 3: Kiểm tra button "Tạo màu sắc".</t>
  </si>
  <si>
    <t>UI_MS_06</t>
  </si>
  <si>
    <t>Kiểm tra combo box "Trạng thái" trên vùng Danh sách màu sắc</t>
  </si>
  <si>
    <t>Bước 1: Trên menu chọn "Quản lý sản phẩm" &gt; ""Màu sắc"
 Bước 2: Kiểm tra phông chữ, màu chữ, cỡ chữ của thành phần văn bản trên giao diện người dùng
 Bước 3: Kiểm tra combo box "Trạng thái".</t>
  </si>
  <si>
    <t>UI_MS_07</t>
  </si>
  <si>
    <t>Kiểm tra combo box "Các cột" trên vùng Danh sách màu sắc</t>
  </si>
  <si>
    <t>Bước 1: Trên menu chọn "Quản lý sản phẩm" &gt; ""Màu sắc"
 Bước 2: Kiểm tra phông chữ, màu chữ, cỡ chữ của thành phần văn bản trên giao diện người dùng
 Bước 3: Kiểm tra combo box "Các cột"</t>
  </si>
  <si>
    <t>UI_MS_08</t>
  </si>
  <si>
    <t>Kiểm tra combo box "Dòng tối đa" trên vùng Danh sách màu sắc</t>
  </si>
  <si>
    <t>UI_MS_09</t>
  </si>
  <si>
    <t>Kiểm tra table hiển thị "Danh sách màu sắc"</t>
  </si>
  <si>
    <t>Bước 1: Trên menu chọn "Quản lý sản phẩm" &gt; ""Màu sắc"
 Bước 2: Kiểm tra phông chữ, màu chữ, cỡ chữ của thành phần văn bản trên giao diện người dùng
 Bước 3: Kiểm tra table hiển thị "Danh sách sản phẩm"</t>
  </si>
  <si>
    <t>UI_MS_10</t>
  </si>
  <si>
    <t>Kiểm tra icon "Xóa" table hiển thị "Danh sách màu sắc"</t>
  </si>
  <si>
    <t>Bước 1: Trên menu chọn "Quản lý sản phẩm" &gt; ""Màu sắc"
 Bước 2: Kiểm tra phông chữ, màu chữ, cỡ chữ của thành phần văn bản trên giao diện người dùng
 Bước 3: Kiểm tra button "Xóa"</t>
  </si>
  <si>
    <t>UI_MS_11</t>
  </si>
  <si>
    <t>Kiểm tra icon "Chi tiết" table hiển thị "Danh sách màu sắc"</t>
  </si>
  <si>
    <t>Bước 1: Trên menu chọn "Quản lý sản phẩm" &gt; ""Màu sắc"
 Bước 2: Kiểm tra phông chữ, màu chữ, cỡ chữ của thành phần văn bản trên giao diện người dùng
 Bước 3: Kiểm tra button "Chi tiết"</t>
  </si>
  <si>
    <t>UI_MS_12</t>
  </si>
  <si>
    <t>Kiểm tra phân trang "1,2,3" trên vùng Danh sách màu sắc</t>
  </si>
  <si>
    <t>Bước 1: Trên menu chọn "Quản lý sản phẩm" &gt; ""Màu sắc"
 Bước 2: Kiểm tra phông chữ, màu chữ, cỡ chữ của thành phần văn bản trên giao diện người dùng
 Bước 3: Kiểm tra phân trang "1,2,3"</t>
  </si>
  <si>
    <t>UI_MS_13</t>
  </si>
  <si>
    <t>Kiểm tra phân trang "Tiếp" trên vùng Danh sách màu sắc</t>
  </si>
  <si>
    <t>Bước 1: Trên menu chọn Quản lý sản phẩm" &gt; "Màu sắc"
 Bước 2: Kiểm tra phông chữ, màu chữ, cỡ chữ của thành phần văn bản trên giao diện người dùng
 Bước 3: Kiểm tra phân trang "Tiếp"</t>
  </si>
  <si>
    <t>UI_MS_14</t>
  </si>
  <si>
    <t>Kiểm tra phân trang "Trước" trên vùng Danh sách phiếu màu sắc</t>
  </si>
  <si>
    <t>Bước 1: Trên menu chọn Quản lý sản phẩm" &gt; "Màu sắc"
 Bước 2: Kiểm tra phông chữ, màu chữ, cỡ chữ của thành phần văn bản trên giao diện người dùng
 Bước 3: Kiểm tra phân trang "Trước"</t>
  </si>
  <si>
    <t>Kiểm tra vùng Thêm màu sắc</t>
  </si>
  <si>
    <t>UI_MS_15</t>
  </si>
  <si>
    <t>Kiểm tra "Bảng màu" trên vùng Thêm màu sắc</t>
  </si>
  <si>
    <t>UI_MS_16</t>
  </si>
  <si>
    <t>Kiểm tra textbox "Mã màu sắc" trên vùng Thêm màu sắc</t>
  </si>
  <si>
    <t>Xác định vị trí textbox "Mã màu sắc"</t>
  </si>
  <si>
    <t>Bước 1: Kiểm tra phông chữ, màu chữ, cỡ chữ của thành phần văn bản trên giao diện người dùng
 Bước 2: Kiểm tra textbox "Mã màu sắc"</t>
  </si>
  <si>
    <t>UI_MS_17</t>
  </si>
  <si>
    <t>Kiểm tra textbox "Tên màu sắc" trên vùng Thêm màu sắc</t>
  </si>
  <si>
    <t>Xác định vị trí textbox "Tên màu sắc"</t>
  </si>
  <si>
    <t>Bước 1: Kiểm tra phông chữ, màu chữ, cỡ chữ của thành phần văn bản trên giao diện người dùng
 Bước 2: Kiểm tra textbox "Tên màu sắc"</t>
  </si>
  <si>
    <t>UI_MS_18</t>
  </si>
  <si>
    <t>UI_MS_19</t>
  </si>
  <si>
    <t>Kiểm tra button "Hủy" trên vùng Thêm màu sắc</t>
  </si>
  <si>
    <t>UI_MS_20</t>
  </si>
  <si>
    <t>Kiểm tra button "Thêm" trên vùng Thêm màu sắc</t>
  </si>
  <si>
    <t>Check FUNC- MS</t>
  </si>
  <si>
    <t>FUNC_MS_01</t>
  </si>
  <si>
    <t>Bước 1: Chọn menu "Quản lý sản phẩm" &gt; ""Màu sắc"
 Bước 2: Để trống textbox "Tìm kiếm"</t>
  </si>
  <si>
    <t>FUNC_MS_02</t>
  </si>
  <si>
    <t>Bước 1: Chọn menu "Quản lý sản phẩm" &gt; ""Màu sắc"
 Bước 2: Chọn ô textbox "Tìm kiếm"
 Bước 3: Chỉnh sửa ô Input như mô tả</t>
  </si>
  <si>
    <t>Hiển thị "Không tìm thấy sản phẩm nào" ở table Danh sách màu sắc</t>
  </si>
  <si>
    <t>FUNC_MS_03</t>
  </si>
  <si>
    <t>Kiểm tra xem khi nhập đúng ô Textbox "Tìm kiếm" bằng mã màu sắc có tìm kiếm được không</t>
  </si>
  <si>
    <t>Nhập "#006272"</t>
  </si>
  <si>
    <t>FUNC_MS_04</t>
  </si>
  <si>
    <t>Kiểm tra xem khi nhập đúng ô Textbox "Tìm kiếm" bằng tên màu sắc có tìm kiếm được không</t>
  </si>
  <si>
    <t>Nhập "Màu xanh ngọc"</t>
  </si>
  <si>
    <t>FUNC_MS_05</t>
  </si>
  <si>
    <t>FUNC_MS_06</t>
  </si>
  <si>
    <t>Bước 1: Chọn menu "Quản lý sản phẩm" &gt; ""Màu sắc"
 Bước 2: Chọn combo box "Trạng thái"
 Bước 3: Chọn option "Tất cả"</t>
  </si>
  <si>
    <t>FUNC_MS_07</t>
  </si>
  <si>
    <t>Bước 1: Chọn menu "Quản lý sản phẩm" &gt; ""Màu sắc"
 Bước 2: Chọn combo box "Trạng thái"
 Bước 3: Chọn option "Hoạt động"</t>
  </si>
  <si>
    <t>FUNC_MS_08</t>
  </si>
  <si>
    <t>Bước 1: Chọn menu "Quản lý sản phẩm" &gt; ""Màu sắc"
 Bước 2: Chọn combo box "Trạng thái"
 Bước 3: Chọn option "Ngừng bán"</t>
  </si>
  <si>
    <t>FUNC_MS_9</t>
  </si>
  <si>
    <t>Kiểm tra chức năng "Trạng thái" của vùng Danh sách màu sắc</t>
  </si>
  <si>
    <t>Bước 1: Chọn menu "Quản lý sản phẩm" &gt; ""Màu sắc"
 Bước 2: Chọn combo box "Trạng thái"
 Bước 3: Chọn option "Hoạt động "</t>
  </si>
  <si>
    <t>FUNC_MS_10</t>
  </si>
  <si>
    <t>Bước 1: Chọn menu "Quản lý sản phẩm" &gt; ""Màu sắc"
 Bước 2: Chọn combo box "Trạng thái"
 Bước 3: Chọn option "Không hoạt động"</t>
  </si>
  <si>
    <t>FUNC_MS_11</t>
  </si>
  <si>
    <t>Kiểm tra chức năng "Các cột" của vùng Danh sách màu sắc</t>
  </si>
  <si>
    <t>Bước 1: Chọn menu "Quản lý sản phẩm" &gt; ""Màu sắc"
 Bước 2: Chọn combo box "Các cột"
 Bước 3: Chọn option "Mã" và "Tên"</t>
  </si>
  <si>
    <t>FUNC_MS_12</t>
  </si>
  <si>
    <t>Bước 1: Chọn menu "Quản lý sản phẩm" &gt; ""Màu sắc"
 Bước 2: Chọn combo box "Các cột"
 Bước 3: Chọn option "Hành động" và "Trạng thái"</t>
  </si>
  <si>
    <t>FUNC_MS_13</t>
  </si>
  <si>
    <t>Kiểm tra chức năng "Xóa" của vùng Danh sách màu sắc</t>
  </si>
  <si>
    <t>Bước 1: Chọn menu "Quản lý sản phẩm" &gt; ""Màu sắc"
 Bước 2: Chọn dữ liệu muốn xóa trong table Danh sách màu sắc 
 Bước 3: Chọn button icon "Xóa" ở cột hành động</t>
  </si>
  <si>
    <t>FUNC_MS_14</t>
  </si>
  <si>
    <t>Kiểm tra chức năng "Chi tiết" của vùng Danh sách màu sắc</t>
  </si>
  <si>
    <t>Bước 1: Chọn menu "Quản lý sản phẩm" &gt; ""Màu sắc"
 Bước 2: Chọn dữ liệu muốn xem chi tiết trong table Danh sách màu sắc 
 Bước 3: Chọn button icon "Chi tiết" ở cột hành động</t>
  </si>
  <si>
    <t>Truy cập thành công vào link "" 
 Đăng nhập thành công với role quản lý
 Nhấn vào màn "Quản lý sản phẩm" &gt; "Màu sắc"</t>
  </si>
  <si>
    <t>FUNC_MS_15</t>
  </si>
  <si>
    <t>Bước 1: Chọn menu "Quản lý sản phẩm" &gt; ""Màu sắc"
 Bước 2: Chỉnh sửa ô input như mô tả 
 Bước 3: Chọn button icon "Chi tiết" ở cột hành động</t>
  </si>
  <si>
    <t>Truy cập thành công vào link "" 
 Đăng nhập thành công với role quản lý
 Nhấn vào màn "Quản lý sản phẩm" &gt; ""Màu sắc"
 Có dữ liệu trong cơ sở dữ liệu</t>
  </si>
  <si>
    <t>Mã: "#808000"
 Tên: "Olive"</t>
  </si>
  <si>
    <t>FUNC_MS_16</t>
  </si>
  <si>
    <t>Mã: " "
 Tên: "Olive"</t>
  </si>
  <si>
    <t>Hiển thị thông báo "Mã màu sắc không được trống!"</t>
  </si>
  <si>
    <t>FUNC_MS_17</t>
  </si>
  <si>
    <t>Mã: "#808000"
 Tên: " "</t>
  </si>
  <si>
    <t>Hiển thị thông báo "Tên màu sắc không được trống!"</t>
  </si>
  <si>
    <t>FUNC_MS_18</t>
  </si>
  <si>
    <t>Hiển thị thông báo "Mã màu sắc không được trống!", "Tên màu sắc không được trống!"</t>
  </si>
  <si>
    <t>FUNC_MS_19</t>
  </si>
  <si>
    <t>FUNC_MS_20</t>
  </si>
  <si>
    <t>Mã: "#FFF"
 Tên: "Olive"</t>
  </si>
  <si>
    <t>Hiển thị thông báo "Mã màu sắc đã tồn tại"</t>
  </si>
  <si>
    <t>FUNC_MS_21</t>
  </si>
  <si>
    <t>Mã: "#808000"
 Tên: "Màu trắng"</t>
  </si>
  <si>
    <t>Hiển thị thông báo "Tên màu sắc đã tồn tại"</t>
  </si>
  <si>
    <t>FUNC_MS_22</t>
  </si>
  <si>
    <t>Bước 1: Chọn button "Tạo màu sắc"
 Bước 2: Chỉnh sửa ô input như mô tả 
 Bước 3: Chọn button "Thêm"</t>
  </si>
  <si>
    <t>Hiển thị thông báo "Mã màu sắc không hợp lệ"</t>
  </si>
  <si>
    <t>FUNC_MS_23</t>
  </si>
  <si>
    <t>Hiển thị thông báo "Tên màu sắc không hợp lệ"</t>
  </si>
  <si>
    <t>FUNC_MS_24</t>
  </si>
  <si>
    <t>FUNC_MS_25</t>
  </si>
  <si>
    <t>FUNC_MS_26</t>
  </si>
  <si>
    <t>Kiểm tra chức năng "Dòng tối đa" của vùng Danh sách màu sắc</t>
  </si>
  <si>
    <t>Bước 1: Chọn menu "Quản lý sản phẩm" &gt; ""Màu sắc"
 Bước 2: Chọn combo box "Dòng tối đa"
 Bước 3: Chọn option "5"</t>
  </si>
  <si>
    <t>FUNC_MS_27</t>
  </si>
  <si>
    <t>Bước 1: Chọn menu "Quản lý sản phẩm" &gt; ""Màu sắc"
 Bước 2: Chọn combo box "Dòng tối đa"
 Bước 3: Chọn option "10"</t>
  </si>
  <si>
    <t>FUNC_MS_28</t>
  </si>
  <si>
    <t>Bước 1: Chọn menu "Quản lý sản phẩm" &gt; ""Màu sắc"
 Bước 2: Chọn combo box "Dòng tối đa"
 Bước 3: Chọn option "15"</t>
  </si>
  <si>
    <t>FUNC_MS_29</t>
  </si>
  <si>
    <t>Bước 1: Trên menu chọn "Quản lý sản phẩm" &gt; ""Màu sắc"
 Bước 2: Kiểm tra phông chữ, màu chữ, cỡ chữ của thành phần văn bản trên giao diện người dùng
 Bước 3: Kiểm tra phân trang "Tiếp"</t>
  </si>
  <si>
    <t>FUNC_MS_30</t>
  </si>
  <si>
    <t>Kiểm tra phân trang "Trước" trên vùng Danh sách màu sắc</t>
  </si>
  <si>
    <t>Bước 1: Trên menu chọn "Quản lý sản phẩm" &gt; ""Màu sắc"
 Bước 2: Kiểm tra phông chữ, màu chữ, cỡ chữ của thành phần văn bản trên giao diện người dùng
 Bước 3: Kiểm tra phân trang "Trước"</t>
  </si>
  <si>
    <t>FUNC_MS_31</t>
  </si>
  <si>
    <t>Kiểm tra phân trang "1" trên vùng Danh sách màu sắc</t>
  </si>
  <si>
    <t>Bước 1: Trên menu chọn "Quản lý sản phẩm" &gt; ""Màu sắc"
 Bước 2: Kiểm tra phông chữ, màu chữ, cỡ chữ của thành phần văn bản trên giao diện người dùng
 Bước 3: Kiểm tra phân trang "1"</t>
  </si>
  <si>
    <t>FUNC_MS_32</t>
  </si>
  <si>
    <t>Kiểm tra phân trang "2" trên vùng Danh sách màu sắc</t>
  </si>
  <si>
    <t>Bước 1: Trên menu chọn "Quản lý sản phẩm" &gt; ""Màu sắc"
 Bước 2: Kiểm tra phông chữ, màu chữ, cỡ chữ của thành phần văn bản trên giao diện người dùng
 Bước 3: Kiểm tra phân trang "2"</t>
  </si>
  <si>
    <t>FUNC_MS_33</t>
  </si>
  <si>
    <t>Kiểm tra phân trang "3" trên vùng Danh sách màu sắc</t>
  </si>
  <si>
    <t>Bước 1: Trên menu chọn "Quản lý sản phẩm" &gt; ""Màu sắc"
 Bước 2: Kiểm tra phông chữ, màu chữ, cỡ chữ của thành phần văn bản trên giao diện người dùng
 Bước 3: Kiểm tra phân trang "3"</t>
  </si>
  <si>
    <t>Kiểm tra Tạo màu sắc</t>
  </si>
  <si>
    <t>FUNC_MS_34</t>
  </si>
  <si>
    <t>FUNC_MS_35</t>
  </si>
  <si>
    <t>Kiểm tra xem khi nhập đầy đủ dữ liệu trong "Tạo màu sắc"</t>
  </si>
  <si>
    <t>Mã: "#FF69B4"
 Tên: "Màu hồng đậm"</t>
  </si>
  <si>
    <t>Kiểm tra "Tạo màu sắc"</t>
  </si>
  <si>
    <t>Kiểm tra xem khi nhập bỏ trống ô textbox "Mã màu sắc" trong "Tạo màu sắc"</t>
  </si>
  <si>
    <t>Mã: " "
 Tên: "Màu hồng đậm"</t>
  </si>
  <si>
    <t>FUNC_MS_36</t>
  </si>
  <si>
    <t>Kiểm tra xem khi nhập bỏ trống ô textbox "Tên màu sắc" trong "Tạo màu sắc"</t>
  </si>
  <si>
    <t>Mã: "#FF69B4"
 Tên: " "</t>
  </si>
  <si>
    <t>FUNC_MS_37</t>
  </si>
  <si>
    <t>Kiểm tra xem khi nhập bỏ trống các ô textbox ô trong "Tạo màu sắc"</t>
  </si>
  <si>
    <t>FUNC_MS_38</t>
  </si>
  <si>
    <t>Kiểm tra xem khi chọn nút "Hủy" trong "Tạo màu sắc"</t>
  </si>
  <si>
    <t>Bước 1: Chọn button "Tạo màu sắc"
 Bước 2: Chỉnh sửa ô input như mô tả 
 Bước 3: Chọn button "Hủy"</t>
  </si>
  <si>
    <t>FUNC_MS_39</t>
  </si>
  <si>
    <t>Mã: "#FFF"
 Tên: "Màu tím đậm"</t>
  </si>
  <si>
    <t>Hiển thị thông báo "Đã tồn tại màu sắc này"</t>
  </si>
  <si>
    <t>FUNC_MS_40</t>
  </si>
  <si>
    <t>Mã: "#ADD8E6"
 Tên: "Màu hồng đậm"</t>
  </si>
  <si>
    <t>FUNC_MS_41</t>
  </si>
  <si>
    <t>FUNC_MS_42</t>
  </si>
  <si>
    <t>FUNC_MS_43</t>
  </si>
  <si>
    <t>FUNC_MS_44</t>
  </si>
  <si>
    <t>Check UI</t>
  </si>
  <si>
    <t>UI_Admin_TK_01</t>
  </si>
  <si>
    <t>Kiểm tra giao diện thống kệ</t>
  </si>
  <si>
    <t>Kiểm tra về bố cục</t>
  </si>
  <si>
    <t>Bước 1: Truy cập trang web 
 Bước 2: Click chọn "Thống kê" ở menu 
 Bước 3: Xác định bố cục hiển thị</t>
  </si>
  <si>
    <t>Đúng bố cục</t>
  </si>
  <si>
    <t>UI_Admin_TK_02</t>
  </si>
  <si>
    <t>Kiểm tra font chữ, cỡ chữ,màu chữ</t>
  </si>
  <si>
    <t>Bước 1: Truy cập trang web 
 Bước 2: Click chọn "Thống kê" ở menu 
 Bước 3: Xác định font chữ, cỡ chữ,màu chữ</t>
  </si>
  <si>
    <t>Đúng font chữ, cỡ chữ,màu chữ</t>
  </si>
  <si>
    <t>UI_Admin_TK_03</t>
  </si>
  <si>
    <t>Kiểm tra chính tả</t>
  </si>
  <si>
    <t>Bước 1: Truy cập trang web 
 Bước 2: Click chọn "Thống kê" ở menu 
 Bước 3: Kiểm tra chính tả</t>
  </si>
  <si>
    <t>Đúng chính tả</t>
  </si>
  <si>
    <t>UI_Admin_TK_04</t>
  </si>
  <si>
    <t>Kiểm tra thông tin</t>
  </si>
  <si>
    <t>Bước 1: Truy cập trang web 
 Bước 2: Click chọn "Thống kê" ở menu 
 Bước 3: Kiểm tra thông tin</t>
  </si>
  <si>
    <t>Đầy đủ thông tin</t>
  </si>
  <si>
    <t>UI_Admin_TK_05</t>
  </si>
  <si>
    <t>Kiểm tra nút</t>
  </si>
  <si>
    <t>Bước 1: Truy cập trang web 
 Bước 2: Click chọn "Thống kê" ở menu 
 Bước 3: Kiểm tra click, hover các nút</t>
  </si>
  <si>
    <t>Ô input viết được 
 Hover hiển thị bàn tay</t>
  </si>
  <si>
    <t>FUN_Admin_TK_01</t>
  </si>
  <si>
    <t>Kiểm tra chức năng thống kê theo ngày</t>
  </si>
  <si>
    <t>Thống kê theo ngày hôm nay</t>
  </si>
  <si>
    <t>Bước 1: Truy cập trang web 
 Bước 2: Click chọn "Thống kê" ở menu 
 Bước 3: Chọn ngày lọc 
 Bước 4: Quan sát</t>
  </si>
  <si>
    <t>Hiển thị đúng dữ liệu</t>
  </si>
  <si>
    <t>FUN_Admin_TK_02</t>
  </si>
  <si>
    <t>Thống kê theo 5 ngày trước</t>
  </si>
  <si>
    <t>FUN_Admin_TK_03</t>
  </si>
  <si>
    <t>Thống kê theo 10 ngày trước</t>
  </si>
  <si>
    <t>FUN_Admin_TK_04</t>
  </si>
  <si>
    <t>Thống kê theo 15 ngày trước</t>
  </si>
  <si>
    <t>FUN_Admin_TK_05</t>
  </si>
  <si>
    <t>Thống kê theo 20 ngày trước</t>
  </si>
  <si>
    <t>FUN_Admin_TK_06</t>
  </si>
  <si>
    <t>Thống kê theo 25 ngày trước</t>
  </si>
  <si>
    <t>FUN_Admin_TK_07</t>
  </si>
  <si>
    <t>Thống kê theo 30 ngày trước</t>
  </si>
  <si>
    <t>FUN_Admin_TK_08</t>
  </si>
  <si>
    <t>Kiểm tra chức năng thống kê theo tháng</t>
  </si>
  <si>
    <t>Thống kê theo tháng hiện tại</t>
  </si>
  <si>
    <t>Bước 1: Truy cập trang web 
 Bước 2: Click chọn "Thống kê" ở menu 
 Bước 3: Chọn tháng lọc 
 Bước 4: Quan sát</t>
  </si>
  <si>
    <t>FUN_Admin_TK_09</t>
  </si>
  <si>
    <t>Thống kê theo 1 tháng trước</t>
  </si>
  <si>
    <t>FUN_Admin_TK_10</t>
  </si>
  <si>
    <t>Thống kê theo 2 tháng trước</t>
  </si>
  <si>
    <t>FUN_Admin_TK_11</t>
  </si>
  <si>
    <t>Thống kê theo 3 tháng trước</t>
  </si>
  <si>
    <t>FUN_Admin_TK_12</t>
  </si>
  <si>
    <t>Thống kê theo 4 tháng trước</t>
  </si>
  <si>
    <t>FUN_Admin_TK_13</t>
  </si>
  <si>
    <t>Thống kê theo 5 tháng trước</t>
  </si>
  <si>
    <t>FUN_Admin_TK_14</t>
  </si>
  <si>
    <t>Thống kê theo 6 tháng trước</t>
  </si>
  <si>
    <t>FUN_Admin_TK_15</t>
  </si>
  <si>
    <t>Thống kê theo 7 tháng trước</t>
  </si>
  <si>
    <t>FUN_Admin_TK_16</t>
  </si>
  <si>
    <t>Thống kê theo 8 tháng trước</t>
  </si>
  <si>
    <t>FUN_Admin_TK_17</t>
  </si>
  <si>
    <t>Thống kê theo 9 tháng trước</t>
  </si>
  <si>
    <t>FUN_Admin_TK_18</t>
  </si>
  <si>
    <t>Thống kê theo 10 tháng trước</t>
  </si>
  <si>
    <t>FUN_Admin_TK_19</t>
  </si>
  <si>
    <t>Thống kê theo 11 tháng trước</t>
  </si>
  <si>
    <t>FUN_Admin_TK_20</t>
  </si>
  <si>
    <t>Thống kê theo 12 tháng trước</t>
  </si>
  <si>
    <t>FUN_Admin_TK_21</t>
  </si>
  <si>
    <t>Kiểm tra theo năm</t>
  </si>
  <si>
    <t>Thống kê theo 1 năm trước</t>
  </si>
  <si>
    <t>Bước 1: Truy cập trang web 
 Bước 2: Click chọn "Thống kê" ở menu 
 Bước 3: Chọn năm lọc 
 Bước 4: Quan sát</t>
  </si>
  <si>
    <t>FUN_Admin_TK_22</t>
  </si>
  <si>
    <t>Thống kê theo 5 năm trước</t>
  </si>
  <si>
    <t>FUN_Admin_TK_23</t>
  </si>
  <si>
    <t>Thống kê theo 10 năm trước</t>
  </si>
  <si>
    <t>FUN_Admin_TK_24</t>
  </si>
  <si>
    <t>Kiểm tra doanh thu tại quầy</t>
  </si>
  <si>
    <t>Số tiền bán được</t>
  </si>
  <si>
    <t>Bước 1: Truy cập trang web 
 Bước 2: Click chọn "Thống kê" ở menu 
 Bước 3: Quan sát</t>
  </si>
  <si>
    <t>FUN_Admin_TK_25</t>
  </si>
  <si>
    <t>Kiểm tra doanh thu bán onl</t>
  </si>
  <si>
    <t>FUN_Admin_TK_26</t>
  </si>
  <si>
    <t>Kiểm tra số tiền giảm giá</t>
  </si>
  <si>
    <t>Số tiền được giảm</t>
  </si>
  <si>
    <t>FUN_Admin_TK_27</t>
  </si>
  <si>
    <t>Kiểm tra số tiền tổng</t>
  </si>
  <si>
    <t>Số tiền bán được tất cả</t>
  </si>
  <si>
    <t>FUN_Admin_TK_28</t>
  </si>
  <si>
    <t>Kiểm tra biểu đồ</t>
  </si>
  <si>
    <t>Các cốt hiển thị đúng dữ liệu</t>
  </si>
  <si>
    <t>FUN_Admin_TK_29</t>
  </si>
  <si>
    <t>Kiểm tra top sản phẩm</t>
  </si>
  <si>
    <t>Hiển thị các sản phẩm bán chạy</t>
  </si>
  <si>
    <t>Hiển thị đúng các sản phẩm bán chạy</t>
  </si>
  <si>
    <t>FUN_Admin_TK_30</t>
  </si>
  <si>
    <t>Kiểm tra top collection</t>
  </si>
  <si>
    <t>Hiển thị các collection bán chạy</t>
  </si>
  <si>
    <t>Hiển thị đúng các collection bán chạy</t>
  </si>
  <si>
    <t>FUN_Admin_TK_31</t>
  </si>
  <si>
    <t>Kiểm tra top giảm giá</t>
  </si>
  <si>
    <t>Hiển thị các giảm giá bán chạy</t>
  </si>
  <si>
    <t>Hiển thị đúng các giảm giá bán chạy</t>
  </si>
  <si>
    <t>FUN_Admin_TK_32</t>
  </si>
  <si>
    <t>Kiểm tra đơn hàng hôm qua</t>
  </si>
  <si>
    <t>Hiển thị đúng số tiền và biểu đồ đúng dữ liệu</t>
  </si>
  <si>
    <t>Bước 1: Truy cập trang web 
 Bước 2: Click chọn "Thống kê" ở menu 
 Bước 3: Hôm qua 
 Bước 4: Quan sát</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</si>
</sst>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M/YYYY"/>
    <numFmt numFmtId="165" formatCode="0.0"/>
    <numFmt numFmtId="166" formatCode="d\-mmm\-yy"/>
    <numFmt numFmtId="167" formatCode="dd\-mm\-yyyy"/>
    <numFmt numFmtId="168" formatCode="dd-mm-yyyy"/>
  </numFmts>
  <fonts count="53">
    <font>
      <sz val="10.0"/>
      <color rgb="FF000000"/>
      <name val="Arial"/>
      <scheme val="minor"/>
    </font>
    <font>
      <sz val="12.0"/>
      <color theme="1"/>
      <name val="Times New Roman"/>
    </font>
    <font>
      <b/>
      <sz val="12.0"/>
      <color theme="1"/>
      <name val="Times New Roman"/>
    </font>
    <font/>
    <font>
      <b/>
      <sz val="12.0"/>
      <color rgb="FF993300"/>
      <name val="Times New Roman"/>
    </font>
    <font>
      <i/>
      <sz val="12.0"/>
      <color rgb="FF008000"/>
      <name val="Times New Roman"/>
    </font>
    <font>
      <b/>
      <sz val="12.0"/>
      <color rgb="FFFFFFFF"/>
      <name val="Times New Roman"/>
    </font>
    <font>
      <sz val="11.0"/>
      <color theme="1"/>
      <name val="Calibri"/>
    </font>
    <font>
      <b/>
      <sz val="20.0"/>
      <color theme="1"/>
      <name val="Tahoma"/>
    </font>
    <font>
      <b/>
      <color rgb="FF993300"/>
      <name val="Tahoma"/>
    </font>
    <font>
      <i/>
      <color rgb="FF008000"/>
      <name val="Tahoma"/>
    </font>
    <font>
      <sz val="14.0"/>
      <color theme="1"/>
      <name val="&quot;Times New Roman&quot;"/>
    </font>
    <font>
      <sz val="12.0"/>
      <color rgb="FF000000"/>
      <name val="Times New Roman"/>
    </font>
    <font>
      <sz val="12.0"/>
      <color rgb="FFFFFFFF"/>
      <name val="Times New Roman"/>
    </font>
    <font>
      <b/>
      <color rgb="FF0000FF"/>
      <name val="Tahoma"/>
    </font>
    <font>
      <color theme="1"/>
      <name val="Arial"/>
    </font>
    <font>
      <b/>
      <sz val="12.0"/>
      <color theme="1"/>
      <name val="&quot;Times New Roman&quot;"/>
    </font>
    <font>
      <b/>
      <sz val="12.0"/>
      <color rgb="FF993300"/>
      <name val="&quot;Times New Roman&quot;"/>
    </font>
    <font>
      <i/>
      <sz val="12.0"/>
      <color rgb="FF008000"/>
      <name val="&quot;Times New Roman&quot;"/>
    </font>
    <font>
      <b/>
      <sz val="12.0"/>
      <color rgb="FFFFFFFF"/>
      <name val="&quot;Times New Roman&quot;"/>
    </font>
    <font>
      <sz val="12.0"/>
      <color theme="1"/>
      <name val="&quot;Times New Roman&quot;"/>
    </font>
    <font>
      <u/>
      <sz val="12.0"/>
      <color rgb="FF1155CC"/>
      <name val="&quot;Times New Roman&quot;"/>
    </font>
    <font>
      <u/>
      <sz val="11.0"/>
      <color rgb="FF1155CC"/>
      <name val="&quot;Times New Roman&quot;"/>
    </font>
    <font>
      <u/>
      <sz val="11.0"/>
      <color rgb="FF1155CC"/>
      <name val="&quot;Times New Roman&quot;"/>
    </font>
    <font>
      <u/>
      <sz val="12.0"/>
      <color rgb="FF1155CC"/>
      <name val="&quot;Times New Roman&quot;"/>
    </font>
    <font>
      <u/>
      <sz val="12.0"/>
      <color rgb="FF1155CC"/>
      <name val="&quot;Times New Roman&quot;"/>
    </font>
    <font>
      <u/>
      <sz val="12.0"/>
      <color rgb="FF1155CC"/>
      <name val="&quot;Times New Roman&quot;"/>
    </font>
    <font>
      <sz val="11.0"/>
      <color theme="1"/>
      <name val="&quot;Times New Roman&quot;"/>
    </font>
    <font>
      <u/>
      <sz val="11.0"/>
      <color rgb="FF1155CC"/>
      <name val="&quot;Times New Roman&quot;"/>
    </font>
    <font>
      <u/>
      <sz val="12.0"/>
      <color rgb="FF1155CC"/>
      <name val="&quot;Times New Roman&quot;"/>
    </font>
    <font>
      <sz val="11.0"/>
      <color theme="1"/>
      <name val="Times New Roman"/>
    </font>
    <font>
      <u/>
      <sz val="12.0"/>
      <color rgb="FF1155CC"/>
      <name val="&quot;Times New Roman&quot;"/>
    </font>
    <font>
      <u/>
      <sz val="11.0"/>
      <color rgb="FF1155CC"/>
      <name val="&quot;Times New Roman&quot;"/>
    </font>
    <font>
      <color theme="1"/>
      <name val="Arial"/>
      <scheme val="minor"/>
    </font>
    <font>
      <u/>
      <sz val="12.0"/>
      <color rgb="FF0563C1"/>
      <name val="Times New Roman"/>
    </font>
    <font>
      <sz val="12.0"/>
      <color rgb="FF1F1F1F"/>
      <name val="Times New Roman"/>
    </font>
    <font>
      <u/>
      <sz val="12.0"/>
      <color rgb="FF1155CC"/>
      <name val="&quot;Times New Roman&quot;"/>
    </font>
    <font>
      <u/>
      <sz val="12.0"/>
      <color rgb="FF1155CC"/>
      <name val="&quot;Times New Roman&quot;"/>
    </font>
    <font>
      <sz val="12.0"/>
      <color rgb="FF000000"/>
      <name val="&quot;Times New Roman&quot;"/>
    </font>
    <font>
      <u/>
      <sz val="11.0"/>
      <color rgb="FF1155CC"/>
      <name val="&quot;Times New Roman&quot;"/>
    </font>
    <font>
      <u/>
      <sz val="11.0"/>
      <color rgb="FF1155CC"/>
      <name val="&quot;Times New Roman&quot;"/>
    </font>
    <font>
      <sz val="12.0"/>
      <color rgb="FFFFFFFF"/>
      <name val="&quot;Times New Roman&quot;"/>
    </font>
    <font>
      <u/>
      <sz val="12.0"/>
      <color rgb="FF0563C1"/>
      <name val="&quot;Times New Roman&quot;"/>
    </font>
    <font>
      <u/>
      <sz val="12.0"/>
      <color rgb="FF0563C1"/>
      <name val="Times New Roman"/>
    </font>
    <font>
      <u/>
      <sz val="12.0"/>
      <color rgb="FF0563C1"/>
      <name val="Times New Roman"/>
    </font>
    <font>
      <u/>
      <sz val="12.0"/>
      <color rgb="FF0000FF"/>
      <name val="&quot;Times New Roman&quot;"/>
    </font>
    <font>
      <sz val="10.0"/>
      <color theme="1"/>
      <name val="Times New Roman"/>
    </font>
    <font>
      <u/>
      <sz val="12.0"/>
      <color rgb="FF0000FF"/>
      <name val="&quot;Times New Roman&quot;"/>
    </font>
    <font>
      <u/>
      <sz val="11.0"/>
      <color rgb="FF1155CC"/>
      <name val="&quot;Times New Roman&quot;"/>
    </font>
    <font>
      <sz val="13.0"/>
      <color theme="1"/>
      <name val="&quot;Times New Roman&quot;"/>
    </font>
    <font>
      <sz val="11.0"/>
      <color rgb="FF000000"/>
      <name val="Calibri"/>
    </font>
    <font>
      <b/>
      <sz val="12.0"/>
      <color rgb="FF000000"/>
      <name val="&quot;Times New Roman&quot;"/>
    </font>
    <font>
      <sz val="12.0"/>
      <color rgb="FF000000"/>
      <name val="Arial"/>
    </font>
  </fonts>
  <fills count="15">
    <fill>
      <patternFill patternType="none"/>
    </fill>
    <fill>
      <patternFill patternType="lightGray"/>
    </fill>
    <fill>
      <patternFill patternType="solid">
        <fgColor rgb="FFFFFFFF"/>
        <bgColor rgb="FFFFFFFF"/>
      </patternFill>
    </fill>
    <fill>
      <patternFill patternType="solid">
        <fgColor rgb="FF000080"/>
        <bgColor rgb="FF000080"/>
      </patternFill>
    </fill>
    <fill>
      <patternFill patternType="solid">
        <fgColor rgb="FFC5E0B3"/>
        <bgColor rgb="FFC5E0B3"/>
      </patternFill>
    </fill>
    <fill>
      <patternFill patternType="solid">
        <fgColor rgb="FF333399"/>
        <bgColor rgb="FF333399"/>
      </patternFill>
    </fill>
    <fill>
      <patternFill patternType="solid">
        <fgColor rgb="FFC00000"/>
        <bgColor rgb="FFC00000"/>
      </patternFill>
    </fill>
    <fill>
      <patternFill patternType="solid">
        <fgColor rgb="FFFFFF00"/>
        <bgColor rgb="FFFFFF00"/>
      </patternFill>
    </fill>
    <fill>
      <patternFill patternType="solid">
        <fgColor rgb="FFCCFFFF"/>
        <bgColor rgb="FFCCFFFF"/>
      </patternFill>
    </fill>
    <fill>
      <patternFill patternType="solid">
        <fgColor rgb="FFFFF2CC"/>
        <bgColor rgb="FFFFF2CC"/>
      </patternFill>
    </fill>
    <fill>
      <patternFill patternType="solid">
        <fgColor rgb="FFD9EAD3"/>
        <bgColor rgb="FFD9EAD3"/>
      </patternFill>
    </fill>
    <fill>
      <patternFill patternType="solid">
        <fgColor rgb="FFF4CCCC"/>
        <bgColor rgb="FFF4CCCC"/>
      </patternFill>
    </fill>
    <fill>
      <patternFill patternType="solid">
        <fgColor rgb="FF4A86E8"/>
        <bgColor rgb="FF4A86E8"/>
      </patternFill>
    </fill>
    <fill>
      <patternFill patternType="solid">
        <fgColor rgb="FFEA9999"/>
        <bgColor rgb="FFEA9999"/>
      </patternFill>
    </fill>
    <fill>
      <patternFill patternType="solid">
        <fgColor rgb="FFC9DAF8"/>
        <bgColor rgb="FFC9DAF8"/>
      </patternFill>
    </fill>
  </fills>
  <borders count="13">
    <border/>
    <border>
      <bottom style="thin">
        <color rgb="FF000000"/>
      </bottom>
    </border>
    <border>
      <right style="thin">
        <color rgb="FF000000"/>
      </right>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top style="thin">
        <color rgb="FF000000"/>
      </top>
      <bottom style="thin">
        <color rgb="FF000000"/>
      </bottom>
    </border>
    <border>
      <right style="medium">
        <color rgb="FF000000"/>
      </right>
      <bottom style="thin">
        <color rgb="FF000000"/>
      </bottom>
    </border>
    <border>
      <left style="medium">
        <color rgb="FF000000"/>
      </left>
      <right style="thin">
        <color rgb="FF000000"/>
      </right>
      <bottom style="thin">
        <color rgb="FF000000"/>
      </bottom>
    </border>
    <border>
      <left style="medium">
        <color rgb="FF000000"/>
      </left>
      <bottom style="thin">
        <color rgb="FF000000"/>
      </bottom>
    </border>
    <border>
      <left style="thin">
        <color rgb="FF000000"/>
      </left>
      <bottom style="thin">
        <color rgb="FF000000"/>
      </bottom>
    </border>
  </borders>
  <cellStyleXfs count="1">
    <xf borderId="0" fillId="0" fontId="0" numFmtId="0" applyAlignment="1" applyFont="1"/>
  </cellStyleXfs>
  <cellXfs count="582">
    <xf borderId="0" fillId="0" fontId="0" numFmtId="0" xfId="0" applyAlignment="1" applyFont="1">
      <alignment readingOrder="0" shrinkToFit="0" vertical="bottom" wrapText="0"/>
    </xf>
    <xf borderId="0" fillId="0" fontId="1" numFmtId="0" xfId="0" applyAlignment="1" applyFont="1">
      <alignment horizontal="left" vertical="bottom"/>
    </xf>
    <xf borderId="1" fillId="0" fontId="1" numFmtId="0" xfId="0" applyAlignment="1" applyBorder="1" applyFont="1">
      <alignment horizontal="left" vertical="bottom"/>
    </xf>
    <xf borderId="2" fillId="2" fontId="1" numFmtId="0" xfId="0" applyAlignment="1" applyBorder="1" applyFill="1" applyFont="1">
      <alignment horizontal="left"/>
    </xf>
    <xf borderId="1" fillId="0" fontId="2" numFmtId="0" xfId="0" applyAlignment="1" applyBorder="1" applyFont="1">
      <alignment horizontal="left"/>
    </xf>
    <xf borderId="1" fillId="0" fontId="3" numFmtId="0" xfId="0" applyBorder="1" applyFont="1"/>
    <xf borderId="3" fillId="0" fontId="3" numFmtId="0" xfId="0" applyBorder="1" applyFont="1"/>
    <xf borderId="0" fillId="0" fontId="1" numFmtId="0" xfId="0" applyAlignment="1" applyFont="1">
      <alignment horizontal="left"/>
    </xf>
    <xf borderId="0" fillId="0" fontId="1" numFmtId="0" xfId="0" applyAlignment="1" applyFont="1">
      <alignment horizontal="left" shrinkToFit="0" wrapText="0"/>
    </xf>
    <xf borderId="1" fillId="2" fontId="1" numFmtId="0" xfId="0" applyAlignment="1" applyBorder="1" applyFont="1">
      <alignment horizontal="left" vertical="bottom"/>
    </xf>
    <xf borderId="2" fillId="0" fontId="1" numFmtId="0" xfId="0" applyAlignment="1" applyBorder="1" applyFont="1">
      <alignment horizontal="left" vertical="bottom"/>
    </xf>
    <xf borderId="3" fillId="2" fontId="4" numFmtId="0" xfId="0" applyAlignment="1" applyBorder="1" applyFont="1">
      <alignment horizontal="left" vertical="bottom"/>
    </xf>
    <xf borderId="1" fillId="0" fontId="5" numFmtId="0" xfId="0" applyAlignment="1" applyBorder="1" applyFont="1">
      <alignment horizontal="left" readingOrder="0" shrinkToFit="0" vertical="bottom" wrapText="1"/>
    </xf>
    <xf borderId="3" fillId="2" fontId="5" numFmtId="0" xfId="0" applyAlignment="1" applyBorder="1" applyFont="1">
      <alignment horizontal="left" readingOrder="0" vertical="top"/>
    </xf>
    <xf borderId="3" fillId="0" fontId="1" numFmtId="0" xfId="0" applyAlignment="1" applyBorder="1" applyFont="1">
      <alignment horizontal="left" vertical="bottom"/>
    </xf>
    <xf borderId="2" fillId="2" fontId="4" numFmtId="0" xfId="0" applyAlignment="1" applyBorder="1" applyFont="1">
      <alignment horizontal="left" vertical="center"/>
    </xf>
    <xf borderId="0" fillId="0" fontId="5" numFmtId="0" xfId="0" applyAlignment="1" applyFont="1">
      <alignment horizontal="left" readingOrder="0" shrinkToFit="0" vertical="center" wrapText="1"/>
    </xf>
    <xf borderId="2" fillId="0" fontId="3" numFmtId="0" xfId="0" applyBorder="1" applyFont="1"/>
    <xf borderId="3" fillId="0" fontId="5" numFmtId="164" xfId="0" applyAlignment="1" applyBorder="1" applyFont="1" applyNumberFormat="1">
      <alignment horizontal="left" readingOrder="0" vertical="bottom"/>
    </xf>
    <xf borderId="3" fillId="0" fontId="5" numFmtId="165" xfId="0" applyAlignment="1" applyBorder="1" applyFont="1" applyNumberFormat="1">
      <alignment horizontal="left" vertical="bottom"/>
    </xf>
    <xf borderId="0" fillId="2" fontId="1" numFmtId="0" xfId="0" applyAlignment="1" applyFont="1">
      <alignment horizontal="left" vertical="bottom"/>
    </xf>
    <xf borderId="1" fillId="0" fontId="4" numFmtId="0" xfId="0" applyAlignment="1" applyBorder="1" applyFont="1">
      <alignment horizontal="left" vertical="bottom"/>
    </xf>
    <xf borderId="1" fillId="0" fontId="1" numFmtId="0" xfId="0" applyAlignment="1" applyBorder="1" applyFont="1">
      <alignment horizontal="left" shrinkToFit="0" vertical="bottom" wrapText="0"/>
    </xf>
    <xf borderId="2" fillId="0" fontId="1" numFmtId="0" xfId="0" applyAlignment="1" applyBorder="1" applyFont="1">
      <alignment horizontal="left"/>
    </xf>
    <xf borderId="4" fillId="3" fontId="6" numFmtId="166" xfId="0" applyAlignment="1" applyBorder="1" applyFill="1" applyFont="1" applyNumberFormat="1">
      <alignment horizontal="left"/>
    </xf>
    <xf borderId="4" fillId="3" fontId="6" numFmtId="0" xfId="0" applyAlignment="1" applyBorder="1" applyFont="1">
      <alignment horizontal="left"/>
    </xf>
    <xf borderId="2" fillId="0" fontId="1" numFmtId="0" xfId="0" applyAlignment="1" applyBorder="1" applyFont="1">
      <alignment horizontal="left" vertical="top"/>
    </xf>
    <xf borderId="4" fillId="0" fontId="5" numFmtId="164" xfId="0" applyAlignment="1" applyBorder="1" applyFont="1" applyNumberFormat="1">
      <alignment horizontal="left" shrinkToFit="0" vertical="top" wrapText="1"/>
    </xf>
    <xf borderId="4" fillId="0" fontId="1" numFmtId="49" xfId="0" applyAlignment="1" applyBorder="1" applyFont="1" applyNumberFormat="1">
      <alignment horizontal="left" vertical="top"/>
    </xf>
    <xf borderId="4" fillId="0" fontId="1" numFmtId="0" xfId="0" applyAlignment="1" applyBorder="1" applyFont="1">
      <alignment horizontal="left" vertical="top"/>
    </xf>
    <xf borderId="4" fillId="0" fontId="1" numFmtId="15" xfId="0" applyAlignment="1" applyBorder="1" applyFont="1" applyNumberFormat="1">
      <alignment horizontal="left" vertical="top"/>
    </xf>
    <xf borderId="0" fillId="0" fontId="1" numFmtId="0" xfId="0" applyAlignment="1" applyFont="1">
      <alignment horizontal="left" shrinkToFit="0" vertical="top" wrapText="0"/>
    </xf>
    <xf borderId="0" fillId="0" fontId="1" numFmtId="0" xfId="0" applyAlignment="1" applyFont="1">
      <alignment horizontal="left" vertical="top"/>
    </xf>
    <xf borderId="4" fillId="0" fontId="1" numFmtId="0" xfId="0" applyAlignment="1" applyBorder="1" applyFont="1">
      <alignment horizontal="left" shrinkToFit="0" vertical="top" wrapText="0"/>
    </xf>
    <xf borderId="4" fillId="0" fontId="1" numFmtId="0" xfId="0" applyAlignment="1" applyBorder="1" applyFont="1">
      <alignment horizontal="left" vertical="bottom"/>
    </xf>
    <xf borderId="4" fillId="0" fontId="1" numFmtId="0" xfId="0" applyAlignment="1" applyBorder="1" applyFont="1">
      <alignment horizontal="left" shrinkToFit="0" vertical="bottom" wrapText="0"/>
    </xf>
    <xf borderId="0" fillId="0" fontId="2" numFmtId="0" xfId="0" applyAlignment="1" applyFont="1">
      <alignment horizontal="left" vertical="bottom"/>
    </xf>
    <xf borderId="0" fillId="0" fontId="1" numFmtId="0" xfId="0" applyAlignment="1" applyFont="1">
      <alignment horizontal="left" readingOrder="0" vertical="bottom"/>
    </xf>
    <xf borderId="1" fillId="0" fontId="2" numFmtId="0" xfId="0" applyAlignment="1" applyBorder="1" applyFont="1">
      <alignment horizontal="left" vertical="bottom"/>
    </xf>
    <xf borderId="3" fillId="4" fontId="4" numFmtId="0" xfId="0" applyAlignment="1" applyBorder="1" applyFill="1" applyFont="1">
      <alignment horizontal="left" vertical="bottom"/>
    </xf>
    <xf borderId="1" fillId="4" fontId="4" numFmtId="0" xfId="0" applyAlignment="1" applyBorder="1" applyFont="1">
      <alignment horizontal="left" vertical="bottom"/>
    </xf>
    <xf borderId="4" fillId="4" fontId="4" numFmtId="0" xfId="0" applyAlignment="1" applyBorder="1" applyFont="1">
      <alignment horizontal="left" vertical="bottom"/>
    </xf>
    <xf borderId="5" fillId="4" fontId="4" numFmtId="0" xfId="0" applyAlignment="1" applyBorder="1" applyFont="1">
      <alignment horizontal="left" vertical="bottom"/>
    </xf>
    <xf borderId="6" fillId="0" fontId="3" numFmtId="0" xfId="0" applyBorder="1" applyFont="1"/>
    <xf borderId="1" fillId="0" fontId="1" numFmtId="0" xfId="0" applyAlignment="1" applyBorder="1" applyFont="1">
      <alignment horizontal="left" readingOrder="0"/>
    </xf>
    <xf borderId="1" fillId="0" fontId="1" numFmtId="0" xfId="0" applyAlignment="1" applyBorder="1" applyFont="1">
      <alignment horizontal="left"/>
    </xf>
    <xf borderId="4" fillId="0" fontId="4" numFmtId="0" xfId="0" applyAlignment="1" applyBorder="1" applyFont="1">
      <alignment horizontal="left" readingOrder="0" vertical="bottom"/>
    </xf>
    <xf borderId="5" fillId="0" fontId="1" numFmtId="0" xfId="0" applyAlignment="1" applyBorder="1" applyFont="1">
      <alignment horizontal="left" vertical="bottom"/>
    </xf>
    <xf borderId="1" fillId="2" fontId="1" numFmtId="0" xfId="0" applyAlignment="1" applyBorder="1" applyFont="1">
      <alignment horizontal="left" readingOrder="0" vertical="bottom"/>
    </xf>
    <xf borderId="0" fillId="2" fontId="7" numFmtId="0" xfId="0" applyAlignment="1" applyFont="1">
      <alignment vertical="bottom"/>
    </xf>
    <xf borderId="1" fillId="2" fontId="7" numFmtId="0" xfId="0" applyAlignment="1" applyBorder="1" applyFont="1">
      <alignment vertical="bottom"/>
    </xf>
    <xf borderId="1" fillId="2" fontId="7" numFmtId="166" xfId="0" applyAlignment="1" applyBorder="1" applyFont="1" applyNumberFormat="1">
      <alignment vertical="bottom"/>
    </xf>
    <xf borderId="0" fillId="2" fontId="8" numFmtId="0" xfId="0" applyAlignment="1" applyFont="1">
      <alignment horizontal="center" vertical="bottom"/>
    </xf>
    <xf borderId="2" fillId="2" fontId="7" numFmtId="0" xfId="0" applyAlignment="1" applyBorder="1" applyFont="1">
      <alignment vertical="bottom"/>
    </xf>
    <xf borderId="4" fillId="2" fontId="9" numFmtId="0" xfId="0" applyBorder="1" applyFont="1"/>
    <xf borderId="5" fillId="0" fontId="5" numFmtId="0" xfId="0" applyAlignment="1" applyBorder="1" applyFont="1">
      <alignment horizontal="left" readingOrder="0" shrinkToFit="0" vertical="bottom" wrapText="1"/>
    </xf>
    <xf borderId="5" fillId="2" fontId="9" numFmtId="0" xfId="0" applyAlignment="1" applyBorder="1" applyFont="1">
      <alignment vertical="bottom"/>
    </xf>
    <xf borderId="5" fillId="2" fontId="5" numFmtId="0" xfId="0" applyAlignment="1" applyBorder="1" applyFont="1">
      <alignment horizontal="left" readingOrder="0" vertical="top"/>
    </xf>
    <xf borderId="3" fillId="2" fontId="9" numFmtId="0" xfId="0" applyBorder="1" applyFont="1"/>
    <xf borderId="1" fillId="2" fontId="9" numFmtId="0" xfId="0" applyAlignment="1" applyBorder="1" applyFont="1">
      <alignment vertical="bottom"/>
    </xf>
    <xf borderId="3" fillId="2" fontId="7" numFmtId="0" xfId="0" applyAlignment="1" applyBorder="1" applyFont="1">
      <alignment vertical="bottom"/>
    </xf>
    <xf borderId="3" fillId="2" fontId="7" numFmtId="0" xfId="0" applyAlignment="1" applyBorder="1" applyFont="1">
      <alignment vertical="top"/>
    </xf>
    <xf borderId="3" fillId="2" fontId="10" numFmtId="164" xfId="0" applyAlignment="1" applyBorder="1" applyFont="1" applyNumberFormat="1">
      <alignment horizontal="right" vertical="top"/>
    </xf>
    <xf borderId="1" fillId="2" fontId="10" numFmtId="0" xfId="0" applyAlignment="1" applyBorder="1" applyFont="1">
      <alignment shrinkToFit="0" vertical="top" wrapText="1"/>
    </xf>
    <xf borderId="0" fillId="2" fontId="7" numFmtId="166" xfId="0" applyAlignment="1" applyFont="1" applyNumberFormat="1">
      <alignment vertical="bottom"/>
    </xf>
    <xf borderId="1" fillId="0" fontId="7" numFmtId="0" xfId="0" applyAlignment="1" applyBorder="1" applyFont="1">
      <alignment vertical="bottom"/>
    </xf>
    <xf borderId="4" fillId="3" fontId="6" numFmtId="0" xfId="0" applyAlignment="1" applyBorder="1" applyFont="1">
      <alignment horizontal="center" vertical="bottom"/>
    </xf>
    <xf borderId="4" fillId="3" fontId="6" numFmtId="0" xfId="0" applyAlignment="1" applyBorder="1" applyFont="1">
      <alignment horizontal="center" shrinkToFit="0" vertical="bottom" wrapText="1"/>
    </xf>
    <xf borderId="4" fillId="2" fontId="1" numFmtId="0" xfId="0" applyAlignment="1" applyBorder="1" applyFont="1">
      <alignment horizontal="center" vertical="bottom"/>
    </xf>
    <xf borderId="4" fillId="2" fontId="1" numFmtId="49" xfId="0" applyAlignment="1" applyBorder="1" applyFont="1" applyNumberFormat="1">
      <alignment readingOrder="0"/>
    </xf>
    <xf borderId="4" fillId="2" fontId="1" numFmtId="0" xfId="0" applyAlignment="1" applyBorder="1" applyFont="1">
      <alignment horizontal="center" shrinkToFit="0" vertical="center" wrapText="1"/>
    </xf>
    <xf borderId="0" fillId="2" fontId="1" numFmtId="0" xfId="0" applyAlignment="1" applyFont="1">
      <alignment horizontal="center" readingOrder="0" vertical="bottom"/>
    </xf>
    <xf borderId="0" fillId="0" fontId="11" numFmtId="0" xfId="0" applyAlignment="1" applyFont="1">
      <alignment horizontal="center" readingOrder="0"/>
    </xf>
    <xf borderId="4" fillId="0" fontId="1" numFmtId="49" xfId="0" applyAlignment="1" applyBorder="1" applyFont="1" applyNumberFormat="1">
      <alignment readingOrder="0"/>
    </xf>
    <xf borderId="7" fillId="2" fontId="1" numFmtId="0" xfId="0" applyAlignment="1" applyBorder="1" applyFont="1">
      <alignment horizontal="center" vertical="bottom"/>
    </xf>
    <xf borderId="4" fillId="2" fontId="1" numFmtId="49" xfId="0" applyAlignment="1" applyBorder="1" applyFont="1" applyNumberFormat="1">
      <alignment vertical="bottom"/>
    </xf>
    <xf borderId="6" fillId="2" fontId="1" numFmtId="0" xfId="0" applyAlignment="1" applyBorder="1" applyFont="1">
      <alignment horizontal="center" shrinkToFit="0" wrapText="1"/>
    </xf>
    <xf borderId="4" fillId="2" fontId="12" numFmtId="0" xfId="0" applyAlignment="1" applyBorder="1" applyFont="1">
      <alignment horizontal="center"/>
    </xf>
    <xf borderId="4" fillId="2" fontId="1" numFmtId="0" xfId="0" applyAlignment="1" applyBorder="1" applyFont="1">
      <alignment readingOrder="0" vertical="bottom"/>
    </xf>
    <xf borderId="4" fillId="0" fontId="1" numFmtId="0" xfId="0" applyAlignment="1" applyBorder="1" applyFont="1">
      <alignment readingOrder="0" vertical="bottom"/>
    </xf>
    <xf borderId="4" fillId="2" fontId="1" numFmtId="0" xfId="0" applyAlignment="1" applyBorder="1" applyFont="1">
      <alignment horizontal="center" readingOrder="0" vertical="bottom"/>
    </xf>
    <xf borderId="4" fillId="3" fontId="1" numFmtId="0" xfId="0" applyAlignment="1" applyBorder="1" applyFont="1">
      <alignment vertical="bottom"/>
    </xf>
    <xf borderId="4" fillId="3" fontId="6" numFmtId="0" xfId="0" applyAlignment="1" applyBorder="1" applyFont="1">
      <alignment vertical="bottom"/>
    </xf>
    <xf borderId="4" fillId="3" fontId="13" numFmtId="0" xfId="0" applyAlignment="1" applyBorder="1" applyFont="1">
      <alignment horizontal="center" vertical="bottom"/>
    </xf>
    <xf borderId="0" fillId="2" fontId="7" numFmtId="10" xfId="0" applyAlignment="1" applyFont="1" applyNumberFormat="1">
      <alignment vertical="bottom"/>
    </xf>
    <xf borderId="0" fillId="2" fontId="7" numFmtId="9" xfId="0" applyAlignment="1" applyFont="1" applyNumberFormat="1">
      <alignment vertical="bottom"/>
    </xf>
    <xf borderId="0" fillId="2" fontId="9" numFmtId="0" xfId="0" applyAlignment="1" applyFont="1">
      <alignment vertical="bottom"/>
    </xf>
    <xf borderId="0" fillId="2" fontId="14" numFmtId="2" xfId="0" applyAlignment="1" applyFont="1" applyNumberFormat="1">
      <alignment horizontal="right" shrinkToFit="0" vertical="bottom" wrapText="1"/>
    </xf>
    <xf borderId="0" fillId="2" fontId="9" numFmtId="0" xfId="0" applyAlignment="1" applyFont="1">
      <alignment shrinkToFit="0" vertical="bottom" wrapText="0"/>
    </xf>
    <xf borderId="0" fillId="2" fontId="15" numFmtId="0" xfId="0" applyAlignment="1" applyFont="1">
      <alignment vertical="bottom"/>
    </xf>
    <xf borderId="0" fillId="2" fontId="15" numFmtId="1" xfId="0" applyAlignment="1" applyFont="1" applyNumberFormat="1">
      <alignment vertical="bottom"/>
    </xf>
    <xf borderId="0" fillId="2" fontId="16" numFmtId="0" xfId="0" applyAlignment="1" applyFont="1">
      <alignment vertical="bottom"/>
    </xf>
    <xf borderId="0" fillId="2" fontId="15" numFmtId="166" xfId="0" applyAlignment="1" applyFont="1" applyNumberFormat="1">
      <alignment vertical="bottom"/>
    </xf>
    <xf borderId="1" fillId="2" fontId="15" numFmtId="1" xfId="0" applyAlignment="1" applyBorder="1" applyFont="1" applyNumberFormat="1">
      <alignment vertical="bottom"/>
    </xf>
    <xf borderId="1" fillId="2" fontId="15" numFmtId="0" xfId="0" applyAlignment="1" applyBorder="1" applyFont="1">
      <alignment vertical="bottom"/>
    </xf>
    <xf borderId="2" fillId="2" fontId="15" numFmtId="0" xfId="0" applyAlignment="1" applyBorder="1" applyFont="1">
      <alignment vertical="bottom"/>
    </xf>
    <xf borderId="1" fillId="2" fontId="17" numFmtId="1" xfId="0" applyAlignment="1" applyBorder="1" applyFont="1" applyNumberFormat="1">
      <alignment vertical="bottom"/>
    </xf>
    <xf borderId="8" fillId="0" fontId="3" numFmtId="0" xfId="0" applyBorder="1" applyFont="1"/>
    <xf borderId="0" fillId="2" fontId="15" numFmtId="0" xfId="0" applyAlignment="1" applyFont="1">
      <alignment vertical="bottom"/>
    </xf>
    <xf borderId="1" fillId="2" fontId="17" numFmtId="1" xfId="0" applyAlignment="1" applyBorder="1" applyFont="1" applyNumberFormat="1">
      <alignment shrinkToFit="0" vertical="bottom" wrapText="1"/>
    </xf>
    <xf borderId="1" fillId="2" fontId="18" numFmtId="1" xfId="0" applyAlignment="1" applyBorder="1" applyFont="1" applyNumberFormat="1">
      <alignment shrinkToFit="0" vertical="top" wrapText="1"/>
    </xf>
    <xf borderId="0" fillId="2" fontId="15" numFmtId="164" xfId="0" applyAlignment="1" applyFont="1" applyNumberFormat="1">
      <alignment vertical="bottom"/>
    </xf>
    <xf borderId="3" fillId="5" fontId="19" numFmtId="1" xfId="0" applyAlignment="1" applyBorder="1" applyFill="1" applyFont="1" applyNumberFormat="1">
      <alignment horizontal="center"/>
    </xf>
    <xf borderId="3" fillId="5" fontId="19" numFmtId="1" xfId="0" applyAlignment="1" applyBorder="1" applyFont="1" applyNumberFormat="1">
      <alignment shrinkToFit="0" wrapText="1"/>
    </xf>
    <xf borderId="3" fillId="5" fontId="19" numFmtId="0" xfId="0" applyAlignment="1" applyBorder="1" applyFont="1">
      <alignment shrinkToFit="0" wrapText="1"/>
    </xf>
    <xf borderId="4" fillId="2" fontId="20" numFmtId="1" xfId="0" applyAlignment="1" applyBorder="1" applyFont="1" applyNumberFormat="1">
      <alignment horizontal="center" vertical="bottom"/>
    </xf>
    <xf borderId="4" fillId="2" fontId="21" numFmtId="49" xfId="0" applyAlignment="1" applyBorder="1" applyFont="1" applyNumberFormat="1">
      <alignment vertical="bottom"/>
    </xf>
    <xf borderId="4" fillId="2" fontId="15" numFmtId="0" xfId="0" applyAlignment="1" applyBorder="1" applyFont="1">
      <alignment vertical="bottom"/>
    </xf>
    <xf borderId="4" fillId="2" fontId="20" numFmtId="0" xfId="0" applyAlignment="1" applyBorder="1" applyFont="1">
      <alignment vertical="bottom"/>
    </xf>
    <xf borderId="4" fillId="0" fontId="1" numFmtId="49" xfId="0" applyAlignment="1" applyBorder="1" applyFont="1" applyNumberFormat="1">
      <alignment vertical="bottom"/>
    </xf>
    <xf borderId="4" fillId="2" fontId="1" numFmtId="1" xfId="0" applyAlignment="1" applyBorder="1" applyFont="1" applyNumberFormat="1">
      <alignment horizontal="center" readingOrder="0" vertical="bottom"/>
    </xf>
    <xf borderId="0" fillId="0" fontId="15" numFmtId="0" xfId="0" applyAlignment="1" applyFont="1">
      <alignment vertical="bottom"/>
    </xf>
    <xf borderId="0" fillId="0" fontId="1" numFmtId="0" xfId="0" applyAlignment="1" applyFont="1">
      <alignment horizontal="center" readingOrder="0" vertical="bottom"/>
    </xf>
    <xf borderId="0" fillId="0" fontId="7" numFmtId="0" xfId="0" applyAlignment="1" applyFont="1">
      <alignment vertical="bottom"/>
    </xf>
    <xf borderId="4" fillId="0" fontId="1" numFmtId="0" xfId="0" applyAlignment="1" applyBorder="1" applyFont="1">
      <alignment horizontal="center" readingOrder="0" vertical="bottom"/>
    </xf>
    <xf borderId="4" fillId="0" fontId="1" numFmtId="0" xfId="0" applyAlignment="1" applyBorder="1" applyFont="1">
      <alignment horizontal="center" shrinkToFit="0" vertical="center" wrapText="1"/>
    </xf>
    <xf borderId="0" fillId="0" fontId="1" numFmtId="0" xfId="0" applyAlignment="1" applyFont="1">
      <alignment horizontal="center" shrinkToFit="0" vertical="center" wrapText="1"/>
    </xf>
    <xf borderId="0" fillId="0" fontId="1" numFmtId="0" xfId="0" applyAlignment="1" applyFont="1">
      <alignment horizontal="center" vertical="bottom"/>
    </xf>
    <xf borderId="0" fillId="0" fontId="1" numFmtId="0" xfId="0" applyAlignment="1" applyFont="1">
      <alignment readingOrder="0" vertical="bottom"/>
    </xf>
    <xf borderId="0" fillId="0" fontId="1" numFmtId="0" xfId="0" applyAlignment="1" applyFont="1">
      <alignment vertical="bottom"/>
    </xf>
    <xf borderId="0" fillId="0" fontId="6" numFmtId="0" xfId="0" applyAlignment="1" applyFont="1">
      <alignment vertical="bottom"/>
    </xf>
    <xf borderId="0" fillId="0" fontId="13" numFmtId="0" xfId="0" applyAlignment="1" applyFont="1">
      <alignment horizontal="center" vertical="bottom"/>
    </xf>
    <xf borderId="0" fillId="0" fontId="7" numFmtId="10" xfId="0" applyAlignment="1" applyFont="1" applyNumberFormat="1">
      <alignment vertical="bottom"/>
    </xf>
    <xf borderId="0" fillId="0" fontId="7" numFmtId="9" xfId="0" applyAlignment="1" applyFont="1" applyNumberFormat="1">
      <alignment vertical="bottom"/>
    </xf>
    <xf borderId="0" fillId="0" fontId="9" numFmtId="0" xfId="0" applyAlignment="1" applyFont="1">
      <alignment vertical="bottom"/>
    </xf>
    <xf borderId="0" fillId="0" fontId="14" numFmtId="2" xfId="0" applyAlignment="1" applyFont="1" applyNumberFormat="1">
      <alignment horizontal="right" shrinkToFit="0" vertical="bottom" wrapText="1"/>
    </xf>
    <xf borderId="0" fillId="0" fontId="9" numFmtId="0" xfId="0" applyAlignment="1" applyFont="1">
      <alignment shrinkToFit="0" vertical="bottom" wrapText="0"/>
    </xf>
    <xf borderId="1" fillId="0" fontId="7" numFmtId="0" xfId="0" applyAlignment="1" applyBorder="1" applyFont="1">
      <alignment horizontal="center" readingOrder="0" shrinkToFit="0" vertical="center" wrapText="1"/>
    </xf>
    <xf borderId="1" fillId="0" fontId="7" numFmtId="0" xfId="0" applyAlignment="1" applyBorder="1" applyFont="1">
      <alignment horizontal="left" readingOrder="0" shrinkToFit="0" vertical="center" wrapText="1"/>
    </xf>
    <xf borderId="1" fillId="0" fontId="7" numFmtId="0" xfId="0" applyAlignment="1" applyBorder="1" applyFont="1">
      <alignment horizontal="left" shrinkToFit="0" vertical="center" wrapText="1"/>
    </xf>
    <xf borderId="1" fillId="0" fontId="7" numFmtId="0" xfId="0" applyAlignment="1" applyBorder="1" applyFont="1">
      <alignment horizontal="center" shrinkToFit="0" vertical="center" wrapText="1"/>
    </xf>
    <xf borderId="0" fillId="0" fontId="7" numFmtId="167" xfId="0" applyAlignment="1" applyFont="1" applyNumberFormat="1">
      <alignment horizontal="center" shrinkToFit="0" vertical="center" wrapText="1"/>
    </xf>
    <xf borderId="0" fillId="0" fontId="7" numFmtId="167" xfId="0" applyAlignment="1" applyFont="1" applyNumberFormat="1">
      <alignment shrinkToFit="0" vertical="center" wrapText="1"/>
    </xf>
    <xf borderId="0" fillId="0" fontId="7" numFmtId="0" xfId="0" applyAlignment="1" applyFont="1">
      <alignment horizontal="center" shrinkToFit="0" vertical="center" wrapText="1"/>
    </xf>
    <xf borderId="0" fillId="0" fontId="7" numFmtId="0" xfId="0" applyAlignment="1" applyFont="1">
      <alignment shrinkToFit="0" vertical="center" wrapText="1"/>
    </xf>
    <xf borderId="0" fillId="0" fontId="1" numFmtId="0" xfId="0" applyAlignment="1" applyFont="1">
      <alignment horizontal="left" shrinkToFit="0" vertical="center" wrapText="1"/>
    </xf>
    <xf borderId="7" fillId="2" fontId="2" numFmtId="0" xfId="0" applyAlignment="1" applyBorder="1" applyFont="1">
      <alignment horizontal="center" shrinkToFit="0" vertical="center" wrapText="1"/>
    </xf>
    <xf borderId="1" fillId="2" fontId="7" numFmtId="0" xfId="0" applyAlignment="1" applyBorder="1" applyFont="1">
      <alignment horizontal="center" shrinkToFit="0" vertical="center" wrapText="1"/>
    </xf>
    <xf borderId="1" fillId="2" fontId="7" numFmtId="0" xfId="0" applyAlignment="1" applyBorder="1" applyFont="1">
      <alignment horizontal="left" shrinkToFit="0" vertical="center" wrapText="1"/>
    </xf>
    <xf borderId="9" fillId="2" fontId="7" numFmtId="0" xfId="0" applyAlignment="1" applyBorder="1" applyFont="1">
      <alignment horizontal="center" shrinkToFit="0" vertical="center" wrapText="1"/>
    </xf>
    <xf borderId="0" fillId="0" fontId="2" numFmtId="0" xfId="0" applyAlignment="1" applyFont="1">
      <alignment shrinkToFit="0" vertical="center" wrapText="1"/>
    </xf>
    <xf borderId="10" fillId="2" fontId="2" numFmtId="0" xfId="0" applyAlignment="1" applyBorder="1" applyFont="1">
      <alignment horizontal="center" shrinkToFit="0" vertical="center" wrapText="1"/>
    </xf>
    <xf borderId="11" fillId="2" fontId="2" numFmtId="0" xfId="0" applyAlignment="1" applyBorder="1" applyFont="1">
      <alignment horizontal="center" shrinkToFit="0" vertical="center" wrapText="1"/>
    </xf>
    <xf borderId="9" fillId="0" fontId="3" numFmtId="0" xfId="0" applyBorder="1" applyFont="1"/>
    <xf borderId="0" fillId="6" fontId="6" numFmtId="0" xfId="0" applyAlignment="1" applyFill="1" applyFont="1">
      <alignment shrinkToFit="0" vertical="center" wrapText="1"/>
    </xf>
    <xf borderId="1" fillId="2" fontId="5" numFmtId="0" xfId="0" applyAlignment="1" applyBorder="1" applyFont="1">
      <alignment horizontal="left" readingOrder="0" shrinkToFit="0" vertical="center" wrapText="1"/>
    </xf>
    <xf borderId="1" fillId="0" fontId="7" numFmtId="167" xfId="0" applyAlignment="1" applyBorder="1" applyFont="1" applyNumberFormat="1">
      <alignment shrinkToFit="0" vertical="center" wrapText="1"/>
    </xf>
    <xf borderId="0" fillId="7" fontId="2" numFmtId="0" xfId="0" applyAlignment="1" applyFill="1" applyFont="1">
      <alignment shrinkToFit="0" vertical="center" wrapText="1"/>
    </xf>
    <xf borderId="3" fillId="2" fontId="2" numFmtId="0" xfId="0" applyAlignment="1" applyBorder="1" applyFont="1">
      <alignment horizontal="center" shrinkToFit="0" vertical="center" wrapText="1"/>
    </xf>
    <xf borderId="3" fillId="7" fontId="2" numFmtId="0" xfId="0" applyAlignment="1" applyBorder="1" applyFont="1">
      <alignment horizontal="center" shrinkToFit="0" vertical="center" wrapText="1"/>
    </xf>
    <xf borderId="3" fillId="0" fontId="7" numFmtId="0" xfId="0" applyAlignment="1" applyBorder="1" applyFont="1">
      <alignment horizontal="left" shrinkToFit="0" vertical="center" wrapText="1"/>
    </xf>
    <xf borderId="2" fillId="0" fontId="7" numFmtId="167" xfId="0" applyAlignment="1" applyBorder="1" applyFont="1" applyNumberFormat="1">
      <alignment horizontal="center" shrinkToFit="0" vertical="center" wrapText="1"/>
    </xf>
    <xf borderId="3" fillId="2" fontId="7" numFmtId="22" xfId="0" applyAlignment="1" applyBorder="1" applyFont="1" applyNumberFormat="1">
      <alignment shrinkToFit="0" vertical="center" wrapText="1"/>
    </xf>
    <xf borderId="0" fillId="0" fontId="7" numFmtId="22" xfId="0" applyAlignment="1" applyFont="1" applyNumberFormat="1">
      <alignment horizontal="center" shrinkToFit="0" vertical="center" wrapText="1"/>
    </xf>
    <xf borderId="0" fillId="0" fontId="7" numFmtId="22" xfId="0" applyAlignment="1" applyFont="1" applyNumberFormat="1">
      <alignment shrinkToFit="0" vertical="center" wrapText="1"/>
    </xf>
    <xf borderId="0" fillId="0" fontId="1" numFmtId="0" xfId="0" applyAlignment="1" applyFont="1">
      <alignment shrinkToFit="0" vertical="center" wrapText="1"/>
    </xf>
    <xf borderId="7"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3" fillId="7" fontId="1" numFmtId="0" xfId="0" applyAlignment="1" applyBorder="1" applyFont="1">
      <alignment horizontal="center" shrinkToFit="0" vertical="center" wrapText="1"/>
    </xf>
    <xf borderId="12" fillId="2" fontId="7" numFmtId="0" xfId="0" applyAlignment="1" applyBorder="1" applyFont="1">
      <alignment horizontal="center" shrinkToFit="0" vertical="center" wrapText="1"/>
    </xf>
    <xf borderId="3" fillId="2" fontId="7" numFmtId="0" xfId="0" applyAlignment="1" applyBorder="1" applyFont="1">
      <alignment horizontal="center" shrinkToFit="0" vertical="center" wrapText="1"/>
    </xf>
    <xf borderId="1" fillId="0" fontId="7" numFmtId="167" xfId="0" applyAlignment="1" applyBorder="1" applyFont="1" applyNumberFormat="1">
      <alignment horizontal="center" shrinkToFit="0" vertical="center" wrapText="1"/>
    </xf>
    <xf borderId="7" fillId="3" fontId="6" numFmtId="0" xfId="0" applyAlignment="1" applyBorder="1" applyFont="1">
      <alignment horizontal="center" shrinkToFit="0" vertical="center" wrapText="1"/>
    </xf>
    <xf borderId="3" fillId="3" fontId="6" numFmtId="0" xfId="0" applyAlignment="1" applyBorder="1" applyFont="1">
      <alignment horizontal="center" shrinkToFit="0" vertical="center" wrapText="1"/>
    </xf>
    <xf borderId="3" fillId="3" fontId="6" numFmtId="0" xfId="0" applyAlignment="1" applyBorder="1" applyFont="1">
      <alignment horizontal="left" shrinkToFit="0" vertical="center" wrapText="1"/>
    </xf>
    <xf borderId="3" fillId="3" fontId="6" numFmtId="167" xfId="0" applyAlignment="1" applyBorder="1" applyFont="1" applyNumberFormat="1">
      <alignment horizontal="center" shrinkToFit="0" vertical="center" wrapText="1"/>
    </xf>
    <xf borderId="7" fillId="8" fontId="7" numFmtId="0" xfId="0" applyAlignment="1" applyBorder="1" applyFill="1" applyFont="1">
      <alignment horizontal="center" shrinkToFit="0" vertical="center" wrapText="1"/>
    </xf>
    <xf borderId="1" fillId="8" fontId="2" numFmtId="0" xfId="0" applyAlignment="1" applyBorder="1" applyFont="1">
      <alignment horizontal="center" readingOrder="0" shrinkToFit="0" vertical="center" wrapText="1"/>
    </xf>
    <xf borderId="3" fillId="8" fontId="7" numFmtId="0" xfId="0" applyAlignment="1" applyBorder="1" applyFont="1">
      <alignment horizontal="left" shrinkToFit="0" vertical="center" wrapText="1"/>
    </xf>
    <xf borderId="3" fillId="8" fontId="7" numFmtId="0" xfId="0" applyAlignment="1" applyBorder="1" applyFont="1">
      <alignment horizontal="center" shrinkToFit="0" vertical="center" wrapText="1"/>
    </xf>
    <xf borderId="3" fillId="8" fontId="7" numFmtId="167" xfId="0" applyAlignment="1" applyBorder="1" applyFont="1" applyNumberFormat="1">
      <alignment horizontal="center" shrinkToFit="0" vertical="center" wrapText="1"/>
    </xf>
    <xf borderId="3" fillId="8" fontId="7" numFmtId="0" xfId="0" applyAlignment="1" applyBorder="1" applyFont="1">
      <alignment shrinkToFit="0" vertical="center" wrapText="1"/>
    </xf>
    <xf borderId="0" fillId="2" fontId="7" numFmtId="22" xfId="0" applyAlignment="1" applyFont="1" applyNumberFormat="1">
      <alignment shrinkToFit="0" vertical="center" wrapText="1"/>
    </xf>
    <xf borderId="4" fillId="2" fontId="20" numFmtId="0" xfId="0" applyAlignment="1" applyBorder="1" applyFont="1">
      <alignment horizontal="center" shrinkToFit="0" vertical="center" wrapText="1"/>
    </xf>
    <xf borderId="6" fillId="2" fontId="20" numFmtId="0" xfId="0" applyAlignment="1" applyBorder="1" applyFont="1">
      <alignment horizontal="center" shrinkToFit="0" vertical="center" wrapText="1"/>
    </xf>
    <xf borderId="6" fillId="0" fontId="20" numFmtId="0" xfId="0" applyAlignment="1" applyBorder="1" applyFont="1">
      <alignment horizontal="left" shrinkToFit="0" vertical="center" wrapText="1"/>
    </xf>
    <xf borderId="6" fillId="2" fontId="20" numFmtId="0" xfId="0" applyAlignment="1" applyBorder="1" applyFont="1">
      <alignment horizontal="left" readingOrder="0" shrinkToFit="0" vertical="center" wrapText="1"/>
    </xf>
    <xf borderId="6" fillId="0" fontId="20" numFmtId="0" xfId="0" applyAlignment="1" applyBorder="1" applyFont="1">
      <alignment horizontal="center" shrinkToFit="0" vertical="center" wrapText="1"/>
    </xf>
    <xf borderId="3" fillId="2" fontId="1" numFmtId="0" xfId="0" applyAlignment="1" applyBorder="1" applyFont="1">
      <alignment horizontal="left" readingOrder="0" shrinkToFit="0" vertical="center" wrapText="1"/>
    </xf>
    <xf borderId="6" fillId="2" fontId="20" numFmtId="0" xfId="0" applyAlignment="1" applyBorder="1" applyFont="1">
      <alignment horizontal="left" shrinkToFit="0" vertical="center" wrapText="1"/>
    </xf>
    <xf borderId="6" fillId="2" fontId="20" numFmtId="0" xfId="0" applyAlignment="1" applyBorder="1" applyFont="1">
      <alignment horizontal="left" readingOrder="0" shrinkToFit="0" vertical="center" wrapText="1"/>
    </xf>
    <xf borderId="3" fillId="0" fontId="1" numFmtId="167" xfId="0" applyAlignment="1" applyBorder="1" applyFont="1" applyNumberFormat="1">
      <alignment horizontal="center" readingOrder="0" shrinkToFit="0" vertical="center" wrapText="1"/>
    </xf>
    <xf borderId="6" fillId="2" fontId="22" numFmtId="0" xfId="0" applyAlignment="1" applyBorder="1" applyFont="1">
      <alignment horizontal="center" shrinkToFit="0" wrapText="1"/>
    </xf>
    <xf borderId="3" fillId="2" fontId="1" numFmtId="0" xfId="0" applyAlignment="1" applyBorder="1" applyFont="1">
      <alignment horizontal="center" readingOrder="0" shrinkToFit="0" vertical="center" wrapText="1"/>
    </xf>
    <xf borderId="0" fillId="2" fontId="15" numFmtId="0" xfId="0" applyFont="1"/>
    <xf borderId="0" fillId="0" fontId="15" numFmtId="0" xfId="0" applyFont="1"/>
    <xf borderId="7" fillId="2" fontId="20" numFmtId="0" xfId="0" applyAlignment="1" applyBorder="1" applyFont="1">
      <alignment horizontal="center" shrinkToFit="0" vertical="center" wrapText="1"/>
    </xf>
    <xf borderId="3" fillId="2" fontId="20" numFmtId="0" xfId="0" applyAlignment="1" applyBorder="1" applyFont="1">
      <alignment horizontal="center" shrinkToFit="0" vertical="center" wrapText="1"/>
    </xf>
    <xf borderId="3" fillId="0" fontId="20" numFmtId="0" xfId="0" applyAlignment="1" applyBorder="1" applyFont="1">
      <alignment horizontal="left" shrinkToFit="0" vertical="center" wrapText="1"/>
    </xf>
    <xf borderId="3" fillId="2" fontId="20" numFmtId="0" xfId="0" applyAlignment="1" applyBorder="1" applyFont="1">
      <alignment horizontal="left" readingOrder="0" shrinkToFit="0" vertical="center" wrapText="1"/>
    </xf>
    <xf borderId="3" fillId="0" fontId="20" numFmtId="0" xfId="0" applyAlignment="1" applyBorder="1" applyFont="1">
      <alignment horizontal="center" shrinkToFit="0" vertical="center" wrapText="1"/>
    </xf>
    <xf borderId="3" fillId="2" fontId="20" numFmtId="0" xfId="0" applyAlignment="1" applyBorder="1" applyFont="1">
      <alignment horizontal="left" shrinkToFit="0" vertical="center" wrapText="1"/>
    </xf>
    <xf borderId="3" fillId="2" fontId="23" numFmtId="0" xfId="0" applyAlignment="1" applyBorder="1" applyFont="1">
      <alignment horizontal="center" shrinkToFit="0" wrapText="1"/>
    </xf>
    <xf borderId="7" fillId="2" fontId="20" numFmtId="0" xfId="0" applyAlignment="1" applyBorder="1" applyFont="1">
      <alignment horizontal="center" readingOrder="0" shrinkToFit="0" vertical="center" wrapText="1"/>
    </xf>
    <xf borderId="6" fillId="2" fontId="24" numFmtId="0" xfId="0" applyAlignment="1" applyBorder="1" applyFont="1">
      <alignment shrinkToFit="0" wrapText="1"/>
    </xf>
    <xf borderId="3" fillId="0" fontId="20" numFmtId="0" xfId="0" applyAlignment="1" applyBorder="1" applyFont="1">
      <alignment horizontal="left" readingOrder="0" shrinkToFit="0" vertical="center" wrapText="1"/>
    </xf>
    <xf borderId="3" fillId="0" fontId="20" numFmtId="0" xfId="0" applyAlignment="1" applyBorder="1" applyFont="1">
      <alignment horizontal="center" readingOrder="0" shrinkToFit="0" vertical="center" wrapText="1"/>
    </xf>
    <xf borderId="6" fillId="0" fontId="20" numFmtId="0" xfId="0" applyAlignment="1" applyBorder="1" applyFont="1">
      <alignment horizontal="left" shrinkToFit="0" vertical="center" wrapText="1"/>
    </xf>
    <xf borderId="6" fillId="0" fontId="20" numFmtId="0" xfId="0" applyAlignment="1" applyBorder="1" applyFont="1">
      <alignment horizontal="left" readingOrder="0" shrinkToFit="0" vertical="center" wrapText="1"/>
    </xf>
    <xf borderId="1" fillId="8" fontId="7" numFmtId="0" xfId="0" applyAlignment="1" applyBorder="1" applyFont="1">
      <alignment horizontal="left" shrinkToFit="0" vertical="center" wrapText="1"/>
    </xf>
    <xf borderId="1" fillId="8" fontId="7" numFmtId="0" xfId="0" applyAlignment="1" applyBorder="1" applyFont="1">
      <alignment horizontal="center" shrinkToFit="0" vertical="center" wrapText="1"/>
    </xf>
    <xf borderId="1" fillId="8" fontId="7" numFmtId="167" xfId="0" applyAlignment="1" applyBorder="1" applyFont="1" applyNumberFormat="1">
      <alignment horizontal="center" shrinkToFit="0" vertical="center" wrapText="1"/>
    </xf>
    <xf borderId="0" fillId="2" fontId="7" numFmtId="0" xfId="0" applyAlignment="1" applyFont="1">
      <alignment shrinkToFit="0" vertical="center" wrapText="1"/>
    </xf>
    <xf borderId="4" fillId="2" fontId="20" numFmtId="0" xfId="0" applyAlignment="1" applyBorder="1" applyFont="1">
      <alignment horizontal="center" shrinkToFit="0" vertical="center" wrapText="1"/>
    </xf>
    <xf borderId="6" fillId="0" fontId="20" numFmtId="0" xfId="0" applyAlignment="1" applyBorder="1" applyFont="1">
      <alignment horizontal="center" shrinkToFit="0" vertical="center" wrapText="1"/>
    </xf>
    <xf borderId="6" fillId="2" fontId="20" numFmtId="0" xfId="0" applyAlignment="1" applyBorder="1" applyFont="1">
      <alignment horizontal="center" readingOrder="0" shrinkToFit="0" vertical="center" wrapText="1"/>
    </xf>
    <xf borderId="3" fillId="2" fontId="1" numFmtId="167" xfId="0" applyAlignment="1" applyBorder="1" applyFont="1" applyNumberFormat="1">
      <alignment horizontal="center" readingOrder="0" shrinkToFit="0" vertical="center" wrapText="1"/>
    </xf>
    <xf borderId="6" fillId="2" fontId="25" numFmtId="0" xfId="0" applyAlignment="1" applyBorder="1" applyFont="1">
      <alignment horizontal="center" shrinkToFit="0" wrapText="1"/>
    </xf>
    <xf borderId="0" fillId="0" fontId="1" numFmtId="0" xfId="0" applyAlignment="1" applyFont="1">
      <alignment readingOrder="0"/>
    </xf>
    <xf borderId="7" fillId="2" fontId="20" numFmtId="0" xfId="0" applyAlignment="1" applyBorder="1" applyFont="1">
      <alignment horizontal="center" shrinkToFit="0" vertical="center" wrapText="1"/>
    </xf>
    <xf borderId="3" fillId="0" fontId="20" numFmtId="0" xfId="0" applyAlignment="1" applyBorder="1" applyFont="1">
      <alignment horizontal="center" shrinkToFit="0" vertical="center" wrapText="1"/>
    </xf>
    <xf borderId="3" fillId="2" fontId="26" numFmtId="0" xfId="0" applyAlignment="1" applyBorder="1" applyFont="1">
      <alignment horizontal="center" shrinkToFit="0" wrapText="1"/>
    </xf>
    <xf borderId="3" fillId="2" fontId="20" numFmtId="0" xfId="0" applyAlignment="1" applyBorder="1" applyFont="1">
      <alignment horizontal="left" shrinkToFit="0" vertical="center" wrapText="1"/>
    </xf>
    <xf borderId="6" fillId="0" fontId="1" numFmtId="0" xfId="0" applyAlignment="1" applyBorder="1" applyFont="1">
      <alignment horizontal="left" readingOrder="0" shrinkToFit="0" vertical="center" wrapText="1"/>
    </xf>
    <xf borderId="0" fillId="0" fontId="27" numFmtId="0" xfId="0" applyAlignment="1" applyFont="1">
      <alignment shrinkToFit="0" wrapText="1"/>
    </xf>
    <xf borderId="3" fillId="0" fontId="28" numFmtId="0" xfId="0" applyAlignment="1" applyBorder="1" applyFont="1">
      <alignment horizontal="center" shrinkToFit="0" wrapText="1"/>
    </xf>
    <xf borderId="3" fillId="0" fontId="1" numFmtId="0" xfId="0" applyAlignment="1" applyBorder="1" applyFont="1">
      <alignment horizontal="center" readingOrder="0" shrinkToFit="0" vertical="center" wrapText="1"/>
    </xf>
    <xf borderId="0" fillId="0" fontId="15" numFmtId="0" xfId="0" applyAlignment="1" applyFont="1">
      <alignment readingOrder="0"/>
    </xf>
    <xf borderId="6" fillId="0" fontId="1" numFmtId="0" xfId="0" applyAlignment="1" applyBorder="1" applyFont="1">
      <alignment horizontal="center" shrinkToFit="0" vertical="center" wrapText="1"/>
    </xf>
    <xf borderId="6" fillId="2" fontId="1" numFmtId="0" xfId="0" applyAlignment="1" applyBorder="1" applyFont="1">
      <alignment horizontal="left" readingOrder="0" shrinkToFit="0" vertical="center" wrapText="1"/>
    </xf>
    <xf borderId="6" fillId="2" fontId="1" numFmtId="0" xfId="0" applyAlignment="1" applyBorder="1" applyFont="1">
      <alignment horizontal="center" shrinkToFit="0" vertical="center" wrapText="1"/>
    </xf>
    <xf borderId="6" fillId="2" fontId="1" numFmtId="0" xfId="0" applyAlignment="1" applyBorder="1" applyFont="1">
      <alignment horizontal="left" shrinkToFit="0" vertical="center" wrapText="1"/>
    </xf>
    <xf borderId="6" fillId="2" fontId="1" numFmtId="0" xfId="0" applyAlignment="1" applyBorder="1" applyFont="1">
      <alignment horizontal="center" readingOrder="0" shrinkToFit="0" vertical="center" wrapText="1"/>
    </xf>
    <xf borderId="6" fillId="2" fontId="1" numFmtId="167" xfId="0" applyAlignment="1" applyBorder="1" applyFont="1" applyNumberFormat="1">
      <alignment horizontal="center" shrinkToFit="0" vertical="center" wrapText="1"/>
    </xf>
    <xf borderId="6" fillId="2" fontId="15" numFmtId="0" xfId="0" applyAlignment="1" applyBorder="1" applyFont="1">
      <alignment vertical="bottom"/>
    </xf>
    <xf borderId="6" fillId="2" fontId="1" numFmtId="0" xfId="0" applyAlignment="1" applyBorder="1" applyFont="1">
      <alignment horizontal="center" shrinkToFit="0" vertical="center" wrapText="1"/>
    </xf>
    <xf borderId="6" fillId="0" fontId="1" numFmtId="0" xfId="0" applyAlignment="1" applyBorder="1" applyFont="1">
      <alignment horizontal="left" shrinkToFit="0" vertical="center" wrapText="1"/>
    </xf>
    <xf borderId="3" fillId="0" fontId="1" numFmtId="0" xfId="0" applyAlignment="1" applyBorder="1" applyFont="1">
      <alignment horizontal="center" shrinkToFit="0" vertical="center" wrapText="1"/>
    </xf>
    <xf borderId="3" fillId="0" fontId="1" numFmtId="0" xfId="0" applyAlignment="1" applyBorder="1" applyFont="1">
      <alignment horizontal="center" shrinkToFit="0" vertical="center" wrapText="1"/>
    </xf>
    <xf borderId="3" fillId="0" fontId="1" numFmtId="0" xfId="0" applyAlignment="1" applyBorder="1" applyFont="1">
      <alignment horizontal="left" shrinkToFit="0" vertical="center" wrapText="1"/>
    </xf>
    <xf borderId="3" fillId="0" fontId="1" numFmtId="0" xfId="0" applyAlignment="1" applyBorder="1" applyFont="1">
      <alignment horizontal="left" readingOrder="0" shrinkToFit="0" vertical="center" wrapText="1"/>
    </xf>
    <xf borderId="3" fillId="0" fontId="15" numFmtId="0" xfId="0" applyAlignment="1" applyBorder="1" applyFont="1">
      <alignment vertical="bottom"/>
    </xf>
    <xf borderId="3" fillId="2" fontId="1" numFmtId="0" xfId="0" applyAlignment="1" applyBorder="1" applyFont="1">
      <alignment horizontal="center" shrinkToFit="0" vertical="center" wrapText="1"/>
    </xf>
    <xf borderId="3" fillId="2" fontId="1" numFmtId="167" xfId="0" applyAlignment="1" applyBorder="1" applyFont="1" applyNumberFormat="1">
      <alignment horizontal="center" shrinkToFit="0" vertical="center" wrapText="1"/>
    </xf>
    <xf borderId="6" fillId="0" fontId="15" numFmtId="0" xfId="0" applyBorder="1" applyFont="1"/>
    <xf borderId="3" fillId="0" fontId="20" numFmtId="0" xfId="0" applyAlignment="1" applyBorder="1" applyFont="1">
      <alignment horizontal="left" shrinkToFit="0" vertical="center" wrapText="1"/>
    </xf>
    <xf borderId="3" fillId="0" fontId="29" numFmtId="0" xfId="0" applyAlignment="1" applyBorder="1" applyFont="1">
      <alignment horizontal="center" shrinkToFit="0" wrapText="1"/>
    </xf>
    <xf borderId="7" fillId="0" fontId="20" numFmtId="0" xfId="0" applyAlignment="1" applyBorder="1" applyFont="1">
      <alignment horizontal="center" readingOrder="0" shrinkToFit="0" vertical="center" wrapText="1"/>
    </xf>
    <xf borderId="6" fillId="0" fontId="20" numFmtId="0" xfId="0" applyAlignment="1" applyBorder="1" applyFont="1">
      <alignment horizontal="center" readingOrder="0" shrinkToFit="0" vertical="center" wrapText="1"/>
    </xf>
    <xf borderId="0" fillId="2" fontId="15" numFmtId="0" xfId="0" applyAlignment="1" applyFont="1">
      <alignment readingOrder="0"/>
    </xf>
    <xf borderId="3" fillId="9" fontId="20" numFmtId="0" xfId="0" applyAlignment="1" applyBorder="1" applyFill="1" applyFont="1">
      <alignment horizontal="left" readingOrder="0" shrinkToFit="0" vertical="center" wrapText="1"/>
    </xf>
    <xf borderId="6" fillId="2" fontId="20" numFmtId="167" xfId="0" applyAlignment="1" applyBorder="1" applyFont="1" applyNumberFormat="1">
      <alignment horizontal="center" shrinkToFit="0" vertical="center" wrapText="1"/>
    </xf>
    <xf borderId="6" fillId="2" fontId="15" numFmtId="0" xfId="0" applyBorder="1" applyFont="1"/>
    <xf borderId="3" fillId="2" fontId="20" numFmtId="167" xfId="0" applyAlignment="1" applyBorder="1" applyFont="1" applyNumberFormat="1">
      <alignment horizontal="center" shrinkToFit="0" vertical="center" wrapText="1"/>
    </xf>
    <xf borderId="3" fillId="2" fontId="15" numFmtId="0" xfId="0" applyBorder="1" applyFont="1"/>
    <xf borderId="3" fillId="2" fontId="20" numFmtId="0" xfId="0" applyAlignment="1" applyBorder="1" applyFont="1">
      <alignment horizontal="center" readingOrder="0" shrinkToFit="0" vertical="center" wrapText="1"/>
    </xf>
    <xf borderId="4" fillId="2" fontId="20" numFmtId="0" xfId="0" applyAlignment="1" applyBorder="1" applyFont="1">
      <alignment horizontal="center" readingOrder="0" shrinkToFit="0" vertical="center" wrapText="1"/>
    </xf>
    <xf borderId="0" fillId="10" fontId="15" numFmtId="0" xfId="0" applyFill="1" applyFont="1"/>
    <xf borderId="6" fillId="0" fontId="1" numFmtId="0" xfId="0" applyAlignment="1" applyBorder="1" applyFont="1">
      <alignment horizontal="center" shrinkToFit="0" vertical="center" wrapText="1"/>
    </xf>
    <xf borderId="6" fillId="0" fontId="30" numFmtId="0" xfId="0" applyAlignment="1" applyBorder="1" applyFont="1">
      <alignment horizontal="left" shrinkToFit="0" vertical="center" wrapText="1"/>
    </xf>
    <xf borderId="3" fillId="0" fontId="30" numFmtId="0" xfId="0" applyAlignment="1" applyBorder="1" applyFont="1">
      <alignment horizontal="left" shrinkToFit="0" vertical="center" wrapText="1"/>
    </xf>
    <xf borderId="3" fillId="2" fontId="15" numFmtId="0" xfId="0" applyAlignment="1" applyBorder="1" applyFont="1">
      <alignment vertical="bottom"/>
    </xf>
    <xf borderId="0" fillId="10" fontId="15" numFmtId="0" xfId="0" applyAlignment="1" applyFont="1">
      <alignment vertical="bottom"/>
    </xf>
    <xf borderId="4" fillId="0" fontId="20" numFmtId="0" xfId="0" applyAlignment="1" applyBorder="1" applyFont="1">
      <alignment horizontal="center" readingOrder="0" shrinkToFit="0" vertical="center" wrapText="1"/>
    </xf>
    <xf borderId="6" fillId="0" fontId="31" numFmtId="0" xfId="0" applyAlignment="1" applyBorder="1" applyFont="1">
      <alignment horizontal="center" shrinkToFit="0" wrapText="1"/>
    </xf>
    <xf borderId="0" fillId="0" fontId="15" numFmtId="0" xfId="0" applyAlignment="1" applyFont="1">
      <alignment readingOrder="0" shrinkToFit="0" wrapText="1"/>
    </xf>
    <xf borderId="6" fillId="2" fontId="20" numFmtId="0" xfId="0" applyAlignment="1" applyBorder="1" applyFont="1">
      <alignment horizontal="center" shrinkToFit="0" vertical="center" wrapText="1"/>
    </xf>
    <xf borderId="6" fillId="2" fontId="20" numFmtId="0" xfId="0" applyAlignment="1" applyBorder="1" applyFont="1">
      <alignment horizontal="left" shrinkToFit="0" vertical="center" wrapText="1"/>
    </xf>
    <xf borderId="6" fillId="2" fontId="1" numFmtId="167" xfId="0" applyAlignment="1" applyBorder="1" applyFont="1" applyNumberFormat="1">
      <alignment horizontal="center" readingOrder="0" shrinkToFit="0" vertical="center" wrapText="1"/>
    </xf>
    <xf borderId="3" fillId="2" fontId="20" numFmtId="0" xfId="0" applyAlignment="1" applyBorder="1" applyFont="1">
      <alignment horizontal="center" shrinkToFit="0" vertical="center" wrapText="1"/>
    </xf>
    <xf borderId="6" fillId="0" fontId="1" numFmtId="167" xfId="0" applyAlignment="1" applyBorder="1" applyFont="1" applyNumberFormat="1">
      <alignment horizontal="center" readingOrder="0" shrinkToFit="0" vertical="center" wrapText="1"/>
    </xf>
    <xf borderId="0" fillId="0" fontId="15" numFmtId="0" xfId="0" applyAlignment="1" applyFont="1">
      <alignment readingOrder="0" vertical="center"/>
    </xf>
    <xf borderId="0" fillId="0" fontId="15" numFmtId="0" xfId="0" applyAlignment="1" applyFont="1">
      <alignment readingOrder="0" shrinkToFit="0" vertical="center" wrapText="1"/>
    </xf>
    <xf borderId="3" fillId="0" fontId="7" numFmtId="0" xfId="0" applyAlignment="1" applyBorder="1" applyFont="1">
      <alignment shrinkToFit="0" vertical="center" wrapText="1"/>
    </xf>
    <xf borderId="6" fillId="0" fontId="1" numFmtId="0" xfId="0" applyAlignment="1" applyBorder="1" applyFont="1">
      <alignment horizontal="center" readingOrder="0" shrinkToFit="0" vertical="center" wrapText="1"/>
    </xf>
    <xf borderId="0" fillId="11" fontId="15" numFmtId="0" xfId="0" applyFill="1" applyFont="1"/>
    <xf borderId="3" fillId="2" fontId="1" numFmtId="0" xfId="0" applyAlignment="1" applyBorder="1" applyFont="1">
      <alignment horizontal="left" shrinkToFit="0" vertical="center" wrapText="1"/>
    </xf>
    <xf borderId="0" fillId="0" fontId="1" numFmtId="0" xfId="0" applyAlignment="1" applyFont="1">
      <alignment readingOrder="0" shrinkToFit="0" vertical="center" wrapText="1"/>
    </xf>
    <xf borderId="0" fillId="2" fontId="15" numFmtId="0" xfId="0" applyAlignment="1" applyFont="1">
      <alignment horizontal="center" vertical="center"/>
    </xf>
    <xf borderId="0" fillId="2" fontId="15" numFmtId="0" xfId="0" applyAlignment="1" applyFont="1">
      <alignment shrinkToFit="0" vertical="center" wrapText="1"/>
    </xf>
    <xf borderId="0" fillId="2" fontId="7" numFmtId="0" xfId="0" applyAlignment="1" applyFont="1">
      <alignment horizontal="center" shrinkToFit="0" vertical="center" wrapText="1"/>
    </xf>
    <xf borderId="3" fillId="0" fontId="32" numFmtId="0" xfId="0" applyAlignment="1" applyBorder="1" applyFont="1">
      <alignment shrinkToFit="0" wrapText="1"/>
    </xf>
    <xf borderId="3" fillId="0" fontId="15" numFmtId="0" xfId="0" applyBorder="1" applyFont="1"/>
    <xf borderId="0" fillId="9" fontId="15" numFmtId="0" xfId="0" applyFont="1"/>
    <xf borderId="3" fillId="0" fontId="1" numFmtId="0" xfId="0" applyAlignment="1" applyBorder="1" applyFont="1">
      <alignment horizontal="left" shrinkToFit="0" vertical="center" wrapText="1"/>
    </xf>
    <xf borderId="3" fillId="2" fontId="1" numFmtId="0" xfId="0" applyAlignment="1" applyBorder="1" applyFont="1">
      <alignment horizontal="left" shrinkToFit="0" vertical="center" wrapText="1"/>
    </xf>
    <xf borderId="3" fillId="2" fontId="7" numFmtId="0" xfId="0" applyAlignment="1" applyBorder="1" applyFont="1">
      <alignment shrinkToFit="0" vertical="center" wrapText="1"/>
    </xf>
    <xf borderId="4" fillId="0" fontId="33" numFmtId="0" xfId="0" applyAlignment="1" applyBorder="1" applyFont="1">
      <alignment horizontal="center" shrinkToFit="0" vertical="center" wrapText="1"/>
    </xf>
    <xf borderId="7" fillId="0" fontId="1" numFmtId="0" xfId="0" applyAlignment="1" applyBorder="1" applyFont="1">
      <alignment horizontal="center" shrinkToFit="0" vertical="center" wrapText="1"/>
    </xf>
    <xf borderId="7" fillId="0" fontId="7" numFmtId="0" xfId="0" applyAlignment="1" applyBorder="1" applyFont="1">
      <alignment horizontal="center" shrinkToFit="0" vertical="center" wrapText="1"/>
    </xf>
    <xf borderId="1" fillId="0" fontId="2" numFmtId="0" xfId="0" applyAlignment="1" applyBorder="1" applyFont="1">
      <alignment horizontal="center" shrinkToFit="0" vertical="center" wrapText="1"/>
    </xf>
    <xf borderId="3" fillId="0" fontId="2" numFmtId="0" xfId="0" applyAlignment="1" applyBorder="1" applyFont="1">
      <alignment horizontal="left" shrinkToFit="0" vertical="center" wrapText="1"/>
    </xf>
    <xf borderId="3" fillId="0" fontId="7" numFmtId="0" xfId="0" applyAlignment="1" applyBorder="1" applyFont="1">
      <alignment horizontal="center" shrinkToFit="0" vertical="center" wrapText="1"/>
    </xf>
    <xf borderId="3" fillId="2" fontId="34" numFmtId="0" xfId="0" applyAlignment="1" applyBorder="1" applyFont="1">
      <alignment horizontal="center" shrinkToFit="0" vertical="center" wrapText="1"/>
    </xf>
    <xf borderId="4" fillId="2" fontId="1" numFmtId="0" xfId="0" applyAlignment="1" applyBorder="1" applyFont="1">
      <alignment horizontal="left" shrinkToFit="0" vertical="center" wrapText="1"/>
    </xf>
    <xf borderId="4" fillId="0" fontId="1" numFmtId="0" xfId="0" applyAlignment="1" applyBorder="1" applyFont="1">
      <alignment horizontal="left" shrinkToFit="0" vertical="center" wrapText="1"/>
    </xf>
    <xf borderId="1" fillId="8" fontId="2" numFmtId="0" xfId="0" applyAlignment="1" applyBorder="1" applyFont="1">
      <alignment horizontal="center" shrinkToFit="0" vertical="center" wrapText="1"/>
    </xf>
    <xf borderId="4" fillId="2" fontId="35" numFmtId="0" xfId="0" applyAlignment="1" applyBorder="1" applyFont="1">
      <alignment horizontal="center" shrinkToFit="0" vertical="center" wrapText="1"/>
    </xf>
    <xf borderId="2" fillId="2" fontId="7" numFmtId="0" xfId="0" applyAlignment="1" applyBorder="1" applyFont="1">
      <alignment shrinkToFit="0" vertical="center" wrapText="1"/>
    </xf>
    <xf borderId="2" fillId="0" fontId="7" numFmtId="0" xfId="0" applyAlignment="1" applyBorder="1" applyFont="1">
      <alignment shrinkToFit="0" vertical="center" wrapText="1"/>
    </xf>
    <xf borderId="1" fillId="2" fontId="1" numFmtId="0" xfId="0" applyAlignment="1" applyBorder="1" applyFont="1">
      <alignment horizontal="left" shrinkToFit="0" vertical="center" wrapText="1"/>
    </xf>
    <xf borderId="2" fillId="2" fontId="1" numFmtId="0" xfId="0" applyAlignment="1" applyBorder="1" applyFont="1">
      <alignment horizontal="center" shrinkToFit="0" vertical="center" wrapText="1"/>
    </xf>
    <xf borderId="3" fillId="0" fontId="1" numFmtId="168" xfId="0" applyAlignment="1" applyBorder="1" applyFont="1" applyNumberFormat="1">
      <alignment horizontal="center" shrinkToFit="0" vertical="center" wrapText="1"/>
    </xf>
    <xf borderId="0" fillId="0" fontId="7" numFmtId="0" xfId="0" applyAlignment="1" applyFont="1">
      <alignment horizontal="left" shrinkToFit="0" vertical="center" wrapText="1"/>
    </xf>
    <xf borderId="0" fillId="0" fontId="33" numFmtId="0" xfId="0" applyAlignment="1" applyFont="1">
      <alignment horizontal="center" shrinkToFit="0" vertical="center" wrapText="1"/>
    </xf>
    <xf borderId="0" fillId="0" fontId="33" numFmtId="0" xfId="0" applyAlignment="1" applyFont="1">
      <alignment horizontal="left" shrinkToFit="0" vertical="center" wrapText="1"/>
    </xf>
    <xf borderId="11" fillId="2" fontId="2" numFmtId="0" xfId="0" applyAlignment="1" applyBorder="1" applyFont="1">
      <alignment horizontal="left" shrinkToFit="0" vertical="center" wrapText="1"/>
    </xf>
    <xf borderId="4" fillId="8" fontId="15" numFmtId="0" xfId="0" applyAlignment="1" applyBorder="1" applyFont="1">
      <alignment horizontal="center" vertical="center"/>
    </xf>
    <xf borderId="8" fillId="8" fontId="16" numFmtId="0" xfId="0" applyAlignment="1" applyBorder="1" applyFont="1">
      <alignment horizontal="center" shrinkToFit="0" vertical="center" wrapText="1"/>
    </xf>
    <xf borderId="6" fillId="8" fontId="15" numFmtId="0" xfId="0" applyAlignment="1" applyBorder="1" applyFont="1">
      <alignment horizontal="left" vertical="center"/>
    </xf>
    <xf borderId="6" fillId="8" fontId="15" numFmtId="0" xfId="0" applyAlignment="1" applyBorder="1" applyFont="1">
      <alignment horizontal="center" vertical="center"/>
    </xf>
    <xf borderId="6" fillId="8" fontId="15" numFmtId="167" xfId="0" applyAlignment="1" applyBorder="1" applyFont="1" applyNumberFormat="1">
      <alignment horizontal="center" vertical="center"/>
    </xf>
    <xf borderId="6" fillId="8" fontId="15" numFmtId="0" xfId="0" applyBorder="1" applyFont="1"/>
    <xf borderId="0" fillId="2" fontId="15" numFmtId="22" xfId="0" applyFont="1" applyNumberFormat="1"/>
    <xf borderId="3" fillId="2" fontId="36" numFmtId="0" xfId="0" applyAlignment="1" applyBorder="1" applyFont="1">
      <alignment shrinkToFit="0" wrapText="1"/>
    </xf>
    <xf borderId="0" fillId="2" fontId="15" numFmtId="0" xfId="0" applyFont="1"/>
    <xf borderId="0" fillId="2" fontId="20" numFmtId="0" xfId="0" applyAlignment="1" applyFont="1">
      <alignment shrinkToFit="0" wrapText="1"/>
    </xf>
    <xf borderId="3" fillId="0" fontId="37" numFmtId="0" xfId="0" applyAlignment="1" applyBorder="1" applyFont="1">
      <alignment shrinkToFit="0" wrapText="1"/>
    </xf>
    <xf borderId="4" fillId="2" fontId="1" numFmtId="0" xfId="0" applyAlignment="1" applyBorder="1" applyFont="1">
      <alignment horizontal="center" readingOrder="0" shrinkToFit="0" vertical="center" wrapText="1"/>
    </xf>
    <xf borderId="6" fillId="0" fontId="15" numFmtId="0" xfId="0" applyAlignment="1" applyBorder="1" applyFont="1">
      <alignment vertical="bottom"/>
    </xf>
    <xf borderId="7" fillId="2" fontId="1" numFmtId="0" xfId="0" applyAlignment="1" applyBorder="1" applyFont="1">
      <alignment horizontal="center" readingOrder="0" shrinkToFit="0" vertical="center" wrapText="1"/>
    </xf>
    <xf borderId="4" fillId="2" fontId="38" numFmtId="0" xfId="0" applyAlignment="1" applyBorder="1" applyFont="1">
      <alignment horizontal="left" readingOrder="0" shrinkToFit="0" vertical="center" wrapText="1"/>
    </xf>
    <xf borderId="0" fillId="2" fontId="7" numFmtId="0" xfId="0" applyAlignment="1" applyFont="1">
      <alignment shrinkToFit="0" wrapText="1"/>
    </xf>
    <xf borderId="0" fillId="9" fontId="15" numFmtId="0" xfId="0" applyAlignment="1" applyFont="1">
      <alignment vertical="bottom"/>
    </xf>
    <xf borderId="3" fillId="8" fontId="15" numFmtId="0" xfId="0" applyAlignment="1" applyBorder="1" applyFont="1">
      <alignment horizontal="center" vertical="center"/>
    </xf>
    <xf borderId="1" fillId="8" fontId="16" numFmtId="0" xfId="0" applyAlignment="1" applyBorder="1" applyFont="1">
      <alignment horizontal="center" shrinkToFit="0" vertical="center" wrapText="1"/>
    </xf>
    <xf borderId="3" fillId="8" fontId="15" numFmtId="0" xfId="0" applyAlignment="1" applyBorder="1" applyFont="1">
      <alignment horizontal="left" vertical="center"/>
    </xf>
    <xf borderId="3" fillId="8" fontId="15" numFmtId="0" xfId="0" applyAlignment="1" applyBorder="1" applyFont="1">
      <alignment horizontal="center" vertical="center"/>
    </xf>
    <xf borderId="3" fillId="8" fontId="15" numFmtId="167" xfId="0" applyAlignment="1" applyBorder="1" applyFont="1" applyNumberFormat="1">
      <alignment horizontal="center" vertical="center"/>
    </xf>
    <xf borderId="3" fillId="8" fontId="15" numFmtId="0" xfId="0" applyBorder="1" applyFont="1"/>
    <xf borderId="0" fillId="0" fontId="15" numFmtId="0" xfId="0" applyFont="1"/>
    <xf borderId="0" fillId="9" fontId="7" numFmtId="0" xfId="0" applyAlignment="1" applyFont="1">
      <alignment shrinkToFit="0" vertical="center" wrapText="1"/>
    </xf>
    <xf borderId="6" fillId="0" fontId="1" numFmtId="0" xfId="0" applyAlignment="1" applyBorder="1" applyFont="1">
      <alignment horizontal="left" shrinkToFit="0" vertical="center" wrapText="1"/>
    </xf>
    <xf borderId="6" fillId="2" fontId="39" numFmtId="0" xfId="0" applyAlignment="1" applyBorder="1" applyFont="1">
      <alignment shrinkToFit="0" wrapText="1"/>
    </xf>
    <xf borderId="3" fillId="2" fontId="40" numFmtId="0" xfId="0" applyAlignment="1" applyBorder="1" applyFont="1">
      <alignment shrinkToFit="0" wrapText="1"/>
    </xf>
    <xf borderId="0" fillId="0" fontId="15" numFmtId="0" xfId="0" applyAlignment="1" applyFont="1">
      <alignment readingOrder="0" vertical="bottom"/>
    </xf>
    <xf borderId="0" fillId="0" fontId="20" numFmtId="0" xfId="0" applyAlignment="1" applyFont="1">
      <alignment horizontal="left" readingOrder="0" shrinkToFit="0" vertical="center" wrapText="1"/>
    </xf>
    <xf borderId="0" fillId="0" fontId="15" numFmtId="0" xfId="0" applyAlignment="1" applyFont="1">
      <alignment readingOrder="0" shrinkToFit="0" vertical="bottom" wrapText="1"/>
    </xf>
    <xf borderId="6" fillId="2" fontId="15" numFmtId="167" xfId="0" applyAlignment="1" applyBorder="1" applyFont="1" applyNumberFormat="1">
      <alignment horizontal="center" shrinkToFit="0" vertical="center" wrapText="1"/>
    </xf>
    <xf borderId="7" fillId="0" fontId="20" numFmtId="0" xfId="0" applyAlignment="1" applyBorder="1" applyFont="1">
      <alignment horizontal="center" shrinkToFit="0" vertical="center" wrapText="1"/>
    </xf>
    <xf borderId="3" fillId="2" fontId="15" numFmtId="167" xfId="0" applyAlignment="1" applyBorder="1" applyFont="1" applyNumberFormat="1">
      <alignment horizontal="center" shrinkToFit="0" vertical="center" wrapText="1"/>
    </xf>
    <xf borderId="4" fillId="0" fontId="20" numFmtId="0" xfId="0" applyAlignment="1" applyBorder="1" applyFont="1">
      <alignment horizontal="center" shrinkToFit="0" vertical="center" wrapText="1"/>
    </xf>
    <xf borderId="6" fillId="0" fontId="15" numFmtId="168" xfId="0" applyAlignment="1" applyBorder="1" applyFont="1" applyNumberFormat="1">
      <alignment horizontal="center" shrinkToFit="0" vertical="center" wrapText="1"/>
    </xf>
    <xf borderId="6" fillId="0" fontId="15" numFmtId="0" xfId="0" applyAlignment="1" applyBorder="1" applyFont="1">
      <alignment horizontal="center" shrinkToFit="0" vertical="center" wrapText="1"/>
    </xf>
    <xf borderId="6" fillId="2" fontId="15" numFmtId="0" xfId="0" applyAlignment="1" applyBorder="1" applyFont="1">
      <alignment horizontal="center" shrinkToFit="0" vertical="center" wrapText="1"/>
    </xf>
    <xf borderId="1" fillId="0" fontId="7" numFmtId="0" xfId="0" applyAlignment="1" applyBorder="1" applyFont="1">
      <alignment shrinkToFit="0" vertical="center" wrapText="1"/>
    </xf>
    <xf borderId="12" fillId="2" fontId="2" numFmtId="0" xfId="0" applyAlignment="1" applyBorder="1" applyFont="1">
      <alignment horizontal="left" shrinkToFit="0" vertical="center" wrapText="1"/>
    </xf>
    <xf borderId="1" fillId="2" fontId="7" numFmtId="0" xfId="0" applyAlignment="1" applyBorder="1" applyFont="1">
      <alignment shrinkToFit="0" vertical="center" wrapText="1"/>
    </xf>
    <xf borderId="9" fillId="2" fontId="7" numFmtId="0" xfId="0" applyAlignment="1" applyBorder="1" applyFont="1">
      <alignment shrinkToFit="0" vertical="center" wrapText="1"/>
    </xf>
    <xf borderId="11" fillId="2" fontId="2" numFmtId="0" xfId="0" applyAlignment="1" applyBorder="1" applyFont="1">
      <alignment horizontal="left" readingOrder="0" shrinkToFit="0" vertical="center" wrapText="1"/>
    </xf>
    <xf borderId="3" fillId="2" fontId="2" numFmtId="0" xfId="0" applyAlignment="1" applyBorder="1" applyFont="1">
      <alignment horizontal="left" shrinkToFit="0" vertical="center" wrapText="1"/>
    </xf>
    <xf borderId="3" fillId="2" fontId="2" numFmtId="0" xfId="0" applyAlignment="1" applyBorder="1" applyFont="1">
      <alignment shrinkToFit="0" vertical="center" wrapText="1"/>
    </xf>
    <xf borderId="2" fillId="0" fontId="7" numFmtId="167" xfId="0" applyAlignment="1" applyBorder="1" applyFont="1" applyNumberFormat="1">
      <alignment shrinkToFit="0" vertical="center" wrapText="1"/>
    </xf>
    <xf borderId="3" fillId="2" fontId="1" numFmtId="0" xfId="0" applyAlignment="1" applyBorder="1" applyFont="1">
      <alignment shrinkToFit="0" vertical="center" wrapText="1"/>
    </xf>
    <xf borderId="12" fillId="2" fontId="7" numFmtId="0" xfId="0" applyAlignment="1" applyBorder="1" applyFont="1">
      <alignment shrinkToFit="0" vertical="center" wrapText="1"/>
    </xf>
    <xf borderId="3" fillId="3" fontId="6" numFmtId="0" xfId="0" applyAlignment="1" applyBorder="1" applyFont="1">
      <alignment shrinkToFit="0" vertical="center" wrapText="1"/>
    </xf>
    <xf borderId="4" fillId="3" fontId="6" numFmtId="0" xfId="0" applyAlignment="1" applyBorder="1" applyFont="1">
      <alignment horizontal="center" shrinkToFit="0" vertical="center" wrapText="1"/>
    </xf>
    <xf borderId="7" fillId="8" fontId="7" numFmtId="0" xfId="0" applyAlignment="1" applyBorder="1" applyFont="1">
      <alignment shrinkToFit="0" vertical="center" wrapText="1"/>
    </xf>
    <xf borderId="5" fillId="8" fontId="38" numFmtId="0" xfId="0" applyAlignment="1" applyBorder="1" applyFont="1">
      <alignment horizontal="left" readingOrder="0"/>
    </xf>
    <xf borderId="3" fillId="8" fontId="7" numFmtId="167" xfId="0" applyAlignment="1" applyBorder="1" applyFont="1" applyNumberFormat="1">
      <alignment shrinkToFit="0" vertical="center" wrapText="1"/>
    </xf>
    <xf borderId="4" fillId="8" fontId="7" numFmtId="0" xfId="0" applyAlignment="1" applyBorder="1" applyFont="1">
      <alignment shrinkToFit="0" vertical="center" wrapText="1"/>
    </xf>
    <xf borderId="4" fillId="0" fontId="38" numFmtId="0" xfId="0" applyAlignment="1" applyBorder="1" applyFont="1">
      <alignment horizontal="center" readingOrder="0"/>
    </xf>
    <xf borderId="6" fillId="0" fontId="38" numFmtId="0" xfId="0" applyAlignment="1" applyBorder="1" applyFont="1">
      <alignment horizontal="center" readingOrder="0"/>
    </xf>
    <xf borderId="6" fillId="0" fontId="38" numFmtId="0" xfId="0" applyAlignment="1" applyBorder="1" applyFont="1">
      <alignment readingOrder="0"/>
    </xf>
    <xf borderId="6" fillId="2" fontId="38" numFmtId="0" xfId="0" applyAlignment="1" applyBorder="1" applyFont="1">
      <alignment readingOrder="0"/>
    </xf>
    <xf borderId="6" fillId="2" fontId="38" numFmtId="0" xfId="0" applyAlignment="1" applyBorder="1" applyFont="1">
      <alignment readingOrder="0" shrinkToFit="0" wrapText="0"/>
    </xf>
    <xf borderId="4" fillId="2" fontId="7" numFmtId="0" xfId="0" applyAlignment="1" applyBorder="1" applyFont="1">
      <alignment shrinkToFit="0" vertical="center" wrapText="1"/>
    </xf>
    <xf borderId="7" fillId="0" fontId="38" numFmtId="0" xfId="0" applyAlignment="1" applyBorder="1" applyFont="1">
      <alignment horizontal="center" readingOrder="0"/>
    </xf>
    <xf borderId="3" fillId="0" fontId="38" numFmtId="0" xfId="0" applyAlignment="1" applyBorder="1" applyFont="1">
      <alignment horizontal="center" readingOrder="0"/>
    </xf>
    <xf borderId="3" fillId="0" fontId="38" numFmtId="0" xfId="0" applyAlignment="1" applyBorder="1" applyFont="1">
      <alignment readingOrder="0"/>
    </xf>
    <xf borderId="3" fillId="2" fontId="38" numFmtId="0" xfId="0" applyAlignment="1" applyBorder="1" applyFont="1">
      <alignment readingOrder="0"/>
    </xf>
    <xf borderId="3" fillId="2" fontId="38" numFmtId="0" xfId="0" applyAlignment="1" applyBorder="1" applyFont="1">
      <alignment readingOrder="0" shrinkToFit="0" wrapText="0"/>
    </xf>
    <xf borderId="4" fillId="2" fontId="1" numFmtId="0" xfId="0" applyAlignment="1" applyBorder="1" applyFont="1">
      <alignment shrinkToFit="0" vertical="center" wrapText="1"/>
    </xf>
    <xf borderId="0" fillId="2" fontId="1" numFmtId="0" xfId="0" applyAlignment="1" applyFont="1">
      <alignment shrinkToFit="0" vertical="center" wrapText="1"/>
    </xf>
    <xf borderId="5" fillId="8" fontId="38" numFmtId="0" xfId="0" applyAlignment="1" applyBorder="1" applyFont="1">
      <alignment horizontal="center" readingOrder="0"/>
    </xf>
    <xf borderId="3" fillId="8" fontId="38" numFmtId="0" xfId="0" applyAlignment="1" applyBorder="1" applyFont="1">
      <alignment shrinkToFit="0" wrapText="0"/>
    </xf>
    <xf borderId="8" fillId="8" fontId="38" numFmtId="0" xfId="0" applyAlignment="1" applyBorder="1" applyFont="1">
      <alignment shrinkToFit="0" wrapText="0"/>
    </xf>
    <xf borderId="3" fillId="8" fontId="38" numFmtId="167" xfId="0" applyAlignment="1" applyBorder="1" applyFont="1" applyNumberFormat="1">
      <alignment shrinkToFit="0" wrapText="0"/>
    </xf>
    <xf borderId="5" fillId="8" fontId="38" numFmtId="0" xfId="0" applyAlignment="1" applyBorder="1" applyFont="1">
      <alignment shrinkToFit="0" wrapText="0"/>
    </xf>
    <xf borderId="0" fillId="8" fontId="38" numFmtId="0" xfId="0" applyAlignment="1" applyFont="1">
      <alignment shrinkToFit="0" wrapText="0"/>
    </xf>
    <xf borderId="6" fillId="0" fontId="38" numFmtId="0" xfId="0" applyAlignment="1" applyBorder="1" applyFont="1">
      <alignment shrinkToFit="0" wrapText="0"/>
    </xf>
    <xf borderId="4" fillId="0" fontId="38" numFmtId="0" xfId="0" applyAlignment="1" applyBorder="1" applyFont="1">
      <alignment shrinkToFit="0" wrapText="0"/>
    </xf>
    <xf borderId="0" fillId="2" fontId="38" numFmtId="0" xfId="0" applyAlignment="1" applyFont="1">
      <alignment shrinkToFit="0" wrapText="0"/>
    </xf>
    <xf borderId="0" fillId="0" fontId="38" numFmtId="0" xfId="0" applyAlignment="1" applyFont="1">
      <alignment shrinkToFit="0" wrapText="0"/>
    </xf>
    <xf borderId="3" fillId="0" fontId="38" numFmtId="0" xfId="0" applyAlignment="1" applyBorder="1" applyFont="1">
      <alignment shrinkToFit="0" wrapText="0"/>
    </xf>
    <xf borderId="4" fillId="8" fontId="38" numFmtId="0" xfId="0" applyAlignment="1" applyBorder="1" applyFont="1">
      <alignment shrinkToFit="0" wrapText="0"/>
    </xf>
    <xf borderId="3" fillId="2" fontId="38" numFmtId="0" xfId="0" applyAlignment="1" applyBorder="1" applyFont="1">
      <alignment shrinkToFit="0" wrapText="0"/>
    </xf>
    <xf borderId="3" fillId="2" fontId="38" numFmtId="0" xfId="0" applyAlignment="1" applyBorder="1" applyFont="1">
      <alignment horizontal="center" readingOrder="0"/>
    </xf>
    <xf borderId="4" fillId="2" fontId="38" numFmtId="0" xfId="0" applyAlignment="1" applyBorder="1" applyFont="1">
      <alignment shrinkToFit="0" wrapText="0"/>
    </xf>
    <xf borderId="3" fillId="8" fontId="38" numFmtId="0" xfId="0" applyAlignment="1" applyBorder="1" applyFont="1">
      <alignment horizontal="left" shrinkToFit="0" wrapText="0"/>
    </xf>
    <xf borderId="3" fillId="8" fontId="38" numFmtId="0" xfId="0" applyAlignment="1" applyBorder="1" applyFont="1">
      <alignment shrinkToFit="0" wrapText="1"/>
    </xf>
    <xf borderId="3" fillId="2" fontId="38" numFmtId="167" xfId="0" applyAlignment="1" applyBorder="1" applyFont="1" applyNumberFormat="1">
      <alignment shrinkToFit="0" wrapText="0"/>
    </xf>
    <xf borderId="5" fillId="12" fontId="41" numFmtId="0" xfId="0" applyAlignment="1" applyBorder="1" applyFill="1" applyFont="1">
      <alignment readingOrder="0"/>
    </xf>
    <xf borderId="3" fillId="2" fontId="38" numFmtId="0" xfId="0" applyAlignment="1" applyBorder="1" applyFont="1">
      <alignment horizontal="left" shrinkToFit="0" wrapText="0"/>
    </xf>
    <xf borderId="3" fillId="2" fontId="38" numFmtId="0" xfId="0" applyAlignment="1" applyBorder="1" applyFont="1">
      <alignment shrinkToFit="0" wrapText="1"/>
    </xf>
    <xf borderId="6" fillId="2" fontId="38" numFmtId="0" xfId="0" applyAlignment="1" applyBorder="1" applyFont="1">
      <alignment horizontal="center" readingOrder="0"/>
    </xf>
    <xf borderId="3" fillId="0" fontId="38" numFmtId="0" xfId="0" applyAlignment="1" applyBorder="1" applyFont="1">
      <alignment horizontal="left"/>
    </xf>
    <xf borderId="3" fillId="2" fontId="38" numFmtId="0" xfId="0" applyAlignment="1" applyBorder="1" applyFont="1">
      <alignment horizontal="center"/>
    </xf>
    <xf borderId="3" fillId="2" fontId="42" numFmtId="0" xfId="0" applyAlignment="1" applyBorder="1" applyFont="1">
      <alignment horizontal="center"/>
    </xf>
    <xf borderId="3" fillId="0" fontId="38" numFmtId="0" xfId="0" applyAlignment="1" applyBorder="1" applyFont="1">
      <alignment horizontal="center"/>
    </xf>
    <xf borderId="3" fillId="0" fontId="38" numFmtId="0" xfId="0" applyBorder="1" applyFont="1"/>
    <xf borderId="3" fillId="0" fontId="38" numFmtId="0" xfId="0" applyAlignment="1" applyBorder="1" applyFont="1">
      <alignment horizontal="left" readingOrder="0"/>
    </xf>
    <xf borderId="7" fillId="2" fontId="41" numFmtId="0" xfId="0" applyBorder="1" applyFont="1"/>
    <xf borderId="3" fillId="2" fontId="41" numFmtId="0" xfId="0" applyAlignment="1" applyBorder="1" applyFont="1">
      <alignment horizontal="left"/>
    </xf>
    <xf borderId="6" fillId="0" fontId="38" numFmtId="0" xfId="0" applyAlignment="1" applyBorder="1" applyFont="1">
      <alignment horizontal="left" readingOrder="0"/>
    </xf>
    <xf borderId="3" fillId="0" fontId="38" numFmtId="0" xfId="0" applyAlignment="1" applyBorder="1" applyFont="1">
      <alignment horizontal="left" vertical="top"/>
    </xf>
    <xf borderId="3" fillId="0" fontId="38" numFmtId="0" xfId="0" applyAlignment="1" applyBorder="1" applyFont="1">
      <alignment vertical="bottom"/>
    </xf>
    <xf borderId="4" fillId="0" fontId="38" numFmtId="0" xfId="0" applyAlignment="1" applyBorder="1" applyFont="1">
      <alignment readingOrder="0" vertical="bottom"/>
    </xf>
    <xf borderId="6" fillId="0" fontId="38" numFmtId="0" xfId="0" applyAlignment="1" applyBorder="1" applyFont="1">
      <alignment readingOrder="0" vertical="bottom"/>
    </xf>
    <xf borderId="6" fillId="2" fontId="38" numFmtId="0" xfId="0" applyAlignment="1" applyBorder="1" applyFont="1">
      <alignment readingOrder="0" vertical="bottom"/>
    </xf>
    <xf borderId="6" fillId="0" fontId="38" numFmtId="0" xfId="0" applyAlignment="1" applyBorder="1" applyFont="1">
      <alignment horizontal="center" readingOrder="0" vertical="bottom"/>
    </xf>
    <xf borderId="7" fillId="0" fontId="38" numFmtId="0" xfId="0" applyAlignment="1" applyBorder="1" applyFont="1">
      <alignment readingOrder="0" vertical="bottom"/>
    </xf>
    <xf borderId="3" fillId="0" fontId="38" numFmtId="0" xfId="0" applyAlignment="1" applyBorder="1" applyFont="1">
      <alignment readingOrder="0" vertical="bottom"/>
    </xf>
    <xf borderId="3" fillId="2" fontId="38" numFmtId="0" xfId="0" applyAlignment="1" applyBorder="1" applyFont="1">
      <alignment readingOrder="0" vertical="bottom"/>
    </xf>
    <xf borderId="3" fillId="0" fontId="38" numFmtId="0" xfId="0" applyAlignment="1" applyBorder="1" applyFont="1">
      <alignment horizontal="center" readingOrder="0" vertical="bottom"/>
    </xf>
    <xf borderId="3" fillId="0" fontId="38" numFmtId="0" xfId="0" applyAlignment="1" applyBorder="1" applyFont="1">
      <alignment horizontal="left" readingOrder="0" shrinkToFit="0" wrapText="0"/>
    </xf>
    <xf borderId="3" fillId="0" fontId="38" numFmtId="0" xfId="0" applyAlignment="1" applyBorder="1" applyFont="1">
      <alignment horizontal="center" readingOrder="0" shrinkToFit="0" wrapText="1"/>
    </xf>
    <xf borderId="3" fillId="0" fontId="38" numFmtId="0" xfId="0" applyAlignment="1" applyBorder="1" applyFont="1">
      <alignment readingOrder="0" shrinkToFit="0" wrapText="1"/>
    </xf>
    <xf borderId="3" fillId="0" fontId="38" numFmtId="0" xfId="0" applyAlignment="1" applyBorder="1" applyFont="1">
      <alignment shrinkToFit="0" wrapText="1"/>
    </xf>
    <xf borderId="7" fillId="0" fontId="1" numFmtId="0" xfId="0" applyAlignment="1" applyBorder="1" applyFont="1">
      <alignment shrinkToFit="0" vertical="center" wrapText="1"/>
    </xf>
    <xf borderId="4" fillId="0" fontId="7" numFmtId="0" xfId="0" applyAlignment="1" applyBorder="1" applyFont="1">
      <alignment shrinkToFit="0" vertical="center" wrapText="1"/>
    </xf>
    <xf borderId="1" fillId="8" fontId="2" numFmtId="0" xfId="0" applyAlignment="1" applyBorder="1" applyFont="1">
      <alignment horizontal="left" shrinkToFit="0" vertical="center" wrapText="1"/>
    </xf>
    <xf borderId="1" fillId="8" fontId="7" numFmtId="0" xfId="0" applyAlignment="1" applyBorder="1" applyFont="1">
      <alignment shrinkToFit="0" vertical="center" wrapText="1"/>
    </xf>
    <xf borderId="1" fillId="8" fontId="7" numFmtId="167" xfId="0" applyAlignment="1" applyBorder="1" applyFont="1" applyNumberFormat="1">
      <alignment shrinkToFit="0" vertical="center" wrapText="1"/>
    </xf>
    <xf borderId="4" fillId="2" fontId="43" numFmtId="0" xfId="0" applyAlignment="1" applyBorder="1" applyFont="1">
      <alignment shrinkToFit="0" vertical="center" wrapText="1"/>
    </xf>
    <xf borderId="7" fillId="2" fontId="1" numFmtId="0" xfId="0" applyAlignment="1" applyBorder="1" applyFont="1">
      <alignment shrinkToFit="0" vertical="center" wrapText="1"/>
    </xf>
    <xf borderId="4" fillId="2" fontId="44" numFmtId="0" xfId="0" applyAlignment="1" applyBorder="1" applyFont="1">
      <alignment horizontal="center" shrinkToFit="0" vertical="center" wrapText="1"/>
    </xf>
    <xf borderId="4" fillId="0" fontId="1" numFmtId="0" xfId="0" applyAlignment="1" applyBorder="1" applyFont="1">
      <alignment shrinkToFit="0" vertical="center" wrapText="1"/>
    </xf>
    <xf borderId="1" fillId="2" fontId="1" numFmtId="0" xfId="0" applyAlignment="1" applyBorder="1" applyFont="1">
      <alignment horizontal="center" shrinkToFit="0" vertical="center" wrapText="1"/>
    </xf>
    <xf borderId="2" fillId="2" fontId="1" numFmtId="0" xfId="0" applyAlignment="1" applyBorder="1" applyFont="1">
      <alignment horizontal="left" shrinkToFit="0" vertical="center" wrapText="1"/>
    </xf>
    <xf borderId="3" fillId="0" fontId="1" numFmtId="0" xfId="0" applyAlignment="1" applyBorder="1" applyFont="1">
      <alignment shrinkToFit="0" vertical="center" wrapText="1"/>
    </xf>
    <xf borderId="0" fillId="0" fontId="33" numFmtId="0" xfId="0" applyAlignment="1" applyFont="1">
      <alignment horizontal="left"/>
    </xf>
    <xf borderId="0" fillId="0" fontId="33" numFmtId="0" xfId="0" applyAlignment="1" applyFont="1">
      <alignment shrinkToFit="0" wrapText="1"/>
    </xf>
    <xf borderId="0" fillId="2" fontId="7" numFmtId="22" xfId="0" applyAlignment="1" applyFont="1" applyNumberFormat="1">
      <alignment horizontal="center" shrinkToFit="0" vertical="center" wrapText="1"/>
    </xf>
    <xf borderId="0" fillId="2" fontId="15" numFmtId="0" xfId="0" applyAlignment="1" applyFont="1">
      <alignment horizontal="center" readingOrder="0" vertical="center"/>
    </xf>
    <xf borderId="0" fillId="2" fontId="15" numFmtId="0" xfId="0" applyAlignment="1" applyFont="1">
      <alignment readingOrder="0" shrinkToFit="0" vertical="center" wrapText="1"/>
    </xf>
    <xf borderId="6" fillId="2" fontId="1" numFmtId="0" xfId="0" applyAlignment="1" applyBorder="1" applyFont="1">
      <alignment horizontal="left" shrinkToFit="0" vertical="center" wrapText="1"/>
    </xf>
    <xf borderId="0" fillId="0" fontId="15" numFmtId="0" xfId="0" applyAlignment="1" applyFont="1">
      <alignment horizontal="center" readingOrder="0" vertical="center"/>
    </xf>
    <xf borderId="0" fillId="0" fontId="15" numFmtId="0" xfId="0" applyAlignment="1" applyFont="1">
      <alignment shrinkToFit="0" vertical="center" wrapText="1"/>
    </xf>
    <xf borderId="4" fillId="13" fontId="20" numFmtId="0" xfId="0" applyAlignment="1" applyBorder="1" applyFill="1" applyFont="1">
      <alignment horizontal="center" readingOrder="0" shrinkToFit="0" vertical="center" wrapText="1"/>
    </xf>
    <xf borderId="0" fillId="0" fontId="15" numFmtId="0" xfId="0" applyAlignment="1" applyFont="1">
      <alignment horizontal="center" vertical="center"/>
    </xf>
    <xf borderId="4" fillId="0" fontId="1" numFmtId="0" xfId="0" applyAlignment="1" applyBorder="1" applyFont="1">
      <alignment horizontal="center" readingOrder="0" shrinkToFit="0" vertical="center" wrapText="1"/>
    </xf>
    <xf borderId="0" fillId="2" fontId="7" numFmtId="0" xfId="0" applyAlignment="1" applyFont="1">
      <alignment horizontal="center" readingOrder="0" shrinkToFit="0" vertical="center" wrapText="1"/>
    </xf>
    <xf borderId="0" fillId="2" fontId="7" numFmtId="0" xfId="0" applyAlignment="1" applyFont="1">
      <alignment readingOrder="0" shrinkToFit="0" vertical="center" wrapText="1"/>
    </xf>
    <xf borderId="0" fillId="0" fontId="7" numFmtId="0" xfId="0" applyAlignment="1" applyFont="1">
      <alignment readingOrder="0" shrinkToFit="0" vertical="center" wrapText="1"/>
    </xf>
    <xf borderId="0" fillId="0" fontId="7" numFmtId="0" xfId="0" applyAlignment="1" applyFont="1">
      <alignment horizontal="center" readingOrder="0" shrinkToFit="0" vertical="center" wrapText="1"/>
    </xf>
    <xf borderId="0" fillId="0" fontId="15" numFmtId="0" xfId="0" applyAlignment="1" applyFont="1">
      <alignment horizontal="left" readingOrder="0" shrinkToFit="0" vertical="center" wrapText="1"/>
    </xf>
    <xf borderId="0" fillId="0" fontId="27" numFmtId="0" xfId="0" applyAlignment="1" applyFont="1">
      <alignment horizontal="left" readingOrder="0" shrinkToFit="0" vertical="center" wrapText="1"/>
    </xf>
    <xf borderId="6" fillId="2" fontId="45" numFmtId="0" xfId="0" applyAlignment="1" applyBorder="1" applyFont="1">
      <alignment horizontal="left" readingOrder="0" shrinkToFit="0" vertical="center" wrapText="1"/>
    </xf>
    <xf borderId="0" fillId="0" fontId="30" numFmtId="0" xfId="0" applyAlignment="1" applyFont="1">
      <alignment readingOrder="0" shrinkToFit="0" vertical="center" wrapText="1"/>
    </xf>
    <xf borderId="0" fillId="0" fontId="46" numFmtId="0" xfId="0" applyAlignment="1" applyFont="1">
      <alignment readingOrder="0" shrinkToFit="0" vertical="center" wrapText="1"/>
    </xf>
    <xf borderId="0" fillId="2" fontId="30" numFmtId="0" xfId="0" applyAlignment="1" applyFont="1">
      <alignment readingOrder="0" shrinkToFit="0" vertical="center" wrapText="1"/>
    </xf>
    <xf borderId="0" fillId="2" fontId="15" numFmtId="0" xfId="0" applyAlignment="1" applyFont="1">
      <alignment readingOrder="0" shrinkToFit="0" vertical="top" wrapText="1"/>
    </xf>
    <xf borderId="0" fillId="2" fontId="15" numFmtId="0" xfId="0" applyAlignment="1" applyFont="1">
      <alignment readingOrder="0" shrinkToFit="0" wrapText="1"/>
    </xf>
    <xf borderId="0" fillId="0" fontId="33" numFmtId="0" xfId="0" applyAlignment="1" applyFont="1">
      <alignment horizontal="center" vertical="center"/>
    </xf>
    <xf borderId="0" fillId="0" fontId="33" numFmtId="0" xfId="0" applyAlignment="1" applyFont="1">
      <alignment shrinkToFit="0" vertical="center" wrapText="1"/>
    </xf>
    <xf borderId="3" fillId="0" fontId="1" numFmtId="167" xfId="0" applyAlignment="1" applyBorder="1" applyFont="1" applyNumberFormat="1">
      <alignment horizontal="center" shrinkToFit="0" vertical="center" wrapText="1"/>
    </xf>
    <xf borderId="4" fillId="0" fontId="1" numFmtId="0" xfId="0" applyAlignment="1" applyBorder="1" applyFont="1">
      <alignment horizontal="left" readingOrder="0" shrinkToFit="0" vertical="center" wrapText="1"/>
    </xf>
    <xf borderId="0" fillId="2" fontId="15" numFmtId="0" xfId="0" applyAlignment="1" applyFont="1">
      <alignment readingOrder="0" vertical="bottom"/>
    </xf>
    <xf borderId="6" fillId="0" fontId="47" numFmtId="0" xfId="0" applyAlignment="1" applyBorder="1" applyFont="1">
      <alignment horizontal="left" readingOrder="0" shrinkToFit="0" vertical="center" wrapText="1"/>
    </xf>
    <xf borderId="6" fillId="0" fontId="48" numFmtId="0" xfId="0" applyAlignment="1" applyBorder="1" applyFont="1">
      <alignment horizontal="center" shrinkToFit="0" wrapText="1"/>
    </xf>
    <xf borderId="6" fillId="0" fontId="1" numFmtId="167" xfId="0" applyAlignment="1" applyBorder="1" applyFont="1" applyNumberFormat="1">
      <alignment horizontal="center" shrinkToFit="0" vertical="center" wrapText="1"/>
    </xf>
    <xf borderId="6" fillId="0" fontId="20" numFmtId="167" xfId="0" applyAlignment="1" applyBorder="1" applyFont="1" applyNumberFormat="1">
      <alignment horizontal="center" shrinkToFit="0" vertical="center" wrapText="1"/>
    </xf>
    <xf borderId="0" fillId="0" fontId="15" numFmtId="0" xfId="0" applyAlignment="1" applyFont="1">
      <alignment vertical="bottom"/>
    </xf>
    <xf borderId="0" fillId="11" fontId="15" numFmtId="0" xfId="0" applyAlignment="1" applyFont="1">
      <alignment readingOrder="0" shrinkToFit="0" wrapText="1"/>
    </xf>
    <xf borderId="0" fillId="11" fontId="15" numFmtId="0" xfId="0" applyAlignment="1" applyFont="1">
      <alignment readingOrder="0"/>
    </xf>
    <xf borderId="1" fillId="0" fontId="15" numFmtId="0" xfId="0" applyBorder="1" applyFont="1"/>
    <xf borderId="0" fillId="11" fontId="15" numFmtId="0" xfId="0" applyAlignment="1" applyFont="1">
      <alignment vertical="bottom"/>
    </xf>
    <xf borderId="0" fillId="11" fontId="7" numFmtId="0" xfId="0" applyAlignment="1" applyFont="1">
      <alignment shrinkToFit="0" vertical="center" wrapText="1"/>
    </xf>
    <xf borderId="3" fillId="11" fontId="1" numFmtId="0" xfId="0" applyAlignment="1" applyBorder="1" applyFont="1">
      <alignment horizontal="left" readingOrder="0" shrinkToFit="0" vertical="center" wrapText="1"/>
    </xf>
    <xf borderId="0" fillId="14" fontId="7" numFmtId="0" xfId="0" applyAlignment="1" applyFill="1" applyFont="1">
      <alignment shrinkToFit="0" vertical="center" wrapText="1"/>
    </xf>
    <xf borderId="3" fillId="8" fontId="2" numFmtId="0" xfId="0" applyAlignment="1" applyBorder="1" applyFont="1">
      <alignment horizontal="left" shrinkToFit="0" vertical="center" wrapText="1"/>
    </xf>
    <xf borderId="4" fillId="0" fontId="20" numFmtId="0" xfId="0" applyAlignment="1" applyBorder="1" applyFont="1">
      <alignment horizontal="left" readingOrder="0" shrinkToFit="0" vertical="center" wrapText="1"/>
    </xf>
    <xf borderId="4" fillId="0" fontId="1" numFmtId="0" xfId="0" applyAlignment="1" applyBorder="1" applyFont="1">
      <alignment horizontal="center" readingOrder="0" shrinkToFit="0" wrapText="1"/>
    </xf>
    <xf borderId="7" fillId="2" fontId="1" numFmtId="0" xfId="0" applyAlignment="1" applyBorder="1" applyFont="1">
      <alignment horizontal="center" readingOrder="0" shrinkToFit="0" wrapText="1"/>
    </xf>
    <xf borderId="1" fillId="0" fontId="20" numFmtId="0" xfId="0" applyAlignment="1" applyBorder="1" applyFont="1">
      <alignment horizontal="center" readingOrder="0" shrinkToFit="0" vertical="center" wrapText="1"/>
    </xf>
    <xf borderId="7" fillId="0" fontId="1" numFmtId="0" xfId="0" applyAlignment="1" applyBorder="1" applyFont="1">
      <alignment horizontal="center" readingOrder="0" shrinkToFit="0" wrapText="1"/>
    </xf>
    <xf borderId="4" fillId="0" fontId="1" numFmtId="0" xfId="0" applyAlignment="1" applyBorder="1" applyFont="1">
      <alignment horizontal="center" shrinkToFit="0" vertical="center" wrapText="1"/>
    </xf>
    <xf borderId="6" fillId="0" fontId="49" numFmtId="0" xfId="0" applyAlignment="1" applyBorder="1" applyFont="1">
      <alignment horizontal="center" readingOrder="0" shrinkToFit="0" vertical="center" wrapText="1"/>
    </xf>
    <xf borderId="7" fillId="8" fontId="15" numFmtId="0" xfId="0" applyAlignment="1" applyBorder="1" applyFont="1">
      <alignment horizontal="center" vertical="center"/>
    </xf>
    <xf borderId="1" fillId="8" fontId="16" numFmtId="0" xfId="0" applyAlignment="1" applyBorder="1" applyFont="1">
      <alignment horizontal="center" shrinkToFit="0" vertical="center" wrapText="1"/>
    </xf>
    <xf borderId="1" fillId="8" fontId="15" numFmtId="0" xfId="0" applyAlignment="1" applyBorder="1" applyFont="1">
      <alignment horizontal="left" vertical="center"/>
    </xf>
    <xf borderId="1" fillId="8" fontId="15" numFmtId="0" xfId="0" applyAlignment="1" applyBorder="1" applyFont="1">
      <alignment horizontal="center" vertical="center"/>
    </xf>
    <xf borderId="1" fillId="8" fontId="15" numFmtId="0" xfId="0" applyAlignment="1" applyBorder="1" applyFont="1">
      <alignment horizontal="left" vertical="center"/>
    </xf>
    <xf borderId="1" fillId="8" fontId="15" numFmtId="167" xfId="0" applyAlignment="1" applyBorder="1" applyFont="1" applyNumberFormat="1">
      <alignment horizontal="center" vertical="center"/>
    </xf>
    <xf borderId="1" fillId="8" fontId="16" numFmtId="0" xfId="0" applyAlignment="1" applyBorder="1" applyFont="1">
      <alignment horizontal="center" readingOrder="0" shrinkToFit="0" vertical="center" wrapText="1"/>
    </xf>
    <xf borderId="1" fillId="2" fontId="15" numFmtId="22" xfId="0" applyBorder="1" applyFont="1" applyNumberFormat="1"/>
    <xf borderId="1" fillId="2" fontId="15" numFmtId="0" xfId="0" applyBorder="1" applyFont="1"/>
    <xf borderId="4" fillId="8" fontId="15" numFmtId="0" xfId="0" applyAlignment="1" applyBorder="1" applyFont="1">
      <alignment horizontal="center" vertical="center"/>
    </xf>
    <xf borderId="8" fillId="8" fontId="2" numFmtId="0" xfId="0" applyAlignment="1" applyBorder="1" applyFont="1">
      <alignment horizontal="center" readingOrder="0" shrinkToFit="0" vertical="center" wrapText="1"/>
    </xf>
    <xf borderId="8" fillId="8" fontId="15" numFmtId="0" xfId="0" applyAlignment="1" applyBorder="1" applyFont="1">
      <alignment horizontal="left" vertical="center"/>
    </xf>
    <xf borderId="8" fillId="8" fontId="15" numFmtId="0" xfId="0" applyAlignment="1" applyBorder="1" applyFont="1">
      <alignment horizontal="center" vertical="center"/>
    </xf>
    <xf borderId="8" fillId="8" fontId="15" numFmtId="0" xfId="0" applyAlignment="1" applyBorder="1" applyFont="1">
      <alignment horizontal="left" vertical="center"/>
    </xf>
    <xf borderId="8" fillId="8" fontId="15" numFmtId="0" xfId="0" applyAlignment="1" applyBorder="1" applyFont="1">
      <alignment horizontal="center" vertical="center"/>
    </xf>
    <xf borderId="8" fillId="8" fontId="15" numFmtId="167" xfId="0" applyAlignment="1" applyBorder="1" applyFont="1" applyNumberFormat="1">
      <alignment horizontal="center" vertical="center"/>
    </xf>
    <xf borderId="6" fillId="8" fontId="15" numFmtId="0" xfId="0" applyAlignment="1" applyBorder="1" applyFont="1">
      <alignment vertical="bottom"/>
    </xf>
    <xf borderId="6" fillId="8" fontId="15" numFmtId="0" xfId="0" applyAlignment="1" applyBorder="1" applyFont="1">
      <alignment horizontal="center" vertical="center"/>
    </xf>
    <xf borderId="0" fillId="13" fontId="7" numFmtId="0" xfId="0" applyAlignment="1" applyFont="1">
      <alignment readingOrder="0" shrinkToFit="0" vertical="center" wrapText="1"/>
    </xf>
    <xf borderId="1" fillId="8" fontId="15" numFmtId="0" xfId="0" applyAlignment="1" applyBorder="1" applyFont="1">
      <alignment horizontal="center" vertical="center"/>
    </xf>
    <xf borderId="6" fillId="2" fontId="15" numFmtId="0" xfId="0" applyAlignment="1" applyBorder="1" applyFont="1">
      <alignment horizontal="center" vertical="center"/>
    </xf>
    <xf borderId="3" fillId="2" fontId="15" numFmtId="0" xfId="0" applyAlignment="1" applyBorder="1" applyFont="1">
      <alignment horizontal="center" vertical="center"/>
    </xf>
    <xf borderId="3" fillId="0" fontId="15" numFmtId="0" xfId="0" applyAlignment="1" applyBorder="1" applyFont="1">
      <alignment horizontal="center" vertical="center"/>
    </xf>
    <xf borderId="0" fillId="11" fontId="15" numFmtId="0" xfId="0" applyAlignment="1" applyFont="1">
      <alignment vertical="bottom"/>
    </xf>
    <xf borderId="3" fillId="2" fontId="15" numFmtId="167" xfId="0" applyAlignment="1" applyBorder="1" applyFont="1" applyNumberFormat="1">
      <alignment horizontal="center" vertical="center"/>
    </xf>
    <xf borderId="3" fillId="0" fontId="15" numFmtId="167" xfId="0" applyAlignment="1" applyBorder="1" applyFont="1" applyNumberFormat="1">
      <alignment horizontal="center" vertical="center"/>
    </xf>
    <xf borderId="6" fillId="2" fontId="1" numFmtId="0" xfId="0" applyAlignment="1" applyBorder="1" applyFont="1">
      <alignment horizontal="left" readingOrder="0" shrinkToFit="0" vertical="center" wrapText="1"/>
    </xf>
    <xf borderId="7" fillId="0" fontId="1" numFmtId="0" xfId="0" applyAlignment="1" applyBorder="1" applyFont="1">
      <alignment horizontal="center" readingOrder="0" shrinkToFit="0" vertical="center" wrapText="1"/>
    </xf>
    <xf borderId="3" fillId="2" fontId="1" numFmtId="0" xfId="0" applyAlignment="1" applyBorder="1" applyFont="1">
      <alignment horizontal="left" readingOrder="0" shrinkToFit="0" vertical="center" wrapText="1"/>
    </xf>
    <xf borderId="4" fillId="2" fontId="38" numFmtId="0" xfId="0" applyAlignment="1" applyBorder="1" applyFont="1">
      <alignment horizontal="left" readingOrder="0" vertical="center"/>
    </xf>
    <xf borderId="0" fillId="11" fontId="1" numFmtId="0" xfId="0" applyAlignment="1" applyFont="1">
      <alignment horizontal="left" shrinkToFit="0" vertical="center" wrapText="1"/>
    </xf>
    <xf borderId="1" fillId="0" fontId="2" numFmtId="0" xfId="0" applyAlignment="1" applyBorder="1" applyFont="1">
      <alignment horizontal="center" readingOrder="0" shrinkToFit="0" vertical="center" wrapText="1"/>
    </xf>
    <xf borderId="6" fillId="0" fontId="20" numFmtId="0" xfId="0" applyAlignment="1" applyBorder="1" applyFont="1">
      <alignment horizontal="left" readingOrder="0" shrinkToFit="0" vertical="center" wrapText="1"/>
    </xf>
    <xf borderId="1" fillId="2" fontId="5" numFmtId="0" xfId="0" applyAlignment="1" applyBorder="1" applyFont="1">
      <alignment horizontal="center" readingOrder="0" shrinkToFit="0" vertical="center" wrapText="1"/>
    </xf>
    <xf borderId="8" fillId="8" fontId="16" numFmtId="0" xfId="0" applyAlignment="1" applyBorder="1" applyFont="1">
      <alignment horizontal="center" readingOrder="0" shrinkToFit="0" vertical="center" wrapText="1"/>
    </xf>
    <xf borderId="6" fillId="2" fontId="20" numFmtId="167" xfId="0" applyAlignment="1" applyBorder="1" applyFont="1" applyNumberFormat="1">
      <alignment horizontal="center" readingOrder="0" shrinkToFit="0" vertical="center" wrapText="1"/>
    </xf>
    <xf borderId="0" fillId="2" fontId="15" numFmtId="22" xfId="0" applyAlignment="1" applyFont="1" applyNumberFormat="1">
      <alignment vertical="bottom"/>
    </xf>
    <xf borderId="3" fillId="2" fontId="20" numFmtId="167" xfId="0" applyAlignment="1" applyBorder="1" applyFont="1" applyNumberFormat="1">
      <alignment horizontal="center" readingOrder="0" shrinkToFit="0" vertical="center" wrapText="1"/>
    </xf>
    <xf borderId="0" fillId="0" fontId="15" numFmtId="22" xfId="0" applyFont="1" applyNumberFormat="1"/>
    <xf borderId="7" fillId="8" fontId="15" numFmtId="0" xfId="0" applyAlignment="1" applyBorder="1" applyFont="1">
      <alignment horizontal="center" vertical="center"/>
    </xf>
    <xf borderId="3" fillId="8" fontId="15" numFmtId="0" xfId="0" applyAlignment="1" applyBorder="1" applyFont="1">
      <alignment horizontal="left" vertical="center"/>
    </xf>
    <xf borderId="0" fillId="0" fontId="1" numFmtId="0" xfId="0" applyAlignment="1" applyFont="1">
      <alignment horizontal="center" shrinkToFit="0" vertical="center" wrapText="1"/>
    </xf>
    <xf borderId="0" fillId="0" fontId="15" numFmtId="0" xfId="0" applyAlignment="1" applyFont="1">
      <alignment vertical="center"/>
    </xf>
    <xf borderId="3" fillId="0" fontId="20" numFmtId="167" xfId="0" applyAlignment="1" applyBorder="1" applyFont="1" applyNumberFormat="1">
      <alignment horizontal="center" readingOrder="0" shrinkToFit="0" vertical="center" wrapText="1"/>
    </xf>
    <xf borderId="0" fillId="0" fontId="1" numFmtId="0" xfId="0" applyAlignment="1" applyFont="1">
      <alignment shrinkToFit="0" vertical="center" wrapText="1"/>
    </xf>
    <xf borderId="0" fillId="0" fontId="20" numFmtId="0" xfId="0" applyAlignment="1" applyFont="1">
      <alignment shrinkToFit="0" wrapText="1"/>
    </xf>
    <xf borderId="0" fillId="0" fontId="1" numFmtId="0" xfId="0" applyAlignment="1" applyFont="1">
      <alignment shrinkToFit="0" vertical="bottom" wrapText="1"/>
    </xf>
    <xf borderId="1" fillId="0" fontId="15" numFmtId="22" xfId="0" applyBorder="1" applyFont="1" applyNumberFormat="1"/>
    <xf borderId="0" fillId="0" fontId="20" numFmtId="0" xfId="0" applyAlignment="1" applyFont="1">
      <alignment horizontal="center" shrinkToFit="0" wrapText="1"/>
    </xf>
    <xf borderId="0" fillId="11" fontId="15" numFmtId="0" xfId="0" applyAlignment="1" applyFont="1">
      <alignment readingOrder="0" vertical="center"/>
    </xf>
    <xf borderId="7" fillId="0" fontId="1" numFmtId="0" xfId="0" applyAlignment="1" applyBorder="1" applyFont="1">
      <alignment horizontal="center" shrinkToFit="0" vertical="center" wrapText="1"/>
    </xf>
    <xf borderId="0" fillId="0" fontId="33" numFmtId="0" xfId="0" applyAlignment="1" applyFont="1">
      <alignment horizontal="left" vertical="center"/>
    </xf>
    <xf borderId="6" fillId="8" fontId="38" numFmtId="0" xfId="0" applyAlignment="1" applyBorder="1" applyFont="1">
      <alignment horizontal="center" readingOrder="0"/>
    </xf>
    <xf borderId="6" fillId="0" fontId="38" numFmtId="0" xfId="0" applyAlignment="1" applyBorder="1" applyFont="1">
      <alignment horizontal="center" readingOrder="0" shrinkToFit="0" wrapText="1"/>
    </xf>
    <xf borderId="6" fillId="0" fontId="38" numFmtId="0" xfId="0" applyAlignment="1" applyBorder="1" applyFont="1">
      <alignment readingOrder="0" shrinkToFit="0" wrapText="1"/>
    </xf>
    <xf borderId="6" fillId="8" fontId="38" numFmtId="0" xfId="0" applyAlignment="1" applyBorder="1" applyFont="1">
      <alignment shrinkToFit="0" wrapText="0"/>
    </xf>
    <xf borderId="8" fillId="8" fontId="38" numFmtId="0" xfId="0" applyAlignment="1" applyBorder="1" applyFont="1">
      <alignment horizontal="left" shrinkToFit="0" wrapText="0"/>
    </xf>
    <xf borderId="6" fillId="8" fontId="38" numFmtId="0" xfId="0" applyAlignment="1" applyBorder="1" applyFont="1">
      <alignment shrinkToFit="0" wrapText="1"/>
    </xf>
    <xf borderId="6" fillId="8" fontId="38" numFmtId="167" xfId="0" applyAlignment="1" applyBorder="1" applyFont="1" applyNumberFormat="1">
      <alignment shrinkToFit="0" wrapText="0"/>
    </xf>
    <xf borderId="12" fillId="0" fontId="38" numFmtId="0" xfId="0" applyAlignment="1" applyBorder="1" applyFont="1">
      <alignment horizontal="center" readingOrder="0"/>
    </xf>
    <xf borderId="3" fillId="2" fontId="38" numFmtId="0" xfId="0" applyBorder="1" applyFont="1"/>
    <xf borderId="3" fillId="0" fontId="38" numFmtId="0" xfId="0" applyAlignment="1" applyBorder="1" applyFont="1">
      <alignment horizontal="left"/>
    </xf>
    <xf borderId="3" fillId="0" fontId="38" numFmtId="0" xfId="0" applyAlignment="1" applyBorder="1" applyFont="1">
      <alignment horizontal="center" shrinkToFit="0" wrapText="1"/>
    </xf>
    <xf borderId="3" fillId="0" fontId="38" numFmtId="0" xfId="0" applyAlignment="1" applyBorder="1" applyFont="1">
      <alignment shrinkToFit="0" wrapText="1"/>
    </xf>
    <xf borderId="3" fillId="2" fontId="38" numFmtId="168" xfId="0" applyAlignment="1" applyBorder="1" applyFont="1" applyNumberFormat="1">
      <alignment shrinkToFit="0" wrapText="0"/>
    </xf>
    <xf borderId="3" fillId="2" fontId="38" numFmtId="0" xfId="0" applyAlignment="1" applyBorder="1" applyFont="1">
      <alignment horizontal="left" readingOrder="0"/>
    </xf>
    <xf borderId="3" fillId="2" fontId="38" numFmtId="0" xfId="0" applyAlignment="1" applyBorder="1" applyFont="1">
      <alignment horizontal="center" readingOrder="0" shrinkToFit="0" wrapText="1"/>
    </xf>
    <xf borderId="3" fillId="2" fontId="38" numFmtId="0" xfId="0" applyAlignment="1" applyBorder="1" applyFont="1">
      <alignment readingOrder="0" shrinkToFit="0" wrapText="1"/>
    </xf>
    <xf borderId="3" fillId="0" fontId="38" numFmtId="0" xfId="0" applyAlignment="1" applyBorder="1" applyFont="1">
      <alignment horizontal="left" readingOrder="0" shrinkToFit="0" wrapText="1"/>
    </xf>
    <xf borderId="3" fillId="0" fontId="38" numFmtId="0" xfId="0" applyAlignment="1" applyBorder="1" applyFont="1">
      <alignment horizontal="left" shrinkToFit="0" wrapText="0"/>
    </xf>
    <xf borderId="4" fillId="2" fontId="7" numFmtId="0" xfId="0" applyAlignment="1" applyBorder="1" applyFont="1">
      <alignment readingOrder="0" shrinkToFit="0" vertical="center" wrapText="1"/>
    </xf>
    <xf borderId="4" fillId="2" fontId="1" numFmtId="0" xfId="0" applyAlignment="1" applyBorder="1" applyFont="1">
      <alignment readingOrder="0" shrinkToFit="0" vertical="center" wrapText="1"/>
    </xf>
    <xf borderId="8" fillId="8" fontId="38" numFmtId="167" xfId="0" applyAlignment="1" applyBorder="1" applyFont="1" applyNumberFormat="1">
      <alignment shrinkToFit="0" wrapText="0"/>
    </xf>
    <xf borderId="4" fillId="0" fontId="38" numFmtId="0" xfId="0" applyAlignment="1" applyBorder="1" applyFont="1">
      <alignment readingOrder="0" shrinkToFit="0" wrapText="0"/>
    </xf>
    <xf borderId="3" fillId="2" fontId="38" numFmtId="167" xfId="0" applyAlignment="1" applyBorder="1" applyFont="1" applyNumberFormat="1">
      <alignment readingOrder="0" shrinkToFit="0" wrapText="0"/>
    </xf>
    <xf borderId="4" fillId="2" fontId="38" numFmtId="0" xfId="0" applyAlignment="1" applyBorder="1" applyFont="1">
      <alignment readingOrder="0" shrinkToFit="0" wrapText="0"/>
    </xf>
    <xf borderId="1" fillId="0" fontId="38" numFmtId="0" xfId="0" applyAlignment="1" applyBorder="1" applyFont="1">
      <alignment horizontal="center" readingOrder="0"/>
    </xf>
    <xf borderId="12" fillId="8" fontId="38" numFmtId="0" xfId="0" applyAlignment="1" applyBorder="1" applyFont="1">
      <alignment horizontal="center" readingOrder="0"/>
    </xf>
    <xf borderId="3" fillId="8" fontId="38" numFmtId="0" xfId="0" applyBorder="1" applyFont="1"/>
    <xf borderId="3" fillId="8" fontId="38" numFmtId="0" xfId="0" applyAlignment="1" applyBorder="1" applyFont="1">
      <alignment horizontal="left"/>
    </xf>
    <xf borderId="3" fillId="8" fontId="38" numFmtId="0" xfId="0" applyAlignment="1" applyBorder="1" applyFont="1">
      <alignment horizontal="center" shrinkToFit="0" wrapText="1"/>
    </xf>
    <xf borderId="3" fillId="8" fontId="38" numFmtId="0" xfId="0" applyAlignment="1" applyBorder="1" applyFont="1">
      <alignment shrinkToFit="0" wrapText="1"/>
    </xf>
    <xf borderId="3" fillId="8" fontId="1" numFmtId="0" xfId="0" applyAlignment="1" applyBorder="1" applyFont="1">
      <alignment horizontal="center" shrinkToFit="0" vertical="center" wrapText="1"/>
    </xf>
    <xf borderId="3" fillId="8" fontId="38" numFmtId="167" xfId="0" applyAlignment="1" applyBorder="1" applyFont="1" applyNumberFormat="1">
      <alignment readingOrder="0" shrinkToFit="0" wrapText="0"/>
    </xf>
    <xf borderId="4" fillId="8" fontId="38" numFmtId="0" xfId="0" applyAlignment="1" applyBorder="1" applyFont="1">
      <alignment readingOrder="0" shrinkToFit="0" wrapText="0"/>
    </xf>
    <xf borderId="5" fillId="0" fontId="38" numFmtId="0" xfId="0" applyAlignment="1" applyBorder="1" applyFont="1">
      <alignment horizontal="center" readingOrder="0"/>
    </xf>
    <xf borderId="8" fillId="0" fontId="38" numFmtId="0" xfId="0" applyAlignment="1" applyBorder="1" applyFont="1">
      <alignment horizontal="center" readingOrder="0"/>
    </xf>
    <xf borderId="3" fillId="0" fontId="38" numFmtId="0" xfId="0" applyAlignment="1" applyBorder="1" applyFont="1">
      <alignment readingOrder="0" shrinkToFit="0" wrapText="0"/>
    </xf>
    <xf borderId="3" fillId="0" fontId="38" numFmtId="0" xfId="0" applyAlignment="1" applyBorder="1" applyFont="1">
      <alignment horizontal="center" readingOrder="0" shrinkToFit="0" wrapText="0"/>
    </xf>
    <xf borderId="12" fillId="0" fontId="38" numFmtId="0" xfId="0" applyAlignment="1" applyBorder="1" applyFont="1">
      <alignment horizontal="left" readingOrder="0"/>
    </xf>
    <xf borderId="1" fillId="0" fontId="38" numFmtId="0" xfId="0" applyAlignment="1" applyBorder="1" applyFont="1">
      <alignment horizontal="left" readingOrder="0"/>
    </xf>
    <xf borderId="4" fillId="0" fontId="38" numFmtId="0" xfId="0" applyAlignment="1" applyBorder="1" applyFont="1">
      <alignment horizontal="left" readingOrder="0" shrinkToFit="0" wrapText="0"/>
    </xf>
    <xf borderId="0" fillId="2" fontId="38" numFmtId="0" xfId="0" applyAlignment="1" applyFont="1">
      <alignment horizontal="left" shrinkToFit="0" wrapText="0"/>
    </xf>
    <xf borderId="0" fillId="0" fontId="38" numFmtId="0" xfId="0" applyAlignment="1" applyFont="1">
      <alignment horizontal="left" shrinkToFit="0" wrapText="0"/>
    </xf>
    <xf borderId="7" fillId="0" fontId="38" numFmtId="0" xfId="0" applyAlignment="1" applyBorder="1" applyFont="1">
      <alignment horizontal="left" readingOrder="0"/>
    </xf>
    <xf borderId="3" fillId="2" fontId="38" numFmtId="0" xfId="0" applyAlignment="1" applyBorder="1" applyFont="1">
      <alignment horizontal="center" shrinkToFit="0" wrapText="0"/>
    </xf>
    <xf borderId="3" fillId="8" fontId="38" numFmtId="0" xfId="0" applyAlignment="1" applyBorder="1" applyFont="1">
      <alignment horizontal="center" shrinkToFit="0" wrapText="0"/>
    </xf>
    <xf borderId="3" fillId="2" fontId="38" numFmtId="167" xfId="0" applyAlignment="1" applyBorder="1" applyFont="1" applyNumberFormat="1">
      <alignment horizontal="center" shrinkToFit="0" wrapText="0"/>
    </xf>
    <xf borderId="0" fillId="0" fontId="33" numFmtId="0" xfId="0" applyAlignment="1" applyFont="1">
      <alignment horizontal="center"/>
    </xf>
    <xf borderId="7" fillId="8" fontId="50" numFmtId="0" xfId="0" applyBorder="1" applyFont="1"/>
    <xf borderId="1" fillId="8" fontId="51" numFmtId="0" xfId="0" applyAlignment="1" applyBorder="1" applyFont="1">
      <alignment horizontal="center" readingOrder="0"/>
    </xf>
    <xf borderId="3" fillId="8" fontId="50" numFmtId="0" xfId="0" applyBorder="1" applyFont="1"/>
    <xf borderId="3" fillId="8" fontId="50" numFmtId="0" xfId="0" applyBorder="1" applyFont="1"/>
    <xf borderId="3" fillId="8" fontId="50" numFmtId="167" xfId="0" applyBorder="1" applyFont="1" applyNumberFormat="1"/>
    <xf borderId="7" fillId="2" fontId="38" numFmtId="0" xfId="0" applyAlignment="1" applyBorder="1" applyFont="1">
      <alignment horizontal="center" readingOrder="0"/>
    </xf>
    <xf borderId="3" fillId="2" fontId="52" numFmtId="0" xfId="0" applyAlignment="1" applyBorder="1" applyFont="1">
      <alignment horizontal="left" readingOrder="0"/>
    </xf>
    <xf borderId="3" fillId="2" fontId="50" numFmtId="0" xfId="0" applyBorder="1" applyFont="1"/>
    <xf borderId="3" fillId="2" fontId="50" numFmtId="0" xfId="0" applyBorder="1" applyFont="1"/>
    <xf borderId="3" fillId="0" fontId="38" numFmtId="0" xfId="0" applyAlignment="1" applyBorder="1" applyFont="1">
      <alignment horizontal="center" readingOrder="0" vertical="bottom"/>
    </xf>
    <xf borderId="3" fillId="0" fontId="38" numFmtId="0" xfId="0" applyAlignment="1" applyBorder="1" applyFont="1">
      <alignment horizontal="left" readingOrder="0" vertical="bottom"/>
    </xf>
    <xf borderId="3" fillId="2" fontId="52" numFmtId="0" xfId="0" applyAlignment="1" applyBorder="1" applyFont="1">
      <alignment horizontal="left" readingOrder="0" vertical="bottom"/>
    </xf>
    <xf borderId="3" fillId="2" fontId="38" numFmtId="0" xfId="0" applyAlignment="1" applyBorder="1" applyFont="1">
      <alignment horizontal="left" readingOrder="0" vertical="bottom"/>
    </xf>
    <xf borderId="7" fillId="2" fontId="38" numFmtId="0" xfId="0" applyAlignment="1" applyBorder="1" applyFont="1">
      <alignment horizontal="center"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7"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localhost:4200/phieu-giam-gia/them-phieu"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localhost:4200/dot-giam-gia/ds-dot-giam-gia" TargetMode="External"/><Relationship Id="rId2" Type="http://schemas.openxmlformats.org/officeDocument/2006/relationships/hyperlink" Target="http://localhost:4200/dot-giam-gia/ds-dot-giam-gia" TargetMode="External"/><Relationship Id="rId3"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localhost:4200/" TargetMode="External"/><Relationship Id="rId2" Type="http://schemas.openxmlformats.org/officeDocument/2006/relationships/hyperlink" Target="http://localhost:4200/"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localhost:4200/khach-hang/ds-khach-hang" TargetMode="External"/><Relationship Id="rId2" Type="http://schemas.openxmlformats.org/officeDocument/2006/relationships/hyperlink" Target="http://localhost:4200/khach-hang/ds-khach-hang"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localhost:4200/nhan-vien/ds-nhan-vien" TargetMode="External"/><Relationship Id="rId2" Type="http://schemas.openxmlformats.org/officeDocument/2006/relationships/hyperlink" Target="http://localhost:4200/nhan-vien/ds-nhan-vien"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2" max="2" width="23.75"/>
    <col customWidth="1" min="6" max="6" width="18.75"/>
    <col customWidth="1" min="7" max="7" width="49.25"/>
  </cols>
  <sheetData>
    <row r="1" ht="15.75" customHeight="1">
      <c r="A1" s="1"/>
      <c r="B1" s="2"/>
      <c r="C1" s="2"/>
      <c r="D1" s="2"/>
      <c r="E1" s="2"/>
      <c r="F1" s="2"/>
      <c r="G1" s="2"/>
      <c r="H1" s="1"/>
      <c r="I1" s="1"/>
      <c r="J1" s="1"/>
      <c r="K1" s="1"/>
      <c r="L1" s="1"/>
      <c r="M1" s="1"/>
      <c r="N1" s="1"/>
      <c r="O1" s="1"/>
      <c r="P1" s="1"/>
      <c r="Q1" s="1"/>
      <c r="R1" s="1"/>
      <c r="S1" s="1"/>
      <c r="T1" s="1"/>
      <c r="U1" s="1"/>
      <c r="V1" s="1"/>
      <c r="W1" s="1"/>
      <c r="X1" s="1"/>
      <c r="Y1" s="1"/>
      <c r="Z1" s="1"/>
    </row>
    <row r="2" ht="15.75" customHeight="1">
      <c r="A2" s="3"/>
      <c r="B2" s="4" t="s">
        <v>0</v>
      </c>
      <c r="C2" s="5"/>
      <c r="D2" s="5"/>
      <c r="E2" s="5"/>
      <c r="F2" s="5"/>
      <c r="G2" s="6"/>
      <c r="H2" s="7"/>
      <c r="I2" s="8"/>
      <c r="J2" s="7"/>
      <c r="K2" s="7"/>
      <c r="L2" s="7"/>
      <c r="M2" s="7"/>
      <c r="N2" s="7"/>
      <c r="O2" s="7"/>
      <c r="P2" s="7"/>
      <c r="Q2" s="7"/>
      <c r="R2" s="7"/>
      <c r="S2" s="7"/>
      <c r="T2" s="7"/>
      <c r="U2" s="7"/>
      <c r="V2" s="7"/>
      <c r="W2" s="7"/>
      <c r="X2" s="7"/>
      <c r="Y2" s="7"/>
      <c r="Z2" s="7"/>
    </row>
    <row r="3" ht="15.75" customHeight="1">
      <c r="A3" s="1"/>
      <c r="B3" s="9"/>
      <c r="C3" s="2"/>
      <c r="D3" s="2"/>
      <c r="E3" s="2"/>
      <c r="F3" s="9"/>
      <c r="G3" s="2"/>
      <c r="H3" s="1"/>
      <c r="I3" s="1"/>
      <c r="J3" s="1"/>
      <c r="K3" s="1"/>
      <c r="L3" s="1"/>
      <c r="M3" s="1"/>
      <c r="N3" s="1"/>
      <c r="O3" s="1"/>
      <c r="P3" s="1"/>
      <c r="Q3" s="1"/>
      <c r="R3" s="1"/>
      <c r="S3" s="1"/>
      <c r="T3" s="1"/>
      <c r="U3" s="1"/>
      <c r="V3" s="1"/>
      <c r="W3" s="1"/>
      <c r="X3" s="1"/>
      <c r="Y3" s="1"/>
      <c r="Z3" s="1"/>
    </row>
    <row r="4" ht="15.75" customHeight="1">
      <c r="A4" s="10"/>
      <c r="B4" s="11" t="s">
        <v>1</v>
      </c>
      <c r="C4" s="12" t="s">
        <v>2</v>
      </c>
      <c r="D4" s="5"/>
      <c r="E4" s="6"/>
      <c r="F4" s="11" t="s">
        <v>3</v>
      </c>
      <c r="G4" s="13" t="s">
        <v>4</v>
      </c>
      <c r="H4" s="1"/>
      <c r="I4" s="1"/>
      <c r="J4" s="1"/>
      <c r="K4" s="1"/>
      <c r="L4" s="1"/>
      <c r="M4" s="1"/>
      <c r="N4" s="1"/>
      <c r="O4" s="1"/>
      <c r="P4" s="1"/>
      <c r="Q4" s="1"/>
      <c r="R4" s="1"/>
      <c r="S4" s="1"/>
      <c r="T4" s="1"/>
      <c r="U4" s="1"/>
      <c r="V4" s="1"/>
      <c r="W4" s="1"/>
      <c r="X4" s="1"/>
      <c r="Y4" s="1"/>
      <c r="Z4" s="1"/>
    </row>
    <row r="5" ht="15.75" customHeight="1">
      <c r="A5" s="10"/>
      <c r="B5" s="11" t="s">
        <v>5</v>
      </c>
      <c r="C5" s="12" t="s">
        <v>2</v>
      </c>
      <c r="D5" s="5"/>
      <c r="E5" s="6"/>
      <c r="F5" s="11" t="s">
        <v>6</v>
      </c>
      <c r="G5" s="14" t="s">
        <v>7</v>
      </c>
      <c r="H5" s="1"/>
      <c r="I5" s="1"/>
      <c r="J5" s="1"/>
      <c r="K5" s="1"/>
      <c r="L5" s="1"/>
      <c r="M5" s="1"/>
      <c r="N5" s="1"/>
      <c r="O5" s="1"/>
      <c r="P5" s="1"/>
      <c r="Q5" s="1"/>
      <c r="R5" s="1"/>
      <c r="S5" s="1"/>
      <c r="T5" s="1"/>
      <c r="U5" s="1"/>
      <c r="V5" s="1"/>
      <c r="W5" s="1"/>
      <c r="X5" s="1"/>
      <c r="Y5" s="1"/>
      <c r="Z5" s="1"/>
    </row>
    <row r="6" ht="15.75" customHeight="1">
      <c r="A6" s="10"/>
      <c r="B6" s="15" t="s">
        <v>8</v>
      </c>
      <c r="C6" s="16" t="s">
        <v>2</v>
      </c>
      <c r="E6" s="17"/>
      <c r="F6" s="11" t="s">
        <v>9</v>
      </c>
      <c r="G6" s="18">
        <v>45363.0</v>
      </c>
      <c r="H6" s="1"/>
      <c r="I6" s="1"/>
      <c r="J6" s="1"/>
      <c r="K6" s="1"/>
      <c r="L6" s="1"/>
      <c r="M6" s="1"/>
      <c r="N6" s="1"/>
      <c r="O6" s="1"/>
      <c r="P6" s="1"/>
      <c r="Q6" s="1"/>
      <c r="R6" s="1"/>
      <c r="S6" s="1"/>
      <c r="T6" s="1"/>
      <c r="U6" s="1"/>
      <c r="V6" s="1"/>
      <c r="W6" s="1"/>
      <c r="X6" s="1"/>
      <c r="Y6" s="1"/>
      <c r="Z6" s="1"/>
    </row>
    <row r="7" ht="15.75" customHeight="1">
      <c r="A7" s="10"/>
      <c r="B7" s="6"/>
      <c r="C7" s="5"/>
      <c r="D7" s="5"/>
      <c r="E7" s="6"/>
      <c r="F7" s="11" t="s">
        <v>10</v>
      </c>
      <c r="G7" s="19" t="s">
        <v>11</v>
      </c>
      <c r="H7" s="1"/>
      <c r="I7" s="1"/>
      <c r="J7" s="1"/>
      <c r="K7" s="1"/>
      <c r="L7" s="1"/>
      <c r="M7" s="1"/>
      <c r="N7" s="1"/>
      <c r="O7" s="1"/>
      <c r="P7" s="1"/>
      <c r="Q7" s="1"/>
      <c r="R7" s="1"/>
      <c r="S7" s="1"/>
      <c r="T7" s="1"/>
      <c r="U7" s="1"/>
      <c r="V7" s="1"/>
      <c r="W7" s="1"/>
      <c r="X7" s="1"/>
      <c r="Y7" s="1"/>
      <c r="Z7" s="1"/>
    </row>
    <row r="8" ht="15.75" customHeight="1">
      <c r="A8" s="1"/>
      <c r="B8" s="20"/>
      <c r="C8" s="1"/>
      <c r="D8" s="1"/>
      <c r="E8" s="1"/>
      <c r="F8" s="20"/>
      <c r="G8" s="1"/>
      <c r="H8" s="1"/>
      <c r="I8" s="1"/>
      <c r="J8" s="1"/>
      <c r="K8" s="1"/>
      <c r="L8" s="1"/>
      <c r="M8" s="1"/>
      <c r="N8" s="1"/>
      <c r="O8" s="1"/>
      <c r="P8" s="1"/>
      <c r="Q8" s="1"/>
      <c r="R8" s="1"/>
      <c r="S8" s="1"/>
      <c r="T8" s="1"/>
      <c r="U8" s="1"/>
      <c r="V8" s="1"/>
      <c r="W8" s="1"/>
      <c r="X8" s="1"/>
      <c r="Y8" s="1"/>
      <c r="Z8" s="1"/>
    </row>
    <row r="9" ht="15.75" customHeight="1">
      <c r="A9" s="1"/>
      <c r="B9" s="1"/>
      <c r="C9" s="1"/>
      <c r="D9" s="1"/>
      <c r="E9" s="1"/>
      <c r="F9" s="1"/>
      <c r="G9" s="1"/>
      <c r="H9" s="1"/>
      <c r="I9" s="1"/>
      <c r="J9" s="1"/>
      <c r="K9" s="1"/>
      <c r="L9" s="1"/>
      <c r="M9" s="1"/>
      <c r="N9" s="1"/>
      <c r="O9" s="1"/>
      <c r="P9" s="1"/>
      <c r="Q9" s="1"/>
      <c r="R9" s="1"/>
      <c r="S9" s="1"/>
      <c r="T9" s="1"/>
      <c r="U9" s="1"/>
      <c r="V9" s="1"/>
      <c r="W9" s="1"/>
      <c r="X9" s="1"/>
      <c r="Y9" s="1"/>
      <c r="Z9" s="1"/>
    </row>
    <row r="10" ht="15.75" customHeight="1">
      <c r="A10" s="1"/>
      <c r="B10" s="21" t="s">
        <v>12</v>
      </c>
      <c r="C10" s="22" t="s">
        <v>13</v>
      </c>
      <c r="D10" s="2"/>
      <c r="E10" s="2"/>
      <c r="F10" s="2"/>
      <c r="G10" s="2"/>
      <c r="H10" s="1"/>
      <c r="I10" s="1"/>
      <c r="J10" s="1"/>
      <c r="K10" s="1"/>
      <c r="L10" s="1"/>
      <c r="M10" s="1"/>
      <c r="N10" s="1"/>
      <c r="O10" s="1"/>
      <c r="P10" s="1"/>
      <c r="Q10" s="1"/>
      <c r="R10" s="1"/>
      <c r="S10" s="1"/>
      <c r="T10" s="1"/>
      <c r="U10" s="1"/>
      <c r="V10" s="1"/>
      <c r="W10" s="1"/>
      <c r="X10" s="1"/>
      <c r="Y10" s="1"/>
      <c r="Z10" s="1"/>
    </row>
    <row r="11" ht="15.75" customHeight="1">
      <c r="A11" s="23"/>
      <c r="B11" s="24" t="s">
        <v>14</v>
      </c>
      <c r="C11" s="25" t="s">
        <v>10</v>
      </c>
      <c r="D11" s="25" t="s">
        <v>15</v>
      </c>
      <c r="E11" s="25" t="s">
        <v>16</v>
      </c>
      <c r="F11" s="25" t="s">
        <v>17</v>
      </c>
      <c r="G11" s="25" t="s">
        <v>18</v>
      </c>
      <c r="H11" s="7"/>
      <c r="I11" s="7"/>
      <c r="J11" s="7"/>
      <c r="K11" s="7"/>
      <c r="L11" s="7"/>
      <c r="M11" s="7"/>
      <c r="N11" s="7"/>
      <c r="O11" s="7"/>
      <c r="P11" s="7"/>
      <c r="Q11" s="7"/>
      <c r="R11" s="7"/>
      <c r="S11" s="7"/>
      <c r="T11" s="7"/>
      <c r="U11" s="7"/>
      <c r="V11" s="7"/>
      <c r="W11" s="7"/>
      <c r="X11" s="7"/>
      <c r="Y11" s="7"/>
      <c r="Z11" s="7"/>
    </row>
    <row r="12" ht="15.75" customHeight="1">
      <c r="A12" s="26"/>
      <c r="B12" s="27">
        <f>NOW()</f>
        <v>45414.34509</v>
      </c>
      <c r="C12" s="28" t="s">
        <v>19</v>
      </c>
      <c r="D12" s="29"/>
      <c r="E12" s="29"/>
      <c r="F12" s="30"/>
      <c r="G12" s="29"/>
      <c r="H12" s="31"/>
      <c r="I12" s="32"/>
      <c r="J12" s="32"/>
      <c r="K12" s="32"/>
      <c r="L12" s="32"/>
      <c r="M12" s="32"/>
      <c r="N12" s="32"/>
      <c r="O12" s="32"/>
      <c r="P12" s="32"/>
      <c r="Q12" s="32"/>
      <c r="R12" s="32"/>
      <c r="S12" s="32"/>
      <c r="T12" s="32"/>
      <c r="U12" s="32"/>
      <c r="V12" s="32"/>
      <c r="W12" s="32"/>
      <c r="X12" s="32"/>
      <c r="Y12" s="32"/>
      <c r="Z12" s="32"/>
    </row>
    <row r="13" ht="15.75" customHeight="1">
      <c r="A13" s="26"/>
      <c r="B13" s="27" t="s">
        <v>20</v>
      </c>
      <c r="C13" s="28" t="s">
        <v>21</v>
      </c>
      <c r="D13" s="29" t="s">
        <v>22</v>
      </c>
      <c r="E13" s="29" t="s">
        <v>23</v>
      </c>
      <c r="F13" s="29"/>
      <c r="G13" s="29"/>
      <c r="H13" s="31"/>
      <c r="I13" s="32"/>
      <c r="J13" s="32"/>
      <c r="K13" s="32"/>
      <c r="L13" s="32"/>
      <c r="M13" s="32"/>
      <c r="N13" s="32"/>
      <c r="O13" s="32"/>
      <c r="P13" s="32"/>
      <c r="Q13" s="32"/>
      <c r="R13" s="32"/>
      <c r="S13" s="32"/>
      <c r="T13" s="32"/>
      <c r="U13" s="32"/>
      <c r="V13" s="32"/>
      <c r="W13" s="32"/>
      <c r="X13" s="32"/>
      <c r="Y13" s="32"/>
      <c r="Z13" s="32"/>
    </row>
    <row r="14" ht="15.75" customHeight="1">
      <c r="A14" s="26"/>
      <c r="B14" s="27"/>
      <c r="C14" s="28"/>
      <c r="D14" s="29"/>
      <c r="E14" s="33" t="s">
        <v>24</v>
      </c>
      <c r="F14" s="29"/>
      <c r="G14" s="29"/>
      <c r="H14" s="32"/>
      <c r="I14" s="32"/>
      <c r="J14" s="32"/>
      <c r="K14" s="32"/>
      <c r="L14" s="32"/>
      <c r="M14" s="32"/>
      <c r="N14" s="32"/>
      <c r="O14" s="32"/>
      <c r="P14" s="32"/>
      <c r="Q14" s="32"/>
      <c r="R14" s="32"/>
      <c r="S14" s="32"/>
      <c r="T14" s="32"/>
      <c r="U14" s="32"/>
      <c r="V14" s="32"/>
      <c r="W14" s="32"/>
      <c r="X14" s="32"/>
      <c r="Y14" s="32"/>
      <c r="Z14" s="32"/>
    </row>
    <row r="15" ht="15.75" customHeight="1">
      <c r="A15" s="1"/>
      <c r="B15" s="34"/>
      <c r="C15" s="34"/>
      <c r="D15" s="34"/>
      <c r="E15" s="35" t="s">
        <v>25</v>
      </c>
      <c r="F15" s="34"/>
      <c r="G15" s="34"/>
      <c r="H15" s="1"/>
      <c r="I15" s="1"/>
      <c r="J15" s="1"/>
      <c r="K15" s="1"/>
      <c r="L15" s="1"/>
      <c r="M15" s="1"/>
      <c r="N15" s="1"/>
      <c r="O15" s="1"/>
      <c r="P15" s="1"/>
      <c r="Q15" s="1"/>
      <c r="R15" s="1"/>
      <c r="S15" s="1"/>
      <c r="T15" s="1"/>
      <c r="U15" s="1"/>
      <c r="V15" s="1"/>
      <c r="W15" s="1"/>
      <c r="X15" s="1"/>
      <c r="Y15" s="1"/>
      <c r="Z15" s="1"/>
    </row>
    <row r="16" ht="15.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5.75" customHeight="1">
      <c r="A17" s="1"/>
      <c r="B17" s="36" t="s">
        <v>26</v>
      </c>
      <c r="C17" s="37" t="s">
        <v>27</v>
      </c>
      <c r="D17" s="1"/>
      <c r="E17" s="1"/>
      <c r="F17" s="1"/>
      <c r="G17" s="1"/>
      <c r="H17" s="1"/>
      <c r="I17" s="1"/>
      <c r="J17" s="1"/>
      <c r="K17" s="1"/>
      <c r="L17" s="1"/>
      <c r="M17" s="1"/>
      <c r="N17" s="1"/>
      <c r="O17" s="1"/>
      <c r="P17" s="1"/>
      <c r="Q17" s="1"/>
      <c r="R17" s="1"/>
      <c r="S17" s="1"/>
      <c r="T17" s="1"/>
      <c r="U17" s="1"/>
      <c r="V17" s="1"/>
      <c r="W17" s="1"/>
      <c r="X17" s="1"/>
      <c r="Y17" s="1"/>
      <c r="Z17" s="1"/>
    </row>
    <row r="18" ht="15.75" customHeight="1">
      <c r="A18" s="1"/>
      <c r="B18" s="2"/>
      <c r="C18" s="2"/>
      <c r="D18" s="38" t="s">
        <v>28</v>
      </c>
      <c r="E18" s="2"/>
      <c r="F18" s="2"/>
      <c r="G18" s="1"/>
      <c r="H18" s="1"/>
      <c r="I18" s="1"/>
      <c r="J18" s="1"/>
      <c r="K18" s="1"/>
      <c r="L18" s="1"/>
      <c r="M18" s="1"/>
      <c r="N18" s="1"/>
      <c r="O18" s="1"/>
      <c r="P18" s="1"/>
      <c r="Q18" s="1"/>
      <c r="R18" s="1"/>
      <c r="S18" s="1"/>
      <c r="T18" s="1"/>
      <c r="U18" s="1"/>
      <c r="V18" s="1"/>
      <c r="W18" s="1"/>
      <c r="X18" s="1"/>
      <c r="Y18" s="1"/>
      <c r="Z18" s="1"/>
    </row>
    <row r="19" ht="15.75" customHeight="1">
      <c r="A19" s="10"/>
      <c r="B19" s="39" t="s">
        <v>29</v>
      </c>
      <c r="C19" s="40" t="s">
        <v>30</v>
      </c>
      <c r="D19" s="40"/>
      <c r="E19" s="41" t="s">
        <v>31</v>
      </c>
      <c r="F19" s="42" t="s">
        <v>32</v>
      </c>
      <c r="G19" s="43"/>
      <c r="H19" s="1"/>
      <c r="I19" s="1"/>
      <c r="J19" s="1"/>
      <c r="K19" s="1"/>
      <c r="L19" s="1"/>
      <c r="M19" s="1"/>
      <c r="N19" s="1"/>
      <c r="O19" s="1"/>
      <c r="P19" s="1"/>
      <c r="Q19" s="1"/>
      <c r="R19" s="1"/>
      <c r="S19" s="1"/>
      <c r="T19" s="1"/>
      <c r="U19" s="1"/>
      <c r="V19" s="1"/>
      <c r="W19" s="1"/>
      <c r="X19" s="1"/>
      <c r="Y19" s="1"/>
      <c r="Z19" s="1"/>
    </row>
    <row r="20" ht="15.75" customHeight="1">
      <c r="A20" s="10"/>
      <c r="B20" s="11">
        <v>1.0</v>
      </c>
      <c r="C20" s="44" t="s">
        <v>33</v>
      </c>
      <c r="D20" s="45"/>
      <c r="E20" s="46" t="s">
        <v>34</v>
      </c>
      <c r="F20" s="47" t="s">
        <v>35</v>
      </c>
      <c r="G20" s="43"/>
      <c r="H20" s="1"/>
      <c r="I20" s="1"/>
      <c r="J20" s="1"/>
      <c r="K20" s="1"/>
      <c r="L20" s="1"/>
      <c r="M20" s="1"/>
      <c r="N20" s="1"/>
      <c r="O20" s="1"/>
      <c r="P20" s="1"/>
      <c r="Q20" s="1"/>
      <c r="R20" s="1"/>
      <c r="S20" s="1"/>
      <c r="T20" s="1"/>
      <c r="U20" s="1"/>
      <c r="V20" s="1"/>
      <c r="W20" s="1"/>
      <c r="X20" s="1"/>
      <c r="Y20" s="1"/>
      <c r="Z20" s="1"/>
    </row>
    <row r="21" ht="15.75" customHeight="1">
      <c r="A21" s="10"/>
      <c r="B21" s="11">
        <v>2.0</v>
      </c>
      <c r="C21" s="44" t="s">
        <v>36</v>
      </c>
      <c r="D21" s="45"/>
      <c r="E21" s="46" t="s">
        <v>37</v>
      </c>
      <c r="F21" s="47" t="s">
        <v>38</v>
      </c>
      <c r="G21" s="43"/>
      <c r="H21" s="1"/>
      <c r="I21" s="1"/>
      <c r="J21" s="1"/>
      <c r="K21" s="1"/>
      <c r="L21" s="1"/>
      <c r="M21" s="1"/>
      <c r="N21" s="1"/>
      <c r="O21" s="1"/>
      <c r="P21" s="1"/>
      <c r="Q21" s="1"/>
      <c r="R21" s="1"/>
      <c r="S21" s="1"/>
      <c r="T21" s="1"/>
      <c r="U21" s="1"/>
      <c r="V21" s="1"/>
      <c r="W21" s="1"/>
      <c r="X21" s="1"/>
      <c r="Y21" s="1"/>
      <c r="Z21" s="1"/>
    </row>
    <row r="22" ht="15.75" customHeight="1">
      <c r="A22" s="10"/>
      <c r="B22" s="11">
        <v>3.0</v>
      </c>
      <c r="C22" s="48" t="s">
        <v>39</v>
      </c>
      <c r="D22" s="9"/>
      <c r="E22" s="46" t="s">
        <v>40</v>
      </c>
      <c r="F22" s="47" t="s">
        <v>41</v>
      </c>
      <c r="G22" s="43"/>
      <c r="H22" s="1"/>
      <c r="I22" s="1"/>
      <c r="J22" s="1"/>
      <c r="K22" s="1"/>
      <c r="L22" s="1"/>
      <c r="M22" s="1"/>
      <c r="N22" s="1"/>
      <c r="O22" s="1"/>
      <c r="P22" s="1"/>
      <c r="Q22" s="1"/>
      <c r="R22" s="1"/>
      <c r="S22" s="1"/>
      <c r="T22" s="1"/>
      <c r="U22" s="1"/>
      <c r="V22" s="1"/>
      <c r="W22" s="1"/>
      <c r="X22" s="1"/>
      <c r="Y22" s="1"/>
      <c r="Z22" s="1"/>
    </row>
    <row r="23" ht="15.75" customHeight="1">
      <c r="A23" s="10"/>
      <c r="B23" s="11">
        <v>4.0</v>
      </c>
      <c r="C23" s="48" t="s">
        <v>4</v>
      </c>
      <c r="D23" s="9"/>
      <c r="E23" s="46" t="s">
        <v>42</v>
      </c>
      <c r="F23" s="47" t="s">
        <v>38</v>
      </c>
      <c r="G23" s="43"/>
      <c r="H23" s="1"/>
      <c r="I23" s="1"/>
      <c r="J23" s="1"/>
      <c r="K23" s="1"/>
      <c r="L23" s="1"/>
      <c r="M23" s="1"/>
      <c r="N23" s="1"/>
      <c r="O23" s="1"/>
      <c r="P23" s="1"/>
      <c r="Q23" s="1"/>
      <c r="R23" s="1"/>
      <c r="S23" s="1"/>
      <c r="T23" s="1"/>
      <c r="U23" s="1"/>
      <c r="V23" s="1"/>
      <c r="W23" s="1"/>
      <c r="X23" s="1"/>
      <c r="Y23" s="1"/>
      <c r="Z23" s="1"/>
    </row>
    <row r="24" ht="15.75" customHeight="1">
      <c r="A24" s="10"/>
      <c r="B24" s="11">
        <v>5.0</v>
      </c>
      <c r="C24" s="48" t="s">
        <v>43</v>
      </c>
      <c r="D24" s="9"/>
      <c r="E24" s="46" t="s">
        <v>44</v>
      </c>
      <c r="F24" s="47" t="s">
        <v>41</v>
      </c>
      <c r="G24" s="43"/>
      <c r="H24" s="1"/>
      <c r="I24" s="1"/>
      <c r="J24" s="1"/>
      <c r="K24" s="1"/>
      <c r="L24" s="1"/>
      <c r="M24" s="1"/>
      <c r="N24" s="1"/>
      <c r="O24" s="1"/>
      <c r="P24" s="1"/>
      <c r="Q24" s="1"/>
      <c r="R24" s="1"/>
      <c r="S24" s="1"/>
      <c r="T24" s="1"/>
      <c r="U24" s="1"/>
      <c r="V24" s="1"/>
      <c r="W24" s="1"/>
      <c r="X24" s="1"/>
      <c r="Y24" s="1"/>
      <c r="Z24" s="1"/>
    </row>
    <row r="25" ht="15.75" customHeight="1">
      <c r="A25" s="10"/>
      <c r="B25" s="11">
        <v>6.0</v>
      </c>
      <c r="C25" s="44" t="s">
        <v>45</v>
      </c>
      <c r="D25" s="45"/>
      <c r="E25" s="46" t="s">
        <v>46</v>
      </c>
      <c r="F25" s="47" t="s">
        <v>41</v>
      </c>
      <c r="G25" s="43"/>
      <c r="H25" s="1"/>
      <c r="I25" s="1"/>
      <c r="J25" s="1"/>
      <c r="K25" s="1"/>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
    <mergeCell ref="F21:G21"/>
    <mergeCell ref="F22:G22"/>
    <mergeCell ref="F23:G23"/>
    <mergeCell ref="F24:G24"/>
    <mergeCell ref="F25:G25"/>
    <mergeCell ref="B2:G2"/>
    <mergeCell ref="C4:E4"/>
    <mergeCell ref="C5:E5"/>
    <mergeCell ref="B6:B7"/>
    <mergeCell ref="C6:E7"/>
    <mergeCell ref="F19:G19"/>
    <mergeCell ref="F20:G20"/>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8000"/>
    <outlinePr summaryBelow="0" summaryRight="0"/>
  </sheetPr>
  <sheetViews>
    <sheetView workbookViewId="0"/>
  </sheetViews>
  <sheetFormatPr customHeight="1" defaultColWidth="12.63" defaultRowHeight="15.0"/>
  <cols>
    <col customWidth="1" min="2" max="2" width="14.38"/>
    <col customWidth="1" min="3" max="3" width="24.0"/>
    <col customWidth="1" min="6" max="6" width="13.88"/>
    <col customWidth="1" min="7" max="7" width="17.5"/>
    <col customWidth="1" min="8" max="8" width="23.38"/>
  </cols>
  <sheetData>
    <row r="1" ht="15.75" customHeight="1">
      <c r="A1" s="49"/>
      <c r="B1" s="50"/>
      <c r="C1" s="50"/>
      <c r="D1" s="50"/>
      <c r="E1" s="50"/>
      <c r="F1" s="50"/>
      <c r="G1" s="50"/>
      <c r="H1" s="51"/>
      <c r="I1" s="49"/>
      <c r="J1" s="49"/>
      <c r="K1" s="49"/>
      <c r="L1" s="49"/>
      <c r="M1" s="49"/>
      <c r="N1" s="49"/>
      <c r="O1" s="49"/>
      <c r="P1" s="49"/>
      <c r="Q1" s="49"/>
      <c r="R1" s="49"/>
      <c r="S1" s="49"/>
      <c r="T1" s="49"/>
      <c r="U1" s="49"/>
      <c r="V1" s="49"/>
      <c r="W1" s="49"/>
      <c r="X1" s="49"/>
      <c r="Y1" s="49"/>
      <c r="Z1" s="49"/>
    </row>
    <row r="2">
      <c r="A2" s="49"/>
      <c r="B2" s="52" t="s">
        <v>47</v>
      </c>
      <c r="I2" s="49"/>
      <c r="J2" s="49"/>
      <c r="K2" s="49"/>
      <c r="L2" s="49"/>
      <c r="M2" s="49"/>
      <c r="N2" s="49"/>
      <c r="O2" s="49"/>
      <c r="P2" s="49"/>
      <c r="Q2" s="49"/>
      <c r="R2" s="49"/>
      <c r="S2" s="49"/>
      <c r="T2" s="49"/>
      <c r="U2" s="49"/>
      <c r="V2" s="49"/>
      <c r="W2" s="49"/>
      <c r="X2" s="49"/>
      <c r="Y2" s="49"/>
      <c r="Z2" s="49"/>
    </row>
    <row r="3" ht="15.75" customHeight="1">
      <c r="A3" s="53"/>
      <c r="B3" s="54" t="s">
        <v>1</v>
      </c>
      <c r="C3" s="55" t="s">
        <v>2</v>
      </c>
      <c r="D3" s="43"/>
      <c r="E3" s="56" t="s">
        <v>3</v>
      </c>
      <c r="F3" s="43"/>
      <c r="G3" s="57" t="s">
        <v>4</v>
      </c>
      <c r="H3" s="43"/>
      <c r="I3" s="49"/>
      <c r="J3" s="49"/>
      <c r="K3" s="49"/>
      <c r="L3" s="49"/>
      <c r="M3" s="49"/>
      <c r="N3" s="49"/>
      <c r="O3" s="49"/>
      <c r="P3" s="49"/>
      <c r="Q3" s="49"/>
      <c r="R3" s="49"/>
      <c r="S3" s="49"/>
      <c r="T3" s="49"/>
      <c r="U3" s="49"/>
      <c r="V3" s="49"/>
      <c r="W3" s="49"/>
      <c r="X3" s="49"/>
      <c r="Y3" s="49"/>
      <c r="Z3" s="49"/>
    </row>
    <row r="4" ht="15.75" customHeight="1">
      <c r="A4" s="53"/>
      <c r="B4" s="58" t="s">
        <v>5</v>
      </c>
      <c r="C4" s="12" t="s">
        <v>2</v>
      </c>
      <c r="D4" s="6"/>
      <c r="E4" s="59" t="s">
        <v>6</v>
      </c>
      <c r="F4" s="6"/>
      <c r="G4" s="60"/>
      <c r="H4" s="61"/>
      <c r="I4" s="49"/>
      <c r="J4" s="49"/>
      <c r="K4" s="49"/>
      <c r="L4" s="49"/>
      <c r="M4" s="49"/>
      <c r="N4" s="49"/>
      <c r="O4" s="49"/>
      <c r="P4" s="49"/>
      <c r="Q4" s="49"/>
      <c r="R4" s="49"/>
      <c r="S4" s="49"/>
      <c r="T4" s="49"/>
      <c r="U4" s="49"/>
      <c r="V4" s="49"/>
      <c r="W4" s="49"/>
      <c r="X4" s="49"/>
      <c r="Y4" s="49"/>
      <c r="Z4" s="49"/>
    </row>
    <row r="5" ht="15.75" customHeight="1">
      <c r="A5" s="53"/>
      <c r="B5" s="58" t="s">
        <v>8</v>
      </c>
      <c r="C5" s="12" t="s">
        <v>2</v>
      </c>
      <c r="D5" s="6"/>
      <c r="E5" s="59" t="s">
        <v>9</v>
      </c>
      <c r="F5" s="6"/>
      <c r="G5" s="18">
        <v>45363.0</v>
      </c>
      <c r="H5" s="62"/>
      <c r="I5" s="49"/>
      <c r="J5" s="49"/>
      <c r="K5" s="49"/>
      <c r="L5" s="49"/>
      <c r="M5" s="49"/>
      <c r="N5" s="49"/>
      <c r="O5" s="49"/>
      <c r="P5" s="49"/>
      <c r="Q5" s="49"/>
      <c r="R5" s="49"/>
      <c r="S5" s="49"/>
      <c r="T5" s="49"/>
      <c r="U5" s="49"/>
      <c r="V5" s="49"/>
      <c r="W5" s="49"/>
      <c r="X5" s="49"/>
      <c r="Y5" s="49"/>
      <c r="Z5" s="49"/>
    </row>
    <row r="6" ht="15.75" customHeight="1">
      <c r="A6" s="53"/>
      <c r="B6" s="58" t="s">
        <v>48</v>
      </c>
      <c r="C6" s="63"/>
      <c r="D6" s="5"/>
      <c r="E6" s="5"/>
      <c r="F6" s="5"/>
      <c r="G6" s="5"/>
      <c r="H6" s="6"/>
      <c r="I6" s="49"/>
      <c r="J6" s="49"/>
      <c r="K6" s="49"/>
      <c r="L6" s="49"/>
      <c r="M6" s="49"/>
      <c r="N6" s="49"/>
      <c r="O6" s="49"/>
      <c r="P6" s="49"/>
      <c r="Q6" s="49"/>
      <c r="R6" s="49"/>
      <c r="S6" s="49"/>
      <c r="T6" s="49"/>
      <c r="U6" s="49"/>
      <c r="V6" s="49"/>
      <c r="W6" s="49"/>
      <c r="X6" s="49"/>
      <c r="Y6" s="49"/>
      <c r="Z6" s="49"/>
    </row>
    <row r="7" ht="15.75" customHeight="1">
      <c r="A7" s="49"/>
      <c r="B7" s="49"/>
      <c r="C7" s="49"/>
      <c r="D7" s="49"/>
      <c r="E7" s="49"/>
      <c r="F7" s="49"/>
      <c r="G7" s="49"/>
      <c r="H7" s="64"/>
      <c r="I7" s="49"/>
      <c r="J7" s="49"/>
      <c r="K7" s="49"/>
      <c r="L7" s="49"/>
      <c r="M7" s="49"/>
      <c r="N7" s="49"/>
      <c r="O7" s="49"/>
      <c r="P7" s="49"/>
      <c r="Q7" s="49"/>
      <c r="R7" s="49"/>
      <c r="S7" s="49"/>
      <c r="T7" s="49"/>
      <c r="U7" s="49"/>
      <c r="V7" s="49"/>
      <c r="W7" s="49"/>
      <c r="X7" s="49"/>
      <c r="Y7" s="49"/>
      <c r="Z7" s="49"/>
    </row>
    <row r="8" ht="15.75" customHeight="1">
      <c r="A8" s="49"/>
      <c r="B8" s="49"/>
      <c r="C8" s="49"/>
      <c r="D8" s="49"/>
      <c r="E8" s="49"/>
      <c r="F8" s="49"/>
      <c r="G8" s="49"/>
      <c r="H8" s="64"/>
      <c r="I8" s="49"/>
      <c r="J8" s="49"/>
      <c r="K8" s="49"/>
      <c r="L8" s="49"/>
      <c r="M8" s="49"/>
      <c r="N8" s="49"/>
      <c r="O8" s="49"/>
      <c r="P8" s="49"/>
      <c r="Q8" s="49"/>
      <c r="R8" s="49"/>
      <c r="S8" s="49"/>
      <c r="T8" s="49"/>
      <c r="U8" s="49"/>
      <c r="V8" s="49"/>
      <c r="W8" s="49"/>
      <c r="X8" s="49"/>
      <c r="Y8" s="49"/>
      <c r="Z8" s="49"/>
    </row>
    <row r="9" ht="15.75" customHeight="1">
      <c r="A9" s="49"/>
      <c r="B9" s="50"/>
      <c r="C9" s="65"/>
      <c r="D9" s="50"/>
      <c r="E9" s="50"/>
      <c r="F9" s="50"/>
      <c r="G9" s="50"/>
      <c r="H9" s="50"/>
      <c r="I9" s="49"/>
      <c r="J9" s="49"/>
      <c r="K9" s="49"/>
      <c r="L9" s="49"/>
      <c r="M9" s="49"/>
      <c r="N9" s="49"/>
      <c r="O9" s="49"/>
      <c r="P9" s="49"/>
      <c r="Q9" s="49"/>
      <c r="R9" s="49"/>
      <c r="S9" s="49"/>
      <c r="T9" s="49"/>
      <c r="U9" s="49"/>
      <c r="V9" s="49"/>
      <c r="W9" s="49"/>
      <c r="X9" s="49"/>
      <c r="Y9" s="49"/>
      <c r="Z9" s="49"/>
    </row>
    <row r="10" ht="15.75" customHeight="1">
      <c r="A10" s="49"/>
      <c r="B10" s="66" t="s">
        <v>49</v>
      </c>
      <c r="C10" s="66" t="s">
        <v>50</v>
      </c>
      <c r="D10" s="67" t="s">
        <v>51</v>
      </c>
      <c r="E10" s="66" t="s">
        <v>52</v>
      </c>
      <c r="F10" s="66" t="s">
        <v>53</v>
      </c>
      <c r="G10" s="66" t="s">
        <v>54</v>
      </c>
      <c r="H10" s="67" t="s">
        <v>55</v>
      </c>
      <c r="I10" s="49"/>
      <c r="J10" s="49"/>
      <c r="K10" s="49"/>
      <c r="L10" s="49"/>
      <c r="M10" s="49"/>
      <c r="N10" s="49"/>
      <c r="O10" s="49"/>
      <c r="P10" s="49"/>
      <c r="Q10" s="49"/>
      <c r="R10" s="49"/>
      <c r="S10" s="49"/>
      <c r="T10" s="49"/>
      <c r="U10" s="49"/>
      <c r="V10" s="49"/>
      <c r="W10" s="49"/>
      <c r="X10" s="49"/>
      <c r="Y10" s="49"/>
      <c r="Z10" s="49"/>
    </row>
    <row r="11" ht="15.75" customHeight="1">
      <c r="A11" s="53"/>
      <c r="B11" s="68">
        <v>1.0</v>
      </c>
      <c r="C11" s="69" t="s">
        <v>56</v>
      </c>
      <c r="D11" s="70">
        <f>IFERROR(__xludf.DUMMYFUNCTION("IMPORTRANGE( ""https://docs.google.com/spreadsheets/d/12MhT5Z-nEO7POhjHC1Rx1cT_E9A5XVzF/edit#gid=1659116077"", ""TC_Admin_BanHangTaiQuay!A6"")"),184.0)</f>
        <v>184</v>
      </c>
      <c r="E11" s="70">
        <f>IFERROR(__xludf.DUMMYFUNCTION("IMPORTRANGE( ""https://docs.google.com/spreadsheets/d/12MhT5Z-nEO7POhjHC1Rx1cT_E9A5XVzF/edit#gid=1659116077"", ""TC_Admin_BanHangTaiQuay!B6"")"),0.0)</f>
        <v>0</v>
      </c>
      <c r="F11" s="70">
        <f>IFERROR(__xludf.DUMMYFUNCTION("IMPORTRANGE( ""https://docs.google.com/spreadsheets/d/12MhT5Z-nEO7POhjHC1Rx1cT_E9A5XVzF/edit#gid=1659116077"", ""TC_Admin_BanHangTaiQuay!C6"")"),0.0)</f>
        <v>0</v>
      </c>
      <c r="G11" s="70">
        <f>IFERROR(__xludf.DUMMYFUNCTION("IMPORTRANGE( ""https://docs.google.com/spreadsheets/d/12MhT5Z-nEO7POhjHC1Rx1cT_E9A5XVzF/edit#gid=1659116077"", ""TC_Admin_BanHangTaiQuay!D6"")"),0.0)</f>
        <v>0</v>
      </c>
      <c r="H11" s="68">
        <f t="shared" ref="H11:H30" si="1">SUM(D11:G11)</f>
        <v>184</v>
      </c>
      <c r="I11" s="71">
        <v>184.0</v>
      </c>
      <c r="J11" s="72"/>
      <c r="K11" s="49"/>
      <c r="L11" s="49"/>
      <c r="M11" s="49"/>
      <c r="N11" s="49"/>
      <c r="O11" s="49"/>
      <c r="P11" s="49"/>
      <c r="Q11" s="49"/>
      <c r="R11" s="49"/>
      <c r="S11" s="49"/>
      <c r="T11" s="49"/>
      <c r="U11" s="49"/>
      <c r="V11" s="49"/>
      <c r="W11" s="49"/>
      <c r="X11" s="49"/>
      <c r="Y11" s="49"/>
      <c r="Z11" s="49"/>
    </row>
    <row r="12" ht="15.75" customHeight="1">
      <c r="A12" s="53"/>
      <c r="B12" s="68">
        <v>2.0</v>
      </c>
      <c r="C12" s="73" t="s">
        <v>57</v>
      </c>
      <c r="D12" s="70">
        <f>IFERROR(__xludf.DUMMYFUNCTION("IMPORTRANGE( ""https://docs.google.com/spreadsheets/d/12MhT5Z-nEO7POhjHC1Rx1cT_E9A5XVzF/edit#gid=1471785133"", ""TC_Client_BanHang!A6"")"),118.0)</f>
        <v>118</v>
      </c>
      <c r="E12" s="70">
        <f>IFERROR(__xludf.DUMMYFUNCTION("IMPORTRANGE( ""https://docs.google.com/spreadsheets/d/12MhT5Z-nEO7POhjHC1Rx1cT_E9A5XVzF/edit#gid=1471785133"", ""TC_Client_BanHang!B6"")"),0.0)</f>
        <v>0</v>
      </c>
      <c r="F12" s="70">
        <f>IFERROR(__xludf.DUMMYFUNCTION("IMPORTRANGE( ""https://docs.google.com/spreadsheets/d/12MhT5Z-nEO7POhjHC1Rx1cT_E9A5XVzF/edit#gid=1471785133"", ""TC_Client_BanHang!C6"")"),0.0)</f>
        <v>0</v>
      </c>
      <c r="G12" s="70">
        <f>IFERROR(__xludf.DUMMYFUNCTION("IMPORTRANGE( ""https://docs.google.com/spreadsheets/d/12MhT5Z-nEO7POhjHC1Rx1cT_E9A5XVzF/edit#gid=1471785133"", ""TC_Client_BanHang!D6"")"),0.0)</f>
        <v>0</v>
      </c>
      <c r="H12" s="68">
        <f t="shared" si="1"/>
        <v>118</v>
      </c>
      <c r="I12" s="71">
        <v>118.0</v>
      </c>
      <c r="J12" s="72"/>
      <c r="K12" s="49"/>
      <c r="L12" s="49"/>
      <c r="M12" s="49"/>
      <c r="N12" s="49"/>
      <c r="O12" s="49"/>
      <c r="P12" s="49"/>
      <c r="Q12" s="49"/>
      <c r="R12" s="49"/>
      <c r="S12" s="49"/>
      <c r="T12" s="49"/>
      <c r="U12" s="49"/>
      <c r="V12" s="49"/>
      <c r="W12" s="49"/>
      <c r="X12" s="49"/>
      <c r="Y12" s="49"/>
      <c r="Z12" s="49"/>
    </row>
    <row r="13" ht="15.75" customHeight="1">
      <c r="A13" s="53"/>
      <c r="B13" s="74">
        <v>3.0</v>
      </c>
      <c r="C13" s="69" t="s">
        <v>58</v>
      </c>
      <c r="D13" s="70">
        <f>IFERROR(__xludf.DUMMYFUNCTION("IMPORTRANGE( ""https://docs.google.com/spreadsheets/d/12MhT5Z-nEO7POhjHC1Rx1cT_E9A5XVzF/edit#gid=1791117814"", ""TC_Admin_HoaDon!A6"")"),129.0)</f>
        <v>129</v>
      </c>
      <c r="E13" s="70">
        <f>IFERROR(__xludf.DUMMYFUNCTION("IMPORTRANGE( ""https://docs.google.com/spreadsheets/d/12MhT5Z-nEO7POhjHC1Rx1cT_E9A5XVzF/edit#gid=1791117814"", ""TC_Admin_HoaDon!B6"")"),0.0)</f>
        <v>0</v>
      </c>
      <c r="F13" s="70">
        <f>IFERROR(__xludf.DUMMYFUNCTION("IMPORTRANGE( ""https://docs.google.com/spreadsheets/d/12MhT5Z-nEO7POhjHC1Rx1cT_E9A5XVzF/edit#gid=1791117814"", ""TC_Admin_HoaDon!C6"")"),0.0)</f>
        <v>0</v>
      </c>
      <c r="G13" s="70">
        <f>IFERROR(__xludf.DUMMYFUNCTION("IMPORTRANGE( ""https://docs.google.com/spreadsheets/d/12MhT5Z-nEO7POhjHC1Rx1cT_E9A5XVzF/edit#gid=1791117814"", ""TC_Admin_HoaDon!D6"")"),0.0)</f>
        <v>0</v>
      </c>
      <c r="H13" s="68">
        <f t="shared" si="1"/>
        <v>129</v>
      </c>
      <c r="I13" s="71">
        <v>129.0</v>
      </c>
      <c r="J13" s="72"/>
      <c r="K13" s="49"/>
      <c r="L13" s="49"/>
      <c r="M13" s="49"/>
      <c r="N13" s="49"/>
      <c r="O13" s="49"/>
      <c r="P13" s="49"/>
      <c r="Q13" s="49"/>
      <c r="R13" s="49"/>
      <c r="S13" s="49"/>
      <c r="T13" s="49"/>
      <c r="U13" s="49"/>
      <c r="V13" s="49"/>
      <c r="W13" s="49"/>
      <c r="X13" s="49"/>
      <c r="Y13" s="49"/>
      <c r="Z13" s="49"/>
    </row>
    <row r="14" ht="15.75" customHeight="1">
      <c r="A14" s="53"/>
      <c r="B14" s="74">
        <v>4.0</v>
      </c>
      <c r="C14" s="75" t="s">
        <v>59</v>
      </c>
      <c r="D14" s="76">
        <f>IFERROR(__xludf.DUMMYFUNCTION("IMPORTRANGE( ""https://docs.google.com/spreadsheets/d/12MhT5Z-nEO7POhjHC1Rx1cT_E9A5XVzF/edit#gid=298920778"", ""TC_Admin_SanPham!A6"")"),132.0)</f>
        <v>132</v>
      </c>
      <c r="E14" s="76">
        <f>IFERROR(__xludf.DUMMYFUNCTION("IMPORTRANGE( ""https://docs.google.com/spreadsheets/d/12MhT5Z-nEO7POhjHC1Rx1cT_E9A5XVzF/edit#gid=298920778"", ""TC_Admin_SanPham!B6"")"),0.0)</f>
        <v>0</v>
      </c>
      <c r="F14" s="76">
        <f>IFERROR(__xludf.DUMMYFUNCTION("IMPORTRANGE( ""https://docs.google.com/spreadsheets/d/12MhT5Z-nEO7POhjHC1Rx1cT_E9A5XVzF/edit#gid=298920778"", ""TC_Admin_SanPham!C6"")"),0.0)</f>
        <v>0</v>
      </c>
      <c r="G14" s="76">
        <f>IFERROR(__xludf.DUMMYFUNCTION("IMPORTRANGE( ""https://docs.google.com/spreadsheets/d/12MhT5Z-nEO7POhjHC1Rx1cT_E9A5XVzF/edit#gid=298920778"", ""TC_Admin_SanPham!D6"")"),0.0)</f>
        <v>0</v>
      </c>
      <c r="H14" s="68">
        <f t="shared" si="1"/>
        <v>132</v>
      </c>
      <c r="I14" s="71">
        <v>131.0</v>
      </c>
      <c r="J14" s="72"/>
      <c r="K14" s="49"/>
      <c r="L14" s="49"/>
      <c r="M14" s="49"/>
      <c r="N14" s="49"/>
      <c r="O14" s="49"/>
      <c r="P14" s="49"/>
      <c r="Q14" s="49"/>
      <c r="R14" s="49"/>
      <c r="S14" s="49"/>
      <c r="T14" s="49"/>
      <c r="U14" s="49"/>
      <c r="V14" s="49"/>
      <c r="W14" s="49"/>
      <c r="X14" s="49"/>
      <c r="Y14" s="49"/>
      <c r="Z14" s="49"/>
    </row>
    <row r="15" ht="15.75" customHeight="1">
      <c r="A15" s="53"/>
      <c r="B15" s="74">
        <v>5.0</v>
      </c>
      <c r="C15" s="69" t="s">
        <v>60</v>
      </c>
      <c r="D15" s="77">
        <f>IFERROR(__xludf.DUMMYFUNCTION("IMPORTRANGE( ""https://docs.google.com/spreadsheets/d/12MhT5Z-nEO7POhjHC1Rx1cT_E9A5XVzF/edit#gid=1166079245"", ""TC_Admin_DotGiamGia!A6"")"),214.0)</f>
        <v>214</v>
      </c>
      <c r="E15" s="77">
        <f>IFERROR(__xludf.DUMMYFUNCTION("IMPORTRANGE( ""https://docs.google.com/spreadsheets/d/12MhT5Z-nEO7POhjHC1Rx1cT_E9A5XVzF/edit#gid=1166079245"", ""TC_Admin_DotGiamGia!B6"")"),0.0)</f>
        <v>0</v>
      </c>
      <c r="F15" s="77">
        <f>IFERROR(__xludf.DUMMYFUNCTION("IMPORTRANGE( ""https://docs.google.com/spreadsheets/d/12MhT5Z-nEO7POhjHC1Rx1cT_E9A5XVzF/edit#gid=1166079245"", ""TC_Admin_DotGiamGia!C6"")"),0.0)</f>
        <v>0</v>
      </c>
      <c r="G15" s="77">
        <f>IFERROR(__xludf.DUMMYFUNCTION("IMPORTRANGE( ""https://docs.google.com/spreadsheets/d/12MhT5Z-nEO7POhjHC1Rx1cT_E9A5XVzF/edit#gid=1166079245"", ""TC_Admin_DotGiamGia!D6"")"),0.0)</f>
        <v>0</v>
      </c>
      <c r="H15" s="68">
        <f t="shared" si="1"/>
        <v>214</v>
      </c>
      <c r="I15" s="71">
        <v>214.0</v>
      </c>
      <c r="J15" s="72"/>
      <c r="K15" s="49"/>
      <c r="L15" s="49"/>
      <c r="M15" s="49"/>
      <c r="N15" s="49"/>
      <c r="O15" s="49"/>
      <c r="P15" s="49"/>
      <c r="Q15" s="49"/>
      <c r="R15" s="49"/>
      <c r="S15" s="49"/>
      <c r="T15" s="49"/>
      <c r="U15" s="49"/>
      <c r="V15" s="49"/>
      <c r="W15" s="49"/>
      <c r="X15" s="49"/>
      <c r="Y15" s="49"/>
      <c r="Z15" s="49"/>
    </row>
    <row r="16" ht="15.75" customHeight="1">
      <c r="A16" s="53"/>
      <c r="B16" s="74">
        <v>6.0</v>
      </c>
      <c r="C16" s="69" t="s">
        <v>61</v>
      </c>
      <c r="D16" s="70">
        <f>IFERROR(__xludf.DUMMYFUNCTION("IMPORTRANGE( ""https://docs.google.com/spreadsheets/d/12MhT5Z-nEO7POhjHC1Rx1cT_E9A5XVzF/edit#gid=382250011"", ""TC_Admin_PhieuGiamGia!A6"")"),221.0)</f>
        <v>221</v>
      </c>
      <c r="E16" s="70">
        <f>IFERROR(__xludf.DUMMYFUNCTION("IMPORTRANGE( ""https://docs.google.com/spreadsheets/d/12MhT5Z-nEO7POhjHC1Rx1cT_E9A5XVzF/edit#gid=382250011"", ""TC_Admin_PhieuGiamGia!B6"")"),0.0)</f>
        <v>0</v>
      </c>
      <c r="F16" s="70">
        <f>IFERROR(__xludf.DUMMYFUNCTION("IMPORTRANGE( ""https://docs.google.com/spreadsheets/d/12MhT5Z-nEO7POhjHC1Rx1cT_E9A5XVzF/edit#gid=382250011"", ""TC_Admin_PhieuGiamGia!C6"")"),0.0)</f>
        <v>0</v>
      </c>
      <c r="G16" s="70">
        <f>IFERROR(__xludf.DUMMYFUNCTION("IMPORTRANGE( ""https://docs.google.com/spreadsheets/d/12MhT5Z-nEO7POhjHC1Rx1cT_E9A5XVzF/edit#gid=382250011"", ""TC_Admin_PhieuGiamGia!D6"")"),0.0)</f>
        <v>0</v>
      </c>
      <c r="H16" s="68">
        <f t="shared" si="1"/>
        <v>221</v>
      </c>
      <c r="I16" s="71">
        <v>221.0</v>
      </c>
      <c r="J16" s="72"/>
      <c r="K16" s="49"/>
      <c r="L16" s="49"/>
      <c r="M16" s="49"/>
      <c r="N16" s="49"/>
      <c r="O16" s="49"/>
      <c r="P16" s="49"/>
      <c r="Q16" s="49"/>
      <c r="R16" s="49"/>
      <c r="S16" s="49"/>
      <c r="T16" s="49"/>
      <c r="U16" s="49"/>
      <c r="V16" s="49"/>
      <c r="W16" s="49"/>
      <c r="X16" s="49"/>
      <c r="Y16" s="49"/>
      <c r="Z16" s="49"/>
    </row>
    <row r="17" ht="15.75" customHeight="1">
      <c r="A17" s="53"/>
      <c r="B17" s="74">
        <v>7.0</v>
      </c>
      <c r="C17" s="69" t="s">
        <v>62</v>
      </c>
      <c r="D17" s="70">
        <f>IFERROR(__xludf.DUMMYFUNCTION("IMPORTRANGE( ""https://docs.google.com/spreadsheets/d/12MhT5Z-nEO7POhjHC1Rx1cT_E9A5XVzF/edit#gid=1862762244"", ""TC_Admin_NhanVien!A6"")"),146.0)</f>
        <v>146</v>
      </c>
      <c r="E17" s="70">
        <f>IFERROR(__xludf.DUMMYFUNCTION("IMPORTRANGE( ""https://docs.google.com/spreadsheets/d/12MhT5Z-nEO7POhjHC1Rx1cT_E9A5XVzF/edit#gid=1862762244"", ""TC_Admin_NhanVien!B6"")"),0.0)</f>
        <v>0</v>
      </c>
      <c r="F17" s="70">
        <f>IFERROR(__xludf.DUMMYFUNCTION("IMPORTRANGE( ""https://docs.google.com/spreadsheets/d/12MhT5Z-nEO7POhjHC1Rx1cT_E9A5XVzF/edit#gid=1862762244"", ""TC_Admin_NhanVien!C6"")"),0.0)</f>
        <v>0</v>
      </c>
      <c r="G17" s="70">
        <f>IFERROR(__xludf.DUMMYFUNCTION("IMPORTRANGE( ""https://docs.google.com/spreadsheets/d/12MhT5Z-nEO7POhjHC1Rx1cT_E9A5XVzF/edit#gid=1862762244"", ""TC_Admin_NhanVien!D6"")"),0.0)</f>
        <v>0</v>
      </c>
      <c r="H17" s="68">
        <f t="shared" si="1"/>
        <v>146</v>
      </c>
      <c r="I17" s="71">
        <v>146.0</v>
      </c>
      <c r="J17" s="72"/>
      <c r="K17" s="49"/>
      <c r="L17" s="49"/>
      <c r="M17" s="49"/>
      <c r="N17" s="49"/>
      <c r="O17" s="49"/>
      <c r="P17" s="49"/>
      <c r="Q17" s="49"/>
      <c r="R17" s="49"/>
      <c r="S17" s="49"/>
      <c r="T17" s="49"/>
      <c r="U17" s="49"/>
      <c r="V17" s="49"/>
      <c r="W17" s="49"/>
      <c r="X17" s="49"/>
      <c r="Y17" s="49"/>
      <c r="Z17" s="49"/>
    </row>
    <row r="18" ht="15.75" customHeight="1">
      <c r="A18" s="53"/>
      <c r="B18" s="74">
        <v>8.0</v>
      </c>
      <c r="C18" s="69" t="s">
        <v>63</v>
      </c>
      <c r="D18" s="70">
        <f>IFERROR(__xludf.DUMMYFUNCTION("IMPORTRANGE( ""https://docs.google.com/spreadsheets/d/12MhT5Z-nEO7POhjHC1Rx1cT_E9A5XVzF/edit#gid=1803592575"", ""TC_Admin_KhachHang!A6"")"),161.0)</f>
        <v>161</v>
      </c>
      <c r="E18" s="70">
        <f>IFERROR(__xludf.DUMMYFUNCTION("IMPORTRANGE( ""https://docs.google.com/spreadsheets/d/12MhT5Z-nEO7POhjHC1Rx1cT_E9A5XVzF/edit#gid=1803592575"", ""TC_Admin_KhachHang!B6"")"),0.0)</f>
        <v>0</v>
      </c>
      <c r="F18" s="70">
        <f>IFERROR(__xludf.DUMMYFUNCTION("IMPORTRANGE( ""https://docs.google.com/spreadsheets/d/12MhT5Z-nEO7POhjHC1Rx1cT_E9A5XVzF/edit#gid=1803592575"", ""TC_Admin_KhachHang!C6"")"),0.0)</f>
        <v>0</v>
      </c>
      <c r="G18" s="70">
        <f>IFERROR(__xludf.DUMMYFUNCTION("IMPORTRANGE( ""https://docs.google.com/spreadsheets/d/12MhT5Z-nEO7POhjHC1Rx1cT_E9A5XVzF/edit#gid=1803592575"", ""TC_Admin_KhachHang!D6"")"),0.0)</f>
        <v>0</v>
      </c>
      <c r="H18" s="68">
        <f t="shared" si="1"/>
        <v>161</v>
      </c>
      <c r="I18" s="71">
        <v>161.0</v>
      </c>
      <c r="J18" s="72"/>
      <c r="K18" s="49"/>
      <c r="L18" s="49"/>
      <c r="M18" s="49"/>
      <c r="N18" s="49"/>
      <c r="O18" s="49"/>
      <c r="P18" s="49"/>
      <c r="Q18" s="49"/>
      <c r="R18" s="49"/>
      <c r="S18" s="49"/>
      <c r="T18" s="49"/>
      <c r="U18" s="49"/>
      <c r="V18" s="49"/>
      <c r="W18" s="49"/>
      <c r="X18" s="49"/>
      <c r="Y18" s="49"/>
      <c r="Z18" s="49"/>
    </row>
    <row r="19" ht="15.75" customHeight="1">
      <c r="A19" s="53"/>
      <c r="B19" s="74">
        <v>9.0</v>
      </c>
      <c r="C19" s="78" t="s">
        <v>64</v>
      </c>
      <c r="D19" s="70">
        <f>IFERROR(__xludf.DUMMYFUNCTION("IMPORTRANGE( ""https://docs.google.com/spreadsheets/d/12MhT5Z-nEO7POhjHC1Rx1cT_E9A5XVzF/edit#gid=776743332"", ""TC_Login!A6"")"),78.0)</f>
        <v>78</v>
      </c>
      <c r="E19" s="70">
        <f>IFERROR(__xludf.DUMMYFUNCTION("IMPORTRANGE( ""https://docs.google.com/spreadsheets/d/12MhT5Z-nEO7POhjHC1Rx1cT_E9A5XVzF/edit#gid=776743332"", ""TC_Login!B6"")"),0.0)</f>
        <v>0</v>
      </c>
      <c r="F19" s="70">
        <f>IFERROR(__xludf.DUMMYFUNCTION("IMPORTRANGE( ""https://docs.google.com/spreadsheets/d/12MhT5Z-nEO7POhjHC1Rx1cT_E9A5XVzF/edit#gid=776743332"", ""TC_Login!C6"")"),0.0)</f>
        <v>0</v>
      </c>
      <c r="G19" s="70">
        <f>IFERROR(__xludf.DUMMYFUNCTION("IMPORTRANGE( ""https://docs.google.com/spreadsheets/d/12MhT5Z-nEO7POhjHC1Rx1cT_E9A5XVzF/edit#gid=776743332"", ""TC_Login!D6"")"),0.0)</f>
        <v>0</v>
      </c>
      <c r="H19" s="68">
        <f t="shared" si="1"/>
        <v>78</v>
      </c>
      <c r="I19" s="71">
        <v>52.0</v>
      </c>
      <c r="J19" s="72"/>
      <c r="K19" s="49"/>
      <c r="L19" s="49"/>
      <c r="M19" s="49"/>
      <c r="N19" s="49"/>
      <c r="O19" s="49"/>
      <c r="P19" s="49"/>
      <c r="Q19" s="49"/>
      <c r="R19" s="49"/>
      <c r="S19" s="49"/>
      <c r="T19" s="49"/>
      <c r="U19" s="49"/>
      <c r="V19" s="49"/>
      <c r="W19" s="49"/>
      <c r="X19" s="49"/>
      <c r="Y19" s="49"/>
      <c r="Z19" s="49"/>
    </row>
    <row r="20" ht="15.75" customHeight="1">
      <c r="A20" s="53"/>
      <c r="B20" s="74">
        <v>10.0</v>
      </c>
      <c r="C20" s="79" t="s">
        <v>65</v>
      </c>
      <c r="D20" s="70">
        <f>IFERROR(__xludf.DUMMYFUNCTION("IMPORTRANGE( ""https://docs.google.com/spreadsheets/d/12MhT5Z-nEO7POhjHC1Rx1cT_E9A5XVzF/edit#gid=1118761771"", ""TC_Admin_ThongKe!A6"")"),37.0)</f>
        <v>37</v>
      </c>
      <c r="E20" s="70">
        <f>IFERROR(__xludf.DUMMYFUNCTION("IMPORTRANGE( ""https://docs.google.com/spreadsheets/d/12MhT5Z-nEO7POhjHC1Rx1cT_E9A5XVzF/edit#gid=1118761771"", ""TC_Admin_ThongKe!B6"")"),0.0)</f>
        <v>0</v>
      </c>
      <c r="F20" s="70">
        <f>IFERROR(__xludf.DUMMYFUNCTION("IMPORTRANGE( ""https://docs.google.com/spreadsheets/d/12MhT5Z-nEO7POhjHC1Rx1cT_E9A5XVzF/edit#gid=1118761771"", ""TC_Admin_ThongKe!C6"")"),0.0)</f>
        <v>0</v>
      </c>
      <c r="G20" s="70">
        <f>IFERROR(__xludf.DUMMYFUNCTION("IMPORTRANGE( ""https://docs.google.com/spreadsheets/d/12MhT5Z-nEO7POhjHC1Rx1cT_E9A5XVzF/edit#gid=1118761771"", ""TC_Admin_ThongKe!D6"")"),0.0)</f>
        <v>0</v>
      </c>
      <c r="H20" s="68">
        <f t="shared" si="1"/>
        <v>37</v>
      </c>
      <c r="I20" s="71">
        <v>24.0</v>
      </c>
      <c r="J20" s="72"/>
      <c r="K20" s="49"/>
      <c r="L20" s="49"/>
      <c r="M20" s="49"/>
      <c r="N20" s="49"/>
      <c r="O20" s="49"/>
      <c r="P20" s="49"/>
      <c r="Q20" s="49"/>
      <c r="R20" s="49"/>
      <c r="S20" s="49"/>
      <c r="T20" s="49"/>
      <c r="U20" s="49"/>
      <c r="V20" s="49"/>
      <c r="W20" s="49"/>
      <c r="X20" s="49"/>
      <c r="Y20" s="49"/>
      <c r="Z20" s="49"/>
    </row>
    <row r="21" ht="15.75" customHeight="1">
      <c r="A21" s="53"/>
      <c r="B21" s="74">
        <v>11.0</v>
      </c>
      <c r="C21" s="78" t="s">
        <v>66</v>
      </c>
      <c r="D21" s="70">
        <f>IFERROR(__xludf.DUMMYFUNCTION("IMPORTRANGE( ""https://docs.google.com/spreadsheets/d/12MhT5Z-nEO7POhjHC1Rx1cT_E9A5XVzF/edit#gid=1517299971"", ""TC_Admin_TraHang!A6"")"),36.0)</f>
        <v>36</v>
      </c>
      <c r="E21" s="70">
        <f>IFERROR(__xludf.DUMMYFUNCTION("IMPORTRANGE( ""https://docs.google.com/spreadsheets/d/12MhT5Z-nEO7POhjHC1Rx1cT_E9A5XVzF/edit#gid=1517299971"", ""TC_Admin_TraHang!B6"")"),0.0)</f>
        <v>0</v>
      </c>
      <c r="F21" s="70">
        <f>IFERROR(__xludf.DUMMYFUNCTION("IMPORTRANGE( ""https://docs.google.com/spreadsheets/d/12MhT5Z-nEO7POhjHC1Rx1cT_E9A5XVzF/edit#gid=1517299971"", ""TC_Admin_TraHang!C6"")"),0.0)</f>
        <v>0</v>
      </c>
      <c r="G21" s="70">
        <f>IFERROR(__xludf.DUMMYFUNCTION("IMPORTRANGE( ""https://docs.google.com/spreadsheets/d/12MhT5Z-nEO7POhjHC1Rx1cT_E9A5XVzF/edit#gid=1517299971"", ""TC_Admin_TraHang!D6"")"),0.0)</f>
        <v>0</v>
      </c>
      <c r="H21" s="68">
        <f t="shared" si="1"/>
        <v>36</v>
      </c>
      <c r="I21" s="71">
        <v>36.0</v>
      </c>
      <c r="J21" s="72"/>
      <c r="K21" s="49"/>
      <c r="L21" s="49"/>
      <c r="M21" s="49"/>
      <c r="N21" s="49"/>
      <c r="O21" s="49"/>
      <c r="P21" s="49"/>
      <c r="Q21" s="49"/>
      <c r="R21" s="49"/>
      <c r="S21" s="49"/>
      <c r="T21" s="49"/>
      <c r="U21" s="49"/>
      <c r="V21" s="49"/>
      <c r="W21" s="49"/>
      <c r="X21" s="49"/>
      <c r="Y21" s="49"/>
      <c r="Z21" s="49"/>
    </row>
    <row r="22" ht="15.75" customHeight="1">
      <c r="A22" s="53"/>
      <c r="B22" s="74">
        <v>12.0</v>
      </c>
      <c r="C22" s="78" t="s">
        <v>67</v>
      </c>
      <c r="D22" s="70">
        <f>IFERROR(__xludf.DUMMYFUNCTION("IMPORTRANGE( ""https://docs.google.com/spreadsheets/d/12MhT5Z-nEO7POhjHC1Rx1cT_E9A5XVzF/edit#gid=1684343750"", ""TC_Admin_KichCo!A6"")"),67.0)</f>
        <v>67</v>
      </c>
      <c r="E22" s="70">
        <f>IFERROR(__xludf.DUMMYFUNCTION("IMPORTRANGE( ""https://docs.google.com/spreadsheets/d/12MhT5Z-nEO7POhjHC1Rx1cT_E9A5XVzF/edit#gid=1684343750"", ""TC_Admin_KichCo!B6"")"),0.0)</f>
        <v>0</v>
      </c>
      <c r="F22" s="70">
        <f>IFERROR(__xludf.DUMMYFUNCTION("IMPORTRANGE( ""https://docs.google.com/spreadsheets/d/12MhT5Z-nEO7POhjHC1Rx1cT_E9A5XVzF/edit#gid=1684343750"", ""TC_Admin_KichCo!C6"")"),0.0)</f>
        <v>0</v>
      </c>
      <c r="G22" s="70">
        <f>IFERROR(__xludf.DUMMYFUNCTION("IMPORTRANGE( ""https://docs.google.com/spreadsheets/d/12MhT5Z-nEO7POhjHC1Rx1cT_E9A5XVzF/edit#gid=1684343750"", ""TC_Admin_KichCo!D6"")"),0.0)</f>
        <v>0</v>
      </c>
      <c r="H22" s="68">
        <f t="shared" si="1"/>
        <v>67</v>
      </c>
      <c r="I22" s="71">
        <v>67.0</v>
      </c>
      <c r="J22" s="72"/>
      <c r="K22" s="49"/>
      <c r="L22" s="49"/>
      <c r="M22" s="49"/>
      <c r="N22" s="49"/>
      <c r="O22" s="49"/>
      <c r="P22" s="49"/>
      <c r="Q22" s="49"/>
      <c r="R22" s="49"/>
      <c r="S22" s="49"/>
      <c r="T22" s="49"/>
      <c r="U22" s="49"/>
      <c r="V22" s="49"/>
      <c r="W22" s="49"/>
      <c r="X22" s="49"/>
      <c r="Y22" s="49"/>
      <c r="Z22" s="49"/>
    </row>
    <row r="23" ht="15.75" customHeight="1">
      <c r="A23" s="53"/>
      <c r="B23" s="74">
        <v>13.0</v>
      </c>
      <c r="C23" s="78" t="s">
        <v>68</v>
      </c>
      <c r="D23" s="70">
        <f>IFERROR(__xludf.DUMMYFUNCTION("IMPORTRANGE( ""https://docs.google.com/spreadsheets/d/12MhT5Z-nEO7POhjHC1Rx1cT_E9A5XVzF/edit#gid=515289294"", ""TC_Admin_ChatLieu!A6"")"),67.0)</f>
        <v>67</v>
      </c>
      <c r="E23" s="70">
        <f>IFERROR(__xludf.DUMMYFUNCTION("IMPORTRANGE( ""https://docs.google.com/spreadsheets/d/12MhT5Z-nEO7POhjHC1Rx1cT_E9A5XVzF/edit#gid=515289294"", ""TC_Admin_ChatLieu!B6"")"),0.0)</f>
        <v>0</v>
      </c>
      <c r="F23" s="70">
        <f>IFERROR(__xludf.DUMMYFUNCTION("IMPORTRANGE( ""https://docs.google.com/spreadsheets/d/12MhT5Z-nEO7POhjHC1Rx1cT_E9A5XVzF/edit#gid=515289294"", ""TC_Admin_ChatLieu!C6"")"),0.0)</f>
        <v>0</v>
      </c>
      <c r="G23" s="70">
        <f>IFERROR(__xludf.DUMMYFUNCTION("IMPORTRANGE( ""https://docs.google.com/spreadsheets/d/12MhT5Z-nEO7POhjHC1Rx1cT_E9A5XVzF/edit#gid=515289294"", ""TC_Admin_ChatLieu!D6"")"),0.0)</f>
        <v>0</v>
      </c>
      <c r="H23" s="68">
        <f t="shared" si="1"/>
        <v>67</v>
      </c>
      <c r="I23" s="71">
        <v>67.0</v>
      </c>
      <c r="J23" s="72"/>
      <c r="K23" s="49"/>
      <c r="L23" s="49"/>
      <c r="M23" s="49"/>
      <c r="N23" s="49"/>
      <c r="O23" s="49"/>
      <c r="P23" s="49"/>
      <c r="Q23" s="49"/>
      <c r="R23" s="49"/>
      <c r="S23" s="49"/>
      <c r="T23" s="49"/>
      <c r="U23" s="49"/>
      <c r="V23" s="49"/>
      <c r="W23" s="49"/>
      <c r="X23" s="49"/>
      <c r="Y23" s="49"/>
      <c r="Z23" s="49"/>
    </row>
    <row r="24" ht="15.75" customHeight="1">
      <c r="A24" s="49"/>
      <c r="B24" s="74">
        <v>14.0</v>
      </c>
      <c r="C24" s="78" t="s">
        <v>69</v>
      </c>
      <c r="D24" s="70">
        <f>IFERROR(__xludf.DUMMYFUNCTION("IMPORTRANGE( ""https://docs.google.com/spreadsheets/d/12MhT5Z-nEO7POhjHC1Rx1cT_E9A5XVzF/edit#gid=1110448013"", ""TC_Admin_MauSac!A6"")"),64.0)</f>
        <v>64</v>
      </c>
      <c r="E24" s="70">
        <f>IFERROR(__xludf.DUMMYFUNCTION("IMPORTRANGE( ""https://docs.google.com/spreadsheets/d/12MhT5Z-nEO7POhjHC1Rx1cT_E9A5XVzF/edit#gid=1110448013"", ""TC_Admin_MauSac!B6"")"),0.0)</f>
        <v>0</v>
      </c>
      <c r="F24" s="70">
        <f>IFERROR(__xludf.DUMMYFUNCTION("IMPORTRANGE( ""https://docs.google.com/spreadsheets/d/12MhT5Z-nEO7POhjHC1Rx1cT_E9A5XVzF/edit#gid=515289294"", ""TC_Admin_ChatLieu!C6"")"),0.0)</f>
        <v>0</v>
      </c>
      <c r="G24" s="70">
        <f>IFERROR(__xludf.DUMMYFUNCTION("IMPORTRANGE( ""https://docs.google.com/spreadsheets/d/12MhT5Z-nEO7POhjHC1Rx1cT_E9A5XVzF/edit#gid=1110448013"", ""TC_Admin_MauSac!D6"")"),0.0)</f>
        <v>0</v>
      </c>
      <c r="H24" s="68">
        <f t="shared" si="1"/>
        <v>64</v>
      </c>
      <c r="I24" s="71">
        <v>64.0</v>
      </c>
      <c r="J24" s="72"/>
      <c r="K24" s="49"/>
      <c r="L24" s="49"/>
      <c r="M24" s="49"/>
      <c r="N24" s="49"/>
      <c r="O24" s="49"/>
      <c r="P24" s="49"/>
      <c r="Q24" s="49"/>
      <c r="R24" s="49"/>
      <c r="S24" s="49"/>
      <c r="T24" s="49"/>
      <c r="U24" s="49"/>
      <c r="V24" s="49"/>
      <c r="W24" s="49"/>
      <c r="X24" s="49"/>
      <c r="Y24" s="49"/>
      <c r="Z24" s="49"/>
    </row>
    <row r="25" ht="15.75" customHeight="1">
      <c r="A25" s="49"/>
      <c r="B25" s="80">
        <v>15.0</v>
      </c>
      <c r="C25" s="78" t="s">
        <v>70</v>
      </c>
      <c r="D25" s="70">
        <f>IFERROR(__xludf.DUMMYFUNCTION("IMPORTRANGE( ""https://docs.google.com/spreadsheets/d/12MhT5Z-nEO7POhjHC1Rx1cT_E9A5XVzF/edit#gid=1719119381"", ""TC_Admin_KieuDang!A6"")"),67.0)</f>
        <v>67</v>
      </c>
      <c r="E25" s="70">
        <f>IFERROR(__xludf.DUMMYFUNCTION("IMPORTRANGE( ""https://docs.google.com/spreadsheets/d/12MhT5Z-nEO7POhjHC1Rx1cT_E9A5XVzF/edit#gid=1719119381"", ""TC_Admin_KieuDang!B6"")"),0.0)</f>
        <v>0</v>
      </c>
      <c r="F25" s="70">
        <f>IFERROR(__xludf.DUMMYFUNCTION("IMPORTRANGE( ""https://docs.google.com/spreadsheets/d/12MhT5Z-nEO7POhjHC1Rx1cT_E9A5XVzF/edit#gid=1719119381"", ""TC_Admin_KieuDang!C6"")"),0.0)</f>
        <v>0</v>
      </c>
      <c r="G25" s="70">
        <f>IFERROR(__xludf.DUMMYFUNCTION("IMPORTRANGE( ""https://docs.google.com/spreadsheets/d/12MhT5Z-nEO7POhjHC1Rx1cT_E9A5XVzF/edit#gid=1719119381"", ""TC_Admin_KieuDang!D6"")"),0.0)</f>
        <v>0</v>
      </c>
      <c r="H25" s="68">
        <f t="shared" si="1"/>
        <v>67</v>
      </c>
      <c r="I25" s="71">
        <v>67.0</v>
      </c>
      <c r="J25" s="49"/>
      <c r="K25" s="49"/>
      <c r="L25" s="49"/>
      <c r="M25" s="49"/>
      <c r="N25" s="49"/>
      <c r="O25" s="49"/>
      <c r="P25" s="49"/>
      <c r="Q25" s="49"/>
      <c r="R25" s="49"/>
      <c r="S25" s="49"/>
      <c r="T25" s="49"/>
      <c r="U25" s="49"/>
      <c r="V25" s="49"/>
      <c r="W25" s="49"/>
      <c r="X25" s="49"/>
      <c r="Y25" s="49"/>
      <c r="Z25" s="49"/>
    </row>
    <row r="26" ht="15.75" customHeight="1">
      <c r="A26" s="49"/>
      <c r="B26" s="80">
        <v>16.0</v>
      </c>
      <c r="C26" s="78" t="s">
        <v>71</v>
      </c>
      <c r="D26" s="70">
        <f>IFERROR(__xludf.DUMMYFUNCTION("IMPORTRANGE( ""https://docs.google.com/spreadsheets/d/12MhT5Z-nEO7POhjHC1Rx1cT_E9A5XVzF/edit#gid=112091075"", ""TC_Admin_KieuThietKe!A6"")"),67.0)</f>
        <v>67</v>
      </c>
      <c r="E26" s="70">
        <f>IFERROR(__xludf.DUMMYFUNCTION("IMPORTRANGE( ""https://docs.google.com/spreadsheets/d/12MhT5Z-nEO7POhjHC1Rx1cT_E9A5XVzF/edit#gid=112091075"", ""TC_Admin_KieuThietKe!B6"")"),0.0)</f>
        <v>0</v>
      </c>
      <c r="F26" s="70">
        <f>IFERROR(__xludf.DUMMYFUNCTION("IMPORTRANGE( ""https://docs.google.com/spreadsheets/d/12MhT5Z-nEO7POhjHC1Rx1cT_E9A5XVzF/edit#gid=112091075"", ""TC_Admin_KieuThietKe!C6"")"),0.0)</f>
        <v>0</v>
      </c>
      <c r="G26" s="70">
        <f>IFERROR(__xludf.DUMMYFUNCTION("IMPORTRANGE( ""https://docs.google.com/spreadsheets/d/12MhT5Z-nEO7POhjHC1Rx1cT_E9A5XVzF/edit#gid=112091075"", ""TC_Admin_KieuThietKe!D6"")"),0.0)</f>
        <v>0</v>
      </c>
      <c r="H26" s="68">
        <f t="shared" si="1"/>
        <v>67</v>
      </c>
      <c r="I26" s="71">
        <v>67.0</v>
      </c>
      <c r="J26" s="49"/>
      <c r="K26" s="49"/>
      <c r="L26" s="49"/>
      <c r="M26" s="49"/>
      <c r="N26" s="49"/>
      <c r="O26" s="49"/>
      <c r="P26" s="49"/>
      <c r="Q26" s="49"/>
      <c r="R26" s="49"/>
      <c r="S26" s="49"/>
      <c r="T26" s="49"/>
      <c r="U26" s="49"/>
      <c r="V26" s="49"/>
      <c r="W26" s="49"/>
      <c r="X26" s="49"/>
      <c r="Y26" s="49"/>
      <c r="Z26" s="49"/>
    </row>
    <row r="27" ht="15.75" customHeight="1">
      <c r="A27" s="49"/>
      <c r="B27" s="80">
        <v>17.0</v>
      </c>
      <c r="C27" s="78" t="s">
        <v>72</v>
      </c>
      <c r="D27" s="70">
        <f>IFERROR(__xludf.DUMMYFUNCTION("IMPORTRANGE( ""https://docs.google.com/spreadsheets/d/12MhT5Z-nEO7POhjHC1Rx1cT_E9A5XVzF/edit#gid=418663023"", ""TC_Admin_KieuTayAo!A6"")"),67.0)</f>
        <v>67</v>
      </c>
      <c r="E27" s="70">
        <f>IFERROR(__xludf.DUMMYFUNCTION("IMPORTRANGE( ""https://docs.google.com/spreadsheets/d/12MhT5Z-nEO7POhjHC1Rx1cT_E9A5XVzF/edit#gid=418663023"", ""TC_Admin_KieuTayAo!B6"")"),0.0)</f>
        <v>0</v>
      </c>
      <c r="F27" s="70">
        <f>IFERROR(__xludf.DUMMYFUNCTION("IMPORTRANGE( ""https://docs.google.com/spreadsheets/d/12MhT5Z-nEO7POhjHC1Rx1cT_E9A5XVzF/edit#gid=418663023"", ""TC_Admin_KieuTayAo!C6"")"),0.0)</f>
        <v>0</v>
      </c>
      <c r="G27" s="70">
        <f>IFERROR(__xludf.DUMMYFUNCTION("IMPORTRANGE( ""https://docs.google.com/spreadsheets/d/12MhT5Z-nEO7POhjHC1Rx1cT_E9A5XVzF/edit#gid=418663023"", ""TC_Admin_KieuTayAo!D6"")"),0.0)</f>
        <v>0</v>
      </c>
      <c r="H27" s="68">
        <f t="shared" si="1"/>
        <v>67</v>
      </c>
      <c r="I27" s="71">
        <v>67.0</v>
      </c>
      <c r="J27" s="49"/>
      <c r="K27" s="49"/>
      <c r="L27" s="49"/>
      <c r="M27" s="49"/>
      <c r="N27" s="49"/>
      <c r="O27" s="49"/>
      <c r="P27" s="49"/>
      <c r="Q27" s="49"/>
      <c r="R27" s="49"/>
      <c r="S27" s="49"/>
      <c r="T27" s="49"/>
      <c r="U27" s="49"/>
      <c r="V27" s="49"/>
      <c r="W27" s="49"/>
      <c r="X27" s="49"/>
      <c r="Y27" s="49"/>
      <c r="Z27" s="49"/>
    </row>
    <row r="28" ht="15.75" customHeight="1">
      <c r="A28" s="49"/>
      <c r="B28" s="80">
        <v>18.0</v>
      </c>
      <c r="C28" s="78" t="s">
        <v>73</v>
      </c>
      <c r="D28" s="70">
        <f>IFERROR(__xludf.DUMMYFUNCTION("IMPORTRANGE( ""https://docs.google.com/spreadsheets/d/12MhT5Z-nEO7POhjHC1Rx1cT_E9A5XVzF/edit#gid=1090306965"", ""TC_Admin_KieuCoAo!A6"")"),67.0)</f>
        <v>67</v>
      </c>
      <c r="E28" s="70">
        <f>IFERROR(__xludf.DUMMYFUNCTION("IMPORTRANGE( ""https://docs.google.com/spreadsheets/d/12MhT5Z-nEO7POhjHC1Rx1cT_E9A5XVzF/edit#gid=1090306965"", ""TC_Admin_KieuCoAo!B6"")"),0.0)</f>
        <v>0</v>
      </c>
      <c r="F28" s="70">
        <f>IFERROR(__xludf.DUMMYFUNCTION("IMPORTRANGE( ""https://docs.google.com/spreadsheets/d/12MhT5Z-nEO7POhjHC1Rx1cT_E9A5XVzF/edit#gid=1090306965"", ""TC_Admin_KieuCoAo!C6"")"),0.0)</f>
        <v>0</v>
      </c>
      <c r="G28" s="70">
        <f>IFERROR(__xludf.DUMMYFUNCTION("IMPORTRANGE( ""https://docs.google.com/spreadsheets/d/12MhT5Z-nEO7POhjHC1Rx1cT_E9A5XVzF/edit#gid=1090306965"", ""TC_Admin_KieuCoAo!D6"")"),0.0)</f>
        <v>0</v>
      </c>
      <c r="H28" s="68">
        <f t="shared" si="1"/>
        <v>67</v>
      </c>
      <c r="I28" s="71">
        <v>67.0</v>
      </c>
      <c r="J28" s="49"/>
      <c r="K28" s="49"/>
      <c r="L28" s="49"/>
      <c r="M28" s="49"/>
      <c r="N28" s="49"/>
      <c r="O28" s="49"/>
      <c r="P28" s="49"/>
      <c r="Q28" s="49"/>
      <c r="R28" s="49"/>
      <c r="S28" s="49"/>
      <c r="T28" s="49"/>
      <c r="U28" s="49"/>
      <c r="V28" s="49"/>
      <c r="W28" s="49"/>
      <c r="X28" s="49"/>
      <c r="Y28" s="49"/>
      <c r="Z28" s="49"/>
    </row>
    <row r="29" ht="15.75" customHeight="1">
      <c r="A29" s="49"/>
      <c r="B29" s="80">
        <v>19.0</v>
      </c>
      <c r="C29" s="79" t="s">
        <v>74</v>
      </c>
      <c r="D29" s="70">
        <f>IFERROR(__xludf.DUMMYFUNCTION("IMPORTRANGE( ""https://docs.google.com/spreadsheets/d/12MhT5Z-nEO7POhjHC1Rx1cT_E9A5XVzF/edit#gid=858314214"", ""TC_Client_TaiKhoan!A6"")"),87.0)</f>
        <v>87</v>
      </c>
      <c r="E29" s="70">
        <f>IFERROR(__xludf.DUMMYFUNCTION("IMPORTRANGE( ""https://docs.google.com/spreadsheets/d/12MhT5Z-nEO7POhjHC1Rx1cT_E9A5XVzF/edit#gid=858314214"", ""TC_Client_TaiKhoan!B6"")"),0.0)</f>
        <v>0</v>
      </c>
      <c r="F29" s="70">
        <f>IFERROR(__xludf.DUMMYFUNCTION("IMPORTRANGE( ""https://docs.google.com/spreadsheets/d/12MhT5Z-nEO7POhjHC1Rx1cT_E9A5XVzF/edit#gid=858314214"", ""TC_Client_TaiKhoan!C6"")"),0.0)</f>
        <v>0</v>
      </c>
      <c r="G29" s="70">
        <f>IFERROR(__xludf.DUMMYFUNCTION("IMPORTRANGE( ""https://docs.google.com/spreadsheets/d/12MhT5Z-nEO7POhjHC1Rx1cT_E9A5XVzF/edit#gid=858314214"", ""TC_Client_TaiKhoan!D6"")"),0.0)</f>
        <v>0</v>
      </c>
      <c r="H29" s="68">
        <f t="shared" si="1"/>
        <v>87</v>
      </c>
      <c r="I29" s="71">
        <v>78.0</v>
      </c>
      <c r="J29" s="49"/>
      <c r="K29" s="49"/>
      <c r="L29" s="49"/>
      <c r="M29" s="49"/>
      <c r="N29" s="49"/>
      <c r="O29" s="49"/>
      <c r="P29" s="49"/>
      <c r="Q29" s="49"/>
      <c r="R29" s="49"/>
      <c r="S29" s="49"/>
      <c r="T29" s="49"/>
      <c r="U29" s="49"/>
      <c r="V29" s="49"/>
      <c r="W29" s="49"/>
      <c r="X29" s="49"/>
      <c r="Y29" s="49"/>
      <c r="Z29" s="49"/>
    </row>
    <row r="30" ht="15.75" customHeight="1">
      <c r="A30" s="49"/>
      <c r="B30" s="80">
        <v>20.0</v>
      </c>
      <c r="C30" s="78" t="s">
        <v>75</v>
      </c>
      <c r="D30" s="70">
        <f>IFERROR(__xludf.DUMMYFUNCTION("IMPORTRANGE( ""https://docs.google.com/spreadsheets/d/12MhT5Z-nEO7POhjHC1Rx1cT_E9A5XVzF/edit#gid=931698543"", ""TC_Client_SanPham!A6"")"),37.0)</f>
        <v>37</v>
      </c>
      <c r="E30" s="70">
        <f>IFERROR(__xludf.DUMMYFUNCTION("IMPORTRANGE( ""https://docs.google.com/spreadsheets/d/12MhT5Z-nEO7POhjHC1Rx1cT_E9A5XVzF/edit#gid=931698543"", ""TC_Client_SanPham!B6"")"),0.0)</f>
        <v>0</v>
      </c>
      <c r="F30" s="70">
        <f>IFERROR(__xludf.DUMMYFUNCTION("IMPORTRANGE( ""https://docs.google.com/spreadsheets/d/12MhT5Z-nEO7POhjHC1Rx1cT_E9A5XVzF/edit#gid=931698543"", ""TC_Client_SanPham!C6"")"),0.0)</f>
        <v>0</v>
      </c>
      <c r="G30" s="70">
        <f>IFERROR(__xludf.DUMMYFUNCTION("IMPORTRANGE( ""https://docs.google.com/spreadsheets/d/12MhT5Z-nEO7POhjHC1Rx1cT_E9A5XVzF/edit#gid=931698543"", ""TC_Client_SanPham!D6"")"),0.0)</f>
        <v>0</v>
      </c>
      <c r="H30" s="68">
        <f t="shared" si="1"/>
        <v>37</v>
      </c>
      <c r="I30" s="71">
        <v>37.0</v>
      </c>
      <c r="J30" s="49"/>
      <c r="K30" s="49"/>
      <c r="L30" s="49"/>
      <c r="M30" s="49"/>
      <c r="N30" s="49"/>
      <c r="O30" s="49"/>
      <c r="P30" s="49"/>
      <c r="Q30" s="49"/>
      <c r="R30" s="49"/>
      <c r="S30" s="49"/>
      <c r="T30" s="49"/>
      <c r="U30" s="49"/>
      <c r="V30" s="49"/>
      <c r="W30" s="49"/>
      <c r="X30" s="49"/>
      <c r="Y30" s="49"/>
      <c r="Z30" s="49"/>
    </row>
    <row r="31" ht="15.75" customHeight="1">
      <c r="A31" s="49"/>
      <c r="B31" s="81"/>
      <c r="C31" s="82" t="s">
        <v>76</v>
      </c>
      <c r="D31" s="83">
        <f t="shared" ref="D31:I31" si="2">SUM(D11:D30)</f>
        <v>2046</v>
      </c>
      <c r="E31" s="83">
        <f t="shared" si="2"/>
        <v>0</v>
      </c>
      <c r="F31" s="83">
        <f t="shared" si="2"/>
        <v>0</v>
      </c>
      <c r="G31" s="83">
        <f t="shared" si="2"/>
        <v>0</v>
      </c>
      <c r="H31" s="83">
        <f t="shared" si="2"/>
        <v>2046</v>
      </c>
      <c r="I31" s="49">
        <f t="shared" si="2"/>
        <v>1997</v>
      </c>
      <c r="J31" s="49"/>
      <c r="K31" s="49"/>
      <c r="L31" s="49"/>
      <c r="M31" s="49"/>
      <c r="N31" s="49"/>
      <c r="O31" s="49"/>
      <c r="P31" s="49"/>
      <c r="Q31" s="49"/>
      <c r="R31" s="49"/>
      <c r="S31" s="49"/>
      <c r="T31" s="49"/>
      <c r="U31" s="49"/>
      <c r="V31" s="49"/>
      <c r="W31" s="49"/>
      <c r="X31" s="49"/>
      <c r="Y31" s="49"/>
      <c r="Z31" s="49"/>
    </row>
    <row r="32" ht="15.75" customHeight="1">
      <c r="A32" s="49"/>
      <c r="B32" s="49"/>
      <c r="C32" s="49"/>
      <c r="D32" s="84"/>
      <c r="E32" s="85"/>
      <c r="F32" s="85"/>
      <c r="G32" s="85"/>
      <c r="H32" s="85"/>
      <c r="I32" s="49"/>
      <c r="J32" s="49"/>
      <c r="K32" s="49"/>
      <c r="L32" s="49"/>
      <c r="M32" s="49"/>
      <c r="N32" s="49"/>
      <c r="O32" s="49"/>
      <c r="P32" s="49"/>
      <c r="Q32" s="49"/>
      <c r="R32" s="49"/>
      <c r="S32" s="49"/>
      <c r="T32" s="49"/>
      <c r="U32" s="49"/>
      <c r="V32" s="49"/>
      <c r="W32" s="49"/>
      <c r="X32" s="49"/>
      <c r="Y32" s="49"/>
      <c r="Z32" s="49"/>
    </row>
    <row r="33" ht="15.75" customHeight="1">
      <c r="A33" s="49"/>
      <c r="B33" s="49"/>
      <c r="C33" s="86" t="s">
        <v>77</v>
      </c>
      <c r="D33" s="49"/>
      <c r="E33" s="87">
        <f>(D31+E31)*100/(H31-G31)</f>
        <v>100</v>
      </c>
      <c r="F33" s="49" t="s">
        <v>78</v>
      </c>
      <c r="G33" s="49"/>
      <c r="H33" s="49"/>
      <c r="I33" s="49"/>
      <c r="J33" s="49"/>
      <c r="K33" s="49"/>
      <c r="L33" s="49"/>
      <c r="M33" s="49"/>
      <c r="N33" s="49"/>
      <c r="O33" s="49"/>
      <c r="P33" s="49"/>
      <c r="Q33" s="49"/>
      <c r="R33" s="49"/>
      <c r="S33" s="49"/>
      <c r="T33" s="49"/>
      <c r="U33" s="49"/>
      <c r="V33" s="49"/>
      <c r="W33" s="49"/>
      <c r="X33" s="49"/>
      <c r="Y33" s="49"/>
      <c r="Z33" s="49"/>
    </row>
    <row r="34" ht="15.75" customHeight="1">
      <c r="A34" s="49"/>
      <c r="B34" s="49"/>
      <c r="C34" s="88" t="s">
        <v>79</v>
      </c>
      <c r="D34" s="49"/>
      <c r="E34" s="87">
        <f>D31*100/(H31-G31)</f>
        <v>100</v>
      </c>
      <c r="F34" s="49" t="s">
        <v>78</v>
      </c>
      <c r="G34" s="49"/>
      <c r="H34" s="49"/>
      <c r="I34" s="49"/>
      <c r="J34" s="49"/>
      <c r="K34" s="49"/>
      <c r="L34" s="49"/>
      <c r="M34" s="49"/>
      <c r="N34" s="49"/>
      <c r="O34" s="49"/>
      <c r="P34" s="49"/>
      <c r="Q34" s="49"/>
      <c r="R34" s="49"/>
      <c r="S34" s="49"/>
      <c r="T34" s="49"/>
      <c r="U34" s="49"/>
      <c r="V34" s="49"/>
      <c r="W34" s="49"/>
      <c r="X34" s="49"/>
      <c r="Y34" s="49"/>
      <c r="Z34" s="49"/>
    </row>
    <row r="35" ht="15.75" customHeight="1">
      <c r="A35" s="49"/>
      <c r="B35" s="49"/>
      <c r="C35" s="49"/>
      <c r="D35" s="49"/>
      <c r="E35" s="49"/>
      <c r="F35" s="49"/>
      <c r="G35" s="49"/>
      <c r="H35" s="49"/>
      <c r="I35" s="49"/>
      <c r="J35" s="49"/>
      <c r="K35" s="49"/>
      <c r="L35" s="49"/>
      <c r="M35" s="49"/>
      <c r="N35" s="49"/>
      <c r="O35" s="49"/>
      <c r="P35" s="49"/>
      <c r="Q35" s="49"/>
      <c r="R35" s="49"/>
      <c r="S35" s="49"/>
      <c r="T35" s="49"/>
      <c r="U35" s="49"/>
      <c r="V35" s="49"/>
      <c r="W35" s="49"/>
      <c r="X35" s="49"/>
      <c r="Y35" s="49"/>
      <c r="Z35" s="49"/>
    </row>
    <row r="36" ht="15.75" customHeight="1">
      <c r="A36" s="49"/>
      <c r="B36" s="49"/>
      <c r="C36" s="49"/>
      <c r="D36" s="49"/>
      <c r="E36" s="49"/>
      <c r="F36" s="49"/>
      <c r="G36" s="49"/>
      <c r="H36" s="49"/>
      <c r="I36" s="49"/>
      <c r="J36" s="49"/>
      <c r="K36" s="49"/>
      <c r="L36" s="49"/>
      <c r="M36" s="49"/>
      <c r="N36" s="49"/>
      <c r="O36" s="49"/>
      <c r="P36" s="49"/>
      <c r="Q36" s="49"/>
      <c r="R36" s="49"/>
      <c r="S36" s="49"/>
      <c r="T36" s="49"/>
      <c r="U36" s="49"/>
      <c r="V36" s="49"/>
      <c r="W36" s="49"/>
      <c r="X36" s="49"/>
      <c r="Y36" s="49"/>
      <c r="Z36" s="49"/>
    </row>
    <row r="37" ht="15.75" customHeight="1">
      <c r="A37" s="49"/>
      <c r="B37" s="49"/>
      <c r="C37" s="49"/>
      <c r="D37" s="49"/>
      <c r="E37" s="49"/>
      <c r="F37" s="49"/>
      <c r="G37" s="49"/>
      <c r="H37" s="49"/>
      <c r="I37" s="49"/>
      <c r="J37" s="49"/>
      <c r="K37" s="49"/>
      <c r="L37" s="49"/>
      <c r="M37" s="49"/>
      <c r="N37" s="49"/>
      <c r="O37" s="49"/>
      <c r="P37" s="49"/>
      <c r="Q37" s="49"/>
      <c r="R37" s="49"/>
      <c r="S37" s="49"/>
      <c r="T37" s="49"/>
      <c r="U37" s="49"/>
      <c r="V37" s="49"/>
      <c r="W37" s="49"/>
      <c r="X37" s="49"/>
      <c r="Y37" s="49"/>
      <c r="Z37" s="49"/>
    </row>
    <row r="38" ht="15.75" customHeight="1">
      <c r="A38" s="49"/>
      <c r="B38" s="49"/>
      <c r="C38" s="49"/>
      <c r="D38" s="49"/>
      <c r="E38" s="49"/>
      <c r="F38" s="49"/>
      <c r="G38" s="49"/>
      <c r="H38" s="49"/>
      <c r="I38" s="49"/>
      <c r="J38" s="49"/>
      <c r="K38" s="49"/>
      <c r="L38" s="49"/>
      <c r="M38" s="49"/>
      <c r="N38" s="49"/>
      <c r="O38" s="49"/>
      <c r="P38" s="49"/>
      <c r="Q38" s="49"/>
      <c r="R38" s="49"/>
      <c r="S38" s="49"/>
      <c r="T38" s="49"/>
      <c r="U38" s="49"/>
      <c r="V38" s="49"/>
      <c r="W38" s="49"/>
      <c r="X38" s="49"/>
      <c r="Y38" s="49"/>
      <c r="Z38" s="49"/>
    </row>
    <row r="39" ht="15.75" customHeight="1">
      <c r="A39" s="49"/>
      <c r="B39" s="49"/>
      <c r="C39" s="49"/>
      <c r="D39" s="49"/>
      <c r="E39" s="49"/>
      <c r="F39" s="49"/>
      <c r="G39" s="49"/>
      <c r="H39" s="49"/>
      <c r="I39" s="49"/>
      <c r="J39" s="49"/>
      <c r="K39" s="49"/>
      <c r="L39" s="49"/>
      <c r="M39" s="49"/>
      <c r="N39" s="49"/>
      <c r="O39" s="49"/>
      <c r="P39" s="49"/>
      <c r="Q39" s="49"/>
      <c r="R39" s="49"/>
      <c r="S39" s="49"/>
      <c r="T39" s="49"/>
      <c r="U39" s="49"/>
      <c r="V39" s="49"/>
      <c r="W39" s="49"/>
      <c r="X39" s="49"/>
      <c r="Y39" s="49"/>
      <c r="Z39" s="49"/>
    </row>
    <row r="40" ht="15.75" customHeight="1">
      <c r="A40" s="49"/>
      <c r="B40" s="49"/>
      <c r="C40" s="49"/>
      <c r="D40" s="49"/>
      <c r="E40" s="49"/>
      <c r="F40" s="49"/>
      <c r="G40" s="49"/>
      <c r="H40" s="49"/>
      <c r="I40" s="49"/>
      <c r="J40" s="49"/>
      <c r="K40" s="49"/>
      <c r="L40" s="49"/>
      <c r="M40" s="49"/>
      <c r="N40" s="49"/>
      <c r="O40" s="49"/>
      <c r="P40" s="49"/>
      <c r="Q40" s="49"/>
      <c r="R40" s="49"/>
      <c r="S40" s="49"/>
      <c r="T40" s="49"/>
      <c r="U40" s="49"/>
      <c r="V40" s="49"/>
      <c r="W40" s="49"/>
      <c r="X40" s="49"/>
      <c r="Y40" s="49"/>
      <c r="Z40" s="49"/>
    </row>
    <row r="41" ht="15.75" customHeight="1">
      <c r="A41" s="49"/>
      <c r="B41" s="49"/>
      <c r="C41" s="49"/>
      <c r="D41" s="49"/>
      <c r="E41" s="49"/>
      <c r="F41" s="49"/>
      <c r="G41" s="49"/>
      <c r="H41" s="49"/>
      <c r="I41" s="49"/>
      <c r="J41" s="49"/>
      <c r="K41" s="49"/>
      <c r="L41" s="49"/>
      <c r="M41" s="49"/>
      <c r="N41" s="49"/>
      <c r="O41" s="49"/>
      <c r="P41" s="49"/>
      <c r="Q41" s="49"/>
      <c r="R41" s="49"/>
      <c r="S41" s="49"/>
      <c r="T41" s="49"/>
      <c r="U41" s="49"/>
      <c r="V41" s="49"/>
      <c r="W41" s="49"/>
      <c r="X41" s="49"/>
      <c r="Y41" s="49"/>
      <c r="Z41" s="49"/>
    </row>
    <row r="42" ht="15.75" customHeight="1">
      <c r="A42" s="49"/>
      <c r="B42" s="49"/>
      <c r="C42" s="49"/>
      <c r="D42" s="49"/>
      <c r="E42" s="49"/>
      <c r="F42" s="49"/>
      <c r="G42" s="49"/>
      <c r="H42" s="49"/>
      <c r="I42" s="49"/>
      <c r="J42" s="49"/>
      <c r="K42" s="49"/>
      <c r="L42" s="49"/>
      <c r="M42" s="49"/>
      <c r="N42" s="49"/>
      <c r="O42" s="49"/>
      <c r="P42" s="49"/>
      <c r="Q42" s="49"/>
      <c r="R42" s="49"/>
      <c r="S42" s="49"/>
      <c r="T42" s="49"/>
      <c r="U42" s="49"/>
      <c r="V42" s="49"/>
      <c r="W42" s="49"/>
      <c r="X42" s="49"/>
      <c r="Y42" s="49"/>
      <c r="Z42" s="49"/>
    </row>
    <row r="43" ht="15.75" customHeight="1">
      <c r="A43" s="49"/>
      <c r="B43" s="49"/>
      <c r="C43" s="49"/>
      <c r="D43" s="49"/>
      <c r="E43" s="49"/>
      <c r="F43" s="49"/>
      <c r="G43" s="49"/>
      <c r="H43" s="49"/>
      <c r="I43" s="49"/>
      <c r="J43" s="49"/>
      <c r="K43" s="49"/>
      <c r="L43" s="49"/>
      <c r="M43" s="49"/>
      <c r="N43" s="49"/>
      <c r="O43" s="49"/>
      <c r="P43" s="49"/>
      <c r="Q43" s="49"/>
      <c r="R43" s="49"/>
      <c r="S43" s="49"/>
      <c r="T43" s="49"/>
      <c r="U43" s="49"/>
      <c r="V43" s="49"/>
      <c r="W43" s="49"/>
      <c r="X43" s="49"/>
      <c r="Y43" s="49"/>
      <c r="Z43" s="49"/>
    </row>
    <row r="44" ht="15.75" customHeight="1">
      <c r="A44" s="49"/>
      <c r="B44" s="49"/>
      <c r="C44" s="49"/>
      <c r="D44" s="49"/>
      <c r="E44" s="49"/>
      <c r="F44" s="49"/>
      <c r="G44" s="49"/>
      <c r="H44" s="49"/>
      <c r="I44" s="49"/>
      <c r="J44" s="49"/>
      <c r="K44" s="49"/>
      <c r="L44" s="49"/>
      <c r="M44" s="49"/>
      <c r="N44" s="49"/>
      <c r="O44" s="49"/>
      <c r="P44" s="49"/>
      <c r="Q44" s="49"/>
      <c r="R44" s="49"/>
      <c r="S44" s="49"/>
      <c r="T44" s="49"/>
      <c r="U44" s="49"/>
      <c r="V44" s="49"/>
      <c r="W44" s="49"/>
      <c r="X44" s="49"/>
      <c r="Y44" s="49"/>
      <c r="Z44" s="49"/>
    </row>
    <row r="45" ht="15.75" customHeight="1">
      <c r="A45" s="49"/>
      <c r="B45" s="49"/>
      <c r="C45" s="49"/>
      <c r="D45" s="49"/>
      <c r="E45" s="49"/>
      <c r="F45" s="49"/>
      <c r="G45" s="49"/>
      <c r="H45" s="49"/>
      <c r="I45" s="49"/>
      <c r="J45" s="49"/>
      <c r="K45" s="49"/>
      <c r="L45" s="49"/>
      <c r="M45" s="49"/>
      <c r="N45" s="49"/>
      <c r="O45" s="49"/>
      <c r="P45" s="49"/>
      <c r="Q45" s="49"/>
      <c r="R45" s="49"/>
      <c r="S45" s="49"/>
      <c r="T45" s="49"/>
      <c r="U45" s="49"/>
      <c r="V45" s="49"/>
      <c r="W45" s="49"/>
      <c r="X45" s="49"/>
      <c r="Y45" s="49"/>
      <c r="Z45" s="49"/>
    </row>
    <row r="46" ht="15.75" customHeight="1">
      <c r="A46" s="49"/>
      <c r="B46" s="49"/>
      <c r="C46" s="49"/>
      <c r="D46" s="49"/>
      <c r="E46" s="49"/>
      <c r="F46" s="49"/>
      <c r="G46" s="49"/>
      <c r="H46" s="49"/>
      <c r="I46" s="49"/>
      <c r="J46" s="49"/>
      <c r="K46" s="49"/>
      <c r="L46" s="49"/>
      <c r="M46" s="49"/>
      <c r="N46" s="49"/>
      <c r="O46" s="49"/>
      <c r="P46" s="49"/>
      <c r="Q46" s="49"/>
      <c r="R46" s="49"/>
      <c r="S46" s="49"/>
      <c r="T46" s="49"/>
      <c r="U46" s="49"/>
      <c r="V46" s="49"/>
      <c r="W46" s="49"/>
      <c r="X46" s="49"/>
      <c r="Y46" s="49"/>
      <c r="Z46" s="49"/>
    </row>
    <row r="47" ht="15.75" customHeight="1">
      <c r="A47" s="49"/>
      <c r="B47" s="49"/>
      <c r="C47" s="49"/>
      <c r="D47" s="49"/>
      <c r="E47" s="49"/>
      <c r="F47" s="49"/>
      <c r="G47" s="49"/>
      <c r="H47" s="49"/>
      <c r="I47" s="49"/>
      <c r="J47" s="49"/>
      <c r="K47" s="49"/>
      <c r="L47" s="49"/>
      <c r="M47" s="49"/>
      <c r="N47" s="49"/>
      <c r="O47" s="49"/>
      <c r="P47" s="49"/>
      <c r="Q47" s="49"/>
      <c r="R47" s="49"/>
      <c r="S47" s="49"/>
      <c r="T47" s="49"/>
      <c r="U47" s="49"/>
      <c r="V47" s="49"/>
      <c r="W47" s="49"/>
      <c r="X47" s="49"/>
      <c r="Y47" s="49"/>
      <c r="Z47" s="49"/>
    </row>
    <row r="48" ht="15.75" customHeight="1">
      <c r="A48" s="49"/>
      <c r="B48" s="49"/>
      <c r="C48" s="49"/>
      <c r="D48" s="49"/>
      <c r="E48" s="49"/>
      <c r="F48" s="49"/>
      <c r="G48" s="49"/>
      <c r="H48" s="49"/>
      <c r="I48" s="49"/>
      <c r="J48" s="49"/>
      <c r="K48" s="49"/>
      <c r="L48" s="49"/>
      <c r="M48" s="49"/>
      <c r="N48" s="49"/>
      <c r="O48" s="49"/>
      <c r="P48" s="49"/>
      <c r="Q48" s="49"/>
      <c r="R48" s="49"/>
      <c r="S48" s="49"/>
      <c r="T48" s="49"/>
      <c r="U48" s="49"/>
      <c r="V48" s="49"/>
      <c r="W48" s="49"/>
      <c r="X48" s="49"/>
      <c r="Y48" s="49"/>
      <c r="Z48" s="49"/>
    </row>
    <row r="49" ht="15.75" customHeight="1">
      <c r="A49" s="49"/>
      <c r="B49" s="49"/>
      <c r="C49" s="49"/>
      <c r="D49" s="49"/>
      <c r="E49" s="49"/>
      <c r="F49" s="49"/>
      <c r="G49" s="49"/>
      <c r="H49" s="49"/>
      <c r="I49" s="49"/>
      <c r="J49" s="49"/>
      <c r="K49" s="49"/>
      <c r="L49" s="49"/>
      <c r="M49" s="49"/>
      <c r="N49" s="49"/>
      <c r="O49" s="49"/>
      <c r="P49" s="49"/>
      <c r="Q49" s="49"/>
      <c r="R49" s="49"/>
      <c r="S49" s="49"/>
      <c r="T49" s="49"/>
      <c r="U49" s="49"/>
      <c r="V49" s="49"/>
      <c r="W49" s="49"/>
      <c r="X49" s="49"/>
      <c r="Y49" s="49"/>
      <c r="Z49" s="49"/>
    </row>
    <row r="50" ht="15.75" customHeight="1">
      <c r="A50" s="49"/>
      <c r="B50" s="49"/>
      <c r="C50" s="49"/>
      <c r="D50" s="49"/>
      <c r="E50" s="49"/>
      <c r="F50" s="49"/>
      <c r="G50" s="49"/>
      <c r="H50" s="49"/>
      <c r="I50" s="49"/>
      <c r="J50" s="49"/>
      <c r="K50" s="49"/>
      <c r="L50" s="49"/>
      <c r="M50" s="49"/>
      <c r="N50" s="49"/>
      <c r="O50" s="49"/>
      <c r="P50" s="49"/>
      <c r="Q50" s="49"/>
      <c r="R50" s="49"/>
      <c r="S50" s="49"/>
      <c r="T50" s="49"/>
      <c r="U50" s="49"/>
      <c r="V50" s="49"/>
      <c r="W50" s="49"/>
      <c r="X50" s="49"/>
      <c r="Y50" s="49"/>
      <c r="Z50" s="49"/>
    </row>
    <row r="51" ht="15.75" customHeight="1">
      <c r="A51" s="49"/>
      <c r="B51" s="49"/>
      <c r="C51" s="49"/>
      <c r="D51" s="49"/>
      <c r="E51" s="49"/>
      <c r="F51" s="49"/>
      <c r="G51" s="49"/>
      <c r="H51" s="49"/>
      <c r="I51" s="49"/>
      <c r="J51" s="49"/>
      <c r="K51" s="49"/>
      <c r="L51" s="49"/>
      <c r="M51" s="49"/>
      <c r="N51" s="49"/>
      <c r="O51" s="49"/>
      <c r="P51" s="49"/>
      <c r="Q51" s="49"/>
      <c r="R51" s="49"/>
      <c r="S51" s="49"/>
      <c r="T51" s="49"/>
      <c r="U51" s="49"/>
      <c r="V51" s="49"/>
      <c r="W51" s="49"/>
      <c r="X51" s="49"/>
      <c r="Y51" s="49"/>
      <c r="Z51" s="49"/>
    </row>
    <row r="52" ht="15.75" customHeight="1">
      <c r="A52" s="49"/>
      <c r="B52" s="49"/>
      <c r="C52" s="49"/>
      <c r="D52" s="49"/>
      <c r="E52" s="49"/>
      <c r="F52" s="49"/>
      <c r="G52" s="49"/>
      <c r="H52" s="49"/>
      <c r="I52" s="49"/>
      <c r="J52" s="49"/>
      <c r="K52" s="49"/>
      <c r="L52" s="49"/>
      <c r="M52" s="49"/>
      <c r="N52" s="49"/>
      <c r="O52" s="49"/>
      <c r="P52" s="49"/>
      <c r="Q52" s="49"/>
      <c r="R52" s="49"/>
      <c r="S52" s="49"/>
      <c r="T52" s="49"/>
      <c r="U52" s="49"/>
      <c r="V52" s="49"/>
      <c r="W52" s="49"/>
      <c r="X52" s="49"/>
      <c r="Y52" s="49"/>
      <c r="Z52" s="49"/>
    </row>
    <row r="53" ht="15.75" customHeight="1">
      <c r="A53" s="49"/>
      <c r="B53" s="49"/>
      <c r="C53" s="49"/>
      <c r="D53" s="49"/>
      <c r="E53" s="49"/>
      <c r="F53" s="49"/>
      <c r="G53" s="49"/>
      <c r="H53" s="49"/>
      <c r="I53" s="49"/>
      <c r="J53" s="49"/>
      <c r="K53" s="49"/>
      <c r="L53" s="49"/>
      <c r="M53" s="49"/>
      <c r="N53" s="49"/>
      <c r="O53" s="49"/>
      <c r="P53" s="49"/>
      <c r="Q53" s="49"/>
      <c r="R53" s="49"/>
      <c r="S53" s="49"/>
      <c r="T53" s="49"/>
      <c r="U53" s="49"/>
      <c r="V53" s="49"/>
      <c r="W53" s="49"/>
      <c r="X53" s="49"/>
      <c r="Y53" s="49"/>
      <c r="Z53" s="49"/>
    </row>
    <row r="54" ht="15.75" customHeight="1">
      <c r="A54" s="49"/>
      <c r="B54" s="49"/>
      <c r="C54" s="49"/>
      <c r="D54" s="49"/>
      <c r="E54" s="49"/>
      <c r="F54" s="49"/>
      <c r="G54" s="49"/>
      <c r="H54" s="49"/>
      <c r="I54" s="49"/>
      <c r="J54" s="49"/>
      <c r="K54" s="49"/>
      <c r="L54" s="49"/>
      <c r="M54" s="49"/>
      <c r="N54" s="49"/>
      <c r="O54" s="49"/>
      <c r="P54" s="49"/>
      <c r="Q54" s="49"/>
      <c r="R54" s="49"/>
      <c r="S54" s="49"/>
      <c r="T54" s="49"/>
      <c r="U54" s="49"/>
      <c r="V54" s="49"/>
      <c r="W54" s="49"/>
      <c r="X54" s="49"/>
      <c r="Y54" s="49"/>
      <c r="Z54" s="49"/>
    </row>
    <row r="55" ht="15.75" customHeight="1">
      <c r="A55" s="49"/>
      <c r="B55" s="49"/>
      <c r="C55" s="49"/>
      <c r="D55" s="49"/>
      <c r="E55" s="49"/>
      <c r="F55" s="49"/>
      <c r="G55" s="49"/>
      <c r="H55" s="49"/>
      <c r="I55" s="49"/>
      <c r="J55" s="49"/>
      <c r="K55" s="49"/>
      <c r="L55" s="49"/>
      <c r="M55" s="49"/>
      <c r="N55" s="49"/>
      <c r="O55" s="49"/>
      <c r="P55" s="49"/>
      <c r="Q55" s="49"/>
      <c r="R55" s="49"/>
      <c r="S55" s="49"/>
      <c r="T55" s="49"/>
      <c r="U55" s="49"/>
      <c r="V55" s="49"/>
      <c r="W55" s="49"/>
      <c r="X55" s="49"/>
      <c r="Y55" s="49"/>
      <c r="Z55" s="49"/>
    </row>
    <row r="56" ht="15.75" customHeight="1">
      <c r="A56" s="49"/>
      <c r="B56" s="49"/>
      <c r="C56" s="49"/>
      <c r="D56" s="49"/>
      <c r="E56" s="49"/>
      <c r="F56" s="49"/>
      <c r="G56" s="49"/>
      <c r="H56" s="49"/>
      <c r="I56" s="49"/>
      <c r="J56" s="49"/>
      <c r="K56" s="49"/>
      <c r="L56" s="49"/>
      <c r="M56" s="49"/>
      <c r="N56" s="49"/>
      <c r="O56" s="49"/>
      <c r="P56" s="49"/>
      <c r="Q56" s="49"/>
      <c r="R56" s="49"/>
      <c r="S56" s="49"/>
      <c r="T56" s="49"/>
      <c r="U56" s="49"/>
      <c r="V56" s="49"/>
      <c r="W56" s="49"/>
      <c r="X56" s="49"/>
      <c r="Y56" s="49"/>
      <c r="Z56" s="49"/>
    </row>
    <row r="57" ht="15.75" customHeight="1">
      <c r="A57" s="49"/>
      <c r="B57" s="49"/>
      <c r="C57" s="49"/>
      <c r="D57" s="49"/>
      <c r="E57" s="49"/>
      <c r="F57" s="49"/>
      <c r="G57" s="49"/>
      <c r="H57" s="49"/>
      <c r="I57" s="49"/>
      <c r="J57" s="49"/>
      <c r="K57" s="49"/>
      <c r="L57" s="49"/>
      <c r="M57" s="49"/>
      <c r="N57" s="49"/>
      <c r="O57" s="49"/>
      <c r="P57" s="49"/>
      <c r="Q57" s="49"/>
      <c r="R57" s="49"/>
      <c r="S57" s="49"/>
      <c r="T57" s="49"/>
      <c r="U57" s="49"/>
      <c r="V57" s="49"/>
      <c r="W57" s="49"/>
      <c r="X57" s="49"/>
      <c r="Y57" s="49"/>
      <c r="Z57" s="49"/>
    </row>
    <row r="58" ht="15.75" customHeight="1">
      <c r="A58" s="49"/>
      <c r="B58" s="49"/>
      <c r="C58" s="49"/>
      <c r="D58" s="49"/>
      <c r="E58" s="49"/>
      <c r="F58" s="49"/>
      <c r="G58" s="49"/>
      <c r="H58" s="49"/>
      <c r="I58" s="49"/>
      <c r="J58" s="49"/>
      <c r="K58" s="49"/>
      <c r="L58" s="49"/>
      <c r="M58" s="49"/>
      <c r="N58" s="49"/>
      <c r="O58" s="49"/>
      <c r="P58" s="49"/>
      <c r="Q58" s="49"/>
      <c r="R58" s="49"/>
      <c r="S58" s="49"/>
      <c r="T58" s="49"/>
      <c r="U58" s="49"/>
      <c r="V58" s="49"/>
      <c r="W58" s="49"/>
      <c r="X58" s="49"/>
      <c r="Y58" s="49"/>
      <c r="Z58" s="49"/>
    </row>
    <row r="59" ht="15.75" customHeight="1">
      <c r="A59" s="49"/>
      <c r="B59" s="49"/>
      <c r="C59" s="49"/>
      <c r="D59" s="49"/>
      <c r="E59" s="49"/>
      <c r="F59" s="49"/>
      <c r="G59" s="49"/>
      <c r="H59" s="49"/>
      <c r="I59" s="49"/>
      <c r="J59" s="49"/>
      <c r="K59" s="49"/>
      <c r="L59" s="49"/>
      <c r="M59" s="49"/>
      <c r="N59" s="49"/>
      <c r="O59" s="49"/>
      <c r="P59" s="49"/>
      <c r="Q59" s="49"/>
      <c r="R59" s="49"/>
      <c r="S59" s="49"/>
      <c r="T59" s="49"/>
      <c r="U59" s="49"/>
      <c r="V59" s="49"/>
      <c r="W59" s="49"/>
      <c r="X59" s="49"/>
      <c r="Y59" s="49"/>
      <c r="Z59" s="49"/>
    </row>
    <row r="60" ht="15.75" customHeight="1">
      <c r="A60" s="49"/>
      <c r="B60" s="49"/>
      <c r="C60" s="49"/>
      <c r="D60" s="49"/>
      <c r="E60" s="49"/>
      <c r="F60" s="49"/>
      <c r="G60" s="49"/>
      <c r="H60" s="49"/>
      <c r="I60" s="49"/>
      <c r="J60" s="49"/>
      <c r="K60" s="49"/>
      <c r="L60" s="49"/>
      <c r="M60" s="49"/>
      <c r="N60" s="49"/>
      <c r="O60" s="49"/>
      <c r="P60" s="49"/>
      <c r="Q60" s="49"/>
      <c r="R60" s="49"/>
      <c r="S60" s="49"/>
      <c r="T60" s="49"/>
      <c r="U60" s="49"/>
      <c r="V60" s="49"/>
      <c r="W60" s="49"/>
      <c r="X60" s="49"/>
      <c r="Y60" s="49"/>
      <c r="Z60" s="49"/>
    </row>
    <row r="61" ht="15.75" customHeight="1">
      <c r="A61" s="49"/>
      <c r="B61" s="49"/>
      <c r="C61" s="49"/>
      <c r="D61" s="49"/>
      <c r="E61" s="49"/>
      <c r="F61" s="49"/>
      <c r="G61" s="49"/>
      <c r="H61" s="49"/>
      <c r="I61" s="49"/>
      <c r="J61" s="49"/>
      <c r="K61" s="49"/>
      <c r="L61" s="49"/>
      <c r="M61" s="49"/>
      <c r="N61" s="49"/>
      <c r="O61" s="49"/>
      <c r="P61" s="49"/>
      <c r="Q61" s="49"/>
      <c r="R61" s="49"/>
      <c r="S61" s="49"/>
      <c r="T61" s="49"/>
      <c r="U61" s="49"/>
      <c r="V61" s="49"/>
      <c r="W61" s="49"/>
      <c r="X61" s="49"/>
      <c r="Y61" s="49"/>
      <c r="Z61" s="49"/>
    </row>
    <row r="62" ht="15.75" customHeight="1">
      <c r="A62" s="49"/>
      <c r="B62" s="49"/>
      <c r="C62" s="49"/>
      <c r="D62" s="49"/>
      <c r="E62" s="49"/>
      <c r="F62" s="49"/>
      <c r="G62" s="49"/>
      <c r="H62" s="49"/>
      <c r="I62" s="49"/>
      <c r="J62" s="49"/>
      <c r="K62" s="49"/>
      <c r="L62" s="49"/>
      <c r="M62" s="49"/>
      <c r="N62" s="49"/>
      <c r="O62" s="49"/>
      <c r="P62" s="49"/>
      <c r="Q62" s="49"/>
      <c r="R62" s="49"/>
      <c r="S62" s="49"/>
      <c r="T62" s="49"/>
      <c r="U62" s="49"/>
      <c r="V62" s="49"/>
      <c r="W62" s="49"/>
      <c r="X62" s="49"/>
      <c r="Y62" s="49"/>
      <c r="Z62" s="49"/>
    </row>
    <row r="63" ht="15.75" customHeight="1">
      <c r="A63" s="49"/>
      <c r="B63" s="49"/>
      <c r="C63" s="49"/>
      <c r="D63" s="49"/>
      <c r="E63" s="49"/>
      <c r="F63" s="49"/>
      <c r="G63" s="49"/>
      <c r="H63" s="49"/>
      <c r="I63" s="49"/>
      <c r="J63" s="49"/>
      <c r="K63" s="49"/>
      <c r="L63" s="49"/>
      <c r="M63" s="49"/>
      <c r="N63" s="49"/>
      <c r="O63" s="49"/>
      <c r="P63" s="49"/>
      <c r="Q63" s="49"/>
      <c r="R63" s="49"/>
      <c r="S63" s="49"/>
      <c r="T63" s="49"/>
      <c r="U63" s="49"/>
      <c r="V63" s="49"/>
      <c r="W63" s="49"/>
      <c r="X63" s="49"/>
      <c r="Y63" s="49"/>
      <c r="Z63" s="49"/>
    </row>
    <row r="64" ht="15.75" customHeight="1">
      <c r="A64" s="49"/>
      <c r="B64" s="49"/>
      <c r="C64" s="49"/>
      <c r="D64" s="49"/>
      <c r="E64" s="49"/>
      <c r="F64" s="49"/>
      <c r="G64" s="49"/>
      <c r="H64" s="49"/>
      <c r="I64" s="49"/>
      <c r="J64" s="49"/>
      <c r="K64" s="49"/>
      <c r="L64" s="49"/>
      <c r="M64" s="49"/>
      <c r="N64" s="49"/>
      <c r="O64" s="49"/>
      <c r="P64" s="49"/>
      <c r="Q64" s="49"/>
      <c r="R64" s="49"/>
      <c r="S64" s="49"/>
      <c r="T64" s="49"/>
      <c r="U64" s="49"/>
      <c r="V64" s="49"/>
      <c r="W64" s="49"/>
      <c r="X64" s="49"/>
      <c r="Y64" s="49"/>
      <c r="Z64" s="49"/>
    </row>
    <row r="65" ht="15.75" customHeight="1">
      <c r="A65" s="49"/>
      <c r="B65" s="49"/>
      <c r="C65" s="49"/>
      <c r="D65" s="49"/>
      <c r="E65" s="49"/>
      <c r="F65" s="49"/>
      <c r="G65" s="49"/>
      <c r="H65" s="49"/>
      <c r="I65" s="49"/>
      <c r="J65" s="49"/>
      <c r="K65" s="49"/>
      <c r="L65" s="49"/>
      <c r="M65" s="49"/>
      <c r="N65" s="49"/>
      <c r="O65" s="49"/>
      <c r="P65" s="49"/>
      <c r="Q65" s="49"/>
      <c r="R65" s="49"/>
      <c r="S65" s="49"/>
      <c r="T65" s="49"/>
      <c r="U65" s="49"/>
      <c r="V65" s="49"/>
      <c r="W65" s="49"/>
      <c r="X65" s="49"/>
      <c r="Y65" s="49"/>
      <c r="Z65" s="49"/>
    </row>
    <row r="66" ht="15.75" customHeight="1">
      <c r="A66" s="49"/>
      <c r="B66" s="49"/>
      <c r="C66" s="49"/>
      <c r="D66" s="49"/>
      <c r="E66" s="49"/>
      <c r="F66" s="49"/>
      <c r="G66" s="49"/>
      <c r="H66" s="49"/>
      <c r="I66" s="49"/>
      <c r="J66" s="49"/>
      <c r="K66" s="49"/>
      <c r="L66" s="49"/>
      <c r="M66" s="49"/>
      <c r="N66" s="49"/>
      <c r="O66" s="49"/>
      <c r="P66" s="49"/>
      <c r="Q66" s="49"/>
      <c r="R66" s="49"/>
      <c r="S66" s="49"/>
      <c r="T66" s="49"/>
      <c r="U66" s="49"/>
      <c r="V66" s="49"/>
      <c r="W66" s="49"/>
      <c r="X66" s="49"/>
      <c r="Y66" s="49"/>
      <c r="Z66" s="49"/>
    </row>
    <row r="67" ht="15.75" customHeight="1">
      <c r="A67" s="49"/>
      <c r="B67" s="49"/>
      <c r="C67" s="49"/>
      <c r="D67" s="49"/>
      <c r="E67" s="49"/>
      <c r="F67" s="49"/>
      <c r="G67" s="49"/>
      <c r="H67" s="49"/>
      <c r="I67" s="49"/>
      <c r="J67" s="49"/>
      <c r="K67" s="49"/>
      <c r="L67" s="49"/>
      <c r="M67" s="49"/>
      <c r="N67" s="49"/>
      <c r="O67" s="49"/>
      <c r="P67" s="49"/>
      <c r="Q67" s="49"/>
      <c r="R67" s="49"/>
      <c r="S67" s="49"/>
      <c r="T67" s="49"/>
      <c r="U67" s="49"/>
      <c r="V67" s="49"/>
      <c r="W67" s="49"/>
      <c r="X67" s="49"/>
      <c r="Y67" s="49"/>
      <c r="Z67" s="49"/>
    </row>
    <row r="68" ht="15.75" customHeight="1">
      <c r="A68" s="49"/>
      <c r="B68" s="49"/>
      <c r="C68" s="49"/>
      <c r="D68" s="49"/>
      <c r="E68" s="49"/>
      <c r="F68" s="49"/>
      <c r="G68" s="49"/>
      <c r="H68" s="49"/>
      <c r="I68" s="49"/>
      <c r="J68" s="49"/>
      <c r="K68" s="49"/>
      <c r="L68" s="49"/>
      <c r="M68" s="49"/>
      <c r="N68" s="49"/>
      <c r="O68" s="49"/>
      <c r="P68" s="49"/>
      <c r="Q68" s="49"/>
      <c r="R68" s="49"/>
      <c r="S68" s="49"/>
      <c r="T68" s="49"/>
      <c r="U68" s="49"/>
      <c r="V68" s="49"/>
      <c r="W68" s="49"/>
      <c r="X68" s="49"/>
      <c r="Y68" s="49"/>
      <c r="Z68" s="49"/>
    </row>
    <row r="69" ht="15.75" customHeight="1">
      <c r="A69" s="49"/>
      <c r="B69" s="49"/>
      <c r="C69" s="49"/>
      <c r="D69" s="49"/>
      <c r="E69" s="49"/>
      <c r="F69" s="49"/>
      <c r="G69" s="49"/>
      <c r="H69" s="49"/>
      <c r="I69" s="49"/>
      <c r="J69" s="49"/>
      <c r="K69" s="49"/>
      <c r="L69" s="49"/>
      <c r="M69" s="49"/>
      <c r="N69" s="49"/>
      <c r="O69" s="49"/>
      <c r="P69" s="49"/>
      <c r="Q69" s="49"/>
      <c r="R69" s="49"/>
      <c r="S69" s="49"/>
      <c r="T69" s="49"/>
      <c r="U69" s="49"/>
      <c r="V69" s="49"/>
      <c r="W69" s="49"/>
      <c r="X69" s="49"/>
      <c r="Y69" s="49"/>
      <c r="Z69" s="49"/>
    </row>
    <row r="70" ht="15.75" customHeight="1">
      <c r="A70" s="49"/>
      <c r="B70" s="49"/>
      <c r="C70" s="49"/>
      <c r="D70" s="49"/>
      <c r="E70" s="49"/>
      <c r="F70" s="49"/>
      <c r="G70" s="49"/>
      <c r="H70" s="49"/>
      <c r="I70" s="49"/>
      <c r="J70" s="49"/>
      <c r="K70" s="49"/>
      <c r="L70" s="49"/>
      <c r="M70" s="49"/>
      <c r="N70" s="49"/>
      <c r="O70" s="49"/>
      <c r="P70" s="49"/>
      <c r="Q70" s="49"/>
      <c r="R70" s="49"/>
      <c r="S70" s="49"/>
      <c r="T70" s="49"/>
      <c r="U70" s="49"/>
      <c r="V70" s="49"/>
      <c r="W70" s="49"/>
      <c r="X70" s="49"/>
      <c r="Y70" s="49"/>
      <c r="Z70" s="49"/>
    </row>
    <row r="71" ht="15.75" customHeight="1">
      <c r="A71" s="49"/>
      <c r="B71" s="49"/>
      <c r="C71" s="49"/>
      <c r="D71" s="49"/>
      <c r="E71" s="49"/>
      <c r="F71" s="49"/>
      <c r="G71" s="49"/>
      <c r="H71" s="49"/>
      <c r="I71" s="49"/>
      <c r="J71" s="49"/>
      <c r="K71" s="49"/>
      <c r="L71" s="49"/>
      <c r="M71" s="49"/>
      <c r="N71" s="49"/>
      <c r="O71" s="49"/>
      <c r="P71" s="49"/>
      <c r="Q71" s="49"/>
      <c r="R71" s="49"/>
      <c r="S71" s="49"/>
      <c r="T71" s="49"/>
      <c r="U71" s="49"/>
      <c r="V71" s="49"/>
      <c r="W71" s="49"/>
      <c r="X71" s="49"/>
      <c r="Y71" s="49"/>
      <c r="Z71" s="49"/>
    </row>
    <row r="72" ht="15.75" customHeight="1">
      <c r="A72" s="49"/>
      <c r="B72" s="49"/>
      <c r="C72" s="49"/>
      <c r="D72" s="49"/>
      <c r="E72" s="49"/>
      <c r="F72" s="49"/>
      <c r="G72" s="49"/>
      <c r="H72" s="49"/>
      <c r="I72" s="49"/>
      <c r="J72" s="49"/>
      <c r="K72" s="49"/>
      <c r="L72" s="49"/>
      <c r="M72" s="49"/>
      <c r="N72" s="49"/>
      <c r="O72" s="49"/>
      <c r="P72" s="49"/>
      <c r="Q72" s="49"/>
      <c r="R72" s="49"/>
      <c r="S72" s="49"/>
      <c r="T72" s="49"/>
      <c r="U72" s="49"/>
      <c r="V72" s="49"/>
      <c r="W72" s="49"/>
      <c r="X72" s="49"/>
      <c r="Y72" s="49"/>
      <c r="Z72" s="49"/>
    </row>
    <row r="73" ht="15.75" customHeight="1">
      <c r="A73" s="49"/>
      <c r="B73" s="49"/>
      <c r="C73" s="49"/>
      <c r="D73" s="49"/>
      <c r="E73" s="49"/>
      <c r="F73" s="49"/>
      <c r="G73" s="49"/>
      <c r="H73" s="49"/>
      <c r="I73" s="49"/>
      <c r="J73" s="49"/>
      <c r="K73" s="49"/>
      <c r="L73" s="49"/>
      <c r="M73" s="49"/>
      <c r="N73" s="49"/>
      <c r="O73" s="49"/>
      <c r="P73" s="49"/>
      <c r="Q73" s="49"/>
      <c r="R73" s="49"/>
      <c r="S73" s="49"/>
      <c r="T73" s="49"/>
      <c r="U73" s="49"/>
      <c r="V73" s="49"/>
      <c r="W73" s="49"/>
      <c r="X73" s="49"/>
      <c r="Y73" s="49"/>
      <c r="Z73" s="49"/>
    </row>
    <row r="74" ht="15.75" customHeight="1">
      <c r="A74" s="49"/>
      <c r="B74" s="49"/>
      <c r="C74" s="49"/>
      <c r="D74" s="49"/>
      <c r="E74" s="49"/>
      <c r="F74" s="49"/>
      <c r="G74" s="49"/>
      <c r="H74" s="49"/>
      <c r="I74" s="49"/>
      <c r="J74" s="49"/>
      <c r="K74" s="49"/>
      <c r="L74" s="49"/>
      <c r="M74" s="49"/>
      <c r="N74" s="49"/>
      <c r="O74" s="49"/>
      <c r="P74" s="49"/>
      <c r="Q74" s="49"/>
      <c r="R74" s="49"/>
      <c r="S74" s="49"/>
      <c r="T74" s="49"/>
      <c r="U74" s="49"/>
      <c r="V74" s="49"/>
      <c r="W74" s="49"/>
      <c r="X74" s="49"/>
      <c r="Y74" s="49"/>
      <c r="Z74" s="49"/>
    </row>
    <row r="75" ht="15.75" customHeight="1">
      <c r="A75" s="49"/>
      <c r="B75" s="49"/>
      <c r="C75" s="49"/>
      <c r="D75" s="49"/>
      <c r="E75" s="49"/>
      <c r="F75" s="49"/>
      <c r="G75" s="49"/>
      <c r="H75" s="49"/>
      <c r="I75" s="49"/>
      <c r="J75" s="49"/>
      <c r="K75" s="49"/>
      <c r="L75" s="49"/>
      <c r="M75" s="49"/>
      <c r="N75" s="49"/>
      <c r="O75" s="49"/>
      <c r="P75" s="49"/>
      <c r="Q75" s="49"/>
      <c r="R75" s="49"/>
      <c r="S75" s="49"/>
      <c r="T75" s="49"/>
      <c r="U75" s="49"/>
      <c r="V75" s="49"/>
      <c r="W75" s="49"/>
      <c r="X75" s="49"/>
      <c r="Y75" s="49"/>
      <c r="Z75" s="49"/>
    </row>
    <row r="76" ht="15.75" customHeight="1">
      <c r="A76" s="49"/>
      <c r="B76" s="49"/>
      <c r="C76" s="49"/>
      <c r="D76" s="49"/>
      <c r="E76" s="49"/>
      <c r="F76" s="49"/>
      <c r="G76" s="49"/>
      <c r="H76" s="49"/>
      <c r="I76" s="49"/>
      <c r="J76" s="49"/>
      <c r="K76" s="49"/>
      <c r="L76" s="49"/>
      <c r="M76" s="49"/>
      <c r="N76" s="49"/>
      <c r="O76" s="49"/>
      <c r="P76" s="49"/>
      <c r="Q76" s="49"/>
      <c r="R76" s="49"/>
      <c r="S76" s="49"/>
      <c r="T76" s="49"/>
      <c r="U76" s="49"/>
      <c r="V76" s="49"/>
      <c r="W76" s="49"/>
      <c r="X76" s="49"/>
      <c r="Y76" s="49"/>
      <c r="Z76" s="49"/>
    </row>
    <row r="77" ht="15.75" customHeight="1">
      <c r="A77" s="49"/>
      <c r="B77" s="49"/>
      <c r="C77" s="49"/>
      <c r="D77" s="49"/>
      <c r="E77" s="49"/>
      <c r="F77" s="49"/>
      <c r="G77" s="49"/>
      <c r="H77" s="49"/>
      <c r="I77" s="49"/>
      <c r="J77" s="49"/>
      <c r="K77" s="49"/>
      <c r="L77" s="49"/>
      <c r="M77" s="49"/>
      <c r="N77" s="49"/>
      <c r="O77" s="49"/>
      <c r="P77" s="49"/>
      <c r="Q77" s="49"/>
      <c r="R77" s="49"/>
      <c r="S77" s="49"/>
      <c r="T77" s="49"/>
      <c r="U77" s="49"/>
      <c r="V77" s="49"/>
      <c r="W77" s="49"/>
      <c r="X77" s="49"/>
      <c r="Y77" s="49"/>
      <c r="Z77" s="49"/>
    </row>
    <row r="78" ht="15.75" customHeight="1">
      <c r="A78" s="49"/>
      <c r="B78" s="49"/>
      <c r="C78" s="49"/>
      <c r="D78" s="49"/>
      <c r="E78" s="49"/>
      <c r="F78" s="49"/>
      <c r="G78" s="49"/>
      <c r="H78" s="49"/>
      <c r="I78" s="49"/>
      <c r="J78" s="49"/>
      <c r="K78" s="49"/>
      <c r="L78" s="49"/>
      <c r="M78" s="49"/>
      <c r="N78" s="49"/>
      <c r="O78" s="49"/>
      <c r="P78" s="49"/>
      <c r="Q78" s="49"/>
      <c r="R78" s="49"/>
      <c r="S78" s="49"/>
      <c r="T78" s="49"/>
      <c r="U78" s="49"/>
      <c r="V78" s="49"/>
      <c r="W78" s="49"/>
      <c r="X78" s="49"/>
      <c r="Y78" s="49"/>
      <c r="Z78" s="49"/>
    </row>
    <row r="79" ht="15.75" customHeight="1">
      <c r="A79" s="49"/>
      <c r="B79" s="49"/>
      <c r="C79" s="49"/>
      <c r="D79" s="49"/>
      <c r="E79" s="49"/>
      <c r="F79" s="49"/>
      <c r="G79" s="49"/>
      <c r="H79" s="49"/>
      <c r="I79" s="49"/>
      <c r="J79" s="49"/>
      <c r="K79" s="49"/>
      <c r="L79" s="49"/>
      <c r="M79" s="49"/>
      <c r="N79" s="49"/>
      <c r="O79" s="49"/>
      <c r="P79" s="49"/>
      <c r="Q79" s="49"/>
      <c r="R79" s="49"/>
      <c r="S79" s="49"/>
      <c r="T79" s="49"/>
      <c r="U79" s="49"/>
      <c r="V79" s="49"/>
      <c r="W79" s="49"/>
      <c r="X79" s="49"/>
      <c r="Y79" s="49"/>
      <c r="Z79" s="49"/>
    </row>
    <row r="80" ht="15.75" customHeight="1">
      <c r="A80" s="49"/>
      <c r="B80" s="49"/>
      <c r="C80" s="49"/>
      <c r="D80" s="49"/>
      <c r="E80" s="49"/>
      <c r="F80" s="49"/>
      <c r="G80" s="49"/>
      <c r="H80" s="49"/>
      <c r="I80" s="49"/>
      <c r="J80" s="49"/>
      <c r="K80" s="49"/>
      <c r="L80" s="49"/>
      <c r="M80" s="49"/>
      <c r="N80" s="49"/>
      <c r="O80" s="49"/>
      <c r="P80" s="49"/>
      <c r="Q80" s="49"/>
      <c r="R80" s="49"/>
      <c r="S80" s="49"/>
      <c r="T80" s="49"/>
      <c r="U80" s="49"/>
      <c r="V80" s="49"/>
      <c r="W80" s="49"/>
      <c r="X80" s="49"/>
      <c r="Y80" s="49"/>
      <c r="Z80" s="49"/>
    </row>
    <row r="81" ht="15.75" customHeight="1">
      <c r="A81" s="49"/>
      <c r="B81" s="49"/>
      <c r="C81" s="49"/>
      <c r="D81" s="49"/>
      <c r="E81" s="49"/>
      <c r="F81" s="49"/>
      <c r="G81" s="49"/>
      <c r="H81" s="49"/>
      <c r="I81" s="49"/>
      <c r="J81" s="49"/>
      <c r="K81" s="49"/>
      <c r="L81" s="49"/>
      <c r="M81" s="49"/>
      <c r="N81" s="49"/>
      <c r="O81" s="49"/>
      <c r="P81" s="49"/>
      <c r="Q81" s="49"/>
      <c r="R81" s="49"/>
      <c r="S81" s="49"/>
      <c r="T81" s="49"/>
      <c r="U81" s="49"/>
      <c r="V81" s="49"/>
      <c r="W81" s="49"/>
      <c r="X81" s="49"/>
      <c r="Y81" s="49"/>
      <c r="Z81" s="49"/>
    </row>
    <row r="82" ht="15.75" customHeight="1">
      <c r="A82" s="49"/>
      <c r="B82" s="49"/>
      <c r="C82" s="49"/>
      <c r="D82" s="49"/>
      <c r="E82" s="49"/>
      <c r="F82" s="49"/>
      <c r="G82" s="49"/>
      <c r="H82" s="49"/>
      <c r="I82" s="49"/>
      <c r="J82" s="49"/>
      <c r="K82" s="49"/>
      <c r="L82" s="49"/>
      <c r="M82" s="49"/>
      <c r="N82" s="49"/>
      <c r="O82" s="49"/>
      <c r="P82" s="49"/>
      <c r="Q82" s="49"/>
      <c r="R82" s="49"/>
      <c r="S82" s="49"/>
      <c r="T82" s="49"/>
      <c r="U82" s="49"/>
      <c r="V82" s="49"/>
      <c r="W82" s="49"/>
      <c r="X82" s="49"/>
      <c r="Y82" s="49"/>
      <c r="Z82" s="49"/>
    </row>
    <row r="83" ht="15.75" customHeight="1">
      <c r="A83" s="49"/>
      <c r="B83" s="49"/>
      <c r="C83" s="49"/>
      <c r="D83" s="49"/>
      <c r="E83" s="49"/>
      <c r="F83" s="49"/>
      <c r="G83" s="49"/>
      <c r="H83" s="49"/>
      <c r="I83" s="49"/>
      <c r="J83" s="49"/>
      <c r="K83" s="49"/>
      <c r="L83" s="49"/>
      <c r="M83" s="49"/>
      <c r="N83" s="49"/>
      <c r="O83" s="49"/>
      <c r="P83" s="49"/>
      <c r="Q83" s="49"/>
      <c r="R83" s="49"/>
      <c r="S83" s="49"/>
      <c r="T83" s="49"/>
      <c r="U83" s="49"/>
      <c r="V83" s="49"/>
      <c r="W83" s="49"/>
      <c r="X83" s="49"/>
      <c r="Y83" s="49"/>
      <c r="Z83" s="49"/>
    </row>
    <row r="84" ht="15.75" customHeight="1">
      <c r="A84" s="49"/>
      <c r="B84" s="49"/>
      <c r="C84" s="49"/>
      <c r="D84" s="49"/>
      <c r="E84" s="49"/>
      <c r="F84" s="49"/>
      <c r="G84" s="49"/>
      <c r="H84" s="49"/>
      <c r="I84" s="49"/>
      <c r="J84" s="49"/>
      <c r="K84" s="49"/>
      <c r="L84" s="49"/>
      <c r="M84" s="49"/>
      <c r="N84" s="49"/>
      <c r="O84" s="49"/>
      <c r="P84" s="49"/>
      <c r="Q84" s="49"/>
      <c r="R84" s="49"/>
      <c r="S84" s="49"/>
      <c r="T84" s="49"/>
      <c r="U84" s="49"/>
      <c r="V84" s="49"/>
      <c r="W84" s="49"/>
      <c r="X84" s="49"/>
      <c r="Y84" s="49"/>
      <c r="Z84" s="49"/>
    </row>
    <row r="85" ht="15.75" customHeight="1">
      <c r="A85" s="49"/>
      <c r="B85" s="49"/>
      <c r="C85" s="49"/>
      <c r="D85" s="49"/>
      <c r="E85" s="49"/>
      <c r="F85" s="49"/>
      <c r="G85" s="49"/>
      <c r="H85" s="49"/>
      <c r="I85" s="49"/>
      <c r="J85" s="49"/>
      <c r="K85" s="49"/>
      <c r="L85" s="49"/>
      <c r="M85" s="49"/>
      <c r="N85" s="49"/>
      <c r="O85" s="49"/>
      <c r="P85" s="49"/>
      <c r="Q85" s="49"/>
      <c r="R85" s="49"/>
      <c r="S85" s="49"/>
      <c r="T85" s="49"/>
      <c r="U85" s="49"/>
      <c r="V85" s="49"/>
      <c r="W85" s="49"/>
      <c r="X85" s="49"/>
      <c r="Y85" s="49"/>
      <c r="Z85" s="49"/>
    </row>
    <row r="86" ht="15.75" customHeight="1">
      <c r="A86" s="49"/>
      <c r="B86" s="49"/>
      <c r="C86" s="49"/>
      <c r="D86" s="49"/>
      <c r="E86" s="49"/>
      <c r="F86" s="49"/>
      <c r="G86" s="49"/>
      <c r="H86" s="49"/>
      <c r="I86" s="49"/>
      <c r="J86" s="49"/>
      <c r="K86" s="49"/>
      <c r="L86" s="49"/>
      <c r="M86" s="49"/>
      <c r="N86" s="49"/>
      <c r="O86" s="49"/>
      <c r="P86" s="49"/>
      <c r="Q86" s="49"/>
      <c r="R86" s="49"/>
      <c r="S86" s="49"/>
      <c r="T86" s="49"/>
      <c r="U86" s="49"/>
      <c r="V86" s="49"/>
      <c r="W86" s="49"/>
      <c r="X86" s="49"/>
      <c r="Y86" s="49"/>
      <c r="Z86" s="49"/>
    </row>
    <row r="87" ht="15.75" customHeight="1">
      <c r="A87" s="49"/>
      <c r="B87" s="49"/>
      <c r="C87" s="49"/>
      <c r="D87" s="49"/>
      <c r="E87" s="49"/>
      <c r="F87" s="49"/>
      <c r="G87" s="49"/>
      <c r="H87" s="49"/>
      <c r="I87" s="49"/>
      <c r="J87" s="49"/>
      <c r="K87" s="49"/>
      <c r="L87" s="49"/>
      <c r="M87" s="49"/>
      <c r="N87" s="49"/>
      <c r="O87" s="49"/>
      <c r="P87" s="49"/>
      <c r="Q87" s="49"/>
      <c r="R87" s="49"/>
      <c r="S87" s="49"/>
      <c r="T87" s="49"/>
      <c r="U87" s="49"/>
      <c r="V87" s="49"/>
      <c r="W87" s="49"/>
      <c r="X87" s="49"/>
      <c r="Y87" s="49"/>
      <c r="Z87" s="49"/>
    </row>
    <row r="88" ht="15.75" customHeight="1">
      <c r="A88" s="49"/>
      <c r="B88" s="49"/>
      <c r="C88" s="49"/>
      <c r="D88" s="49"/>
      <c r="E88" s="49"/>
      <c r="F88" s="49"/>
      <c r="G88" s="49"/>
      <c r="H88" s="49"/>
      <c r="I88" s="49"/>
      <c r="J88" s="49"/>
      <c r="K88" s="49"/>
      <c r="L88" s="49"/>
      <c r="M88" s="49"/>
      <c r="N88" s="49"/>
      <c r="O88" s="49"/>
      <c r="P88" s="49"/>
      <c r="Q88" s="49"/>
      <c r="R88" s="49"/>
      <c r="S88" s="49"/>
      <c r="T88" s="49"/>
      <c r="U88" s="49"/>
      <c r="V88" s="49"/>
      <c r="W88" s="49"/>
      <c r="X88" s="49"/>
      <c r="Y88" s="49"/>
      <c r="Z88" s="49"/>
    </row>
    <row r="89" ht="15.75" customHeight="1">
      <c r="A89" s="49"/>
      <c r="B89" s="49"/>
      <c r="C89" s="49"/>
      <c r="D89" s="49"/>
      <c r="E89" s="49"/>
      <c r="F89" s="49"/>
      <c r="G89" s="49"/>
      <c r="H89" s="49"/>
      <c r="I89" s="49"/>
      <c r="J89" s="49"/>
      <c r="K89" s="49"/>
      <c r="L89" s="49"/>
      <c r="M89" s="49"/>
      <c r="N89" s="49"/>
      <c r="O89" s="49"/>
      <c r="P89" s="49"/>
      <c r="Q89" s="49"/>
      <c r="R89" s="49"/>
      <c r="S89" s="49"/>
      <c r="T89" s="49"/>
      <c r="U89" s="49"/>
      <c r="V89" s="49"/>
      <c r="W89" s="49"/>
      <c r="X89" s="49"/>
      <c r="Y89" s="49"/>
      <c r="Z89" s="49"/>
    </row>
    <row r="90" ht="15.75" customHeight="1">
      <c r="A90" s="49"/>
      <c r="B90" s="49"/>
      <c r="C90" s="49"/>
      <c r="D90" s="49"/>
      <c r="E90" s="49"/>
      <c r="F90" s="49"/>
      <c r="G90" s="49"/>
      <c r="H90" s="49"/>
      <c r="I90" s="49"/>
      <c r="J90" s="49"/>
      <c r="K90" s="49"/>
      <c r="L90" s="49"/>
      <c r="M90" s="49"/>
      <c r="N90" s="49"/>
      <c r="O90" s="49"/>
      <c r="P90" s="49"/>
      <c r="Q90" s="49"/>
      <c r="R90" s="49"/>
      <c r="S90" s="49"/>
      <c r="T90" s="49"/>
      <c r="U90" s="49"/>
      <c r="V90" s="49"/>
      <c r="W90" s="49"/>
      <c r="X90" s="49"/>
      <c r="Y90" s="49"/>
      <c r="Z90" s="49"/>
    </row>
    <row r="91" ht="15.75" customHeight="1">
      <c r="A91" s="49"/>
      <c r="B91" s="49"/>
      <c r="C91" s="49"/>
      <c r="D91" s="49"/>
      <c r="E91" s="49"/>
      <c r="F91" s="49"/>
      <c r="G91" s="49"/>
      <c r="H91" s="49"/>
      <c r="I91" s="49"/>
      <c r="J91" s="49"/>
      <c r="K91" s="49"/>
      <c r="L91" s="49"/>
      <c r="M91" s="49"/>
      <c r="N91" s="49"/>
      <c r="O91" s="49"/>
      <c r="P91" s="49"/>
      <c r="Q91" s="49"/>
      <c r="R91" s="49"/>
      <c r="S91" s="49"/>
      <c r="T91" s="49"/>
      <c r="U91" s="49"/>
      <c r="V91" s="49"/>
      <c r="W91" s="49"/>
      <c r="X91" s="49"/>
      <c r="Y91" s="49"/>
      <c r="Z91" s="49"/>
    </row>
    <row r="92" ht="15.75" customHeight="1">
      <c r="A92" s="49"/>
      <c r="B92" s="49"/>
      <c r="C92" s="49"/>
      <c r="D92" s="49"/>
      <c r="E92" s="49"/>
      <c r="F92" s="49"/>
      <c r="G92" s="49"/>
      <c r="H92" s="49"/>
      <c r="I92" s="49"/>
      <c r="J92" s="49"/>
      <c r="K92" s="49"/>
      <c r="L92" s="49"/>
      <c r="M92" s="49"/>
      <c r="N92" s="49"/>
      <c r="O92" s="49"/>
      <c r="P92" s="49"/>
      <c r="Q92" s="49"/>
      <c r="R92" s="49"/>
      <c r="S92" s="49"/>
      <c r="T92" s="49"/>
      <c r="U92" s="49"/>
      <c r="V92" s="49"/>
      <c r="W92" s="49"/>
      <c r="X92" s="49"/>
      <c r="Y92" s="49"/>
      <c r="Z92" s="49"/>
    </row>
    <row r="93" ht="15.75" customHeight="1">
      <c r="A93" s="49"/>
      <c r="B93" s="49"/>
      <c r="C93" s="49"/>
      <c r="D93" s="49"/>
      <c r="E93" s="49"/>
      <c r="F93" s="49"/>
      <c r="G93" s="49"/>
      <c r="H93" s="49"/>
      <c r="I93" s="49"/>
      <c r="J93" s="49"/>
      <c r="K93" s="49"/>
      <c r="L93" s="49"/>
      <c r="M93" s="49"/>
      <c r="N93" s="49"/>
      <c r="O93" s="49"/>
      <c r="P93" s="49"/>
      <c r="Q93" s="49"/>
      <c r="R93" s="49"/>
      <c r="S93" s="49"/>
      <c r="T93" s="49"/>
      <c r="U93" s="49"/>
      <c r="V93" s="49"/>
      <c r="W93" s="49"/>
      <c r="X93" s="49"/>
      <c r="Y93" s="49"/>
      <c r="Z93" s="49"/>
    </row>
    <row r="94" ht="15.75" customHeight="1">
      <c r="A94" s="49"/>
      <c r="B94" s="49"/>
      <c r="C94" s="49"/>
      <c r="D94" s="49"/>
      <c r="E94" s="49"/>
      <c r="F94" s="49"/>
      <c r="G94" s="49"/>
      <c r="H94" s="49"/>
      <c r="I94" s="49"/>
      <c r="J94" s="49"/>
      <c r="K94" s="49"/>
      <c r="L94" s="49"/>
      <c r="M94" s="49"/>
      <c r="N94" s="49"/>
      <c r="O94" s="49"/>
      <c r="P94" s="49"/>
      <c r="Q94" s="49"/>
      <c r="R94" s="49"/>
      <c r="S94" s="49"/>
      <c r="T94" s="49"/>
      <c r="U94" s="49"/>
      <c r="V94" s="49"/>
      <c r="W94" s="49"/>
      <c r="X94" s="49"/>
      <c r="Y94" s="49"/>
      <c r="Z94" s="49"/>
    </row>
    <row r="95" ht="15.75" customHeight="1">
      <c r="A95" s="49"/>
      <c r="B95" s="49"/>
      <c r="C95" s="49"/>
      <c r="D95" s="49"/>
      <c r="E95" s="49"/>
      <c r="F95" s="49"/>
      <c r="G95" s="49"/>
      <c r="H95" s="49"/>
      <c r="I95" s="49"/>
      <c r="J95" s="49"/>
      <c r="K95" s="49"/>
      <c r="L95" s="49"/>
      <c r="M95" s="49"/>
      <c r="N95" s="49"/>
      <c r="O95" s="49"/>
      <c r="P95" s="49"/>
      <c r="Q95" s="49"/>
      <c r="R95" s="49"/>
      <c r="S95" s="49"/>
      <c r="T95" s="49"/>
      <c r="U95" s="49"/>
      <c r="V95" s="49"/>
      <c r="W95" s="49"/>
      <c r="X95" s="49"/>
      <c r="Y95" s="49"/>
      <c r="Z95" s="49"/>
    </row>
    <row r="96" ht="15.75" customHeight="1">
      <c r="A96" s="49"/>
      <c r="B96" s="49"/>
      <c r="C96" s="49"/>
      <c r="D96" s="49"/>
      <c r="E96" s="49"/>
      <c r="F96" s="49"/>
      <c r="G96" s="49"/>
      <c r="H96" s="49"/>
      <c r="I96" s="49"/>
      <c r="J96" s="49"/>
      <c r="K96" s="49"/>
      <c r="L96" s="49"/>
      <c r="M96" s="49"/>
      <c r="N96" s="49"/>
      <c r="O96" s="49"/>
      <c r="P96" s="49"/>
      <c r="Q96" s="49"/>
      <c r="R96" s="49"/>
      <c r="S96" s="49"/>
      <c r="T96" s="49"/>
      <c r="U96" s="49"/>
      <c r="V96" s="49"/>
      <c r="W96" s="49"/>
      <c r="X96" s="49"/>
      <c r="Y96" s="49"/>
      <c r="Z96" s="49"/>
    </row>
    <row r="97" ht="15.75" customHeight="1">
      <c r="A97" s="49"/>
      <c r="B97" s="49"/>
      <c r="C97" s="49"/>
      <c r="D97" s="49"/>
      <c r="E97" s="49"/>
      <c r="F97" s="49"/>
      <c r="G97" s="49"/>
      <c r="H97" s="49"/>
      <c r="I97" s="49"/>
      <c r="J97" s="49"/>
      <c r="K97" s="49"/>
      <c r="L97" s="49"/>
      <c r="M97" s="49"/>
      <c r="N97" s="49"/>
      <c r="O97" s="49"/>
      <c r="P97" s="49"/>
      <c r="Q97" s="49"/>
      <c r="R97" s="49"/>
      <c r="S97" s="49"/>
      <c r="T97" s="49"/>
      <c r="U97" s="49"/>
      <c r="V97" s="49"/>
      <c r="W97" s="49"/>
      <c r="X97" s="49"/>
      <c r="Y97" s="49"/>
      <c r="Z97" s="49"/>
    </row>
    <row r="98" ht="15.75" customHeight="1">
      <c r="A98" s="49"/>
      <c r="B98" s="49"/>
      <c r="C98" s="49"/>
      <c r="D98" s="49"/>
      <c r="E98" s="49"/>
      <c r="F98" s="49"/>
      <c r="G98" s="49"/>
      <c r="H98" s="49"/>
      <c r="I98" s="49"/>
      <c r="J98" s="49"/>
      <c r="K98" s="49"/>
      <c r="L98" s="49"/>
      <c r="M98" s="49"/>
      <c r="N98" s="49"/>
      <c r="O98" s="49"/>
      <c r="P98" s="49"/>
      <c r="Q98" s="49"/>
      <c r="R98" s="49"/>
      <c r="S98" s="49"/>
      <c r="T98" s="49"/>
      <c r="U98" s="49"/>
      <c r="V98" s="49"/>
      <c r="W98" s="49"/>
      <c r="X98" s="49"/>
      <c r="Y98" s="49"/>
      <c r="Z98" s="49"/>
    </row>
    <row r="99" ht="15.75" customHeight="1">
      <c r="A99" s="49"/>
      <c r="B99" s="49"/>
      <c r="C99" s="49"/>
      <c r="D99" s="49"/>
      <c r="E99" s="49"/>
      <c r="F99" s="49"/>
      <c r="G99" s="49"/>
      <c r="H99" s="49"/>
      <c r="I99" s="49"/>
      <c r="J99" s="49"/>
      <c r="K99" s="49"/>
      <c r="L99" s="49"/>
      <c r="M99" s="49"/>
      <c r="N99" s="49"/>
      <c r="O99" s="49"/>
      <c r="P99" s="49"/>
      <c r="Q99" s="49"/>
      <c r="R99" s="49"/>
      <c r="S99" s="49"/>
      <c r="T99" s="49"/>
      <c r="U99" s="49"/>
      <c r="V99" s="49"/>
      <c r="W99" s="49"/>
      <c r="X99" s="49"/>
      <c r="Y99" s="49"/>
      <c r="Z99" s="49"/>
    </row>
    <row r="100" ht="15.75" customHeight="1">
      <c r="A100" s="49"/>
      <c r="B100" s="49"/>
      <c r="C100" s="49"/>
      <c r="D100" s="49"/>
      <c r="E100" s="49"/>
      <c r="F100" s="49"/>
      <c r="G100" s="49"/>
      <c r="H100" s="49"/>
      <c r="I100" s="49"/>
      <c r="J100" s="49"/>
      <c r="K100" s="49"/>
      <c r="L100" s="49"/>
      <c r="M100" s="49"/>
      <c r="N100" s="49"/>
      <c r="O100" s="49"/>
      <c r="P100" s="49"/>
      <c r="Q100" s="49"/>
      <c r="R100" s="49"/>
      <c r="S100" s="49"/>
      <c r="T100" s="49"/>
      <c r="U100" s="49"/>
      <c r="V100" s="49"/>
      <c r="W100" s="49"/>
      <c r="X100" s="49"/>
      <c r="Y100" s="49"/>
      <c r="Z100" s="49"/>
    </row>
    <row r="101" ht="15.75" customHeight="1">
      <c r="A101" s="49"/>
      <c r="B101" s="49"/>
      <c r="C101" s="49"/>
      <c r="D101" s="49"/>
      <c r="E101" s="49"/>
      <c r="F101" s="49"/>
      <c r="G101" s="49"/>
      <c r="H101" s="49"/>
      <c r="I101" s="49"/>
      <c r="J101" s="49"/>
      <c r="K101" s="49"/>
      <c r="L101" s="49"/>
      <c r="M101" s="49"/>
      <c r="N101" s="49"/>
      <c r="O101" s="49"/>
      <c r="P101" s="49"/>
      <c r="Q101" s="49"/>
      <c r="R101" s="49"/>
      <c r="S101" s="49"/>
      <c r="T101" s="49"/>
      <c r="U101" s="49"/>
      <c r="V101" s="49"/>
      <c r="W101" s="49"/>
      <c r="X101" s="49"/>
      <c r="Y101" s="49"/>
      <c r="Z101" s="49"/>
    </row>
    <row r="102" ht="15.75" customHeight="1">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ht="15.75" customHeight="1">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ht="15.75" customHeight="1">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ht="15.75" customHeight="1">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ht="15.75" customHeight="1">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ht="15.75" customHeight="1">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ht="15.75" customHeight="1">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ht="15.75" customHeight="1">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ht="15.75" customHeight="1">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ht="15.75" customHeight="1">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ht="15.75" customHeight="1">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ht="15.75" customHeight="1">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ht="15.75" customHeight="1">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ht="15.75" customHeight="1">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ht="15.75" customHeight="1">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ht="15.75" customHeight="1">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ht="15.75" customHeight="1">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ht="15.75" customHeight="1">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ht="15.75" customHeight="1">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ht="15.75" customHeight="1">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ht="15.75" customHeight="1">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ht="15.75" customHeight="1">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ht="15.75" customHeight="1">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ht="15.75" customHeight="1">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ht="15.75" customHeight="1">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ht="15.75" customHeight="1">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ht="15.75" customHeight="1">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ht="15.75" customHeight="1">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ht="15.75" customHeight="1">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ht="15.75" customHeight="1">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ht="15.75" customHeight="1">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ht="15.75" customHeight="1">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ht="15.75" customHeight="1">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ht="15.75" customHeight="1">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ht="15.75" customHeight="1">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ht="15.75" customHeight="1">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ht="15.75" customHeight="1">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ht="15.75" customHeight="1">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ht="15.75" customHeight="1">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ht="15.75" customHeight="1">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ht="15.75" customHeight="1">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ht="15.75" customHeight="1">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ht="15.75" customHeight="1">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ht="15.75" customHeight="1">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ht="15.75" customHeight="1">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ht="15.75" customHeight="1">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ht="15.75" customHeight="1">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ht="15.75" customHeight="1">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ht="15.75" customHeight="1">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ht="15.75" customHeight="1">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ht="15.75" customHeight="1">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ht="15.75" customHeight="1">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ht="15.75" customHeight="1">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ht="15.75" customHeight="1">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ht="15.75" customHeight="1">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ht="15.75" customHeight="1">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ht="15.75" customHeight="1">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ht="15.75" customHeight="1">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ht="15.75" customHeight="1">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ht="15.75" customHeight="1">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ht="15.75" customHeight="1">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ht="15.75" customHeight="1">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ht="15.75" customHeight="1">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ht="15.75" customHeight="1">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ht="15.75" customHeight="1">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ht="15.75" customHeight="1">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ht="15.75" customHeight="1">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ht="15.75" customHeight="1">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ht="15.75" customHeight="1">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ht="15.75" customHeight="1">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ht="15.75" customHeight="1">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ht="15.75" customHeight="1">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ht="15.75" customHeight="1">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ht="15.75" customHeight="1">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ht="15.75" customHeight="1">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ht="15.75" customHeight="1">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ht="15.75" customHeight="1">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ht="15.75" customHeight="1">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ht="15.75" customHeight="1">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ht="15.75" customHeight="1">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ht="15.75" customHeight="1">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ht="15.75" customHeight="1">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ht="15.75" customHeight="1">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ht="15.75" customHeight="1">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ht="15.75" customHeight="1">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ht="15.75" customHeight="1">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ht="15.75" customHeight="1">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ht="15.75" customHeight="1">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ht="15.75" customHeight="1">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ht="15.75" customHeight="1">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ht="15.75" customHeight="1">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ht="15.75" customHeight="1">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ht="15.75" customHeight="1">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ht="15.75" customHeight="1">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ht="15.75" customHeight="1">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ht="15.75" customHeight="1">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ht="15.75" customHeight="1">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ht="15.75" customHeight="1">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ht="15.75" customHeight="1">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ht="15.75" customHeight="1">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ht="15.75" customHeight="1">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ht="15.75" customHeight="1">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ht="15.75" customHeight="1">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ht="15.75" customHeight="1">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ht="15.75" customHeight="1">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ht="15.75" customHeight="1">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ht="15.75" customHeight="1">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ht="15.75" customHeight="1">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ht="15.75" customHeight="1">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ht="15.75" customHeight="1">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ht="15.75" customHeight="1">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ht="15.75" customHeight="1">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ht="15.75" customHeight="1">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ht="15.75" customHeight="1">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ht="15.75" customHeight="1">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ht="15.75" customHeight="1">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ht="15.75" customHeight="1">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ht="15.75" customHeight="1">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ht="15.75" customHeight="1">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ht="15.75" customHeight="1">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ht="15.75" customHeight="1">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ht="15.75" customHeight="1">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ht="15.75" customHeight="1">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ht="15.75" customHeight="1">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ht="15.75" customHeight="1">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ht="15.75" customHeight="1">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ht="15.75" customHeight="1">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ht="15.75" customHeight="1">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ht="15.75" customHeight="1">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ht="15.75" customHeight="1">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ht="15.75" customHeight="1">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ht="15.75" customHeight="1">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ht="15.75" customHeight="1">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9">
    <mergeCell ref="E5:F5"/>
    <mergeCell ref="C6:H6"/>
    <mergeCell ref="B2:H2"/>
    <mergeCell ref="C3:D3"/>
    <mergeCell ref="E3:F3"/>
    <mergeCell ref="G3:H3"/>
    <mergeCell ref="C4:D4"/>
    <mergeCell ref="E4:F4"/>
    <mergeCell ref="C5:D5"/>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8000"/>
    <outlinePr summaryBelow="0" summaryRight="0"/>
  </sheetPr>
  <sheetViews>
    <sheetView workbookViewId="0"/>
  </sheetViews>
  <sheetFormatPr customHeight="1" defaultColWidth="12.63" defaultRowHeight="15.0"/>
  <cols>
    <col customWidth="1" min="2" max="2" width="14.38"/>
    <col customWidth="1" min="3" max="3" width="29.5"/>
    <col customWidth="1" min="4" max="4" width="38.13"/>
    <col customWidth="1" min="5" max="5" width="20.5"/>
    <col customWidth="1" min="6" max="6" width="31.75"/>
    <col customWidth="1" min="7" max="7" width="17.5"/>
    <col customWidth="1" min="8" max="8" width="23.38"/>
  </cols>
  <sheetData>
    <row r="1" ht="15.75" customHeight="1">
      <c r="A1" s="89"/>
      <c r="B1" s="90"/>
      <c r="C1" s="90"/>
      <c r="D1" s="91" t="s">
        <v>80</v>
      </c>
      <c r="E1" s="89"/>
      <c r="F1" s="89"/>
      <c r="G1" s="89"/>
      <c r="H1" s="92"/>
      <c r="I1" s="49"/>
      <c r="J1" s="49"/>
      <c r="K1" s="49"/>
      <c r="L1" s="49"/>
      <c r="M1" s="49"/>
      <c r="N1" s="49"/>
      <c r="O1" s="49"/>
      <c r="P1" s="49"/>
      <c r="Q1" s="49"/>
      <c r="R1" s="49"/>
      <c r="S1" s="49"/>
      <c r="T1" s="49"/>
      <c r="U1" s="49"/>
      <c r="V1" s="49"/>
      <c r="W1" s="49"/>
      <c r="X1" s="49"/>
      <c r="Y1" s="49"/>
      <c r="Z1" s="49"/>
    </row>
    <row r="2">
      <c r="A2" s="89"/>
      <c r="B2" s="93"/>
      <c r="C2" s="93"/>
      <c r="D2" s="94"/>
      <c r="E2" s="94"/>
      <c r="F2" s="94"/>
      <c r="G2" s="89"/>
      <c r="H2" s="89"/>
      <c r="I2" s="49"/>
      <c r="J2" s="49"/>
      <c r="K2" s="49"/>
      <c r="L2" s="49"/>
      <c r="M2" s="49"/>
      <c r="N2" s="49"/>
      <c r="O2" s="49"/>
      <c r="P2" s="49"/>
      <c r="Q2" s="49"/>
      <c r="R2" s="49"/>
      <c r="S2" s="49"/>
      <c r="T2" s="49"/>
      <c r="U2" s="49"/>
      <c r="V2" s="49"/>
      <c r="W2" s="49"/>
      <c r="X2" s="49"/>
      <c r="Y2" s="49"/>
      <c r="Z2" s="49"/>
    </row>
    <row r="3" ht="15.75" customHeight="1">
      <c r="A3" s="95"/>
      <c r="B3" s="96" t="s">
        <v>1</v>
      </c>
      <c r="C3" s="6"/>
      <c r="D3" s="55" t="s">
        <v>2</v>
      </c>
      <c r="E3" s="97"/>
      <c r="F3" s="43"/>
      <c r="G3" s="89"/>
      <c r="H3" s="98"/>
      <c r="I3" s="49"/>
      <c r="J3" s="49"/>
      <c r="K3" s="49"/>
      <c r="L3" s="49"/>
      <c r="M3" s="49"/>
      <c r="N3" s="49"/>
      <c r="O3" s="49"/>
      <c r="P3" s="49"/>
      <c r="Q3" s="49"/>
      <c r="R3" s="49"/>
      <c r="S3" s="49"/>
      <c r="T3" s="49"/>
      <c r="U3" s="49"/>
      <c r="V3" s="49"/>
      <c r="W3" s="49"/>
      <c r="X3" s="49"/>
      <c r="Y3" s="49"/>
      <c r="Z3" s="49"/>
    </row>
    <row r="4" ht="15.75" customHeight="1">
      <c r="A4" s="95"/>
      <c r="B4" s="96" t="s">
        <v>5</v>
      </c>
      <c r="C4" s="6"/>
      <c r="D4" s="55" t="s">
        <v>2</v>
      </c>
      <c r="E4" s="97"/>
      <c r="F4" s="43"/>
      <c r="G4" s="89"/>
      <c r="H4" s="89"/>
      <c r="I4" s="49"/>
      <c r="J4" s="49"/>
      <c r="K4" s="49"/>
      <c r="L4" s="49"/>
      <c r="M4" s="49"/>
      <c r="N4" s="49"/>
      <c r="O4" s="49"/>
      <c r="P4" s="49"/>
      <c r="Q4" s="49"/>
      <c r="R4" s="49"/>
      <c r="S4" s="49"/>
      <c r="T4" s="49"/>
      <c r="U4" s="49"/>
      <c r="V4" s="49"/>
      <c r="W4" s="49"/>
      <c r="X4" s="49"/>
      <c r="Y4" s="49"/>
      <c r="Z4" s="49"/>
    </row>
    <row r="5" ht="15.75" customHeight="1">
      <c r="A5" s="95"/>
      <c r="B5" s="99" t="s">
        <v>81</v>
      </c>
      <c r="C5" s="6"/>
      <c r="D5" s="100" t="s">
        <v>82</v>
      </c>
      <c r="E5" s="5"/>
      <c r="F5" s="6"/>
      <c r="G5" s="89"/>
      <c r="H5" s="101"/>
      <c r="I5" s="49"/>
      <c r="J5" s="49"/>
      <c r="K5" s="49"/>
      <c r="L5" s="49"/>
      <c r="M5" s="49"/>
      <c r="N5" s="49"/>
      <c r="O5" s="49"/>
      <c r="P5" s="49"/>
      <c r="Q5" s="49"/>
      <c r="R5" s="49"/>
      <c r="S5" s="49"/>
      <c r="T5" s="49"/>
      <c r="U5" s="49"/>
      <c r="V5" s="49"/>
      <c r="W5" s="49"/>
      <c r="X5" s="49"/>
      <c r="Y5" s="49"/>
      <c r="Z5" s="49"/>
    </row>
    <row r="6" ht="15.75" customHeight="1">
      <c r="A6" s="89"/>
      <c r="B6" s="90"/>
      <c r="C6" s="90"/>
      <c r="D6" s="89"/>
      <c r="E6" s="89"/>
      <c r="F6" s="89"/>
      <c r="G6" s="89"/>
      <c r="H6" s="89"/>
      <c r="I6" s="49"/>
      <c r="J6" s="49"/>
      <c r="K6" s="49"/>
      <c r="L6" s="49"/>
      <c r="M6" s="49"/>
      <c r="N6" s="49"/>
      <c r="O6" s="49"/>
      <c r="P6" s="49"/>
      <c r="Q6" s="49"/>
      <c r="R6" s="49"/>
      <c r="S6" s="49"/>
      <c r="T6" s="49"/>
      <c r="U6" s="49"/>
      <c r="V6" s="49"/>
      <c r="W6" s="49"/>
      <c r="X6" s="49"/>
      <c r="Y6" s="49"/>
      <c r="Z6" s="49"/>
    </row>
    <row r="7" ht="15.75" customHeight="1">
      <c r="A7" s="89"/>
      <c r="B7" s="93"/>
      <c r="C7" s="93"/>
      <c r="D7" s="94"/>
      <c r="E7" s="94"/>
      <c r="F7" s="94"/>
      <c r="G7" s="89"/>
      <c r="H7" s="92"/>
      <c r="I7" s="49"/>
      <c r="J7" s="49"/>
      <c r="K7" s="49"/>
      <c r="L7" s="49"/>
      <c r="M7" s="49"/>
      <c r="N7" s="49"/>
      <c r="O7" s="49"/>
      <c r="P7" s="49"/>
      <c r="Q7" s="49"/>
      <c r="R7" s="49"/>
      <c r="S7" s="49"/>
      <c r="T7" s="49"/>
      <c r="U7" s="49"/>
      <c r="V7" s="49"/>
      <c r="W7" s="49"/>
      <c r="X7" s="49"/>
      <c r="Y7" s="49"/>
      <c r="Z7" s="49"/>
    </row>
    <row r="8" ht="15.75" customHeight="1">
      <c r="A8" s="95"/>
      <c r="B8" s="102" t="s">
        <v>83</v>
      </c>
      <c r="C8" s="103" t="s">
        <v>84</v>
      </c>
      <c r="D8" s="104" t="s">
        <v>85</v>
      </c>
      <c r="E8" s="104" t="s">
        <v>86</v>
      </c>
      <c r="F8" s="104" t="s">
        <v>87</v>
      </c>
      <c r="G8" s="89"/>
      <c r="H8" s="92"/>
      <c r="I8" s="49"/>
      <c r="J8" s="49"/>
      <c r="K8" s="49"/>
      <c r="L8" s="49"/>
      <c r="M8" s="49"/>
      <c r="N8" s="49"/>
      <c r="O8" s="49"/>
      <c r="P8" s="49"/>
      <c r="Q8" s="49"/>
      <c r="R8" s="49"/>
      <c r="S8" s="49"/>
      <c r="T8" s="49"/>
      <c r="U8" s="49"/>
      <c r="V8" s="49"/>
      <c r="W8" s="49"/>
      <c r="X8" s="49"/>
      <c r="Y8" s="49"/>
      <c r="Z8" s="49"/>
    </row>
    <row r="9" ht="15.75" customHeight="1">
      <c r="A9" s="95"/>
      <c r="B9" s="105">
        <v>1.0</v>
      </c>
      <c r="C9" s="69" t="s">
        <v>56</v>
      </c>
      <c r="D9" s="106" t="s">
        <v>88</v>
      </c>
      <c r="E9" s="107"/>
      <c r="F9" s="108" t="s">
        <v>89</v>
      </c>
      <c r="G9" s="89"/>
      <c r="H9" s="89"/>
      <c r="I9" s="49"/>
      <c r="J9" s="49"/>
      <c r="K9" s="49"/>
      <c r="L9" s="49"/>
      <c r="M9" s="49"/>
      <c r="N9" s="49"/>
      <c r="O9" s="49"/>
      <c r="P9" s="49"/>
      <c r="Q9" s="49"/>
      <c r="R9" s="49"/>
      <c r="S9" s="49"/>
      <c r="T9" s="49"/>
      <c r="U9" s="49"/>
      <c r="V9" s="49"/>
      <c r="W9" s="49"/>
      <c r="X9" s="49"/>
      <c r="Y9" s="49"/>
      <c r="Z9" s="49"/>
    </row>
    <row r="10" ht="15.75" customHeight="1">
      <c r="A10" s="95"/>
      <c r="B10" s="105">
        <v>2.0</v>
      </c>
      <c r="C10" s="73" t="s">
        <v>57</v>
      </c>
      <c r="D10" s="106" t="s">
        <v>90</v>
      </c>
      <c r="E10" s="107"/>
      <c r="F10" s="108" t="s">
        <v>89</v>
      </c>
      <c r="G10" s="89"/>
      <c r="H10" s="89"/>
      <c r="I10" s="49"/>
      <c r="J10" s="49"/>
      <c r="K10" s="49"/>
      <c r="L10" s="49"/>
      <c r="M10" s="49"/>
      <c r="N10" s="49"/>
      <c r="O10" s="49"/>
      <c r="P10" s="49"/>
      <c r="Q10" s="49"/>
      <c r="R10" s="49"/>
      <c r="S10" s="49"/>
      <c r="T10" s="49"/>
      <c r="U10" s="49"/>
      <c r="V10" s="49"/>
      <c r="W10" s="49"/>
      <c r="X10" s="49"/>
      <c r="Y10" s="49"/>
      <c r="Z10" s="49"/>
    </row>
    <row r="11" ht="15.75" customHeight="1">
      <c r="A11" s="95"/>
      <c r="B11" s="105">
        <v>3.0</v>
      </c>
      <c r="C11" s="73" t="s">
        <v>58</v>
      </c>
      <c r="D11" s="106" t="s">
        <v>91</v>
      </c>
      <c r="E11" s="107"/>
      <c r="F11" s="108" t="s">
        <v>89</v>
      </c>
      <c r="G11" s="89"/>
      <c r="H11" s="89"/>
      <c r="I11" s="71"/>
      <c r="J11" s="72"/>
      <c r="K11" s="49"/>
      <c r="L11" s="49"/>
      <c r="M11" s="49"/>
      <c r="N11" s="49"/>
      <c r="O11" s="49"/>
      <c r="P11" s="49"/>
      <c r="Q11" s="49"/>
      <c r="R11" s="49"/>
      <c r="S11" s="49"/>
      <c r="T11" s="49"/>
      <c r="U11" s="49"/>
      <c r="V11" s="49"/>
      <c r="W11" s="49"/>
      <c r="X11" s="49"/>
      <c r="Y11" s="49"/>
      <c r="Z11" s="49"/>
    </row>
    <row r="12" ht="15.75" customHeight="1">
      <c r="A12" s="95"/>
      <c r="B12" s="105">
        <v>4.0</v>
      </c>
      <c r="C12" s="109" t="s">
        <v>59</v>
      </c>
      <c r="D12" s="106" t="s">
        <v>92</v>
      </c>
      <c r="E12" s="107"/>
      <c r="F12" s="108" t="s">
        <v>89</v>
      </c>
      <c r="G12" s="89"/>
      <c r="H12" s="89"/>
      <c r="I12" s="71"/>
      <c r="J12" s="72"/>
      <c r="K12" s="49"/>
      <c r="L12" s="49"/>
      <c r="M12" s="49"/>
      <c r="N12" s="49"/>
      <c r="O12" s="49"/>
      <c r="P12" s="49"/>
      <c r="Q12" s="49"/>
      <c r="R12" s="49"/>
      <c r="S12" s="49"/>
      <c r="T12" s="49"/>
      <c r="U12" s="49"/>
      <c r="V12" s="49"/>
      <c r="W12" s="49"/>
      <c r="X12" s="49"/>
      <c r="Y12" s="49"/>
      <c r="Z12" s="49"/>
    </row>
    <row r="13" ht="15.75" customHeight="1">
      <c r="A13" s="95"/>
      <c r="B13" s="105">
        <v>5.0</v>
      </c>
      <c r="C13" s="73" t="s">
        <v>60</v>
      </c>
      <c r="D13" s="106" t="s">
        <v>93</v>
      </c>
      <c r="E13" s="107"/>
      <c r="F13" s="108" t="s">
        <v>89</v>
      </c>
      <c r="G13" s="89"/>
      <c r="H13" s="89"/>
      <c r="I13" s="71"/>
      <c r="J13" s="72"/>
      <c r="K13" s="49"/>
      <c r="L13" s="49"/>
      <c r="M13" s="49"/>
      <c r="N13" s="49"/>
      <c r="O13" s="49"/>
      <c r="P13" s="49"/>
      <c r="Q13" s="49"/>
      <c r="R13" s="49"/>
      <c r="S13" s="49"/>
      <c r="T13" s="49"/>
      <c r="U13" s="49"/>
      <c r="V13" s="49"/>
      <c r="W13" s="49"/>
      <c r="X13" s="49"/>
      <c r="Y13" s="49"/>
      <c r="Z13" s="49"/>
    </row>
    <row r="14" ht="15.75" customHeight="1">
      <c r="A14" s="95"/>
      <c r="B14" s="105">
        <v>6.0</v>
      </c>
      <c r="C14" s="73" t="s">
        <v>61</v>
      </c>
      <c r="D14" s="106" t="s">
        <v>94</v>
      </c>
      <c r="E14" s="107"/>
      <c r="F14" s="108" t="s">
        <v>89</v>
      </c>
      <c r="G14" s="89"/>
      <c r="H14" s="89"/>
      <c r="I14" s="71"/>
      <c r="J14" s="72"/>
      <c r="K14" s="49"/>
      <c r="L14" s="49"/>
      <c r="M14" s="49"/>
      <c r="N14" s="49"/>
      <c r="O14" s="49"/>
      <c r="P14" s="49"/>
      <c r="Q14" s="49"/>
      <c r="R14" s="49"/>
      <c r="S14" s="49"/>
      <c r="T14" s="49"/>
      <c r="U14" s="49"/>
      <c r="V14" s="49"/>
      <c r="W14" s="49"/>
      <c r="X14" s="49"/>
      <c r="Y14" s="49"/>
      <c r="Z14" s="49"/>
    </row>
    <row r="15" ht="15.75" customHeight="1">
      <c r="A15" s="95"/>
      <c r="B15" s="105">
        <v>7.0</v>
      </c>
      <c r="C15" s="73" t="s">
        <v>62</v>
      </c>
      <c r="D15" s="106" t="s">
        <v>95</v>
      </c>
      <c r="E15" s="107"/>
      <c r="F15" s="108" t="s">
        <v>89</v>
      </c>
      <c r="G15" s="89"/>
      <c r="H15" s="89"/>
      <c r="I15" s="71"/>
      <c r="J15" s="72"/>
      <c r="K15" s="49"/>
      <c r="L15" s="49"/>
      <c r="M15" s="49"/>
      <c r="N15" s="49"/>
      <c r="O15" s="49"/>
      <c r="P15" s="49"/>
      <c r="Q15" s="49"/>
      <c r="R15" s="49"/>
      <c r="S15" s="49"/>
      <c r="T15" s="49"/>
      <c r="U15" s="49"/>
      <c r="V15" s="49"/>
      <c r="W15" s="49"/>
      <c r="X15" s="49"/>
      <c r="Y15" s="49"/>
      <c r="Z15" s="49"/>
    </row>
    <row r="16" ht="15.75" customHeight="1">
      <c r="A16" s="95"/>
      <c r="B16" s="105">
        <v>8.0</v>
      </c>
      <c r="C16" s="73" t="s">
        <v>63</v>
      </c>
      <c r="D16" s="106" t="s">
        <v>96</v>
      </c>
      <c r="E16" s="107"/>
      <c r="F16" s="108" t="s">
        <v>89</v>
      </c>
      <c r="G16" s="89"/>
      <c r="H16" s="89"/>
      <c r="I16" s="71"/>
      <c r="J16" s="72"/>
      <c r="K16" s="49"/>
      <c r="L16" s="49"/>
      <c r="M16" s="49"/>
      <c r="N16" s="49"/>
      <c r="O16" s="49"/>
      <c r="P16" s="49"/>
      <c r="Q16" s="49"/>
      <c r="R16" s="49"/>
      <c r="S16" s="49"/>
      <c r="T16" s="49"/>
      <c r="U16" s="49"/>
      <c r="V16" s="49"/>
      <c r="W16" s="49"/>
      <c r="X16" s="49"/>
      <c r="Y16" s="49"/>
      <c r="Z16" s="49"/>
    </row>
    <row r="17" ht="15.75" customHeight="1">
      <c r="A17" s="95"/>
      <c r="B17" s="105">
        <v>9.0</v>
      </c>
      <c r="C17" s="79" t="s">
        <v>64</v>
      </c>
      <c r="D17" s="106" t="s">
        <v>97</v>
      </c>
      <c r="E17" s="107"/>
      <c r="F17" s="108"/>
      <c r="G17" s="89"/>
      <c r="H17" s="89"/>
      <c r="I17" s="71"/>
      <c r="J17" s="72"/>
      <c r="K17" s="49"/>
      <c r="L17" s="49"/>
      <c r="M17" s="49"/>
      <c r="N17" s="49"/>
      <c r="O17" s="49"/>
      <c r="P17" s="49"/>
      <c r="Q17" s="49"/>
      <c r="R17" s="49"/>
      <c r="S17" s="49"/>
      <c r="T17" s="49"/>
      <c r="U17" s="49"/>
      <c r="V17" s="49"/>
      <c r="W17" s="49"/>
      <c r="X17" s="49"/>
      <c r="Y17" s="49"/>
      <c r="Z17" s="49"/>
    </row>
    <row r="18" ht="15.75" customHeight="1">
      <c r="A18" s="89"/>
      <c r="B18" s="110">
        <v>10.0</v>
      </c>
      <c r="C18" s="79" t="s">
        <v>65</v>
      </c>
      <c r="D18" s="106" t="s">
        <v>98</v>
      </c>
      <c r="E18" s="107"/>
      <c r="F18" s="108" t="s">
        <v>89</v>
      </c>
      <c r="G18" s="89"/>
      <c r="H18" s="89"/>
      <c r="I18" s="71"/>
      <c r="J18" s="72"/>
      <c r="K18" s="49"/>
      <c r="L18" s="49"/>
      <c r="M18" s="49"/>
      <c r="N18" s="49"/>
      <c r="O18" s="49"/>
      <c r="P18" s="49"/>
      <c r="Q18" s="49"/>
      <c r="R18" s="49"/>
      <c r="S18" s="49"/>
      <c r="T18" s="49"/>
      <c r="U18" s="49"/>
      <c r="V18" s="49"/>
      <c r="W18" s="49"/>
      <c r="X18" s="49"/>
      <c r="Y18" s="49"/>
      <c r="Z18" s="49"/>
    </row>
    <row r="19" ht="15.75" customHeight="1">
      <c r="A19" s="89"/>
      <c r="B19" s="110">
        <v>11.0</v>
      </c>
      <c r="C19" s="79" t="s">
        <v>66</v>
      </c>
      <c r="D19" s="106" t="s">
        <v>99</v>
      </c>
      <c r="E19" s="107"/>
      <c r="F19" s="108" t="s">
        <v>89</v>
      </c>
      <c r="G19" s="89"/>
      <c r="H19" s="111"/>
      <c r="I19" s="112"/>
      <c r="J19" s="72"/>
      <c r="K19" s="49"/>
      <c r="L19" s="49"/>
      <c r="M19" s="49"/>
      <c r="N19" s="49"/>
      <c r="O19" s="49"/>
      <c r="P19" s="49"/>
      <c r="Q19" s="49"/>
      <c r="R19" s="49"/>
      <c r="S19" s="49"/>
      <c r="T19" s="49"/>
      <c r="U19" s="49"/>
      <c r="V19" s="49"/>
      <c r="W19" s="49"/>
      <c r="X19" s="49"/>
      <c r="Y19" s="49"/>
      <c r="Z19" s="49"/>
    </row>
    <row r="20" ht="15.75" customHeight="1">
      <c r="A20" s="89"/>
      <c r="B20" s="110">
        <v>12.0</v>
      </c>
      <c r="C20" s="79" t="s">
        <v>67</v>
      </c>
      <c r="D20" s="106" t="s">
        <v>100</v>
      </c>
      <c r="E20" s="107"/>
      <c r="F20" s="108" t="s">
        <v>89</v>
      </c>
      <c r="G20" s="89"/>
      <c r="H20" s="111"/>
      <c r="I20" s="112"/>
      <c r="J20" s="72"/>
      <c r="K20" s="49"/>
      <c r="L20" s="49"/>
      <c r="M20" s="49"/>
      <c r="N20" s="49"/>
      <c r="O20" s="49"/>
      <c r="P20" s="49"/>
      <c r="Q20" s="49"/>
      <c r="R20" s="49"/>
      <c r="S20" s="49"/>
      <c r="T20" s="49"/>
      <c r="U20" s="49"/>
      <c r="V20" s="49"/>
      <c r="W20" s="49"/>
      <c r="X20" s="49"/>
      <c r="Y20" s="49"/>
      <c r="Z20" s="49"/>
    </row>
    <row r="21" ht="15.75" customHeight="1">
      <c r="A21" s="113"/>
      <c r="B21" s="114">
        <v>13.0</v>
      </c>
      <c r="C21" s="79" t="s">
        <v>68</v>
      </c>
      <c r="D21" s="106" t="s">
        <v>101</v>
      </c>
      <c r="E21" s="115"/>
      <c r="F21" s="108" t="s">
        <v>89</v>
      </c>
      <c r="G21" s="116"/>
      <c r="H21" s="117"/>
      <c r="I21" s="112"/>
      <c r="J21" s="72"/>
      <c r="K21" s="49"/>
      <c r="L21" s="49"/>
      <c r="M21" s="49"/>
      <c r="N21" s="49"/>
      <c r="O21" s="49"/>
      <c r="P21" s="49"/>
      <c r="Q21" s="49"/>
      <c r="R21" s="49"/>
      <c r="S21" s="49"/>
      <c r="T21" s="49"/>
      <c r="U21" s="49"/>
      <c r="V21" s="49"/>
      <c r="W21" s="49"/>
      <c r="X21" s="49"/>
      <c r="Y21" s="49"/>
      <c r="Z21" s="49"/>
    </row>
    <row r="22" ht="15.75" customHeight="1">
      <c r="A22" s="113"/>
      <c r="B22" s="114">
        <v>14.0</v>
      </c>
      <c r="C22" s="79" t="s">
        <v>69</v>
      </c>
      <c r="D22" s="106" t="s">
        <v>102</v>
      </c>
      <c r="E22" s="115"/>
      <c r="F22" s="108" t="s">
        <v>89</v>
      </c>
      <c r="G22" s="116"/>
      <c r="H22" s="117"/>
      <c r="I22" s="112"/>
      <c r="J22" s="72"/>
      <c r="K22" s="49"/>
      <c r="L22" s="49"/>
      <c r="M22" s="49"/>
      <c r="N22" s="49"/>
      <c r="O22" s="49"/>
      <c r="P22" s="49"/>
      <c r="Q22" s="49"/>
      <c r="R22" s="49"/>
      <c r="S22" s="49"/>
      <c r="T22" s="49"/>
      <c r="U22" s="49"/>
      <c r="V22" s="49"/>
      <c r="W22" s="49"/>
      <c r="X22" s="49"/>
      <c r="Y22" s="49"/>
      <c r="Z22" s="49"/>
    </row>
    <row r="23" ht="15.75" customHeight="1">
      <c r="A23" s="113"/>
      <c r="B23" s="114">
        <v>15.0</v>
      </c>
      <c r="C23" s="79" t="s">
        <v>70</v>
      </c>
      <c r="D23" s="106" t="s">
        <v>103</v>
      </c>
      <c r="E23" s="115"/>
      <c r="F23" s="108" t="s">
        <v>89</v>
      </c>
      <c r="G23" s="116"/>
      <c r="H23" s="117"/>
      <c r="I23" s="112"/>
      <c r="J23" s="72"/>
      <c r="K23" s="49"/>
      <c r="L23" s="49"/>
      <c r="M23" s="49"/>
      <c r="N23" s="49"/>
      <c r="O23" s="49"/>
      <c r="P23" s="49"/>
      <c r="Q23" s="49"/>
      <c r="R23" s="49"/>
      <c r="S23" s="49"/>
      <c r="T23" s="49"/>
      <c r="U23" s="49"/>
      <c r="V23" s="49"/>
      <c r="W23" s="49"/>
      <c r="X23" s="49"/>
      <c r="Y23" s="49"/>
      <c r="Z23" s="49"/>
    </row>
    <row r="24" ht="15.75" customHeight="1">
      <c r="A24" s="113"/>
      <c r="B24" s="114">
        <v>16.0</v>
      </c>
      <c r="C24" s="79" t="s">
        <v>71</v>
      </c>
      <c r="D24" s="106" t="s">
        <v>104</v>
      </c>
      <c r="E24" s="115"/>
      <c r="F24" s="108" t="s">
        <v>89</v>
      </c>
      <c r="G24" s="116"/>
      <c r="H24" s="117"/>
      <c r="I24" s="112"/>
      <c r="J24" s="72"/>
      <c r="K24" s="49"/>
      <c r="L24" s="49"/>
      <c r="M24" s="49"/>
      <c r="N24" s="49"/>
      <c r="O24" s="49"/>
      <c r="P24" s="49"/>
      <c r="Q24" s="49"/>
      <c r="R24" s="49"/>
      <c r="S24" s="49"/>
      <c r="T24" s="49"/>
      <c r="U24" s="49"/>
      <c r="V24" s="49"/>
      <c r="W24" s="49"/>
      <c r="X24" s="49"/>
      <c r="Y24" s="49"/>
      <c r="Z24" s="49"/>
    </row>
    <row r="25" ht="15.75" customHeight="1">
      <c r="A25" s="113"/>
      <c r="B25" s="114">
        <v>17.0</v>
      </c>
      <c r="C25" s="79" t="s">
        <v>72</v>
      </c>
      <c r="D25" s="106" t="s">
        <v>105</v>
      </c>
      <c r="E25" s="115"/>
      <c r="F25" s="108" t="s">
        <v>89</v>
      </c>
      <c r="G25" s="116"/>
      <c r="H25" s="117"/>
      <c r="I25" s="112"/>
      <c r="J25" s="49"/>
      <c r="K25" s="49"/>
      <c r="L25" s="49"/>
      <c r="M25" s="49"/>
      <c r="N25" s="49"/>
      <c r="O25" s="49"/>
      <c r="P25" s="49"/>
      <c r="Q25" s="49"/>
      <c r="R25" s="49"/>
      <c r="S25" s="49"/>
      <c r="T25" s="49"/>
      <c r="U25" s="49"/>
      <c r="V25" s="49"/>
      <c r="W25" s="49"/>
      <c r="X25" s="49"/>
      <c r="Y25" s="49"/>
      <c r="Z25" s="49"/>
    </row>
    <row r="26" ht="15.75" customHeight="1">
      <c r="A26" s="113"/>
      <c r="B26" s="114">
        <v>18.0</v>
      </c>
      <c r="C26" s="79" t="s">
        <v>73</v>
      </c>
      <c r="D26" s="106" t="s">
        <v>106</v>
      </c>
      <c r="E26" s="115"/>
      <c r="F26" s="108" t="s">
        <v>89</v>
      </c>
      <c r="G26" s="116"/>
      <c r="H26" s="117"/>
      <c r="I26" s="112"/>
      <c r="J26" s="49"/>
      <c r="K26" s="49"/>
      <c r="L26" s="49"/>
      <c r="M26" s="49"/>
      <c r="N26" s="49"/>
      <c r="O26" s="49"/>
      <c r="P26" s="49"/>
      <c r="Q26" s="49"/>
      <c r="R26" s="49"/>
      <c r="S26" s="49"/>
      <c r="T26" s="49"/>
      <c r="U26" s="49"/>
      <c r="V26" s="49"/>
      <c r="W26" s="49"/>
      <c r="X26" s="49"/>
      <c r="Y26" s="49"/>
      <c r="Z26" s="49"/>
    </row>
    <row r="27" ht="15.75" customHeight="1">
      <c r="A27" s="113"/>
      <c r="B27" s="114">
        <v>19.0</v>
      </c>
      <c r="C27" s="79" t="s">
        <v>74</v>
      </c>
      <c r="D27" s="106" t="s">
        <v>107</v>
      </c>
      <c r="E27" s="115"/>
      <c r="F27" s="108" t="s">
        <v>89</v>
      </c>
      <c r="G27" s="116"/>
      <c r="H27" s="117"/>
      <c r="I27" s="112"/>
      <c r="J27" s="49"/>
      <c r="K27" s="49"/>
      <c r="L27" s="49"/>
      <c r="M27" s="49"/>
      <c r="N27" s="49"/>
      <c r="O27" s="49"/>
      <c r="P27" s="49"/>
      <c r="Q27" s="49"/>
      <c r="R27" s="49"/>
      <c r="S27" s="49"/>
      <c r="T27" s="49"/>
      <c r="U27" s="49"/>
      <c r="V27" s="49"/>
      <c r="W27" s="49"/>
      <c r="X27" s="49"/>
      <c r="Y27" s="49"/>
      <c r="Z27" s="49"/>
    </row>
    <row r="28" ht="15.75" customHeight="1">
      <c r="A28" s="113"/>
      <c r="B28" s="114">
        <v>20.0</v>
      </c>
      <c r="C28" s="78" t="s">
        <v>75</v>
      </c>
      <c r="D28" s="106" t="s">
        <v>108</v>
      </c>
      <c r="E28" s="115"/>
      <c r="F28" s="108"/>
      <c r="G28" s="116"/>
      <c r="H28" s="117"/>
      <c r="I28" s="112"/>
      <c r="J28" s="49"/>
      <c r="K28" s="49"/>
      <c r="L28" s="49"/>
      <c r="M28" s="49"/>
      <c r="N28" s="49"/>
      <c r="O28" s="49"/>
      <c r="P28" s="49"/>
      <c r="Q28" s="49"/>
      <c r="R28" s="49"/>
      <c r="S28" s="49"/>
      <c r="T28" s="49"/>
      <c r="U28" s="49"/>
      <c r="V28" s="49"/>
      <c r="W28" s="49"/>
      <c r="X28" s="49"/>
      <c r="Y28" s="49"/>
      <c r="Z28" s="49"/>
    </row>
    <row r="29" ht="15.75" customHeight="1">
      <c r="A29" s="113"/>
      <c r="B29" s="112"/>
      <c r="C29" s="118"/>
      <c r="D29" s="116"/>
      <c r="E29" s="116"/>
      <c r="F29" s="116"/>
      <c r="G29" s="116"/>
      <c r="H29" s="117"/>
      <c r="I29" s="112"/>
      <c r="J29" s="49"/>
      <c r="K29" s="49"/>
      <c r="L29" s="49"/>
      <c r="M29" s="49"/>
      <c r="N29" s="49"/>
      <c r="O29" s="49"/>
      <c r="P29" s="49"/>
      <c r="Q29" s="49"/>
      <c r="R29" s="49"/>
      <c r="S29" s="49"/>
      <c r="T29" s="49"/>
      <c r="U29" s="49"/>
      <c r="V29" s="49"/>
      <c r="W29" s="49"/>
      <c r="X29" s="49"/>
      <c r="Y29" s="49"/>
      <c r="Z29" s="49"/>
    </row>
    <row r="30" ht="15.75" customHeight="1">
      <c r="A30" s="113"/>
      <c r="B30" s="112"/>
      <c r="C30" s="118"/>
      <c r="D30" s="116"/>
      <c r="E30" s="116"/>
      <c r="F30" s="116"/>
      <c r="G30" s="116"/>
      <c r="H30" s="117"/>
      <c r="I30" s="112"/>
      <c r="J30" s="49"/>
      <c r="K30" s="49"/>
      <c r="L30" s="49"/>
      <c r="M30" s="49"/>
      <c r="N30" s="49"/>
      <c r="O30" s="49"/>
      <c r="P30" s="49"/>
      <c r="Q30" s="49"/>
      <c r="R30" s="49"/>
      <c r="S30" s="49"/>
      <c r="T30" s="49"/>
      <c r="U30" s="49"/>
      <c r="V30" s="49"/>
      <c r="W30" s="49"/>
      <c r="X30" s="49"/>
      <c r="Y30" s="49"/>
      <c r="Z30" s="49"/>
    </row>
    <row r="31" ht="15.75" customHeight="1">
      <c r="A31" s="113"/>
      <c r="B31" s="119"/>
      <c r="C31" s="120"/>
      <c r="D31" s="121"/>
      <c r="E31" s="121"/>
      <c r="F31" s="121"/>
      <c r="G31" s="121"/>
      <c r="H31" s="121"/>
      <c r="I31" s="113"/>
      <c r="J31" s="49"/>
      <c r="K31" s="49"/>
      <c r="L31" s="49"/>
      <c r="M31" s="49"/>
      <c r="N31" s="49"/>
      <c r="O31" s="49"/>
      <c r="P31" s="49"/>
      <c r="Q31" s="49"/>
      <c r="R31" s="49"/>
      <c r="S31" s="49"/>
      <c r="T31" s="49"/>
      <c r="U31" s="49"/>
      <c r="V31" s="49"/>
      <c r="W31" s="49"/>
      <c r="X31" s="49"/>
      <c r="Y31" s="49"/>
      <c r="Z31" s="49"/>
    </row>
    <row r="32" ht="15.75" customHeight="1">
      <c r="A32" s="113"/>
      <c r="B32" s="113"/>
      <c r="C32" s="113"/>
      <c r="D32" s="122"/>
      <c r="E32" s="123"/>
      <c r="F32" s="123"/>
      <c r="G32" s="123"/>
      <c r="H32" s="123"/>
      <c r="I32" s="113"/>
      <c r="J32" s="49"/>
      <c r="K32" s="49"/>
      <c r="L32" s="49"/>
      <c r="M32" s="49"/>
      <c r="N32" s="49"/>
      <c r="O32" s="49"/>
      <c r="P32" s="49"/>
      <c r="Q32" s="49"/>
      <c r="R32" s="49"/>
      <c r="S32" s="49"/>
      <c r="T32" s="49"/>
      <c r="U32" s="49"/>
      <c r="V32" s="49"/>
      <c r="W32" s="49"/>
      <c r="X32" s="49"/>
      <c r="Y32" s="49"/>
      <c r="Z32" s="49"/>
    </row>
    <row r="33" ht="15.75" customHeight="1">
      <c r="A33" s="113"/>
      <c r="B33" s="113"/>
      <c r="C33" s="124"/>
      <c r="D33" s="113"/>
      <c r="E33" s="125"/>
      <c r="F33" s="113"/>
      <c r="G33" s="113"/>
      <c r="H33" s="113"/>
      <c r="I33" s="113"/>
      <c r="J33" s="49"/>
      <c r="K33" s="49"/>
      <c r="L33" s="49"/>
      <c r="M33" s="49"/>
      <c r="N33" s="49"/>
      <c r="O33" s="49"/>
      <c r="P33" s="49"/>
      <c r="Q33" s="49"/>
      <c r="R33" s="49"/>
      <c r="S33" s="49"/>
      <c r="T33" s="49"/>
      <c r="U33" s="49"/>
      <c r="V33" s="49"/>
      <c r="W33" s="49"/>
      <c r="X33" s="49"/>
      <c r="Y33" s="49"/>
      <c r="Z33" s="49"/>
    </row>
    <row r="34" ht="15.75" customHeight="1">
      <c r="A34" s="113"/>
      <c r="B34" s="113"/>
      <c r="C34" s="126"/>
      <c r="D34" s="113"/>
      <c r="E34" s="125"/>
      <c r="F34" s="113"/>
      <c r="G34" s="113"/>
      <c r="H34" s="113"/>
      <c r="I34" s="113"/>
      <c r="J34" s="49"/>
      <c r="K34" s="49"/>
      <c r="L34" s="49"/>
      <c r="M34" s="49"/>
      <c r="N34" s="49"/>
      <c r="O34" s="49"/>
      <c r="P34" s="49"/>
      <c r="Q34" s="49"/>
      <c r="R34" s="49"/>
      <c r="S34" s="49"/>
      <c r="T34" s="49"/>
      <c r="U34" s="49"/>
      <c r="V34" s="49"/>
      <c r="W34" s="49"/>
      <c r="X34" s="49"/>
      <c r="Y34" s="49"/>
      <c r="Z34" s="49"/>
    </row>
    <row r="35" ht="15.75" customHeight="1">
      <c r="A35" s="113"/>
      <c r="B35" s="113"/>
      <c r="C35" s="113"/>
      <c r="D35" s="113"/>
      <c r="E35" s="113"/>
      <c r="F35" s="113"/>
      <c r="G35" s="113"/>
      <c r="H35" s="113"/>
      <c r="I35" s="113"/>
      <c r="J35" s="49"/>
      <c r="K35" s="49"/>
      <c r="L35" s="49"/>
      <c r="M35" s="49"/>
      <c r="N35" s="49"/>
      <c r="O35" s="49"/>
      <c r="P35" s="49"/>
      <c r="Q35" s="49"/>
      <c r="R35" s="49"/>
      <c r="S35" s="49"/>
      <c r="T35" s="49"/>
      <c r="U35" s="49"/>
      <c r="V35" s="49"/>
      <c r="W35" s="49"/>
      <c r="X35" s="49"/>
      <c r="Y35" s="49"/>
      <c r="Z35" s="49"/>
    </row>
    <row r="36" ht="15.75" customHeight="1">
      <c r="A36" s="113"/>
      <c r="B36" s="113"/>
      <c r="C36" s="113"/>
      <c r="D36" s="113"/>
      <c r="E36" s="113"/>
      <c r="F36" s="113"/>
      <c r="G36" s="113"/>
      <c r="H36" s="113"/>
      <c r="I36" s="113"/>
      <c r="J36" s="49"/>
      <c r="K36" s="49"/>
      <c r="L36" s="49"/>
      <c r="M36" s="49"/>
      <c r="N36" s="49"/>
      <c r="O36" s="49"/>
      <c r="P36" s="49"/>
      <c r="Q36" s="49"/>
      <c r="R36" s="49"/>
      <c r="S36" s="49"/>
      <c r="T36" s="49"/>
      <c r="U36" s="49"/>
      <c r="V36" s="49"/>
      <c r="W36" s="49"/>
      <c r="X36" s="49"/>
      <c r="Y36" s="49"/>
      <c r="Z36" s="49"/>
    </row>
    <row r="37" ht="15.75" customHeight="1">
      <c r="A37" s="113"/>
      <c r="B37" s="113"/>
      <c r="C37" s="113"/>
      <c r="D37" s="113"/>
      <c r="E37" s="113"/>
      <c r="F37" s="113"/>
      <c r="G37" s="113"/>
      <c r="H37" s="113"/>
      <c r="I37" s="113"/>
      <c r="J37" s="49"/>
      <c r="K37" s="49"/>
      <c r="L37" s="49"/>
      <c r="M37" s="49"/>
      <c r="N37" s="49"/>
      <c r="O37" s="49"/>
      <c r="P37" s="49"/>
      <c r="Q37" s="49"/>
      <c r="R37" s="49"/>
      <c r="S37" s="49"/>
      <c r="T37" s="49"/>
      <c r="U37" s="49"/>
      <c r="V37" s="49"/>
      <c r="W37" s="49"/>
      <c r="X37" s="49"/>
      <c r="Y37" s="49"/>
      <c r="Z37" s="49"/>
    </row>
    <row r="38" ht="15.75" customHeight="1">
      <c r="A38" s="113"/>
      <c r="B38" s="113"/>
      <c r="C38" s="113"/>
      <c r="D38" s="113"/>
      <c r="E38" s="113"/>
      <c r="F38" s="113"/>
      <c r="G38" s="113"/>
      <c r="H38" s="113"/>
      <c r="I38" s="113"/>
      <c r="J38" s="49"/>
      <c r="K38" s="49"/>
      <c r="L38" s="49"/>
      <c r="M38" s="49"/>
      <c r="N38" s="49"/>
      <c r="O38" s="49"/>
      <c r="P38" s="49"/>
      <c r="Q38" s="49"/>
      <c r="R38" s="49"/>
      <c r="S38" s="49"/>
      <c r="T38" s="49"/>
      <c r="U38" s="49"/>
      <c r="V38" s="49"/>
      <c r="W38" s="49"/>
      <c r="X38" s="49"/>
      <c r="Y38" s="49"/>
      <c r="Z38" s="49"/>
    </row>
    <row r="39" ht="15.75" customHeight="1">
      <c r="A39" s="113"/>
      <c r="B39" s="113"/>
      <c r="C39" s="113"/>
      <c r="D39" s="113"/>
      <c r="E39" s="113"/>
      <c r="F39" s="113"/>
      <c r="G39" s="113"/>
      <c r="H39" s="113"/>
      <c r="I39" s="113"/>
      <c r="J39" s="49"/>
      <c r="K39" s="49"/>
      <c r="L39" s="49"/>
      <c r="M39" s="49"/>
      <c r="N39" s="49"/>
      <c r="O39" s="49"/>
      <c r="P39" s="49"/>
      <c r="Q39" s="49"/>
      <c r="R39" s="49"/>
      <c r="S39" s="49"/>
      <c r="T39" s="49"/>
      <c r="U39" s="49"/>
      <c r="V39" s="49"/>
      <c r="W39" s="49"/>
      <c r="X39" s="49"/>
      <c r="Y39" s="49"/>
      <c r="Z39" s="49"/>
    </row>
    <row r="40" ht="15.75" customHeight="1">
      <c r="A40" s="49"/>
      <c r="B40" s="49"/>
      <c r="C40" s="49"/>
      <c r="D40" s="49"/>
      <c r="E40" s="49"/>
      <c r="F40" s="49"/>
      <c r="G40" s="49"/>
      <c r="H40" s="49"/>
      <c r="I40" s="49"/>
      <c r="J40" s="49"/>
      <c r="K40" s="49"/>
      <c r="L40" s="49"/>
      <c r="M40" s="49"/>
      <c r="N40" s="49"/>
      <c r="O40" s="49"/>
      <c r="P40" s="49"/>
      <c r="Q40" s="49"/>
      <c r="R40" s="49"/>
      <c r="S40" s="49"/>
      <c r="T40" s="49"/>
      <c r="U40" s="49"/>
      <c r="V40" s="49"/>
      <c r="W40" s="49"/>
      <c r="X40" s="49"/>
      <c r="Y40" s="49"/>
      <c r="Z40" s="49"/>
    </row>
    <row r="41" ht="15.75" customHeight="1">
      <c r="A41" s="49"/>
      <c r="B41" s="49"/>
      <c r="C41" s="49"/>
      <c r="D41" s="49"/>
      <c r="E41" s="49"/>
      <c r="F41" s="49"/>
      <c r="G41" s="49"/>
      <c r="H41" s="49"/>
      <c r="I41" s="49"/>
      <c r="J41" s="49"/>
      <c r="K41" s="49"/>
      <c r="L41" s="49"/>
      <c r="M41" s="49"/>
      <c r="N41" s="49"/>
      <c r="O41" s="49"/>
      <c r="P41" s="49"/>
      <c r="Q41" s="49"/>
      <c r="R41" s="49"/>
      <c r="S41" s="49"/>
      <c r="T41" s="49"/>
      <c r="U41" s="49"/>
      <c r="V41" s="49"/>
      <c r="W41" s="49"/>
      <c r="X41" s="49"/>
      <c r="Y41" s="49"/>
      <c r="Z41" s="49"/>
    </row>
    <row r="42" ht="15.75" customHeight="1">
      <c r="A42" s="49"/>
      <c r="B42" s="49"/>
      <c r="C42" s="49"/>
      <c r="D42" s="49"/>
      <c r="E42" s="49"/>
      <c r="F42" s="49"/>
      <c r="G42" s="49"/>
      <c r="H42" s="49"/>
      <c r="I42" s="49"/>
      <c r="J42" s="49"/>
      <c r="K42" s="49"/>
      <c r="L42" s="49"/>
      <c r="M42" s="49"/>
      <c r="N42" s="49"/>
      <c r="O42" s="49"/>
      <c r="P42" s="49"/>
      <c r="Q42" s="49"/>
      <c r="R42" s="49"/>
      <c r="S42" s="49"/>
      <c r="T42" s="49"/>
      <c r="U42" s="49"/>
      <c r="V42" s="49"/>
      <c r="W42" s="49"/>
      <c r="X42" s="49"/>
      <c r="Y42" s="49"/>
      <c r="Z42" s="49"/>
    </row>
    <row r="43" ht="15.75" customHeight="1">
      <c r="A43" s="49"/>
      <c r="B43" s="49"/>
      <c r="C43" s="49"/>
      <c r="D43" s="49"/>
      <c r="E43" s="49"/>
      <c r="F43" s="49"/>
      <c r="G43" s="49"/>
      <c r="H43" s="49"/>
      <c r="I43" s="49"/>
      <c r="J43" s="49"/>
      <c r="K43" s="49"/>
      <c r="L43" s="49"/>
      <c r="M43" s="49"/>
      <c r="N43" s="49"/>
      <c r="O43" s="49"/>
      <c r="P43" s="49"/>
      <c r="Q43" s="49"/>
      <c r="R43" s="49"/>
      <c r="S43" s="49"/>
      <c r="T43" s="49"/>
      <c r="U43" s="49"/>
      <c r="V43" s="49"/>
      <c r="W43" s="49"/>
      <c r="X43" s="49"/>
      <c r="Y43" s="49"/>
      <c r="Z43" s="49"/>
    </row>
    <row r="44" ht="15.75" customHeight="1">
      <c r="A44" s="49"/>
      <c r="B44" s="49"/>
      <c r="C44" s="49"/>
      <c r="D44" s="49"/>
      <c r="E44" s="49"/>
      <c r="F44" s="49"/>
      <c r="G44" s="49"/>
      <c r="H44" s="49"/>
      <c r="I44" s="49"/>
      <c r="J44" s="49"/>
      <c r="K44" s="49"/>
      <c r="L44" s="49"/>
      <c r="M44" s="49"/>
      <c r="N44" s="49"/>
      <c r="O44" s="49"/>
      <c r="P44" s="49"/>
      <c r="Q44" s="49"/>
      <c r="R44" s="49"/>
      <c r="S44" s="49"/>
      <c r="T44" s="49"/>
      <c r="U44" s="49"/>
      <c r="V44" s="49"/>
      <c r="W44" s="49"/>
      <c r="X44" s="49"/>
      <c r="Y44" s="49"/>
      <c r="Z44" s="49"/>
    </row>
    <row r="45" ht="15.75" customHeight="1">
      <c r="A45" s="49"/>
      <c r="B45" s="49"/>
      <c r="C45" s="49"/>
      <c r="D45" s="49"/>
      <c r="E45" s="49"/>
      <c r="F45" s="49"/>
      <c r="G45" s="49"/>
      <c r="H45" s="49"/>
      <c r="I45" s="49"/>
      <c r="J45" s="49"/>
      <c r="K45" s="49"/>
      <c r="L45" s="49"/>
      <c r="M45" s="49"/>
      <c r="N45" s="49"/>
      <c r="O45" s="49"/>
      <c r="P45" s="49"/>
      <c r="Q45" s="49"/>
      <c r="R45" s="49"/>
      <c r="S45" s="49"/>
      <c r="T45" s="49"/>
      <c r="U45" s="49"/>
      <c r="V45" s="49"/>
      <c r="W45" s="49"/>
      <c r="X45" s="49"/>
      <c r="Y45" s="49"/>
      <c r="Z45" s="49"/>
    </row>
    <row r="46" ht="15.75" customHeight="1">
      <c r="A46" s="49"/>
      <c r="B46" s="49"/>
      <c r="C46" s="49"/>
      <c r="D46" s="49"/>
      <c r="E46" s="49"/>
      <c r="F46" s="49"/>
      <c r="G46" s="49"/>
      <c r="H46" s="49"/>
      <c r="I46" s="49"/>
      <c r="J46" s="49"/>
      <c r="K46" s="49"/>
      <c r="L46" s="49"/>
      <c r="M46" s="49"/>
      <c r="N46" s="49"/>
      <c r="O46" s="49"/>
      <c r="P46" s="49"/>
      <c r="Q46" s="49"/>
      <c r="R46" s="49"/>
      <c r="S46" s="49"/>
      <c r="T46" s="49"/>
      <c r="U46" s="49"/>
      <c r="V46" s="49"/>
      <c r="W46" s="49"/>
      <c r="X46" s="49"/>
      <c r="Y46" s="49"/>
      <c r="Z46" s="49"/>
    </row>
    <row r="47" ht="15.75" customHeight="1">
      <c r="A47" s="49"/>
      <c r="B47" s="49"/>
      <c r="C47" s="49"/>
      <c r="D47" s="49"/>
      <c r="E47" s="49"/>
      <c r="F47" s="49"/>
      <c r="G47" s="49"/>
      <c r="H47" s="49"/>
      <c r="I47" s="49"/>
      <c r="J47" s="49"/>
      <c r="K47" s="49"/>
      <c r="L47" s="49"/>
      <c r="M47" s="49"/>
      <c r="N47" s="49"/>
      <c r="O47" s="49"/>
      <c r="P47" s="49"/>
      <c r="Q47" s="49"/>
      <c r="R47" s="49"/>
      <c r="S47" s="49"/>
      <c r="T47" s="49"/>
      <c r="U47" s="49"/>
      <c r="V47" s="49"/>
      <c r="W47" s="49"/>
      <c r="X47" s="49"/>
      <c r="Y47" s="49"/>
      <c r="Z47" s="49"/>
    </row>
    <row r="48" ht="15.75" customHeight="1">
      <c r="A48" s="49"/>
      <c r="B48" s="49"/>
      <c r="C48" s="49"/>
      <c r="D48" s="49"/>
      <c r="E48" s="49"/>
      <c r="F48" s="49"/>
      <c r="G48" s="49"/>
      <c r="H48" s="49"/>
      <c r="I48" s="49"/>
      <c r="J48" s="49"/>
      <c r="K48" s="49"/>
      <c r="L48" s="49"/>
      <c r="M48" s="49"/>
      <c r="N48" s="49"/>
      <c r="O48" s="49"/>
      <c r="P48" s="49"/>
      <c r="Q48" s="49"/>
      <c r="R48" s="49"/>
      <c r="S48" s="49"/>
      <c r="T48" s="49"/>
      <c r="U48" s="49"/>
      <c r="V48" s="49"/>
      <c r="W48" s="49"/>
      <c r="X48" s="49"/>
      <c r="Y48" s="49"/>
      <c r="Z48" s="49"/>
    </row>
    <row r="49" ht="15.75" customHeight="1">
      <c r="A49" s="49"/>
      <c r="B49" s="49"/>
      <c r="C49" s="49"/>
      <c r="D49" s="49"/>
      <c r="E49" s="49"/>
      <c r="F49" s="49"/>
      <c r="G49" s="49"/>
      <c r="H49" s="49"/>
      <c r="I49" s="49"/>
      <c r="J49" s="49"/>
      <c r="K49" s="49"/>
      <c r="L49" s="49"/>
      <c r="M49" s="49"/>
      <c r="N49" s="49"/>
      <c r="O49" s="49"/>
      <c r="P49" s="49"/>
      <c r="Q49" s="49"/>
      <c r="R49" s="49"/>
      <c r="S49" s="49"/>
      <c r="T49" s="49"/>
      <c r="U49" s="49"/>
      <c r="V49" s="49"/>
      <c r="W49" s="49"/>
      <c r="X49" s="49"/>
      <c r="Y49" s="49"/>
      <c r="Z49" s="49"/>
    </row>
    <row r="50" ht="15.75" customHeight="1">
      <c r="A50" s="49"/>
      <c r="B50" s="49"/>
      <c r="C50" s="49"/>
      <c r="D50" s="49"/>
      <c r="E50" s="49"/>
      <c r="F50" s="49"/>
      <c r="G50" s="49"/>
      <c r="H50" s="49"/>
      <c r="I50" s="49"/>
      <c r="J50" s="49"/>
      <c r="K50" s="49"/>
      <c r="L50" s="49"/>
      <c r="M50" s="49"/>
      <c r="N50" s="49"/>
      <c r="O50" s="49"/>
      <c r="P50" s="49"/>
      <c r="Q50" s="49"/>
      <c r="R50" s="49"/>
      <c r="S50" s="49"/>
      <c r="T50" s="49"/>
      <c r="U50" s="49"/>
      <c r="V50" s="49"/>
      <c r="W50" s="49"/>
      <c r="X50" s="49"/>
      <c r="Y50" s="49"/>
      <c r="Z50" s="49"/>
    </row>
    <row r="51" ht="15.75" customHeight="1">
      <c r="A51" s="49"/>
      <c r="B51" s="49"/>
      <c r="C51" s="49"/>
      <c r="D51" s="49"/>
      <c r="E51" s="49"/>
      <c r="F51" s="49"/>
      <c r="G51" s="49"/>
      <c r="H51" s="49"/>
      <c r="I51" s="49"/>
      <c r="J51" s="49"/>
      <c r="K51" s="49"/>
      <c r="L51" s="49"/>
      <c r="M51" s="49"/>
      <c r="N51" s="49"/>
      <c r="O51" s="49"/>
      <c r="P51" s="49"/>
      <c r="Q51" s="49"/>
      <c r="R51" s="49"/>
      <c r="S51" s="49"/>
      <c r="T51" s="49"/>
      <c r="U51" s="49"/>
      <c r="V51" s="49"/>
      <c r="W51" s="49"/>
      <c r="X51" s="49"/>
      <c r="Y51" s="49"/>
      <c r="Z51" s="49"/>
    </row>
    <row r="52" ht="15.75" customHeight="1">
      <c r="A52" s="49"/>
      <c r="B52" s="49"/>
      <c r="C52" s="49"/>
      <c r="D52" s="49"/>
      <c r="E52" s="49"/>
      <c r="F52" s="49"/>
      <c r="G52" s="49"/>
      <c r="H52" s="49"/>
      <c r="I52" s="49"/>
      <c r="J52" s="49"/>
      <c r="K52" s="49"/>
      <c r="L52" s="49"/>
      <c r="M52" s="49"/>
      <c r="N52" s="49"/>
      <c r="O52" s="49"/>
      <c r="P52" s="49"/>
      <c r="Q52" s="49"/>
      <c r="R52" s="49"/>
      <c r="S52" s="49"/>
      <c r="T52" s="49"/>
      <c r="U52" s="49"/>
      <c r="V52" s="49"/>
      <c r="W52" s="49"/>
      <c r="X52" s="49"/>
      <c r="Y52" s="49"/>
      <c r="Z52" s="49"/>
    </row>
    <row r="53" ht="15.75" customHeight="1">
      <c r="A53" s="49"/>
      <c r="B53" s="49"/>
      <c r="C53" s="49"/>
      <c r="D53" s="49"/>
      <c r="E53" s="49"/>
      <c r="F53" s="49"/>
      <c r="G53" s="49"/>
      <c r="H53" s="49"/>
      <c r="I53" s="49"/>
      <c r="J53" s="49"/>
      <c r="K53" s="49"/>
      <c r="L53" s="49"/>
      <c r="M53" s="49"/>
      <c r="N53" s="49"/>
      <c r="O53" s="49"/>
      <c r="P53" s="49"/>
      <c r="Q53" s="49"/>
      <c r="R53" s="49"/>
      <c r="S53" s="49"/>
      <c r="T53" s="49"/>
      <c r="U53" s="49"/>
      <c r="V53" s="49"/>
      <c r="W53" s="49"/>
      <c r="X53" s="49"/>
      <c r="Y53" s="49"/>
      <c r="Z53" s="49"/>
    </row>
    <row r="54" ht="15.75" customHeight="1">
      <c r="A54" s="49"/>
      <c r="B54" s="49"/>
      <c r="C54" s="49"/>
      <c r="D54" s="49"/>
      <c r="E54" s="49"/>
      <c r="F54" s="49"/>
      <c r="G54" s="49"/>
      <c r="H54" s="49"/>
      <c r="I54" s="49"/>
      <c r="J54" s="49"/>
      <c r="K54" s="49"/>
      <c r="L54" s="49"/>
      <c r="M54" s="49"/>
      <c r="N54" s="49"/>
      <c r="O54" s="49"/>
      <c r="P54" s="49"/>
      <c r="Q54" s="49"/>
      <c r="R54" s="49"/>
      <c r="S54" s="49"/>
      <c r="T54" s="49"/>
      <c r="U54" s="49"/>
      <c r="V54" s="49"/>
      <c r="W54" s="49"/>
      <c r="X54" s="49"/>
      <c r="Y54" s="49"/>
      <c r="Z54" s="49"/>
    </row>
    <row r="55" ht="15.75" customHeight="1">
      <c r="A55" s="49"/>
      <c r="B55" s="49"/>
      <c r="C55" s="49"/>
      <c r="D55" s="49"/>
      <c r="E55" s="49"/>
      <c r="F55" s="49"/>
      <c r="G55" s="49"/>
      <c r="H55" s="49"/>
      <c r="I55" s="49"/>
      <c r="J55" s="49"/>
      <c r="K55" s="49"/>
      <c r="L55" s="49"/>
      <c r="M55" s="49"/>
      <c r="N55" s="49"/>
      <c r="O55" s="49"/>
      <c r="P55" s="49"/>
      <c r="Q55" s="49"/>
      <c r="R55" s="49"/>
      <c r="S55" s="49"/>
      <c r="T55" s="49"/>
      <c r="U55" s="49"/>
      <c r="V55" s="49"/>
      <c r="W55" s="49"/>
      <c r="X55" s="49"/>
      <c r="Y55" s="49"/>
      <c r="Z55" s="49"/>
    </row>
    <row r="56" ht="15.75" customHeight="1">
      <c r="A56" s="49"/>
      <c r="B56" s="49"/>
      <c r="C56" s="49"/>
      <c r="D56" s="49"/>
      <c r="E56" s="49"/>
      <c r="F56" s="49"/>
      <c r="G56" s="49"/>
      <c r="H56" s="49"/>
      <c r="I56" s="49"/>
      <c r="J56" s="49"/>
      <c r="K56" s="49"/>
      <c r="L56" s="49"/>
      <c r="M56" s="49"/>
      <c r="N56" s="49"/>
      <c r="O56" s="49"/>
      <c r="P56" s="49"/>
      <c r="Q56" s="49"/>
      <c r="R56" s="49"/>
      <c r="S56" s="49"/>
      <c r="T56" s="49"/>
      <c r="U56" s="49"/>
      <c r="V56" s="49"/>
      <c r="W56" s="49"/>
      <c r="X56" s="49"/>
      <c r="Y56" s="49"/>
      <c r="Z56" s="49"/>
    </row>
    <row r="57" ht="15.75" customHeight="1">
      <c r="A57" s="49"/>
      <c r="B57" s="49"/>
      <c r="C57" s="49"/>
      <c r="D57" s="49"/>
      <c r="E57" s="49"/>
      <c r="F57" s="49"/>
      <c r="G57" s="49"/>
      <c r="H57" s="49"/>
      <c r="I57" s="49"/>
      <c r="J57" s="49"/>
      <c r="K57" s="49"/>
      <c r="L57" s="49"/>
      <c r="M57" s="49"/>
      <c r="N57" s="49"/>
      <c r="O57" s="49"/>
      <c r="P57" s="49"/>
      <c r="Q57" s="49"/>
      <c r="R57" s="49"/>
      <c r="S57" s="49"/>
      <c r="T57" s="49"/>
      <c r="U57" s="49"/>
      <c r="V57" s="49"/>
      <c r="W57" s="49"/>
      <c r="X57" s="49"/>
      <c r="Y57" s="49"/>
      <c r="Z57" s="49"/>
    </row>
    <row r="58" ht="15.75" customHeight="1">
      <c r="A58" s="49"/>
      <c r="B58" s="49"/>
      <c r="C58" s="49"/>
      <c r="D58" s="49"/>
      <c r="E58" s="49"/>
      <c r="F58" s="49"/>
      <c r="G58" s="49"/>
      <c r="H58" s="49"/>
      <c r="I58" s="49"/>
      <c r="J58" s="49"/>
      <c r="K58" s="49"/>
      <c r="L58" s="49"/>
      <c r="M58" s="49"/>
      <c r="N58" s="49"/>
      <c r="O58" s="49"/>
      <c r="P58" s="49"/>
      <c r="Q58" s="49"/>
      <c r="R58" s="49"/>
      <c r="S58" s="49"/>
      <c r="T58" s="49"/>
      <c r="U58" s="49"/>
      <c r="V58" s="49"/>
      <c r="W58" s="49"/>
      <c r="X58" s="49"/>
      <c r="Y58" s="49"/>
      <c r="Z58" s="49"/>
    </row>
    <row r="59" ht="15.75" customHeight="1">
      <c r="A59" s="49"/>
      <c r="B59" s="49"/>
      <c r="C59" s="49"/>
      <c r="D59" s="49"/>
      <c r="E59" s="49"/>
      <c r="F59" s="49"/>
      <c r="G59" s="49"/>
      <c r="H59" s="49"/>
      <c r="I59" s="49"/>
      <c r="J59" s="49"/>
      <c r="K59" s="49"/>
      <c r="L59" s="49"/>
      <c r="M59" s="49"/>
      <c r="N59" s="49"/>
      <c r="O59" s="49"/>
      <c r="P59" s="49"/>
      <c r="Q59" s="49"/>
      <c r="R59" s="49"/>
      <c r="S59" s="49"/>
      <c r="T59" s="49"/>
      <c r="U59" s="49"/>
      <c r="V59" s="49"/>
      <c r="W59" s="49"/>
      <c r="X59" s="49"/>
      <c r="Y59" s="49"/>
      <c r="Z59" s="49"/>
    </row>
    <row r="60" ht="15.75" customHeight="1">
      <c r="A60" s="49"/>
      <c r="B60" s="49"/>
      <c r="C60" s="49"/>
      <c r="D60" s="49"/>
      <c r="E60" s="49"/>
      <c r="F60" s="49"/>
      <c r="G60" s="49"/>
      <c r="H60" s="49"/>
      <c r="I60" s="49"/>
      <c r="J60" s="49"/>
      <c r="K60" s="49"/>
      <c r="L60" s="49"/>
      <c r="M60" s="49"/>
      <c r="N60" s="49"/>
      <c r="O60" s="49"/>
      <c r="P60" s="49"/>
      <c r="Q60" s="49"/>
      <c r="R60" s="49"/>
      <c r="S60" s="49"/>
      <c r="T60" s="49"/>
      <c r="U60" s="49"/>
      <c r="V60" s="49"/>
      <c r="W60" s="49"/>
      <c r="X60" s="49"/>
      <c r="Y60" s="49"/>
      <c r="Z60" s="49"/>
    </row>
    <row r="61" ht="15.75" customHeight="1">
      <c r="A61" s="49"/>
      <c r="B61" s="49"/>
      <c r="C61" s="49"/>
      <c r="D61" s="49"/>
      <c r="E61" s="49"/>
      <c r="F61" s="49"/>
      <c r="G61" s="49"/>
      <c r="H61" s="49"/>
      <c r="I61" s="49"/>
      <c r="J61" s="49"/>
      <c r="K61" s="49"/>
      <c r="L61" s="49"/>
      <c r="M61" s="49"/>
      <c r="N61" s="49"/>
      <c r="O61" s="49"/>
      <c r="P61" s="49"/>
      <c r="Q61" s="49"/>
      <c r="R61" s="49"/>
      <c r="S61" s="49"/>
      <c r="T61" s="49"/>
      <c r="U61" s="49"/>
      <c r="V61" s="49"/>
      <c r="W61" s="49"/>
      <c r="X61" s="49"/>
      <c r="Y61" s="49"/>
      <c r="Z61" s="49"/>
    </row>
    <row r="62" ht="15.75" customHeight="1">
      <c r="A62" s="49"/>
      <c r="B62" s="49"/>
      <c r="C62" s="49"/>
      <c r="D62" s="49"/>
      <c r="E62" s="49"/>
      <c r="F62" s="49"/>
      <c r="G62" s="49"/>
      <c r="H62" s="49"/>
      <c r="I62" s="49"/>
      <c r="J62" s="49"/>
      <c r="K62" s="49"/>
      <c r="L62" s="49"/>
      <c r="M62" s="49"/>
      <c r="N62" s="49"/>
      <c r="O62" s="49"/>
      <c r="P62" s="49"/>
      <c r="Q62" s="49"/>
      <c r="R62" s="49"/>
      <c r="S62" s="49"/>
      <c r="T62" s="49"/>
      <c r="U62" s="49"/>
      <c r="V62" s="49"/>
      <c r="W62" s="49"/>
      <c r="X62" s="49"/>
      <c r="Y62" s="49"/>
      <c r="Z62" s="49"/>
    </row>
    <row r="63" ht="15.75" customHeight="1">
      <c r="A63" s="49"/>
      <c r="B63" s="49"/>
      <c r="C63" s="49"/>
      <c r="D63" s="49"/>
      <c r="E63" s="49"/>
      <c r="F63" s="49"/>
      <c r="G63" s="49"/>
      <c r="H63" s="49"/>
      <c r="I63" s="49"/>
      <c r="J63" s="49"/>
      <c r="K63" s="49"/>
      <c r="L63" s="49"/>
      <c r="M63" s="49"/>
      <c r="N63" s="49"/>
      <c r="O63" s="49"/>
      <c r="P63" s="49"/>
      <c r="Q63" s="49"/>
      <c r="R63" s="49"/>
      <c r="S63" s="49"/>
      <c r="T63" s="49"/>
      <c r="U63" s="49"/>
      <c r="V63" s="49"/>
      <c r="W63" s="49"/>
      <c r="X63" s="49"/>
      <c r="Y63" s="49"/>
      <c r="Z63" s="49"/>
    </row>
    <row r="64" ht="15.75" customHeight="1">
      <c r="A64" s="49"/>
      <c r="B64" s="49"/>
      <c r="C64" s="49"/>
      <c r="D64" s="49"/>
      <c r="E64" s="49"/>
      <c r="F64" s="49"/>
      <c r="G64" s="49"/>
      <c r="H64" s="49"/>
      <c r="I64" s="49"/>
      <c r="J64" s="49"/>
      <c r="K64" s="49"/>
      <c r="L64" s="49"/>
      <c r="M64" s="49"/>
      <c r="N64" s="49"/>
      <c r="O64" s="49"/>
      <c r="P64" s="49"/>
      <c r="Q64" s="49"/>
      <c r="R64" s="49"/>
      <c r="S64" s="49"/>
      <c r="T64" s="49"/>
      <c r="U64" s="49"/>
      <c r="V64" s="49"/>
      <c r="W64" s="49"/>
      <c r="X64" s="49"/>
      <c r="Y64" s="49"/>
      <c r="Z64" s="49"/>
    </row>
    <row r="65" ht="15.75" customHeight="1">
      <c r="A65" s="49"/>
      <c r="B65" s="49"/>
      <c r="C65" s="49"/>
      <c r="D65" s="49"/>
      <c r="E65" s="49"/>
      <c r="F65" s="49"/>
      <c r="G65" s="49"/>
      <c r="H65" s="49"/>
      <c r="I65" s="49"/>
      <c r="J65" s="49"/>
      <c r="K65" s="49"/>
      <c r="L65" s="49"/>
      <c r="M65" s="49"/>
      <c r="N65" s="49"/>
      <c r="O65" s="49"/>
      <c r="P65" s="49"/>
      <c r="Q65" s="49"/>
      <c r="R65" s="49"/>
      <c r="S65" s="49"/>
      <c r="T65" s="49"/>
      <c r="U65" s="49"/>
      <c r="V65" s="49"/>
      <c r="W65" s="49"/>
      <c r="X65" s="49"/>
      <c r="Y65" s="49"/>
      <c r="Z65" s="49"/>
    </row>
    <row r="66" ht="15.75" customHeight="1">
      <c r="A66" s="49"/>
      <c r="B66" s="49"/>
      <c r="C66" s="49"/>
      <c r="D66" s="49"/>
      <c r="E66" s="49"/>
      <c r="F66" s="49"/>
      <c r="G66" s="49"/>
      <c r="H66" s="49"/>
      <c r="I66" s="49"/>
      <c r="J66" s="49"/>
      <c r="K66" s="49"/>
      <c r="L66" s="49"/>
      <c r="M66" s="49"/>
      <c r="N66" s="49"/>
      <c r="O66" s="49"/>
      <c r="P66" s="49"/>
      <c r="Q66" s="49"/>
      <c r="R66" s="49"/>
      <c r="S66" s="49"/>
      <c r="T66" s="49"/>
      <c r="U66" s="49"/>
      <c r="V66" s="49"/>
      <c r="W66" s="49"/>
      <c r="X66" s="49"/>
      <c r="Y66" s="49"/>
      <c r="Z66" s="49"/>
    </row>
    <row r="67" ht="15.75" customHeight="1">
      <c r="A67" s="49"/>
      <c r="B67" s="49"/>
      <c r="C67" s="49"/>
      <c r="D67" s="49"/>
      <c r="E67" s="49"/>
      <c r="F67" s="49"/>
      <c r="G67" s="49"/>
      <c r="H67" s="49"/>
      <c r="I67" s="49"/>
      <c r="J67" s="49"/>
      <c r="K67" s="49"/>
      <c r="L67" s="49"/>
      <c r="M67" s="49"/>
      <c r="N67" s="49"/>
      <c r="O67" s="49"/>
      <c r="P67" s="49"/>
      <c r="Q67" s="49"/>
      <c r="R67" s="49"/>
      <c r="S67" s="49"/>
      <c r="T67" s="49"/>
      <c r="U67" s="49"/>
      <c r="V67" s="49"/>
      <c r="W67" s="49"/>
      <c r="X67" s="49"/>
      <c r="Y67" s="49"/>
      <c r="Z67" s="49"/>
    </row>
    <row r="68" ht="15.75" customHeight="1">
      <c r="A68" s="49"/>
      <c r="B68" s="49"/>
      <c r="C68" s="49"/>
      <c r="D68" s="49"/>
      <c r="E68" s="49"/>
      <c r="F68" s="49"/>
      <c r="G68" s="49"/>
      <c r="H68" s="49"/>
      <c r="I68" s="49"/>
      <c r="J68" s="49"/>
      <c r="K68" s="49"/>
      <c r="L68" s="49"/>
      <c r="M68" s="49"/>
      <c r="N68" s="49"/>
      <c r="O68" s="49"/>
      <c r="P68" s="49"/>
      <c r="Q68" s="49"/>
      <c r="R68" s="49"/>
      <c r="S68" s="49"/>
      <c r="T68" s="49"/>
      <c r="U68" s="49"/>
      <c r="V68" s="49"/>
      <c r="W68" s="49"/>
      <c r="X68" s="49"/>
      <c r="Y68" s="49"/>
      <c r="Z68" s="49"/>
    </row>
    <row r="69" ht="15.75" customHeight="1">
      <c r="A69" s="49"/>
      <c r="B69" s="49"/>
      <c r="C69" s="49"/>
      <c r="D69" s="49"/>
      <c r="E69" s="49"/>
      <c r="F69" s="49"/>
      <c r="G69" s="49"/>
      <c r="H69" s="49"/>
      <c r="I69" s="49"/>
      <c r="J69" s="49"/>
      <c r="K69" s="49"/>
      <c r="L69" s="49"/>
      <c r="M69" s="49"/>
      <c r="N69" s="49"/>
      <c r="O69" s="49"/>
      <c r="P69" s="49"/>
      <c r="Q69" s="49"/>
      <c r="R69" s="49"/>
      <c r="S69" s="49"/>
      <c r="T69" s="49"/>
      <c r="U69" s="49"/>
      <c r="V69" s="49"/>
      <c r="W69" s="49"/>
      <c r="X69" s="49"/>
      <c r="Y69" s="49"/>
      <c r="Z69" s="49"/>
    </row>
    <row r="70" ht="15.75" customHeight="1">
      <c r="A70" s="49"/>
      <c r="B70" s="49"/>
      <c r="C70" s="49"/>
      <c r="D70" s="49"/>
      <c r="E70" s="49"/>
      <c r="F70" s="49"/>
      <c r="G70" s="49"/>
      <c r="H70" s="49"/>
      <c r="I70" s="49"/>
      <c r="J70" s="49"/>
      <c r="K70" s="49"/>
      <c r="L70" s="49"/>
      <c r="M70" s="49"/>
      <c r="N70" s="49"/>
      <c r="O70" s="49"/>
      <c r="P70" s="49"/>
      <c r="Q70" s="49"/>
      <c r="R70" s="49"/>
      <c r="S70" s="49"/>
      <c r="T70" s="49"/>
      <c r="U70" s="49"/>
      <c r="V70" s="49"/>
      <c r="W70" s="49"/>
      <c r="X70" s="49"/>
      <c r="Y70" s="49"/>
      <c r="Z70" s="49"/>
    </row>
    <row r="71" ht="15.75" customHeight="1">
      <c r="A71" s="49"/>
      <c r="B71" s="49"/>
      <c r="C71" s="49"/>
      <c r="D71" s="49"/>
      <c r="E71" s="49"/>
      <c r="F71" s="49"/>
      <c r="G71" s="49"/>
      <c r="H71" s="49"/>
      <c r="I71" s="49"/>
      <c r="J71" s="49"/>
      <c r="K71" s="49"/>
      <c r="L71" s="49"/>
      <c r="M71" s="49"/>
      <c r="N71" s="49"/>
      <c r="O71" s="49"/>
      <c r="P71" s="49"/>
      <c r="Q71" s="49"/>
      <c r="R71" s="49"/>
      <c r="S71" s="49"/>
      <c r="T71" s="49"/>
      <c r="U71" s="49"/>
      <c r="V71" s="49"/>
      <c r="W71" s="49"/>
      <c r="X71" s="49"/>
      <c r="Y71" s="49"/>
      <c r="Z71" s="49"/>
    </row>
    <row r="72" ht="15.75" customHeight="1">
      <c r="A72" s="49"/>
      <c r="B72" s="49"/>
      <c r="C72" s="49"/>
      <c r="D72" s="49"/>
      <c r="E72" s="49"/>
      <c r="F72" s="49"/>
      <c r="G72" s="49"/>
      <c r="H72" s="49"/>
      <c r="I72" s="49"/>
      <c r="J72" s="49"/>
      <c r="K72" s="49"/>
      <c r="L72" s="49"/>
      <c r="M72" s="49"/>
      <c r="N72" s="49"/>
      <c r="O72" s="49"/>
      <c r="P72" s="49"/>
      <c r="Q72" s="49"/>
      <c r="R72" s="49"/>
      <c r="S72" s="49"/>
      <c r="T72" s="49"/>
      <c r="U72" s="49"/>
      <c r="V72" s="49"/>
      <c r="W72" s="49"/>
      <c r="X72" s="49"/>
      <c r="Y72" s="49"/>
      <c r="Z72" s="49"/>
    </row>
    <row r="73" ht="15.75" customHeight="1">
      <c r="A73" s="49"/>
      <c r="B73" s="49"/>
      <c r="C73" s="49"/>
      <c r="D73" s="49"/>
      <c r="E73" s="49"/>
      <c r="F73" s="49"/>
      <c r="G73" s="49"/>
      <c r="H73" s="49"/>
      <c r="I73" s="49"/>
      <c r="J73" s="49"/>
      <c r="K73" s="49"/>
      <c r="L73" s="49"/>
      <c r="M73" s="49"/>
      <c r="N73" s="49"/>
      <c r="O73" s="49"/>
      <c r="P73" s="49"/>
      <c r="Q73" s="49"/>
      <c r="R73" s="49"/>
      <c r="S73" s="49"/>
      <c r="T73" s="49"/>
      <c r="U73" s="49"/>
      <c r="V73" s="49"/>
      <c r="W73" s="49"/>
      <c r="X73" s="49"/>
      <c r="Y73" s="49"/>
      <c r="Z73" s="49"/>
    </row>
    <row r="74" ht="15.75" customHeight="1">
      <c r="A74" s="49"/>
      <c r="B74" s="49"/>
      <c r="C74" s="49"/>
      <c r="D74" s="49"/>
      <c r="E74" s="49"/>
      <c r="F74" s="49"/>
      <c r="G74" s="49"/>
      <c r="H74" s="49"/>
      <c r="I74" s="49"/>
      <c r="J74" s="49"/>
      <c r="K74" s="49"/>
      <c r="L74" s="49"/>
      <c r="M74" s="49"/>
      <c r="N74" s="49"/>
      <c r="O74" s="49"/>
      <c r="P74" s="49"/>
      <c r="Q74" s="49"/>
      <c r="R74" s="49"/>
      <c r="S74" s="49"/>
      <c r="T74" s="49"/>
      <c r="U74" s="49"/>
      <c r="V74" s="49"/>
      <c r="W74" s="49"/>
      <c r="X74" s="49"/>
      <c r="Y74" s="49"/>
      <c r="Z74" s="49"/>
    </row>
    <row r="75" ht="15.75" customHeight="1">
      <c r="A75" s="49"/>
      <c r="B75" s="49"/>
      <c r="C75" s="49"/>
      <c r="D75" s="49"/>
      <c r="E75" s="49"/>
      <c r="F75" s="49"/>
      <c r="G75" s="49"/>
      <c r="H75" s="49"/>
      <c r="I75" s="49"/>
      <c r="J75" s="49"/>
      <c r="K75" s="49"/>
      <c r="L75" s="49"/>
      <c r="M75" s="49"/>
      <c r="N75" s="49"/>
      <c r="O75" s="49"/>
      <c r="P75" s="49"/>
      <c r="Q75" s="49"/>
      <c r="R75" s="49"/>
      <c r="S75" s="49"/>
      <c r="T75" s="49"/>
      <c r="U75" s="49"/>
      <c r="V75" s="49"/>
      <c r="W75" s="49"/>
      <c r="X75" s="49"/>
      <c r="Y75" s="49"/>
      <c r="Z75" s="49"/>
    </row>
    <row r="76" ht="15.75" customHeight="1">
      <c r="A76" s="49"/>
      <c r="B76" s="49"/>
      <c r="C76" s="49"/>
      <c r="D76" s="49"/>
      <c r="E76" s="49"/>
      <c r="F76" s="49"/>
      <c r="G76" s="49"/>
      <c r="H76" s="49"/>
      <c r="I76" s="49"/>
      <c r="J76" s="49"/>
      <c r="K76" s="49"/>
      <c r="L76" s="49"/>
      <c r="M76" s="49"/>
      <c r="N76" s="49"/>
      <c r="O76" s="49"/>
      <c r="P76" s="49"/>
      <c r="Q76" s="49"/>
      <c r="R76" s="49"/>
      <c r="S76" s="49"/>
      <c r="T76" s="49"/>
      <c r="U76" s="49"/>
      <c r="V76" s="49"/>
      <c r="W76" s="49"/>
      <c r="X76" s="49"/>
      <c r="Y76" s="49"/>
      <c r="Z76" s="49"/>
    </row>
    <row r="77" ht="15.75" customHeight="1">
      <c r="A77" s="49"/>
      <c r="B77" s="49"/>
      <c r="C77" s="49"/>
      <c r="D77" s="49"/>
      <c r="E77" s="49"/>
      <c r="F77" s="49"/>
      <c r="G77" s="49"/>
      <c r="H77" s="49"/>
      <c r="I77" s="49"/>
      <c r="J77" s="49"/>
      <c r="K77" s="49"/>
      <c r="L77" s="49"/>
      <c r="M77" s="49"/>
      <c r="N77" s="49"/>
      <c r="O77" s="49"/>
      <c r="P77" s="49"/>
      <c r="Q77" s="49"/>
      <c r="R77" s="49"/>
      <c r="S77" s="49"/>
      <c r="T77" s="49"/>
      <c r="U77" s="49"/>
      <c r="V77" s="49"/>
      <c r="W77" s="49"/>
      <c r="X77" s="49"/>
      <c r="Y77" s="49"/>
      <c r="Z77" s="49"/>
    </row>
    <row r="78" ht="15.75" customHeight="1">
      <c r="A78" s="49"/>
      <c r="B78" s="49"/>
      <c r="C78" s="49"/>
      <c r="D78" s="49"/>
      <c r="E78" s="49"/>
      <c r="F78" s="49"/>
      <c r="G78" s="49"/>
      <c r="H78" s="49"/>
      <c r="I78" s="49"/>
      <c r="J78" s="49"/>
      <c r="K78" s="49"/>
      <c r="L78" s="49"/>
      <c r="M78" s="49"/>
      <c r="N78" s="49"/>
      <c r="O78" s="49"/>
      <c r="P78" s="49"/>
      <c r="Q78" s="49"/>
      <c r="R78" s="49"/>
      <c r="S78" s="49"/>
      <c r="T78" s="49"/>
      <c r="U78" s="49"/>
      <c r="V78" s="49"/>
      <c r="W78" s="49"/>
      <c r="X78" s="49"/>
      <c r="Y78" s="49"/>
      <c r="Z78" s="49"/>
    </row>
    <row r="79" ht="15.75" customHeight="1">
      <c r="A79" s="49"/>
      <c r="B79" s="49"/>
      <c r="C79" s="49"/>
      <c r="D79" s="49"/>
      <c r="E79" s="49"/>
      <c r="F79" s="49"/>
      <c r="G79" s="49"/>
      <c r="H79" s="49"/>
      <c r="I79" s="49"/>
      <c r="J79" s="49"/>
      <c r="K79" s="49"/>
      <c r="L79" s="49"/>
      <c r="M79" s="49"/>
      <c r="N79" s="49"/>
      <c r="O79" s="49"/>
      <c r="P79" s="49"/>
      <c r="Q79" s="49"/>
      <c r="R79" s="49"/>
      <c r="S79" s="49"/>
      <c r="T79" s="49"/>
      <c r="U79" s="49"/>
      <c r="V79" s="49"/>
      <c r="W79" s="49"/>
      <c r="X79" s="49"/>
      <c r="Y79" s="49"/>
      <c r="Z79" s="49"/>
    </row>
    <row r="80" ht="15.75" customHeight="1">
      <c r="A80" s="49"/>
      <c r="B80" s="49"/>
      <c r="C80" s="49"/>
      <c r="D80" s="49"/>
      <c r="E80" s="49"/>
      <c r="F80" s="49"/>
      <c r="G80" s="49"/>
      <c r="H80" s="49"/>
      <c r="I80" s="49"/>
      <c r="J80" s="49"/>
      <c r="K80" s="49"/>
      <c r="L80" s="49"/>
      <c r="M80" s="49"/>
      <c r="N80" s="49"/>
      <c r="O80" s="49"/>
      <c r="P80" s="49"/>
      <c r="Q80" s="49"/>
      <c r="R80" s="49"/>
      <c r="S80" s="49"/>
      <c r="T80" s="49"/>
      <c r="U80" s="49"/>
      <c r="V80" s="49"/>
      <c r="W80" s="49"/>
      <c r="X80" s="49"/>
      <c r="Y80" s="49"/>
      <c r="Z80" s="49"/>
    </row>
    <row r="81" ht="15.75" customHeight="1">
      <c r="A81" s="49"/>
      <c r="B81" s="49"/>
      <c r="C81" s="49"/>
      <c r="D81" s="49"/>
      <c r="E81" s="49"/>
      <c r="F81" s="49"/>
      <c r="G81" s="49"/>
      <c r="H81" s="49"/>
      <c r="I81" s="49"/>
      <c r="J81" s="49"/>
      <c r="K81" s="49"/>
      <c r="L81" s="49"/>
      <c r="M81" s="49"/>
      <c r="N81" s="49"/>
      <c r="O81" s="49"/>
      <c r="P81" s="49"/>
      <c r="Q81" s="49"/>
      <c r="R81" s="49"/>
      <c r="S81" s="49"/>
      <c r="T81" s="49"/>
      <c r="U81" s="49"/>
      <c r="V81" s="49"/>
      <c r="W81" s="49"/>
      <c r="X81" s="49"/>
      <c r="Y81" s="49"/>
      <c r="Z81" s="49"/>
    </row>
    <row r="82" ht="15.75" customHeight="1">
      <c r="A82" s="49"/>
      <c r="B82" s="49"/>
      <c r="C82" s="49"/>
      <c r="D82" s="49"/>
      <c r="E82" s="49"/>
      <c r="F82" s="49"/>
      <c r="G82" s="49"/>
      <c r="H82" s="49"/>
      <c r="I82" s="49"/>
      <c r="J82" s="49"/>
      <c r="K82" s="49"/>
      <c r="L82" s="49"/>
      <c r="M82" s="49"/>
      <c r="N82" s="49"/>
      <c r="O82" s="49"/>
      <c r="P82" s="49"/>
      <c r="Q82" s="49"/>
      <c r="R82" s="49"/>
      <c r="S82" s="49"/>
      <c r="T82" s="49"/>
      <c r="U82" s="49"/>
      <c r="V82" s="49"/>
      <c r="W82" s="49"/>
      <c r="X82" s="49"/>
      <c r="Y82" s="49"/>
      <c r="Z82" s="49"/>
    </row>
    <row r="83" ht="15.75" customHeight="1">
      <c r="A83" s="49"/>
      <c r="B83" s="49"/>
      <c r="C83" s="49"/>
      <c r="D83" s="49"/>
      <c r="E83" s="49"/>
      <c r="F83" s="49"/>
      <c r="G83" s="49"/>
      <c r="H83" s="49"/>
      <c r="I83" s="49"/>
      <c r="J83" s="49"/>
      <c r="K83" s="49"/>
      <c r="L83" s="49"/>
      <c r="M83" s="49"/>
      <c r="N83" s="49"/>
      <c r="O83" s="49"/>
      <c r="P83" s="49"/>
      <c r="Q83" s="49"/>
      <c r="R83" s="49"/>
      <c r="S83" s="49"/>
      <c r="T83" s="49"/>
      <c r="U83" s="49"/>
      <c r="V83" s="49"/>
      <c r="W83" s="49"/>
      <c r="X83" s="49"/>
      <c r="Y83" s="49"/>
      <c r="Z83" s="49"/>
    </row>
    <row r="84" ht="15.75" customHeight="1">
      <c r="A84" s="49"/>
      <c r="B84" s="49"/>
      <c r="C84" s="49"/>
      <c r="D84" s="49"/>
      <c r="E84" s="49"/>
      <c r="F84" s="49"/>
      <c r="G84" s="49"/>
      <c r="H84" s="49"/>
      <c r="I84" s="49"/>
      <c r="J84" s="49"/>
      <c r="K84" s="49"/>
      <c r="L84" s="49"/>
      <c r="M84" s="49"/>
      <c r="N84" s="49"/>
      <c r="O84" s="49"/>
      <c r="P84" s="49"/>
      <c r="Q84" s="49"/>
      <c r="R84" s="49"/>
      <c r="S84" s="49"/>
      <c r="T84" s="49"/>
      <c r="U84" s="49"/>
      <c r="V84" s="49"/>
      <c r="W84" s="49"/>
      <c r="X84" s="49"/>
      <c r="Y84" s="49"/>
      <c r="Z84" s="49"/>
    </row>
    <row r="85" ht="15.75" customHeight="1">
      <c r="A85" s="49"/>
      <c r="B85" s="49"/>
      <c r="C85" s="49"/>
      <c r="D85" s="49"/>
      <c r="E85" s="49"/>
      <c r="F85" s="49"/>
      <c r="G85" s="49"/>
      <c r="H85" s="49"/>
      <c r="I85" s="49"/>
      <c r="J85" s="49"/>
      <c r="K85" s="49"/>
      <c r="L85" s="49"/>
      <c r="M85" s="49"/>
      <c r="N85" s="49"/>
      <c r="O85" s="49"/>
      <c r="P85" s="49"/>
      <c r="Q85" s="49"/>
      <c r="R85" s="49"/>
      <c r="S85" s="49"/>
      <c r="T85" s="49"/>
      <c r="U85" s="49"/>
      <c r="V85" s="49"/>
      <c r="W85" s="49"/>
      <c r="X85" s="49"/>
      <c r="Y85" s="49"/>
      <c r="Z85" s="49"/>
    </row>
    <row r="86" ht="15.75" customHeight="1">
      <c r="A86" s="49"/>
      <c r="B86" s="49"/>
      <c r="C86" s="49"/>
      <c r="D86" s="49"/>
      <c r="E86" s="49"/>
      <c r="F86" s="49"/>
      <c r="G86" s="49"/>
      <c r="H86" s="49"/>
      <c r="I86" s="49"/>
      <c r="J86" s="49"/>
      <c r="K86" s="49"/>
      <c r="L86" s="49"/>
      <c r="M86" s="49"/>
      <c r="N86" s="49"/>
      <c r="O86" s="49"/>
      <c r="P86" s="49"/>
      <c r="Q86" s="49"/>
      <c r="R86" s="49"/>
      <c r="S86" s="49"/>
      <c r="T86" s="49"/>
      <c r="U86" s="49"/>
      <c r="V86" s="49"/>
      <c r="W86" s="49"/>
      <c r="X86" s="49"/>
      <c r="Y86" s="49"/>
      <c r="Z86" s="49"/>
    </row>
    <row r="87" ht="15.75" customHeight="1">
      <c r="A87" s="49"/>
      <c r="B87" s="49"/>
      <c r="C87" s="49"/>
      <c r="D87" s="49"/>
      <c r="E87" s="49"/>
      <c r="F87" s="49"/>
      <c r="G87" s="49"/>
      <c r="H87" s="49"/>
      <c r="I87" s="49"/>
      <c r="J87" s="49"/>
      <c r="K87" s="49"/>
      <c r="L87" s="49"/>
      <c r="M87" s="49"/>
      <c r="N87" s="49"/>
      <c r="O87" s="49"/>
      <c r="P87" s="49"/>
      <c r="Q87" s="49"/>
      <c r="R87" s="49"/>
      <c r="S87" s="49"/>
      <c r="T87" s="49"/>
      <c r="U87" s="49"/>
      <c r="V87" s="49"/>
      <c r="W87" s="49"/>
      <c r="X87" s="49"/>
      <c r="Y87" s="49"/>
      <c r="Z87" s="49"/>
    </row>
    <row r="88" ht="15.75" customHeight="1">
      <c r="A88" s="49"/>
      <c r="B88" s="49"/>
      <c r="C88" s="49"/>
      <c r="D88" s="49"/>
      <c r="E88" s="49"/>
      <c r="F88" s="49"/>
      <c r="G88" s="49"/>
      <c r="H88" s="49"/>
      <c r="I88" s="49"/>
      <c r="J88" s="49"/>
      <c r="K88" s="49"/>
      <c r="L88" s="49"/>
      <c r="M88" s="49"/>
      <c r="N88" s="49"/>
      <c r="O88" s="49"/>
      <c r="P88" s="49"/>
      <c r="Q88" s="49"/>
      <c r="R88" s="49"/>
      <c r="S88" s="49"/>
      <c r="T88" s="49"/>
      <c r="U88" s="49"/>
      <c r="V88" s="49"/>
      <c r="W88" s="49"/>
      <c r="X88" s="49"/>
      <c r="Y88" s="49"/>
      <c r="Z88" s="49"/>
    </row>
    <row r="89" ht="15.75" customHeight="1">
      <c r="A89" s="49"/>
      <c r="B89" s="49"/>
      <c r="C89" s="49"/>
      <c r="D89" s="49"/>
      <c r="E89" s="49"/>
      <c r="F89" s="49"/>
      <c r="G89" s="49"/>
      <c r="H89" s="49"/>
      <c r="I89" s="49"/>
      <c r="J89" s="49"/>
      <c r="K89" s="49"/>
      <c r="L89" s="49"/>
      <c r="M89" s="49"/>
      <c r="N89" s="49"/>
      <c r="O89" s="49"/>
      <c r="P89" s="49"/>
      <c r="Q89" s="49"/>
      <c r="R89" s="49"/>
      <c r="S89" s="49"/>
      <c r="T89" s="49"/>
      <c r="U89" s="49"/>
      <c r="V89" s="49"/>
      <c r="W89" s="49"/>
      <c r="X89" s="49"/>
      <c r="Y89" s="49"/>
      <c r="Z89" s="49"/>
    </row>
    <row r="90" ht="15.75" customHeight="1">
      <c r="A90" s="49"/>
      <c r="B90" s="49"/>
      <c r="C90" s="49"/>
      <c r="D90" s="49"/>
      <c r="E90" s="49"/>
      <c r="F90" s="49"/>
      <c r="G90" s="49"/>
      <c r="H90" s="49"/>
      <c r="I90" s="49"/>
      <c r="J90" s="49"/>
      <c r="K90" s="49"/>
      <c r="L90" s="49"/>
      <c r="M90" s="49"/>
      <c r="N90" s="49"/>
      <c r="O90" s="49"/>
      <c r="P90" s="49"/>
      <c r="Q90" s="49"/>
      <c r="R90" s="49"/>
      <c r="S90" s="49"/>
      <c r="T90" s="49"/>
      <c r="U90" s="49"/>
      <c r="V90" s="49"/>
      <c r="W90" s="49"/>
      <c r="X90" s="49"/>
      <c r="Y90" s="49"/>
      <c r="Z90" s="49"/>
    </row>
    <row r="91" ht="15.75" customHeight="1">
      <c r="A91" s="49"/>
      <c r="B91" s="49"/>
      <c r="C91" s="49"/>
      <c r="D91" s="49"/>
      <c r="E91" s="49"/>
      <c r="F91" s="49"/>
      <c r="G91" s="49"/>
      <c r="H91" s="49"/>
      <c r="I91" s="49"/>
      <c r="J91" s="49"/>
      <c r="K91" s="49"/>
      <c r="L91" s="49"/>
      <c r="M91" s="49"/>
      <c r="N91" s="49"/>
      <c r="O91" s="49"/>
      <c r="P91" s="49"/>
      <c r="Q91" s="49"/>
      <c r="R91" s="49"/>
      <c r="S91" s="49"/>
      <c r="T91" s="49"/>
      <c r="U91" s="49"/>
      <c r="V91" s="49"/>
      <c r="W91" s="49"/>
      <c r="X91" s="49"/>
      <c r="Y91" s="49"/>
      <c r="Z91" s="49"/>
    </row>
    <row r="92" ht="15.75" customHeight="1">
      <c r="A92" s="49"/>
      <c r="B92" s="49"/>
      <c r="C92" s="49"/>
      <c r="D92" s="49"/>
      <c r="E92" s="49"/>
      <c r="F92" s="49"/>
      <c r="G92" s="49"/>
      <c r="H92" s="49"/>
      <c r="I92" s="49"/>
      <c r="J92" s="49"/>
      <c r="K92" s="49"/>
      <c r="L92" s="49"/>
      <c r="M92" s="49"/>
      <c r="N92" s="49"/>
      <c r="O92" s="49"/>
      <c r="P92" s="49"/>
      <c r="Q92" s="49"/>
      <c r="R92" s="49"/>
      <c r="S92" s="49"/>
      <c r="T92" s="49"/>
      <c r="U92" s="49"/>
      <c r="V92" s="49"/>
      <c r="W92" s="49"/>
      <c r="X92" s="49"/>
      <c r="Y92" s="49"/>
      <c r="Z92" s="49"/>
    </row>
    <row r="93" ht="15.75" customHeight="1">
      <c r="A93" s="49"/>
      <c r="B93" s="49"/>
      <c r="C93" s="49"/>
      <c r="D93" s="49"/>
      <c r="E93" s="49"/>
      <c r="F93" s="49"/>
      <c r="G93" s="49"/>
      <c r="H93" s="49"/>
      <c r="I93" s="49"/>
      <c r="J93" s="49"/>
      <c r="K93" s="49"/>
      <c r="L93" s="49"/>
      <c r="M93" s="49"/>
      <c r="N93" s="49"/>
      <c r="O93" s="49"/>
      <c r="P93" s="49"/>
      <c r="Q93" s="49"/>
      <c r="R93" s="49"/>
      <c r="S93" s="49"/>
      <c r="T93" s="49"/>
      <c r="U93" s="49"/>
      <c r="V93" s="49"/>
      <c r="W93" s="49"/>
      <c r="X93" s="49"/>
      <c r="Y93" s="49"/>
      <c r="Z93" s="49"/>
    </row>
    <row r="94" ht="15.75" customHeight="1">
      <c r="A94" s="49"/>
      <c r="B94" s="49"/>
      <c r="C94" s="49"/>
      <c r="D94" s="49"/>
      <c r="E94" s="49"/>
      <c r="F94" s="49"/>
      <c r="G94" s="49"/>
      <c r="H94" s="49"/>
      <c r="I94" s="49"/>
      <c r="J94" s="49"/>
      <c r="K94" s="49"/>
      <c r="L94" s="49"/>
      <c r="M94" s="49"/>
      <c r="N94" s="49"/>
      <c r="O94" s="49"/>
      <c r="P94" s="49"/>
      <c r="Q94" s="49"/>
      <c r="R94" s="49"/>
      <c r="S94" s="49"/>
      <c r="T94" s="49"/>
      <c r="U94" s="49"/>
      <c r="V94" s="49"/>
      <c r="W94" s="49"/>
      <c r="X94" s="49"/>
      <c r="Y94" s="49"/>
      <c r="Z94" s="49"/>
    </row>
    <row r="95" ht="15.75" customHeight="1">
      <c r="A95" s="49"/>
      <c r="B95" s="49"/>
      <c r="C95" s="49"/>
      <c r="D95" s="49"/>
      <c r="E95" s="49"/>
      <c r="F95" s="49"/>
      <c r="G95" s="49"/>
      <c r="H95" s="49"/>
      <c r="I95" s="49"/>
      <c r="J95" s="49"/>
      <c r="K95" s="49"/>
      <c r="L95" s="49"/>
      <c r="M95" s="49"/>
      <c r="N95" s="49"/>
      <c r="O95" s="49"/>
      <c r="P95" s="49"/>
      <c r="Q95" s="49"/>
      <c r="R95" s="49"/>
      <c r="S95" s="49"/>
      <c r="T95" s="49"/>
      <c r="U95" s="49"/>
      <c r="V95" s="49"/>
      <c r="W95" s="49"/>
      <c r="X95" s="49"/>
      <c r="Y95" s="49"/>
      <c r="Z95" s="49"/>
    </row>
    <row r="96" ht="15.75" customHeight="1">
      <c r="A96" s="49"/>
      <c r="B96" s="49"/>
      <c r="C96" s="49"/>
      <c r="D96" s="49"/>
      <c r="E96" s="49"/>
      <c r="F96" s="49"/>
      <c r="G96" s="49"/>
      <c r="H96" s="49"/>
      <c r="I96" s="49"/>
      <c r="J96" s="49"/>
      <c r="K96" s="49"/>
      <c r="L96" s="49"/>
      <c r="M96" s="49"/>
      <c r="N96" s="49"/>
      <c r="O96" s="49"/>
      <c r="P96" s="49"/>
      <c r="Q96" s="49"/>
      <c r="R96" s="49"/>
      <c r="S96" s="49"/>
      <c r="T96" s="49"/>
      <c r="U96" s="49"/>
      <c r="V96" s="49"/>
      <c r="W96" s="49"/>
      <c r="X96" s="49"/>
      <c r="Y96" s="49"/>
      <c r="Z96" s="49"/>
    </row>
    <row r="97" ht="15.75" customHeight="1">
      <c r="A97" s="49"/>
      <c r="B97" s="49"/>
      <c r="C97" s="49"/>
      <c r="D97" s="49"/>
      <c r="E97" s="49"/>
      <c r="F97" s="49"/>
      <c r="G97" s="49"/>
      <c r="H97" s="49"/>
      <c r="I97" s="49"/>
      <c r="J97" s="49"/>
      <c r="K97" s="49"/>
      <c r="L97" s="49"/>
      <c r="M97" s="49"/>
      <c r="N97" s="49"/>
      <c r="O97" s="49"/>
      <c r="P97" s="49"/>
      <c r="Q97" s="49"/>
      <c r="R97" s="49"/>
      <c r="S97" s="49"/>
      <c r="T97" s="49"/>
      <c r="U97" s="49"/>
      <c r="V97" s="49"/>
      <c r="W97" s="49"/>
      <c r="X97" s="49"/>
      <c r="Y97" s="49"/>
      <c r="Z97" s="49"/>
    </row>
    <row r="98" ht="15.75" customHeight="1">
      <c r="A98" s="49"/>
      <c r="B98" s="49"/>
      <c r="C98" s="49"/>
      <c r="D98" s="49"/>
      <c r="E98" s="49"/>
      <c r="F98" s="49"/>
      <c r="G98" s="49"/>
      <c r="H98" s="49"/>
      <c r="I98" s="49"/>
      <c r="J98" s="49"/>
      <c r="K98" s="49"/>
      <c r="L98" s="49"/>
      <c r="M98" s="49"/>
      <c r="N98" s="49"/>
      <c r="O98" s="49"/>
      <c r="P98" s="49"/>
      <c r="Q98" s="49"/>
      <c r="R98" s="49"/>
      <c r="S98" s="49"/>
      <c r="T98" s="49"/>
      <c r="U98" s="49"/>
      <c r="V98" s="49"/>
      <c r="W98" s="49"/>
      <c r="X98" s="49"/>
      <c r="Y98" s="49"/>
      <c r="Z98" s="49"/>
    </row>
    <row r="99" ht="15.75" customHeight="1">
      <c r="A99" s="49"/>
      <c r="B99" s="49"/>
      <c r="C99" s="49"/>
      <c r="D99" s="49"/>
      <c r="E99" s="49"/>
      <c r="F99" s="49"/>
      <c r="G99" s="49"/>
      <c r="H99" s="49"/>
      <c r="I99" s="49"/>
      <c r="J99" s="49"/>
      <c r="K99" s="49"/>
      <c r="L99" s="49"/>
      <c r="M99" s="49"/>
      <c r="N99" s="49"/>
      <c r="O99" s="49"/>
      <c r="P99" s="49"/>
      <c r="Q99" s="49"/>
      <c r="R99" s="49"/>
      <c r="S99" s="49"/>
      <c r="T99" s="49"/>
      <c r="U99" s="49"/>
      <c r="V99" s="49"/>
      <c r="W99" s="49"/>
      <c r="X99" s="49"/>
      <c r="Y99" s="49"/>
      <c r="Z99" s="49"/>
    </row>
    <row r="100" ht="15.75" customHeight="1">
      <c r="A100" s="49"/>
      <c r="B100" s="49"/>
      <c r="C100" s="49"/>
      <c r="D100" s="49"/>
      <c r="E100" s="49"/>
      <c r="F100" s="49"/>
      <c r="G100" s="49"/>
      <c r="H100" s="49"/>
      <c r="I100" s="49"/>
      <c r="J100" s="49"/>
      <c r="K100" s="49"/>
      <c r="L100" s="49"/>
      <c r="M100" s="49"/>
      <c r="N100" s="49"/>
      <c r="O100" s="49"/>
      <c r="P100" s="49"/>
      <c r="Q100" s="49"/>
      <c r="R100" s="49"/>
      <c r="S100" s="49"/>
      <c r="T100" s="49"/>
      <c r="U100" s="49"/>
      <c r="V100" s="49"/>
      <c r="W100" s="49"/>
      <c r="X100" s="49"/>
      <c r="Y100" s="49"/>
      <c r="Z100" s="49"/>
    </row>
    <row r="101" ht="15.75" customHeight="1">
      <c r="A101" s="49"/>
      <c r="B101" s="49"/>
      <c r="C101" s="49"/>
      <c r="D101" s="49"/>
      <c r="E101" s="49"/>
      <c r="F101" s="49"/>
      <c r="G101" s="49"/>
      <c r="H101" s="49"/>
      <c r="I101" s="49"/>
      <c r="J101" s="49"/>
      <c r="K101" s="49"/>
      <c r="L101" s="49"/>
      <c r="M101" s="49"/>
      <c r="N101" s="49"/>
      <c r="O101" s="49"/>
      <c r="P101" s="49"/>
      <c r="Q101" s="49"/>
      <c r="R101" s="49"/>
      <c r="S101" s="49"/>
      <c r="T101" s="49"/>
      <c r="U101" s="49"/>
      <c r="V101" s="49"/>
      <c r="W101" s="49"/>
      <c r="X101" s="49"/>
      <c r="Y101" s="49"/>
      <c r="Z101" s="49"/>
    </row>
    <row r="102" ht="15.75" customHeight="1">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ht="15.75" customHeight="1">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ht="15.75" customHeight="1">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ht="15.75" customHeight="1">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ht="15.75" customHeight="1">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ht="15.75" customHeight="1">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ht="15.75" customHeight="1">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ht="15.75" customHeight="1">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ht="15.75" customHeight="1">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ht="15.75" customHeight="1">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ht="15.75" customHeight="1">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ht="15.75" customHeight="1">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ht="15.75" customHeight="1">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ht="15.75" customHeight="1">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ht="15.75" customHeight="1">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ht="15.75" customHeight="1">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ht="15.75" customHeight="1">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ht="15.75" customHeight="1">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ht="15.75" customHeight="1">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ht="15.75" customHeight="1">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ht="15.75" customHeight="1">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ht="15.75" customHeight="1">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ht="15.75" customHeight="1">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ht="15.75" customHeight="1">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ht="15.75" customHeight="1">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ht="15.75" customHeight="1">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ht="15.75" customHeight="1">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ht="15.75" customHeight="1">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ht="15.75" customHeight="1">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ht="15.75" customHeight="1">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ht="15.75" customHeight="1">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ht="15.75" customHeight="1">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ht="15.75" customHeight="1">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ht="15.75" customHeight="1">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ht="15.75" customHeight="1">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ht="15.75" customHeight="1">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ht="15.75" customHeight="1">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ht="15.75" customHeight="1">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ht="15.75" customHeight="1">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ht="15.75" customHeight="1">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ht="15.75" customHeight="1">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ht="15.75" customHeight="1">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ht="15.75" customHeight="1">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ht="15.75" customHeight="1">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ht="15.75" customHeight="1">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ht="15.75" customHeight="1">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ht="15.75" customHeight="1">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ht="15.75" customHeight="1">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ht="15.75" customHeight="1">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ht="15.75" customHeight="1">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ht="15.75" customHeight="1">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ht="15.75" customHeight="1">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ht="15.75" customHeight="1">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ht="15.75" customHeight="1">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ht="15.75" customHeight="1">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ht="15.75" customHeight="1">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ht="15.75" customHeight="1">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ht="15.75" customHeight="1">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ht="15.75" customHeight="1">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ht="15.75" customHeight="1">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ht="15.75" customHeight="1">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ht="15.75" customHeight="1">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ht="15.75" customHeight="1">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ht="15.75" customHeight="1">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ht="15.75" customHeight="1">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ht="15.75" customHeight="1">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ht="15.75" customHeight="1">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ht="15.75" customHeight="1">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ht="15.75" customHeight="1">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ht="15.75" customHeight="1">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ht="15.75" customHeight="1">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ht="15.75" customHeight="1">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ht="15.75" customHeight="1">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ht="15.75" customHeight="1">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ht="15.75" customHeight="1">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ht="15.75" customHeight="1">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ht="15.75" customHeight="1">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ht="15.75" customHeight="1">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ht="15.75" customHeight="1">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ht="15.75" customHeight="1">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ht="15.75" customHeight="1">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ht="15.75" customHeight="1">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ht="15.75" customHeight="1">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ht="15.75" customHeight="1">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ht="15.75" customHeight="1">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ht="15.75" customHeight="1">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ht="15.75" customHeight="1">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ht="15.75" customHeight="1">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ht="15.75" customHeight="1">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ht="15.75" customHeight="1">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ht="15.75" customHeight="1">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ht="15.75" customHeight="1">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ht="15.75" customHeight="1">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ht="15.75" customHeight="1">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ht="15.75" customHeight="1">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ht="15.75" customHeight="1">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ht="15.75" customHeight="1">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ht="15.75" customHeight="1">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ht="15.75" customHeight="1">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ht="15.75" customHeight="1">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ht="15.75" customHeight="1">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ht="15.75" customHeight="1">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ht="15.75" customHeight="1">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ht="15.75" customHeight="1">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ht="15.75" customHeight="1">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ht="15.75" customHeight="1">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ht="15.75" customHeight="1">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ht="15.75" customHeight="1">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ht="15.75" customHeight="1">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ht="15.75" customHeight="1">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ht="15.75" customHeight="1">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ht="15.75" customHeight="1">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ht="15.75" customHeight="1">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ht="15.75" customHeight="1">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ht="15.75" customHeight="1">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ht="15.75" customHeight="1">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ht="15.75" customHeight="1">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ht="15.75" customHeight="1">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ht="15.75" customHeight="1">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ht="15.75" customHeight="1">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ht="15.75" customHeight="1">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ht="15.75" customHeight="1">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ht="15.75" customHeight="1">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ht="15.75" customHeight="1">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ht="15.75" customHeight="1">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ht="15.75" customHeight="1">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ht="15.75" customHeight="1">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ht="15.75" customHeight="1">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ht="15.75" customHeight="1">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ht="15.75" customHeight="1">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ht="15.75" customHeight="1">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ht="15.75" customHeight="1">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ht="15.75" customHeight="1">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6">
    <mergeCell ref="B3:C3"/>
    <mergeCell ref="D3:F3"/>
    <mergeCell ref="B4:C4"/>
    <mergeCell ref="D4:F4"/>
    <mergeCell ref="B5:C5"/>
    <mergeCell ref="D5:F5"/>
  </mergeCells>
  <hyperlinks>
    <hyperlink display="TC_Admin_BanHangTaiQuay" location="TC_Admin_BanHangTaiQuay!A1" ref="D9"/>
    <hyperlink display="TC_Client_BanHang" location="TC_Client_BanHang!A1" ref="D10"/>
    <hyperlink display="TC_Admin_HoaDon" location="TC_Admin_HoaDon!A1" ref="D11"/>
    <hyperlink display="TC_Admin_SanPham" location="TC_Admin_SanPham!A1" ref="D12"/>
    <hyperlink display="TC_Admin_DotGiamGia" location="TC_Admin_DotGiamGia!A1" ref="D13"/>
    <hyperlink display="TC_Admin_PhieuGiamGian" location="TC_Admin_PhieuGiamGia!A1" ref="D14"/>
    <hyperlink display="TC_Admin_NhanVien" location="TC_Admin_NhanVien!A1" ref="D15"/>
    <hyperlink display="TC_Admin_KhachHang" location="TC_Admin_KhachHang!A1" ref="D16"/>
    <hyperlink display="TC_Login" location="TC_Login!A1" ref="D17"/>
    <hyperlink display="TC_Admin_ThongKe" location="TC_Admin_ThongKe!A1" ref="D18"/>
    <hyperlink display="TC_Admin_TraHang" location="TC_Admin_TraHang!A1" ref="D19"/>
    <hyperlink display="TC_Admin_KichCo" location="TC_Admin_KichCo!A1" ref="D20"/>
    <hyperlink display="TC_Admin_ChatLieu" location="TC_Admin_ChatLieu!A1" ref="D21"/>
    <hyperlink display="TC_Admin_MauSac" location="TC_Admin_MauSac!A1" ref="D22"/>
    <hyperlink display="TC_Admin_KieuDang" location="TC_Admin_KieuDang!A1" ref="D23"/>
    <hyperlink display="TC_Admin_KieuThietKe" location="TC_Admin_KieuThietKe!A1" ref="D24"/>
    <hyperlink display="TC_Admin_KieuTayAo" location="TC_Admin_KieuTayAo!A1" ref="D25"/>
    <hyperlink display="TC_Admin_KieuCoAo" location="TC_Admin_KieuCoAo!A1" ref="D26"/>
    <hyperlink display="TC_Client_TaiKhoan" location="TC_Client_TaiKhoan!A1" ref="D27"/>
    <hyperlink display="TC_Client_SanPham" location="TC_Client_SanPham!A1" ref="D28"/>
  </hyperlink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2.0"/>
    <col customWidth="1" min="2" max="2" width="30.13"/>
    <col customWidth="1" min="3" max="3" width="41.75"/>
    <col customWidth="1" min="4" max="4" width="55.13"/>
    <col customWidth="1" min="5" max="5" width="44.25"/>
    <col customWidth="1" min="6" max="6" width="41.13"/>
    <col customWidth="1" min="7" max="7" width="53.13"/>
    <col customWidth="1" min="8" max="8" width="38.75"/>
    <col customWidth="1" min="14" max="14" width="26.75"/>
    <col customWidth="1" min="16" max="16" width="21.75"/>
  </cols>
  <sheetData>
    <row r="1" ht="15.75" customHeight="1">
      <c r="A1" s="127"/>
      <c r="B1" s="127"/>
      <c r="C1" s="128"/>
      <c r="D1" s="129"/>
      <c r="E1" s="130"/>
      <c r="F1" s="129"/>
      <c r="G1" s="129"/>
      <c r="H1" s="129"/>
      <c r="I1" s="130"/>
      <c r="J1" s="131"/>
      <c r="K1" s="132"/>
      <c r="L1" s="133"/>
      <c r="M1" s="134"/>
      <c r="N1" s="134"/>
      <c r="O1" s="134"/>
      <c r="P1" s="134"/>
      <c r="Q1" s="134"/>
      <c r="R1" s="134"/>
      <c r="S1" s="134"/>
      <c r="T1" s="134"/>
      <c r="U1" s="134"/>
      <c r="V1" s="134"/>
      <c r="W1" s="134"/>
      <c r="X1" s="134"/>
      <c r="Y1" s="134"/>
      <c r="Z1" s="134"/>
      <c r="AA1" s="135"/>
      <c r="AB1" s="135"/>
      <c r="AC1" s="135"/>
      <c r="AD1" s="135"/>
      <c r="AE1" s="135"/>
      <c r="AF1" s="135"/>
      <c r="AG1" s="135"/>
      <c r="AH1" s="135"/>
      <c r="AI1" s="135"/>
    </row>
    <row r="2" ht="15.75" customHeight="1">
      <c r="A2" s="136" t="s">
        <v>109</v>
      </c>
      <c r="B2" s="137"/>
      <c r="C2" s="138"/>
      <c r="D2" s="138"/>
      <c r="E2" s="137"/>
      <c r="F2" s="138"/>
      <c r="G2" s="138"/>
      <c r="H2" s="138"/>
      <c r="I2" s="139"/>
      <c r="J2" s="131"/>
      <c r="K2" s="132"/>
      <c r="L2" s="133"/>
      <c r="M2" s="134"/>
      <c r="N2" s="134"/>
      <c r="O2" s="140" t="s">
        <v>51</v>
      </c>
      <c r="P2" s="134"/>
      <c r="Q2" s="134"/>
      <c r="R2" s="134"/>
      <c r="S2" s="134"/>
      <c r="T2" s="134"/>
      <c r="U2" s="134"/>
      <c r="V2" s="134"/>
      <c r="W2" s="134"/>
      <c r="X2" s="134"/>
      <c r="Y2" s="134"/>
      <c r="Z2" s="134"/>
      <c r="AA2" s="135"/>
      <c r="AB2" s="135"/>
      <c r="AC2" s="135"/>
      <c r="AD2" s="135"/>
      <c r="AE2" s="135"/>
      <c r="AF2" s="135"/>
      <c r="AG2" s="135"/>
      <c r="AH2" s="135"/>
      <c r="AI2" s="135"/>
    </row>
    <row r="3" ht="15.75" customHeight="1">
      <c r="A3" s="141" t="s">
        <v>110</v>
      </c>
      <c r="B3" s="142"/>
      <c r="C3" s="5"/>
      <c r="D3" s="5"/>
      <c r="E3" s="5"/>
      <c r="F3" s="5"/>
      <c r="G3" s="5"/>
      <c r="H3" s="5"/>
      <c r="I3" s="143"/>
      <c r="J3" s="131"/>
      <c r="K3" s="132"/>
      <c r="L3" s="133"/>
      <c r="M3" s="134"/>
      <c r="N3" s="134"/>
      <c r="O3" s="144" t="s">
        <v>52</v>
      </c>
      <c r="P3" s="134"/>
      <c r="Q3" s="134"/>
      <c r="R3" s="134"/>
      <c r="S3" s="134"/>
      <c r="T3" s="134"/>
      <c r="U3" s="134"/>
      <c r="V3" s="134"/>
      <c r="W3" s="134"/>
      <c r="X3" s="134"/>
      <c r="Y3" s="134"/>
      <c r="Z3" s="134"/>
      <c r="AA3" s="135"/>
      <c r="AB3" s="135"/>
      <c r="AC3" s="135"/>
      <c r="AD3" s="135"/>
      <c r="AE3" s="135"/>
      <c r="AF3" s="135"/>
      <c r="AG3" s="135"/>
      <c r="AH3" s="135"/>
      <c r="AI3" s="135"/>
    </row>
    <row r="4" ht="15.75" customHeight="1">
      <c r="A4" s="141" t="s">
        <v>111</v>
      </c>
      <c r="B4" s="145" t="s">
        <v>4</v>
      </c>
      <c r="C4" s="5"/>
      <c r="D4" s="5"/>
      <c r="E4" s="5"/>
      <c r="F4" s="5"/>
      <c r="G4" s="5"/>
      <c r="H4" s="5"/>
      <c r="I4" s="143"/>
      <c r="J4" s="131"/>
      <c r="K4" s="146"/>
      <c r="L4" s="133"/>
      <c r="M4" s="134"/>
      <c r="N4" s="134"/>
      <c r="O4" s="147" t="s">
        <v>53</v>
      </c>
      <c r="P4" s="134"/>
      <c r="Q4" s="134"/>
      <c r="R4" s="134"/>
      <c r="S4" s="134"/>
      <c r="T4" s="134"/>
      <c r="U4" s="134"/>
      <c r="V4" s="134"/>
      <c r="W4" s="134"/>
      <c r="X4" s="134"/>
      <c r="Y4" s="134"/>
      <c r="Z4" s="134"/>
      <c r="AA4" s="135"/>
      <c r="AB4" s="135"/>
      <c r="AC4" s="135"/>
      <c r="AD4" s="135"/>
      <c r="AE4" s="135"/>
      <c r="AF4" s="135"/>
      <c r="AG4" s="135"/>
      <c r="AH4" s="135"/>
      <c r="AI4" s="135"/>
    </row>
    <row r="5" ht="15.75" customHeight="1">
      <c r="A5" s="136" t="s">
        <v>51</v>
      </c>
      <c r="B5" s="148" t="s">
        <v>52</v>
      </c>
      <c r="C5" s="148" t="s">
        <v>53</v>
      </c>
      <c r="D5" s="148" t="s">
        <v>112</v>
      </c>
      <c r="E5" s="149" t="s">
        <v>113</v>
      </c>
      <c r="F5" s="150"/>
      <c r="G5" s="150"/>
      <c r="H5" s="150"/>
      <c r="I5" s="133"/>
      <c r="J5" s="151"/>
      <c r="K5" s="152"/>
      <c r="L5" s="153"/>
      <c r="M5" s="154"/>
      <c r="N5" s="134"/>
      <c r="O5" s="155" t="s">
        <v>54</v>
      </c>
      <c r="P5" s="134"/>
      <c r="Q5" s="134"/>
      <c r="R5" s="134"/>
      <c r="S5" s="134"/>
      <c r="T5" s="134"/>
      <c r="U5" s="134"/>
      <c r="V5" s="134"/>
      <c r="W5" s="134"/>
      <c r="X5" s="134"/>
      <c r="Y5" s="134"/>
      <c r="Z5" s="134"/>
      <c r="AA5" s="135"/>
      <c r="AB5" s="135"/>
      <c r="AC5" s="135"/>
      <c r="AD5" s="135"/>
      <c r="AE5" s="135"/>
      <c r="AF5" s="135"/>
      <c r="AG5" s="135"/>
      <c r="AH5" s="135"/>
      <c r="AI5" s="135"/>
    </row>
    <row r="6" ht="15.75" customHeight="1">
      <c r="A6" s="156">
        <f>COUNTIF(I10:I1007,"Pass")</f>
        <v>184</v>
      </c>
      <c r="B6" s="157">
        <f>COUNTIF(I10:I1007,"Fail")</f>
        <v>0</v>
      </c>
      <c r="C6" s="157">
        <f>COUNTIF(I10:I1007,"Untested")</f>
        <v>0</v>
      </c>
      <c r="D6" s="157">
        <f>COUNTIF(I10:I1007,"N/A")</f>
        <v>0</v>
      </c>
      <c r="E6" s="158">
        <f>SUM(A6:D6)</f>
        <v>184</v>
      </c>
      <c r="F6" s="150"/>
      <c r="G6" s="150"/>
      <c r="H6" s="150"/>
      <c r="I6" s="133"/>
      <c r="J6" s="131"/>
      <c r="K6" s="132"/>
      <c r="L6" s="133"/>
      <c r="M6" s="134"/>
      <c r="N6" s="134"/>
      <c r="O6" s="134"/>
      <c r="P6" s="134"/>
      <c r="Q6" s="134"/>
      <c r="R6" s="134"/>
      <c r="S6" s="134"/>
      <c r="T6" s="134"/>
      <c r="U6" s="134"/>
      <c r="V6" s="134"/>
      <c r="W6" s="134"/>
      <c r="X6" s="134"/>
      <c r="Y6" s="134"/>
      <c r="Z6" s="134"/>
      <c r="AA6" s="135"/>
      <c r="AB6" s="135"/>
      <c r="AC6" s="135"/>
      <c r="AD6" s="135"/>
      <c r="AE6" s="135"/>
      <c r="AF6" s="135"/>
      <c r="AG6" s="135"/>
      <c r="AH6" s="135"/>
      <c r="AI6" s="135"/>
    </row>
    <row r="7" ht="15.75" customHeight="1">
      <c r="A7" s="159"/>
      <c r="B7" s="137"/>
      <c r="C7" s="138"/>
      <c r="D7" s="138"/>
      <c r="E7" s="137"/>
      <c r="F7" s="138"/>
      <c r="G7" s="138"/>
      <c r="H7" s="138"/>
      <c r="I7" s="160"/>
      <c r="J7" s="161"/>
      <c r="K7" s="146"/>
      <c r="L7" s="130"/>
      <c r="M7" s="134"/>
      <c r="N7" s="134"/>
      <c r="O7" s="134"/>
      <c r="P7" s="134"/>
      <c r="Q7" s="134"/>
      <c r="R7" s="134"/>
      <c r="S7" s="134"/>
      <c r="T7" s="134"/>
      <c r="U7" s="134"/>
      <c r="V7" s="134"/>
      <c r="W7" s="134"/>
      <c r="X7" s="134"/>
      <c r="Y7" s="134"/>
      <c r="Z7" s="134"/>
      <c r="AA7" s="135"/>
      <c r="AB7" s="135"/>
      <c r="AC7" s="135"/>
      <c r="AD7" s="135"/>
      <c r="AE7" s="135"/>
      <c r="AF7" s="135"/>
      <c r="AG7" s="135"/>
      <c r="AH7" s="135"/>
      <c r="AI7" s="135"/>
    </row>
    <row r="8" ht="15.75" customHeight="1">
      <c r="A8" s="162" t="s">
        <v>114</v>
      </c>
      <c r="B8" s="163" t="s">
        <v>115</v>
      </c>
      <c r="C8" s="164" t="s">
        <v>116</v>
      </c>
      <c r="D8" s="164" t="s">
        <v>117</v>
      </c>
      <c r="E8" s="163" t="s">
        <v>118</v>
      </c>
      <c r="F8" s="164" t="s">
        <v>119</v>
      </c>
      <c r="G8" s="164" t="s">
        <v>120</v>
      </c>
      <c r="H8" s="164" t="s">
        <v>121</v>
      </c>
      <c r="I8" s="163" t="s">
        <v>122</v>
      </c>
      <c r="J8" s="165" t="s">
        <v>123</v>
      </c>
      <c r="K8" s="163" t="s">
        <v>124</v>
      </c>
      <c r="L8" s="163" t="s">
        <v>125</v>
      </c>
      <c r="M8" s="134"/>
      <c r="N8" s="134"/>
      <c r="O8" s="134"/>
      <c r="P8" s="134"/>
      <c r="Q8" s="134"/>
      <c r="R8" s="134"/>
      <c r="S8" s="134"/>
      <c r="T8" s="134"/>
      <c r="U8" s="134"/>
      <c r="V8" s="134"/>
      <c r="W8" s="134"/>
      <c r="X8" s="134"/>
      <c r="Y8" s="134"/>
      <c r="Z8" s="134"/>
      <c r="AA8" s="135"/>
      <c r="AB8" s="135"/>
      <c r="AC8" s="135"/>
      <c r="AD8" s="135"/>
      <c r="AE8" s="135"/>
      <c r="AF8" s="135"/>
      <c r="AG8" s="135"/>
      <c r="AH8" s="135"/>
      <c r="AI8" s="135"/>
    </row>
    <row r="9" ht="15.75" customHeight="1">
      <c r="A9" s="166"/>
      <c r="B9" s="167" t="s">
        <v>126</v>
      </c>
      <c r="C9" s="6"/>
      <c r="D9" s="168"/>
      <c r="E9" s="169"/>
      <c r="F9" s="168"/>
      <c r="G9" s="168"/>
      <c r="H9" s="168"/>
      <c r="I9" s="169"/>
      <c r="J9" s="170"/>
      <c r="K9" s="171"/>
      <c r="L9" s="169"/>
      <c r="M9" s="172"/>
      <c r="N9" s="134"/>
      <c r="O9" s="134"/>
      <c r="P9" s="134"/>
      <c r="Q9" s="134"/>
      <c r="R9" s="134"/>
      <c r="S9" s="134"/>
      <c r="T9" s="134"/>
      <c r="U9" s="134"/>
      <c r="V9" s="134"/>
      <c r="W9" s="134"/>
      <c r="X9" s="134"/>
      <c r="Y9" s="134"/>
      <c r="Z9" s="134"/>
      <c r="AA9" s="135"/>
      <c r="AB9" s="135"/>
      <c r="AC9" s="135"/>
      <c r="AD9" s="135"/>
      <c r="AE9" s="135"/>
      <c r="AF9" s="135"/>
      <c r="AG9" s="135"/>
      <c r="AH9" s="135"/>
      <c r="AI9" s="135"/>
    </row>
    <row r="10">
      <c r="A10" s="173" t="s">
        <v>127</v>
      </c>
      <c r="B10" s="174" t="s">
        <v>128</v>
      </c>
      <c r="C10" s="175" t="s">
        <v>129</v>
      </c>
      <c r="D10" s="176" t="s">
        <v>130</v>
      </c>
      <c r="E10" s="177" t="s">
        <v>131</v>
      </c>
      <c r="F10" s="178" t="s">
        <v>132</v>
      </c>
      <c r="G10" s="179" t="s">
        <v>133</v>
      </c>
      <c r="H10" s="180" t="s">
        <v>134</v>
      </c>
      <c r="I10" s="174" t="s">
        <v>51</v>
      </c>
      <c r="J10" s="181">
        <v>45370.0</v>
      </c>
      <c r="K10" s="182"/>
      <c r="L10" s="183" t="s">
        <v>135</v>
      </c>
      <c r="M10" s="184"/>
      <c r="N10" s="184"/>
      <c r="O10" s="184"/>
      <c r="P10" s="184"/>
      <c r="Q10" s="184"/>
      <c r="R10" s="184"/>
      <c r="S10" s="184"/>
      <c r="T10" s="184"/>
      <c r="U10" s="184"/>
      <c r="V10" s="184"/>
      <c r="W10" s="184"/>
      <c r="X10" s="184"/>
      <c r="Y10" s="184"/>
      <c r="Z10" s="184"/>
      <c r="AA10" s="185"/>
      <c r="AB10" s="185"/>
      <c r="AC10" s="185"/>
      <c r="AD10" s="185"/>
      <c r="AE10" s="185"/>
      <c r="AF10" s="185"/>
      <c r="AG10" s="185"/>
      <c r="AH10" s="185"/>
      <c r="AI10" s="185"/>
    </row>
    <row r="11">
      <c r="A11" s="186" t="s">
        <v>136</v>
      </c>
      <c r="B11" s="187" t="s">
        <v>128</v>
      </c>
      <c r="C11" s="188" t="s">
        <v>137</v>
      </c>
      <c r="D11" s="189" t="s">
        <v>138</v>
      </c>
      <c r="E11" s="190" t="s">
        <v>131</v>
      </c>
      <c r="F11" s="178" t="s">
        <v>139</v>
      </c>
      <c r="G11" s="191" t="s">
        <v>140</v>
      </c>
      <c r="H11" s="189" t="s">
        <v>141</v>
      </c>
      <c r="I11" s="187" t="s">
        <v>51</v>
      </c>
      <c r="J11" s="181">
        <v>45370.0</v>
      </c>
      <c r="K11" s="192"/>
      <c r="L11" s="183" t="s">
        <v>135</v>
      </c>
      <c r="M11" s="184"/>
      <c r="N11" s="184"/>
      <c r="O11" s="184"/>
      <c r="P11" s="184"/>
      <c r="Q11" s="184"/>
      <c r="R11" s="184"/>
      <c r="S11" s="184"/>
      <c r="T11" s="184"/>
      <c r="U11" s="184"/>
      <c r="V11" s="184"/>
      <c r="W11" s="184"/>
      <c r="X11" s="184"/>
      <c r="Y11" s="184"/>
      <c r="Z11" s="184"/>
      <c r="AA11" s="185"/>
      <c r="AB11" s="185"/>
      <c r="AC11" s="185"/>
      <c r="AD11" s="185"/>
      <c r="AE11" s="185"/>
      <c r="AF11" s="185"/>
      <c r="AG11" s="185"/>
      <c r="AH11" s="185"/>
      <c r="AI11" s="185"/>
    </row>
    <row r="12">
      <c r="A12" s="186" t="s">
        <v>142</v>
      </c>
      <c r="B12" s="187" t="s">
        <v>128</v>
      </c>
      <c r="C12" s="188" t="s">
        <v>143</v>
      </c>
      <c r="D12" s="189" t="s">
        <v>144</v>
      </c>
      <c r="E12" s="190" t="s">
        <v>131</v>
      </c>
      <c r="F12" s="178" t="s">
        <v>139</v>
      </c>
      <c r="G12" s="191" t="s">
        <v>145</v>
      </c>
      <c r="H12" s="189" t="s">
        <v>146</v>
      </c>
      <c r="I12" s="187" t="s">
        <v>51</v>
      </c>
      <c r="J12" s="181">
        <v>45370.0</v>
      </c>
      <c r="K12" s="192"/>
      <c r="L12" s="183" t="s">
        <v>135</v>
      </c>
      <c r="M12" s="184"/>
      <c r="N12" s="184"/>
      <c r="O12" s="184"/>
      <c r="P12" s="184"/>
      <c r="Q12" s="184"/>
      <c r="R12" s="184"/>
      <c r="S12" s="184"/>
      <c r="T12" s="184"/>
      <c r="U12" s="184"/>
      <c r="V12" s="184"/>
      <c r="W12" s="184"/>
      <c r="X12" s="184"/>
      <c r="Y12" s="184"/>
      <c r="Z12" s="184"/>
      <c r="AA12" s="185"/>
      <c r="AB12" s="185"/>
      <c r="AC12" s="185"/>
      <c r="AD12" s="185"/>
      <c r="AE12" s="185"/>
      <c r="AF12" s="185"/>
      <c r="AG12" s="185"/>
      <c r="AH12" s="185"/>
      <c r="AI12" s="185"/>
    </row>
    <row r="13">
      <c r="A13" s="193" t="s">
        <v>147</v>
      </c>
      <c r="B13" s="190" t="s">
        <v>148</v>
      </c>
      <c r="C13" s="188" t="s">
        <v>149</v>
      </c>
      <c r="D13" s="189" t="s">
        <v>150</v>
      </c>
      <c r="E13" s="190" t="s">
        <v>131</v>
      </c>
      <c r="F13" s="191" t="s">
        <v>54</v>
      </c>
      <c r="G13" s="188" t="s">
        <v>151</v>
      </c>
      <c r="H13" s="188" t="s">
        <v>151</v>
      </c>
      <c r="I13" s="187" t="s">
        <v>51</v>
      </c>
      <c r="J13" s="181">
        <v>45370.0</v>
      </c>
      <c r="K13" s="192"/>
      <c r="L13" s="183" t="s">
        <v>135</v>
      </c>
      <c r="M13" s="184"/>
      <c r="N13" s="184"/>
      <c r="O13" s="184"/>
      <c r="P13" s="184"/>
      <c r="Q13" s="184"/>
      <c r="R13" s="184"/>
      <c r="S13" s="184"/>
      <c r="T13" s="184"/>
      <c r="U13" s="184"/>
      <c r="V13" s="184"/>
      <c r="W13" s="184"/>
      <c r="X13" s="184"/>
      <c r="Y13" s="184"/>
      <c r="Z13" s="184"/>
      <c r="AA13" s="185"/>
      <c r="AB13" s="185"/>
      <c r="AC13" s="185"/>
      <c r="AD13" s="185"/>
      <c r="AE13" s="185"/>
      <c r="AF13" s="185"/>
      <c r="AG13" s="185"/>
      <c r="AH13" s="185"/>
      <c r="AI13" s="185"/>
    </row>
    <row r="14">
      <c r="A14" s="193" t="s">
        <v>152</v>
      </c>
      <c r="B14" s="187" t="s">
        <v>153</v>
      </c>
      <c r="C14" s="191" t="s">
        <v>154</v>
      </c>
      <c r="D14" s="189" t="s">
        <v>155</v>
      </c>
      <c r="E14" s="190" t="s">
        <v>131</v>
      </c>
      <c r="F14" s="191" t="s">
        <v>54</v>
      </c>
      <c r="G14" s="188" t="s">
        <v>156</v>
      </c>
      <c r="H14" s="188" t="s">
        <v>156</v>
      </c>
      <c r="I14" s="187" t="s">
        <v>51</v>
      </c>
      <c r="J14" s="181">
        <v>45370.0</v>
      </c>
      <c r="K14" s="192"/>
      <c r="L14" s="183" t="s">
        <v>135</v>
      </c>
      <c r="M14" s="184"/>
      <c r="N14" s="184"/>
      <c r="O14" s="184"/>
      <c r="P14" s="184"/>
      <c r="Q14" s="184"/>
      <c r="R14" s="184"/>
      <c r="S14" s="184"/>
      <c r="T14" s="184"/>
      <c r="U14" s="184"/>
      <c r="V14" s="184"/>
      <c r="W14" s="184"/>
      <c r="X14" s="184"/>
      <c r="Y14" s="184"/>
      <c r="Z14" s="184"/>
      <c r="AA14" s="185"/>
      <c r="AB14" s="185"/>
      <c r="AC14" s="185"/>
      <c r="AD14" s="185"/>
      <c r="AE14" s="185"/>
      <c r="AF14" s="185"/>
      <c r="AG14" s="185"/>
      <c r="AH14" s="185"/>
      <c r="AI14" s="185"/>
    </row>
    <row r="15">
      <c r="A15" s="193" t="s">
        <v>157</v>
      </c>
      <c r="B15" s="187" t="s">
        <v>158</v>
      </c>
      <c r="C15" s="191" t="s">
        <v>159</v>
      </c>
      <c r="D15" s="189" t="s">
        <v>160</v>
      </c>
      <c r="E15" s="190" t="s">
        <v>131</v>
      </c>
      <c r="F15" s="191" t="s">
        <v>54</v>
      </c>
      <c r="G15" s="188" t="s">
        <v>156</v>
      </c>
      <c r="H15" s="188" t="s">
        <v>156</v>
      </c>
      <c r="I15" s="187" t="s">
        <v>51</v>
      </c>
      <c r="J15" s="181">
        <v>45370.0</v>
      </c>
      <c r="K15" s="192"/>
      <c r="L15" s="183" t="s">
        <v>135</v>
      </c>
      <c r="M15" s="184"/>
      <c r="N15" s="184"/>
      <c r="O15" s="184"/>
      <c r="P15" s="184"/>
      <c r="Q15" s="184"/>
      <c r="R15" s="184"/>
      <c r="S15" s="184"/>
      <c r="T15" s="184"/>
      <c r="U15" s="184"/>
      <c r="V15" s="184"/>
      <c r="W15" s="184"/>
      <c r="X15" s="184"/>
      <c r="Y15" s="184"/>
      <c r="Z15" s="184"/>
      <c r="AA15" s="185"/>
      <c r="AB15" s="185"/>
      <c r="AC15" s="185"/>
      <c r="AD15" s="185"/>
      <c r="AE15" s="185"/>
      <c r="AF15" s="185"/>
      <c r="AG15" s="185"/>
      <c r="AH15" s="185"/>
      <c r="AI15" s="185"/>
    </row>
    <row r="16">
      <c r="A16" s="193" t="s">
        <v>161</v>
      </c>
      <c r="B16" s="187" t="s">
        <v>162</v>
      </c>
      <c r="C16" s="191" t="s">
        <v>163</v>
      </c>
      <c r="D16" s="189" t="s">
        <v>164</v>
      </c>
      <c r="E16" s="190" t="s">
        <v>131</v>
      </c>
      <c r="F16" s="191" t="s">
        <v>165</v>
      </c>
      <c r="G16" s="188" t="s">
        <v>166</v>
      </c>
      <c r="H16" s="188" t="s">
        <v>166</v>
      </c>
      <c r="I16" s="187" t="s">
        <v>51</v>
      </c>
      <c r="J16" s="181">
        <v>45370.0</v>
      </c>
      <c r="K16" s="192"/>
      <c r="L16" s="183" t="s">
        <v>135</v>
      </c>
      <c r="M16" s="184"/>
      <c r="N16" s="184"/>
      <c r="O16" s="184"/>
      <c r="P16" s="184"/>
      <c r="Q16" s="184"/>
      <c r="R16" s="184"/>
      <c r="S16" s="184"/>
      <c r="T16" s="184"/>
      <c r="U16" s="184"/>
      <c r="V16" s="184"/>
      <c r="W16" s="184"/>
      <c r="X16" s="184"/>
      <c r="Y16" s="184"/>
      <c r="Z16" s="184"/>
      <c r="AA16" s="185"/>
      <c r="AB16" s="185"/>
      <c r="AC16" s="185"/>
      <c r="AD16" s="185"/>
      <c r="AE16" s="185"/>
      <c r="AF16" s="185"/>
      <c r="AG16" s="185"/>
      <c r="AH16" s="185"/>
      <c r="AI16" s="185"/>
    </row>
    <row r="17">
      <c r="A17" s="193" t="s">
        <v>167</v>
      </c>
      <c r="B17" s="187" t="s">
        <v>162</v>
      </c>
      <c r="C17" s="180" t="s">
        <v>168</v>
      </c>
      <c r="D17" s="180" t="s">
        <v>169</v>
      </c>
      <c r="E17" s="177" t="s">
        <v>170</v>
      </c>
      <c r="F17" s="179" t="s">
        <v>54</v>
      </c>
      <c r="G17" s="179" t="s">
        <v>171</v>
      </c>
      <c r="H17" s="179" t="s">
        <v>171</v>
      </c>
      <c r="I17" s="174" t="s">
        <v>51</v>
      </c>
      <c r="J17" s="181">
        <v>45370.0</v>
      </c>
      <c r="K17" s="194"/>
      <c r="L17" s="183" t="s">
        <v>135</v>
      </c>
      <c r="M17" s="184"/>
      <c r="N17" s="184"/>
      <c r="O17" s="184"/>
      <c r="P17" s="184"/>
      <c r="Q17" s="184"/>
      <c r="R17" s="184"/>
      <c r="S17" s="184"/>
      <c r="T17" s="184"/>
      <c r="U17" s="184"/>
      <c r="V17" s="184"/>
      <c r="W17" s="184"/>
      <c r="X17" s="184"/>
      <c r="Y17" s="184"/>
      <c r="Z17" s="184"/>
      <c r="AA17" s="185"/>
      <c r="AB17" s="185"/>
      <c r="AC17" s="185"/>
      <c r="AD17" s="185"/>
      <c r="AE17" s="185"/>
      <c r="AF17" s="185"/>
      <c r="AG17" s="185"/>
      <c r="AH17" s="185"/>
      <c r="AI17" s="185"/>
    </row>
    <row r="18">
      <c r="A18" s="193" t="s">
        <v>172</v>
      </c>
      <c r="B18" s="187" t="s">
        <v>162</v>
      </c>
      <c r="C18" s="191" t="s">
        <v>173</v>
      </c>
      <c r="D18" s="189" t="s">
        <v>174</v>
      </c>
      <c r="E18" s="190" t="s">
        <v>131</v>
      </c>
      <c r="F18" s="191" t="s">
        <v>54</v>
      </c>
      <c r="G18" s="188" t="s">
        <v>175</v>
      </c>
      <c r="H18" s="188" t="s">
        <v>175</v>
      </c>
      <c r="I18" s="187" t="s">
        <v>51</v>
      </c>
      <c r="J18" s="181">
        <v>45370.0</v>
      </c>
      <c r="K18" s="192"/>
      <c r="L18" s="183" t="s">
        <v>135</v>
      </c>
      <c r="M18" s="184"/>
      <c r="N18" s="184"/>
      <c r="O18" s="184"/>
      <c r="P18" s="184"/>
      <c r="Q18" s="184"/>
      <c r="R18" s="184"/>
      <c r="S18" s="184"/>
      <c r="T18" s="184"/>
      <c r="U18" s="184"/>
      <c r="V18" s="184"/>
      <c r="W18" s="184"/>
      <c r="X18" s="184"/>
      <c r="Y18" s="184"/>
      <c r="Z18" s="184"/>
      <c r="AA18" s="185"/>
      <c r="AB18" s="185"/>
      <c r="AC18" s="185"/>
      <c r="AD18" s="185"/>
      <c r="AE18" s="185"/>
      <c r="AF18" s="185"/>
      <c r="AG18" s="185"/>
      <c r="AH18" s="185"/>
      <c r="AI18" s="185"/>
    </row>
    <row r="19">
      <c r="A19" s="193" t="s">
        <v>176</v>
      </c>
      <c r="B19" s="187" t="s">
        <v>162</v>
      </c>
      <c r="C19" s="191" t="s">
        <v>177</v>
      </c>
      <c r="D19" s="189" t="s">
        <v>178</v>
      </c>
      <c r="E19" s="190" t="s">
        <v>131</v>
      </c>
      <c r="F19" s="191" t="s">
        <v>54</v>
      </c>
      <c r="G19" s="188" t="s">
        <v>175</v>
      </c>
      <c r="H19" s="188" t="s">
        <v>175</v>
      </c>
      <c r="I19" s="187" t="s">
        <v>51</v>
      </c>
      <c r="J19" s="181">
        <v>45370.0</v>
      </c>
      <c r="K19" s="192"/>
      <c r="L19" s="183" t="s">
        <v>135</v>
      </c>
      <c r="M19" s="184"/>
      <c r="N19" s="184"/>
      <c r="O19" s="184"/>
      <c r="P19" s="184"/>
      <c r="Q19" s="184"/>
      <c r="R19" s="184"/>
      <c r="S19" s="184"/>
      <c r="T19" s="184"/>
      <c r="U19" s="184"/>
      <c r="V19" s="184"/>
      <c r="W19" s="184"/>
      <c r="X19" s="184"/>
      <c r="Y19" s="184"/>
      <c r="Z19" s="184"/>
      <c r="AA19" s="185"/>
      <c r="AB19" s="185"/>
      <c r="AC19" s="185"/>
      <c r="AD19" s="185"/>
      <c r="AE19" s="185"/>
      <c r="AF19" s="185"/>
      <c r="AG19" s="185"/>
      <c r="AH19" s="185"/>
      <c r="AI19" s="185"/>
    </row>
    <row r="20">
      <c r="A20" s="193" t="s">
        <v>179</v>
      </c>
      <c r="B20" s="187" t="s">
        <v>162</v>
      </c>
      <c r="C20" s="191" t="s">
        <v>180</v>
      </c>
      <c r="D20" s="189" t="s">
        <v>181</v>
      </c>
      <c r="E20" s="190" t="s">
        <v>131</v>
      </c>
      <c r="F20" s="191" t="s">
        <v>54</v>
      </c>
      <c r="G20" s="188" t="s">
        <v>175</v>
      </c>
      <c r="H20" s="188" t="s">
        <v>175</v>
      </c>
      <c r="I20" s="187" t="s">
        <v>51</v>
      </c>
      <c r="J20" s="181">
        <v>45370.0</v>
      </c>
      <c r="K20" s="192"/>
      <c r="L20" s="183" t="s">
        <v>135</v>
      </c>
      <c r="M20" s="184"/>
      <c r="N20" s="184"/>
      <c r="O20" s="184"/>
      <c r="P20" s="184"/>
      <c r="Q20" s="184"/>
      <c r="R20" s="184"/>
      <c r="S20" s="184"/>
      <c r="T20" s="184"/>
      <c r="U20" s="184"/>
      <c r="V20" s="184"/>
      <c r="W20" s="184"/>
      <c r="X20" s="184"/>
      <c r="Y20" s="184"/>
      <c r="Z20" s="184"/>
      <c r="AA20" s="185"/>
      <c r="AB20" s="185"/>
      <c r="AC20" s="185"/>
      <c r="AD20" s="185"/>
      <c r="AE20" s="185"/>
      <c r="AF20" s="185"/>
      <c r="AG20" s="185"/>
      <c r="AH20" s="185"/>
      <c r="AI20" s="185"/>
    </row>
    <row r="21">
      <c r="A21" s="193" t="s">
        <v>182</v>
      </c>
      <c r="B21" s="190" t="s">
        <v>183</v>
      </c>
      <c r="C21" s="195" t="s">
        <v>184</v>
      </c>
      <c r="D21" s="189" t="s">
        <v>185</v>
      </c>
      <c r="E21" s="190" t="s">
        <v>131</v>
      </c>
      <c r="F21" s="191" t="s">
        <v>54</v>
      </c>
      <c r="G21" s="188" t="s">
        <v>186</v>
      </c>
      <c r="H21" s="188" t="s">
        <v>186</v>
      </c>
      <c r="I21" s="187" t="s">
        <v>51</v>
      </c>
      <c r="J21" s="181">
        <v>45370.0</v>
      </c>
      <c r="K21" s="192"/>
      <c r="L21" s="183" t="s">
        <v>135</v>
      </c>
      <c r="M21" s="184"/>
      <c r="N21" s="184"/>
      <c r="O21" s="184"/>
      <c r="P21" s="184"/>
      <c r="Q21" s="184"/>
      <c r="R21" s="184"/>
      <c r="S21" s="184"/>
      <c r="T21" s="184"/>
      <c r="U21" s="184"/>
      <c r="V21" s="184"/>
      <c r="W21" s="184"/>
      <c r="X21" s="184"/>
      <c r="Y21" s="184"/>
      <c r="Z21" s="184"/>
      <c r="AA21" s="185"/>
      <c r="AB21" s="185"/>
      <c r="AC21" s="185"/>
      <c r="AD21" s="185"/>
      <c r="AE21" s="185"/>
      <c r="AF21" s="185"/>
      <c r="AG21" s="185"/>
      <c r="AH21" s="185"/>
      <c r="AI21" s="185"/>
    </row>
    <row r="22">
      <c r="A22" s="193" t="s">
        <v>187</v>
      </c>
      <c r="B22" s="190" t="s">
        <v>188</v>
      </c>
      <c r="C22" s="189" t="s">
        <v>189</v>
      </c>
      <c r="D22" s="189" t="s">
        <v>190</v>
      </c>
      <c r="E22" s="190" t="s">
        <v>131</v>
      </c>
      <c r="F22" s="191" t="s">
        <v>54</v>
      </c>
      <c r="G22" s="188" t="s">
        <v>191</v>
      </c>
      <c r="H22" s="188" t="s">
        <v>191</v>
      </c>
      <c r="I22" s="187" t="s">
        <v>51</v>
      </c>
      <c r="J22" s="181">
        <v>45370.0</v>
      </c>
      <c r="K22" s="192"/>
      <c r="L22" s="183" t="s">
        <v>135</v>
      </c>
      <c r="M22" s="184"/>
      <c r="N22" s="184"/>
      <c r="O22" s="184"/>
      <c r="P22" s="184"/>
      <c r="Q22" s="184"/>
      <c r="R22" s="184"/>
      <c r="S22" s="184"/>
      <c r="T22" s="184"/>
      <c r="U22" s="184"/>
      <c r="V22" s="184"/>
      <c r="W22" s="184"/>
      <c r="X22" s="184"/>
      <c r="Y22" s="184"/>
      <c r="Z22" s="184"/>
      <c r="AA22" s="185"/>
      <c r="AB22" s="185"/>
      <c r="AC22" s="185"/>
      <c r="AD22" s="185"/>
      <c r="AE22" s="185"/>
      <c r="AF22" s="185"/>
      <c r="AG22" s="185"/>
      <c r="AH22" s="185"/>
      <c r="AI22" s="185"/>
    </row>
    <row r="23">
      <c r="A23" s="193" t="s">
        <v>192</v>
      </c>
      <c r="B23" s="190" t="s">
        <v>188</v>
      </c>
      <c r="C23" s="189" t="s">
        <v>193</v>
      </c>
      <c r="D23" s="189" t="s">
        <v>194</v>
      </c>
      <c r="E23" s="190" t="s">
        <v>131</v>
      </c>
      <c r="F23" s="191" t="s">
        <v>54</v>
      </c>
      <c r="G23" s="195" t="s">
        <v>195</v>
      </c>
      <c r="H23" s="195" t="s">
        <v>195</v>
      </c>
      <c r="I23" s="187" t="s">
        <v>51</v>
      </c>
      <c r="J23" s="181">
        <v>45370.0</v>
      </c>
      <c r="K23" s="192"/>
      <c r="L23" s="183" t="s">
        <v>135</v>
      </c>
      <c r="M23" s="184"/>
      <c r="N23" s="184"/>
      <c r="O23" s="184"/>
      <c r="P23" s="184"/>
      <c r="Q23" s="184"/>
      <c r="R23" s="184"/>
      <c r="S23" s="184"/>
      <c r="T23" s="184"/>
      <c r="U23" s="184"/>
      <c r="V23" s="184"/>
      <c r="W23" s="184"/>
      <c r="X23" s="184"/>
      <c r="Y23" s="184"/>
      <c r="Z23" s="184"/>
      <c r="AA23" s="185"/>
      <c r="AB23" s="185"/>
      <c r="AC23" s="185"/>
      <c r="AD23" s="185"/>
      <c r="AE23" s="185"/>
      <c r="AF23" s="185"/>
      <c r="AG23" s="185"/>
      <c r="AH23" s="185"/>
      <c r="AI23" s="185"/>
    </row>
    <row r="24">
      <c r="A24" s="193" t="s">
        <v>196</v>
      </c>
      <c r="B24" s="196" t="s">
        <v>197</v>
      </c>
      <c r="C24" s="195" t="s">
        <v>197</v>
      </c>
      <c r="D24" s="189" t="s">
        <v>198</v>
      </c>
      <c r="E24" s="190" t="s">
        <v>131</v>
      </c>
      <c r="F24" s="191" t="s">
        <v>54</v>
      </c>
      <c r="G24" s="195" t="s">
        <v>199</v>
      </c>
      <c r="H24" s="195" t="s">
        <v>199</v>
      </c>
      <c r="I24" s="187" t="s">
        <v>51</v>
      </c>
      <c r="J24" s="181">
        <v>45370.0</v>
      </c>
      <c r="K24" s="192"/>
      <c r="L24" s="183" t="s">
        <v>135</v>
      </c>
      <c r="M24" s="184"/>
      <c r="N24" s="184"/>
      <c r="O24" s="184"/>
      <c r="P24" s="184"/>
      <c r="Q24" s="184"/>
      <c r="R24" s="184"/>
      <c r="S24" s="184"/>
      <c r="T24" s="184"/>
      <c r="U24" s="184"/>
      <c r="V24" s="184"/>
      <c r="W24" s="184"/>
      <c r="X24" s="184"/>
      <c r="Y24" s="184"/>
      <c r="Z24" s="184"/>
      <c r="AA24" s="185"/>
      <c r="AB24" s="185"/>
      <c r="AC24" s="185"/>
      <c r="AD24" s="185"/>
      <c r="AE24" s="185"/>
      <c r="AF24" s="185"/>
      <c r="AG24" s="185"/>
      <c r="AH24" s="185"/>
      <c r="AI24" s="185"/>
    </row>
    <row r="25">
      <c r="A25" s="193" t="s">
        <v>200</v>
      </c>
      <c r="B25" s="190" t="s">
        <v>188</v>
      </c>
      <c r="C25" s="189" t="s">
        <v>201</v>
      </c>
      <c r="D25" s="189" t="s">
        <v>202</v>
      </c>
      <c r="E25" s="190" t="s">
        <v>131</v>
      </c>
      <c r="F25" s="191" t="s">
        <v>54</v>
      </c>
      <c r="G25" s="195" t="s">
        <v>203</v>
      </c>
      <c r="H25" s="195" t="s">
        <v>203</v>
      </c>
      <c r="I25" s="187" t="s">
        <v>51</v>
      </c>
      <c r="J25" s="181">
        <v>45370.0</v>
      </c>
      <c r="K25" s="192"/>
      <c r="L25" s="183" t="s">
        <v>135</v>
      </c>
      <c r="M25" s="184"/>
      <c r="N25" s="184"/>
      <c r="O25" s="184"/>
      <c r="P25" s="184"/>
      <c r="Q25" s="184"/>
      <c r="R25" s="184"/>
      <c r="S25" s="184"/>
      <c r="T25" s="184"/>
      <c r="U25" s="184"/>
      <c r="V25" s="184"/>
      <c r="W25" s="184"/>
      <c r="X25" s="184"/>
      <c r="Y25" s="184"/>
      <c r="Z25" s="184"/>
      <c r="AA25" s="185"/>
      <c r="AB25" s="185"/>
      <c r="AC25" s="185"/>
      <c r="AD25" s="185"/>
      <c r="AE25" s="185"/>
      <c r="AF25" s="185"/>
      <c r="AG25" s="185"/>
      <c r="AH25" s="185"/>
      <c r="AI25" s="185"/>
    </row>
    <row r="26">
      <c r="A26" s="193" t="s">
        <v>204</v>
      </c>
      <c r="B26" s="190" t="s">
        <v>183</v>
      </c>
      <c r="C26" s="195" t="s">
        <v>205</v>
      </c>
      <c r="D26" s="189" t="s">
        <v>206</v>
      </c>
      <c r="E26" s="190" t="s">
        <v>131</v>
      </c>
      <c r="F26" s="191" t="s">
        <v>54</v>
      </c>
      <c r="G26" s="188" t="s">
        <v>186</v>
      </c>
      <c r="H26" s="188" t="s">
        <v>186</v>
      </c>
      <c r="I26" s="187" t="s">
        <v>51</v>
      </c>
      <c r="J26" s="181">
        <v>45370.0</v>
      </c>
      <c r="K26" s="192"/>
      <c r="L26" s="183" t="s">
        <v>135</v>
      </c>
      <c r="M26" s="184"/>
      <c r="N26" s="184"/>
      <c r="O26" s="184"/>
      <c r="P26" s="184"/>
      <c r="Q26" s="184"/>
      <c r="R26" s="184"/>
      <c r="S26" s="184"/>
      <c r="T26" s="184"/>
      <c r="U26" s="184"/>
      <c r="V26" s="184"/>
      <c r="W26" s="184"/>
      <c r="X26" s="184"/>
      <c r="Y26" s="184"/>
      <c r="Z26" s="184"/>
      <c r="AA26" s="185"/>
      <c r="AB26" s="185"/>
      <c r="AC26" s="185"/>
      <c r="AD26" s="185"/>
      <c r="AE26" s="185"/>
      <c r="AF26" s="185"/>
      <c r="AG26" s="185"/>
      <c r="AH26" s="185"/>
      <c r="AI26" s="185"/>
    </row>
    <row r="27">
      <c r="A27" s="193" t="s">
        <v>207</v>
      </c>
      <c r="B27" s="190" t="s">
        <v>188</v>
      </c>
      <c r="C27" s="189" t="s">
        <v>208</v>
      </c>
      <c r="D27" s="189" t="s">
        <v>209</v>
      </c>
      <c r="E27" s="190" t="s">
        <v>131</v>
      </c>
      <c r="F27" s="191" t="s">
        <v>54</v>
      </c>
      <c r="G27" s="195" t="s">
        <v>210</v>
      </c>
      <c r="H27" s="195" t="s">
        <v>210</v>
      </c>
      <c r="I27" s="187" t="s">
        <v>51</v>
      </c>
      <c r="J27" s="181">
        <v>45370.0</v>
      </c>
      <c r="K27" s="192"/>
      <c r="L27" s="183" t="s">
        <v>135</v>
      </c>
      <c r="M27" s="184"/>
      <c r="N27" s="184"/>
      <c r="O27" s="184"/>
      <c r="P27" s="184"/>
      <c r="Q27" s="184"/>
      <c r="R27" s="184"/>
      <c r="S27" s="184"/>
      <c r="T27" s="184"/>
      <c r="U27" s="184"/>
      <c r="V27" s="184"/>
      <c r="W27" s="184"/>
      <c r="X27" s="184"/>
      <c r="Y27" s="184"/>
      <c r="Z27" s="184"/>
      <c r="AA27" s="185"/>
      <c r="AB27" s="185"/>
      <c r="AC27" s="185"/>
      <c r="AD27" s="185"/>
      <c r="AE27" s="185"/>
      <c r="AF27" s="185"/>
      <c r="AG27" s="185"/>
      <c r="AH27" s="185"/>
      <c r="AI27" s="185"/>
    </row>
    <row r="28">
      <c r="A28" s="193" t="s">
        <v>211</v>
      </c>
      <c r="B28" s="190" t="s">
        <v>183</v>
      </c>
      <c r="C28" s="195" t="s">
        <v>212</v>
      </c>
      <c r="D28" s="189" t="s">
        <v>213</v>
      </c>
      <c r="E28" s="190" t="s">
        <v>131</v>
      </c>
      <c r="F28" s="191" t="s">
        <v>54</v>
      </c>
      <c r="G28" s="195" t="s">
        <v>214</v>
      </c>
      <c r="H28" s="195" t="s">
        <v>214</v>
      </c>
      <c r="I28" s="187" t="s">
        <v>51</v>
      </c>
      <c r="J28" s="181">
        <v>45370.0</v>
      </c>
      <c r="K28" s="192"/>
      <c r="L28" s="183" t="s">
        <v>135</v>
      </c>
      <c r="M28" s="184"/>
      <c r="N28" s="184"/>
      <c r="O28" s="184"/>
      <c r="P28" s="184"/>
      <c r="Q28" s="184"/>
      <c r="R28" s="184"/>
      <c r="S28" s="184"/>
      <c r="T28" s="184"/>
      <c r="U28" s="184"/>
      <c r="V28" s="184"/>
      <c r="W28" s="184"/>
      <c r="X28" s="184"/>
      <c r="Y28" s="184"/>
      <c r="Z28" s="184"/>
      <c r="AA28" s="185"/>
      <c r="AB28" s="185"/>
      <c r="AC28" s="185"/>
      <c r="AD28" s="185"/>
      <c r="AE28" s="185"/>
      <c r="AF28" s="185"/>
      <c r="AG28" s="185"/>
      <c r="AH28" s="185"/>
      <c r="AI28" s="185"/>
    </row>
    <row r="29">
      <c r="A29" s="193" t="s">
        <v>215</v>
      </c>
      <c r="B29" s="190" t="s">
        <v>188</v>
      </c>
      <c r="C29" s="189" t="s">
        <v>216</v>
      </c>
      <c r="D29" s="189" t="s">
        <v>217</v>
      </c>
      <c r="E29" s="190" t="s">
        <v>131</v>
      </c>
      <c r="F29" s="191" t="s">
        <v>54</v>
      </c>
      <c r="G29" s="195" t="s">
        <v>218</v>
      </c>
      <c r="H29" s="195" t="s">
        <v>218</v>
      </c>
      <c r="I29" s="187" t="s">
        <v>51</v>
      </c>
      <c r="J29" s="181">
        <v>45370.0</v>
      </c>
      <c r="K29" s="192"/>
      <c r="L29" s="183" t="s">
        <v>135</v>
      </c>
      <c r="M29" s="184"/>
      <c r="N29" s="184"/>
      <c r="O29" s="184"/>
      <c r="P29" s="184"/>
      <c r="Q29" s="184"/>
      <c r="R29" s="184"/>
      <c r="S29" s="184"/>
      <c r="T29" s="184"/>
      <c r="U29" s="184"/>
      <c r="V29" s="184"/>
      <c r="W29" s="184"/>
      <c r="X29" s="184"/>
      <c r="Y29" s="184"/>
      <c r="Z29" s="184"/>
      <c r="AA29" s="185"/>
      <c r="AB29" s="185"/>
      <c r="AC29" s="185"/>
      <c r="AD29" s="185"/>
      <c r="AE29" s="185"/>
      <c r="AF29" s="185"/>
      <c r="AG29" s="185"/>
      <c r="AH29" s="185"/>
      <c r="AI29" s="185"/>
    </row>
    <row r="30">
      <c r="A30" s="193" t="s">
        <v>219</v>
      </c>
      <c r="B30" s="190" t="s">
        <v>183</v>
      </c>
      <c r="C30" s="195" t="s">
        <v>220</v>
      </c>
      <c r="D30" s="189" t="s">
        <v>221</v>
      </c>
      <c r="E30" s="190" t="s">
        <v>131</v>
      </c>
      <c r="F30" s="191" t="s">
        <v>54</v>
      </c>
      <c r="G30" s="195" t="s">
        <v>214</v>
      </c>
      <c r="H30" s="195" t="s">
        <v>214</v>
      </c>
      <c r="I30" s="187" t="s">
        <v>51</v>
      </c>
      <c r="J30" s="181">
        <v>45370.0</v>
      </c>
      <c r="K30" s="192"/>
      <c r="L30" s="183" t="s">
        <v>135</v>
      </c>
      <c r="M30" s="184"/>
      <c r="N30" s="184"/>
      <c r="O30" s="184"/>
      <c r="P30" s="184"/>
      <c r="Q30" s="184"/>
      <c r="R30" s="184"/>
      <c r="S30" s="184"/>
      <c r="T30" s="184"/>
      <c r="U30" s="184"/>
      <c r="V30" s="184"/>
      <c r="W30" s="184"/>
      <c r="X30" s="184"/>
      <c r="Y30" s="184"/>
      <c r="Z30" s="184"/>
      <c r="AA30" s="185"/>
      <c r="AB30" s="185"/>
      <c r="AC30" s="185"/>
      <c r="AD30" s="185"/>
      <c r="AE30" s="185"/>
      <c r="AF30" s="185"/>
      <c r="AG30" s="185"/>
      <c r="AH30" s="185"/>
      <c r="AI30" s="185"/>
    </row>
    <row r="31">
      <c r="A31" s="193" t="s">
        <v>222</v>
      </c>
      <c r="B31" s="190" t="s">
        <v>188</v>
      </c>
      <c r="C31" s="189" t="s">
        <v>223</v>
      </c>
      <c r="D31" s="189" t="s">
        <v>224</v>
      </c>
      <c r="E31" s="190" t="s">
        <v>131</v>
      </c>
      <c r="F31" s="191" t="s">
        <v>54</v>
      </c>
      <c r="G31" s="195" t="s">
        <v>225</v>
      </c>
      <c r="H31" s="195" t="s">
        <v>225</v>
      </c>
      <c r="I31" s="187" t="s">
        <v>51</v>
      </c>
      <c r="J31" s="181">
        <v>45370.0</v>
      </c>
      <c r="K31" s="192"/>
      <c r="L31" s="183" t="s">
        <v>135</v>
      </c>
      <c r="M31" s="184"/>
      <c r="N31" s="184"/>
      <c r="O31" s="184"/>
      <c r="P31" s="184"/>
      <c r="Q31" s="184"/>
      <c r="R31" s="184"/>
      <c r="S31" s="184"/>
      <c r="T31" s="184"/>
      <c r="U31" s="184"/>
      <c r="V31" s="184"/>
      <c r="W31" s="184"/>
      <c r="X31" s="184"/>
      <c r="Y31" s="184"/>
      <c r="Z31" s="184"/>
      <c r="AA31" s="185"/>
      <c r="AB31" s="185"/>
      <c r="AC31" s="185"/>
      <c r="AD31" s="185"/>
      <c r="AE31" s="185"/>
      <c r="AF31" s="185"/>
      <c r="AG31" s="185"/>
      <c r="AH31" s="185"/>
      <c r="AI31" s="185"/>
    </row>
    <row r="32">
      <c r="A32" s="193" t="s">
        <v>226</v>
      </c>
      <c r="B32" s="190" t="s">
        <v>227</v>
      </c>
      <c r="C32" s="195" t="s">
        <v>228</v>
      </c>
      <c r="D32" s="189" t="s">
        <v>229</v>
      </c>
      <c r="E32" s="190" t="s">
        <v>131</v>
      </c>
      <c r="F32" s="191" t="s">
        <v>54</v>
      </c>
      <c r="G32" s="195" t="s">
        <v>230</v>
      </c>
      <c r="H32" s="195" t="s">
        <v>230</v>
      </c>
      <c r="I32" s="187" t="s">
        <v>51</v>
      </c>
      <c r="J32" s="181">
        <v>45370.0</v>
      </c>
      <c r="K32" s="192"/>
      <c r="L32" s="183" t="s">
        <v>135</v>
      </c>
      <c r="M32" s="184"/>
      <c r="N32" s="184"/>
      <c r="O32" s="184"/>
      <c r="P32" s="184"/>
      <c r="Q32" s="184"/>
      <c r="R32" s="184"/>
      <c r="S32" s="184"/>
      <c r="T32" s="184"/>
      <c r="U32" s="184"/>
      <c r="V32" s="184"/>
      <c r="W32" s="184"/>
      <c r="X32" s="184"/>
      <c r="Y32" s="184"/>
      <c r="Z32" s="184"/>
      <c r="AA32" s="185"/>
      <c r="AB32" s="185"/>
      <c r="AC32" s="185"/>
      <c r="AD32" s="185"/>
      <c r="AE32" s="185"/>
      <c r="AF32" s="185"/>
      <c r="AG32" s="185"/>
      <c r="AH32" s="185"/>
      <c r="AI32" s="185"/>
    </row>
    <row r="33">
      <c r="A33" s="193" t="s">
        <v>231</v>
      </c>
      <c r="B33" s="177" t="s">
        <v>232</v>
      </c>
      <c r="C33" s="197" t="s">
        <v>233</v>
      </c>
      <c r="D33" s="180" t="s">
        <v>234</v>
      </c>
      <c r="E33" s="177" t="s">
        <v>170</v>
      </c>
      <c r="F33" s="179" t="s">
        <v>54</v>
      </c>
      <c r="G33" s="198" t="s">
        <v>235</v>
      </c>
      <c r="H33" s="198" t="s">
        <v>235</v>
      </c>
      <c r="I33" s="174" t="s">
        <v>51</v>
      </c>
      <c r="J33" s="181">
        <v>45370.0</v>
      </c>
      <c r="K33" s="192"/>
      <c r="L33" s="183" t="s">
        <v>135</v>
      </c>
      <c r="M33" s="184"/>
      <c r="N33" s="184"/>
      <c r="O33" s="184"/>
      <c r="P33" s="184"/>
      <c r="Q33" s="184"/>
      <c r="R33" s="184"/>
      <c r="S33" s="184"/>
      <c r="T33" s="184"/>
      <c r="U33" s="184"/>
      <c r="V33" s="184"/>
      <c r="W33" s="184"/>
      <c r="X33" s="184"/>
      <c r="Y33" s="184"/>
      <c r="Z33" s="184"/>
      <c r="AA33" s="185"/>
      <c r="AB33" s="185"/>
      <c r="AC33" s="185"/>
      <c r="AD33" s="185"/>
      <c r="AE33" s="185"/>
      <c r="AF33" s="185"/>
      <c r="AG33" s="185"/>
      <c r="AH33" s="185"/>
      <c r="AI33" s="185"/>
    </row>
    <row r="34" ht="15.75" customHeight="1">
      <c r="A34" s="166"/>
      <c r="B34" s="167" t="s">
        <v>236</v>
      </c>
      <c r="C34" s="6"/>
      <c r="D34" s="199"/>
      <c r="E34" s="200"/>
      <c r="F34" s="199"/>
      <c r="G34" s="199"/>
      <c r="H34" s="199"/>
      <c r="I34" s="200"/>
      <c r="J34" s="201"/>
      <c r="K34" s="171"/>
      <c r="L34" s="169"/>
      <c r="M34" s="202"/>
      <c r="N34" s="202"/>
      <c r="O34" s="202"/>
      <c r="P34" s="202"/>
      <c r="Q34" s="202"/>
      <c r="R34" s="202"/>
      <c r="S34" s="202"/>
      <c r="T34" s="202"/>
      <c r="U34" s="202"/>
      <c r="V34" s="202"/>
      <c r="W34" s="202"/>
      <c r="X34" s="202"/>
      <c r="Y34" s="202"/>
      <c r="Z34" s="202"/>
      <c r="AA34" s="135"/>
      <c r="AB34" s="135"/>
      <c r="AC34" s="135"/>
      <c r="AD34" s="135"/>
      <c r="AE34" s="135"/>
      <c r="AF34" s="135"/>
      <c r="AG34" s="135"/>
      <c r="AH34" s="135"/>
      <c r="AI34" s="135"/>
    </row>
    <row r="35" ht="160.5" customHeight="1">
      <c r="A35" s="203" t="s">
        <v>237</v>
      </c>
      <c r="B35" s="204" t="s">
        <v>238</v>
      </c>
      <c r="C35" s="198" t="s">
        <v>239</v>
      </c>
      <c r="D35" s="180" t="s">
        <v>240</v>
      </c>
      <c r="E35" s="177" t="s">
        <v>170</v>
      </c>
      <c r="F35" s="180" t="s">
        <v>241</v>
      </c>
      <c r="G35" s="180" t="s">
        <v>242</v>
      </c>
      <c r="H35" s="180" t="s">
        <v>242</v>
      </c>
      <c r="I35" s="205" t="s">
        <v>51</v>
      </c>
      <c r="J35" s="206">
        <v>45370.0</v>
      </c>
      <c r="K35" s="207"/>
      <c r="L35" s="183" t="s">
        <v>135</v>
      </c>
      <c r="M35" s="184"/>
      <c r="N35" s="208"/>
      <c r="O35" s="184"/>
      <c r="P35" s="184"/>
      <c r="Q35" s="184"/>
      <c r="R35" s="184"/>
      <c r="S35" s="184"/>
      <c r="T35" s="184"/>
      <c r="U35" s="184"/>
      <c r="V35" s="184"/>
      <c r="W35" s="184"/>
      <c r="X35" s="184"/>
      <c r="Y35" s="184"/>
      <c r="Z35" s="184"/>
      <c r="AA35" s="185"/>
      <c r="AB35" s="185"/>
      <c r="AC35" s="185"/>
      <c r="AD35" s="185"/>
      <c r="AE35" s="185"/>
      <c r="AF35" s="185"/>
      <c r="AG35" s="185"/>
      <c r="AH35" s="185"/>
      <c r="AI35" s="185"/>
    </row>
    <row r="36" ht="30.0" customHeight="1">
      <c r="A36" s="209" t="s">
        <v>243</v>
      </c>
      <c r="B36" s="210" t="s">
        <v>238</v>
      </c>
      <c r="C36" s="195" t="s">
        <v>244</v>
      </c>
      <c r="D36" s="180" t="s">
        <v>245</v>
      </c>
      <c r="E36" s="196" t="s">
        <v>246</v>
      </c>
      <c r="F36" s="180" t="s">
        <v>247</v>
      </c>
      <c r="G36" s="189" t="s">
        <v>248</v>
      </c>
      <c r="H36" s="189" t="s">
        <v>248</v>
      </c>
      <c r="I36" s="205" t="s">
        <v>51</v>
      </c>
      <c r="J36" s="206">
        <v>45370.0</v>
      </c>
      <c r="K36" s="211"/>
      <c r="L36" s="183" t="s">
        <v>135</v>
      </c>
      <c r="M36" s="184"/>
      <c r="N36" s="184"/>
      <c r="O36" s="184"/>
      <c r="P36" s="184"/>
      <c r="Q36" s="184"/>
      <c r="R36" s="184"/>
      <c r="S36" s="184"/>
      <c r="T36" s="184"/>
      <c r="U36" s="184"/>
      <c r="V36" s="184"/>
      <c r="W36" s="184"/>
      <c r="X36" s="184"/>
      <c r="Y36" s="184"/>
      <c r="Z36" s="184"/>
      <c r="AA36" s="185"/>
      <c r="AB36" s="185"/>
      <c r="AC36" s="185"/>
      <c r="AD36" s="185"/>
      <c r="AE36" s="185"/>
      <c r="AF36" s="185"/>
      <c r="AG36" s="185"/>
      <c r="AH36" s="185"/>
      <c r="AI36" s="185"/>
    </row>
    <row r="37" ht="30.0" customHeight="1">
      <c r="A37" s="193" t="s">
        <v>249</v>
      </c>
      <c r="B37" s="210" t="s">
        <v>238</v>
      </c>
      <c r="C37" s="195" t="s">
        <v>250</v>
      </c>
      <c r="D37" s="180" t="s">
        <v>251</v>
      </c>
      <c r="E37" s="190" t="s">
        <v>170</v>
      </c>
      <c r="F37" s="180" t="s">
        <v>247</v>
      </c>
      <c r="G37" s="189" t="s">
        <v>242</v>
      </c>
      <c r="H37" s="189" t="s">
        <v>242</v>
      </c>
      <c r="I37" s="205" t="s">
        <v>51</v>
      </c>
      <c r="J37" s="206">
        <v>45370.0</v>
      </c>
      <c r="K37" s="211"/>
      <c r="L37" s="183" t="s">
        <v>135</v>
      </c>
      <c r="M37" s="184"/>
      <c r="N37" s="184"/>
      <c r="O37" s="184"/>
      <c r="P37" s="184"/>
      <c r="Q37" s="184"/>
      <c r="R37" s="184"/>
      <c r="S37" s="184"/>
      <c r="T37" s="184"/>
      <c r="U37" s="184"/>
      <c r="V37" s="184"/>
      <c r="W37" s="184"/>
      <c r="X37" s="184"/>
      <c r="Y37" s="184"/>
      <c r="Z37" s="184"/>
      <c r="AA37" s="185"/>
      <c r="AB37" s="185"/>
      <c r="AC37" s="185"/>
      <c r="AD37" s="185"/>
      <c r="AE37" s="185"/>
      <c r="AF37" s="185"/>
      <c r="AG37" s="185"/>
      <c r="AH37" s="185"/>
      <c r="AI37" s="185"/>
    </row>
    <row r="38" ht="30.0" customHeight="1">
      <c r="A38" s="209" t="s">
        <v>252</v>
      </c>
      <c r="B38" s="210" t="s">
        <v>238</v>
      </c>
      <c r="C38" s="189" t="s">
        <v>253</v>
      </c>
      <c r="D38" s="189" t="s">
        <v>254</v>
      </c>
      <c r="E38" s="190" t="s">
        <v>170</v>
      </c>
      <c r="F38" s="212" t="s">
        <v>54</v>
      </c>
      <c r="G38" s="195" t="s">
        <v>255</v>
      </c>
      <c r="H38" s="195" t="s">
        <v>255</v>
      </c>
      <c r="I38" s="205" t="s">
        <v>51</v>
      </c>
      <c r="J38" s="206">
        <v>45370.0</v>
      </c>
      <c r="K38" s="211"/>
      <c r="L38" s="183" t="s">
        <v>135</v>
      </c>
      <c r="M38" s="184"/>
      <c r="N38" s="184"/>
      <c r="O38" s="184"/>
      <c r="P38" s="184"/>
      <c r="Q38" s="184"/>
      <c r="R38" s="184"/>
      <c r="S38" s="184"/>
      <c r="T38" s="184"/>
      <c r="U38" s="184"/>
      <c r="V38" s="184"/>
      <c r="W38" s="184"/>
      <c r="X38" s="184"/>
      <c r="Y38" s="184"/>
      <c r="Z38" s="184"/>
      <c r="AA38" s="185"/>
      <c r="AB38" s="185"/>
      <c r="AC38" s="185"/>
      <c r="AD38" s="185"/>
      <c r="AE38" s="185"/>
      <c r="AF38" s="185"/>
      <c r="AG38" s="185"/>
      <c r="AH38" s="185"/>
      <c r="AI38" s="185"/>
    </row>
    <row r="39" ht="30.0" customHeight="1">
      <c r="A39" s="193" t="s">
        <v>256</v>
      </c>
      <c r="B39" s="210" t="s">
        <v>238</v>
      </c>
      <c r="C39" s="189" t="s">
        <v>257</v>
      </c>
      <c r="D39" s="189" t="s">
        <v>258</v>
      </c>
      <c r="E39" s="190" t="s">
        <v>170</v>
      </c>
      <c r="F39" s="212" t="s">
        <v>54</v>
      </c>
      <c r="G39" s="195" t="s">
        <v>259</v>
      </c>
      <c r="H39" s="195" t="s">
        <v>259</v>
      </c>
      <c r="I39" s="205" t="s">
        <v>51</v>
      </c>
      <c r="J39" s="206">
        <v>45370.0</v>
      </c>
      <c r="K39" s="211"/>
      <c r="L39" s="183" t="s">
        <v>135</v>
      </c>
      <c r="M39" s="184"/>
      <c r="N39" s="184"/>
      <c r="O39" s="184"/>
      <c r="P39" s="184"/>
      <c r="Q39" s="184"/>
      <c r="R39" s="184"/>
      <c r="S39" s="184"/>
      <c r="T39" s="184"/>
      <c r="U39" s="184"/>
      <c r="V39" s="184"/>
      <c r="W39" s="184"/>
      <c r="X39" s="184"/>
      <c r="Y39" s="184"/>
      <c r="Z39" s="184"/>
      <c r="AA39" s="185"/>
      <c r="AB39" s="185"/>
      <c r="AC39" s="185"/>
      <c r="AD39" s="185"/>
      <c r="AE39" s="185"/>
      <c r="AF39" s="185"/>
      <c r="AG39" s="185"/>
      <c r="AH39" s="185"/>
      <c r="AI39" s="185"/>
    </row>
    <row r="40" ht="30.0" customHeight="1">
      <c r="A40" s="193" t="s">
        <v>260</v>
      </c>
      <c r="B40" s="196" t="s">
        <v>261</v>
      </c>
      <c r="C40" s="213" t="s">
        <v>262</v>
      </c>
      <c r="D40" s="198" t="s">
        <v>263</v>
      </c>
      <c r="E40" s="190" t="s">
        <v>264</v>
      </c>
      <c r="F40" s="180" t="s">
        <v>54</v>
      </c>
      <c r="G40" s="195" t="s">
        <v>265</v>
      </c>
      <c r="H40" s="195" t="s">
        <v>265</v>
      </c>
      <c r="I40" s="196" t="s">
        <v>51</v>
      </c>
      <c r="J40" s="206">
        <v>45375.0</v>
      </c>
      <c r="K40" s="192"/>
      <c r="L40" s="183" t="s">
        <v>135</v>
      </c>
      <c r="M40" s="214"/>
      <c r="N40" s="185"/>
      <c r="O40" s="185"/>
      <c r="P40" s="185"/>
      <c r="Q40" s="185"/>
      <c r="R40" s="185"/>
      <c r="S40" s="185"/>
      <c r="T40" s="185"/>
      <c r="U40" s="185"/>
      <c r="V40" s="185"/>
      <c r="W40" s="185"/>
      <c r="X40" s="185"/>
      <c r="Y40" s="185"/>
      <c r="Z40" s="185"/>
      <c r="AA40" s="185"/>
      <c r="AB40" s="185"/>
      <c r="AC40" s="185"/>
      <c r="AD40" s="185"/>
      <c r="AE40" s="185"/>
      <c r="AF40" s="185"/>
      <c r="AG40" s="185"/>
      <c r="AH40" s="185"/>
      <c r="AI40" s="185"/>
    </row>
    <row r="41" ht="30.0" customHeight="1">
      <c r="A41" s="193" t="s">
        <v>266</v>
      </c>
      <c r="B41" s="196" t="s">
        <v>261</v>
      </c>
      <c r="C41" s="213" t="s">
        <v>267</v>
      </c>
      <c r="D41" s="198" t="s">
        <v>268</v>
      </c>
      <c r="E41" s="190" t="s">
        <v>264</v>
      </c>
      <c r="F41" s="180" t="s">
        <v>54</v>
      </c>
      <c r="G41" s="195" t="s">
        <v>269</v>
      </c>
      <c r="H41" s="195" t="s">
        <v>269</v>
      </c>
      <c r="I41" s="196" t="s">
        <v>51</v>
      </c>
      <c r="J41" s="206">
        <v>45375.0</v>
      </c>
      <c r="K41" s="192"/>
      <c r="L41" s="183" t="s">
        <v>135</v>
      </c>
      <c r="M41" s="214"/>
      <c r="N41" s="185"/>
      <c r="O41" s="185"/>
      <c r="P41" s="185"/>
      <c r="Q41" s="185"/>
      <c r="R41" s="185"/>
      <c r="S41" s="185"/>
      <c r="T41" s="185"/>
      <c r="U41" s="185"/>
      <c r="V41" s="185"/>
      <c r="W41" s="185"/>
      <c r="X41" s="185"/>
      <c r="Y41" s="185"/>
      <c r="Z41" s="185"/>
      <c r="AA41" s="185"/>
      <c r="AB41" s="185"/>
      <c r="AC41" s="185"/>
      <c r="AD41" s="185"/>
      <c r="AE41" s="185"/>
      <c r="AF41" s="185"/>
      <c r="AG41" s="185"/>
      <c r="AH41" s="185"/>
      <c r="AI41" s="185"/>
    </row>
    <row r="42">
      <c r="A42" s="193" t="s">
        <v>270</v>
      </c>
      <c r="B42" s="196" t="s">
        <v>261</v>
      </c>
      <c r="C42" s="213" t="s">
        <v>271</v>
      </c>
      <c r="D42" s="198" t="s">
        <v>272</v>
      </c>
      <c r="E42" s="190" t="s">
        <v>264</v>
      </c>
      <c r="F42" s="198" t="s">
        <v>54</v>
      </c>
      <c r="G42" s="195" t="s">
        <v>273</v>
      </c>
      <c r="H42" s="195" t="s">
        <v>273</v>
      </c>
      <c r="I42" s="196" t="s">
        <v>51</v>
      </c>
      <c r="J42" s="181">
        <v>45376.0</v>
      </c>
      <c r="K42" s="215"/>
      <c r="L42" s="216" t="s">
        <v>135</v>
      </c>
      <c r="M42" s="214"/>
      <c r="N42" s="185"/>
      <c r="O42" s="185"/>
      <c r="P42" s="185"/>
      <c r="Q42" s="185"/>
      <c r="R42" s="185"/>
      <c r="S42" s="185"/>
      <c r="T42" s="185"/>
      <c r="U42" s="185"/>
      <c r="V42" s="185"/>
      <c r="W42" s="185"/>
      <c r="X42" s="185"/>
      <c r="Y42" s="185"/>
      <c r="Z42" s="185"/>
      <c r="AA42" s="185"/>
      <c r="AB42" s="185"/>
      <c r="AC42" s="185"/>
      <c r="AD42" s="185"/>
      <c r="AE42" s="185"/>
      <c r="AF42" s="185"/>
      <c r="AG42" s="185"/>
      <c r="AH42" s="185"/>
      <c r="AI42" s="185"/>
    </row>
    <row r="43" ht="30.0" customHeight="1">
      <c r="A43" s="193" t="s">
        <v>274</v>
      </c>
      <c r="B43" s="196" t="s">
        <v>261</v>
      </c>
      <c r="C43" s="213" t="s">
        <v>275</v>
      </c>
      <c r="D43" s="198" t="s">
        <v>276</v>
      </c>
      <c r="E43" s="190" t="s">
        <v>264</v>
      </c>
      <c r="F43" s="180" t="s">
        <v>54</v>
      </c>
      <c r="G43" s="195" t="s">
        <v>273</v>
      </c>
      <c r="H43" s="195" t="s">
        <v>273</v>
      </c>
      <c r="I43" s="196" t="s">
        <v>51</v>
      </c>
      <c r="J43" s="206">
        <v>45375.0</v>
      </c>
      <c r="K43" s="192"/>
      <c r="L43" s="183" t="s">
        <v>135</v>
      </c>
      <c r="M43" s="214"/>
      <c r="N43" s="217"/>
      <c r="O43" s="185"/>
      <c r="P43" s="185"/>
      <c r="Q43" s="185"/>
      <c r="R43" s="185"/>
      <c r="S43" s="185"/>
      <c r="T43" s="185"/>
      <c r="U43" s="185"/>
      <c r="V43" s="185"/>
      <c r="W43" s="185"/>
      <c r="X43" s="185"/>
      <c r="Y43" s="185"/>
      <c r="Z43" s="185"/>
      <c r="AA43" s="185"/>
      <c r="AB43" s="185"/>
      <c r="AC43" s="185"/>
      <c r="AD43" s="185"/>
      <c r="AE43" s="185"/>
      <c r="AF43" s="185"/>
      <c r="AG43" s="185"/>
      <c r="AH43" s="185"/>
      <c r="AI43" s="185"/>
    </row>
    <row r="44" ht="45.0" customHeight="1">
      <c r="A44" s="193" t="s">
        <v>277</v>
      </c>
      <c r="B44" s="210" t="s">
        <v>238</v>
      </c>
      <c r="C44" s="195" t="s">
        <v>278</v>
      </c>
      <c r="D44" s="180" t="s">
        <v>279</v>
      </c>
      <c r="E44" s="190" t="s">
        <v>170</v>
      </c>
      <c r="F44" s="195" t="s">
        <v>54</v>
      </c>
      <c r="G44" s="195" t="s">
        <v>280</v>
      </c>
      <c r="H44" s="195" t="s">
        <v>280</v>
      </c>
      <c r="I44" s="205" t="s">
        <v>51</v>
      </c>
      <c r="J44" s="206">
        <v>45370.0</v>
      </c>
      <c r="K44" s="211"/>
      <c r="L44" s="183" t="s">
        <v>135</v>
      </c>
      <c r="M44" s="184"/>
      <c r="N44" s="184"/>
      <c r="O44" s="184"/>
      <c r="P44" s="184"/>
      <c r="Q44" s="184"/>
      <c r="R44" s="184"/>
      <c r="S44" s="184"/>
      <c r="T44" s="184"/>
      <c r="U44" s="184"/>
      <c r="V44" s="184"/>
      <c r="W44" s="184"/>
      <c r="X44" s="184"/>
      <c r="Y44" s="184"/>
      <c r="Z44" s="184"/>
      <c r="AA44" s="185"/>
      <c r="AB44" s="185"/>
      <c r="AC44" s="185"/>
      <c r="AD44" s="185"/>
      <c r="AE44" s="185"/>
      <c r="AF44" s="185"/>
      <c r="AG44" s="185"/>
      <c r="AH44" s="185"/>
      <c r="AI44" s="185"/>
    </row>
    <row r="45" ht="45.0" customHeight="1">
      <c r="A45" s="193" t="s">
        <v>281</v>
      </c>
      <c r="B45" s="218" t="s">
        <v>238</v>
      </c>
      <c r="C45" s="213" t="s">
        <v>282</v>
      </c>
      <c r="D45" s="219" t="s">
        <v>283</v>
      </c>
      <c r="E45" s="220" t="s">
        <v>170</v>
      </c>
      <c r="F45" s="221" t="s">
        <v>54</v>
      </c>
      <c r="G45" s="213" t="s">
        <v>284</v>
      </c>
      <c r="H45" s="213" t="s">
        <v>284</v>
      </c>
      <c r="I45" s="222" t="s">
        <v>51</v>
      </c>
      <c r="J45" s="223">
        <v>45370.0</v>
      </c>
      <c r="K45" s="224"/>
      <c r="L45" s="225" t="s">
        <v>135</v>
      </c>
      <c r="M45" s="89"/>
      <c r="N45" s="89"/>
      <c r="O45" s="89"/>
      <c r="P45" s="89"/>
      <c r="Q45" s="89"/>
      <c r="R45" s="89"/>
      <c r="S45" s="89"/>
      <c r="T45" s="89"/>
      <c r="U45" s="89"/>
      <c r="V45" s="89"/>
      <c r="W45" s="89"/>
      <c r="X45" s="89"/>
      <c r="Y45" s="89"/>
      <c r="Z45" s="89"/>
      <c r="AA45" s="111"/>
      <c r="AB45" s="111"/>
      <c r="AC45" s="111"/>
      <c r="AD45" s="111"/>
      <c r="AE45" s="111"/>
      <c r="AF45" s="111"/>
      <c r="AG45" s="111"/>
      <c r="AH45" s="111"/>
      <c r="AI45" s="111"/>
    </row>
    <row r="46" ht="45.0" customHeight="1">
      <c r="A46" s="193" t="s">
        <v>285</v>
      </c>
      <c r="B46" s="218" t="s">
        <v>238</v>
      </c>
      <c r="C46" s="213" t="s">
        <v>286</v>
      </c>
      <c r="D46" s="219" t="s">
        <v>287</v>
      </c>
      <c r="E46" s="220" t="s">
        <v>170</v>
      </c>
      <c r="F46" s="221" t="s">
        <v>54</v>
      </c>
      <c r="G46" s="213" t="s">
        <v>288</v>
      </c>
      <c r="H46" s="213" t="s">
        <v>288</v>
      </c>
      <c r="I46" s="222" t="s">
        <v>51</v>
      </c>
      <c r="J46" s="223">
        <v>45370.0</v>
      </c>
      <c r="K46" s="224"/>
      <c r="L46" s="225" t="s">
        <v>135</v>
      </c>
      <c r="M46" s="89"/>
      <c r="N46" s="89"/>
      <c r="O46" s="89"/>
      <c r="P46" s="89"/>
      <c r="Q46" s="89"/>
      <c r="R46" s="89"/>
      <c r="S46" s="89"/>
      <c r="T46" s="89"/>
      <c r="U46" s="89"/>
      <c r="V46" s="89"/>
      <c r="W46" s="89"/>
      <c r="X46" s="89"/>
      <c r="Y46" s="89"/>
      <c r="Z46" s="89"/>
      <c r="AA46" s="111"/>
      <c r="AB46" s="111"/>
      <c r="AC46" s="111"/>
      <c r="AD46" s="111"/>
      <c r="AE46" s="111"/>
      <c r="AF46" s="111"/>
      <c r="AG46" s="111"/>
      <c r="AH46" s="111"/>
      <c r="AI46" s="111"/>
    </row>
    <row r="47" ht="45.0" customHeight="1">
      <c r="A47" s="193" t="s">
        <v>289</v>
      </c>
      <c r="B47" s="218" t="s">
        <v>238</v>
      </c>
      <c r="C47" s="226" t="s">
        <v>290</v>
      </c>
      <c r="D47" s="219" t="s">
        <v>291</v>
      </c>
      <c r="E47" s="220" t="s">
        <v>170</v>
      </c>
      <c r="F47" s="221" t="s">
        <v>54</v>
      </c>
      <c r="G47" s="213" t="s">
        <v>292</v>
      </c>
      <c r="H47" s="213" t="s">
        <v>292</v>
      </c>
      <c r="I47" s="222" t="s">
        <v>51</v>
      </c>
      <c r="J47" s="223">
        <v>45370.0</v>
      </c>
      <c r="K47" s="224"/>
      <c r="L47" s="225" t="s">
        <v>135</v>
      </c>
      <c r="M47" s="89"/>
      <c r="N47" s="89"/>
      <c r="O47" s="89"/>
      <c r="P47" s="89"/>
      <c r="Q47" s="89"/>
      <c r="R47" s="89"/>
      <c r="S47" s="89"/>
      <c r="T47" s="89"/>
      <c r="U47" s="89"/>
      <c r="V47" s="89"/>
      <c r="W47" s="89"/>
      <c r="X47" s="89"/>
      <c r="Y47" s="89"/>
      <c r="Z47" s="89"/>
      <c r="AA47" s="111"/>
      <c r="AB47" s="111"/>
      <c r="AC47" s="111"/>
      <c r="AD47" s="111"/>
      <c r="AE47" s="111"/>
      <c r="AF47" s="111"/>
      <c r="AG47" s="111"/>
      <c r="AH47" s="111"/>
      <c r="AI47" s="111"/>
    </row>
    <row r="48" ht="45.0" customHeight="1">
      <c r="A48" s="193" t="s">
        <v>293</v>
      </c>
      <c r="B48" s="227" t="s">
        <v>238</v>
      </c>
      <c r="C48" s="213" t="s">
        <v>294</v>
      </c>
      <c r="D48" s="219" t="s">
        <v>295</v>
      </c>
      <c r="E48" s="228" t="s">
        <v>170</v>
      </c>
      <c r="F48" s="229" t="s">
        <v>54</v>
      </c>
      <c r="G48" s="230" t="s">
        <v>296</v>
      </c>
      <c r="H48" s="230" t="s">
        <v>296</v>
      </c>
      <c r="I48" s="183" t="s">
        <v>51</v>
      </c>
      <c r="J48" s="206">
        <v>45375.0</v>
      </c>
      <c r="K48" s="231"/>
      <c r="L48" s="232" t="s">
        <v>135</v>
      </c>
      <c r="M48" s="111"/>
      <c r="N48" s="111"/>
      <c r="O48" s="111"/>
      <c r="P48" s="111"/>
      <c r="Q48" s="111"/>
      <c r="R48" s="111"/>
      <c r="S48" s="111"/>
      <c r="T48" s="111"/>
      <c r="U48" s="111"/>
      <c r="V48" s="111"/>
      <c r="W48" s="111"/>
      <c r="X48" s="111"/>
      <c r="Y48" s="111"/>
      <c r="Z48" s="111"/>
      <c r="AA48" s="111"/>
      <c r="AB48" s="111"/>
      <c r="AC48" s="111"/>
      <c r="AD48" s="111"/>
      <c r="AE48" s="111"/>
      <c r="AF48" s="111"/>
      <c r="AG48" s="111"/>
      <c r="AH48" s="111"/>
      <c r="AI48" s="111"/>
    </row>
    <row r="49" ht="45.0" customHeight="1">
      <c r="A49" s="193" t="s">
        <v>297</v>
      </c>
      <c r="B49" s="227" t="s">
        <v>238</v>
      </c>
      <c r="C49" s="198" t="s">
        <v>298</v>
      </c>
      <c r="D49" s="189" t="s">
        <v>299</v>
      </c>
      <c r="E49" s="228" t="s">
        <v>170</v>
      </c>
      <c r="F49" s="180" t="s">
        <v>300</v>
      </c>
      <c r="G49" s="198" t="s">
        <v>301</v>
      </c>
      <c r="H49" s="198" t="s">
        <v>301</v>
      </c>
      <c r="I49" s="205" t="s">
        <v>51</v>
      </c>
      <c r="J49" s="233">
        <v>45370.0</v>
      </c>
      <c r="K49" s="234"/>
      <c r="L49" s="183" t="s">
        <v>135</v>
      </c>
      <c r="M49" s="184"/>
      <c r="N49" s="184"/>
      <c r="O49" s="184"/>
      <c r="P49" s="184"/>
      <c r="Q49" s="184"/>
      <c r="R49" s="184"/>
      <c r="S49" s="184"/>
      <c r="T49" s="184"/>
      <c r="U49" s="184"/>
      <c r="V49" s="184"/>
      <c r="W49" s="184"/>
      <c r="X49" s="184"/>
      <c r="Y49" s="184"/>
      <c r="Z49" s="184"/>
      <c r="AA49" s="185"/>
      <c r="AB49" s="185"/>
      <c r="AC49" s="185"/>
      <c r="AD49" s="185"/>
      <c r="AE49" s="185"/>
      <c r="AF49" s="185"/>
      <c r="AG49" s="185"/>
      <c r="AH49" s="185"/>
      <c r="AI49" s="185"/>
    </row>
    <row r="50" ht="45.0" customHeight="1">
      <c r="A50" s="193" t="s">
        <v>302</v>
      </c>
      <c r="B50" s="227" t="s">
        <v>238</v>
      </c>
      <c r="C50" s="198" t="s">
        <v>303</v>
      </c>
      <c r="D50" s="189" t="s">
        <v>304</v>
      </c>
      <c r="E50" s="228" t="s">
        <v>170</v>
      </c>
      <c r="F50" s="180" t="s">
        <v>305</v>
      </c>
      <c r="G50" s="198" t="s">
        <v>306</v>
      </c>
      <c r="H50" s="198" t="s">
        <v>306</v>
      </c>
      <c r="I50" s="205" t="s">
        <v>51</v>
      </c>
      <c r="J50" s="233">
        <v>45370.0</v>
      </c>
      <c r="K50" s="234"/>
      <c r="L50" s="183" t="s">
        <v>135</v>
      </c>
      <c r="M50" s="184"/>
      <c r="N50" s="184"/>
      <c r="O50" s="184"/>
      <c r="P50" s="184"/>
      <c r="Q50" s="184"/>
      <c r="R50" s="184"/>
      <c r="S50" s="184"/>
      <c r="T50" s="184"/>
      <c r="U50" s="184"/>
      <c r="V50" s="184"/>
      <c r="W50" s="184"/>
      <c r="X50" s="184"/>
      <c r="Y50" s="184"/>
      <c r="Z50" s="184"/>
      <c r="AA50" s="185"/>
      <c r="AB50" s="185"/>
      <c r="AC50" s="185"/>
      <c r="AD50" s="185"/>
      <c r="AE50" s="185"/>
      <c r="AF50" s="185"/>
      <c r="AG50" s="185"/>
      <c r="AH50" s="185"/>
      <c r="AI50" s="185"/>
    </row>
    <row r="51" ht="45.0" customHeight="1">
      <c r="A51" s="193" t="s">
        <v>307</v>
      </c>
      <c r="B51" s="227" t="s">
        <v>238</v>
      </c>
      <c r="C51" s="178" t="s">
        <v>308</v>
      </c>
      <c r="D51" s="189" t="s">
        <v>309</v>
      </c>
      <c r="E51" s="228" t="s">
        <v>170</v>
      </c>
      <c r="F51" s="180" t="s">
        <v>300</v>
      </c>
      <c r="G51" s="230" t="s">
        <v>310</v>
      </c>
      <c r="H51" s="230" t="s">
        <v>310</v>
      </c>
      <c r="I51" s="183" t="s">
        <v>51</v>
      </c>
      <c r="J51" s="233">
        <v>45370.0</v>
      </c>
      <c r="K51" s="157"/>
      <c r="L51" s="183" t="s">
        <v>135</v>
      </c>
      <c r="M51" s="202"/>
      <c r="N51" s="202"/>
      <c r="O51" s="202"/>
      <c r="P51" s="202"/>
      <c r="Q51" s="202"/>
      <c r="R51" s="202"/>
      <c r="S51" s="202"/>
      <c r="T51" s="202"/>
      <c r="U51" s="202"/>
      <c r="V51" s="202"/>
      <c r="W51" s="202"/>
      <c r="X51" s="202"/>
      <c r="Y51" s="202"/>
      <c r="Z51" s="202"/>
      <c r="AA51" s="135"/>
      <c r="AB51" s="135"/>
      <c r="AC51" s="135"/>
      <c r="AD51" s="135"/>
      <c r="AE51" s="135"/>
      <c r="AF51" s="135"/>
      <c r="AG51" s="135"/>
      <c r="AH51" s="135"/>
      <c r="AI51" s="135"/>
    </row>
    <row r="52" ht="45.0" customHeight="1">
      <c r="A52" s="193" t="s">
        <v>311</v>
      </c>
      <c r="B52" s="210" t="s">
        <v>238</v>
      </c>
      <c r="C52" s="235" t="s">
        <v>312</v>
      </c>
      <c r="D52" s="189" t="s">
        <v>313</v>
      </c>
      <c r="E52" s="190" t="s">
        <v>170</v>
      </c>
      <c r="F52" s="195" t="s">
        <v>314</v>
      </c>
      <c r="G52" s="195" t="s">
        <v>315</v>
      </c>
      <c r="H52" s="195" t="s">
        <v>315</v>
      </c>
      <c r="I52" s="205" t="s">
        <v>51</v>
      </c>
      <c r="J52" s="206">
        <v>45370.0</v>
      </c>
      <c r="K52" s="236"/>
      <c r="L52" s="183" t="s">
        <v>135</v>
      </c>
      <c r="M52" s="214"/>
      <c r="N52" s="185"/>
      <c r="O52" s="185"/>
      <c r="P52" s="185"/>
      <c r="Q52" s="185"/>
      <c r="R52" s="185"/>
      <c r="S52" s="185"/>
      <c r="T52" s="185"/>
      <c r="U52" s="185"/>
      <c r="V52" s="185"/>
      <c r="W52" s="185"/>
      <c r="X52" s="185"/>
      <c r="Y52" s="185"/>
      <c r="Z52" s="185"/>
      <c r="AA52" s="185"/>
      <c r="AB52" s="185"/>
      <c r="AC52" s="185"/>
      <c r="AD52" s="185"/>
      <c r="AE52" s="185"/>
      <c r="AF52" s="185"/>
      <c r="AG52" s="185"/>
      <c r="AH52" s="185"/>
      <c r="AI52" s="185"/>
    </row>
    <row r="53" ht="45.0" customHeight="1">
      <c r="A53" s="237" t="s">
        <v>316</v>
      </c>
      <c r="B53" s="210" t="s">
        <v>238</v>
      </c>
      <c r="C53" s="235" t="s">
        <v>317</v>
      </c>
      <c r="D53" s="195" t="s">
        <v>318</v>
      </c>
      <c r="E53" s="190" t="s">
        <v>170</v>
      </c>
      <c r="F53" s="195" t="s">
        <v>319</v>
      </c>
      <c r="G53" s="198" t="s">
        <v>320</v>
      </c>
      <c r="H53" s="195" t="s">
        <v>321</v>
      </c>
      <c r="I53" s="238" t="s">
        <v>51</v>
      </c>
      <c r="J53" s="181">
        <v>45390.0</v>
      </c>
      <c r="K53" s="236"/>
      <c r="L53" s="216" t="s">
        <v>135</v>
      </c>
      <c r="M53" s="214"/>
      <c r="N53" s="217"/>
      <c r="O53" s="185"/>
      <c r="P53" s="185"/>
      <c r="Q53" s="185"/>
      <c r="R53" s="185"/>
      <c r="S53" s="185"/>
      <c r="T53" s="185"/>
      <c r="U53" s="185"/>
      <c r="V53" s="185"/>
      <c r="W53" s="185"/>
      <c r="X53" s="185"/>
      <c r="Y53" s="185"/>
      <c r="Z53" s="185"/>
      <c r="AA53" s="185"/>
      <c r="AB53" s="185"/>
      <c r="AC53" s="185"/>
      <c r="AD53" s="185"/>
      <c r="AE53" s="185"/>
      <c r="AF53" s="185"/>
      <c r="AG53" s="185"/>
      <c r="AH53" s="185"/>
      <c r="AI53" s="185"/>
    </row>
    <row r="54" ht="45.0" customHeight="1">
      <c r="A54" s="193" t="s">
        <v>322</v>
      </c>
      <c r="B54" s="210" t="s">
        <v>238</v>
      </c>
      <c r="C54" s="235" t="s">
        <v>323</v>
      </c>
      <c r="D54" s="189" t="s">
        <v>324</v>
      </c>
      <c r="E54" s="187" t="s">
        <v>170</v>
      </c>
      <c r="F54" s="189" t="s">
        <v>325</v>
      </c>
      <c r="G54" s="212" t="s">
        <v>326</v>
      </c>
      <c r="H54" s="212" t="s">
        <v>326</v>
      </c>
      <c r="I54" s="205" t="s">
        <v>51</v>
      </c>
      <c r="J54" s="206">
        <v>45370.0</v>
      </c>
      <c r="K54" s="192"/>
      <c r="L54" s="183" t="s">
        <v>135</v>
      </c>
      <c r="M54" s="184"/>
      <c r="N54" s="184"/>
      <c r="O54" s="184"/>
      <c r="P54" s="184"/>
      <c r="Q54" s="184"/>
      <c r="R54" s="184"/>
      <c r="S54" s="184"/>
      <c r="T54" s="184"/>
      <c r="U54" s="184"/>
      <c r="V54" s="184"/>
      <c r="W54" s="184"/>
      <c r="X54" s="184"/>
      <c r="Y54" s="184"/>
      <c r="Z54" s="184"/>
      <c r="AA54" s="185"/>
      <c r="AB54" s="185"/>
      <c r="AC54" s="185"/>
      <c r="AD54" s="185"/>
      <c r="AE54" s="185"/>
      <c r="AF54" s="185"/>
      <c r="AG54" s="185"/>
      <c r="AH54" s="185"/>
      <c r="AI54" s="185"/>
    </row>
    <row r="55" ht="45.0" customHeight="1">
      <c r="A55" s="193" t="s">
        <v>327</v>
      </c>
      <c r="B55" s="227" t="s">
        <v>238</v>
      </c>
      <c r="C55" s="198" t="s">
        <v>328</v>
      </c>
      <c r="D55" s="189" t="s">
        <v>329</v>
      </c>
      <c r="E55" s="228" t="s">
        <v>170</v>
      </c>
      <c r="F55" s="180" t="s">
        <v>300</v>
      </c>
      <c r="G55" s="198" t="s">
        <v>330</v>
      </c>
      <c r="H55" s="198" t="s">
        <v>330</v>
      </c>
      <c r="I55" s="205" t="s">
        <v>51</v>
      </c>
      <c r="J55" s="233">
        <v>45370.0</v>
      </c>
      <c r="K55" s="234"/>
      <c r="L55" s="183" t="s">
        <v>135</v>
      </c>
      <c r="M55" s="184"/>
      <c r="N55" s="184"/>
      <c r="O55" s="184"/>
      <c r="P55" s="184"/>
      <c r="Q55" s="184"/>
      <c r="R55" s="184"/>
      <c r="S55" s="184"/>
      <c r="T55" s="184"/>
      <c r="U55" s="184"/>
      <c r="V55" s="184"/>
      <c r="W55" s="184"/>
      <c r="X55" s="184"/>
      <c r="Y55" s="184"/>
      <c r="Z55" s="184"/>
      <c r="AA55" s="185"/>
      <c r="AB55" s="185"/>
      <c r="AC55" s="185"/>
      <c r="AD55" s="185"/>
      <c r="AE55" s="185"/>
      <c r="AF55" s="185"/>
      <c r="AG55" s="185"/>
      <c r="AH55" s="185"/>
      <c r="AI55" s="185"/>
    </row>
    <row r="56" ht="45.0" customHeight="1">
      <c r="A56" s="193" t="s">
        <v>331</v>
      </c>
      <c r="B56" s="227" t="s">
        <v>238</v>
      </c>
      <c r="C56" s="198" t="s">
        <v>332</v>
      </c>
      <c r="D56" s="189" t="s">
        <v>333</v>
      </c>
      <c r="E56" s="228" t="s">
        <v>170</v>
      </c>
      <c r="F56" s="180" t="s">
        <v>305</v>
      </c>
      <c r="G56" s="198" t="s">
        <v>306</v>
      </c>
      <c r="H56" s="198" t="s">
        <v>306</v>
      </c>
      <c r="I56" s="205" t="s">
        <v>51</v>
      </c>
      <c r="J56" s="233">
        <v>45370.0</v>
      </c>
      <c r="K56" s="234"/>
      <c r="L56" s="183" t="s">
        <v>135</v>
      </c>
      <c r="M56" s="184"/>
      <c r="N56" s="184"/>
      <c r="O56" s="184"/>
      <c r="P56" s="184"/>
      <c r="Q56" s="184"/>
      <c r="R56" s="184"/>
      <c r="S56" s="184"/>
      <c r="T56" s="184"/>
      <c r="U56" s="184"/>
      <c r="V56" s="184"/>
      <c r="W56" s="184"/>
      <c r="X56" s="184"/>
      <c r="Y56" s="184"/>
      <c r="Z56" s="184"/>
      <c r="AA56" s="185"/>
      <c r="AB56" s="185"/>
      <c r="AC56" s="185"/>
      <c r="AD56" s="185"/>
      <c r="AE56" s="185"/>
      <c r="AF56" s="185"/>
      <c r="AG56" s="185"/>
      <c r="AH56" s="185"/>
      <c r="AI56" s="185"/>
    </row>
    <row r="57" ht="45.0" customHeight="1">
      <c r="A57" s="193" t="s">
        <v>334</v>
      </c>
      <c r="B57" s="227" t="s">
        <v>238</v>
      </c>
      <c r="C57" s="178" t="s">
        <v>335</v>
      </c>
      <c r="D57" s="189" t="s">
        <v>336</v>
      </c>
      <c r="E57" s="228" t="s">
        <v>170</v>
      </c>
      <c r="F57" s="180" t="s">
        <v>300</v>
      </c>
      <c r="G57" s="230" t="s">
        <v>310</v>
      </c>
      <c r="H57" s="230" t="s">
        <v>310</v>
      </c>
      <c r="I57" s="183" t="s">
        <v>51</v>
      </c>
      <c r="J57" s="233">
        <v>45370.0</v>
      </c>
      <c r="K57" s="157"/>
      <c r="L57" s="183" t="s">
        <v>135</v>
      </c>
      <c r="M57" s="202"/>
      <c r="N57" s="202"/>
      <c r="O57" s="202"/>
      <c r="P57" s="202"/>
      <c r="Q57" s="202"/>
      <c r="R57" s="202"/>
      <c r="S57" s="202"/>
      <c r="T57" s="202"/>
      <c r="U57" s="202"/>
      <c r="V57" s="202"/>
      <c r="W57" s="202"/>
      <c r="X57" s="202"/>
      <c r="Y57" s="202"/>
      <c r="Z57" s="202"/>
      <c r="AA57" s="135"/>
      <c r="AB57" s="135"/>
      <c r="AC57" s="135"/>
      <c r="AD57" s="135"/>
      <c r="AE57" s="135"/>
      <c r="AF57" s="135"/>
      <c r="AG57" s="135"/>
      <c r="AH57" s="135"/>
      <c r="AI57" s="135"/>
    </row>
    <row r="58" ht="45.0" customHeight="1">
      <c r="A58" s="193" t="s">
        <v>337</v>
      </c>
      <c r="B58" s="210" t="s">
        <v>238</v>
      </c>
      <c r="C58" s="195" t="s">
        <v>338</v>
      </c>
      <c r="D58" s="189" t="s">
        <v>339</v>
      </c>
      <c r="E58" s="190" t="s">
        <v>170</v>
      </c>
      <c r="F58" s="195" t="s">
        <v>314</v>
      </c>
      <c r="G58" s="195" t="s">
        <v>315</v>
      </c>
      <c r="H58" s="195" t="s">
        <v>315</v>
      </c>
      <c r="I58" s="205" t="s">
        <v>51</v>
      </c>
      <c r="J58" s="206">
        <v>45370.0</v>
      </c>
      <c r="K58" s="236"/>
      <c r="L58" s="183" t="s">
        <v>135</v>
      </c>
      <c r="M58" s="214"/>
      <c r="N58" s="185"/>
      <c r="O58" s="185"/>
      <c r="P58" s="185"/>
      <c r="Q58" s="185"/>
      <c r="R58" s="185"/>
      <c r="S58" s="185"/>
      <c r="T58" s="185"/>
      <c r="U58" s="185"/>
      <c r="V58" s="185"/>
      <c r="W58" s="185"/>
      <c r="X58" s="185"/>
      <c r="Y58" s="185"/>
      <c r="Z58" s="185"/>
      <c r="AA58" s="185"/>
      <c r="AB58" s="185"/>
      <c r="AC58" s="185"/>
      <c r="AD58" s="185"/>
      <c r="AE58" s="185"/>
      <c r="AF58" s="185"/>
      <c r="AG58" s="185"/>
      <c r="AH58" s="185"/>
      <c r="AI58" s="185"/>
    </row>
    <row r="59" ht="45.0" customHeight="1">
      <c r="A59" s="193" t="s">
        <v>340</v>
      </c>
      <c r="B59" s="210" t="s">
        <v>238</v>
      </c>
      <c r="C59" s="195" t="s">
        <v>341</v>
      </c>
      <c r="D59" s="189" t="s">
        <v>342</v>
      </c>
      <c r="E59" s="190" t="s">
        <v>170</v>
      </c>
      <c r="F59" s="195" t="s">
        <v>319</v>
      </c>
      <c r="G59" s="198" t="s">
        <v>343</v>
      </c>
      <c r="H59" s="198" t="s">
        <v>343</v>
      </c>
      <c r="I59" s="205" t="s">
        <v>51</v>
      </c>
      <c r="J59" s="206">
        <v>45370.0</v>
      </c>
      <c r="K59" s="236"/>
      <c r="L59" s="183" t="s">
        <v>135</v>
      </c>
      <c r="M59" s="214"/>
      <c r="N59" s="185"/>
      <c r="O59" s="185"/>
      <c r="P59" s="185"/>
      <c r="Q59" s="185"/>
      <c r="R59" s="185"/>
      <c r="S59" s="185"/>
      <c r="T59" s="185"/>
      <c r="U59" s="185"/>
      <c r="V59" s="185"/>
      <c r="W59" s="185"/>
      <c r="X59" s="185"/>
      <c r="Y59" s="185"/>
      <c r="Z59" s="185"/>
      <c r="AA59" s="185"/>
      <c r="AB59" s="185"/>
      <c r="AC59" s="185"/>
      <c r="AD59" s="185"/>
      <c r="AE59" s="185"/>
      <c r="AF59" s="185"/>
      <c r="AG59" s="185"/>
      <c r="AH59" s="185"/>
      <c r="AI59" s="185"/>
    </row>
    <row r="60" ht="45.0" customHeight="1">
      <c r="A60" s="193" t="s">
        <v>344</v>
      </c>
      <c r="B60" s="210" t="s">
        <v>238</v>
      </c>
      <c r="C60" s="195" t="s">
        <v>345</v>
      </c>
      <c r="D60" s="189" t="s">
        <v>346</v>
      </c>
      <c r="E60" s="187" t="s">
        <v>170</v>
      </c>
      <c r="F60" s="189" t="s">
        <v>325</v>
      </c>
      <c r="G60" s="212" t="s">
        <v>326</v>
      </c>
      <c r="H60" s="212" t="s">
        <v>326</v>
      </c>
      <c r="I60" s="205" t="s">
        <v>51</v>
      </c>
      <c r="J60" s="206">
        <v>45370.0</v>
      </c>
      <c r="K60" s="192"/>
      <c r="L60" s="183" t="s">
        <v>135</v>
      </c>
      <c r="M60" s="184"/>
      <c r="N60" s="184"/>
      <c r="O60" s="184"/>
      <c r="P60" s="184"/>
      <c r="Q60" s="184"/>
      <c r="R60" s="184"/>
      <c r="S60" s="184"/>
      <c r="T60" s="184"/>
      <c r="U60" s="184"/>
      <c r="V60" s="184"/>
      <c r="W60" s="184"/>
      <c r="X60" s="184"/>
      <c r="Y60" s="184"/>
      <c r="Z60" s="184"/>
      <c r="AA60" s="185"/>
      <c r="AB60" s="185"/>
      <c r="AC60" s="185"/>
      <c r="AD60" s="185"/>
      <c r="AE60" s="185"/>
      <c r="AF60" s="185"/>
      <c r="AG60" s="185"/>
      <c r="AH60" s="185"/>
      <c r="AI60" s="185"/>
    </row>
    <row r="61" ht="45.0" customHeight="1">
      <c r="A61" s="193" t="s">
        <v>347</v>
      </c>
      <c r="B61" s="210" t="s">
        <v>238</v>
      </c>
      <c r="C61" s="235" t="s">
        <v>348</v>
      </c>
      <c r="D61" s="189" t="s">
        <v>349</v>
      </c>
      <c r="E61" s="187" t="s">
        <v>170</v>
      </c>
      <c r="F61" s="212" t="s">
        <v>54</v>
      </c>
      <c r="G61" s="235" t="s">
        <v>350</v>
      </c>
      <c r="H61" s="235" t="s">
        <v>350</v>
      </c>
      <c r="I61" s="205" t="s">
        <v>51</v>
      </c>
      <c r="J61" s="206">
        <v>45370.0</v>
      </c>
      <c r="K61" s="192"/>
      <c r="L61" s="183" t="s">
        <v>135</v>
      </c>
      <c r="M61" s="184"/>
      <c r="N61" s="130"/>
      <c r="O61" s="239"/>
      <c r="P61" s="184"/>
      <c r="Q61" s="184"/>
      <c r="R61" s="184"/>
      <c r="S61" s="184"/>
      <c r="T61" s="184"/>
      <c r="U61" s="184"/>
      <c r="V61" s="184"/>
      <c r="W61" s="184"/>
      <c r="X61" s="184"/>
      <c r="Y61" s="184"/>
      <c r="Z61" s="184"/>
      <c r="AA61" s="185"/>
      <c r="AB61" s="185"/>
      <c r="AC61" s="185"/>
      <c r="AD61" s="185"/>
      <c r="AE61" s="185"/>
      <c r="AF61" s="185"/>
      <c r="AG61" s="185"/>
      <c r="AH61" s="185"/>
      <c r="AI61" s="185"/>
    </row>
    <row r="62" ht="45.0" customHeight="1">
      <c r="A62" s="193" t="s">
        <v>351</v>
      </c>
      <c r="B62" s="210" t="s">
        <v>238</v>
      </c>
      <c r="C62" s="195" t="s">
        <v>352</v>
      </c>
      <c r="D62" s="189" t="s">
        <v>353</v>
      </c>
      <c r="E62" s="187" t="s">
        <v>170</v>
      </c>
      <c r="F62" s="212" t="s">
        <v>54</v>
      </c>
      <c r="G62" s="195" t="s">
        <v>354</v>
      </c>
      <c r="H62" s="195" t="s">
        <v>354</v>
      </c>
      <c r="I62" s="205" t="s">
        <v>51</v>
      </c>
      <c r="J62" s="206">
        <v>45370.0</v>
      </c>
      <c r="K62" s="192"/>
      <c r="L62" s="183" t="s">
        <v>135</v>
      </c>
      <c r="M62" s="184"/>
      <c r="N62" s="240" t="s">
        <v>355</v>
      </c>
      <c r="O62" s="239"/>
      <c r="P62" s="184"/>
      <c r="Q62" s="184"/>
      <c r="R62" s="184"/>
      <c r="S62" s="184"/>
      <c r="T62" s="184"/>
      <c r="U62" s="184"/>
      <c r="V62" s="184"/>
      <c r="W62" s="184"/>
      <c r="X62" s="184"/>
      <c r="Y62" s="184"/>
      <c r="Z62" s="184"/>
      <c r="AA62" s="185"/>
      <c r="AB62" s="185"/>
      <c r="AC62" s="185"/>
      <c r="AD62" s="185"/>
      <c r="AE62" s="185"/>
      <c r="AF62" s="185"/>
      <c r="AG62" s="185"/>
      <c r="AH62" s="185"/>
      <c r="AI62" s="185"/>
    </row>
    <row r="63" ht="45.0" customHeight="1">
      <c r="A63" s="193" t="s">
        <v>356</v>
      </c>
      <c r="B63" s="210" t="s">
        <v>238</v>
      </c>
      <c r="C63" s="195" t="s">
        <v>357</v>
      </c>
      <c r="D63" s="189" t="s">
        <v>358</v>
      </c>
      <c r="E63" s="187" t="s">
        <v>170</v>
      </c>
      <c r="F63" s="212" t="s">
        <v>54</v>
      </c>
      <c r="G63" s="195" t="s">
        <v>359</v>
      </c>
      <c r="H63" s="195" t="s">
        <v>359</v>
      </c>
      <c r="I63" s="205" t="s">
        <v>51</v>
      </c>
      <c r="J63" s="206">
        <v>45370.0</v>
      </c>
      <c r="K63" s="192"/>
      <c r="L63" s="183" t="s">
        <v>135</v>
      </c>
      <c r="M63" s="184"/>
      <c r="N63" s="184"/>
      <c r="O63" s="184"/>
      <c r="P63" s="184"/>
      <c r="Q63" s="184"/>
      <c r="R63" s="184"/>
      <c r="S63" s="184"/>
      <c r="T63" s="184"/>
      <c r="U63" s="184"/>
      <c r="V63" s="184"/>
      <c r="W63" s="184"/>
      <c r="X63" s="184"/>
      <c r="Y63" s="184"/>
      <c r="Z63" s="184"/>
      <c r="AA63" s="185"/>
      <c r="AB63" s="185"/>
      <c r="AC63" s="185"/>
      <c r="AD63" s="185"/>
      <c r="AE63" s="185"/>
      <c r="AF63" s="185"/>
      <c r="AG63" s="185"/>
      <c r="AH63" s="185"/>
      <c r="AI63" s="185"/>
    </row>
    <row r="64" ht="45.0" customHeight="1">
      <c r="A64" s="193" t="s">
        <v>360</v>
      </c>
      <c r="B64" s="210" t="s">
        <v>238</v>
      </c>
      <c r="C64" s="195" t="s">
        <v>361</v>
      </c>
      <c r="D64" s="189" t="s">
        <v>362</v>
      </c>
      <c r="E64" s="187" t="s">
        <v>170</v>
      </c>
      <c r="F64" s="212" t="s">
        <v>54</v>
      </c>
      <c r="G64" s="195" t="s">
        <v>363</v>
      </c>
      <c r="H64" s="195" t="s">
        <v>363</v>
      </c>
      <c r="I64" s="205" t="s">
        <v>51</v>
      </c>
      <c r="J64" s="206">
        <v>45370.0</v>
      </c>
      <c r="K64" s="192"/>
      <c r="L64" s="183" t="s">
        <v>135</v>
      </c>
      <c r="M64" s="184"/>
      <c r="N64" s="184"/>
      <c r="O64" s="184"/>
      <c r="P64" s="184"/>
      <c r="Q64" s="184"/>
      <c r="R64" s="184"/>
      <c r="S64" s="184"/>
      <c r="T64" s="184"/>
      <c r="U64" s="184"/>
      <c r="V64" s="184"/>
      <c r="W64" s="184"/>
      <c r="X64" s="184"/>
      <c r="Y64" s="184"/>
      <c r="Z64" s="184"/>
      <c r="AA64" s="185"/>
      <c r="AB64" s="185"/>
      <c r="AC64" s="185"/>
      <c r="AD64" s="185"/>
      <c r="AE64" s="185"/>
      <c r="AF64" s="185"/>
      <c r="AG64" s="185"/>
      <c r="AH64" s="185"/>
      <c r="AI64" s="185"/>
    </row>
    <row r="65" ht="45.0" customHeight="1">
      <c r="A65" s="193" t="s">
        <v>364</v>
      </c>
      <c r="B65" s="210" t="s">
        <v>238</v>
      </c>
      <c r="C65" s="195" t="s">
        <v>365</v>
      </c>
      <c r="D65" s="189" t="s">
        <v>366</v>
      </c>
      <c r="E65" s="187" t="s">
        <v>170</v>
      </c>
      <c r="F65" s="212" t="s">
        <v>54</v>
      </c>
      <c r="G65" s="195" t="s">
        <v>367</v>
      </c>
      <c r="H65" s="195" t="s">
        <v>367</v>
      </c>
      <c r="I65" s="205" t="s">
        <v>51</v>
      </c>
      <c r="J65" s="206">
        <v>45370.0</v>
      </c>
      <c r="K65" s="192"/>
      <c r="L65" s="183" t="s">
        <v>135</v>
      </c>
      <c r="M65" s="111"/>
      <c r="N65" s="111"/>
      <c r="O65" s="111"/>
      <c r="P65" s="111"/>
      <c r="Q65" s="111"/>
      <c r="R65" s="111"/>
      <c r="S65" s="111"/>
      <c r="T65" s="111"/>
      <c r="U65" s="111"/>
      <c r="V65" s="111"/>
      <c r="W65" s="111"/>
      <c r="X65" s="111"/>
      <c r="Y65" s="111"/>
      <c r="Z65" s="111"/>
      <c r="AA65" s="185"/>
      <c r="AB65" s="185"/>
      <c r="AC65" s="185"/>
      <c r="AD65" s="185"/>
      <c r="AE65" s="185"/>
      <c r="AF65" s="185"/>
      <c r="AG65" s="185"/>
      <c r="AH65" s="185"/>
      <c r="AI65" s="185"/>
    </row>
    <row r="66" ht="45.0" customHeight="1">
      <c r="A66" s="193" t="s">
        <v>368</v>
      </c>
      <c r="B66" s="218" t="s">
        <v>238</v>
      </c>
      <c r="C66" s="213" t="s">
        <v>369</v>
      </c>
      <c r="D66" s="219" t="s">
        <v>370</v>
      </c>
      <c r="E66" s="220" t="s">
        <v>170</v>
      </c>
      <c r="F66" s="221" t="s">
        <v>54</v>
      </c>
      <c r="G66" s="213" t="s">
        <v>371</v>
      </c>
      <c r="H66" s="213" t="s">
        <v>371</v>
      </c>
      <c r="I66" s="225" t="s">
        <v>51</v>
      </c>
      <c r="J66" s="223">
        <v>45370.0</v>
      </c>
      <c r="K66" s="224"/>
      <c r="L66" s="225" t="s">
        <v>135</v>
      </c>
      <c r="M66" s="111"/>
      <c r="N66" s="111"/>
      <c r="O66" s="111"/>
      <c r="P66" s="111"/>
      <c r="Q66" s="111"/>
      <c r="R66" s="111"/>
      <c r="S66" s="111"/>
      <c r="T66" s="111"/>
      <c r="U66" s="111"/>
      <c r="V66" s="111"/>
      <c r="W66" s="111"/>
      <c r="X66" s="111"/>
      <c r="Y66" s="111"/>
      <c r="Z66" s="111"/>
      <c r="AA66" s="111"/>
      <c r="AB66" s="111"/>
      <c r="AC66" s="111"/>
      <c r="AD66" s="111"/>
      <c r="AE66" s="111"/>
      <c r="AF66" s="111"/>
      <c r="AG66" s="111"/>
      <c r="AH66" s="111"/>
      <c r="AI66" s="111"/>
    </row>
    <row r="67" ht="45.0" customHeight="1">
      <c r="A67" s="193" t="s">
        <v>372</v>
      </c>
      <c r="B67" s="218" t="s">
        <v>238</v>
      </c>
      <c r="C67" s="213" t="s">
        <v>373</v>
      </c>
      <c r="D67" s="219" t="s">
        <v>374</v>
      </c>
      <c r="E67" s="220" t="s">
        <v>170</v>
      </c>
      <c r="F67" s="221" t="s">
        <v>54</v>
      </c>
      <c r="G67" s="213" t="s">
        <v>375</v>
      </c>
      <c r="H67" s="213" t="s">
        <v>375</v>
      </c>
      <c r="I67" s="225" t="s">
        <v>51</v>
      </c>
      <c r="J67" s="223">
        <v>45370.0</v>
      </c>
      <c r="K67" s="224"/>
      <c r="L67" s="225" t="s">
        <v>135</v>
      </c>
      <c r="M67" s="111"/>
      <c r="N67" s="111"/>
      <c r="O67" s="111"/>
      <c r="P67" s="111"/>
      <c r="Q67" s="111"/>
      <c r="R67" s="111"/>
      <c r="S67" s="111"/>
      <c r="T67" s="111"/>
      <c r="U67" s="111"/>
      <c r="V67" s="111"/>
      <c r="W67" s="111"/>
      <c r="X67" s="111"/>
      <c r="Y67" s="111"/>
      <c r="Z67" s="111"/>
      <c r="AA67" s="111"/>
      <c r="AB67" s="111"/>
      <c r="AC67" s="111"/>
      <c r="AD67" s="111"/>
      <c r="AE67" s="111"/>
      <c r="AF67" s="111"/>
      <c r="AG67" s="111"/>
      <c r="AH67" s="111"/>
      <c r="AI67" s="111"/>
    </row>
    <row r="68" ht="45.0" customHeight="1">
      <c r="A68" s="193" t="s">
        <v>376</v>
      </c>
      <c r="B68" s="210" t="s">
        <v>238</v>
      </c>
      <c r="C68" s="235" t="s">
        <v>377</v>
      </c>
      <c r="D68" s="189" t="s">
        <v>378</v>
      </c>
      <c r="E68" s="187" t="s">
        <v>170</v>
      </c>
      <c r="F68" s="212" t="s">
        <v>54</v>
      </c>
      <c r="G68" s="235" t="s">
        <v>379</v>
      </c>
      <c r="H68" s="235" t="s">
        <v>379</v>
      </c>
      <c r="I68" s="205" t="s">
        <v>51</v>
      </c>
      <c r="J68" s="206">
        <v>45370.0</v>
      </c>
      <c r="K68" s="192"/>
      <c r="L68" s="183" t="s">
        <v>135</v>
      </c>
      <c r="M68" s="184"/>
      <c r="N68" s="184"/>
      <c r="O68" s="184"/>
      <c r="P68" s="184"/>
      <c r="Q68" s="184"/>
      <c r="R68" s="184"/>
      <c r="S68" s="184"/>
      <c r="T68" s="184"/>
      <c r="U68" s="184"/>
      <c r="V68" s="184"/>
      <c r="W68" s="184"/>
      <c r="X68" s="184"/>
      <c r="Y68" s="184"/>
      <c r="Z68" s="184"/>
      <c r="AA68" s="185"/>
      <c r="AB68" s="185"/>
      <c r="AC68" s="185"/>
      <c r="AD68" s="185"/>
      <c r="AE68" s="185"/>
      <c r="AF68" s="185"/>
      <c r="AG68" s="185"/>
      <c r="AH68" s="185"/>
      <c r="AI68" s="185"/>
    </row>
    <row r="69" ht="45.0" customHeight="1">
      <c r="A69" s="193" t="s">
        <v>380</v>
      </c>
      <c r="B69" s="210" t="s">
        <v>238</v>
      </c>
      <c r="C69" s="195" t="s">
        <v>381</v>
      </c>
      <c r="D69" s="189" t="s">
        <v>382</v>
      </c>
      <c r="E69" s="187" t="s">
        <v>170</v>
      </c>
      <c r="F69" s="212" t="s">
        <v>54</v>
      </c>
      <c r="G69" s="195" t="s">
        <v>383</v>
      </c>
      <c r="H69" s="195" t="s">
        <v>383</v>
      </c>
      <c r="I69" s="205" t="s">
        <v>51</v>
      </c>
      <c r="J69" s="206">
        <v>45370.0</v>
      </c>
      <c r="K69" s="192"/>
      <c r="L69" s="183" t="s">
        <v>135</v>
      </c>
      <c r="M69" s="184"/>
      <c r="N69" s="184"/>
      <c r="O69" s="184"/>
      <c r="P69" s="184"/>
      <c r="Q69" s="184"/>
      <c r="R69" s="184"/>
      <c r="S69" s="184"/>
      <c r="T69" s="184"/>
      <c r="U69" s="184"/>
      <c r="V69" s="184"/>
      <c r="W69" s="184"/>
      <c r="X69" s="184"/>
      <c r="Y69" s="184"/>
      <c r="Z69" s="184"/>
      <c r="AA69" s="185"/>
      <c r="AB69" s="185"/>
      <c r="AC69" s="185"/>
      <c r="AD69" s="185"/>
      <c r="AE69" s="185"/>
      <c r="AF69" s="185"/>
      <c r="AG69" s="185"/>
      <c r="AH69" s="185"/>
      <c r="AI69" s="185"/>
    </row>
    <row r="70" ht="45.0" customHeight="1">
      <c r="A70" s="193" t="s">
        <v>384</v>
      </c>
      <c r="B70" s="210" t="s">
        <v>238</v>
      </c>
      <c r="C70" s="180" t="s">
        <v>385</v>
      </c>
      <c r="D70" s="180" t="s">
        <v>386</v>
      </c>
      <c r="E70" s="228" t="s">
        <v>170</v>
      </c>
      <c r="F70" s="179" t="s">
        <v>54</v>
      </c>
      <c r="G70" s="180" t="s">
        <v>387</v>
      </c>
      <c r="H70" s="180" t="s">
        <v>387</v>
      </c>
      <c r="I70" s="241" t="s">
        <v>51</v>
      </c>
      <c r="J70" s="206">
        <v>45370.0</v>
      </c>
      <c r="K70" s="242"/>
      <c r="L70" s="183" t="s">
        <v>135</v>
      </c>
      <c r="M70" s="184"/>
      <c r="N70" s="184"/>
      <c r="O70" s="184"/>
      <c r="P70" s="184"/>
      <c r="Q70" s="184"/>
      <c r="R70" s="184"/>
      <c r="S70" s="184"/>
      <c r="T70" s="184"/>
      <c r="U70" s="184"/>
      <c r="V70" s="184"/>
      <c r="W70" s="184"/>
      <c r="X70" s="184"/>
      <c r="Y70" s="184"/>
      <c r="Z70" s="184"/>
      <c r="AA70" s="185"/>
      <c r="AB70" s="185"/>
      <c r="AC70" s="185"/>
      <c r="AD70" s="185"/>
      <c r="AE70" s="185"/>
      <c r="AF70" s="185"/>
      <c r="AG70" s="185"/>
      <c r="AH70" s="185"/>
      <c r="AI70" s="185"/>
    </row>
    <row r="71" ht="45.0" customHeight="1">
      <c r="A71" s="193" t="s">
        <v>388</v>
      </c>
      <c r="B71" s="210" t="s">
        <v>238</v>
      </c>
      <c r="C71" s="189" t="s">
        <v>389</v>
      </c>
      <c r="D71" s="180" t="s">
        <v>390</v>
      </c>
      <c r="E71" s="228" t="s">
        <v>170</v>
      </c>
      <c r="F71" s="191" t="s">
        <v>54</v>
      </c>
      <c r="G71" s="195" t="s">
        <v>391</v>
      </c>
      <c r="H71" s="195" t="s">
        <v>391</v>
      </c>
      <c r="I71" s="243" t="s">
        <v>51</v>
      </c>
      <c r="J71" s="206">
        <v>45370.0</v>
      </c>
      <c r="K71" s="244"/>
      <c r="L71" s="183" t="s">
        <v>135</v>
      </c>
      <c r="M71" s="184"/>
      <c r="N71" s="184"/>
      <c r="O71" s="184"/>
      <c r="P71" s="184"/>
      <c r="Q71" s="184"/>
      <c r="R71" s="184"/>
      <c r="S71" s="184"/>
      <c r="T71" s="184"/>
      <c r="U71" s="184"/>
      <c r="V71" s="184"/>
      <c r="W71" s="184"/>
      <c r="X71" s="184"/>
      <c r="Y71" s="184"/>
      <c r="Z71" s="184"/>
      <c r="AA71" s="185"/>
      <c r="AB71" s="185"/>
      <c r="AC71" s="185"/>
      <c r="AD71" s="185"/>
      <c r="AE71" s="185"/>
      <c r="AF71" s="185"/>
      <c r="AG71" s="185"/>
      <c r="AH71" s="185"/>
      <c r="AI71" s="185"/>
    </row>
    <row r="72" ht="45.0" customHeight="1">
      <c r="A72" s="193" t="s">
        <v>392</v>
      </c>
      <c r="B72" s="210" t="s">
        <v>238</v>
      </c>
      <c r="C72" s="198" t="s">
        <v>393</v>
      </c>
      <c r="D72" s="180" t="s">
        <v>394</v>
      </c>
      <c r="E72" s="228" t="s">
        <v>170</v>
      </c>
      <c r="F72" s="198" t="s">
        <v>395</v>
      </c>
      <c r="G72" s="195" t="s">
        <v>391</v>
      </c>
      <c r="H72" s="195" t="s">
        <v>391</v>
      </c>
      <c r="I72" s="238" t="s">
        <v>51</v>
      </c>
      <c r="J72" s="206">
        <v>45370.0</v>
      </c>
      <c r="K72" s="234"/>
      <c r="L72" s="216" t="s">
        <v>135</v>
      </c>
      <c r="M72" s="217"/>
      <c r="N72" s="185"/>
      <c r="O72" s="185"/>
      <c r="P72" s="185"/>
      <c r="Q72" s="185"/>
      <c r="R72" s="185"/>
      <c r="S72" s="185"/>
      <c r="T72" s="185"/>
      <c r="U72" s="185"/>
      <c r="V72" s="185"/>
      <c r="W72" s="185"/>
      <c r="X72" s="185"/>
      <c r="Y72" s="185"/>
      <c r="Z72" s="185"/>
      <c r="AA72" s="185"/>
      <c r="AB72" s="185"/>
      <c r="AC72" s="185"/>
      <c r="AD72" s="185"/>
      <c r="AE72" s="185"/>
      <c r="AF72" s="185"/>
      <c r="AG72" s="185"/>
      <c r="AH72" s="185"/>
      <c r="AI72" s="185"/>
    </row>
    <row r="73" ht="45.0" customHeight="1">
      <c r="A73" s="193" t="s">
        <v>396</v>
      </c>
      <c r="B73" s="210" t="s">
        <v>238</v>
      </c>
      <c r="C73" s="198" t="s">
        <v>397</v>
      </c>
      <c r="D73" s="180" t="s">
        <v>398</v>
      </c>
      <c r="E73" s="228" t="s">
        <v>170</v>
      </c>
      <c r="F73" s="189" t="s">
        <v>399</v>
      </c>
      <c r="G73" s="195" t="s">
        <v>391</v>
      </c>
      <c r="H73" s="195" t="s">
        <v>391</v>
      </c>
      <c r="I73" s="245" t="s">
        <v>51</v>
      </c>
      <c r="J73" s="206">
        <v>45370.0</v>
      </c>
      <c r="K73" s="244"/>
      <c r="L73" s="183" t="s">
        <v>135</v>
      </c>
      <c r="M73" s="184"/>
      <c r="N73" s="184"/>
      <c r="O73" s="184"/>
      <c r="P73" s="184"/>
      <c r="Q73" s="184"/>
      <c r="R73" s="184"/>
      <c r="S73" s="184"/>
      <c r="T73" s="184"/>
      <c r="U73" s="184"/>
      <c r="V73" s="184"/>
      <c r="W73" s="184"/>
      <c r="X73" s="184"/>
      <c r="Y73" s="184"/>
      <c r="Z73" s="184"/>
      <c r="AA73" s="185"/>
      <c r="AB73" s="185"/>
      <c r="AC73" s="185"/>
      <c r="AD73" s="185"/>
      <c r="AE73" s="185"/>
      <c r="AF73" s="185"/>
      <c r="AG73" s="185"/>
      <c r="AH73" s="185"/>
      <c r="AI73" s="185"/>
    </row>
    <row r="74" ht="45.0" customHeight="1">
      <c r="A74" s="246" t="s">
        <v>400</v>
      </c>
      <c r="B74" s="210" t="s">
        <v>238</v>
      </c>
      <c r="C74" s="198" t="s">
        <v>401</v>
      </c>
      <c r="D74" s="180" t="s">
        <v>402</v>
      </c>
      <c r="E74" s="228" t="s">
        <v>170</v>
      </c>
      <c r="F74" s="198" t="s">
        <v>403</v>
      </c>
      <c r="G74" s="195" t="s">
        <v>391</v>
      </c>
      <c r="H74" s="195" t="s">
        <v>391</v>
      </c>
      <c r="I74" s="245" t="s">
        <v>51</v>
      </c>
      <c r="J74" s="206">
        <v>45370.0</v>
      </c>
      <c r="K74" s="244"/>
      <c r="L74" s="183" t="s">
        <v>135</v>
      </c>
      <c r="M74" s="184"/>
      <c r="N74" s="184"/>
      <c r="O74" s="184"/>
      <c r="P74" s="184"/>
      <c r="Q74" s="184"/>
      <c r="R74" s="184"/>
      <c r="S74" s="184"/>
      <c r="T74" s="184"/>
      <c r="U74" s="184"/>
      <c r="V74" s="184"/>
      <c r="W74" s="184"/>
      <c r="X74" s="184"/>
      <c r="Y74" s="184"/>
      <c r="Z74" s="184"/>
      <c r="AA74" s="185"/>
      <c r="AB74" s="185"/>
      <c r="AC74" s="185"/>
      <c r="AD74" s="185"/>
      <c r="AE74" s="185"/>
      <c r="AF74" s="185"/>
      <c r="AG74" s="185"/>
      <c r="AH74" s="185"/>
      <c r="AI74" s="185"/>
    </row>
    <row r="75" ht="45.0" customHeight="1">
      <c r="A75" s="246" t="s">
        <v>404</v>
      </c>
      <c r="B75" s="210" t="s">
        <v>238</v>
      </c>
      <c r="C75" s="195" t="s">
        <v>405</v>
      </c>
      <c r="D75" s="189" t="s">
        <v>406</v>
      </c>
      <c r="E75" s="187" t="s">
        <v>170</v>
      </c>
      <c r="F75" s="212" t="s">
        <v>54</v>
      </c>
      <c r="G75" s="195" t="s">
        <v>407</v>
      </c>
      <c r="H75" s="195" t="s">
        <v>407</v>
      </c>
      <c r="I75" s="205" t="s">
        <v>51</v>
      </c>
      <c r="J75" s="206">
        <v>45370.0</v>
      </c>
      <c r="K75" s="192"/>
      <c r="L75" s="183" t="s">
        <v>135</v>
      </c>
      <c r="M75" s="184"/>
      <c r="N75" s="184"/>
      <c r="O75" s="184"/>
      <c r="P75" s="184"/>
      <c r="Q75" s="184"/>
      <c r="R75" s="184"/>
      <c r="S75" s="184"/>
      <c r="T75" s="184"/>
      <c r="U75" s="184"/>
      <c r="V75" s="184"/>
      <c r="W75" s="184"/>
      <c r="X75" s="184"/>
      <c r="Y75" s="184"/>
      <c r="Z75" s="184"/>
      <c r="AA75" s="185"/>
      <c r="AB75" s="185"/>
      <c r="AC75" s="185"/>
      <c r="AD75" s="185"/>
      <c r="AE75" s="185"/>
      <c r="AF75" s="185"/>
      <c r="AG75" s="185"/>
      <c r="AH75" s="185"/>
      <c r="AI75" s="185"/>
    </row>
    <row r="76" ht="45.0" customHeight="1">
      <c r="A76" s="246" t="s">
        <v>408</v>
      </c>
      <c r="B76" s="210" t="s">
        <v>238</v>
      </c>
      <c r="C76" s="195" t="s">
        <v>409</v>
      </c>
      <c r="D76" s="189" t="s">
        <v>410</v>
      </c>
      <c r="E76" s="187" t="s">
        <v>170</v>
      </c>
      <c r="F76" s="212" t="s">
        <v>54</v>
      </c>
      <c r="G76" s="195" t="s">
        <v>411</v>
      </c>
      <c r="H76" s="195" t="s">
        <v>411</v>
      </c>
      <c r="I76" s="205" t="s">
        <v>51</v>
      </c>
      <c r="J76" s="206">
        <v>45370.0</v>
      </c>
      <c r="K76" s="192"/>
      <c r="L76" s="183" t="s">
        <v>135</v>
      </c>
      <c r="M76" s="184"/>
      <c r="N76" s="184"/>
      <c r="O76" s="184"/>
      <c r="P76" s="184"/>
      <c r="Q76" s="184"/>
      <c r="R76" s="184"/>
      <c r="S76" s="184"/>
      <c r="T76" s="184"/>
      <c r="U76" s="184"/>
      <c r="V76" s="184"/>
      <c r="W76" s="184"/>
      <c r="X76" s="184"/>
      <c r="Y76" s="184"/>
      <c r="Z76" s="184"/>
      <c r="AA76" s="185"/>
      <c r="AB76" s="185"/>
      <c r="AC76" s="185"/>
      <c r="AD76" s="185"/>
      <c r="AE76" s="185"/>
      <c r="AF76" s="185"/>
      <c r="AG76" s="185"/>
      <c r="AH76" s="185"/>
      <c r="AI76" s="185"/>
    </row>
    <row r="77" ht="45.0" customHeight="1">
      <c r="A77" s="246" t="s">
        <v>412</v>
      </c>
      <c r="B77" s="210" t="s">
        <v>238</v>
      </c>
      <c r="C77" s="195" t="s">
        <v>413</v>
      </c>
      <c r="D77" s="189" t="s">
        <v>414</v>
      </c>
      <c r="E77" s="187" t="s">
        <v>170</v>
      </c>
      <c r="F77" s="212" t="s">
        <v>54</v>
      </c>
      <c r="G77" s="195" t="s">
        <v>415</v>
      </c>
      <c r="H77" s="195" t="s">
        <v>415</v>
      </c>
      <c r="I77" s="205" t="s">
        <v>51</v>
      </c>
      <c r="J77" s="206">
        <v>45370.0</v>
      </c>
      <c r="K77" s="192"/>
      <c r="L77" s="183" t="s">
        <v>135</v>
      </c>
      <c r="M77" s="184"/>
      <c r="N77" s="184"/>
      <c r="O77" s="184"/>
      <c r="P77" s="184"/>
      <c r="Q77" s="184"/>
      <c r="R77" s="184"/>
      <c r="S77" s="184"/>
      <c r="T77" s="184"/>
      <c r="U77" s="184"/>
      <c r="V77" s="184"/>
      <c r="W77" s="184"/>
      <c r="X77" s="184"/>
      <c r="Y77" s="184"/>
      <c r="Z77" s="184"/>
      <c r="AA77" s="185"/>
      <c r="AB77" s="185"/>
      <c r="AC77" s="185"/>
      <c r="AD77" s="185"/>
      <c r="AE77" s="185"/>
      <c r="AF77" s="185"/>
      <c r="AG77" s="185"/>
      <c r="AH77" s="185"/>
      <c r="AI77" s="185"/>
    </row>
    <row r="78" ht="45.0" customHeight="1">
      <c r="A78" s="246" t="s">
        <v>416</v>
      </c>
      <c r="B78" s="210" t="s">
        <v>238</v>
      </c>
      <c r="C78" s="195" t="s">
        <v>417</v>
      </c>
      <c r="D78" s="189" t="s">
        <v>418</v>
      </c>
      <c r="E78" s="187" t="s">
        <v>170</v>
      </c>
      <c r="F78" s="212" t="s">
        <v>54</v>
      </c>
      <c r="G78" s="195" t="s">
        <v>419</v>
      </c>
      <c r="H78" s="195" t="s">
        <v>419</v>
      </c>
      <c r="I78" s="205" t="s">
        <v>51</v>
      </c>
      <c r="J78" s="206">
        <v>45370.0</v>
      </c>
      <c r="K78" s="192"/>
      <c r="L78" s="183" t="s">
        <v>135</v>
      </c>
      <c r="M78" s="247"/>
      <c r="N78" s="184"/>
      <c r="O78" s="184"/>
      <c r="P78" s="184"/>
      <c r="Q78" s="184"/>
      <c r="R78" s="184"/>
      <c r="S78" s="184"/>
      <c r="T78" s="184"/>
      <c r="U78" s="184"/>
      <c r="V78" s="184"/>
      <c r="W78" s="184"/>
      <c r="X78" s="184"/>
      <c r="Y78" s="184"/>
      <c r="Z78" s="184"/>
      <c r="AA78" s="185"/>
      <c r="AB78" s="185"/>
      <c r="AC78" s="185"/>
      <c r="AD78" s="185"/>
      <c r="AE78" s="185"/>
      <c r="AF78" s="185"/>
      <c r="AG78" s="185"/>
      <c r="AH78" s="185"/>
      <c r="AI78" s="185"/>
    </row>
    <row r="79" ht="45.0" customHeight="1">
      <c r="A79" s="246" t="s">
        <v>420</v>
      </c>
      <c r="B79" s="210" t="s">
        <v>238</v>
      </c>
      <c r="C79" s="195" t="s">
        <v>421</v>
      </c>
      <c r="D79" s="189" t="s">
        <v>422</v>
      </c>
      <c r="E79" s="187" t="s">
        <v>170</v>
      </c>
      <c r="F79" s="212" t="s">
        <v>54</v>
      </c>
      <c r="G79" s="195" t="s">
        <v>423</v>
      </c>
      <c r="H79" s="195" t="s">
        <v>423</v>
      </c>
      <c r="I79" s="205" t="s">
        <v>51</v>
      </c>
      <c r="J79" s="206">
        <v>45370.0</v>
      </c>
      <c r="K79" s="192"/>
      <c r="L79" s="183" t="s">
        <v>135</v>
      </c>
      <c r="M79" s="247"/>
      <c r="N79" s="184"/>
      <c r="O79" s="184"/>
      <c r="P79" s="184"/>
      <c r="Q79" s="184"/>
      <c r="R79" s="184"/>
      <c r="S79" s="184"/>
      <c r="T79" s="184"/>
      <c r="U79" s="184"/>
      <c r="V79" s="184"/>
      <c r="W79" s="184"/>
      <c r="X79" s="184"/>
      <c r="Y79" s="184"/>
      <c r="Z79" s="184"/>
      <c r="AA79" s="185"/>
      <c r="AB79" s="185"/>
      <c r="AC79" s="185"/>
      <c r="AD79" s="185"/>
      <c r="AE79" s="185"/>
      <c r="AF79" s="185"/>
      <c r="AG79" s="185"/>
      <c r="AH79" s="185"/>
      <c r="AI79" s="185"/>
    </row>
    <row r="80" ht="45.0" customHeight="1">
      <c r="A80" s="246" t="s">
        <v>424</v>
      </c>
      <c r="B80" s="210" t="s">
        <v>425</v>
      </c>
      <c r="C80" s="235" t="s">
        <v>426</v>
      </c>
      <c r="D80" s="189" t="s">
        <v>427</v>
      </c>
      <c r="E80" s="187" t="s">
        <v>170</v>
      </c>
      <c r="F80" s="212" t="s">
        <v>54</v>
      </c>
      <c r="G80" s="212" t="s">
        <v>428</v>
      </c>
      <c r="H80" s="212" t="s">
        <v>428</v>
      </c>
      <c r="I80" s="205" t="s">
        <v>51</v>
      </c>
      <c r="J80" s="206">
        <v>45370.0</v>
      </c>
      <c r="K80" s="192"/>
      <c r="L80" s="183" t="s">
        <v>135</v>
      </c>
      <c r="M80" s="184"/>
      <c r="N80" s="184"/>
      <c r="O80" s="184"/>
      <c r="P80" s="184"/>
      <c r="Q80" s="184"/>
      <c r="R80" s="184"/>
      <c r="S80" s="184"/>
      <c r="T80" s="184"/>
      <c r="U80" s="184"/>
      <c r="V80" s="184"/>
      <c r="W80" s="184"/>
      <c r="X80" s="184"/>
      <c r="Y80" s="184"/>
      <c r="Z80" s="184"/>
      <c r="AA80" s="185"/>
      <c r="AB80" s="185"/>
      <c r="AC80" s="185"/>
      <c r="AD80" s="185"/>
      <c r="AE80" s="185"/>
      <c r="AF80" s="185"/>
      <c r="AG80" s="185"/>
      <c r="AH80" s="185"/>
      <c r="AI80" s="185"/>
    </row>
    <row r="81" ht="45.0" customHeight="1">
      <c r="A81" s="246" t="s">
        <v>429</v>
      </c>
      <c r="B81" s="210" t="s">
        <v>430</v>
      </c>
      <c r="C81" s="235" t="s">
        <v>431</v>
      </c>
      <c r="D81" s="189" t="s">
        <v>432</v>
      </c>
      <c r="E81" s="187" t="s">
        <v>170</v>
      </c>
      <c r="F81" s="212" t="s">
        <v>54</v>
      </c>
      <c r="G81" s="235" t="s">
        <v>433</v>
      </c>
      <c r="H81" s="235" t="s">
        <v>433</v>
      </c>
      <c r="I81" s="205" t="s">
        <v>51</v>
      </c>
      <c r="J81" s="206">
        <v>45370.0</v>
      </c>
      <c r="K81" s="192"/>
      <c r="L81" s="183" t="s">
        <v>135</v>
      </c>
      <c r="M81" s="184"/>
      <c r="N81" s="184"/>
      <c r="O81" s="184"/>
      <c r="P81" s="184"/>
      <c r="Q81" s="184"/>
      <c r="R81" s="184"/>
      <c r="S81" s="184"/>
      <c r="T81" s="184"/>
      <c r="U81" s="184"/>
      <c r="V81" s="184"/>
      <c r="W81" s="184"/>
      <c r="X81" s="184"/>
      <c r="Y81" s="184"/>
      <c r="Z81" s="184"/>
      <c r="AA81" s="185"/>
      <c r="AB81" s="185"/>
      <c r="AC81" s="185"/>
      <c r="AD81" s="185"/>
      <c r="AE81" s="185"/>
      <c r="AF81" s="185"/>
      <c r="AG81" s="185"/>
      <c r="AH81" s="185"/>
      <c r="AI81" s="185"/>
    </row>
    <row r="82" ht="45.0" customHeight="1">
      <c r="A82" s="246" t="s">
        <v>434</v>
      </c>
      <c r="B82" s="210" t="s">
        <v>435</v>
      </c>
      <c r="C82" s="226" t="s">
        <v>436</v>
      </c>
      <c r="D82" s="219" t="s">
        <v>437</v>
      </c>
      <c r="E82" s="248" t="s">
        <v>170</v>
      </c>
      <c r="F82" s="249" t="s">
        <v>54</v>
      </c>
      <c r="G82" s="226" t="s">
        <v>438</v>
      </c>
      <c r="H82" s="226" t="s">
        <v>438</v>
      </c>
      <c r="I82" s="225" t="s">
        <v>51</v>
      </c>
      <c r="J82" s="223">
        <v>45370.0</v>
      </c>
      <c r="K82" s="224"/>
      <c r="L82" s="225" t="s">
        <v>135</v>
      </c>
      <c r="M82" s="89"/>
      <c r="N82" s="89"/>
      <c r="O82" s="89"/>
      <c r="P82" s="89"/>
      <c r="Q82" s="89"/>
      <c r="R82" s="89"/>
      <c r="S82" s="89"/>
      <c r="T82" s="89"/>
      <c r="U82" s="89"/>
      <c r="V82" s="89"/>
      <c r="W82" s="89"/>
      <c r="X82" s="89"/>
      <c r="Y82" s="89"/>
      <c r="Z82" s="89"/>
      <c r="AA82" s="111"/>
      <c r="AB82" s="111"/>
      <c r="AC82" s="111"/>
      <c r="AD82" s="111"/>
      <c r="AE82" s="111"/>
      <c r="AF82" s="111"/>
      <c r="AG82" s="111"/>
      <c r="AH82" s="111"/>
      <c r="AI82" s="111"/>
    </row>
    <row r="83" ht="45.0" customHeight="1">
      <c r="A83" s="246" t="s">
        <v>439</v>
      </c>
      <c r="B83" s="210" t="s">
        <v>435</v>
      </c>
      <c r="C83" s="229" t="s">
        <v>440</v>
      </c>
      <c r="D83" s="178" t="s">
        <v>441</v>
      </c>
      <c r="E83" s="228" t="s">
        <v>170</v>
      </c>
      <c r="F83" s="250" t="s">
        <v>54</v>
      </c>
      <c r="G83" s="229" t="s">
        <v>442</v>
      </c>
      <c r="H83" s="229" t="s">
        <v>442</v>
      </c>
      <c r="I83" s="232" t="s">
        <v>51</v>
      </c>
      <c r="J83" s="233">
        <v>45370.0</v>
      </c>
      <c r="K83" s="251"/>
      <c r="L83" s="232" t="s">
        <v>135</v>
      </c>
      <c r="M83" s="89"/>
      <c r="N83" s="89"/>
      <c r="O83" s="89"/>
      <c r="P83" s="89"/>
      <c r="Q83" s="89"/>
      <c r="R83" s="89"/>
      <c r="S83" s="89"/>
      <c r="T83" s="89"/>
      <c r="U83" s="89"/>
      <c r="V83" s="89"/>
      <c r="W83" s="89"/>
      <c r="X83" s="89"/>
      <c r="Y83" s="89"/>
      <c r="Z83" s="89"/>
      <c r="AA83" s="111"/>
      <c r="AB83" s="111"/>
      <c r="AC83" s="111"/>
      <c r="AD83" s="111"/>
      <c r="AE83" s="111"/>
      <c r="AF83" s="111"/>
      <c r="AG83" s="111"/>
      <c r="AH83" s="111"/>
      <c r="AI83" s="111"/>
    </row>
    <row r="84" ht="45.0" customHeight="1">
      <c r="A84" s="246" t="s">
        <v>443</v>
      </c>
      <c r="B84" s="210" t="s">
        <v>435</v>
      </c>
      <c r="C84" s="229" t="s">
        <v>444</v>
      </c>
      <c r="D84" s="230" t="s">
        <v>445</v>
      </c>
      <c r="E84" s="228" t="s">
        <v>170</v>
      </c>
      <c r="F84" s="229" t="s">
        <v>54</v>
      </c>
      <c r="G84" s="230" t="s">
        <v>446</v>
      </c>
      <c r="H84" s="230" t="s">
        <v>446</v>
      </c>
      <c r="I84" s="183" t="s">
        <v>51</v>
      </c>
      <c r="J84" s="233">
        <v>45370.0</v>
      </c>
      <c r="K84" s="251"/>
      <c r="L84" s="232" t="s">
        <v>135</v>
      </c>
      <c r="M84" s="252"/>
      <c r="N84" s="89"/>
      <c r="O84" s="89"/>
      <c r="P84" s="89"/>
      <c r="Q84" s="89"/>
      <c r="R84" s="89"/>
      <c r="S84" s="89"/>
      <c r="T84" s="89"/>
      <c r="U84" s="89"/>
      <c r="V84" s="89"/>
      <c r="W84" s="89"/>
      <c r="X84" s="89"/>
      <c r="Y84" s="89"/>
      <c r="Z84" s="89"/>
      <c r="AA84" s="111"/>
      <c r="AB84" s="111"/>
      <c r="AC84" s="111"/>
      <c r="AD84" s="111"/>
      <c r="AE84" s="111"/>
      <c r="AF84" s="111"/>
      <c r="AG84" s="111"/>
      <c r="AH84" s="111"/>
      <c r="AI84" s="111"/>
    </row>
    <row r="85" ht="45.0" customHeight="1">
      <c r="A85" s="246" t="s">
        <v>447</v>
      </c>
      <c r="B85" s="210" t="s">
        <v>435</v>
      </c>
      <c r="C85" s="229" t="s">
        <v>448</v>
      </c>
      <c r="D85" s="230" t="s">
        <v>449</v>
      </c>
      <c r="E85" s="228" t="s">
        <v>170</v>
      </c>
      <c r="F85" s="229" t="s">
        <v>54</v>
      </c>
      <c r="G85" s="229" t="s">
        <v>450</v>
      </c>
      <c r="H85" s="229" t="s">
        <v>450</v>
      </c>
      <c r="I85" s="232" t="s">
        <v>51</v>
      </c>
      <c r="J85" s="233">
        <v>45370.0</v>
      </c>
      <c r="K85" s="251"/>
      <c r="L85" s="232" t="s">
        <v>135</v>
      </c>
      <c r="M85" s="89"/>
      <c r="N85" s="89"/>
      <c r="O85" s="89"/>
      <c r="P85" s="89"/>
      <c r="Q85" s="89"/>
      <c r="R85" s="89"/>
      <c r="S85" s="89"/>
      <c r="T85" s="89"/>
      <c r="U85" s="89"/>
      <c r="V85" s="89"/>
      <c r="W85" s="89"/>
      <c r="X85" s="89"/>
      <c r="Y85" s="89"/>
      <c r="Z85" s="89"/>
      <c r="AA85" s="111"/>
      <c r="AB85" s="111"/>
      <c r="AC85" s="111"/>
      <c r="AD85" s="111"/>
      <c r="AE85" s="111"/>
      <c r="AF85" s="111"/>
      <c r="AG85" s="111"/>
      <c r="AH85" s="111"/>
      <c r="AI85" s="111"/>
    </row>
    <row r="86" ht="45.0" customHeight="1">
      <c r="A86" s="246" t="s">
        <v>451</v>
      </c>
      <c r="B86" s="210" t="s">
        <v>435</v>
      </c>
      <c r="C86" s="229" t="s">
        <v>452</v>
      </c>
      <c r="D86" s="230" t="s">
        <v>453</v>
      </c>
      <c r="E86" s="228" t="s">
        <v>170</v>
      </c>
      <c r="F86" s="229" t="s">
        <v>454</v>
      </c>
      <c r="G86" s="229" t="s">
        <v>455</v>
      </c>
      <c r="H86" s="229" t="s">
        <v>455</v>
      </c>
      <c r="I86" s="232" t="s">
        <v>51</v>
      </c>
      <c r="J86" s="233">
        <v>45370.0</v>
      </c>
      <c r="K86" s="231"/>
      <c r="L86" s="232" t="s">
        <v>135</v>
      </c>
      <c r="M86" s="111"/>
      <c r="N86" s="111"/>
      <c r="O86" s="111"/>
      <c r="P86" s="111"/>
      <c r="Q86" s="111"/>
      <c r="R86" s="111"/>
      <c r="S86" s="111"/>
      <c r="T86" s="111"/>
      <c r="U86" s="111"/>
      <c r="V86" s="111"/>
      <c r="W86" s="111"/>
      <c r="X86" s="111"/>
      <c r="Y86" s="111"/>
      <c r="Z86" s="111"/>
      <c r="AA86" s="111"/>
      <c r="AB86" s="111"/>
      <c r="AC86" s="111"/>
      <c r="AD86" s="111"/>
      <c r="AE86" s="111"/>
      <c r="AF86" s="111"/>
      <c r="AG86" s="111"/>
      <c r="AH86" s="111"/>
      <c r="AI86" s="111"/>
    </row>
    <row r="87" ht="45.0" customHeight="1">
      <c r="A87" s="246" t="s">
        <v>456</v>
      </c>
      <c r="B87" s="210" t="s">
        <v>435</v>
      </c>
      <c r="C87" s="229" t="s">
        <v>457</v>
      </c>
      <c r="D87" s="230" t="s">
        <v>453</v>
      </c>
      <c r="E87" s="228" t="s">
        <v>170</v>
      </c>
      <c r="F87" s="229" t="s">
        <v>454</v>
      </c>
      <c r="G87" s="229" t="s">
        <v>458</v>
      </c>
      <c r="H87" s="229" t="s">
        <v>458</v>
      </c>
      <c r="I87" s="232" t="s">
        <v>51</v>
      </c>
      <c r="J87" s="233">
        <v>45370.0</v>
      </c>
      <c r="K87" s="231"/>
      <c r="L87" s="232" t="s">
        <v>135</v>
      </c>
      <c r="M87" s="111"/>
      <c r="N87" s="111"/>
      <c r="O87" s="111"/>
      <c r="P87" s="111"/>
      <c r="Q87" s="111"/>
      <c r="R87" s="111"/>
      <c r="S87" s="111"/>
      <c r="T87" s="111"/>
      <c r="U87" s="111"/>
      <c r="V87" s="111"/>
      <c r="W87" s="111"/>
      <c r="X87" s="111"/>
      <c r="Y87" s="111"/>
      <c r="Z87" s="111"/>
      <c r="AA87" s="111"/>
      <c r="AB87" s="111"/>
      <c r="AC87" s="111"/>
      <c r="AD87" s="111"/>
      <c r="AE87" s="111"/>
      <c r="AF87" s="111"/>
      <c r="AG87" s="111"/>
      <c r="AH87" s="111"/>
      <c r="AI87" s="111"/>
    </row>
    <row r="88" ht="45.0" customHeight="1">
      <c r="A88" s="246" t="s">
        <v>459</v>
      </c>
      <c r="B88" s="210" t="s">
        <v>435</v>
      </c>
      <c r="C88" s="229" t="s">
        <v>460</v>
      </c>
      <c r="D88" s="229" t="s">
        <v>461</v>
      </c>
      <c r="E88" s="228" t="s">
        <v>170</v>
      </c>
      <c r="F88" s="229" t="s">
        <v>454</v>
      </c>
      <c r="G88" s="229" t="s">
        <v>462</v>
      </c>
      <c r="H88" s="229" t="s">
        <v>462</v>
      </c>
      <c r="I88" s="232" t="s">
        <v>51</v>
      </c>
      <c r="J88" s="233">
        <v>45370.0</v>
      </c>
      <c r="K88" s="231"/>
      <c r="L88" s="232" t="s">
        <v>135</v>
      </c>
      <c r="M88" s="111"/>
      <c r="N88" s="111"/>
      <c r="O88" s="111"/>
      <c r="P88" s="111"/>
      <c r="Q88" s="111"/>
      <c r="R88" s="111"/>
      <c r="S88" s="111"/>
      <c r="T88" s="111"/>
      <c r="U88" s="111"/>
      <c r="V88" s="111"/>
      <c r="W88" s="111"/>
      <c r="X88" s="111"/>
      <c r="Y88" s="111"/>
      <c r="Z88" s="111"/>
      <c r="AA88" s="111"/>
      <c r="AB88" s="111"/>
      <c r="AC88" s="111"/>
      <c r="AD88" s="111"/>
      <c r="AE88" s="111"/>
      <c r="AF88" s="111"/>
      <c r="AG88" s="111"/>
      <c r="AH88" s="111"/>
      <c r="AI88" s="111"/>
    </row>
    <row r="89" ht="45.0" customHeight="1">
      <c r="A89" s="246" t="s">
        <v>463</v>
      </c>
      <c r="B89" s="210" t="s">
        <v>435</v>
      </c>
      <c r="C89" s="229" t="s">
        <v>464</v>
      </c>
      <c r="D89" s="230" t="s">
        <v>465</v>
      </c>
      <c r="E89" s="228" t="s">
        <v>170</v>
      </c>
      <c r="F89" s="229" t="s">
        <v>466</v>
      </c>
      <c r="G89" s="230" t="s">
        <v>467</v>
      </c>
      <c r="H89" s="230" t="s">
        <v>467</v>
      </c>
      <c r="I89" s="183" t="s">
        <v>51</v>
      </c>
      <c r="J89" s="233">
        <v>45370.0</v>
      </c>
      <c r="K89" s="231"/>
      <c r="L89" s="232" t="s">
        <v>135</v>
      </c>
      <c r="M89" s="252"/>
      <c r="N89" s="111"/>
      <c r="O89" s="111"/>
      <c r="P89" s="111"/>
      <c r="Q89" s="111"/>
      <c r="R89" s="111"/>
      <c r="S89" s="111"/>
      <c r="T89" s="111"/>
      <c r="U89" s="111"/>
      <c r="V89" s="111"/>
      <c r="W89" s="111"/>
      <c r="X89" s="111"/>
      <c r="Y89" s="111"/>
      <c r="Z89" s="111"/>
      <c r="AA89" s="111"/>
      <c r="AB89" s="111"/>
      <c r="AC89" s="111"/>
      <c r="AD89" s="111"/>
      <c r="AE89" s="111"/>
      <c r="AF89" s="111"/>
      <c r="AG89" s="111"/>
      <c r="AH89" s="111"/>
      <c r="AI89" s="111"/>
    </row>
    <row r="90" ht="45.0" customHeight="1">
      <c r="A90" s="246" t="s">
        <v>468</v>
      </c>
      <c r="B90" s="210" t="s">
        <v>435</v>
      </c>
      <c r="C90" s="229" t="s">
        <v>469</v>
      </c>
      <c r="D90" s="230" t="s">
        <v>470</v>
      </c>
      <c r="E90" s="228" t="s">
        <v>170</v>
      </c>
      <c r="F90" s="229" t="s">
        <v>471</v>
      </c>
      <c r="G90" s="230" t="s">
        <v>472</v>
      </c>
      <c r="H90" s="230" t="s">
        <v>472</v>
      </c>
      <c r="I90" s="183" t="s">
        <v>51</v>
      </c>
      <c r="J90" s="233">
        <v>45370.0</v>
      </c>
      <c r="K90" s="231"/>
      <c r="L90" s="232" t="s">
        <v>135</v>
      </c>
      <c r="M90" s="252"/>
      <c r="N90" s="111"/>
      <c r="O90" s="111"/>
      <c r="P90" s="111"/>
      <c r="Q90" s="111"/>
      <c r="R90" s="111"/>
      <c r="S90" s="111"/>
      <c r="T90" s="111"/>
      <c r="U90" s="111"/>
      <c r="V90" s="111"/>
      <c r="W90" s="111"/>
      <c r="X90" s="111"/>
      <c r="Y90" s="111"/>
      <c r="Z90" s="111"/>
      <c r="AA90" s="111"/>
      <c r="AB90" s="111"/>
      <c r="AC90" s="111"/>
      <c r="AD90" s="111"/>
      <c r="AE90" s="111"/>
      <c r="AF90" s="111"/>
      <c r="AG90" s="111"/>
      <c r="AH90" s="111"/>
      <c r="AI90" s="111"/>
    </row>
    <row r="91" ht="45.0" customHeight="1">
      <c r="A91" s="246" t="s">
        <v>473</v>
      </c>
      <c r="B91" s="210" t="s">
        <v>435</v>
      </c>
      <c r="C91" s="229" t="s">
        <v>474</v>
      </c>
      <c r="D91" s="229" t="s">
        <v>475</v>
      </c>
      <c r="E91" s="228" t="s">
        <v>170</v>
      </c>
      <c r="F91" s="229" t="s">
        <v>476</v>
      </c>
      <c r="G91" s="229" t="s">
        <v>477</v>
      </c>
      <c r="H91" s="229" t="s">
        <v>477</v>
      </c>
      <c r="I91" s="232" t="s">
        <v>51</v>
      </c>
      <c r="J91" s="233">
        <v>45370.0</v>
      </c>
      <c r="K91" s="231"/>
      <c r="L91" s="232" t="s">
        <v>135</v>
      </c>
      <c r="M91" s="111"/>
      <c r="N91" s="111"/>
      <c r="O91" s="111"/>
      <c r="P91" s="111"/>
      <c r="Q91" s="111"/>
      <c r="R91" s="111"/>
      <c r="S91" s="111"/>
      <c r="T91" s="111"/>
      <c r="U91" s="111"/>
      <c r="V91" s="111"/>
      <c r="W91" s="111"/>
      <c r="X91" s="111"/>
      <c r="Y91" s="111"/>
      <c r="Z91" s="111"/>
      <c r="AA91" s="111"/>
      <c r="AB91" s="111"/>
      <c r="AC91" s="111"/>
      <c r="AD91" s="111"/>
      <c r="AE91" s="111"/>
      <c r="AF91" s="111"/>
      <c r="AG91" s="111"/>
      <c r="AH91" s="111"/>
      <c r="AI91" s="111"/>
    </row>
    <row r="92" ht="45.0" customHeight="1">
      <c r="A92" s="246" t="s">
        <v>478</v>
      </c>
      <c r="B92" s="210" t="s">
        <v>435</v>
      </c>
      <c r="C92" s="229" t="s">
        <v>479</v>
      </c>
      <c r="D92" s="229" t="s">
        <v>480</v>
      </c>
      <c r="E92" s="228" t="s">
        <v>170</v>
      </c>
      <c r="F92" s="229" t="s">
        <v>481</v>
      </c>
      <c r="G92" s="229" t="s">
        <v>482</v>
      </c>
      <c r="H92" s="229" t="s">
        <v>482</v>
      </c>
      <c r="I92" s="232" t="s">
        <v>51</v>
      </c>
      <c r="J92" s="233">
        <v>45370.0</v>
      </c>
      <c r="K92" s="231"/>
      <c r="L92" s="232" t="s">
        <v>135</v>
      </c>
      <c r="M92" s="89"/>
      <c r="N92" s="89"/>
      <c r="O92" s="89"/>
      <c r="P92" s="89"/>
      <c r="Q92" s="89"/>
      <c r="R92" s="89"/>
      <c r="S92" s="89"/>
      <c r="T92" s="89"/>
      <c r="U92" s="89"/>
      <c r="V92" s="89"/>
      <c r="W92" s="89"/>
      <c r="X92" s="89"/>
      <c r="Y92" s="89"/>
      <c r="Z92" s="89"/>
      <c r="AA92" s="111"/>
      <c r="AB92" s="111"/>
      <c r="AC92" s="111"/>
      <c r="AD92" s="111"/>
      <c r="AE92" s="111"/>
      <c r="AF92" s="111"/>
      <c r="AG92" s="111"/>
      <c r="AH92" s="111"/>
      <c r="AI92" s="111"/>
    </row>
    <row r="93" ht="45.0" customHeight="1">
      <c r="A93" s="246" t="s">
        <v>483</v>
      </c>
      <c r="B93" s="210" t="s">
        <v>435</v>
      </c>
      <c r="C93" s="229" t="s">
        <v>484</v>
      </c>
      <c r="D93" s="229" t="s">
        <v>485</v>
      </c>
      <c r="E93" s="228" t="s">
        <v>170</v>
      </c>
      <c r="F93" s="229" t="s">
        <v>486</v>
      </c>
      <c r="G93" s="230" t="s">
        <v>487</v>
      </c>
      <c r="H93" s="230" t="s">
        <v>487</v>
      </c>
      <c r="I93" s="183" t="s">
        <v>51</v>
      </c>
      <c r="J93" s="233">
        <v>45370.0</v>
      </c>
      <c r="K93" s="231"/>
      <c r="L93" s="232" t="s">
        <v>135</v>
      </c>
      <c r="M93" s="252"/>
      <c r="N93" s="89"/>
      <c r="O93" s="89"/>
      <c r="P93" s="89"/>
      <c r="Q93" s="89"/>
      <c r="R93" s="89"/>
      <c r="S93" s="89"/>
      <c r="T93" s="89"/>
      <c r="U93" s="89"/>
      <c r="V93" s="89"/>
      <c r="W93" s="89"/>
      <c r="X93" s="89"/>
      <c r="Y93" s="89"/>
      <c r="Z93" s="89"/>
      <c r="AA93" s="111"/>
      <c r="AB93" s="111"/>
      <c r="AC93" s="111"/>
      <c r="AD93" s="111"/>
      <c r="AE93" s="111"/>
      <c r="AF93" s="111"/>
      <c r="AG93" s="111"/>
      <c r="AH93" s="111"/>
      <c r="AI93" s="111"/>
    </row>
    <row r="94" ht="45.0" customHeight="1">
      <c r="A94" s="246" t="s">
        <v>488</v>
      </c>
      <c r="B94" s="210" t="s">
        <v>435</v>
      </c>
      <c r="C94" s="235" t="s">
        <v>489</v>
      </c>
      <c r="D94" s="195" t="s">
        <v>490</v>
      </c>
      <c r="E94" s="187" t="s">
        <v>491</v>
      </c>
      <c r="F94" s="235" t="s">
        <v>54</v>
      </c>
      <c r="G94" s="235" t="s">
        <v>492</v>
      </c>
      <c r="H94" s="235" t="s">
        <v>492</v>
      </c>
      <c r="I94" s="205" t="s">
        <v>51</v>
      </c>
      <c r="J94" s="206">
        <v>45370.0</v>
      </c>
      <c r="K94" s="192"/>
      <c r="L94" s="183" t="s">
        <v>135</v>
      </c>
      <c r="M94" s="185"/>
      <c r="N94" s="185"/>
      <c r="O94" s="185"/>
      <c r="P94" s="185"/>
      <c r="Q94" s="185"/>
      <c r="R94" s="185"/>
      <c r="S94" s="185"/>
      <c r="T94" s="185"/>
      <c r="U94" s="185"/>
      <c r="V94" s="185"/>
      <c r="W94" s="185"/>
      <c r="X94" s="185"/>
      <c r="Y94" s="185"/>
      <c r="Z94" s="185"/>
      <c r="AA94" s="185"/>
      <c r="AB94" s="185"/>
      <c r="AC94" s="185"/>
      <c r="AD94" s="185"/>
      <c r="AE94" s="185"/>
      <c r="AF94" s="185"/>
      <c r="AG94" s="185"/>
      <c r="AH94" s="185"/>
      <c r="AI94" s="185"/>
    </row>
    <row r="95" ht="45.0" customHeight="1">
      <c r="A95" s="246" t="s">
        <v>493</v>
      </c>
      <c r="B95" s="196" t="s">
        <v>494</v>
      </c>
      <c r="C95" s="195" t="s">
        <v>495</v>
      </c>
      <c r="D95" s="195" t="s">
        <v>496</v>
      </c>
      <c r="E95" s="190" t="s">
        <v>170</v>
      </c>
      <c r="F95" s="235" t="s">
        <v>54</v>
      </c>
      <c r="G95" s="235" t="s">
        <v>497</v>
      </c>
      <c r="H95" s="235" t="s">
        <v>497</v>
      </c>
      <c r="I95" s="205" t="s">
        <v>51</v>
      </c>
      <c r="J95" s="206">
        <v>45370.0</v>
      </c>
      <c r="K95" s="192"/>
      <c r="L95" s="183" t="s">
        <v>135</v>
      </c>
      <c r="M95" s="184"/>
      <c r="N95" s="184"/>
      <c r="O95" s="184"/>
      <c r="P95" s="184"/>
      <c r="Q95" s="184"/>
      <c r="R95" s="184"/>
      <c r="S95" s="184"/>
      <c r="T95" s="184"/>
      <c r="U95" s="184"/>
      <c r="V95" s="184"/>
      <c r="W95" s="184"/>
      <c r="X95" s="184"/>
      <c r="Y95" s="184"/>
      <c r="Z95" s="184"/>
      <c r="AA95" s="185"/>
      <c r="AB95" s="185"/>
      <c r="AC95" s="185"/>
      <c r="AD95" s="185"/>
      <c r="AE95" s="185"/>
      <c r="AF95" s="185"/>
      <c r="AG95" s="185"/>
      <c r="AH95" s="185"/>
      <c r="AI95" s="185"/>
    </row>
    <row r="96" ht="45.0" customHeight="1">
      <c r="A96" s="246" t="s">
        <v>498</v>
      </c>
      <c r="B96" s="196" t="s">
        <v>494</v>
      </c>
      <c r="C96" s="195" t="s">
        <v>499</v>
      </c>
      <c r="D96" s="189" t="s">
        <v>500</v>
      </c>
      <c r="E96" s="187" t="s">
        <v>170</v>
      </c>
      <c r="F96" s="212" t="s">
        <v>54</v>
      </c>
      <c r="G96" s="195" t="s">
        <v>501</v>
      </c>
      <c r="H96" s="195" t="s">
        <v>501</v>
      </c>
      <c r="I96" s="205" t="s">
        <v>51</v>
      </c>
      <c r="J96" s="206">
        <v>45370.0</v>
      </c>
      <c r="K96" s="192"/>
      <c r="L96" s="183" t="s">
        <v>135</v>
      </c>
      <c r="M96" s="184"/>
      <c r="N96" s="184"/>
      <c r="O96" s="184"/>
      <c r="P96" s="184"/>
      <c r="Q96" s="184"/>
      <c r="R96" s="184"/>
      <c r="S96" s="184"/>
      <c r="T96" s="184"/>
      <c r="U96" s="184"/>
      <c r="V96" s="184"/>
      <c r="W96" s="184"/>
      <c r="X96" s="184"/>
      <c r="Y96" s="184"/>
      <c r="Z96" s="184"/>
      <c r="AA96" s="185"/>
      <c r="AB96" s="185"/>
      <c r="AC96" s="185"/>
      <c r="AD96" s="185"/>
      <c r="AE96" s="185"/>
      <c r="AF96" s="185"/>
      <c r="AG96" s="185"/>
      <c r="AH96" s="185"/>
      <c r="AI96" s="185"/>
    </row>
    <row r="97" ht="45.0" customHeight="1">
      <c r="A97" s="246" t="s">
        <v>502</v>
      </c>
      <c r="B97" s="196" t="s">
        <v>494</v>
      </c>
      <c r="C97" s="195" t="s">
        <v>503</v>
      </c>
      <c r="D97" s="189" t="s">
        <v>504</v>
      </c>
      <c r="E97" s="187" t="s">
        <v>170</v>
      </c>
      <c r="F97" s="212" t="s">
        <v>54</v>
      </c>
      <c r="G97" s="195" t="s">
        <v>505</v>
      </c>
      <c r="H97" s="195" t="s">
        <v>505</v>
      </c>
      <c r="I97" s="205" t="s">
        <v>51</v>
      </c>
      <c r="J97" s="206">
        <v>45370.0</v>
      </c>
      <c r="K97" s="192"/>
      <c r="L97" s="183" t="s">
        <v>135</v>
      </c>
      <c r="M97" s="184"/>
      <c r="N97" s="184"/>
      <c r="O97" s="184"/>
      <c r="P97" s="184"/>
      <c r="Q97" s="184"/>
      <c r="R97" s="184"/>
      <c r="S97" s="184"/>
      <c r="T97" s="184"/>
      <c r="U97" s="184"/>
      <c r="V97" s="184"/>
      <c r="W97" s="184"/>
      <c r="X97" s="184"/>
      <c r="Y97" s="184"/>
      <c r="Z97" s="184"/>
      <c r="AA97" s="185"/>
      <c r="AB97" s="185"/>
      <c r="AC97" s="185"/>
      <c r="AD97" s="185"/>
      <c r="AE97" s="185"/>
      <c r="AF97" s="185"/>
      <c r="AG97" s="185"/>
      <c r="AH97" s="185"/>
      <c r="AI97" s="185"/>
    </row>
    <row r="98" ht="45.0" customHeight="1">
      <c r="A98" s="246" t="s">
        <v>506</v>
      </c>
      <c r="B98" s="196" t="s">
        <v>494</v>
      </c>
      <c r="C98" s="195" t="s">
        <v>507</v>
      </c>
      <c r="D98" s="189" t="s">
        <v>508</v>
      </c>
      <c r="E98" s="187" t="s">
        <v>170</v>
      </c>
      <c r="F98" s="212" t="s">
        <v>54</v>
      </c>
      <c r="G98" s="195" t="s">
        <v>509</v>
      </c>
      <c r="H98" s="195" t="s">
        <v>509</v>
      </c>
      <c r="I98" s="205" t="s">
        <v>51</v>
      </c>
      <c r="J98" s="206">
        <v>45370.0</v>
      </c>
      <c r="K98" s="192"/>
      <c r="L98" s="183" t="s">
        <v>135</v>
      </c>
      <c r="M98" s="184"/>
      <c r="N98" s="184"/>
      <c r="O98" s="184"/>
      <c r="P98" s="184"/>
      <c r="Q98" s="184"/>
      <c r="R98" s="184"/>
      <c r="S98" s="184"/>
      <c r="T98" s="184"/>
      <c r="U98" s="184"/>
      <c r="V98" s="184"/>
      <c r="W98" s="184"/>
      <c r="X98" s="184"/>
      <c r="Y98" s="184"/>
      <c r="Z98" s="184"/>
      <c r="AA98" s="185"/>
      <c r="AB98" s="185"/>
      <c r="AC98" s="185"/>
      <c r="AD98" s="185"/>
      <c r="AE98" s="185"/>
      <c r="AF98" s="185"/>
      <c r="AG98" s="185"/>
      <c r="AH98" s="185"/>
      <c r="AI98" s="185"/>
    </row>
    <row r="99" ht="45.0" customHeight="1">
      <c r="A99" s="246" t="s">
        <v>510</v>
      </c>
      <c r="B99" s="210" t="s">
        <v>511</v>
      </c>
      <c r="C99" s="235" t="s">
        <v>512</v>
      </c>
      <c r="D99" s="189" t="s">
        <v>513</v>
      </c>
      <c r="E99" s="187" t="s">
        <v>170</v>
      </c>
      <c r="F99" s="212" t="s">
        <v>54</v>
      </c>
      <c r="G99" s="235" t="s">
        <v>514</v>
      </c>
      <c r="H99" s="235" t="s">
        <v>514</v>
      </c>
      <c r="I99" s="205" t="s">
        <v>51</v>
      </c>
      <c r="J99" s="206">
        <v>45370.0</v>
      </c>
      <c r="K99" s="192"/>
      <c r="L99" s="183" t="s">
        <v>135</v>
      </c>
      <c r="M99" s="184"/>
      <c r="N99" s="184"/>
      <c r="O99" s="184"/>
      <c r="P99" s="184"/>
      <c r="Q99" s="184"/>
      <c r="R99" s="184"/>
      <c r="S99" s="184"/>
      <c r="T99" s="184"/>
      <c r="U99" s="184"/>
      <c r="V99" s="184"/>
      <c r="W99" s="184"/>
      <c r="X99" s="184"/>
      <c r="Y99" s="184"/>
      <c r="Z99" s="184"/>
      <c r="AA99" s="185"/>
      <c r="AB99" s="185"/>
      <c r="AC99" s="185"/>
      <c r="AD99" s="185"/>
      <c r="AE99" s="185"/>
      <c r="AF99" s="185"/>
      <c r="AG99" s="185"/>
      <c r="AH99" s="185"/>
      <c r="AI99" s="185"/>
    </row>
    <row r="100" ht="15.75" customHeight="1">
      <c r="A100" s="166"/>
      <c r="B100" s="167" t="s">
        <v>515</v>
      </c>
      <c r="C100" s="6"/>
      <c r="D100" s="199"/>
      <c r="E100" s="200"/>
      <c r="F100" s="199"/>
      <c r="G100" s="199"/>
      <c r="H100" s="199"/>
      <c r="I100" s="200"/>
      <c r="J100" s="201"/>
      <c r="K100" s="171"/>
      <c r="L100" s="169"/>
      <c r="M100" s="202"/>
      <c r="N100" s="202"/>
      <c r="O100" s="202"/>
      <c r="P100" s="202"/>
      <c r="Q100" s="202"/>
      <c r="R100" s="202"/>
      <c r="S100" s="202"/>
      <c r="T100" s="202"/>
      <c r="U100" s="202"/>
      <c r="V100" s="202"/>
      <c r="W100" s="202"/>
      <c r="X100" s="202"/>
      <c r="Y100" s="202"/>
      <c r="Z100" s="202"/>
      <c r="AA100" s="135"/>
      <c r="AB100" s="135"/>
      <c r="AC100" s="135"/>
      <c r="AD100" s="135"/>
      <c r="AE100" s="135"/>
      <c r="AF100" s="135"/>
      <c r="AG100" s="135"/>
      <c r="AH100" s="135"/>
      <c r="AI100" s="135"/>
    </row>
    <row r="101" ht="30.0" customHeight="1">
      <c r="A101" s="253" t="s">
        <v>516</v>
      </c>
      <c r="B101" s="204" t="s">
        <v>517</v>
      </c>
      <c r="C101" s="197" t="s">
        <v>518</v>
      </c>
      <c r="D101" s="198" t="s">
        <v>519</v>
      </c>
      <c r="E101" s="177" t="s">
        <v>170</v>
      </c>
      <c r="F101" s="198" t="s">
        <v>241</v>
      </c>
      <c r="G101" s="195" t="s">
        <v>520</v>
      </c>
      <c r="H101" s="195" t="s">
        <v>520</v>
      </c>
      <c r="I101" s="238" t="s">
        <v>51</v>
      </c>
      <c r="J101" s="181">
        <v>45375.0</v>
      </c>
      <c r="K101" s="254"/>
      <c r="L101" s="216" t="s">
        <v>135</v>
      </c>
      <c r="M101" s="185"/>
      <c r="N101" s="255"/>
      <c r="O101" s="217"/>
      <c r="P101" s="185"/>
      <c r="Q101" s="185"/>
      <c r="R101" s="185"/>
      <c r="S101" s="185"/>
      <c r="T101" s="185"/>
      <c r="U101" s="185"/>
      <c r="V101" s="185"/>
      <c r="W101" s="185"/>
      <c r="X101" s="185"/>
      <c r="Y101" s="185"/>
      <c r="Z101" s="185"/>
      <c r="AA101" s="185"/>
      <c r="AB101" s="185"/>
      <c r="AC101" s="185"/>
      <c r="AD101" s="185"/>
      <c r="AE101" s="185"/>
      <c r="AF101" s="185"/>
      <c r="AG101" s="185"/>
      <c r="AH101" s="185"/>
      <c r="AI101" s="185"/>
    </row>
    <row r="102" ht="30.0" customHeight="1">
      <c r="A102" s="246" t="s">
        <v>521</v>
      </c>
      <c r="B102" s="204" t="s">
        <v>517</v>
      </c>
      <c r="C102" s="197" t="s">
        <v>522</v>
      </c>
      <c r="D102" s="180" t="s">
        <v>523</v>
      </c>
      <c r="E102" s="256" t="s">
        <v>170</v>
      </c>
      <c r="F102" s="257" t="s">
        <v>54</v>
      </c>
      <c r="G102" s="180" t="s">
        <v>524</v>
      </c>
      <c r="H102" s="180" t="s">
        <v>524</v>
      </c>
      <c r="I102" s="174" t="s">
        <v>51</v>
      </c>
      <c r="J102" s="206">
        <v>45375.0</v>
      </c>
      <c r="K102" s="207"/>
      <c r="L102" s="183" t="s">
        <v>135</v>
      </c>
      <c r="M102" s="184"/>
      <c r="N102" s="184"/>
      <c r="O102" s="184"/>
      <c r="P102" s="184"/>
      <c r="Q102" s="184"/>
      <c r="R102" s="184"/>
      <c r="S102" s="184"/>
      <c r="T102" s="184"/>
      <c r="U102" s="184"/>
      <c r="V102" s="184"/>
      <c r="W102" s="184"/>
      <c r="X102" s="184"/>
      <c r="Y102" s="184"/>
      <c r="Z102" s="184"/>
      <c r="AA102" s="185"/>
      <c r="AB102" s="185"/>
      <c r="AC102" s="185"/>
      <c r="AD102" s="185"/>
      <c r="AE102" s="185"/>
      <c r="AF102" s="185"/>
      <c r="AG102" s="185"/>
      <c r="AH102" s="185"/>
      <c r="AI102" s="185"/>
    </row>
    <row r="103" ht="30.0" customHeight="1">
      <c r="A103" s="246" t="s">
        <v>525</v>
      </c>
      <c r="B103" s="210" t="s">
        <v>517</v>
      </c>
      <c r="C103" s="235" t="s">
        <v>526</v>
      </c>
      <c r="D103" s="180" t="s">
        <v>523</v>
      </c>
      <c r="E103" s="187" t="s">
        <v>170</v>
      </c>
      <c r="F103" s="180" t="s">
        <v>241</v>
      </c>
      <c r="G103" s="189" t="s">
        <v>527</v>
      </c>
      <c r="H103" s="189" t="s">
        <v>527</v>
      </c>
      <c r="I103" s="187" t="s">
        <v>51</v>
      </c>
      <c r="J103" s="206">
        <v>45375.0</v>
      </c>
      <c r="K103" s="211"/>
      <c r="L103" s="183" t="s">
        <v>135</v>
      </c>
      <c r="M103" s="184"/>
      <c r="N103" s="184"/>
      <c r="O103" s="184"/>
      <c r="P103" s="184"/>
      <c r="Q103" s="184"/>
      <c r="R103" s="184"/>
      <c r="S103" s="184"/>
      <c r="T103" s="184"/>
      <c r="U103" s="184"/>
      <c r="V103" s="184"/>
      <c r="W103" s="184"/>
      <c r="X103" s="184"/>
      <c r="Y103" s="184"/>
      <c r="Z103" s="184"/>
      <c r="AA103" s="185"/>
      <c r="AB103" s="185"/>
      <c r="AC103" s="185"/>
      <c r="AD103" s="185"/>
      <c r="AE103" s="185"/>
      <c r="AF103" s="185"/>
      <c r="AG103" s="185"/>
      <c r="AH103" s="185"/>
      <c r="AI103" s="185"/>
    </row>
    <row r="104" ht="30.0" customHeight="1">
      <c r="A104" s="246" t="s">
        <v>528</v>
      </c>
      <c r="B104" s="210" t="s">
        <v>517</v>
      </c>
      <c r="C104" s="235" t="s">
        <v>529</v>
      </c>
      <c r="D104" s="180" t="s">
        <v>530</v>
      </c>
      <c r="E104" s="187" t="s">
        <v>170</v>
      </c>
      <c r="F104" s="180" t="s">
        <v>241</v>
      </c>
      <c r="G104" s="189" t="s">
        <v>531</v>
      </c>
      <c r="H104" s="189" t="s">
        <v>531</v>
      </c>
      <c r="I104" s="187" t="s">
        <v>51</v>
      </c>
      <c r="J104" s="206">
        <v>45375.0</v>
      </c>
      <c r="K104" s="211"/>
      <c r="L104" s="183" t="s">
        <v>135</v>
      </c>
      <c r="M104" s="184"/>
      <c r="N104" s="184"/>
      <c r="O104" s="184"/>
      <c r="P104" s="184"/>
      <c r="Q104" s="184"/>
      <c r="R104" s="184"/>
      <c r="S104" s="184"/>
      <c r="T104" s="184"/>
      <c r="U104" s="184"/>
      <c r="V104" s="184"/>
      <c r="W104" s="184"/>
      <c r="X104" s="184"/>
      <c r="Y104" s="184"/>
      <c r="Z104" s="184"/>
      <c r="AA104" s="185"/>
      <c r="AB104" s="185"/>
      <c r="AC104" s="185"/>
      <c r="AD104" s="185"/>
      <c r="AE104" s="185"/>
      <c r="AF104" s="185"/>
      <c r="AG104" s="185"/>
      <c r="AH104" s="185"/>
      <c r="AI104" s="185"/>
    </row>
    <row r="105" ht="30.0" customHeight="1">
      <c r="A105" s="246" t="s">
        <v>532</v>
      </c>
      <c r="B105" s="210" t="s">
        <v>517</v>
      </c>
      <c r="C105" s="235" t="s">
        <v>533</v>
      </c>
      <c r="D105" s="180" t="s">
        <v>534</v>
      </c>
      <c r="E105" s="187" t="s">
        <v>170</v>
      </c>
      <c r="F105" s="180" t="s">
        <v>241</v>
      </c>
      <c r="G105" s="189" t="s">
        <v>535</v>
      </c>
      <c r="H105" s="189" t="s">
        <v>535</v>
      </c>
      <c r="I105" s="187" t="s">
        <v>51</v>
      </c>
      <c r="J105" s="206">
        <v>45375.0</v>
      </c>
      <c r="K105" s="211"/>
      <c r="L105" s="183" t="s">
        <v>135</v>
      </c>
      <c r="M105" s="184"/>
      <c r="N105" s="184"/>
      <c r="O105" s="184"/>
      <c r="P105" s="184"/>
      <c r="Q105" s="184"/>
      <c r="R105" s="184"/>
      <c r="S105" s="184"/>
      <c r="T105" s="184"/>
      <c r="U105" s="184"/>
      <c r="V105" s="184"/>
      <c r="W105" s="184"/>
      <c r="X105" s="184"/>
      <c r="Y105" s="184"/>
      <c r="Z105" s="184"/>
      <c r="AA105" s="185"/>
      <c r="AB105" s="185"/>
      <c r="AC105" s="185"/>
      <c r="AD105" s="185"/>
      <c r="AE105" s="185"/>
      <c r="AF105" s="185"/>
      <c r="AG105" s="185"/>
      <c r="AH105" s="185"/>
      <c r="AI105" s="185"/>
    </row>
    <row r="106" ht="30.0" customHeight="1">
      <c r="A106" s="246" t="s">
        <v>536</v>
      </c>
      <c r="B106" s="210" t="s">
        <v>517</v>
      </c>
      <c r="C106" s="195" t="s">
        <v>537</v>
      </c>
      <c r="D106" s="180" t="s">
        <v>538</v>
      </c>
      <c r="E106" s="187" t="s">
        <v>170</v>
      </c>
      <c r="F106" s="180" t="s">
        <v>241</v>
      </c>
      <c r="G106" s="189" t="s">
        <v>520</v>
      </c>
      <c r="H106" s="189" t="s">
        <v>520</v>
      </c>
      <c r="I106" s="187" t="s">
        <v>51</v>
      </c>
      <c r="J106" s="206">
        <v>45375.0</v>
      </c>
      <c r="K106" s="211"/>
      <c r="L106" s="183" t="s">
        <v>135</v>
      </c>
      <c r="M106" s="184"/>
      <c r="N106" s="184"/>
      <c r="O106" s="184"/>
      <c r="P106" s="184"/>
      <c r="Q106" s="184"/>
      <c r="R106" s="184"/>
      <c r="S106" s="184"/>
      <c r="T106" s="184"/>
      <c r="U106" s="184"/>
      <c r="V106" s="184"/>
      <c r="W106" s="184"/>
      <c r="X106" s="184"/>
      <c r="Y106" s="184"/>
      <c r="Z106" s="184"/>
      <c r="AA106" s="185"/>
      <c r="AB106" s="185"/>
      <c r="AC106" s="185"/>
      <c r="AD106" s="185"/>
      <c r="AE106" s="185"/>
      <c r="AF106" s="185"/>
      <c r="AG106" s="185"/>
      <c r="AH106" s="185"/>
      <c r="AI106" s="185"/>
    </row>
    <row r="107" ht="15.75" customHeight="1">
      <c r="A107" s="166"/>
      <c r="B107" s="167" t="s">
        <v>539</v>
      </c>
      <c r="C107" s="6"/>
      <c r="D107" s="199"/>
      <c r="E107" s="200"/>
      <c r="F107" s="199"/>
      <c r="G107" s="199"/>
      <c r="H107" s="199"/>
      <c r="I107" s="200"/>
      <c r="J107" s="201"/>
      <c r="K107" s="171"/>
      <c r="L107" s="169"/>
      <c r="M107" s="202"/>
      <c r="N107" s="202"/>
      <c r="O107" s="202"/>
      <c r="P107" s="202"/>
      <c r="Q107" s="202"/>
      <c r="R107" s="202"/>
      <c r="S107" s="202"/>
      <c r="T107" s="202"/>
      <c r="U107" s="202"/>
      <c r="V107" s="202"/>
      <c r="W107" s="202"/>
      <c r="X107" s="202"/>
      <c r="Y107" s="202"/>
      <c r="Z107" s="202"/>
      <c r="AA107" s="135"/>
      <c r="AB107" s="135"/>
      <c r="AC107" s="135"/>
      <c r="AD107" s="135"/>
      <c r="AE107" s="135"/>
      <c r="AF107" s="135"/>
      <c r="AG107" s="135"/>
      <c r="AH107" s="135"/>
      <c r="AI107" s="135"/>
    </row>
    <row r="108" ht="45.0" customHeight="1">
      <c r="A108" s="246" t="s">
        <v>540</v>
      </c>
      <c r="B108" s="204" t="s">
        <v>517</v>
      </c>
      <c r="C108" s="197" t="s">
        <v>541</v>
      </c>
      <c r="D108" s="180" t="s">
        <v>542</v>
      </c>
      <c r="E108" s="256" t="s">
        <v>170</v>
      </c>
      <c r="F108" s="180" t="s">
        <v>543</v>
      </c>
      <c r="G108" s="198" t="s">
        <v>544</v>
      </c>
      <c r="H108" s="198" t="s">
        <v>544</v>
      </c>
      <c r="I108" s="205" t="s">
        <v>51</v>
      </c>
      <c r="J108" s="258">
        <v>45376.0</v>
      </c>
      <c r="K108" s="182"/>
      <c r="L108" s="183" t="s">
        <v>135</v>
      </c>
      <c r="M108" s="184"/>
      <c r="N108" s="184"/>
      <c r="O108" s="184"/>
      <c r="P108" s="184"/>
      <c r="Q108" s="184"/>
      <c r="R108" s="184"/>
      <c r="S108" s="184"/>
      <c r="T108" s="184"/>
      <c r="U108" s="184"/>
      <c r="V108" s="184"/>
      <c r="W108" s="184"/>
      <c r="X108" s="184"/>
      <c r="Y108" s="184"/>
      <c r="Z108" s="184"/>
      <c r="AA108" s="185"/>
      <c r="AB108" s="185"/>
      <c r="AC108" s="185"/>
      <c r="AD108" s="185"/>
      <c r="AE108" s="185"/>
      <c r="AF108" s="185"/>
      <c r="AG108" s="185"/>
      <c r="AH108" s="185"/>
      <c r="AI108" s="185"/>
    </row>
    <row r="109" ht="45.0" customHeight="1">
      <c r="A109" s="246" t="s">
        <v>545</v>
      </c>
      <c r="B109" s="204" t="s">
        <v>517</v>
      </c>
      <c r="C109" s="198" t="s">
        <v>546</v>
      </c>
      <c r="D109" s="180" t="s">
        <v>547</v>
      </c>
      <c r="E109" s="256" t="s">
        <v>170</v>
      </c>
      <c r="F109" s="180" t="s">
        <v>548</v>
      </c>
      <c r="G109" s="198" t="s">
        <v>544</v>
      </c>
      <c r="H109" s="198" t="s">
        <v>544</v>
      </c>
      <c r="I109" s="205" t="s">
        <v>51</v>
      </c>
      <c r="J109" s="258">
        <v>45376.0</v>
      </c>
      <c r="K109" s="182"/>
      <c r="L109" s="183" t="s">
        <v>135</v>
      </c>
      <c r="M109" s="184"/>
      <c r="N109" s="184"/>
      <c r="O109" s="184"/>
      <c r="P109" s="184"/>
      <c r="Q109" s="184"/>
      <c r="R109" s="184"/>
      <c r="S109" s="184"/>
      <c r="T109" s="184"/>
      <c r="U109" s="184"/>
      <c r="V109" s="184"/>
      <c r="W109" s="184"/>
      <c r="X109" s="184"/>
      <c r="Y109" s="184"/>
      <c r="Z109" s="184"/>
      <c r="AA109" s="185"/>
      <c r="AB109" s="185"/>
      <c r="AC109" s="185"/>
      <c r="AD109" s="185"/>
      <c r="AE109" s="185"/>
      <c r="AF109" s="185"/>
      <c r="AG109" s="185"/>
      <c r="AH109" s="185"/>
      <c r="AI109" s="185"/>
    </row>
    <row r="110" ht="45.0" customHeight="1">
      <c r="A110" s="246" t="s">
        <v>549</v>
      </c>
      <c r="B110" s="210" t="s">
        <v>517</v>
      </c>
      <c r="C110" s="235" t="s">
        <v>550</v>
      </c>
      <c r="D110" s="180" t="s">
        <v>551</v>
      </c>
      <c r="E110" s="259" t="s">
        <v>170</v>
      </c>
      <c r="F110" s="180" t="s">
        <v>552</v>
      </c>
      <c r="G110" s="195" t="s">
        <v>553</v>
      </c>
      <c r="H110" s="195" t="s">
        <v>553</v>
      </c>
      <c r="I110" s="187" t="s">
        <v>51</v>
      </c>
      <c r="J110" s="258">
        <v>45376.0</v>
      </c>
      <c r="K110" s="192"/>
      <c r="L110" s="183" t="s">
        <v>135</v>
      </c>
      <c r="M110" s="184"/>
      <c r="N110" s="184"/>
      <c r="O110" s="184"/>
      <c r="P110" s="184"/>
      <c r="Q110" s="184"/>
      <c r="R110" s="184"/>
      <c r="S110" s="184"/>
      <c r="T110" s="184"/>
      <c r="U110" s="184"/>
      <c r="V110" s="184"/>
      <c r="W110" s="184"/>
      <c r="X110" s="184"/>
      <c r="Y110" s="184"/>
      <c r="Z110" s="184"/>
      <c r="AA110" s="185"/>
      <c r="AB110" s="185"/>
      <c r="AC110" s="185"/>
      <c r="AD110" s="185"/>
      <c r="AE110" s="185"/>
      <c r="AF110" s="185"/>
      <c r="AG110" s="185"/>
      <c r="AH110" s="185"/>
      <c r="AI110" s="185"/>
    </row>
    <row r="111" ht="45.0" customHeight="1">
      <c r="A111" s="246" t="s">
        <v>554</v>
      </c>
      <c r="B111" s="210" t="s">
        <v>517</v>
      </c>
      <c r="C111" s="235" t="s">
        <v>555</v>
      </c>
      <c r="D111" s="198" t="s">
        <v>556</v>
      </c>
      <c r="E111" s="210" t="s">
        <v>170</v>
      </c>
      <c r="F111" s="198" t="s">
        <v>557</v>
      </c>
      <c r="G111" s="195" t="s">
        <v>558</v>
      </c>
      <c r="H111" s="195" t="s">
        <v>558</v>
      </c>
      <c r="I111" s="196" t="s">
        <v>51</v>
      </c>
      <c r="J111" s="260">
        <v>45376.0</v>
      </c>
      <c r="K111" s="215"/>
      <c r="L111" s="216" t="s">
        <v>135</v>
      </c>
      <c r="M111" s="185"/>
      <c r="N111" s="185"/>
      <c r="O111" s="185"/>
      <c r="P111" s="185"/>
      <c r="Q111" s="185"/>
      <c r="R111" s="185"/>
      <c r="S111" s="185"/>
      <c r="T111" s="185"/>
      <c r="U111" s="185"/>
      <c r="V111" s="185"/>
      <c r="W111" s="185"/>
      <c r="X111" s="185"/>
      <c r="Y111" s="185"/>
      <c r="Z111" s="185"/>
      <c r="AA111" s="185"/>
      <c r="AB111" s="185"/>
      <c r="AC111" s="185"/>
      <c r="AD111" s="185"/>
      <c r="AE111" s="185"/>
      <c r="AF111" s="185"/>
      <c r="AG111" s="185"/>
      <c r="AH111" s="185"/>
      <c r="AI111" s="185"/>
    </row>
    <row r="112" ht="45.0" customHeight="1">
      <c r="A112" s="246" t="s">
        <v>559</v>
      </c>
      <c r="B112" s="210" t="s">
        <v>517</v>
      </c>
      <c r="C112" s="195" t="s">
        <v>560</v>
      </c>
      <c r="D112" s="198" t="s">
        <v>561</v>
      </c>
      <c r="E112" s="210" t="s">
        <v>170</v>
      </c>
      <c r="F112" s="198" t="s">
        <v>562</v>
      </c>
      <c r="G112" s="198" t="s">
        <v>544</v>
      </c>
      <c r="H112" s="198" t="s">
        <v>544</v>
      </c>
      <c r="I112" s="196" t="s">
        <v>51</v>
      </c>
      <c r="J112" s="260">
        <v>45376.0</v>
      </c>
      <c r="K112" s="215"/>
      <c r="L112" s="216" t="s">
        <v>135</v>
      </c>
      <c r="M112" s="185"/>
      <c r="N112" s="261"/>
      <c r="O112" s="185"/>
      <c r="P112" s="185"/>
      <c r="Q112" s="185"/>
      <c r="R112" s="185"/>
      <c r="S112" s="185"/>
      <c r="T112" s="185"/>
      <c r="U112" s="185"/>
      <c r="V112" s="185"/>
      <c r="W112" s="185"/>
      <c r="X112" s="185"/>
      <c r="Y112" s="185"/>
      <c r="Z112" s="185"/>
      <c r="AA112" s="185"/>
      <c r="AB112" s="185"/>
      <c r="AC112" s="185"/>
      <c r="AD112" s="185"/>
      <c r="AE112" s="185"/>
      <c r="AF112" s="185"/>
      <c r="AG112" s="185"/>
      <c r="AH112" s="185"/>
      <c r="AI112" s="185"/>
    </row>
    <row r="113" ht="45.0" customHeight="1">
      <c r="A113" s="253" t="s">
        <v>563</v>
      </c>
      <c r="B113" s="210" t="s">
        <v>517</v>
      </c>
      <c r="C113" s="195" t="s">
        <v>564</v>
      </c>
      <c r="D113" s="198" t="s">
        <v>565</v>
      </c>
      <c r="E113" s="210" t="s">
        <v>170</v>
      </c>
      <c r="F113" s="198" t="s">
        <v>566</v>
      </c>
      <c r="G113" s="195" t="s">
        <v>567</v>
      </c>
      <c r="H113" s="198" t="s">
        <v>544</v>
      </c>
      <c r="I113" s="196" t="s">
        <v>51</v>
      </c>
      <c r="J113" s="260">
        <v>45390.0</v>
      </c>
      <c r="K113" s="215"/>
      <c r="L113" s="216" t="s">
        <v>135</v>
      </c>
      <c r="M113" s="185"/>
      <c r="N113" s="262"/>
      <c r="O113" s="217"/>
      <c r="P113" s="185"/>
      <c r="Q113" s="185"/>
      <c r="R113" s="185"/>
      <c r="S113" s="185"/>
      <c r="T113" s="185"/>
      <c r="U113" s="185"/>
      <c r="V113" s="185"/>
      <c r="W113" s="185"/>
      <c r="X113" s="185"/>
      <c r="Y113" s="185"/>
      <c r="Z113" s="185"/>
      <c r="AA113" s="185"/>
      <c r="AB113" s="185"/>
      <c r="AC113" s="185"/>
      <c r="AD113" s="185"/>
      <c r="AE113" s="185"/>
      <c r="AF113" s="185"/>
      <c r="AG113" s="185"/>
      <c r="AH113" s="185"/>
      <c r="AI113" s="185"/>
    </row>
    <row r="114" ht="45.0" customHeight="1">
      <c r="A114" s="246" t="s">
        <v>568</v>
      </c>
      <c r="B114" s="210" t="s">
        <v>517</v>
      </c>
      <c r="C114" s="235" t="s">
        <v>569</v>
      </c>
      <c r="D114" s="180" t="s">
        <v>570</v>
      </c>
      <c r="E114" s="259" t="s">
        <v>170</v>
      </c>
      <c r="F114" s="180" t="s">
        <v>571</v>
      </c>
      <c r="G114" s="195" t="s">
        <v>572</v>
      </c>
      <c r="H114" s="195" t="s">
        <v>572</v>
      </c>
      <c r="I114" s="187" t="s">
        <v>51</v>
      </c>
      <c r="J114" s="258">
        <v>45376.0</v>
      </c>
      <c r="K114" s="192"/>
      <c r="L114" s="183" t="s">
        <v>135</v>
      </c>
      <c r="M114" s="184"/>
      <c r="N114" s="184"/>
      <c r="O114" s="184"/>
      <c r="P114" s="184"/>
      <c r="Q114" s="184"/>
      <c r="R114" s="184"/>
      <c r="S114" s="184"/>
      <c r="T114" s="184"/>
      <c r="U114" s="184"/>
      <c r="V114" s="184"/>
      <c r="W114" s="184"/>
      <c r="X114" s="184"/>
      <c r="Y114" s="184"/>
      <c r="Z114" s="184"/>
      <c r="AA114" s="185"/>
      <c r="AB114" s="185"/>
      <c r="AC114" s="185"/>
      <c r="AD114" s="185"/>
      <c r="AE114" s="185"/>
      <c r="AF114" s="185"/>
      <c r="AG114" s="185"/>
      <c r="AH114" s="185"/>
      <c r="AI114" s="185"/>
    </row>
    <row r="115" ht="45.0" customHeight="1">
      <c r="A115" s="246" t="s">
        <v>573</v>
      </c>
      <c r="B115" s="210" t="s">
        <v>517</v>
      </c>
      <c r="C115" s="235" t="s">
        <v>574</v>
      </c>
      <c r="D115" s="180" t="s">
        <v>575</v>
      </c>
      <c r="E115" s="259" t="s">
        <v>170</v>
      </c>
      <c r="F115" s="180" t="s">
        <v>576</v>
      </c>
      <c r="G115" s="195" t="s">
        <v>572</v>
      </c>
      <c r="H115" s="195" t="s">
        <v>572</v>
      </c>
      <c r="I115" s="187" t="s">
        <v>51</v>
      </c>
      <c r="J115" s="258">
        <v>45376.0</v>
      </c>
      <c r="K115" s="192"/>
      <c r="L115" s="183" t="s">
        <v>135</v>
      </c>
      <c r="M115" s="184"/>
      <c r="N115" s="184"/>
      <c r="O115" s="184"/>
      <c r="P115" s="184"/>
      <c r="Q115" s="184"/>
      <c r="R115" s="184"/>
      <c r="S115" s="184"/>
      <c r="T115" s="184"/>
      <c r="U115" s="184"/>
      <c r="V115" s="184"/>
      <c r="W115" s="184"/>
      <c r="X115" s="184"/>
      <c r="Y115" s="184"/>
      <c r="Z115" s="184"/>
      <c r="AA115" s="185"/>
      <c r="AB115" s="185"/>
      <c r="AC115" s="185"/>
      <c r="AD115" s="185"/>
      <c r="AE115" s="185"/>
      <c r="AF115" s="185"/>
      <c r="AG115" s="185"/>
      <c r="AH115" s="185"/>
      <c r="AI115" s="185"/>
    </row>
    <row r="116" ht="45.0" customHeight="1">
      <c r="A116" s="246" t="s">
        <v>577</v>
      </c>
      <c r="B116" s="210" t="s">
        <v>517</v>
      </c>
      <c r="C116" s="195" t="s">
        <v>578</v>
      </c>
      <c r="D116" s="180" t="s">
        <v>579</v>
      </c>
      <c r="E116" s="259" t="s">
        <v>170</v>
      </c>
      <c r="F116" s="180" t="s">
        <v>580</v>
      </c>
      <c r="G116" s="195" t="s">
        <v>581</v>
      </c>
      <c r="H116" s="195" t="s">
        <v>581</v>
      </c>
      <c r="I116" s="187" t="s">
        <v>51</v>
      </c>
      <c r="J116" s="258">
        <v>45376.0</v>
      </c>
      <c r="K116" s="192"/>
      <c r="L116" s="183" t="s">
        <v>135</v>
      </c>
      <c r="M116" s="184"/>
      <c r="N116" s="184"/>
      <c r="O116" s="184"/>
      <c r="P116" s="184"/>
      <c r="Q116" s="184"/>
      <c r="R116" s="184"/>
      <c r="S116" s="184"/>
      <c r="T116" s="184"/>
      <c r="U116" s="184"/>
      <c r="V116" s="184"/>
      <c r="W116" s="184"/>
      <c r="X116" s="184"/>
      <c r="Y116" s="184"/>
      <c r="Z116" s="184"/>
      <c r="AA116" s="185"/>
      <c r="AB116" s="185"/>
      <c r="AC116" s="185"/>
      <c r="AD116" s="185"/>
      <c r="AE116" s="185"/>
      <c r="AF116" s="185"/>
      <c r="AG116" s="185"/>
      <c r="AH116" s="185"/>
      <c r="AI116" s="185"/>
    </row>
    <row r="117" ht="45.0" customHeight="1">
      <c r="A117" s="246" t="s">
        <v>582</v>
      </c>
      <c r="B117" s="210" t="s">
        <v>517</v>
      </c>
      <c r="C117" s="235" t="s">
        <v>583</v>
      </c>
      <c r="D117" s="180" t="s">
        <v>584</v>
      </c>
      <c r="E117" s="259" t="s">
        <v>170</v>
      </c>
      <c r="F117" s="180" t="s">
        <v>585</v>
      </c>
      <c r="G117" s="195" t="s">
        <v>581</v>
      </c>
      <c r="H117" s="195" t="s">
        <v>581</v>
      </c>
      <c r="I117" s="187" t="s">
        <v>51</v>
      </c>
      <c r="J117" s="258">
        <v>45376.0</v>
      </c>
      <c r="K117" s="192"/>
      <c r="L117" s="183" t="s">
        <v>135</v>
      </c>
      <c r="M117" s="184"/>
      <c r="N117" s="184"/>
      <c r="O117" s="184"/>
      <c r="P117" s="184"/>
      <c r="Q117" s="184"/>
      <c r="R117" s="184"/>
      <c r="S117" s="184"/>
      <c r="T117" s="184"/>
      <c r="U117" s="184"/>
      <c r="V117" s="184"/>
      <c r="W117" s="184"/>
      <c r="X117" s="184"/>
      <c r="Y117" s="184"/>
      <c r="Z117" s="184"/>
      <c r="AA117" s="185"/>
      <c r="AB117" s="185"/>
      <c r="AC117" s="185"/>
      <c r="AD117" s="185"/>
      <c r="AE117" s="185"/>
      <c r="AF117" s="185"/>
      <c r="AG117" s="185"/>
      <c r="AH117" s="185"/>
      <c r="AI117" s="185"/>
    </row>
    <row r="118" ht="45.0" customHeight="1">
      <c r="A118" s="246" t="s">
        <v>586</v>
      </c>
      <c r="B118" s="210" t="s">
        <v>517</v>
      </c>
      <c r="C118" s="235" t="s">
        <v>587</v>
      </c>
      <c r="D118" s="180" t="s">
        <v>588</v>
      </c>
      <c r="E118" s="259" t="s">
        <v>170</v>
      </c>
      <c r="F118" s="180" t="s">
        <v>589</v>
      </c>
      <c r="G118" s="195" t="s">
        <v>581</v>
      </c>
      <c r="H118" s="195" t="s">
        <v>581</v>
      </c>
      <c r="I118" s="187" t="s">
        <v>51</v>
      </c>
      <c r="J118" s="258">
        <v>45376.0</v>
      </c>
      <c r="K118" s="192"/>
      <c r="L118" s="183" t="s">
        <v>135</v>
      </c>
      <c r="M118" s="184"/>
      <c r="N118" s="184"/>
      <c r="O118" s="184"/>
      <c r="P118" s="184"/>
      <c r="Q118" s="184"/>
      <c r="R118" s="184"/>
      <c r="S118" s="184"/>
      <c r="T118" s="184"/>
      <c r="U118" s="184"/>
      <c r="V118" s="184"/>
      <c r="W118" s="184"/>
      <c r="X118" s="184"/>
      <c r="Y118" s="184"/>
      <c r="Z118" s="184"/>
      <c r="AA118" s="185"/>
      <c r="AB118" s="185"/>
      <c r="AC118" s="185"/>
      <c r="AD118" s="185"/>
      <c r="AE118" s="185"/>
      <c r="AF118" s="185"/>
      <c r="AG118" s="185"/>
      <c r="AH118" s="185"/>
      <c r="AI118" s="185"/>
    </row>
    <row r="119" ht="45.0" customHeight="1">
      <c r="A119" s="246" t="s">
        <v>590</v>
      </c>
      <c r="B119" s="210" t="s">
        <v>517</v>
      </c>
      <c r="C119" s="235" t="s">
        <v>591</v>
      </c>
      <c r="D119" s="180" t="s">
        <v>592</v>
      </c>
      <c r="E119" s="259" t="s">
        <v>170</v>
      </c>
      <c r="F119" s="180" t="s">
        <v>593</v>
      </c>
      <c r="G119" s="195" t="s">
        <v>581</v>
      </c>
      <c r="H119" s="195" t="s">
        <v>581</v>
      </c>
      <c r="I119" s="187" t="s">
        <v>51</v>
      </c>
      <c r="J119" s="258">
        <v>45376.0</v>
      </c>
      <c r="K119" s="192"/>
      <c r="L119" s="183" t="s">
        <v>135</v>
      </c>
      <c r="M119" s="184"/>
      <c r="N119" s="184"/>
      <c r="O119" s="184"/>
      <c r="P119" s="184"/>
      <c r="Q119" s="184"/>
      <c r="R119" s="184"/>
      <c r="S119" s="184"/>
      <c r="T119" s="184"/>
      <c r="U119" s="184"/>
      <c r="V119" s="184"/>
      <c r="W119" s="184"/>
      <c r="X119" s="184"/>
      <c r="Y119" s="184"/>
      <c r="Z119" s="184"/>
      <c r="AA119" s="185"/>
      <c r="AB119" s="185"/>
      <c r="AC119" s="185"/>
      <c r="AD119" s="185"/>
      <c r="AE119" s="185"/>
      <c r="AF119" s="185"/>
      <c r="AG119" s="185"/>
      <c r="AH119" s="185"/>
      <c r="AI119" s="185"/>
    </row>
    <row r="120" ht="45.0" customHeight="1">
      <c r="A120" s="246" t="s">
        <v>594</v>
      </c>
      <c r="B120" s="210" t="s">
        <v>517</v>
      </c>
      <c r="C120" s="235" t="s">
        <v>595</v>
      </c>
      <c r="D120" s="180" t="s">
        <v>596</v>
      </c>
      <c r="E120" s="259" t="s">
        <v>170</v>
      </c>
      <c r="F120" s="180" t="s">
        <v>597</v>
      </c>
      <c r="G120" s="195" t="s">
        <v>581</v>
      </c>
      <c r="H120" s="195" t="s">
        <v>581</v>
      </c>
      <c r="I120" s="187" t="s">
        <v>51</v>
      </c>
      <c r="J120" s="258">
        <v>45376.0</v>
      </c>
      <c r="K120" s="192"/>
      <c r="L120" s="183" t="s">
        <v>135</v>
      </c>
      <c r="M120" s="184"/>
      <c r="N120" s="184"/>
      <c r="O120" s="184"/>
      <c r="P120" s="184"/>
      <c r="Q120" s="184"/>
      <c r="R120" s="184"/>
      <c r="S120" s="184"/>
      <c r="T120" s="184"/>
      <c r="U120" s="184"/>
      <c r="V120" s="184"/>
      <c r="W120" s="184"/>
      <c r="X120" s="184"/>
      <c r="Y120" s="184"/>
      <c r="Z120" s="184"/>
      <c r="AA120" s="185"/>
      <c r="AB120" s="185"/>
      <c r="AC120" s="185"/>
      <c r="AD120" s="185"/>
      <c r="AE120" s="185"/>
      <c r="AF120" s="185"/>
      <c r="AG120" s="185"/>
      <c r="AH120" s="185"/>
      <c r="AI120" s="185"/>
    </row>
    <row r="121" ht="45.0" customHeight="1">
      <c r="A121" s="246" t="s">
        <v>598</v>
      </c>
      <c r="B121" s="210" t="s">
        <v>517</v>
      </c>
      <c r="C121" s="195" t="s">
        <v>599</v>
      </c>
      <c r="D121" s="180" t="s">
        <v>600</v>
      </c>
      <c r="E121" s="259" t="s">
        <v>170</v>
      </c>
      <c r="F121" s="180" t="s">
        <v>601</v>
      </c>
      <c r="G121" s="195" t="s">
        <v>602</v>
      </c>
      <c r="H121" s="195" t="s">
        <v>602</v>
      </c>
      <c r="I121" s="187" t="s">
        <v>51</v>
      </c>
      <c r="J121" s="258">
        <v>45376.0</v>
      </c>
      <c r="K121" s="192"/>
      <c r="L121" s="183" t="s">
        <v>135</v>
      </c>
      <c r="M121" s="184"/>
      <c r="N121" s="184"/>
      <c r="O121" s="184"/>
      <c r="P121" s="184"/>
      <c r="Q121" s="184"/>
      <c r="R121" s="184"/>
      <c r="S121" s="184"/>
      <c r="T121" s="184"/>
      <c r="U121" s="184"/>
      <c r="V121" s="184"/>
      <c r="W121" s="184"/>
      <c r="X121" s="184"/>
      <c r="Y121" s="184"/>
      <c r="Z121" s="184"/>
      <c r="AA121" s="185"/>
      <c r="AB121" s="185"/>
      <c r="AC121" s="185"/>
      <c r="AD121" s="185"/>
      <c r="AE121" s="185"/>
      <c r="AF121" s="185"/>
      <c r="AG121" s="185"/>
      <c r="AH121" s="185"/>
      <c r="AI121" s="185"/>
    </row>
    <row r="122" ht="45.0" customHeight="1">
      <c r="A122" s="246" t="s">
        <v>603</v>
      </c>
      <c r="B122" s="210" t="s">
        <v>517</v>
      </c>
      <c r="C122" s="230" t="s">
        <v>604</v>
      </c>
      <c r="D122" s="180" t="s">
        <v>605</v>
      </c>
      <c r="E122" s="228" t="s">
        <v>170</v>
      </c>
      <c r="F122" s="180" t="s">
        <v>606</v>
      </c>
      <c r="G122" s="195" t="s">
        <v>602</v>
      </c>
      <c r="H122" s="195" t="s">
        <v>602</v>
      </c>
      <c r="I122" s="183" t="s">
        <v>51</v>
      </c>
      <c r="J122" s="258">
        <v>45376.0</v>
      </c>
      <c r="K122" s="263"/>
      <c r="L122" s="183" t="s">
        <v>135</v>
      </c>
      <c r="M122" s="134"/>
      <c r="N122" s="134"/>
      <c r="O122" s="134"/>
      <c r="P122" s="134"/>
      <c r="Q122" s="134"/>
      <c r="R122" s="134"/>
      <c r="S122" s="134"/>
      <c r="T122" s="134"/>
      <c r="U122" s="134"/>
      <c r="V122" s="134"/>
      <c r="W122" s="134"/>
      <c r="X122" s="134"/>
      <c r="Y122" s="134"/>
      <c r="Z122" s="134"/>
      <c r="AA122" s="135"/>
      <c r="AB122" s="135"/>
      <c r="AC122" s="135"/>
      <c r="AD122" s="135"/>
      <c r="AE122" s="135"/>
      <c r="AF122" s="135"/>
      <c r="AG122" s="135"/>
      <c r="AH122" s="135"/>
      <c r="AI122" s="135"/>
    </row>
    <row r="123" ht="45.0" customHeight="1">
      <c r="A123" s="246" t="s">
        <v>607</v>
      </c>
      <c r="B123" s="210" t="s">
        <v>517</v>
      </c>
      <c r="C123" s="230" t="s">
        <v>608</v>
      </c>
      <c r="D123" s="180" t="s">
        <v>609</v>
      </c>
      <c r="E123" s="228" t="s">
        <v>170</v>
      </c>
      <c r="F123" s="180" t="s">
        <v>610</v>
      </c>
      <c r="G123" s="230" t="s">
        <v>611</v>
      </c>
      <c r="H123" s="230" t="s">
        <v>611</v>
      </c>
      <c r="I123" s="183" t="s">
        <v>51</v>
      </c>
      <c r="J123" s="258">
        <v>45376.0</v>
      </c>
      <c r="K123" s="263"/>
      <c r="L123" s="183" t="s">
        <v>135</v>
      </c>
      <c r="M123" s="134"/>
      <c r="N123" s="134"/>
      <c r="O123" s="134"/>
      <c r="P123" s="134"/>
      <c r="Q123" s="134"/>
      <c r="R123" s="134"/>
      <c r="S123" s="134"/>
      <c r="T123" s="134"/>
      <c r="U123" s="134"/>
      <c r="V123" s="134"/>
      <c r="W123" s="134"/>
      <c r="X123" s="134"/>
      <c r="Y123" s="134"/>
      <c r="Z123" s="134"/>
      <c r="AA123" s="135"/>
      <c r="AB123" s="135"/>
      <c r="AC123" s="135"/>
      <c r="AD123" s="135"/>
      <c r="AE123" s="135"/>
      <c r="AF123" s="135"/>
      <c r="AG123" s="135"/>
      <c r="AH123" s="135"/>
      <c r="AI123" s="135"/>
    </row>
    <row r="124" ht="45.0" customHeight="1">
      <c r="A124" s="246" t="s">
        <v>612</v>
      </c>
      <c r="B124" s="210" t="s">
        <v>517</v>
      </c>
      <c r="C124" s="230" t="s">
        <v>613</v>
      </c>
      <c r="D124" s="180" t="s">
        <v>614</v>
      </c>
      <c r="E124" s="228" t="s">
        <v>170</v>
      </c>
      <c r="F124" s="180" t="s">
        <v>615</v>
      </c>
      <c r="G124" s="230" t="s">
        <v>611</v>
      </c>
      <c r="H124" s="230" t="s">
        <v>611</v>
      </c>
      <c r="I124" s="183" t="s">
        <v>51</v>
      </c>
      <c r="J124" s="258">
        <v>45376.0</v>
      </c>
      <c r="K124" s="263"/>
      <c r="L124" s="183" t="s">
        <v>135</v>
      </c>
      <c r="M124" s="134"/>
      <c r="N124" s="134"/>
      <c r="O124" s="134"/>
      <c r="P124" s="134"/>
      <c r="Q124" s="134"/>
      <c r="R124" s="134"/>
      <c r="S124" s="134"/>
      <c r="T124" s="134"/>
      <c r="U124" s="134"/>
      <c r="V124" s="134"/>
      <c r="W124" s="134"/>
      <c r="X124" s="134"/>
      <c r="Y124" s="134"/>
      <c r="Z124" s="134"/>
      <c r="AA124" s="135"/>
      <c r="AB124" s="135"/>
      <c r="AC124" s="135"/>
      <c r="AD124" s="135"/>
      <c r="AE124" s="135"/>
      <c r="AF124" s="135"/>
      <c r="AG124" s="135"/>
      <c r="AH124" s="135"/>
      <c r="AI124" s="135"/>
    </row>
    <row r="125" ht="45.0" customHeight="1">
      <c r="A125" s="246" t="s">
        <v>616</v>
      </c>
      <c r="B125" s="210" t="s">
        <v>517</v>
      </c>
      <c r="C125" s="230" t="s">
        <v>617</v>
      </c>
      <c r="D125" s="180" t="s">
        <v>618</v>
      </c>
      <c r="E125" s="228" t="s">
        <v>170</v>
      </c>
      <c r="F125" s="180" t="s">
        <v>610</v>
      </c>
      <c r="G125" s="230" t="s">
        <v>611</v>
      </c>
      <c r="H125" s="230" t="s">
        <v>611</v>
      </c>
      <c r="I125" s="183" t="s">
        <v>51</v>
      </c>
      <c r="J125" s="258">
        <v>45376.0</v>
      </c>
      <c r="K125" s="263"/>
      <c r="L125" s="183" t="s">
        <v>135</v>
      </c>
      <c r="M125" s="134"/>
      <c r="N125" s="134"/>
      <c r="O125" s="134"/>
      <c r="P125" s="134"/>
      <c r="Q125" s="134"/>
      <c r="R125" s="134"/>
      <c r="S125" s="134"/>
      <c r="T125" s="134"/>
      <c r="U125" s="134"/>
      <c r="V125" s="134"/>
      <c r="W125" s="134"/>
      <c r="X125" s="134"/>
      <c r="Y125" s="134"/>
      <c r="Z125" s="134"/>
      <c r="AA125" s="135"/>
      <c r="AB125" s="135"/>
      <c r="AC125" s="135"/>
      <c r="AD125" s="135"/>
      <c r="AE125" s="135"/>
      <c r="AF125" s="135"/>
      <c r="AG125" s="135"/>
      <c r="AH125" s="135"/>
      <c r="AI125" s="135"/>
    </row>
    <row r="126" ht="45.0" customHeight="1">
      <c r="A126" s="246" t="s">
        <v>619</v>
      </c>
      <c r="B126" s="210" t="s">
        <v>517</v>
      </c>
      <c r="C126" s="230" t="s">
        <v>620</v>
      </c>
      <c r="D126" s="180" t="s">
        <v>621</v>
      </c>
      <c r="E126" s="228" t="s">
        <v>170</v>
      </c>
      <c r="F126" s="180" t="s">
        <v>615</v>
      </c>
      <c r="G126" s="230" t="s">
        <v>611</v>
      </c>
      <c r="H126" s="230" t="s">
        <v>611</v>
      </c>
      <c r="I126" s="183" t="s">
        <v>51</v>
      </c>
      <c r="J126" s="258">
        <v>45376.0</v>
      </c>
      <c r="K126" s="263"/>
      <c r="L126" s="183" t="s">
        <v>135</v>
      </c>
      <c r="M126" s="134"/>
      <c r="N126" s="134"/>
      <c r="O126" s="134"/>
      <c r="P126" s="134"/>
      <c r="Q126" s="134"/>
      <c r="R126" s="134"/>
      <c r="S126" s="134"/>
      <c r="T126" s="134"/>
      <c r="U126" s="134"/>
      <c r="V126" s="134"/>
      <c r="W126" s="134"/>
      <c r="X126" s="134"/>
      <c r="Y126" s="134"/>
      <c r="Z126" s="134"/>
      <c r="AA126" s="135"/>
      <c r="AB126" s="135"/>
      <c r="AC126" s="135"/>
      <c r="AD126" s="135"/>
      <c r="AE126" s="135"/>
      <c r="AF126" s="135"/>
      <c r="AG126" s="135"/>
      <c r="AH126" s="135"/>
      <c r="AI126" s="135"/>
    </row>
    <row r="127" ht="45.0" customHeight="1">
      <c r="A127" s="246" t="s">
        <v>622</v>
      </c>
      <c r="B127" s="210" t="s">
        <v>517</v>
      </c>
      <c r="C127" s="230" t="s">
        <v>623</v>
      </c>
      <c r="D127" s="180" t="s">
        <v>624</v>
      </c>
      <c r="E127" s="228" t="s">
        <v>170</v>
      </c>
      <c r="F127" s="180" t="s">
        <v>625</v>
      </c>
      <c r="G127" s="230" t="s">
        <v>611</v>
      </c>
      <c r="H127" s="230" t="s">
        <v>611</v>
      </c>
      <c r="I127" s="183" t="s">
        <v>51</v>
      </c>
      <c r="J127" s="258">
        <v>45376.0</v>
      </c>
      <c r="K127" s="263"/>
      <c r="L127" s="183" t="s">
        <v>135</v>
      </c>
      <c r="M127" s="134"/>
      <c r="N127" s="134"/>
      <c r="O127" s="134"/>
      <c r="P127" s="134"/>
      <c r="Q127" s="134"/>
      <c r="R127" s="134"/>
      <c r="S127" s="134"/>
      <c r="T127" s="134"/>
      <c r="U127" s="134"/>
      <c r="V127" s="134"/>
      <c r="W127" s="134"/>
      <c r="X127" s="134"/>
      <c r="Y127" s="134"/>
      <c r="Z127" s="134"/>
      <c r="AA127" s="135"/>
      <c r="AB127" s="135"/>
      <c r="AC127" s="135"/>
      <c r="AD127" s="135"/>
      <c r="AE127" s="135"/>
      <c r="AF127" s="135"/>
      <c r="AG127" s="135"/>
      <c r="AH127" s="135"/>
      <c r="AI127" s="135"/>
    </row>
    <row r="128" ht="45.0" customHeight="1">
      <c r="A128" s="246" t="s">
        <v>626</v>
      </c>
      <c r="B128" s="210" t="s">
        <v>517</v>
      </c>
      <c r="C128" s="230" t="s">
        <v>627</v>
      </c>
      <c r="D128" s="180" t="s">
        <v>628</v>
      </c>
      <c r="E128" s="228" t="s">
        <v>170</v>
      </c>
      <c r="F128" s="180" t="s">
        <v>629</v>
      </c>
      <c r="G128" s="230" t="s">
        <v>611</v>
      </c>
      <c r="H128" s="230" t="s">
        <v>611</v>
      </c>
      <c r="I128" s="183" t="s">
        <v>51</v>
      </c>
      <c r="J128" s="258">
        <v>45376.0</v>
      </c>
      <c r="K128" s="263"/>
      <c r="L128" s="183" t="s">
        <v>135</v>
      </c>
      <c r="M128" s="134"/>
      <c r="N128" s="134"/>
      <c r="O128" s="134"/>
      <c r="P128" s="134"/>
      <c r="Q128" s="134"/>
      <c r="R128" s="134"/>
      <c r="S128" s="134"/>
      <c r="T128" s="134"/>
      <c r="U128" s="134"/>
      <c r="V128" s="134"/>
      <c r="W128" s="134"/>
      <c r="X128" s="134"/>
      <c r="Y128" s="134"/>
      <c r="Z128" s="134"/>
      <c r="AA128" s="135"/>
      <c r="AB128" s="135"/>
      <c r="AC128" s="135"/>
      <c r="AD128" s="135"/>
      <c r="AE128" s="135"/>
      <c r="AF128" s="135"/>
      <c r="AG128" s="135"/>
      <c r="AH128" s="135"/>
      <c r="AI128" s="135"/>
    </row>
    <row r="129" ht="45.0" customHeight="1">
      <c r="A129" s="246" t="s">
        <v>630</v>
      </c>
      <c r="B129" s="210" t="s">
        <v>517</v>
      </c>
      <c r="C129" s="230" t="s">
        <v>631</v>
      </c>
      <c r="D129" s="180" t="s">
        <v>632</v>
      </c>
      <c r="E129" s="228" t="s">
        <v>170</v>
      </c>
      <c r="F129" s="180" t="s">
        <v>633</v>
      </c>
      <c r="G129" s="198" t="s">
        <v>544</v>
      </c>
      <c r="H129" s="198" t="s">
        <v>544</v>
      </c>
      <c r="I129" s="183" t="s">
        <v>51</v>
      </c>
      <c r="J129" s="258">
        <v>45376.0</v>
      </c>
      <c r="K129" s="263"/>
      <c r="L129" s="183" t="s">
        <v>135</v>
      </c>
      <c r="M129" s="134"/>
      <c r="N129" s="134"/>
      <c r="O129" s="134"/>
      <c r="P129" s="134"/>
      <c r="Q129" s="134"/>
      <c r="R129" s="134"/>
      <c r="S129" s="134"/>
      <c r="T129" s="134"/>
      <c r="U129" s="134"/>
      <c r="V129" s="134"/>
      <c r="W129" s="134"/>
      <c r="X129" s="134"/>
      <c r="Y129" s="134"/>
      <c r="Z129" s="134"/>
      <c r="AA129" s="135"/>
      <c r="AB129" s="135"/>
      <c r="AC129" s="135"/>
      <c r="AD129" s="135"/>
      <c r="AE129" s="135"/>
      <c r="AF129" s="135"/>
      <c r="AG129" s="135"/>
      <c r="AH129" s="135"/>
      <c r="AI129" s="135"/>
    </row>
    <row r="130" ht="45.0" customHeight="1">
      <c r="A130" s="253" t="s">
        <v>634</v>
      </c>
      <c r="B130" s="210" t="s">
        <v>517</v>
      </c>
      <c r="C130" s="213" t="s">
        <v>635</v>
      </c>
      <c r="D130" s="198" t="s">
        <v>636</v>
      </c>
      <c r="E130" s="248" t="s">
        <v>170</v>
      </c>
      <c r="F130" s="198" t="s">
        <v>637</v>
      </c>
      <c r="G130" s="198" t="s">
        <v>638</v>
      </c>
      <c r="H130" s="198" t="s">
        <v>638</v>
      </c>
      <c r="I130" s="264" t="s">
        <v>51</v>
      </c>
      <c r="J130" s="260">
        <v>45388.0</v>
      </c>
      <c r="K130" s="234"/>
      <c r="L130" s="216" t="s">
        <v>135</v>
      </c>
      <c r="M130" s="185"/>
      <c r="N130" s="217"/>
      <c r="O130" s="217"/>
      <c r="P130" s="185"/>
      <c r="Q130" s="185"/>
      <c r="R130" s="185"/>
      <c r="S130" s="185"/>
      <c r="T130" s="185"/>
      <c r="U130" s="185"/>
      <c r="V130" s="185"/>
      <c r="W130" s="185"/>
      <c r="X130" s="185"/>
      <c r="Y130" s="185"/>
      <c r="Z130" s="185"/>
      <c r="AA130" s="185"/>
      <c r="AB130" s="185"/>
      <c r="AC130" s="185"/>
      <c r="AD130" s="185"/>
      <c r="AE130" s="185"/>
      <c r="AF130" s="185"/>
      <c r="AG130" s="185"/>
      <c r="AH130" s="185"/>
      <c r="AI130" s="185"/>
    </row>
    <row r="131" ht="45.0" customHeight="1">
      <c r="A131" s="253" t="s">
        <v>639</v>
      </c>
      <c r="B131" s="210" t="s">
        <v>517</v>
      </c>
      <c r="C131" s="213" t="s">
        <v>640</v>
      </c>
      <c r="D131" s="198" t="s">
        <v>641</v>
      </c>
      <c r="E131" s="248" t="s">
        <v>170</v>
      </c>
      <c r="F131" s="198" t="s">
        <v>642</v>
      </c>
      <c r="G131" s="198" t="s">
        <v>643</v>
      </c>
      <c r="H131" s="198" t="s">
        <v>643</v>
      </c>
      <c r="I131" s="264" t="s">
        <v>51</v>
      </c>
      <c r="J131" s="260">
        <v>45397.0</v>
      </c>
      <c r="K131" s="234"/>
      <c r="L131" s="216" t="s">
        <v>135</v>
      </c>
      <c r="M131" s="265"/>
      <c r="N131" s="261"/>
      <c r="O131" s="217"/>
      <c r="P131" s="255"/>
      <c r="Q131" s="185"/>
      <c r="R131" s="185"/>
      <c r="S131" s="185"/>
      <c r="T131" s="185"/>
      <c r="U131" s="185"/>
      <c r="V131" s="185"/>
      <c r="W131" s="185"/>
      <c r="X131" s="185"/>
      <c r="Y131" s="185"/>
      <c r="Z131" s="185"/>
      <c r="AA131" s="185"/>
      <c r="AB131" s="185"/>
      <c r="AC131" s="185"/>
      <c r="AD131" s="185"/>
      <c r="AE131" s="185"/>
      <c r="AF131" s="185"/>
      <c r="AG131" s="185"/>
      <c r="AH131" s="185"/>
      <c r="AI131" s="185"/>
    </row>
    <row r="132" ht="45.0" customHeight="1">
      <c r="A132" s="246" t="s">
        <v>644</v>
      </c>
      <c r="B132" s="218" t="s">
        <v>517</v>
      </c>
      <c r="C132" s="213" t="s">
        <v>645</v>
      </c>
      <c r="D132" s="180" t="s">
        <v>646</v>
      </c>
      <c r="E132" s="225" t="s">
        <v>170</v>
      </c>
      <c r="F132" s="180" t="s">
        <v>647</v>
      </c>
      <c r="G132" s="226" t="s">
        <v>648</v>
      </c>
      <c r="H132" s="226" t="s">
        <v>648</v>
      </c>
      <c r="I132" s="220" t="s">
        <v>51</v>
      </c>
      <c r="J132" s="223">
        <v>45376.0</v>
      </c>
      <c r="K132" s="224"/>
      <c r="L132" s="225" t="s">
        <v>135</v>
      </c>
      <c r="M132" s="89"/>
      <c r="N132" s="89"/>
      <c r="O132" s="89"/>
      <c r="P132" s="89"/>
      <c r="Q132" s="89"/>
      <c r="R132" s="89"/>
      <c r="S132" s="89"/>
      <c r="T132" s="89"/>
      <c r="U132" s="89"/>
      <c r="V132" s="89"/>
      <c r="W132" s="89"/>
      <c r="X132" s="89"/>
      <c r="Y132" s="89"/>
      <c r="Z132" s="89"/>
      <c r="AA132" s="111"/>
      <c r="AB132" s="111"/>
      <c r="AC132" s="111"/>
      <c r="AD132" s="111"/>
      <c r="AE132" s="111"/>
      <c r="AF132" s="111"/>
      <c r="AG132" s="111"/>
      <c r="AH132" s="111"/>
      <c r="AI132" s="111"/>
    </row>
    <row r="133" ht="45.0" customHeight="1">
      <c r="A133" s="246" t="s">
        <v>649</v>
      </c>
      <c r="B133" s="196" t="s">
        <v>650</v>
      </c>
      <c r="C133" s="196" t="s">
        <v>650</v>
      </c>
      <c r="D133" s="198" t="s">
        <v>651</v>
      </c>
      <c r="E133" s="218" t="s">
        <v>170</v>
      </c>
      <c r="F133" s="198" t="s">
        <v>652</v>
      </c>
      <c r="G133" s="195" t="s">
        <v>653</v>
      </c>
      <c r="H133" s="195" t="s">
        <v>653</v>
      </c>
      <c r="I133" s="196" t="s">
        <v>51</v>
      </c>
      <c r="J133" s="260">
        <v>45397.0</v>
      </c>
      <c r="K133" s="215"/>
      <c r="L133" s="216" t="s">
        <v>135</v>
      </c>
      <c r="M133" s="185"/>
      <c r="N133" s="185"/>
      <c r="O133" s="185"/>
      <c r="P133" s="185"/>
      <c r="Q133" s="185"/>
      <c r="R133" s="185"/>
      <c r="S133" s="185"/>
      <c r="T133" s="185"/>
      <c r="U133" s="185"/>
      <c r="V133" s="185"/>
      <c r="W133" s="185"/>
      <c r="X133" s="185"/>
      <c r="Y133" s="185"/>
      <c r="Z133" s="185"/>
      <c r="AA133" s="185"/>
      <c r="AB133" s="185"/>
      <c r="AC133" s="185"/>
      <c r="AD133" s="185"/>
      <c r="AE133" s="185"/>
      <c r="AF133" s="185"/>
      <c r="AG133" s="185"/>
      <c r="AH133" s="185"/>
      <c r="AI133" s="185"/>
    </row>
    <row r="134" ht="45.0" customHeight="1">
      <c r="A134" s="246" t="s">
        <v>654</v>
      </c>
      <c r="B134" s="210" t="s">
        <v>655</v>
      </c>
      <c r="C134" s="235" t="s">
        <v>656</v>
      </c>
      <c r="D134" s="180" t="s">
        <v>657</v>
      </c>
      <c r="E134" s="259" t="s">
        <v>170</v>
      </c>
      <c r="F134" s="180" t="s">
        <v>658</v>
      </c>
      <c r="G134" s="235" t="s">
        <v>659</v>
      </c>
      <c r="H134" s="235" t="s">
        <v>659</v>
      </c>
      <c r="I134" s="187" t="s">
        <v>51</v>
      </c>
      <c r="J134" s="258">
        <v>45376.0</v>
      </c>
      <c r="K134" s="192"/>
      <c r="L134" s="183" t="s">
        <v>135</v>
      </c>
      <c r="M134" s="184"/>
      <c r="N134" s="184"/>
      <c r="O134" s="184"/>
      <c r="P134" s="184"/>
      <c r="Q134" s="184"/>
      <c r="R134" s="184"/>
      <c r="S134" s="184"/>
      <c r="T134" s="184"/>
      <c r="U134" s="184"/>
      <c r="V134" s="184"/>
      <c r="W134" s="184"/>
      <c r="X134" s="184"/>
      <c r="Y134" s="184"/>
      <c r="Z134" s="184"/>
      <c r="AA134" s="185"/>
      <c r="AB134" s="185"/>
      <c r="AC134" s="185"/>
      <c r="AD134" s="185"/>
      <c r="AE134" s="185"/>
      <c r="AF134" s="185"/>
      <c r="AG134" s="185"/>
      <c r="AH134" s="185"/>
      <c r="AI134" s="185"/>
    </row>
    <row r="135" ht="45.0" customHeight="1">
      <c r="A135" s="246" t="s">
        <v>660</v>
      </c>
      <c r="B135" s="210" t="s">
        <v>655</v>
      </c>
      <c r="C135" s="235" t="s">
        <v>661</v>
      </c>
      <c r="D135" s="180" t="s">
        <v>662</v>
      </c>
      <c r="E135" s="259" t="s">
        <v>170</v>
      </c>
      <c r="F135" s="180" t="s">
        <v>663</v>
      </c>
      <c r="G135" s="235" t="s">
        <v>664</v>
      </c>
      <c r="H135" s="235" t="s">
        <v>664</v>
      </c>
      <c r="I135" s="187" t="s">
        <v>51</v>
      </c>
      <c r="J135" s="258">
        <v>45376.0</v>
      </c>
      <c r="K135" s="192"/>
      <c r="L135" s="183" t="s">
        <v>135</v>
      </c>
      <c r="M135" s="184"/>
      <c r="N135" s="184"/>
      <c r="O135" s="184"/>
      <c r="P135" s="184"/>
      <c r="Q135" s="184"/>
      <c r="R135" s="184"/>
      <c r="S135" s="184"/>
      <c r="T135" s="184"/>
      <c r="U135" s="184"/>
      <c r="V135" s="184"/>
      <c r="W135" s="184"/>
      <c r="X135" s="184"/>
      <c r="Y135" s="184"/>
      <c r="Z135" s="184"/>
      <c r="AA135" s="185"/>
      <c r="AB135" s="185"/>
      <c r="AC135" s="185"/>
      <c r="AD135" s="185"/>
      <c r="AE135" s="185"/>
      <c r="AF135" s="185"/>
      <c r="AG135" s="185"/>
      <c r="AH135" s="185"/>
      <c r="AI135" s="185"/>
    </row>
    <row r="136" ht="45.0" customHeight="1">
      <c r="A136" s="246" t="s">
        <v>665</v>
      </c>
      <c r="B136" s="210" t="s">
        <v>655</v>
      </c>
      <c r="C136" s="235" t="s">
        <v>666</v>
      </c>
      <c r="D136" s="180" t="s">
        <v>667</v>
      </c>
      <c r="E136" s="259" t="s">
        <v>170</v>
      </c>
      <c r="F136" s="180" t="s">
        <v>668</v>
      </c>
      <c r="G136" s="235" t="s">
        <v>669</v>
      </c>
      <c r="H136" s="235" t="s">
        <v>669</v>
      </c>
      <c r="I136" s="187" t="s">
        <v>51</v>
      </c>
      <c r="J136" s="258">
        <v>45376.0</v>
      </c>
      <c r="K136" s="192"/>
      <c r="L136" s="183" t="s">
        <v>135</v>
      </c>
      <c r="M136" s="184"/>
      <c r="N136" s="184"/>
      <c r="O136" s="184"/>
      <c r="P136" s="184"/>
      <c r="Q136" s="184"/>
      <c r="R136" s="184"/>
      <c r="S136" s="184"/>
      <c r="T136" s="184"/>
      <c r="U136" s="184"/>
      <c r="V136" s="184"/>
      <c r="W136" s="184"/>
      <c r="X136" s="184"/>
      <c r="Y136" s="184"/>
      <c r="Z136" s="184"/>
      <c r="AA136" s="185"/>
      <c r="AB136" s="185"/>
      <c r="AC136" s="185"/>
      <c r="AD136" s="185"/>
      <c r="AE136" s="185"/>
      <c r="AF136" s="185"/>
      <c r="AG136" s="185"/>
      <c r="AH136" s="185"/>
      <c r="AI136" s="185"/>
    </row>
    <row r="137" ht="45.0" customHeight="1">
      <c r="A137" s="246" t="s">
        <v>670</v>
      </c>
      <c r="B137" s="264" t="s">
        <v>671</v>
      </c>
      <c r="C137" s="213" t="s">
        <v>672</v>
      </c>
      <c r="D137" s="219" t="s">
        <v>657</v>
      </c>
      <c r="E137" s="225" t="s">
        <v>170</v>
      </c>
      <c r="F137" s="221" t="s">
        <v>658</v>
      </c>
      <c r="G137" s="213" t="s">
        <v>673</v>
      </c>
      <c r="H137" s="213" t="s">
        <v>673</v>
      </c>
      <c r="I137" s="220" t="s">
        <v>51</v>
      </c>
      <c r="J137" s="223">
        <v>45376.0</v>
      </c>
      <c r="K137" s="224"/>
      <c r="L137" s="225" t="s">
        <v>135</v>
      </c>
      <c r="M137" s="89"/>
      <c r="N137" s="89"/>
      <c r="O137" s="89"/>
      <c r="P137" s="89"/>
      <c r="Q137" s="89"/>
      <c r="R137" s="89"/>
      <c r="S137" s="89"/>
      <c r="T137" s="89"/>
      <c r="U137" s="89"/>
      <c r="V137" s="89"/>
      <c r="W137" s="89"/>
      <c r="X137" s="89"/>
      <c r="Y137" s="89"/>
      <c r="Z137" s="89"/>
      <c r="AA137" s="111"/>
      <c r="AB137" s="111"/>
      <c r="AC137" s="111"/>
      <c r="AD137" s="111"/>
      <c r="AE137" s="111"/>
      <c r="AF137" s="111"/>
      <c r="AG137" s="111"/>
      <c r="AH137" s="111"/>
      <c r="AI137" s="111"/>
    </row>
    <row r="138" ht="45.0" customHeight="1">
      <c r="A138" s="246" t="s">
        <v>674</v>
      </c>
      <c r="B138" s="264" t="s">
        <v>671</v>
      </c>
      <c r="C138" s="230" t="s">
        <v>675</v>
      </c>
      <c r="D138" s="178" t="s">
        <v>662</v>
      </c>
      <c r="E138" s="232" t="s">
        <v>170</v>
      </c>
      <c r="F138" s="266" t="s">
        <v>663</v>
      </c>
      <c r="G138" s="213" t="s">
        <v>673</v>
      </c>
      <c r="H138" s="213" t="s">
        <v>673</v>
      </c>
      <c r="I138" s="157" t="s">
        <v>51</v>
      </c>
      <c r="J138" s="233">
        <v>45376.0</v>
      </c>
      <c r="K138" s="251"/>
      <c r="L138" s="232" t="s">
        <v>135</v>
      </c>
      <c r="M138" s="89"/>
      <c r="N138" s="89"/>
      <c r="O138" s="89"/>
      <c r="P138" s="89"/>
      <c r="Q138" s="89"/>
      <c r="R138" s="89"/>
      <c r="S138" s="89"/>
      <c r="T138" s="89"/>
      <c r="U138" s="89"/>
      <c r="V138" s="89"/>
      <c r="W138" s="89"/>
      <c r="X138" s="89"/>
      <c r="Y138" s="89"/>
      <c r="Z138" s="89"/>
      <c r="AA138" s="111"/>
      <c r="AB138" s="111"/>
      <c r="AC138" s="111"/>
      <c r="AD138" s="111"/>
      <c r="AE138" s="111"/>
      <c r="AF138" s="111"/>
      <c r="AG138" s="111"/>
      <c r="AH138" s="111"/>
      <c r="AI138" s="111"/>
    </row>
    <row r="139" ht="45.0" customHeight="1">
      <c r="A139" s="246" t="s">
        <v>676</v>
      </c>
      <c r="B139" s="264" t="s">
        <v>671</v>
      </c>
      <c r="C139" s="230" t="s">
        <v>677</v>
      </c>
      <c r="D139" s="178" t="s">
        <v>667</v>
      </c>
      <c r="E139" s="232" t="s">
        <v>170</v>
      </c>
      <c r="F139" s="266" t="s">
        <v>668</v>
      </c>
      <c r="G139" s="213" t="s">
        <v>673</v>
      </c>
      <c r="H139" s="213" t="s">
        <v>673</v>
      </c>
      <c r="I139" s="157" t="s">
        <v>51</v>
      </c>
      <c r="J139" s="233">
        <v>45376.0</v>
      </c>
      <c r="K139" s="251"/>
      <c r="L139" s="232" t="s">
        <v>135</v>
      </c>
      <c r="M139" s="89"/>
      <c r="N139" s="89"/>
      <c r="O139" s="89"/>
      <c r="P139" s="89"/>
      <c r="Q139" s="89"/>
      <c r="R139" s="89"/>
      <c r="S139" s="89"/>
      <c r="T139" s="89"/>
      <c r="U139" s="89"/>
      <c r="V139" s="89"/>
      <c r="W139" s="89"/>
      <c r="X139" s="89"/>
      <c r="Y139" s="89"/>
      <c r="Z139" s="89"/>
      <c r="AA139" s="111"/>
      <c r="AB139" s="111"/>
      <c r="AC139" s="111"/>
      <c r="AD139" s="111"/>
      <c r="AE139" s="111"/>
      <c r="AF139" s="111"/>
      <c r="AG139" s="111"/>
      <c r="AH139" s="111"/>
      <c r="AI139" s="111"/>
    </row>
    <row r="140" ht="45.0" customHeight="1">
      <c r="A140" s="246" t="s">
        <v>678</v>
      </c>
      <c r="B140" s="210" t="s">
        <v>517</v>
      </c>
      <c r="C140" s="235" t="s">
        <v>679</v>
      </c>
      <c r="D140" s="178" t="s">
        <v>680</v>
      </c>
      <c r="E140" s="259" t="s">
        <v>170</v>
      </c>
      <c r="F140" s="266" t="s">
        <v>668</v>
      </c>
      <c r="G140" s="195" t="s">
        <v>681</v>
      </c>
      <c r="H140" s="195" t="s">
        <v>681</v>
      </c>
      <c r="I140" s="187" t="s">
        <v>51</v>
      </c>
      <c r="J140" s="258">
        <v>45376.0</v>
      </c>
      <c r="K140" s="192"/>
      <c r="L140" s="183" t="s">
        <v>135</v>
      </c>
      <c r="M140" s="184"/>
      <c r="N140" s="184"/>
      <c r="O140" s="184"/>
      <c r="P140" s="184"/>
      <c r="Q140" s="184"/>
      <c r="R140" s="184"/>
      <c r="S140" s="184"/>
      <c r="T140" s="184"/>
      <c r="U140" s="184"/>
      <c r="V140" s="184"/>
      <c r="W140" s="184"/>
      <c r="X140" s="184"/>
      <c r="Y140" s="184"/>
      <c r="Z140" s="184"/>
      <c r="AA140" s="185"/>
      <c r="AB140" s="185"/>
      <c r="AC140" s="185"/>
      <c r="AD140" s="185"/>
      <c r="AE140" s="185"/>
      <c r="AF140" s="185"/>
      <c r="AG140" s="185"/>
      <c r="AH140" s="185"/>
      <c r="AI140" s="185"/>
    </row>
    <row r="141" ht="45.0" customHeight="1">
      <c r="A141" s="246" t="s">
        <v>682</v>
      </c>
      <c r="B141" s="210" t="s">
        <v>683</v>
      </c>
      <c r="C141" s="235" t="s">
        <v>684</v>
      </c>
      <c r="D141" s="178" t="s">
        <v>685</v>
      </c>
      <c r="E141" s="187" t="s">
        <v>686</v>
      </c>
      <c r="F141" s="266" t="s">
        <v>668</v>
      </c>
      <c r="G141" s="235" t="s">
        <v>687</v>
      </c>
      <c r="H141" s="235" t="s">
        <v>687</v>
      </c>
      <c r="I141" s="210" t="s">
        <v>51</v>
      </c>
      <c r="J141" s="258">
        <v>45376.0</v>
      </c>
      <c r="K141" s="192"/>
      <c r="L141" s="183" t="s">
        <v>135</v>
      </c>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row>
    <row r="142" ht="15.75" customHeight="1">
      <c r="A142" s="200"/>
      <c r="B142" s="167" t="s">
        <v>688</v>
      </c>
      <c r="C142" s="6"/>
      <c r="D142" s="199"/>
      <c r="E142" s="200"/>
      <c r="F142" s="199"/>
      <c r="G142" s="199"/>
      <c r="H142" s="199"/>
      <c r="I142" s="200"/>
      <c r="J142" s="201"/>
      <c r="K142" s="171"/>
      <c r="L142" s="169"/>
      <c r="M142" s="202"/>
      <c r="N142" s="202"/>
      <c r="O142" s="202"/>
      <c r="P142" s="202"/>
      <c r="Q142" s="202"/>
      <c r="R142" s="202"/>
      <c r="S142" s="202"/>
      <c r="T142" s="202"/>
      <c r="U142" s="202"/>
      <c r="V142" s="202"/>
      <c r="W142" s="202"/>
      <c r="X142" s="202"/>
      <c r="Y142" s="202"/>
      <c r="Z142" s="202"/>
      <c r="AA142" s="135"/>
      <c r="AB142" s="135"/>
      <c r="AC142" s="135"/>
      <c r="AD142" s="135"/>
      <c r="AE142" s="135"/>
      <c r="AF142" s="135"/>
      <c r="AG142" s="135"/>
      <c r="AH142" s="135"/>
      <c r="AI142" s="135"/>
    </row>
    <row r="143">
      <c r="A143" s="246" t="s">
        <v>689</v>
      </c>
      <c r="B143" s="210" t="s">
        <v>517</v>
      </c>
      <c r="C143" s="198" t="s">
        <v>690</v>
      </c>
      <c r="D143" s="180" t="s">
        <v>691</v>
      </c>
      <c r="E143" s="196" t="s">
        <v>246</v>
      </c>
      <c r="F143" s="180" t="s">
        <v>247</v>
      </c>
      <c r="G143" s="180" t="s">
        <v>692</v>
      </c>
      <c r="H143" s="180" t="s">
        <v>692</v>
      </c>
      <c r="I143" s="222" t="s">
        <v>51</v>
      </c>
      <c r="J143" s="258">
        <v>45376.0</v>
      </c>
      <c r="K143" s="182"/>
      <c r="L143" s="183" t="s">
        <v>135</v>
      </c>
      <c r="M143" s="185"/>
      <c r="N143" s="185"/>
      <c r="O143" s="185"/>
      <c r="P143" s="185"/>
      <c r="Q143" s="185"/>
      <c r="R143" s="185"/>
      <c r="S143" s="185"/>
      <c r="T143" s="185"/>
      <c r="U143" s="185"/>
      <c r="V143" s="185"/>
      <c r="W143" s="185"/>
      <c r="X143" s="185"/>
      <c r="Y143" s="185"/>
      <c r="Z143" s="185"/>
      <c r="AA143" s="185"/>
      <c r="AB143" s="185"/>
      <c r="AC143" s="185"/>
      <c r="AD143" s="185"/>
      <c r="AE143" s="185"/>
      <c r="AF143" s="185"/>
      <c r="AG143" s="185"/>
      <c r="AH143" s="185"/>
      <c r="AI143" s="185"/>
    </row>
    <row r="144">
      <c r="A144" s="253" t="s">
        <v>693</v>
      </c>
      <c r="B144" s="210" t="s">
        <v>517</v>
      </c>
      <c r="C144" s="235" t="s">
        <v>694</v>
      </c>
      <c r="D144" s="198" t="s">
        <v>695</v>
      </c>
      <c r="E144" s="196" t="s">
        <v>246</v>
      </c>
      <c r="F144" s="198" t="s">
        <v>696</v>
      </c>
      <c r="G144" s="198" t="s">
        <v>697</v>
      </c>
      <c r="H144" s="198" t="s">
        <v>697</v>
      </c>
      <c r="I144" s="196" t="s">
        <v>51</v>
      </c>
      <c r="J144" s="260">
        <v>45390.0</v>
      </c>
      <c r="K144" s="215"/>
      <c r="L144" s="216" t="s">
        <v>135</v>
      </c>
      <c r="M144" s="185"/>
      <c r="N144" s="267"/>
      <c r="O144" s="217"/>
      <c r="P144" s="262"/>
      <c r="Q144" s="185"/>
      <c r="R144" s="185"/>
      <c r="S144" s="185"/>
      <c r="T144" s="185"/>
      <c r="U144" s="185"/>
      <c r="V144" s="185"/>
      <c r="W144" s="185"/>
      <c r="X144" s="185"/>
      <c r="Y144" s="185"/>
      <c r="Z144" s="185"/>
      <c r="AA144" s="185"/>
      <c r="AB144" s="185"/>
      <c r="AC144" s="185"/>
      <c r="AD144" s="185"/>
      <c r="AE144" s="185"/>
      <c r="AF144" s="185"/>
      <c r="AG144" s="185"/>
      <c r="AH144" s="185"/>
      <c r="AI144" s="185"/>
    </row>
    <row r="145">
      <c r="A145" s="246" t="s">
        <v>698</v>
      </c>
      <c r="B145" s="196" t="s">
        <v>699</v>
      </c>
      <c r="C145" s="195" t="s">
        <v>700</v>
      </c>
      <c r="D145" s="198" t="s">
        <v>701</v>
      </c>
      <c r="E145" s="196" t="s">
        <v>246</v>
      </c>
      <c r="F145" s="212" t="s">
        <v>54</v>
      </c>
      <c r="G145" s="195" t="s">
        <v>702</v>
      </c>
      <c r="H145" s="195" t="s">
        <v>702</v>
      </c>
      <c r="I145" s="259" t="s">
        <v>51</v>
      </c>
      <c r="J145" s="258">
        <v>45376.0</v>
      </c>
      <c r="K145" s="192"/>
      <c r="L145" s="183" t="s">
        <v>135</v>
      </c>
      <c r="M145" s="185"/>
      <c r="N145" s="185"/>
      <c r="O145" s="185"/>
      <c r="P145" s="185"/>
      <c r="Q145" s="185"/>
      <c r="R145" s="185"/>
      <c r="S145" s="185"/>
      <c r="T145" s="185"/>
      <c r="U145" s="185"/>
      <c r="V145" s="185"/>
      <c r="W145" s="185"/>
      <c r="X145" s="185"/>
      <c r="Y145" s="185"/>
      <c r="Z145" s="185"/>
      <c r="AA145" s="185"/>
      <c r="AB145" s="185"/>
      <c r="AC145" s="185"/>
      <c r="AD145" s="185"/>
      <c r="AE145" s="185"/>
      <c r="AF145" s="185"/>
      <c r="AG145" s="185"/>
      <c r="AH145" s="185"/>
      <c r="AI145" s="185"/>
    </row>
    <row r="146">
      <c r="A146" s="246" t="s">
        <v>703</v>
      </c>
      <c r="B146" s="238" t="s">
        <v>699</v>
      </c>
      <c r="C146" s="198" t="s">
        <v>704</v>
      </c>
      <c r="D146" s="198" t="s">
        <v>705</v>
      </c>
      <c r="E146" s="196" t="s">
        <v>246</v>
      </c>
      <c r="F146" s="180" t="s">
        <v>706</v>
      </c>
      <c r="G146" s="198" t="s">
        <v>707</v>
      </c>
      <c r="H146" s="198" t="s">
        <v>707</v>
      </c>
      <c r="I146" s="174" t="s">
        <v>51</v>
      </c>
      <c r="J146" s="258">
        <v>45376.0</v>
      </c>
      <c r="K146" s="234"/>
      <c r="L146" s="183" t="s">
        <v>135</v>
      </c>
      <c r="M146" s="268"/>
      <c r="N146" s="269"/>
      <c r="O146" s="184"/>
      <c r="P146" s="184"/>
      <c r="Q146" s="269"/>
      <c r="R146" s="184"/>
      <c r="S146" s="184"/>
      <c r="T146" s="184"/>
      <c r="U146" s="184"/>
      <c r="V146" s="184"/>
      <c r="W146" s="184"/>
      <c r="X146" s="184"/>
      <c r="Y146" s="184"/>
      <c r="Z146" s="184"/>
      <c r="AA146" s="185"/>
      <c r="AB146" s="185"/>
      <c r="AC146" s="185"/>
      <c r="AD146" s="185"/>
      <c r="AE146" s="185"/>
      <c r="AF146" s="185"/>
      <c r="AG146" s="185"/>
      <c r="AH146" s="185"/>
      <c r="AI146" s="185"/>
    </row>
    <row r="147">
      <c r="A147" s="246" t="s">
        <v>708</v>
      </c>
      <c r="B147" s="238" t="s">
        <v>699</v>
      </c>
      <c r="C147" s="198" t="s">
        <v>709</v>
      </c>
      <c r="D147" s="198" t="s">
        <v>705</v>
      </c>
      <c r="E147" s="196" t="s">
        <v>246</v>
      </c>
      <c r="F147" s="180" t="s">
        <v>710</v>
      </c>
      <c r="G147" s="198" t="s">
        <v>711</v>
      </c>
      <c r="H147" s="198" t="s">
        <v>711</v>
      </c>
      <c r="I147" s="174" t="s">
        <v>51</v>
      </c>
      <c r="J147" s="258">
        <v>45376.0</v>
      </c>
      <c r="K147" s="234"/>
      <c r="L147" s="183" t="s">
        <v>135</v>
      </c>
      <c r="M147" s="268"/>
      <c r="N147" s="269"/>
      <c r="O147" s="184"/>
      <c r="P147" s="184"/>
      <c r="Q147" s="269"/>
      <c r="R147" s="184"/>
      <c r="S147" s="184"/>
      <c r="T147" s="184"/>
      <c r="U147" s="184"/>
      <c r="V147" s="184"/>
      <c r="W147" s="184"/>
      <c r="X147" s="184"/>
      <c r="Y147" s="184"/>
      <c r="Z147" s="184"/>
      <c r="AA147" s="185"/>
      <c r="AB147" s="185"/>
      <c r="AC147" s="185"/>
      <c r="AD147" s="185"/>
      <c r="AE147" s="185"/>
      <c r="AF147" s="185"/>
      <c r="AG147" s="185"/>
      <c r="AH147" s="185"/>
      <c r="AI147" s="185"/>
    </row>
    <row r="148">
      <c r="A148" s="246" t="s">
        <v>712</v>
      </c>
      <c r="B148" s="238" t="s">
        <v>699</v>
      </c>
      <c r="C148" s="198" t="s">
        <v>713</v>
      </c>
      <c r="D148" s="198" t="s">
        <v>705</v>
      </c>
      <c r="E148" s="196" t="s">
        <v>246</v>
      </c>
      <c r="F148" s="180" t="s">
        <v>714</v>
      </c>
      <c r="G148" s="198" t="s">
        <v>715</v>
      </c>
      <c r="H148" s="198" t="s">
        <v>715</v>
      </c>
      <c r="I148" s="174" t="s">
        <v>51</v>
      </c>
      <c r="J148" s="258">
        <v>45376.0</v>
      </c>
      <c r="K148" s="234"/>
      <c r="L148" s="183" t="s">
        <v>135</v>
      </c>
      <c r="M148" s="268"/>
      <c r="N148" s="269"/>
      <c r="O148" s="184"/>
      <c r="P148" s="184"/>
      <c r="Q148" s="269"/>
      <c r="R148" s="184"/>
      <c r="S148" s="184"/>
      <c r="T148" s="184"/>
      <c r="U148" s="184"/>
      <c r="V148" s="184"/>
      <c r="W148" s="184"/>
      <c r="X148" s="184"/>
      <c r="Y148" s="184"/>
      <c r="Z148" s="184"/>
      <c r="AA148" s="185"/>
      <c r="AB148" s="185"/>
      <c r="AC148" s="185"/>
      <c r="AD148" s="185"/>
      <c r="AE148" s="185"/>
      <c r="AF148" s="185"/>
      <c r="AG148" s="185"/>
      <c r="AH148" s="185"/>
      <c r="AI148" s="185"/>
    </row>
    <row r="149">
      <c r="A149" s="246" t="s">
        <v>716</v>
      </c>
      <c r="B149" s="238" t="s">
        <v>699</v>
      </c>
      <c r="C149" s="198" t="s">
        <v>717</v>
      </c>
      <c r="D149" s="198" t="s">
        <v>718</v>
      </c>
      <c r="E149" s="196" t="s">
        <v>246</v>
      </c>
      <c r="F149" s="180" t="s">
        <v>719</v>
      </c>
      <c r="G149" s="198" t="s">
        <v>720</v>
      </c>
      <c r="H149" s="198" t="s">
        <v>720</v>
      </c>
      <c r="I149" s="174" t="s">
        <v>51</v>
      </c>
      <c r="J149" s="258">
        <v>45376.0</v>
      </c>
      <c r="K149" s="234"/>
      <c r="L149" s="183" t="s">
        <v>135</v>
      </c>
      <c r="M149" s="268"/>
      <c r="N149" s="269"/>
      <c r="O149" s="184"/>
      <c r="P149" s="184"/>
      <c r="Q149" s="269"/>
      <c r="R149" s="184"/>
      <c r="S149" s="184"/>
      <c r="T149" s="184"/>
      <c r="U149" s="184"/>
      <c r="V149" s="184"/>
      <c r="W149" s="184"/>
      <c r="X149" s="184"/>
      <c r="Y149" s="184"/>
      <c r="Z149" s="184"/>
      <c r="AA149" s="185"/>
      <c r="AB149" s="185"/>
      <c r="AC149" s="185"/>
      <c r="AD149" s="185"/>
      <c r="AE149" s="185"/>
      <c r="AF149" s="185"/>
      <c r="AG149" s="185"/>
      <c r="AH149" s="185"/>
      <c r="AI149" s="185"/>
    </row>
    <row r="150" ht="114.0" customHeight="1">
      <c r="A150" s="246" t="s">
        <v>721</v>
      </c>
      <c r="B150" s="238" t="s">
        <v>699</v>
      </c>
      <c r="C150" s="198" t="s">
        <v>722</v>
      </c>
      <c r="D150" s="198" t="s">
        <v>723</v>
      </c>
      <c r="E150" s="196" t="s">
        <v>246</v>
      </c>
      <c r="F150" s="180" t="s">
        <v>305</v>
      </c>
      <c r="G150" s="198" t="s">
        <v>724</v>
      </c>
      <c r="H150" s="198" t="s">
        <v>724</v>
      </c>
      <c r="I150" s="205" t="s">
        <v>51</v>
      </c>
      <c r="J150" s="258">
        <v>45376.0</v>
      </c>
      <c r="K150" s="234"/>
      <c r="L150" s="183" t="s">
        <v>135</v>
      </c>
      <c r="M150" s="268"/>
      <c r="N150" s="262"/>
      <c r="O150" s="184"/>
      <c r="P150" s="184"/>
      <c r="Q150" s="269"/>
      <c r="R150" s="184"/>
      <c r="S150" s="184"/>
      <c r="T150" s="184"/>
      <c r="U150" s="184"/>
      <c r="V150" s="184"/>
      <c r="W150" s="184"/>
      <c r="X150" s="184"/>
      <c r="Y150" s="184"/>
      <c r="Z150" s="184"/>
      <c r="AA150" s="185"/>
      <c r="AB150" s="185"/>
      <c r="AC150" s="185"/>
      <c r="AD150" s="185"/>
      <c r="AE150" s="185"/>
      <c r="AF150" s="185"/>
      <c r="AG150" s="185"/>
      <c r="AH150" s="185"/>
      <c r="AI150" s="185"/>
    </row>
    <row r="151">
      <c r="A151" s="246" t="s">
        <v>725</v>
      </c>
      <c r="B151" s="238" t="s">
        <v>699</v>
      </c>
      <c r="C151" s="178" t="s">
        <v>726</v>
      </c>
      <c r="D151" s="198" t="s">
        <v>727</v>
      </c>
      <c r="E151" s="196" t="s">
        <v>246</v>
      </c>
      <c r="F151" s="180" t="s">
        <v>728</v>
      </c>
      <c r="G151" s="230" t="s">
        <v>729</v>
      </c>
      <c r="H151" s="230" t="s">
        <v>729</v>
      </c>
      <c r="I151" s="183" t="s">
        <v>51</v>
      </c>
      <c r="J151" s="258">
        <v>45376.0</v>
      </c>
      <c r="K151" s="157"/>
      <c r="L151" s="183" t="s">
        <v>135</v>
      </c>
      <c r="M151" s="270"/>
      <c r="N151" s="202"/>
      <c r="O151" s="202"/>
      <c r="P151" s="202"/>
      <c r="Q151" s="202"/>
      <c r="R151" s="202"/>
      <c r="S151" s="202"/>
      <c r="T151" s="202"/>
      <c r="U151" s="202"/>
      <c r="V151" s="202"/>
      <c r="W151" s="202"/>
      <c r="X151" s="202"/>
      <c r="Y151" s="202"/>
      <c r="Z151" s="202"/>
      <c r="AA151" s="135"/>
      <c r="AB151" s="135"/>
      <c r="AC151" s="135"/>
      <c r="AD151" s="135"/>
      <c r="AE151" s="135"/>
      <c r="AF151" s="135"/>
      <c r="AG151" s="135"/>
      <c r="AH151" s="135"/>
      <c r="AI151" s="135"/>
    </row>
    <row r="152">
      <c r="A152" s="246" t="s">
        <v>730</v>
      </c>
      <c r="B152" s="238" t="s">
        <v>699</v>
      </c>
      <c r="C152" s="195" t="s">
        <v>731</v>
      </c>
      <c r="D152" s="189" t="s">
        <v>732</v>
      </c>
      <c r="E152" s="196" t="s">
        <v>246</v>
      </c>
      <c r="F152" s="180" t="s">
        <v>733</v>
      </c>
      <c r="G152" s="195" t="s">
        <v>315</v>
      </c>
      <c r="H152" s="195" t="s">
        <v>315</v>
      </c>
      <c r="I152" s="205" t="s">
        <v>51</v>
      </c>
      <c r="J152" s="206">
        <v>45381.0</v>
      </c>
      <c r="K152" s="236"/>
      <c r="L152" s="183" t="s">
        <v>135</v>
      </c>
      <c r="M152" s="214"/>
      <c r="N152" s="185"/>
      <c r="O152" s="185"/>
      <c r="P152" s="185"/>
      <c r="Q152" s="185"/>
      <c r="R152" s="185"/>
      <c r="S152" s="185"/>
      <c r="T152" s="185"/>
      <c r="U152" s="185"/>
      <c r="V152" s="185"/>
      <c r="W152" s="185"/>
      <c r="X152" s="185"/>
      <c r="Y152" s="185"/>
      <c r="Z152" s="185"/>
      <c r="AA152" s="185"/>
      <c r="AB152" s="185"/>
      <c r="AC152" s="185"/>
      <c r="AD152" s="185"/>
      <c r="AE152" s="185"/>
      <c r="AF152" s="185"/>
      <c r="AG152" s="185"/>
      <c r="AH152" s="185"/>
      <c r="AI152" s="185"/>
    </row>
    <row r="153">
      <c r="A153" s="253" t="s">
        <v>734</v>
      </c>
      <c r="B153" s="238" t="s">
        <v>699</v>
      </c>
      <c r="C153" s="195" t="s">
        <v>735</v>
      </c>
      <c r="D153" s="195" t="s">
        <v>736</v>
      </c>
      <c r="E153" s="196" t="s">
        <v>246</v>
      </c>
      <c r="F153" s="198" t="s">
        <v>737</v>
      </c>
      <c r="G153" s="198" t="s">
        <v>738</v>
      </c>
      <c r="H153" s="198" t="s">
        <v>321</v>
      </c>
      <c r="I153" s="238" t="s">
        <v>51</v>
      </c>
      <c r="J153" s="181">
        <v>45390.0</v>
      </c>
      <c r="K153" s="236"/>
      <c r="L153" s="216" t="s">
        <v>135</v>
      </c>
      <c r="M153" s="214"/>
      <c r="N153" s="217"/>
      <c r="O153" s="185"/>
      <c r="P153" s="185"/>
      <c r="Q153" s="185"/>
      <c r="R153" s="185"/>
      <c r="S153" s="185"/>
      <c r="T153" s="185"/>
      <c r="U153" s="185"/>
      <c r="V153" s="185"/>
      <c r="W153" s="185"/>
      <c r="X153" s="185"/>
      <c r="Y153" s="185"/>
      <c r="Z153" s="185"/>
      <c r="AA153" s="185"/>
      <c r="AB153" s="185"/>
      <c r="AC153" s="185"/>
      <c r="AD153" s="185"/>
      <c r="AE153" s="185"/>
      <c r="AF153" s="185"/>
      <c r="AG153" s="185"/>
      <c r="AH153" s="185"/>
      <c r="AI153" s="185"/>
    </row>
    <row r="154">
      <c r="A154" s="246" t="s">
        <v>739</v>
      </c>
      <c r="B154" s="238" t="s">
        <v>699</v>
      </c>
      <c r="C154" s="195" t="s">
        <v>740</v>
      </c>
      <c r="D154" s="189" t="s">
        <v>741</v>
      </c>
      <c r="E154" s="196" t="s">
        <v>246</v>
      </c>
      <c r="F154" s="180" t="s">
        <v>728</v>
      </c>
      <c r="G154" s="212" t="s">
        <v>326</v>
      </c>
      <c r="H154" s="212" t="s">
        <v>326</v>
      </c>
      <c r="I154" s="205" t="s">
        <v>51</v>
      </c>
      <c r="J154" s="206">
        <v>45381.0</v>
      </c>
      <c r="K154" s="192"/>
      <c r="L154" s="183" t="s">
        <v>135</v>
      </c>
      <c r="M154" s="184"/>
      <c r="N154" s="184"/>
      <c r="O154" s="184"/>
      <c r="P154" s="184"/>
      <c r="Q154" s="184"/>
      <c r="R154" s="184"/>
      <c r="S154" s="184"/>
      <c r="T154" s="184"/>
      <c r="U154" s="184"/>
      <c r="V154" s="184"/>
      <c r="W154" s="184"/>
      <c r="X154" s="184"/>
      <c r="Y154" s="184"/>
      <c r="Z154" s="184"/>
      <c r="AA154" s="185"/>
      <c r="AB154" s="185"/>
      <c r="AC154" s="185"/>
      <c r="AD154" s="185"/>
      <c r="AE154" s="185"/>
      <c r="AF154" s="185"/>
      <c r="AG154" s="185"/>
      <c r="AH154" s="185"/>
      <c r="AI154" s="185"/>
    </row>
    <row r="155" ht="15.75" customHeight="1">
      <c r="A155" s="196"/>
      <c r="B155" s="196"/>
      <c r="C155" s="195"/>
      <c r="D155" s="198"/>
      <c r="E155" s="190"/>
      <c r="F155" s="235"/>
      <c r="G155" s="195"/>
      <c r="H155" s="195"/>
      <c r="I155" s="196"/>
      <c r="J155" s="181"/>
      <c r="K155" s="271"/>
      <c r="L155" s="216"/>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row>
    <row r="156" ht="15.75" customHeight="1">
      <c r="A156" s="199"/>
      <c r="B156" s="167" t="s">
        <v>742</v>
      </c>
      <c r="C156" s="6"/>
      <c r="D156" s="199"/>
      <c r="E156" s="200"/>
      <c r="F156" s="199"/>
      <c r="G156" s="199"/>
      <c r="H156" s="199"/>
      <c r="I156" s="200"/>
      <c r="J156" s="201"/>
      <c r="K156" s="171"/>
      <c r="L156" s="169"/>
      <c r="M156" s="202"/>
      <c r="N156" s="202"/>
      <c r="O156" s="202"/>
      <c r="P156" s="202"/>
      <c r="Q156" s="202"/>
      <c r="R156" s="202"/>
      <c r="S156" s="202"/>
      <c r="T156" s="202"/>
      <c r="U156" s="202"/>
      <c r="V156" s="202"/>
      <c r="W156" s="202"/>
      <c r="X156" s="202"/>
      <c r="Y156" s="202"/>
      <c r="Z156" s="202"/>
      <c r="AA156" s="135"/>
      <c r="AB156" s="135"/>
      <c r="AC156" s="135"/>
      <c r="AD156" s="135"/>
      <c r="AE156" s="135"/>
      <c r="AF156" s="135"/>
      <c r="AG156" s="135"/>
      <c r="AH156" s="135"/>
      <c r="AI156" s="135"/>
    </row>
    <row r="157">
      <c r="A157" s="253" t="s">
        <v>743</v>
      </c>
      <c r="B157" s="204" t="s">
        <v>744</v>
      </c>
      <c r="C157" s="198" t="s">
        <v>745</v>
      </c>
      <c r="D157" s="198" t="s">
        <v>691</v>
      </c>
      <c r="E157" s="196" t="s">
        <v>246</v>
      </c>
      <c r="F157" s="198" t="s">
        <v>247</v>
      </c>
      <c r="G157" s="197" t="s">
        <v>746</v>
      </c>
      <c r="H157" s="197" t="s">
        <v>746</v>
      </c>
      <c r="I157" s="238" t="s">
        <v>51</v>
      </c>
      <c r="J157" s="260">
        <v>45397.0</v>
      </c>
      <c r="K157" s="254"/>
      <c r="L157" s="216" t="s">
        <v>135</v>
      </c>
      <c r="M157" s="217"/>
      <c r="N157" s="255"/>
      <c r="O157" s="185"/>
      <c r="P157" s="185"/>
      <c r="Q157" s="185"/>
      <c r="R157" s="185"/>
      <c r="S157" s="185"/>
      <c r="T157" s="185"/>
      <c r="U157" s="185"/>
      <c r="V157" s="185"/>
      <c r="W157" s="185"/>
      <c r="X157" s="185"/>
      <c r="Y157" s="185"/>
      <c r="Z157" s="185"/>
      <c r="AA157" s="185"/>
      <c r="AB157" s="185"/>
      <c r="AC157" s="185"/>
      <c r="AD157" s="185"/>
      <c r="AE157" s="185"/>
      <c r="AF157" s="185"/>
      <c r="AG157" s="185"/>
      <c r="AH157" s="185"/>
      <c r="AI157" s="185"/>
    </row>
    <row r="158">
      <c r="A158" s="253" t="s">
        <v>747</v>
      </c>
      <c r="B158" s="210" t="s">
        <v>748</v>
      </c>
      <c r="C158" s="235" t="s">
        <v>749</v>
      </c>
      <c r="D158" s="198" t="s">
        <v>750</v>
      </c>
      <c r="E158" s="196" t="s">
        <v>246</v>
      </c>
      <c r="F158" s="235" t="s">
        <v>751</v>
      </c>
      <c r="G158" s="195" t="s">
        <v>752</v>
      </c>
      <c r="H158" s="195" t="s">
        <v>752</v>
      </c>
      <c r="I158" s="196" t="s">
        <v>51</v>
      </c>
      <c r="J158" s="260">
        <v>45390.0</v>
      </c>
      <c r="K158" s="236"/>
      <c r="L158" s="216" t="s">
        <v>135</v>
      </c>
      <c r="M158" s="185"/>
      <c r="N158" s="255"/>
      <c r="O158" s="185"/>
      <c r="P158" s="185"/>
      <c r="Q158" s="185"/>
      <c r="R158" s="185"/>
      <c r="S158" s="185"/>
      <c r="T158" s="185"/>
      <c r="U158" s="185"/>
      <c r="V158" s="185"/>
      <c r="W158" s="185"/>
      <c r="X158" s="185"/>
      <c r="Y158" s="185"/>
      <c r="Z158" s="185"/>
      <c r="AA158" s="185"/>
      <c r="AB158" s="185"/>
      <c r="AC158" s="185"/>
      <c r="AD158" s="185"/>
      <c r="AE158" s="185"/>
      <c r="AF158" s="185"/>
      <c r="AG158" s="185"/>
      <c r="AH158" s="185"/>
      <c r="AI158" s="185"/>
    </row>
    <row r="159">
      <c r="A159" s="246" t="s">
        <v>753</v>
      </c>
      <c r="B159" s="210" t="s">
        <v>754</v>
      </c>
      <c r="C159" s="195" t="s">
        <v>755</v>
      </c>
      <c r="D159" s="195" t="s">
        <v>756</v>
      </c>
      <c r="E159" s="196" t="s">
        <v>246</v>
      </c>
      <c r="F159" s="212" t="s">
        <v>54</v>
      </c>
      <c r="G159" s="235" t="s">
        <v>757</v>
      </c>
      <c r="H159" s="235" t="s">
        <v>757</v>
      </c>
      <c r="I159" s="245" t="s">
        <v>51</v>
      </c>
      <c r="J159" s="258">
        <v>45381.0</v>
      </c>
      <c r="K159" s="192"/>
      <c r="L159" s="183" t="s">
        <v>135</v>
      </c>
      <c r="M159" s="185"/>
      <c r="N159" s="185"/>
      <c r="O159" s="185"/>
      <c r="P159" s="185"/>
      <c r="Q159" s="185"/>
      <c r="R159" s="185"/>
      <c r="S159" s="185"/>
      <c r="T159" s="185"/>
      <c r="U159" s="185"/>
      <c r="V159" s="185"/>
      <c r="W159" s="185"/>
      <c r="X159" s="185"/>
      <c r="Y159" s="185"/>
      <c r="Z159" s="185"/>
      <c r="AA159" s="185"/>
      <c r="AB159" s="185"/>
      <c r="AC159" s="185"/>
      <c r="AD159" s="185"/>
      <c r="AE159" s="185"/>
      <c r="AF159" s="185"/>
      <c r="AG159" s="185"/>
      <c r="AH159" s="185"/>
      <c r="AI159" s="185"/>
    </row>
    <row r="160">
      <c r="A160" s="246" t="s">
        <v>758</v>
      </c>
      <c r="B160" s="210" t="s">
        <v>759</v>
      </c>
      <c r="C160" s="235" t="s">
        <v>759</v>
      </c>
      <c r="D160" s="189" t="s">
        <v>760</v>
      </c>
      <c r="E160" s="196" t="s">
        <v>246</v>
      </c>
      <c r="F160" s="212" t="s">
        <v>54</v>
      </c>
      <c r="G160" s="235" t="s">
        <v>761</v>
      </c>
      <c r="H160" s="235" t="s">
        <v>761</v>
      </c>
      <c r="I160" s="245" t="s">
        <v>51</v>
      </c>
      <c r="J160" s="258">
        <v>45381.0</v>
      </c>
      <c r="K160" s="192"/>
      <c r="L160" s="183" t="s">
        <v>135</v>
      </c>
      <c r="M160" s="185"/>
      <c r="N160" s="185"/>
      <c r="O160" s="185"/>
      <c r="P160" s="185"/>
      <c r="Q160" s="185"/>
      <c r="R160" s="185"/>
      <c r="S160" s="185"/>
      <c r="T160" s="185"/>
      <c r="U160" s="185"/>
      <c r="V160" s="185"/>
      <c r="W160" s="185"/>
      <c r="X160" s="185"/>
      <c r="Y160" s="185"/>
      <c r="Z160" s="185"/>
      <c r="AA160" s="185"/>
      <c r="AB160" s="185"/>
      <c r="AC160" s="185"/>
      <c r="AD160" s="185"/>
      <c r="AE160" s="185"/>
      <c r="AF160" s="185"/>
      <c r="AG160" s="185"/>
      <c r="AH160" s="185"/>
      <c r="AI160" s="185"/>
    </row>
    <row r="161">
      <c r="A161" s="246" t="s">
        <v>762</v>
      </c>
      <c r="B161" s="218" t="s">
        <v>763</v>
      </c>
      <c r="C161" s="226" t="s">
        <v>764</v>
      </c>
      <c r="D161" s="219" t="s">
        <v>765</v>
      </c>
      <c r="E161" s="248" t="s">
        <v>170</v>
      </c>
      <c r="F161" s="221" t="s">
        <v>766</v>
      </c>
      <c r="G161" s="226" t="s">
        <v>767</v>
      </c>
      <c r="H161" s="226" t="s">
        <v>767</v>
      </c>
      <c r="I161" s="225" t="s">
        <v>51</v>
      </c>
      <c r="J161" s="181">
        <v>45385.0</v>
      </c>
      <c r="K161" s="234"/>
      <c r="L161" s="225" t="s">
        <v>135</v>
      </c>
      <c r="M161" s="185"/>
      <c r="N161" s="185"/>
      <c r="O161" s="185"/>
      <c r="P161" s="185"/>
      <c r="Q161" s="185"/>
      <c r="R161" s="185"/>
      <c r="S161" s="185"/>
      <c r="T161" s="185"/>
      <c r="U161" s="185"/>
      <c r="V161" s="185"/>
      <c r="W161" s="185"/>
      <c r="X161" s="185"/>
      <c r="Y161" s="185"/>
      <c r="Z161" s="185"/>
      <c r="AA161" s="185"/>
      <c r="AB161" s="185"/>
      <c r="AC161" s="185"/>
      <c r="AD161" s="185"/>
      <c r="AE161" s="185"/>
      <c r="AF161" s="185"/>
      <c r="AG161" s="185"/>
      <c r="AH161" s="185"/>
      <c r="AI161" s="185"/>
    </row>
    <row r="162">
      <c r="A162" s="246" t="s">
        <v>768</v>
      </c>
      <c r="B162" s="227" t="s">
        <v>763</v>
      </c>
      <c r="C162" s="229" t="s">
        <v>769</v>
      </c>
      <c r="D162" s="178" t="s">
        <v>765</v>
      </c>
      <c r="E162" s="228" t="s">
        <v>170</v>
      </c>
      <c r="F162" s="266" t="s">
        <v>770</v>
      </c>
      <c r="G162" s="229" t="s">
        <v>771</v>
      </c>
      <c r="H162" s="229" t="s">
        <v>771</v>
      </c>
      <c r="I162" s="232" t="s">
        <v>51</v>
      </c>
      <c r="J162" s="181">
        <v>45385.0</v>
      </c>
      <c r="K162" s="272"/>
      <c r="L162" s="232" t="s">
        <v>135</v>
      </c>
      <c r="M162" s="185"/>
      <c r="N162" s="185"/>
      <c r="O162" s="185"/>
      <c r="P162" s="185"/>
      <c r="Q162" s="185"/>
      <c r="R162" s="185"/>
      <c r="S162" s="185"/>
      <c r="T162" s="185"/>
      <c r="U162" s="185"/>
      <c r="V162" s="185"/>
      <c r="W162" s="185"/>
      <c r="X162" s="185"/>
      <c r="Y162" s="185"/>
      <c r="Z162" s="185"/>
      <c r="AA162" s="185"/>
      <c r="AB162" s="185"/>
      <c r="AC162" s="185"/>
      <c r="AD162" s="185"/>
      <c r="AE162" s="185"/>
      <c r="AF162" s="185"/>
      <c r="AG162" s="185"/>
      <c r="AH162" s="185"/>
      <c r="AI162" s="185"/>
    </row>
    <row r="163">
      <c r="A163" s="253" t="s">
        <v>772</v>
      </c>
      <c r="B163" s="227" t="s">
        <v>763</v>
      </c>
      <c r="C163" s="229" t="s">
        <v>773</v>
      </c>
      <c r="D163" s="230" t="s">
        <v>774</v>
      </c>
      <c r="E163" s="228" t="s">
        <v>170</v>
      </c>
      <c r="F163" s="229" t="s">
        <v>775</v>
      </c>
      <c r="G163" s="230" t="s">
        <v>776</v>
      </c>
      <c r="H163" s="230" t="s">
        <v>776</v>
      </c>
      <c r="I163" s="216" t="s">
        <v>51</v>
      </c>
      <c r="J163" s="181">
        <v>45390.0</v>
      </c>
      <c r="K163" s="272"/>
      <c r="L163" s="227" t="s">
        <v>135</v>
      </c>
      <c r="M163" s="185"/>
      <c r="N163" s="217"/>
      <c r="O163" s="185"/>
      <c r="P163" s="185"/>
      <c r="Q163" s="185"/>
      <c r="R163" s="185"/>
      <c r="S163" s="185"/>
      <c r="T163" s="185"/>
      <c r="U163" s="185"/>
      <c r="V163" s="185"/>
      <c r="W163" s="185"/>
      <c r="X163" s="185"/>
      <c r="Y163" s="185"/>
      <c r="Z163" s="185"/>
      <c r="AA163" s="185"/>
      <c r="AB163" s="185"/>
      <c r="AC163" s="185"/>
      <c r="AD163" s="185"/>
      <c r="AE163" s="185"/>
      <c r="AF163" s="185"/>
      <c r="AG163" s="185"/>
      <c r="AH163" s="185"/>
      <c r="AI163" s="185"/>
    </row>
    <row r="164">
      <c r="A164" s="246" t="s">
        <v>777</v>
      </c>
      <c r="B164" s="227" t="s">
        <v>763</v>
      </c>
      <c r="C164" s="229" t="s">
        <v>778</v>
      </c>
      <c r="D164" s="230" t="s">
        <v>779</v>
      </c>
      <c r="E164" s="228" t="s">
        <v>170</v>
      </c>
      <c r="F164" s="229" t="s">
        <v>780</v>
      </c>
      <c r="G164" s="229" t="s">
        <v>781</v>
      </c>
      <c r="H164" s="229" t="s">
        <v>781</v>
      </c>
      <c r="I164" s="227" t="s">
        <v>51</v>
      </c>
      <c r="J164" s="181">
        <v>45385.0</v>
      </c>
      <c r="K164" s="272"/>
      <c r="L164" s="227" t="s">
        <v>135</v>
      </c>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row>
    <row r="165">
      <c r="A165" s="253" t="s">
        <v>782</v>
      </c>
      <c r="B165" s="227" t="s">
        <v>763</v>
      </c>
      <c r="C165" s="229" t="s">
        <v>783</v>
      </c>
      <c r="D165" s="230" t="s">
        <v>765</v>
      </c>
      <c r="E165" s="228" t="s">
        <v>170</v>
      </c>
      <c r="F165" s="229" t="s">
        <v>784</v>
      </c>
      <c r="G165" s="230" t="s">
        <v>785</v>
      </c>
      <c r="H165" s="230" t="s">
        <v>785</v>
      </c>
      <c r="I165" s="216" t="s">
        <v>51</v>
      </c>
      <c r="J165" s="181">
        <v>45390.0</v>
      </c>
      <c r="K165" s="272"/>
      <c r="L165" s="227" t="s">
        <v>135</v>
      </c>
      <c r="M165" s="185"/>
      <c r="N165" s="217"/>
      <c r="O165" s="185"/>
      <c r="P165" s="185"/>
      <c r="Q165" s="185"/>
      <c r="R165" s="185"/>
      <c r="S165" s="185"/>
      <c r="T165" s="185"/>
      <c r="U165" s="185"/>
      <c r="V165" s="185"/>
      <c r="W165" s="185"/>
      <c r="X165" s="185"/>
      <c r="Y165" s="185"/>
      <c r="Z165" s="185"/>
      <c r="AA165" s="185"/>
      <c r="AB165" s="185"/>
      <c r="AC165" s="185"/>
      <c r="AD165" s="185"/>
      <c r="AE165" s="185"/>
      <c r="AF165" s="185"/>
      <c r="AG165" s="185"/>
      <c r="AH165" s="185"/>
      <c r="AI165" s="185"/>
    </row>
    <row r="166">
      <c r="A166" s="253" t="s">
        <v>786</v>
      </c>
      <c r="B166" s="227" t="s">
        <v>763</v>
      </c>
      <c r="C166" s="229" t="s">
        <v>787</v>
      </c>
      <c r="D166" s="230" t="s">
        <v>765</v>
      </c>
      <c r="E166" s="228" t="s">
        <v>170</v>
      </c>
      <c r="F166" s="229" t="s">
        <v>788</v>
      </c>
      <c r="G166" s="230" t="s">
        <v>785</v>
      </c>
      <c r="H166" s="230" t="s">
        <v>785</v>
      </c>
      <c r="I166" s="216" t="s">
        <v>51</v>
      </c>
      <c r="J166" s="181">
        <v>45390.0</v>
      </c>
      <c r="K166" s="272"/>
      <c r="L166" s="227" t="s">
        <v>135</v>
      </c>
      <c r="M166" s="185"/>
      <c r="N166" s="217"/>
      <c r="O166" s="185"/>
      <c r="P166" s="185"/>
      <c r="Q166" s="185"/>
      <c r="R166" s="185"/>
      <c r="S166" s="185"/>
      <c r="T166" s="185"/>
      <c r="U166" s="185"/>
      <c r="V166" s="185"/>
      <c r="W166" s="185"/>
      <c r="X166" s="185"/>
      <c r="Y166" s="185"/>
      <c r="Z166" s="185"/>
      <c r="AA166" s="185"/>
      <c r="AB166" s="185"/>
      <c r="AC166" s="185"/>
      <c r="AD166" s="185"/>
      <c r="AE166" s="185"/>
      <c r="AF166" s="185"/>
      <c r="AG166" s="185"/>
      <c r="AH166" s="185"/>
      <c r="AI166" s="185"/>
    </row>
    <row r="167">
      <c r="A167" s="246" t="s">
        <v>789</v>
      </c>
      <c r="B167" s="227" t="s">
        <v>763</v>
      </c>
      <c r="C167" s="229" t="s">
        <v>790</v>
      </c>
      <c r="D167" s="230" t="s">
        <v>774</v>
      </c>
      <c r="E167" s="228" t="s">
        <v>170</v>
      </c>
      <c r="F167" s="230" t="s">
        <v>791</v>
      </c>
      <c r="G167" s="229" t="s">
        <v>792</v>
      </c>
      <c r="H167" s="229" t="s">
        <v>792</v>
      </c>
      <c r="I167" s="227" t="s">
        <v>51</v>
      </c>
      <c r="J167" s="181">
        <v>45385.0</v>
      </c>
      <c r="K167" s="231"/>
      <c r="L167" s="227" t="s">
        <v>135</v>
      </c>
      <c r="M167" s="111"/>
      <c r="N167" s="111"/>
      <c r="O167" s="111"/>
      <c r="P167" s="111"/>
      <c r="Q167" s="111"/>
      <c r="R167" s="111"/>
      <c r="S167" s="111"/>
      <c r="T167" s="111"/>
      <c r="U167" s="111"/>
      <c r="V167" s="111"/>
      <c r="W167" s="111"/>
      <c r="X167" s="111"/>
      <c r="Y167" s="111"/>
      <c r="Z167" s="111"/>
      <c r="AA167" s="111"/>
      <c r="AB167" s="111"/>
      <c r="AC167" s="111"/>
      <c r="AD167" s="111"/>
      <c r="AE167" s="111"/>
      <c r="AF167" s="111"/>
      <c r="AG167" s="111"/>
      <c r="AH167" s="111"/>
      <c r="AI167" s="111"/>
    </row>
    <row r="168">
      <c r="A168" s="246" t="s">
        <v>793</v>
      </c>
      <c r="B168" s="227" t="s">
        <v>763</v>
      </c>
      <c r="C168" s="229" t="s">
        <v>794</v>
      </c>
      <c r="D168" s="178" t="s">
        <v>765</v>
      </c>
      <c r="E168" s="228" t="s">
        <v>170</v>
      </c>
      <c r="F168" s="178" t="s">
        <v>795</v>
      </c>
      <c r="G168" s="229" t="s">
        <v>796</v>
      </c>
      <c r="H168" s="229" t="s">
        <v>796</v>
      </c>
      <c r="I168" s="232" t="s">
        <v>51</v>
      </c>
      <c r="J168" s="181">
        <v>45385.0</v>
      </c>
      <c r="K168" s="231"/>
      <c r="L168" s="232" t="s">
        <v>135</v>
      </c>
      <c r="M168" s="111"/>
      <c r="N168" s="111"/>
      <c r="O168" s="111"/>
      <c r="P168" s="111"/>
      <c r="Q168" s="111"/>
      <c r="R168" s="111"/>
      <c r="S168" s="111"/>
      <c r="T168" s="111"/>
      <c r="U168" s="111"/>
      <c r="V168" s="111"/>
      <c r="W168" s="111"/>
      <c r="X168" s="111"/>
      <c r="Y168" s="111"/>
      <c r="Z168" s="111"/>
      <c r="AA168" s="111"/>
      <c r="AB168" s="111"/>
      <c r="AC168" s="111"/>
      <c r="AD168" s="111"/>
      <c r="AE168" s="111"/>
      <c r="AF168" s="111"/>
      <c r="AG168" s="111"/>
      <c r="AH168" s="111"/>
      <c r="AI168" s="111"/>
    </row>
    <row r="169">
      <c r="A169" s="246" t="s">
        <v>797</v>
      </c>
      <c r="B169" s="227" t="s">
        <v>763</v>
      </c>
      <c r="C169" s="229" t="s">
        <v>798</v>
      </c>
      <c r="D169" s="178" t="s">
        <v>765</v>
      </c>
      <c r="E169" s="228" t="s">
        <v>170</v>
      </c>
      <c r="F169" s="178" t="s">
        <v>799</v>
      </c>
      <c r="G169" s="229" t="s">
        <v>796</v>
      </c>
      <c r="H169" s="229" t="s">
        <v>796</v>
      </c>
      <c r="I169" s="232" t="s">
        <v>51</v>
      </c>
      <c r="J169" s="181">
        <v>45385.0</v>
      </c>
      <c r="K169" s="231"/>
      <c r="L169" s="232" t="s">
        <v>135</v>
      </c>
      <c r="M169" s="111"/>
      <c r="N169" s="111"/>
      <c r="O169" s="111"/>
      <c r="P169" s="111"/>
      <c r="Q169" s="111"/>
      <c r="R169" s="111"/>
      <c r="S169" s="111"/>
      <c r="T169" s="111"/>
      <c r="U169" s="111"/>
      <c r="V169" s="111"/>
      <c r="W169" s="111"/>
      <c r="X169" s="111"/>
      <c r="Y169" s="111"/>
      <c r="Z169" s="111"/>
      <c r="AA169" s="111"/>
      <c r="AB169" s="111"/>
      <c r="AC169" s="111"/>
      <c r="AD169" s="111"/>
      <c r="AE169" s="111"/>
      <c r="AF169" s="111"/>
      <c r="AG169" s="111"/>
      <c r="AH169" s="111"/>
      <c r="AI169" s="111"/>
    </row>
    <row r="170">
      <c r="A170" s="246" t="s">
        <v>800</v>
      </c>
      <c r="B170" s="227" t="s">
        <v>763</v>
      </c>
      <c r="C170" s="229" t="s">
        <v>801</v>
      </c>
      <c r="D170" s="178" t="s">
        <v>765</v>
      </c>
      <c r="E170" s="228" t="s">
        <v>170</v>
      </c>
      <c r="F170" s="178" t="s">
        <v>802</v>
      </c>
      <c r="G170" s="229" t="s">
        <v>796</v>
      </c>
      <c r="H170" s="229" t="s">
        <v>796</v>
      </c>
      <c r="I170" s="232" t="s">
        <v>51</v>
      </c>
      <c r="J170" s="181">
        <v>45385.0</v>
      </c>
      <c r="K170" s="231"/>
      <c r="L170" s="232" t="s">
        <v>135</v>
      </c>
      <c r="M170" s="111"/>
      <c r="N170" s="111"/>
      <c r="O170" s="111"/>
      <c r="P170" s="111"/>
      <c r="Q170" s="111"/>
      <c r="R170" s="111"/>
      <c r="S170" s="111"/>
      <c r="T170" s="111"/>
      <c r="U170" s="111"/>
      <c r="V170" s="111"/>
      <c r="W170" s="111"/>
      <c r="X170" s="111"/>
      <c r="Y170" s="111"/>
      <c r="Z170" s="111"/>
      <c r="AA170" s="111"/>
      <c r="AB170" s="111"/>
      <c r="AC170" s="111"/>
      <c r="AD170" s="111"/>
      <c r="AE170" s="111"/>
      <c r="AF170" s="111"/>
      <c r="AG170" s="111"/>
      <c r="AH170" s="111"/>
      <c r="AI170" s="111"/>
    </row>
    <row r="171">
      <c r="A171" s="246" t="s">
        <v>803</v>
      </c>
      <c r="B171" s="227" t="s">
        <v>763</v>
      </c>
      <c r="C171" s="229" t="s">
        <v>804</v>
      </c>
      <c r="D171" s="178" t="s">
        <v>765</v>
      </c>
      <c r="E171" s="228" t="s">
        <v>170</v>
      </c>
      <c r="F171" s="178" t="s">
        <v>805</v>
      </c>
      <c r="G171" s="229" t="s">
        <v>796</v>
      </c>
      <c r="H171" s="229" t="s">
        <v>796</v>
      </c>
      <c r="I171" s="232" t="s">
        <v>51</v>
      </c>
      <c r="J171" s="181">
        <v>45385.0</v>
      </c>
      <c r="K171" s="231"/>
      <c r="L171" s="232" t="s">
        <v>135</v>
      </c>
      <c r="M171" s="111"/>
      <c r="N171" s="111"/>
      <c r="O171" s="111"/>
      <c r="P171" s="111"/>
      <c r="Q171" s="111"/>
      <c r="R171" s="111"/>
      <c r="S171" s="111"/>
      <c r="T171" s="111"/>
      <c r="U171" s="111"/>
      <c r="V171" s="111"/>
      <c r="W171" s="111"/>
      <c r="X171" s="111"/>
      <c r="Y171" s="111"/>
      <c r="Z171" s="111"/>
      <c r="AA171" s="111"/>
      <c r="AB171" s="111"/>
      <c r="AC171" s="111"/>
      <c r="AD171" s="111"/>
      <c r="AE171" s="111"/>
      <c r="AF171" s="111"/>
      <c r="AG171" s="111"/>
      <c r="AH171" s="111"/>
      <c r="AI171" s="111"/>
    </row>
    <row r="172">
      <c r="A172" s="246" t="s">
        <v>806</v>
      </c>
      <c r="B172" s="227" t="s">
        <v>763</v>
      </c>
      <c r="C172" s="229" t="s">
        <v>807</v>
      </c>
      <c r="D172" s="178" t="s">
        <v>765</v>
      </c>
      <c r="E172" s="228" t="s">
        <v>170</v>
      </c>
      <c r="F172" s="178" t="s">
        <v>808</v>
      </c>
      <c r="G172" s="229" t="s">
        <v>767</v>
      </c>
      <c r="H172" s="229" t="s">
        <v>767</v>
      </c>
      <c r="I172" s="232" t="s">
        <v>51</v>
      </c>
      <c r="J172" s="181">
        <v>45385.0</v>
      </c>
      <c r="K172" s="231"/>
      <c r="L172" s="232" t="s">
        <v>135</v>
      </c>
      <c r="M172" s="111"/>
      <c r="N172" s="111"/>
      <c r="O172" s="111"/>
      <c r="P172" s="111"/>
      <c r="Q172" s="111"/>
      <c r="R172" s="111"/>
      <c r="S172" s="111"/>
      <c r="T172" s="111"/>
      <c r="U172" s="111"/>
      <c r="V172" s="111"/>
      <c r="W172" s="111"/>
      <c r="X172" s="111"/>
      <c r="Y172" s="111"/>
      <c r="Z172" s="111"/>
      <c r="AA172" s="111"/>
      <c r="AB172" s="111"/>
      <c r="AC172" s="111"/>
      <c r="AD172" s="111"/>
      <c r="AE172" s="111"/>
      <c r="AF172" s="111"/>
      <c r="AG172" s="111"/>
      <c r="AH172" s="111"/>
      <c r="AI172" s="111"/>
    </row>
    <row r="173">
      <c r="A173" s="246" t="s">
        <v>809</v>
      </c>
      <c r="B173" s="227" t="s">
        <v>763</v>
      </c>
      <c r="C173" s="229" t="s">
        <v>810</v>
      </c>
      <c r="D173" s="178" t="s">
        <v>765</v>
      </c>
      <c r="E173" s="228" t="s">
        <v>170</v>
      </c>
      <c r="F173" s="178" t="s">
        <v>811</v>
      </c>
      <c r="G173" s="229" t="s">
        <v>796</v>
      </c>
      <c r="H173" s="229" t="s">
        <v>796</v>
      </c>
      <c r="I173" s="232" t="s">
        <v>51</v>
      </c>
      <c r="J173" s="181">
        <v>45385.0</v>
      </c>
      <c r="K173" s="231"/>
      <c r="L173" s="232" t="s">
        <v>135</v>
      </c>
      <c r="M173" s="111"/>
      <c r="N173" s="111"/>
      <c r="O173" s="111"/>
      <c r="P173" s="111"/>
      <c r="Q173" s="111"/>
      <c r="R173" s="111"/>
      <c r="S173" s="111"/>
      <c r="T173" s="111"/>
      <c r="U173" s="111"/>
      <c r="V173" s="111"/>
      <c r="W173" s="111"/>
      <c r="X173" s="111"/>
      <c r="Y173" s="111"/>
      <c r="Z173" s="111"/>
      <c r="AA173" s="111"/>
      <c r="AB173" s="111"/>
      <c r="AC173" s="111"/>
      <c r="AD173" s="111"/>
      <c r="AE173" s="111"/>
      <c r="AF173" s="111"/>
      <c r="AG173" s="111"/>
      <c r="AH173" s="111"/>
      <c r="AI173" s="111"/>
    </row>
    <row r="174">
      <c r="A174" s="246" t="s">
        <v>812</v>
      </c>
      <c r="B174" s="227" t="s">
        <v>763</v>
      </c>
      <c r="C174" s="229" t="s">
        <v>813</v>
      </c>
      <c r="D174" s="178" t="s">
        <v>765</v>
      </c>
      <c r="E174" s="228" t="s">
        <v>170</v>
      </c>
      <c r="F174" s="178" t="s">
        <v>814</v>
      </c>
      <c r="G174" s="229" t="s">
        <v>796</v>
      </c>
      <c r="H174" s="229" t="s">
        <v>796</v>
      </c>
      <c r="I174" s="232" t="s">
        <v>51</v>
      </c>
      <c r="J174" s="181">
        <v>45385.0</v>
      </c>
      <c r="K174" s="231"/>
      <c r="L174" s="232" t="s">
        <v>135</v>
      </c>
      <c r="M174" s="111"/>
      <c r="N174" s="111"/>
      <c r="O174" s="111"/>
      <c r="P174" s="111"/>
      <c r="Q174" s="111"/>
      <c r="R174" s="111"/>
      <c r="S174" s="111"/>
      <c r="T174" s="111"/>
      <c r="U174" s="111"/>
      <c r="V174" s="111"/>
      <c r="W174" s="111"/>
      <c r="X174" s="111"/>
      <c r="Y174" s="111"/>
      <c r="Z174" s="111"/>
      <c r="AA174" s="111"/>
      <c r="AB174" s="111"/>
      <c r="AC174" s="111"/>
      <c r="AD174" s="111"/>
      <c r="AE174" s="111"/>
      <c r="AF174" s="111"/>
      <c r="AG174" s="111"/>
      <c r="AH174" s="111"/>
      <c r="AI174" s="111"/>
    </row>
    <row r="175">
      <c r="A175" s="246" t="s">
        <v>815</v>
      </c>
      <c r="B175" s="227" t="s">
        <v>763</v>
      </c>
      <c r="C175" s="229" t="s">
        <v>816</v>
      </c>
      <c r="D175" s="178" t="s">
        <v>765</v>
      </c>
      <c r="E175" s="228" t="s">
        <v>170</v>
      </c>
      <c r="F175" s="178" t="s">
        <v>817</v>
      </c>
      <c r="G175" s="229" t="s">
        <v>796</v>
      </c>
      <c r="H175" s="229" t="s">
        <v>796</v>
      </c>
      <c r="I175" s="232" t="s">
        <v>51</v>
      </c>
      <c r="J175" s="181">
        <v>45385.0</v>
      </c>
      <c r="K175" s="231"/>
      <c r="L175" s="232" t="s">
        <v>135</v>
      </c>
      <c r="M175" s="111"/>
      <c r="N175" s="111"/>
      <c r="O175" s="111"/>
      <c r="P175" s="111"/>
      <c r="Q175" s="111"/>
      <c r="R175" s="111"/>
      <c r="S175" s="111"/>
      <c r="T175" s="111"/>
      <c r="U175" s="111"/>
      <c r="V175" s="111"/>
      <c r="W175" s="111"/>
      <c r="X175" s="111"/>
      <c r="Y175" s="111"/>
      <c r="Z175" s="111"/>
      <c r="AA175" s="111"/>
      <c r="AB175" s="111"/>
      <c r="AC175" s="111"/>
      <c r="AD175" s="111"/>
      <c r="AE175" s="111"/>
      <c r="AF175" s="111"/>
      <c r="AG175" s="111"/>
      <c r="AH175" s="111"/>
      <c r="AI175" s="111"/>
    </row>
    <row r="176">
      <c r="A176" s="246" t="s">
        <v>818</v>
      </c>
      <c r="B176" s="227" t="s">
        <v>763</v>
      </c>
      <c r="C176" s="229" t="s">
        <v>819</v>
      </c>
      <c r="D176" s="178" t="s">
        <v>765</v>
      </c>
      <c r="E176" s="228" t="s">
        <v>170</v>
      </c>
      <c r="F176" s="178" t="s">
        <v>820</v>
      </c>
      <c r="G176" s="229" t="s">
        <v>796</v>
      </c>
      <c r="H176" s="229" t="s">
        <v>796</v>
      </c>
      <c r="I176" s="232" t="s">
        <v>51</v>
      </c>
      <c r="J176" s="181">
        <v>45385.0</v>
      </c>
      <c r="K176" s="231"/>
      <c r="L176" s="232" t="s">
        <v>135</v>
      </c>
      <c r="M176" s="111"/>
      <c r="N176" s="111"/>
      <c r="O176" s="111"/>
      <c r="P176" s="111"/>
      <c r="Q176" s="111"/>
      <c r="R176" s="111"/>
      <c r="S176" s="111"/>
      <c r="T176" s="111"/>
      <c r="U176" s="111"/>
      <c r="V176" s="111"/>
      <c r="W176" s="111"/>
      <c r="X176" s="111"/>
      <c r="Y176" s="111"/>
      <c r="Z176" s="111"/>
      <c r="AA176" s="111"/>
      <c r="AB176" s="111"/>
      <c r="AC176" s="111"/>
      <c r="AD176" s="111"/>
      <c r="AE176" s="111"/>
      <c r="AF176" s="111"/>
      <c r="AG176" s="111"/>
      <c r="AH176" s="111"/>
      <c r="AI176" s="111"/>
    </row>
    <row r="177">
      <c r="A177" s="246" t="s">
        <v>821</v>
      </c>
      <c r="B177" s="227" t="s">
        <v>748</v>
      </c>
      <c r="C177" s="230" t="s">
        <v>822</v>
      </c>
      <c r="D177" s="230" t="s">
        <v>823</v>
      </c>
      <c r="E177" s="228" t="s">
        <v>170</v>
      </c>
      <c r="F177" s="229" t="s">
        <v>824</v>
      </c>
      <c r="G177" s="230" t="s">
        <v>825</v>
      </c>
      <c r="H177" s="230" t="s">
        <v>825</v>
      </c>
      <c r="I177" s="216" t="s">
        <v>51</v>
      </c>
      <c r="J177" s="181">
        <v>45385.0</v>
      </c>
      <c r="K177" s="231"/>
      <c r="L177" s="227" t="s">
        <v>135</v>
      </c>
      <c r="M177" s="111"/>
      <c r="N177" s="111"/>
      <c r="O177" s="111"/>
      <c r="P177" s="111"/>
      <c r="Q177" s="111"/>
      <c r="R177" s="111"/>
      <c r="S177" s="111"/>
      <c r="T177" s="111"/>
      <c r="U177" s="111"/>
      <c r="V177" s="111"/>
      <c r="W177" s="111"/>
      <c r="X177" s="111"/>
      <c r="Y177" s="111"/>
      <c r="Z177" s="111"/>
      <c r="AA177" s="111"/>
      <c r="AB177" s="111"/>
      <c r="AC177" s="111"/>
      <c r="AD177" s="111"/>
      <c r="AE177" s="111"/>
      <c r="AF177" s="111"/>
      <c r="AG177" s="111"/>
      <c r="AH177" s="111"/>
      <c r="AI177" s="111"/>
    </row>
    <row r="178" ht="15.75" customHeight="1">
      <c r="A178" s="199"/>
      <c r="B178" s="167" t="s">
        <v>826</v>
      </c>
      <c r="C178" s="6"/>
      <c r="D178" s="199"/>
      <c r="E178" s="200"/>
      <c r="F178" s="199"/>
      <c r="G178" s="199"/>
      <c r="H178" s="199"/>
      <c r="I178" s="200"/>
      <c r="J178" s="201"/>
      <c r="K178" s="171"/>
      <c r="L178" s="169"/>
      <c r="M178" s="202"/>
      <c r="N178" s="202"/>
      <c r="O178" s="202"/>
      <c r="P178" s="202"/>
      <c r="Q178" s="202"/>
      <c r="R178" s="202"/>
      <c r="S178" s="202"/>
      <c r="T178" s="202"/>
      <c r="U178" s="202"/>
      <c r="V178" s="202"/>
      <c r="W178" s="202"/>
      <c r="X178" s="202"/>
      <c r="Y178" s="202"/>
      <c r="Z178" s="202"/>
      <c r="AA178" s="135"/>
      <c r="AB178" s="135"/>
      <c r="AC178" s="135"/>
      <c r="AD178" s="135"/>
      <c r="AE178" s="135"/>
      <c r="AF178" s="135"/>
      <c r="AG178" s="135"/>
      <c r="AH178" s="135"/>
      <c r="AI178" s="135"/>
    </row>
    <row r="179" ht="31.5" customHeight="1">
      <c r="A179" s="246" t="s">
        <v>827</v>
      </c>
      <c r="B179" s="204" t="s">
        <v>828</v>
      </c>
      <c r="C179" s="197" t="s">
        <v>829</v>
      </c>
      <c r="D179" s="198" t="s">
        <v>830</v>
      </c>
      <c r="E179" s="177" t="s">
        <v>264</v>
      </c>
      <c r="F179" s="180" t="s">
        <v>831</v>
      </c>
      <c r="G179" s="198" t="s">
        <v>832</v>
      </c>
      <c r="H179" s="198" t="s">
        <v>832</v>
      </c>
      <c r="I179" s="205" t="s">
        <v>51</v>
      </c>
      <c r="J179" s="206">
        <v>45376.0</v>
      </c>
      <c r="K179" s="192"/>
      <c r="L179" s="183" t="s">
        <v>135</v>
      </c>
      <c r="M179" s="185"/>
      <c r="N179" s="255"/>
      <c r="O179" s="185"/>
      <c r="P179" s="185"/>
      <c r="Q179" s="185"/>
      <c r="R179" s="185"/>
      <c r="S179" s="185"/>
      <c r="T179" s="185"/>
      <c r="U179" s="185"/>
      <c r="V179" s="185"/>
      <c r="W179" s="185"/>
      <c r="X179" s="185"/>
      <c r="Y179" s="185"/>
      <c r="Z179" s="185"/>
      <c r="AA179" s="185"/>
      <c r="AB179" s="185"/>
      <c r="AC179" s="185"/>
      <c r="AD179" s="185"/>
      <c r="AE179" s="185"/>
      <c r="AF179" s="185"/>
      <c r="AG179" s="185"/>
      <c r="AH179" s="185"/>
      <c r="AI179" s="185"/>
    </row>
    <row r="180" ht="31.5" customHeight="1">
      <c r="A180" s="246" t="s">
        <v>833</v>
      </c>
      <c r="B180" s="210" t="s">
        <v>828</v>
      </c>
      <c r="C180" s="235" t="s">
        <v>834</v>
      </c>
      <c r="D180" s="198" t="s">
        <v>835</v>
      </c>
      <c r="E180" s="190" t="s">
        <v>264</v>
      </c>
      <c r="F180" s="180" t="s">
        <v>836</v>
      </c>
      <c r="G180" s="195" t="s">
        <v>837</v>
      </c>
      <c r="H180" s="195" t="s">
        <v>837</v>
      </c>
      <c r="I180" s="259" t="s">
        <v>51</v>
      </c>
      <c r="J180" s="206">
        <v>45372.0</v>
      </c>
      <c r="K180" s="192"/>
      <c r="L180" s="183" t="s">
        <v>135</v>
      </c>
      <c r="M180" s="185"/>
      <c r="N180" s="185"/>
      <c r="O180" s="185"/>
      <c r="P180" s="185"/>
      <c r="Q180" s="185"/>
      <c r="R180" s="185"/>
      <c r="S180" s="185"/>
      <c r="T180" s="185"/>
      <c r="U180" s="185"/>
      <c r="V180" s="185"/>
      <c r="W180" s="185"/>
      <c r="X180" s="185"/>
      <c r="Y180" s="185"/>
      <c r="Z180" s="185"/>
      <c r="AA180" s="185"/>
      <c r="AB180" s="185"/>
      <c r="AC180" s="185"/>
      <c r="AD180" s="185"/>
      <c r="AE180" s="185"/>
      <c r="AF180" s="185"/>
      <c r="AG180" s="185"/>
      <c r="AH180" s="185"/>
      <c r="AI180" s="185"/>
    </row>
    <row r="181" ht="31.5" customHeight="1">
      <c r="A181" s="246" t="s">
        <v>838</v>
      </c>
      <c r="B181" s="210" t="s">
        <v>828</v>
      </c>
      <c r="C181" s="195" t="s">
        <v>839</v>
      </c>
      <c r="D181" s="198" t="s">
        <v>840</v>
      </c>
      <c r="E181" s="190" t="s">
        <v>264</v>
      </c>
      <c r="F181" s="180" t="s">
        <v>841</v>
      </c>
      <c r="G181" s="195" t="s">
        <v>837</v>
      </c>
      <c r="H181" s="195" t="s">
        <v>837</v>
      </c>
      <c r="I181" s="259" t="s">
        <v>51</v>
      </c>
      <c r="J181" s="206">
        <v>45372.0</v>
      </c>
      <c r="K181" s="192"/>
      <c r="L181" s="183" t="s">
        <v>135</v>
      </c>
      <c r="M181" s="185"/>
      <c r="N181" s="185"/>
      <c r="O181" s="185"/>
      <c r="P181" s="185"/>
      <c r="Q181" s="185"/>
      <c r="R181" s="185"/>
      <c r="S181" s="185"/>
      <c r="T181" s="185"/>
      <c r="U181" s="185"/>
      <c r="V181" s="185"/>
      <c r="W181" s="185"/>
      <c r="X181" s="185"/>
      <c r="Y181" s="185"/>
      <c r="Z181" s="185"/>
      <c r="AA181" s="185"/>
      <c r="AB181" s="185"/>
      <c r="AC181" s="185"/>
      <c r="AD181" s="185"/>
      <c r="AE181" s="185"/>
      <c r="AF181" s="185"/>
      <c r="AG181" s="185"/>
      <c r="AH181" s="185"/>
      <c r="AI181" s="185"/>
    </row>
    <row r="182" ht="31.5" customHeight="1">
      <c r="A182" s="246" t="s">
        <v>842</v>
      </c>
      <c r="B182" s="210" t="s">
        <v>828</v>
      </c>
      <c r="C182" s="195" t="s">
        <v>843</v>
      </c>
      <c r="D182" s="198" t="s">
        <v>844</v>
      </c>
      <c r="E182" s="190" t="s">
        <v>264</v>
      </c>
      <c r="F182" s="180" t="s">
        <v>845</v>
      </c>
      <c r="G182" s="195" t="s">
        <v>837</v>
      </c>
      <c r="H182" s="195" t="s">
        <v>837</v>
      </c>
      <c r="I182" s="259" t="s">
        <v>51</v>
      </c>
      <c r="J182" s="206">
        <v>45372.0</v>
      </c>
      <c r="K182" s="192"/>
      <c r="L182" s="183" t="s">
        <v>135</v>
      </c>
      <c r="M182" s="185"/>
      <c r="N182" s="185"/>
      <c r="O182" s="185"/>
      <c r="P182" s="185"/>
      <c r="Q182" s="185"/>
      <c r="R182" s="185"/>
      <c r="S182" s="185"/>
      <c r="T182" s="185"/>
      <c r="U182" s="185"/>
      <c r="V182" s="185"/>
      <c r="W182" s="185"/>
      <c r="X182" s="185"/>
      <c r="Y182" s="185"/>
      <c r="Z182" s="185"/>
      <c r="AA182" s="185"/>
      <c r="AB182" s="185"/>
      <c r="AC182" s="185"/>
      <c r="AD182" s="185"/>
      <c r="AE182" s="185"/>
      <c r="AF182" s="185"/>
      <c r="AG182" s="185"/>
      <c r="AH182" s="185"/>
      <c r="AI182" s="185"/>
    </row>
    <row r="183" ht="31.5" customHeight="1">
      <c r="A183" s="193" t="s">
        <v>846</v>
      </c>
      <c r="B183" s="210" t="s">
        <v>828</v>
      </c>
      <c r="C183" s="195" t="s">
        <v>847</v>
      </c>
      <c r="D183" s="198" t="s">
        <v>848</v>
      </c>
      <c r="E183" s="190" t="s">
        <v>264</v>
      </c>
      <c r="F183" s="180" t="s">
        <v>849</v>
      </c>
      <c r="G183" s="195" t="s">
        <v>850</v>
      </c>
      <c r="H183" s="195" t="s">
        <v>850</v>
      </c>
      <c r="I183" s="245" t="s">
        <v>51</v>
      </c>
      <c r="J183" s="206">
        <v>45375.0</v>
      </c>
      <c r="K183" s="192"/>
      <c r="L183" s="183" t="s">
        <v>135</v>
      </c>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row>
    <row r="184" ht="31.5" customHeight="1">
      <c r="A184" s="193" t="s">
        <v>851</v>
      </c>
      <c r="B184" s="210" t="s">
        <v>828</v>
      </c>
      <c r="C184" s="195" t="s">
        <v>852</v>
      </c>
      <c r="D184" s="198" t="s">
        <v>853</v>
      </c>
      <c r="E184" s="190" t="s">
        <v>264</v>
      </c>
      <c r="F184" s="180" t="s">
        <v>854</v>
      </c>
      <c r="G184" s="195" t="s">
        <v>855</v>
      </c>
      <c r="H184" s="195" t="s">
        <v>855</v>
      </c>
      <c r="I184" s="245" t="s">
        <v>51</v>
      </c>
      <c r="J184" s="206">
        <v>45375.0</v>
      </c>
      <c r="K184" s="192"/>
      <c r="L184" s="183" t="s">
        <v>135</v>
      </c>
      <c r="M184" s="185"/>
      <c r="N184" s="185"/>
      <c r="O184" s="185"/>
      <c r="P184" s="185"/>
      <c r="Q184" s="185"/>
      <c r="R184" s="185"/>
      <c r="S184" s="185"/>
      <c r="T184" s="185"/>
      <c r="U184" s="185"/>
      <c r="V184" s="185"/>
      <c r="W184" s="185"/>
      <c r="X184" s="185"/>
      <c r="Y184" s="185"/>
      <c r="Z184" s="185"/>
      <c r="AA184" s="185"/>
      <c r="AB184" s="185"/>
      <c r="AC184" s="185"/>
      <c r="AD184" s="185"/>
      <c r="AE184" s="185"/>
      <c r="AF184" s="185"/>
      <c r="AG184" s="185"/>
      <c r="AH184" s="185"/>
      <c r="AI184" s="185"/>
    </row>
    <row r="185" ht="31.5" customHeight="1">
      <c r="A185" s="193" t="s">
        <v>856</v>
      </c>
      <c r="B185" s="210" t="s">
        <v>828</v>
      </c>
      <c r="C185" s="195" t="s">
        <v>857</v>
      </c>
      <c r="D185" s="198" t="s">
        <v>858</v>
      </c>
      <c r="E185" s="190" t="s">
        <v>264</v>
      </c>
      <c r="F185" s="180" t="s">
        <v>859</v>
      </c>
      <c r="G185" s="195" t="s">
        <v>860</v>
      </c>
      <c r="H185" s="195" t="s">
        <v>860</v>
      </c>
      <c r="I185" s="245" t="s">
        <v>51</v>
      </c>
      <c r="J185" s="206">
        <v>45375.0</v>
      </c>
      <c r="K185" s="192"/>
      <c r="L185" s="183" t="s">
        <v>135</v>
      </c>
      <c r="M185" s="185"/>
      <c r="N185" s="185"/>
      <c r="O185" s="185"/>
      <c r="P185" s="185"/>
      <c r="Q185" s="185"/>
      <c r="R185" s="185"/>
      <c r="S185" s="185"/>
      <c r="T185" s="185"/>
      <c r="U185" s="185"/>
      <c r="V185" s="185"/>
      <c r="W185" s="185"/>
      <c r="X185" s="185"/>
      <c r="Y185" s="185"/>
      <c r="Z185" s="185"/>
      <c r="AA185" s="185"/>
      <c r="AB185" s="185"/>
      <c r="AC185" s="185"/>
      <c r="AD185" s="185"/>
      <c r="AE185" s="185"/>
      <c r="AF185" s="185"/>
      <c r="AG185" s="185"/>
      <c r="AH185" s="185"/>
      <c r="AI185" s="185"/>
    </row>
    <row r="186" ht="31.5" customHeight="1">
      <c r="A186" s="246" t="s">
        <v>861</v>
      </c>
      <c r="B186" s="210" t="s">
        <v>828</v>
      </c>
      <c r="C186" s="235" t="s">
        <v>862</v>
      </c>
      <c r="D186" s="198" t="s">
        <v>863</v>
      </c>
      <c r="E186" s="190" t="s">
        <v>264</v>
      </c>
      <c r="F186" s="180" t="s">
        <v>864</v>
      </c>
      <c r="G186" s="195" t="s">
        <v>865</v>
      </c>
      <c r="H186" s="195" t="s">
        <v>865</v>
      </c>
      <c r="I186" s="245" t="s">
        <v>51</v>
      </c>
      <c r="J186" s="206">
        <v>45375.0</v>
      </c>
      <c r="K186" s="192"/>
      <c r="L186" s="183" t="s">
        <v>135</v>
      </c>
      <c r="M186" s="185"/>
      <c r="N186" s="185"/>
      <c r="O186" s="185"/>
      <c r="P186" s="185"/>
      <c r="Q186" s="185"/>
      <c r="R186" s="185"/>
      <c r="S186" s="185"/>
      <c r="T186" s="185"/>
      <c r="U186" s="185"/>
      <c r="V186" s="185"/>
      <c r="W186" s="185"/>
      <c r="X186" s="185"/>
      <c r="Y186" s="185"/>
      <c r="Z186" s="185"/>
      <c r="AA186" s="185"/>
      <c r="AB186" s="185"/>
      <c r="AC186" s="185"/>
      <c r="AD186" s="185"/>
      <c r="AE186" s="185"/>
      <c r="AF186" s="185"/>
      <c r="AG186" s="185"/>
      <c r="AH186" s="185"/>
      <c r="AI186" s="185"/>
    </row>
    <row r="187" ht="31.5" customHeight="1">
      <c r="A187" s="246" t="s">
        <v>866</v>
      </c>
      <c r="B187" s="210" t="s">
        <v>828</v>
      </c>
      <c r="C187" s="195" t="s">
        <v>867</v>
      </c>
      <c r="D187" s="198" t="s">
        <v>868</v>
      </c>
      <c r="E187" s="190" t="s">
        <v>264</v>
      </c>
      <c r="F187" s="180" t="s">
        <v>869</v>
      </c>
      <c r="G187" s="195" t="s">
        <v>870</v>
      </c>
      <c r="H187" s="195" t="s">
        <v>870</v>
      </c>
      <c r="I187" s="245" t="s">
        <v>51</v>
      </c>
      <c r="J187" s="206">
        <v>45375.0</v>
      </c>
      <c r="K187" s="192"/>
      <c r="L187" s="183" t="s">
        <v>135</v>
      </c>
      <c r="M187" s="185"/>
      <c r="N187" s="185"/>
      <c r="O187" s="185"/>
      <c r="P187" s="185"/>
      <c r="Q187" s="185"/>
      <c r="R187" s="185"/>
      <c r="S187" s="185"/>
      <c r="T187" s="185"/>
      <c r="U187" s="185"/>
      <c r="V187" s="185"/>
      <c r="W187" s="185"/>
      <c r="X187" s="185"/>
      <c r="Y187" s="185"/>
      <c r="Z187" s="185"/>
      <c r="AA187" s="185"/>
      <c r="AB187" s="185"/>
      <c r="AC187" s="185"/>
      <c r="AD187" s="185"/>
      <c r="AE187" s="185"/>
      <c r="AF187" s="185"/>
      <c r="AG187" s="185"/>
      <c r="AH187" s="185"/>
      <c r="AI187" s="185"/>
    </row>
    <row r="188" ht="31.5" customHeight="1">
      <c r="A188" s="246" t="s">
        <v>871</v>
      </c>
      <c r="B188" s="210" t="s">
        <v>828</v>
      </c>
      <c r="C188" s="235" t="s">
        <v>872</v>
      </c>
      <c r="D188" s="198" t="s">
        <v>873</v>
      </c>
      <c r="E188" s="190" t="s">
        <v>264</v>
      </c>
      <c r="F188" s="180" t="s">
        <v>874</v>
      </c>
      <c r="G188" s="195" t="s">
        <v>870</v>
      </c>
      <c r="H188" s="195" t="s">
        <v>870</v>
      </c>
      <c r="I188" s="245" t="s">
        <v>51</v>
      </c>
      <c r="J188" s="206">
        <v>45375.0</v>
      </c>
      <c r="K188" s="192"/>
      <c r="L188" s="183" t="s">
        <v>135</v>
      </c>
      <c r="M188" s="185"/>
      <c r="N188" s="185"/>
      <c r="O188" s="185"/>
      <c r="P188" s="185"/>
      <c r="Q188" s="185"/>
      <c r="R188" s="185"/>
      <c r="S188" s="185"/>
      <c r="T188" s="185"/>
      <c r="U188" s="185"/>
      <c r="V188" s="185"/>
      <c r="W188" s="185"/>
      <c r="X188" s="185"/>
      <c r="Y188" s="185"/>
      <c r="Z188" s="185"/>
      <c r="AA188" s="185"/>
      <c r="AB188" s="185"/>
      <c r="AC188" s="185"/>
      <c r="AD188" s="185"/>
      <c r="AE188" s="185"/>
      <c r="AF188" s="185"/>
      <c r="AG188" s="185"/>
      <c r="AH188" s="185"/>
      <c r="AI188" s="185"/>
    </row>
    <row r="189" ht="31.5" customHeight="1">
      <c r="A189" s="246" t="s">
        <v>875</v>
      </c>
      <c r="B189" s="210" t="s">
        <v>828</v>
      </c>
      <c r="C189" s="235" t="s">
        <v>876</v>
      </c>
      <c r="D189" s="198" t="s">
        <v>877</v>
      </c>
      <c r="E189" s="190" t="s">
        <v>264</v>
      </c>
      <c r="F189" s="180" t="s">
        <v>878</v>
      </c>
      <c r="G189" s="195" t="s">
        <v>879</v>
      </c>
      <c r="H189" s="195" t="s">
        <v>879</v>
      </c>
      <c r="I189" s="245" t="s">
        <v>51</v>
      </c>
      <c r="J189" s="206">
        <v>45375.0</v>
      </c>
      <c r="K189" s="192"/>
      <c r="L189" s="183" t="s">
        <v>135</v>
      </c>
      <c r="M189" s="185"/>
      <c r="N189" s="185"/>
      <c r="O189" s="185"/>
      <c r="P189" s="185"/>
      <c r="Q189" s="185"/>
      <c r="R189" s="185"/>
      <c r="S189" s="185"/>
      <c r="T189" s="185"/>
      <c r="U189" s="185"/>
      <c r="V189" s="185"/>
      <c r="W189" s="185"/>
      <c r="X189" s="185"/>
      <c r="Y189" s="185"/>
      <c r="Z189" s="185"/>
      <c r="AA189" s="185"/>
      <c r="AB189" s="185"/>
      <c r="AC189" s="185"/>
      <c r="AD189" s="185"/>
      <c r="AE189" s="185"/>
      <c r="AF189" s="185"/>
      <c r="AG189" s="185"/>
      <c r="AH189" s="185"/>
      <c r="AI189" s="185"/>
    </row>
    <row r="190" ht="31.5" customHeight="1">
      <c r="A190" s="253" t="s">
        <v>880</v>
      </c>
      <c r="B190" s="210" t="s">
        <v>828</v>
      </c>
      <c r="C190" s="235" t="s">
        <v>881</v>
      </c>
      <c r="D190" s="198" t="s">
        <v>882</v>
      </c>
      <c r="E190" s="190" t="s">
        <v>264</v>
      </c>
      <c r="F190" s="198" t="s">
        <v>883</v>
      </c>
      <c r="G190" s="235" t="s">
        <v>884</v>
      </c>
      <c r="H190" s="235" t="s">
        <v>884</v>
      </c>
      <c r="I190" s="196" t="s">
        <v>51</v>
      </c>
      <c r="J190" s="181">
        <v>45372.0</v>
      </c>
      <c r="K190" s="215"/>
      <c r="L190" s="216" t="s">
        <v>135</v>
      </c>
      <c r="M190" s="273"/>
      <c r="N190" s="185"/>
      <c r="O190" s="185"/>
      <c r="P190" s="185"/>
      <c r="Q190" s="185"/>
      <c r="R190" s="185"/>
      <c r="S190" s="185"/>
      <c r="T190" s="185"/>
      <c r="U190" s="185"/>
      <c r="V190" s="185"/>
      <c r="W190" s="185"/>
      <c r="X190" s="185"/>
      <c r="Y190" s="185"/>
      <c r="Z190" s="185"/>
      <c r="AA190" s="185"/>
      <c r="AB190" s="185"/>
      <c r="AC190" s="185"/>
      <c r="AD190" s="185"/>
      <c r="AE190" s="185"/>
      <c r="AF190" s="185"/>
      <c r="AG190" s="185"/>
      <c r="AH190" s="185"/>
      <c r="AI190" s="185"/>
    </row>
    <row r="191" ht="31.5" customHeight="1">
      <c r="A191" s="246" t="s">
        <v>885</v>
      </c>
      <c r="B191" s="210" t="s">
        <v>828</v>
      </c>
      <c r="C191" s="235" t="s">
        <v>886</v>
      </c>
      <c r="D191" s="198" t="s">
        <v>887</v>
      </c>
      <c r="E191" s="190" t="s">
        <v>264</v>
      </c>
      <c r="F191" s="180" t="s">
        <v>888</v>
      </c>
      <c r="G191" s="195" t="s">
        <v>870</v>
      </c>
      <c r="H191" s="195" t="s">
        <v>870</v>
      </c>
      <c r="I191" s="245" t="s">
        <v>51</v>
      </c>
      <c r="J191" s="206">
        <v>45375.0</v>
      </c>
      <c r="K191" s="192"/>
      <c r="L191" s="183" t="s">
        <v>135</v>
      </c>
      <c r="M191" s="185"/>
      <c r="N191" s="185"/>
      <c r="O191" s="185"/>
      <c r="P191" s="185"/>
      <c r="Q191" s="185"/>
      <c r="R191" s="185"/>
      <c r="S191" s="185"/>
      <c r="T191" s="185"/>
      <c r="U191" s="185"/>
      <c r="V191" s="185"/>
      <c r="W191" s="185"/>
      <c r="X191" s="185"/>
      <c r="Y191" s="185"/>
      <c r="Z191" s="185"/>
      <c r="AA191" s="185"/>
      <c r="AB191" s="185"/>
      <c r="AC191" s="185"/>
      <c r="AD191" s="185"/>
      <c r="AE191" s="185"/>
      <c r="AF191" s="185"/>
      <c r="AG191" s="185"/>
      <c r="AH191" s="185"/>
      <c r="AI191" s="185"/>
    </row>
    <row r="192" ht="31.5" customHeight="1">
      <c r="A192" s="246" t="s">
        <v>889</v>
      </c>
      <c r="B192" s="210" t="s">
        <v>828</v>
      </c>
      <c r="C192" s="235" t="s">
        <v>890</v>
      </c>
      <c r="D192" s="198" t="s">
        <v>891</v>
      </c>
      <c r="E192" s="190" t="s">
        <v>264</v>
      </c>
      <c r="F192" s="180" t="s">
        <v>892</v>
      </c>
      <c r="G192" s="195" t="s">
        <v>870</v>
      </c>
      <c r="H192" s="195" t="s">
        <v>870</v>
      </c>
      <c r="I192" s="196" t="s">
        <v>51</v>
      </c>
      <c r="J192" s="206">
        <v>45375.0</v>
      </c>
      <c r="K192" s="192"/>
      <c r="L192" s="183" t="s">
        <v>135</v>
      </c>
      <c r="M192" s="214"/>
      <c r="N192" s="185"/>
      <c r="O192" s="185"/>
      <c r="P192" s="185"/>
      <c r="Q192" s="185"/>
      <c r="R192" s="185"/>
      <c r="S192" s="185"/>
      <c r="T192" s="185"/>
      <c r="U192" s="185"/>
      <c r="V192" s="185"/>
      <c r="W192" s="185"/>
      <c r="X192" s="185"/>
      <c r="Y192" s="185"/>
      <c r="Z192" s="185"/>
      <c r="AA192" s="185"/>
      <c r="AB192" s="185"/>
      <c r="AC192" s="185"/>
      <c r="AD192" s="185"/>
      <c r="AE192" s="185"/>
      <c r="AF192" s="185"/>
      <c r="AG192" s="185"/>
      <c r="AH192" s="185"/>
      <c r="AI192" s="185"/>
    </row>
    <row r="193" ht="31.5" customHeight="1">
      <c r="A193" s="246" t="s">
        <v>893</v>
      </c>
      <c r="B193" s="210" t="s">
        <v>828</v>
      </c>
      <c r="C193" s="195" t="s">
        <v>894</v>
      </c>
      <c r="D193" s="198" t="s">
        <v>895</v>
      </c>
      <c r="E193" s="190" t="s">
        <v>264</v>
      </c>
      <c r="F193" s="180" t="s">
        <v>892</v>
      </c>
      <c r="G193" s="195" t="s">
        <v>896</v>
      </c>
      <c r="H193" s="195" t="s">
        <v>896</v>
      </c>
      <c r="I193" s="196" t="s">
        <v>51</v>
      </c>
      <c r="J193" s="206">
        <v>45372.0</v>
      </c>
      <c r="K193" s="192"/>
      <c r="L193" s="183" t="s">
        <v>135</v>
      </c>
      <c r="M193" s="214"/>
      <c r="N193" s="185"/>
      <c r="O193" s="185"/>
      <c r="P193" s="185"/>
      <c r="Q193" s="185"/>
      <c r="R193" s="185"/>
      <c r="S193" s="185"/>
      <c r="T193" s="185"/>
      <c r="U193" s="185"/>
      <c r="V193" s="185"/>
      <c r="W193" s="185"/>
      <c r="X193" s="185"/>
      <c r="Y193" s="185"/>
      <c r="Z193" s="185"/>
      <c r="AA193" s="185"/>
      <c r="AB193" s="185"/>
      <c r="AC193" s="185"/>
      <c r="AD193" s="185"/>
      <c r="AE193" s="185"/>
      <c r="AF193" s="185"/>
      <c r="AG193" s="185"/>
      <c r="AH193" s="185"/>
      <c r="AI193" s="185"/>
    </row>
    <row r="194" ht="31.5" customHeight="1">
      <c r="A194" s="246" t="s">
        <v>897</v>
      </c>
      <c r="B194" s="196" t="s">
        <v>898</v>
      </c>
      <c r="C194" s="213" t="s">
        <v>899</v>
      </c>
      <c r="D194" s="198" t="s">
        <v>900</v>
      </c>
      <c r="E194" s="190" t="s">
        <v>264</v>
      </c>
      <c r="F194" s="180" t="s">
        <v>883</v>
      </c>
      <c r="G194" s="195" t="s">
        <v>901</v>
      </c>
      <c r="H194" s="195" t="s">
        <v>901</v>
      </c>
      <c r="I194" s="196" t="s">
        <v>51</v>
      </c>
      <c r="J194" s="206">
        <v>45372.0</v>
      </c>
      <c r="K194" s="192"/>
      <c r="L194" s="183" t="s">
        <v>135</v>
      </c>
      <c r="M194" s="214"/>
      <c r="N194" s="185"/>
      <c r="O194" s="185"/>
      <c r="P194" s="185"/>
      <c r="Q194" s="185"/>
      <c r="R194" s="185"/>
      <c r="S194" s="185"/>
      <c r="T194" s="185"/>
      <c r="U194" s="185"/>
      <c r="V194" s="185"/>
      <c r="W194" s="185"/>
      <c r="X194" s="185"/>
      <c r="Y194" s="185"/>
      <c r="Z194" s="185"/>
      <c r="AA194" s="185"/>
      <c r="AB194" s="185"/>
      <c r="AC194" s="185"/>
      <c r="AD194" s="185"/>
      <c r="AE194" s="185"/>
      <c r="AF194" s="185"/>
      <c r="AG194" s="185"/>
      <c r="AH194" s="185"/>
      <c r="AI194" s="185"/>
    </row>
    <row r="195" ht="31.5" customHeight="1">
      <c r="A195" s="246" t="s">
        <v>902</v>
      </c>
      <c r="B195" s="196" t="s">
        <v>898</v>
      </c>
      <c r="C195" s="213" t="s">
        <v>903</v>
      </c>
      <c r="D195" s="198" t="s">
        <v>904</v>
      </c>
      <c r="E195" s="190" t="s">
        <v>264</v>
      </c>
      <c r="F195" s="180" t="s">
        <v>883</v>
      </c>
      <c r="G195" s="195" t="s">
        <v>905</v>
      </c>
      <c r="H195" s="195" t="s">
        <v>905</v>
      </c>
      <c r="I195" s="196" t="s">
        <v>51</v>
      </c>
      <c r="J195" s="206">
        <v>45372.0</v>
      </c>
      <c r="K195" s="192"/>
      <c r="L195" s="183" t="s">
        <v>135</v>
      </c>
      <c r="M195" s="214"/>
      <c r="N195" s="185"/>
      <c r="O195" s="185"/>
      <c r="P195" s="185"/>
      <c r="Q195" s="185"/>
      <c r="R195" s="185"/>
      <c r="S195" s="185"/>
      <c r="T195" s="185"/>
      <c r="U195" s="185"/>
      <c r="V195" s="185"/>
      <c r="W195" s="185"/>
      <c r="X195" s="185"/>
      <c r="Y195" s="185"/>
      <c r="Z195" s="185"/>
      <c r="AA195" s="185"/>
      <c r="AB195" s="185"/>
      <c r="AC195" s="185"/>
      <c r="AD195" s="185"/>
      <c r="AE195" s="185"/>
      <c r="AF195" s="185"/>
      <c r="AG195" s="185"/>
      <c r="AH195" s="185"/>
      <c r="AI195" s="185"/>
    </row>
    <row r="196" ht="31.5" customHeight="1">
      <c r="A196" s="193" t="s">
        <v>906</v>
      </c>
      <c r="B196" s="196" t="s">
        <v>898</v>
      </c>
      <c r="C196" s="213" t="s">
        <v>907</v>
      </c>
      <c r="D196" s="198" t="s">
        <v>908</v>
      </c>
      <c r="E196" s="190" t="s">
        <v>264</v>
      </c>
      <c r="F196" s="180" t="s">
        <v>883</v>
      </c>
      <c r="G196" s="195" t="s">
        <v>909</v>
      </c>
      <c r="H196" s="195" t="s">
        <v>909</v>
      </c>
      <c r="I196" s="196" t="s">
        <v>51</v>
      </c>
      <c r="J196" s="206">
        <v>45372.0</v>
      </c>
      <c r="K196" s="192"/>
      <c r="L196" s="183" t="s">
        <v>135</v>
      </c>
      <c r="M196" s="214"/>
      <c r="N196" s="185"/>
      <c r="O196" s="185"/>
      <c r="P196" s="185"/>
      <c r="Q196" s="185"/>
      <c r="R196" s="185"/>
      <c r="S196" s="185"/>
      <c r="T196" s="185"/>
      <c r="U196" s="185"/>
      <c r="V196" s="185"/>
      <c r="W196" s="185"/>
      <c r="X196" s="185"/>
      <c r="Y196" s="185"/>
      <c r="Z196" s="185"/>
      <c r="AA196" s="185"/>
      <c r="AB196" s="185"/>
      <c r="AC196" s="185"/>
      <c r="AD196" s="185"/>
      <c r="AE196" s="185"/>
      <c r="AF196" s="185"/>
      <c r="AG196" s="185"/>
      <c r="AH196" s="185"/>
      <c r="AI196" s="185"/>
    </row>
    <row r="197" ht="30.0" customHeight="1">
      <c r="A197" s="193" t="s">
        <v>910</v>
      </c>
      <c r="B197" s="196" t="s">
        <v>911</v>
      </c>
      <c r="C197" s="195" t="s">
        <v>912</v>
      </c>
      <c r="D197" s="198" t="s">
        <v>913</v>
      </c>
      <c r="E197" s="190" t="s">
        <v>264</v>
      </c>
      <c r="F197" s="180" t="s">
        <v>888</v>
      </c>
      <c r="G197" s="195" t="s">
        <v>914</v>
      </c>
      <c r="H197" s="195" t="s">
        <v>914</v>
      </c>
      <c r="I197" s="245" t="s">
        <v>51</v>
      </c>
      <c r="J197" s="206">
        <v>45375.0</v>
      </c>
      <c r="K197" s="192"/>
      <c r="L197" s="183" t="s">
        <v>135</v>
      </c>
      <c r="M197" s="185"/>
      <c r="N197" s="185"/>
      <c r="O197" s="185"/>
      <c r="P197" s="185"/>
      <c r="Q197" s="185"/>
      <c r="R197" s="185"/>
      <c r="S197" s="185"/>
      <c r="T197" s="185"/>
      <c r="U197" s="185"/>
      <c r="V197" s="185"/>
      <c r="W197" s="185"/>
      <c r="X197" s="185"/>
      <c r="Y197" s="185"/>
      <c r="Z197" s="185"/>
      <c r="AA197" s="185"/>
      <c r="AB197" s="185"/>
      <c r="AC197" s="185"/>
      <c r="AD197" s="185"/>
      <c r="AE197" s="185"/>
      <c r="AF197" s="185"/>
      <c r="AG197" s="185"/>
      <c r="AH197" s="185"/>
      <c r="AI197" s="185"/>
    </row>
    <row r="198" ht="30.0" customHeight="1">
      <c r="A198" s="193" t="s">
        <v>915</v>
      </c>
      <c r="B198" s="196" t="s">
        <v>911</v>
      </c>
      <c r="C198" s="195" t="s">
        <v>916</v>
      </c>
      <c r="D198" s="198" t="s">
        <v>917</v>
      </c>
      <c r="E198" s="190" t="s">
        <v>264</v>
      </c>
      <c r="F198" s="180" t="s">
        <v>888</v>
      </c>
      <c r="G198" s="195" t="s">
        <v>918</v>
      </c>
      <c r="H198" s="195" t="s">
        <v>918</v>
      </c>
      <c r="I198" s="245" t="s">
        <v>51</v>
      </c>
      <c r="J198" s="206">
        <v>45375.0</v>
      </c>
      <c r="K198" s="192"/>
      <c r="L198" s="183" t="s">
        <v>135</v>
      </c>
      <c r="M198" s="185"/>
      <c r="N198" s="185"/>
      <c r="O198" s="185"/>
      <c r="P198" s="185"/>
      <c r="Q198" s="185"/>
      <c r="R198" s="185"/>
      <c r="S198" s="185"/>
      <c r="T198" s="185"/>
      <c r="U198" s="185"/>
      <c r="V198" s="185"/>
      <c r="W198" s="185"/>
      <c r="X198" s="185"/>
      <c r="Y198" s="185"/>
      <c r="Z198" s="185"/>
      <c r="AA198" s="185"/>
      <c r="AB198" s="185"/>
      <c r="AC198" s="185"/>
      <c r="AD198" s="185"/>
      <c r="AE198" s="185"/>
      <c r="AF198" s="185"/>
      <c r="AG198" s="185"/>
      <c r="AH198" s="185"/>
      <c r="AI198" s="185"/>
    </row>
    <row r="199" ht="30.0" customHeight="1">
      <c r="A199" s="246" t="s">
        <v>919</v>
      </c>
      <c r="B199" s="196" t="s">
        <v>911</v>
      </c>
      <c r="C199" s="213" t="s">
        <v>920</v>
      </c>
      <c r="D199" s="198" t="s">
        <v>921</v>
      </c>
      <c r="E199" s="228" t="s">
        <v>170</v>
      </c>
      <c r="F199" s="180" t="s">
        <v>54</v>
      </c>
      <c r="G199" s="230" t="s">
        <v>922</v>
      </c>
      <c r="H199" s="230" t="s">
        <v>922</v>
      </c>
      <c r="I199" s="183" t="s">
        <v>51</v>
      </c>
      <c r="J199" s="258">
        <v>45375.0</v>
      </c>
      <c r="K199" s="251"/>
      <c r="L199" s="220" t="s">
        <v>135</v>
      </c>
      <c r="M199" s="89"/>
      <c r="N199" s="89"/>
      <c r="O199" s="89"/>
      <c r="P199" s="89"/>
      <c r="Q199" s="89"/>
      <c r="R199" s="89"/>
      <c r="S199" s="89"/>
      <c r="T199" s="89"/>
      <c r="U199" s="89"/>
      <c r="V199" s="89"/>
      <c r="W199" s="89"/>
      <c r="X199" s="89"/>
      <c r="Y199" s="89"/>
      <c r="Z199" s="89"/>
      <c r="AA199" s="111"/>
      <c r="AB199" s="111"/>
      <c r="AC199" s="111"/>
      <c r="AD199" s="111"/>
      <c r="AE199" s="111"/>
      <c r="AF199" s="111"/>
      <c r="AG199" s="111"/>
      <c r="AH199" s="111"/>
      <c r="AI199" s="111"/>
    </row>
    <row r="200" ht="30.0" customHeight="1">
      <c r="A200" s="246" t="s">
        <v>923</v>
      </c>
      <c r="B200" s="196" t="s">
        <v>911</v>
      </c>
      <c r="C200" s="213" t="s">
        <v>924</v>
      </c>
      <c r="D200" s="198" t="s">
        <v>925</v>
      </c>
      <c r="E200" s="228" t="s">
        <v>170</v>
      </c>
      <c r="F200" s="180" t="s">
        <v>54</v>
      </c>
      <c r="G200" s="230" t="s">
        <v>926</v>
      </c>
      <c r="H200" s="230" t="s">
        <v>926</v>
      </c>
      <c r="I200" s="183" t="s">
        <v>51</v>
      </c>
      <c r="J200" s="258">
        <v>45375.0</v>
      </c>
      <c r="K200" s="251"/>
      <c r="L200" s="220" t="s">
        <v>135</v>
      </c>
      <c r="M200" s="89"/>
      <c r="N200" s="89"/>
      <c r="O200" s="89"/>
      <c r="P200" s="89"/>
      <c r="Q200" s="89"/>
      <c r="R200" s="89"/>
      <c r="S200" s="89"/>
      <c r="T200" s="89"/>
      <c r="U200" s="89"/>
      <c r="V200" s="89"/>
      <c r="W200" s="89"/>
      <c r="X200" s="89"/>
      <c r="Y200" s="89"/>
      <c r="Z200" s="89"/>
      <c r="AA200" s="111"/>
      <c r="AB200" s="111"/>
      <c r="AC200" s="111"/>
      <c r="AD200" s="111"/>
      <c r="AE200" s="111"/>
      <c r="AF200" s="111"/>
      <c r="AG200" s="111"/>
      <c r="AH200" s="111"/>
      <c r="AI200" s="111"/>
    </row>
    <row r="201" ht="15.75" customHeight="1">
      <c r="A201" s="228"/>
      <c r="B201" s="228"/>
      <c r="C201" s="274"/>
      <c r="D201" s="275"/>
      <c r="E201" s="228"/>
      <c r="F201" s="275"/>
      <c r="G201" s="274"/>
      <c r="H201" s="275"/>
      <c r="I201" s="157"/>
      <c r="J201" s="233"/>
      <c r="K201" s="276"/>
      <c r="L201" s="157"/>
      <c r="M201" s="134"/>
      <c r="N201" s="134"/>
      <c r="O201" s="134"/>
      <c r="P201" s="134"/>
      <c r="Q201" s="134"/>
      <c r="R201" s="134"/>
      <c r="S201" s="134"/>
      <c r="T201" s="134"/>
      <c r="U201" s="134"/>
      <c r="V201" s="134"/>
      <c r="W201" s="134"/>
      <c r="X201" s="134"/>
      <c r="Y201" s="134"/>
      <c r="Z201" s="134"/>
      <c r="AA201" s="135"/>
      <c r="AB201" s="135"/>
      <c r="AC201" s="135"/>
      <c r="AD201" s="135"/>
      <c r="AE201" s="135"/>
      <c r="AF201" s="135"/>
      <c r="AG201" s="135"/>
      <c r="AH201" s="135"/>
      <c r="AI201" s="135"/>
    </row>
    <row r="202" ht="15.75" customHeight="1">
      <c r="A202" s="193"/>
      <c r="B202" s="228"/>
      <c r="C202" s="274"/>
      <c r="D202" s="275"/>
      <c r="E202" s="228"/>
      <c r="F202" s="275"/>
      <c r="G202" s="275"/>
      <c r="H202" s="275"/>
      <c r="I202" s="157"/>
      <c r="J202" s="233"/>
      <c r="K202" s="276"/>
      <c r="L202" s="157"/>
      <c r="M202" s="134"/>
      <c r="N202" s="134"/>
      <c r="O202" s="134"/>
      <c r="P202" s="134"/>
      <c r="Q202" s="134"/>
      <c r="R202" s="134"/>
      <c r="S202" s="134"/>
      <c r="T202" s="134"/>
      <c r="U202" s="134"/>
      <c r="V202" s="134"/>
      <c r="W202" s="134"/>
      <c r="X202" s="134"/>
      <c r="Y202" s="134"/>
      <c r="Z202" s="134"/>
      <c r="AA202" s="135"/>
      <c r="AB202" s="135"/>
      <c r="AC202" s="135"/>
      <c r="AD202" s="135"/>
      <c r="AE202" s="135"/>
      <c r="AF202" s="135"/>
      <c r="AG202" s="135"/>
      <c r="AH202" s="135"/>
      <c r="AI202" s="135"/>
    </row>
    <row r="203" ht="15.75" customHeight="1">
      <c r="A203" s="193"/>
      <c r="B203" s="277"/>
      <c r="C203" s="274"/>
      <c r="D203" s="275"/>
      <c r="E203" s="228"/>
      <c r="F203" s="275"/>
      <c r="G203" s="275"/>
      <c r="H203" s="275"/>
      <c r="I203" s="157"/>
      <c r="J203" s="233"/>
      <c r="K203" s="276"/>
      <c r="L203" s="157"/>
      <c r="M203" s="134"/>
      <c r="N203" s="134"/>
      <c r="O203" s="134"/>
      <c r="P203" s="134"/>
      <c r="Q203" s="134"/>
      <c r="R203" s="134"/>
      <c r="S203" s="134"/>
      <c r="T203" s="134"/>
      <c r="U203" s="134"/>
      <c r="V203" s="134"/>
      <c r="W203" s="134"/>
      <c r="X203" s="134"/>
      <c r="Y203" s="134"/>
      <c r="Z203" s="134"/>
      <c r="AA203" s="135"/>
      <c r="AB203" s="135"/>
      <c r="AC203" s="135"/>
      <c r="AD203" s="135"/>
      <c r="AE203" s="135"/>
      <c r="AF203" s="135"/>
      <c r="AG203" s="135"/>
      <c r="AH203" s="135"/>
      <c r="AI203" s="135"/>
    </row>
    <row r="204" ht="15.75" customHeight="1">
      <c r="A204" s="278"/>
      <c r="B204" s="115"/>
      <c r="C204" s="275"/>
      <c r="D204" s="275"/>
      <c r="E204" s="228"/>
      <c r="F204" s="275"/>
      <c r="G204" s="275"/>
      <c r="H204" s="275"/>
      <c r="I204" s="157"/>
      <c r="J204" s="233"/>
      <c r="K204" s="276"/>
      <c r="L204" s="157"/>
      <c r="M204" s="134"/>
      <c r="N204" s="134"/>
      <c r="O204" s="134"/>
      <c r="P204" s="134"/>
      <c r="Q204" s="134"/>
      <c r="R204" s="134"/>
      <c r="S204" s="134"/>
      <c r="T204" s="134"/>
      <c r="U204" s="134"/>
      <c r="V204" s="134"/>
      <c r="W204" s="134"/>
      <c r="X204" s="134"/>
      <c r="Y204" s="134"/>
      <c r="Z204" s="134"/>
      <c r="AA204" s="135"/>
      <c r="AB204" s="135"/>
      <c r="AC204" s="135"/>
      <c r="AD204" s="135"/>
      <c r="AE204" s="135"/>
      <c r="AF204" s="135"/>
      <c r="AG204" s="135"/>
      <c r="AH204" s="135"/>
      <c r="AI204" s="135"/>
    </row>
    <row r="205" ht="15.75" customHeight="1">
      <c r="A205" s="278"/>
      <c r="B205" s="228"/>
      <c r="C205" s="275"/>
      <c r="D205" s="275"/>
      <c r="E205" s="228"/>
      <c r="F205" s="275"/>
      <c r="G205" s="275"/>
      <c r="H205" s="275"/>
      <c r="I205" s="157"/>
      <c r="J205" s="233"/>
      <c r="K205" s="276"/>
      <c r="L205" s="157"/>
      <c r="M205" s="134"/>
      <c r="N205" s="134"/>
      <c r="O205" s="134"/>
      <c r="P205" s="134"/>
      <c r="Q205" s="134"/>
      <c r="R205" s="134"/>
      <c r="S205" s="134"/>
      <c r="T205" s="134"/>
      <c r="U205" s="134"/>
      <c r="V205" s="134"/>
      <c r="W205" s="134"/>
      <c r="X205" s="134"/>
      <c r="Y205" s="134"/>
      <c r="Z205" s="134"/>
      <c r="AA205" s="135"/>
      <c r="AB205" s="135"/>
      <c r="AC205" s="135"/>
      <c r="AD205" s="135"/>
      <c r="AE205" s="135"/>
      <c r="AF205" s="135"/>
      <c r="AG205" s="135"/>
      <c r="AH205" s="135"/>
      <c r="AI205" s="135"/>
    </row>
    <row r="206" ht="15.75" customHeight="1">
      <c r="A206" s="278"/>
      <c r="B206" s="228"/>
      <c r="C206" s="274"/>
      <c r="D206" s="275"/>
      <c r="E206" s="228"/>
      <c r="F206" s="275"/>
      <c r="G206" s="274"/>
      <c r="H206" s="275"/>
      <c r="I206" s="157"/>
      <c r="J206" s="233"/>
      <c r="K206" s="276"/>
      <c r="L206" s="157"/>
      <c r="M206" s="134"/>
      <c r="N206" s="134"/>
      <c r="O206" s="134"/>
      <c r="P206" s="134"/>
      <c r="Q206" s="134"/>
      <c r="R206" s="134"/>
      <c r="S206" s="134"/>
      <c r="T206" s="134"/>
      <c r="U206" s="134"/>
      <c r="V206" s="134"/>
      <c r="W206" s="134"/>
      <c r="X206" s="134"/>
      <c r="Y206" s="134"/>
      <c r="Z206" s="134"/>
      <c r="AA206" s="135"/>
      <c r="AB206" s="135"/>
      <c r="AC206" s="135"/>
      <c r="AD206" s="135"/>
      <c r="AE206" s="135"/>
      <c r="AF206" s="135"/>
      <c r="AG206" s="135"/>
      <c r="AH206" s="135"/>
      <c r="AI206" s="135"/>
    </row>
    <row r="207" ht="15.75" customHeight="1">
      <c r="A207" s="278"/>
      <c r="B207" s="228"/>
      <c r="C207" s="274"/>
      <c r="D207" s="275"/>
      <c r="E207" s="228"/>
      <c r="F207" s="275"/>
      <c r="G207" s="275"/>
      <c r="H207" s="275"/>
      <c r="I207" s="157"/>
      <c r="J207" s="233"/>
      <c r="K207" s="276"/>
      <c r="L207" s="157"/>
      <c r="M207" s="134"/>
      <c r="N207" s="134"/>
      <c r="O207" s="134"/>
      <c r="P207" s="134"/>
      <c r="Q207" s="134"/>
      <c r="R207" s="134"/>
      <c r="S207" s="134"/>
      <c r="T207" s="134"/>
      <c r="U207" s="134"/>
      <c r="V207" s="134"/>
      <c r="W207" s="134"/>
      <c r="X207" s="134"/>
      <c r="Y207" s="134"/>
      <c r="Z207" s="134"/>
      <c r="AA207" s="135"/>
      <c r="AB207" s="135"/>
      <c r="AC207" s="135"/>
      <c r="AD207" s="135"/>
      <c r="AE207" s="135"/>
      <c r="AF207" s="135"/>
      <c r="AG207" s="135"/>
      <c r="AH207" s="135"/>
      <c r="AI207" s="135"/>
    </row>
    <row r="208" ht="15.75" customHeight="1">
      <c r="A208" s="278"/>
      <c r="B208" s="228"/>
      <c r="C208" s="274"/>
      <c r="D208" s="275"/>
      <c r="E208" s="228"/>
      <c r="F208" s="275"/>
      <c r="G208" s="275"/>
      <c r="H208" s="275"/>
      <c r="I208" s="157"/>
      <c r="J208" s="233"/>
      <c r="K208" s="263"/>
      <c r="L208" s="157"/>
      <c r="M208" s="134"/>
      <c r="N208" s="134"/>
      <c r="O208" s="134"/>
      <c r="P208" s="134"/>
      <c r="Q208" s="134"/>
      <c r="R208" s="134"/>
      <c r="S208" s="134"/>
      <c r="T208" s="134"/>
      <c r="U208" s="134"/>
      <c r="V208" s="134"/>
      <c r="W208" s="134"/>
      <c r="X208" s="134"/>
      <c r="Y208" s="134"/>
      <c r="Z208" s="134"/>
      <c r="AA208" s="135"/>
      <c r="AB208" s="135"/>
      <c r="AC208" s="135"/>
      <c r="AD208" s="135"/>
      <c r="AE208" s="135"/>
      <c r="AF208" s="135"/>
      <c r="AG208" s="135"/>
      <c r="AH208" s="135"/>
      <c r="AI208" s="135"/>
    </row>
    <row r="209" ht="15.75" customHeight="1">
      <c r="A209" s="278"/>
      <c r="B209" s="228"/>
      <c r="C209" s="275"/>
      <c r="D209" s="275"/>
      <c r="E209" s="228"/>
      <c r="F209" s="275"/>
      <c r="G209" s="275"/>
      <c r="H209" s="275"/>
      <c r="I209" s="157"/>
      <c r="J209" s="233"/>
      <c r="K209" s="276"/>
      <c r="L209" s="157"/>
      <c r="M209" s="134"/>
      <c r="N209" s="134"/>
      <c r="O209" s="134"/>
      <c r="P209" s="134"/>
      <c r="Q209" s="134"/>
      <c r="R209" s="134"/>
      <c r="S209" s="134"/>
      <c r="T209" s="134"/>
      <c r="U209" s="134"/>
      <c r="V209" s="134"/>
      <c r="W209" s="134"/>
      <c r="X209" s="134"/>
      <c r="Y209" s="134"/>
      <c r="Z209" s="134"/>
      <c r="AA209" s="135"/>
      <c r="AB209" s="135"/>
      <c r="AC209" s="135"/>
      <c r="AD209" s="135"/>
      <c r="AE209" s="135"/>
      <c r="AF209" s="135"/>
      <c r="AG209" s="135"/>
      <c r="AH209" s="135"/>
      <c r="AI209" s="135"/>
    </row>
    <row r="210" ht="15.75" customHeight="1">
      <c r="A210" s="278"/>
      <c r="B210" s="228"/>
      <c r="C210" s="274"/>
      <c r="D210" s="275"/>
      <c r="E210" s="228"/>
      <c r="F210" s="275"/>
      <c r="G210" s="275"/>
      <c r="H210" s="275"/>
      <c r="I210" s="157"/>
      <c r="J210" s="233"/>
      <c r="K210" s="276"/>
      <c r="L210" s="157"/>
      <c r="M210" s="134"/>
      <c r="N210" s="134"/>
      <c r="O210" s="134"/>
      <c r="P210" s="134"/>
      <c r="Q210" s="134"/>
      <c r="R210" s="134"/>
      <c r="S210" s="134"/>
      <c r="T210" s="134"/>
      <c r="U210" s="134"/>
      <c r="V210" s="134"/>
      <c r="W210" s="134"/>
      <c r="X210" s="134"/>
      <c r="Y210" s="134"/>
      <c r="Z210" s="134"/>
      <c r="AA210" s="135"/>
      <c r="AB210" s="135"/>
      <c r="AC210" s="135"/>
      <c r="AD210" s="135"/>
      <c r="AE210" s="135"/>
      <c r="AF210" s="135"/>
      <c r="AG210" s="135"/>
      <c r="AH210" s="135"/>
      <c r="AI210" s="135"/>
    </row>
    <row r="211" ht="15.75" customHeight="1">
      <c r="A211" s="278"/>
      <c r="B211" s="228"/>
      <c r="C211" s="274"/>
      <c r="D211" s="275"/>
      <c r="E211" s="228"/>
      <c r="F211" s="275"/>
      <c r="G211" s="275"/>
      <c r="H211" s="275"/>
      <c r="I211" s="157"/>
      <c r="J211" s="233"/>
      <c r="K211" s="276"/>
      <c r="L211" s="157"/>
      <c r="M211" s="134"/>
      <c r="N211" s="134"/>
      <c r="O211" s="134"/>
      <c r="P211" s="134"/>
      <c r="Q211" s="134"/>
      <c r="R211" s="134"/>
      <c r="S211" s="134"/>
      <c r="T211" s="134"/>
      <c r="U211" s="134"/>
      <c r="V211" s="134"/>
      <c r="W211" s="134"/>
      <c r="X211" s="134"/>
      <c r="Y211" s="134"/>
      <c r="Z211" s="134"/>
      <c r="AA211" s="135"/>
      <c r="AB211" s="135"/>
      <c r="AC211" s="135"/>
      <c r="AD211" s="135"/>
      <c r="AE211" s="135"/>
      <c r="AF211" s="135"/>
      <c r="AG211" s="135"/>
      <c r="AH211" s="135"/>
      <c r="AI211" s="135"/>
    </row>
    <row r="212" ht="15.75" customHeight="1">
      <c r="A212" s="278"/>
      <c r="B212" s="228"/>
      <c r="C212" s="274"/>
      <c r="D212" s="275"/>
      <c r="E212" s="228"/>
      <c r="F212" s="275"/>
      <c r="G212" s="275"/>
      <c r="H212" s="275"/>
      <c r="I212" s="157"/>
      <c r="J212" s="233"/>
      <c r="K212" s="276"/>
      <c r="L212" s="157"/>
      <c r="M212" s="134"/>
      <c r="N212" s="134"/>
      <c r="O212" s="134"/>
      <c r="P212" s="134"/>
      <c r="Q212" s="134"/>
      <c r="R212" s="134"/>
      <c r="S212" s="134"/>
      <c r="T212" s="134"/>
      <c r="U212" s="134"/>
      <c r="V212" s="134"/>
      <c r="W212" s="134"/>
      <c r="X212" s="134"/>
      <c r="Y212" s="134"/>
      <c r="Z212" s="134"/>
      <c r="AA212" s="135"/>
      <c r="AB212" s="135"/>
      <c r="AC212" s="135"/>
      <c r="AD212" s="135"/>
      <c r="AE212" s="135"/>
      <c r="AF212" s="135"/>
      <c r="AG212" s="135"/>
      <c r="AH212" s="135"/>
      <c r="AI212" s="135"/>
    </row>
    <row r="213" ht="15.75" customHeight="1">
      <c r="A213" s="278"/>
      <c r="B213" s="228"/>
      <c r="C213" s="274"/>
      <c r="D213" s="275"/>
      <c r="E213" s="228"/>
      <c r="F213" s="275"/>
      <c r="G213" s="275"/>
      <c r="H213" s="275"/>
      <c r="I213" s="157"/>
      <c r="J213" s="233"/>
      <c r="K213" s="276"/>
      <c r="L213" s="157"/>
      <c r="M213" s="134"/>
      <c r="N213" s="134"/>
      <c r="O213" s="134"/>
      <c r="P213" s="134"/>
      <c r="Q213" s="134"/>
      <c r="R213" s="134"/>
      <c r="S213" s="134"/>
      <c r="T213" s="134"/>
      <c r="U213" s="134"/>
      <c r="V213" s="134"/>
      <c r="W213" s="134"/>
      <c r="X213" s="134"/>
      <c r="Y213" s="134"/>
      <c r="Z213" s="134"/>
      <c r="AA213" s="135"/>
      <c r="AB213" s="135"/>
      <c r="AC213" s="135"/>
      <c r="AD213" s="135"/>
      <c r="AE213" s="135"/>
      <c r="AF213" s="135"/>
      <c r="AG213" s="135"/>
      <c r="AH213" s="135"/>
      <c r="AI213" s="135"/>
    </row>
    <row r="214" ht="15.75" customHeight="1">
      <c r="A214" s="278"/>
      <c r="B214" s="228"/>
      <c r="C214" s="274"/>
      <c r="D214" s="275"/>
      <c r="E214" s="228"/>
      <c r="F214" s="275"/>
      <c r="G214" s="275"/>
      <c r="H214" s="275"/>
      <c r="I214" s="157"/>
      <c r="J214" s="233"/>
      <c r="K214" s="276"/>
      <c r="L214" s="157"/>
      <c r="M214" s="134"/>
      <c r="N214" s="134"/>
      <c r="O214" s="134"/>
      <c r="P214" s="134"/>
      <c r="Q214" s="134"/>
      <c r="R214" s="134"/>
      <c r="S214" s="134"/>
      <c r="T214" s="134"/>
      <c r="U214" s="134"/>
      <c r="V214" s="134"/>
      <c r="W214" s="134"/>
      <c r="X214" s="134"/>
      <c r="Y214" s="134"/>
      <c r="Z214" s="134"/>
      <c r="AA214" s="135"/>
      <c r="AB214" s="135"/>
      <c r="AC214" s="135"/>
      <c r="AD214" s="135"/>
      <c r="AE214" s="135"/>
      <c r="AF214" s="135"/>
      <c r="AG214" s="135"/>
      <c r="AH214" s="135"/>
      <c r="AI214" s="135"/>
    </row>
    <row r="215" ht="15.75" customHeight="1">
      <c r="A215" s="156"/>
      <c r="B215" s="157"/>
      <c r="C215" s="275"/>
      <c r="D215" s="275"/>
      <c r="E215" s="157"/>
      <c r="F215" s="275"/>
      <c r="G215" s="275"/>
      <c r="H215" s="275"/>
      <c r="I215" s="157"/>
      <c r="J215" s="233"/>
      <c r="K215" s="276"/>
      <c r="L215" s="157"/>
      <c r="M215" s="134"/>
      <c r="N215" s="134"/>
      <c r="O215" s="134"/>
      <c r="P215" s="134"/>
      <c r="Q215" s="134"/>
      <c r="R215" s="134"/>
      <c r="S215" s="134"/>
      <c r="T215" s="134"/>
      <c r="U215" s="134"/>
      <c r="V215" s="134"/>
      <c r="W215" s="134"/>
      <c r="X215" s="134"/>
      <c r="Y215" s="134"/>
      <c r="Z215" s="134"/>
      <c r="AA215" s="135"/>
      <c r="AB215" s="135"/>
      <c r="AC215" s="135"/>
      <c r="AD215" s="135"/>
      <c r="AE215" s="135"/>
      <c r="AF215" s="135"/>
      <c r="AG215" s="135"/>
      <c r="AH215" s="135"/>
      <c r="AI215" s="135"/>
    </row>
    <row r="216" ht="15.75" customHeight="1">
      <c r="A216" s="279"/>
      <c r="B216" s="280"/>
      <c r="C216" s="281"/>
      <c r="D216" s="129"/>
      <c r="E216" s="282"/>
      <c r="F216" s="150"/>
      <c r="G216" s="150"/>
      <c r="H216" s="150"/>
      <c r="I216" s="280"/>
      <c r="J216" s="161"/>
      <c r="K216" s="263"/>
      <c r="L216" s="282"/>
      <c r="M216" s="134"/>
      <c r="N216" s="134"/>
      <c r="O216" s="134"/>
      <c r="P216" s="134"/>
      <c r="Q216" s="134"/>
      <c r="R216" s="134"/>
      <c r="S216" s="134"/>
      <c r="T216" s="134"/>
      <c r="U216" s="134"/>
      <c r="V216" s="134"/>
      <c r="W216" s="134"/>
      <c r="X216" s="134"/>
      <c r="Y216" s="134"/>
      <c r="Z216" s="134"/>
      <c r="AA216" s="135"/>
      <c r="AB216" s="135"/>
      <c r="AC216" s="135"/>
      <c r="AD216" s="135"/>
      <c r="AE216" s="135"/>
      <c r="AF216" s="135"/>
      <c r="AG216" s="135"/>
      <c r="AH216" s="135"/>
      <c r="AI216" s="135"/>
    </row>
    <row r="217" ht="15.75" customHeight="1">
      <c r="A217" s="278"/>
      <c r="B217" s="228"/>
      <c r="C217" s="274"/>
      <c r="D217" s="275"/>
      <c r="E217" s="228"/>
      <c r="F217" s="275"/>
      <c r="G217" s="274"/>
      <c r="H217" s="274"/>
      <c r="I217" s="157"/>
      <c r="J217" s="233"/>
      <c r="K217" s="283"/>
      <c r="L217" s="157"/>
      <c r="M217" s="134"/>
      <c r="N217" s="134"/>
      <c r="O217" s="134"/>
      <c r="P217" s="134"/>
      <c r="Q217" s="134"/>
      <c r="R217" s="134"/>
      <c r="S217" s="134"/>
      <c r="T217" s="134"/>
      <c r="U217" s="134"/>
      <c r="V217" s="134"/>
      <c r="W217" s="134"/>
      <c r="X217" s="134"/>
      <c r="Y217" s="134"/>
      <c r="Z217" s="134"/>
      <c r="AA217" s="135"/>
      <c r="AB217" s="135"/>
      <c r="AC217" s="135"/>
      <c r="AD217" s="135"/>
      <c r="AE217" s="135"/>
      <c r="AF217" s="135"/>
      <c r="AG217" s="135"/>
      <c r="AH217" s="135"/>
      <c r="AI217" s="135"/>
    </row>
    <row r="218" ht="15.75" customHeight="1">
      <c r="A218" s="278"/>
      <c r="B218" s="228"/>
      <c r="C218" s="274"/>
      <c r="D218" s="275"/>
      <c r="E218" s="228"/>
      <c r="F218" s="275"/>
      <c r="G218" s="274"/>
      <c r="H218" s="274"/>
      <c r="I218" s="157"/>
      <c r="J218" s="233"/>
      <c r="K218" s="283"/>
      <c r="L218" s="157"/>
      <c r="M218" s="134"/>
      <c r="N218" s="134"/>
      <c r="O218" s="134"/>
      <c r="P218" s="134"/>
      <c r="Q218" s="134"/>
      <c r="R218" s="134"/>
      <c r="S218" s="134"/>
      <c r="T218" s="134"/>
      <c r="U218" s="134"/>
      <c r="V218" s="134"/>
      <c r="W218" s="134"/>
      <c r="X218" s="134"/>
      <c r="Y218" s="134"/>
      <c r="Z218" s="134"/>
      <c r="AA218" s="135"/>
      <c r="AB218" s="135"/>
      <c r="AC218" s="135"/>
      <c r="AD218" s="135"/>
      <c r="AE218" s="135"/>
      <c r="AF218" s="135"/>
      <c r="AG218" s="135"/>
      <c r="AH218" s="135"/>
      <c r="AI218" s="135"/>
    </row>
    <row r="219" ht="15.75" customHeight="1">
      <c r="A219" s="278"/>
      <c r="B219" s="228"/>
      <c r="C219" s="274"/>
      <c r="D219" s="275"/>
      <c r="E219" s="228"/>
      <c r="F219" s="275"/>
      <c r="G219" s="274"/>
      <c r="H219" s="274"/>
      <c r="I219" s="157"/>
      <c r="J219" s="233"/>
      <c r="K219" s="283"/>
      <c r="L219" s="157"/>
      <c r="M219" s="134"/>
      <c r="N219" s="134"/>
      <c r="O219" s="134"/>
      <c r="P219" s="134"/>
      <c r="Q219" s="134"/>
      <c r="R219" s="134"/>
      <c r="S219" s="134"/>
      <c r="T219" s="134"/>
      <c r="U219" s="134"/>
      <c r="V219" s="134"/>
      <c r="W219" s="134"/>
      <c r="X219" s="134"/>
      <c r="Y219" s="134"/>
      <c r="Z219" s="134"/>
      <c r="AA219" s="135"/>
      <c r="AB219" s="135"/>
      <c r="AC219" s="135"/>
      <c r="AD219" s="135"/>
      <c r="AE219" s="135"/>
      <c r="AF219" s="135"/>
      <c r="AG219" s="135"/>
      <c r="AH219" s="135"/>
      <c r="AI219" s="135"/>
    </row>
    <row r="220" ht="15.75" customHeight="1">
      <c r="A220" s="278"/>
      <c r="B220" s="228"/>
      <c r="C220" s="274"/>
      <c r="D220" s="275"/>
      <c r="E220" s="228"/>
      <c r="F220" s="275"/>
      <c r="G220" s="274"/>
      <c r="H220" s="274"/>
      <c r="I220" s="157"/>
      <c r="J220" s="233"/>
      <c r="K220" s="283"/>
      <c r="L220" s="157"/>
      <c r="M220" s="134"/>
      <c r="N220" s="134"/>
      <c r="O220" s="134"/>
      <c r="P220" s="134"/>
      <c r="Q220" s="134"/>
      <c r="R220" s="134"/>
      <c r="S220" s="134"/>
      <c r="T220" s="134"/>
      <c r="U220" s="134"/>
      <c r="V220" s="134"/>
      <c r="W220" s="134"/>
      <c r="X220" s="134"/>
      <c r="Y220" s="134"/>
      <c r="Z220" s="134"/>
      <c r="AA220" s="135"/>
      <c r="AB220" s="135"/>
      <c r="AC220" s="135"/>
      <c r="AD220" s="135"/>
      <c r="AE220" s="135"/>
      <c r="AF220" s="135"/>
      <c r="AG220" s="135"/>
      <c r="AH220" s="135"/>
      <c r="AI220" s="135"/>
    </row>
    <row r="221" ht="15.75" customHeight="1">
      <c r="A221" s="278"/>
      <c r="B221" s="228"/>
      <c r="C221" s="274"/>
      <c r="D221" s="275"/>
      <c r="E221" s="228"/>
      <c r="F221" s="275"/>
      <c r="G221" s="275"/>
      <c r="H221" s="275"/>
      <c r="I221" s="157"/>
      <c r="J221" s="233"/>
      <c r="K221" s="283"/>
      <c r="L221" s="157"/>
      <c r="M221" s="134"/>
      <c r="N221" s="134"/>
      <c r="O221" s="134"/>
      <c r="P221" s="134"/>
      <c r="Q221" s="134"/>
      <c r="R221" s="134"/>
      <c r="S221" s="134"/>
      <c r="T221" s="134"/>
      <c r="U221" s="134"/>
      <c r="V221" s="134"/>
      <c r="W221" s="134"/>
      <c r="X221" s="134"/>
      <c r="Y221" s="134"/>
      <c r="Z221" s="134"/>
      <c r="AA221" s="135"/>
      <c r="AB221" s="135"/>
      <c r="AC221" s="135"/>
      <c r="AD221" s="135"/>
      <c r="AE221" s="135"/>
      <c r="AF221" s="135"/>
      <c r="AG221" s="135"/>
      <c r="AH221" s="135"/>
      <c r="AI221" s="135"/>
    </row>
    <row r="222" ht="15.75" customHeight="1">
      <c r="A222" s="278"/>
      <c r="B222" s="228"/>
      <c r="C222" s="274"/>
      <c r="D222" s="275"/>
      <c r="E222" s="228"/>
      <c r="F222" s="275"/>
      <c r="G222" s="275"/>
      <c r="H222" s="275"/>
      <c r="I222" s="157"/>
      <c r="J222" s="233"/>
      <c r="K222" s="283"/>
      <c r="L222" s="157"/>
      <c r="M222" s="134"/>
      <c r="N222" s="134"/>
      <c r="O222" s="134"/>
      <c r="P222" s="134"/>
      <c r="Q222" s="134"/>
      <c r="R222" s="134"/>
      <c r="S222" s="134"/>
      <c r="T222" s="134"/>
      <c r="U222" s="134"/>
      <c r="V222" s="134"/>
      <c r="W222" s="134"/>
      <c r="X222" s="134"/>
      <c r="Y222" s="134"/>
      <c r="Z222" s="134"/>
      <c r="AA222" s="135"/>
      <c r="AB222" s="135"/>
      <c r="AC222" s="135"/>
      <c r="AD222" s="135"/>
      <c r="AE222" s="135"/>
      <c r="AF222" s="135"/>
      <c r="AG222" s="135"/>
      <c r="AH222" s="135"/>
      <c r="AI222" s="135"/>
    </row>
    <row r="223" ht="15.75" customHeight="1">
      <c r="A223" s="278"/>
      <c r="B223" s="228"/>
      <c r="C223" s="274"/>
      <c r="D223" s="275"/>
      <c r="E223" s="228"/>
      <c r="F223" s="275"/>
      <c r="G223" s="275"/>
      <c r="H223" s="275"/>
      <c r="I223" s="157"/>
      <c r="J223" s="233"/>
      <c r="K223" s="283"/>
      <c r="L223" s="157"/>
      <c r="M223" s="134"/>
      <c r="N223" s="134"/>
      <c r="O223" s="134"/>
      <c r="P223" s="134"/>
      <c r="Q223" s="134"/>
      <c r="R223" s="134"/>
      <c r="S223" s="134"/>
      <c r="T223" s="134"/>
      <c r="U223" s="134"/>
      <c r="V223" s="134"/>
      <c r="W223" s="134"/>
      <c r="X223" s="134"/>
      <c r="Y223" s="134"/>
      <c r="Z223" s="134"/>
      <c r="AA223" s="135"/>
      <c r="AB223" s="135"/>
      <c r="AC223" s="135"/>
      <c r="AD223" s="135"/>
      <c r="AE223" s="135"/>
      <c r="AF223" s="135"/>
      <c r="AG223" s="135"/>
      <c r="AH223" s="135"/>
      <c r="AI223" s="135"/>
    </row>
    <row r="224" ht="15.75" customHeight="1">
      <c r="A224" s="278"/>
      <c r="B224" s="228"/>
      <c r="C224" s="274"/>
      <c r="D224" s="275"/>
      <c r="E224" s="228"/>
      <c r="F224" s="275"/>
      <c r="G224" s="275"/>
      <c r="H224" s="275"/>
      <c r="I224" s="157"/>
      <c r="J224" s="233"/>
      <c r="K224" s="283"/>
      <c r="L224" s="157"/>
      <c r="M224" s="134"/>
      <c r="N224" s="134"/>
      <c r="O224" s="134"/>
      <c r="P224" s="134"/>
      <c r="Q224" s="134"/>
      <c r="R224" s="134"/>
      <c r="S224" s="134"/>
      <c r="T224" s="134"/>
      <c r="U224" s="134"/>
      <c r="V224" s="134"/>
      <c r="W224" s="134"/>
      <c r="X224" s="134"/>
      <c r="Y224" s="134"/>
      <c r="Z224" s="134"/>
      <c r="AA224" s="135"/>
      <c r="AB224" s="135"/>
      <c r="AC224" s="135"/>
      <c r="AD224" s="135"/>
      <c r="AE224" s="135"/>
      <c r="AF224" s="135"/>
      <c r="AG224" s="135"/>
      <c r="AH224" s="135"/>
      <c r="AI224" s="135"/>
    </row>
    <row r="225" ht="15.75" customHeight="1">
      <c r="A225" s="278"/>
      <c r="B225" s="228"/>
      <c r="C225" s="274"/>
      <c r="D225" s="275"/>
      <c r="E225" s="228"/>
      <c r="F225" s="275"/>
      <c r="G225" s="275"/>
      <c r="H225" s="275"/>
      <c r="I225" s="157"/>
      <c r="J225" s="233"/>
      <c r="K225" s="283"/>
      <c r="L225" s="157"/>
      <c r="M225" s="134"/>
      <c r="N225" s="134"/>
      <c r="O225" s="134"/>
      <c r="P225" s="134"/>
      <c r="Q225" s="134"/>
      <c r="R225" s="134"/>
      <c r="S225" s="134"/>
      <c r="T225" s="134"/>
      <c r="U225" s="134"/>
      <c r="V225" s="134"/>
      <c r="W225" s="134"/>
      <c r="X225" s="134"/>
      <c r="Y225" s="134"/>
      <c r="Z225" s="134"/>
      <c r="AA225" s="135"/>
      <c r="AB225" s="135"/>
      <c r="AC225" s="135"/>
      <c r="AD225" s="135"/>
      <c r="AE225" s="135"/>
      <c r="AF225" s="135"/>
      <c r="AG225" s="135"/>
      <c r="AH225" s="135"/>
      <c r="AI225" s="135"/>
    </row>
    <row r="226" ht="15.75" customHeight="1">
      <c r="A226" s="278"/>
      <c r="B226" s="228"/>
      <c r="C226" s="274"/>
      <c r="D226" s="275"/>
      <c r="E226" s="228"/>
      <c r="F226" s="275"/>
      <c r="G226" s="275"/>
      <c r="H226" s="275"/>
      <c r="I226" s="157"/>
      <c r="J226" s="233"/>
      <c r="K226" s="283"/>
      <c r="L226" s="157"/>
      <c r="M226" s="134"/>
      <c r="N226" s="134"/>
      <c r="O226" s="134"/>
      <c r="P226" s="134"/>
      <c r="Q226" s="134"/>
      <c r="R226" s="134"/>
      <c r="S226" s="134"/>
      <c r="T226" s="134"/>
      <c r="U226" s="134"/>
      <c r="V226" s="134"/>
      <c r="W226" s="134"/>
      <c r="X226" s="134"/>
      <c r="Y226" s="134"/>
      <c r="Z226" s="134"/>
      <c r="AA226" s="135"/>
      <c r="AB226" s="135"/>
      <c r="AC226" s="135"/>
      <c r="AD226" s="135"/>
      <c r="AE226" s="135"/>
      <c r="AF226" s="135"/>
      <c r="AG226" s="135"/>
      <c r="AH226" s="135"/>
      <c r="AI226" s="135"/>
    </row>
    <row r="227" ht="15.75" customHeight="1">
      <c r="A227" s="278"/>
      <c r="B227" s="228"/>
      <c r="C227" s="274"/>
      <c r="D227" s="275"/>
      <c r="E227" s="228"/>
      <c r="F227" s="275"/>
      <c r="G227" s="275"/>
      <c r="H227" s="275"/>
      <c r="I227" s="157"/>
      <c r="J227" s="233"/>
      <c r="K227" s="283"/>
      <c r="L227" s="157"/>
      <c r="M227" s="134"/>
      <c r="N227" s="134"/>
      <c r="O227" s="134"/>
      <c r="P227" s="134"/>
      <c r="Q227" s="134"/>
      <c r="R227" s="134"/>
      <c r="S227" s="134"/>
      <c r="T227" s="134"/>
      <c r="U227" s="134"/>
      <c r="V227" s="134"/>
      <c r="W227" s="134"/>
      <c r="X227" s="134"/>
      <c r="Y227" s="134"/>
      <c r="Z227" s="134"/>
      <c r="AA227" s="135"/>
      <c r="AB227" s="135"/>
      <c r="AC227" s="135"/>
      <c r="AD227" s="135"/>
      <c r="AE227" s="135"/>
      <c r="AF227" s="135"/>
      <c r="AG227" s="135"/>
      <c r="AH227" s="135"/>
      <c r="AI227" s="135"/>
    </row>
    <row r="228" ht="15.75" customHeight="1">
      <c r="A228" s="278"/>
      <c r="B228" s="228"/>
      <c r="C228" s="274"/>
      <c r="D228" s="275"/>
      <c r="E228" s="228"/>
      <c r="F228" s="275"/>
      <c r="G228" s="275"/>
      <c r="H228" s="275"/>
      <c r="I228" s="157"/>
      <c r="J228" s="233"/>
      <c r="K228" s="283"/>
      <c r="L228" s="157"/>
      <c r="M228" s="134"/>
      <c r="N228" s="134"/>
      <c r="O228" s="134"/>
      <c r="P228" s="134"/>
      <c r="Q228" s="134"/>
      <c r="R228" s="134"/>
      <c r="S228" s="134"/>
      <c r="T228" s="134"/>
      <c r="U228" s="134"/>
      <c r="V228" s="134"/>
      <c r="W228" s="134"/>
      <c r="X228" s="134"/>
      <c r="Y228" s="134"/>
      <c r="Z228" s="134"/>
      <c r="AA228" s="135"/>
      <c r="AB228" s="135"/>
      <c r="AC228" s="135"/>
      <c r="AD228" s="135"/>
      <c r="AE228" s="135"/>
      <c r="AF228" s="135"/>
      <c r="AG228" s="135"/>
      <c r="AH228" s="135"/>
      <c r="AI228" s="135"/>
    </row>
    <row r="229" ht="15.75" customHeight="1">
      <c r="A229" s="278"/>
      <c r="B229" s="228"/>
      <c r="C229" s="274"/>
      <c r="D229" s="275"/>
      <c r="E229" s="228"/>
      <c r="F229" s="275"/>
      <c r="G229" s="274"/>
      <c r="H229" s="274"/>
      <c r="I229" s="157"/>
      <c r="J229" s="233"/>
      <c r="K229" s="283"/>
      <c r="L229" s="157"/>
      <c r="M229" s="134"/>
      <c r="N229" s="134"/>
      <c r="O229" s="134"/>
      <c r="P229" s="134"/>
      <c r="Q229" s="134"/>
      <c r="R229" s="134"/>
      <c r="S229" s="134"/>
      <c r="T229" s="134"/>
      <c r="U229" s="134"/>
      <c r="V229" s="134"/>
      <c r="W229" s="134"/>
      <c r="X229" s="134"/>
      <c r="Y229" s="134"/>
      <c r="Z229" s="134"/>
      <c r="AA229" s="135"/>
      <c r="AB229" s="135"/>
      <c r="AC229" s="135"/>
      <c r="AD229" s="135"/>
      <c r="AE229" s="135"/>
      <c r="AF229" s="135"/>
      <c r="AG229" s="135"/>
      <c r="AH229" s="135"/>
      <c r="AI229" s="135"/>
    </row>
    <row r="230" ht="15.75" customHeight="1">
      <c r="A230" s="278"/>
      <c r="B230" s="228"/>
      <c r="C230" s="274"/>
      <c r="D230" s="275"/>
      <c r="E230" s="228"/>
      <c r="F230" s="275"/>
      <c r="G230" s="275"/>
      <c r="H230" s="275"/>
      <c r="I230" s="157"/>
      <c r="J230" s="233"/>
      <c r="K230" s="283"/>
      <c r="L230" s="157"/>
      <c r="M230" s="134"/>
      <c r="N230" s="134"/>
      <c r="O230" s="134"/>
      <c r="P230" s="134"/>
      <c r="Q230" s="134"/>
      <c r="R230" s="134"/>
      <c r="S230" s="134"/>
      <c r="T230" s="134"/>
      <c r="U230" s="134"/>
      <c r="V230" s="134"/>
      <c r="W230" s="134"/>
      <c r="X230" s="134"/>
      <c r="Y230" s="134"/>
      <c r="Z230" s="134"/>
      <c r="AA230" s="135"/>
      <c r="AB230" s="135"/>
      <c r="AC230" s="135"/>
      <c r="AD230" s="135"/>
      <c r="AE230" s="135"/>
      <c r="AF230" s="135"/>
      <c r="AG230" s="135"/>
      <c r="AH230" s="135"/>
      <c r="AI230" s="135"/>
    </row>
    <row r="231" ht="15.75" customHeight="1">
      <c r="A231" s="278"/>
      <c r="B231" s="228"/>
      <c r="C231" s="275"/>
      <c r="D231" s="275"/>
      <c r="E231" s="228"/>
      <c r="F231" s="284"/>
      <c r="G231" s="285"/>
      <c r="H231" s="284"/>
      <c r="I231" s="157"/>
      <c r="J231" s="233"/>
      <c r="K231" s="283"/>
      <c r="L231" s="157"/>
      <c r="M231" s="134"/>
      <c r="N231" s="134"/>
      <c r="O231" s="134"/>
      <c r="P231" s="134"/>
      <c r="Q231" s="134"/>
      <c r="R231" s="134"/>
      <c r="S231" s="134"/>
      <c r="T231" s="134"/>
      <c r="U231" s="134"/>
      <c r="V231" s="134"/>
      <c r="W231" s="134"/>
      <c r="X231" s="134"/>
      <c r="Y231" s="134"/>
      <c r="Z231" s="134"/>
      <c r="AA231" s="135"/>
      <c r="AB231" s="135"/>
      <c r="AC231" s="135"/>
      <c r="AD231" s="135"/>
      <c r="AE231" s="135"/>
      <c r="AF231" s="135"/>
      <c r="AG231" s="135"/>
      <c r="AH231" s="135"/>
      <c r="AI231" s="135"/>
    </row>
    <row r="232" ht="15.75" customHeight="1">
      <c r="A232" s="278"/>
      <c r="B232" s="228"/>
      <c r="C232" s="274"/>
      <c r="D232" s="275"/>
      <c r="E232" s="228"/>
      <c r="F232" s="284"/>
      <c r="G232" s="284"/>
      <c r="H232" s="285"/>
      <c r="I232" s="157"/>
      <c r="J232" s="233"/>
      <c r="K232" s="283"/>
      <c r="L232" s="157"/>
      <c r="M232" s="134"/>
      <c r="N232" s="134"/>
      <c r="O232" s="134"/>
      <c r="P232" s="134"/>
      <c r="Q232" s="134"/>
      <c r="R232" s="134"/>
      <c r="S232" s="134"/>
      <c r="T232" s="134"/>
      <c r="U232" s="134"/>
      <c r="V232" s="134"/>
      <c r="W232" s="134"/>
      <c r="X232" s="134"/>
      <c r="Y232" s="134"/>
      <c r="Z232" s="134"/>
      <c r="AA232" s="135"/>
      <c r="AB232" s="135"/>
      <c r="AC232" s="135"/>
      <c r="AD232" s="135"/>
      <c r="AE232" s="135"/>
      <c r="AF232" s="135"/>
      <c r="AG232" s="135"/>
      <c r="AH232" s="135"/>
      <c r="AI232" s="135"/>
    </row>
    <row r="233" ht="15.75" customHeight="1">
      <c r="A233" s="278"/>
      <c r="B233" s="228"/>
      <c r="C233" s="274"/>
      <c r="D233" s="275"/>
      <c r="E233" s="157"/>
      <c r="F233" s="284"/>
      <c r="G233" s="285"/>
      <c r="H233" s="285"/>
      <c r="I233" s="157"/>
      <c r="J233" s="233"/>
      <c r="K233" s="283"/>
      <c r="L233" s="157"/>
      <c r="M233" s="134"/>
      <c r="N233" s="134"/>
      <c r="O233" s="134"/>
      <c r="P233" s="134"/>
      <c r="Q233" s="134"/>
      <c r="R233" s="134"/>
      <c r="S233" s="134"/>
      <c r="T233" s="134"/>
      <c r="U233" s="134"/>
      <c r="V233" s="134"/>
      <c r="W233" s="134"/>
      <c r="X233" s="134"/>
      <c r="Y233" s="134"/>
      <c r="Z233" s="134"/>
      <c r="AA233" s="135"/>
      <c r="AB233" s="135"/>
      <c r="AC233" s="135"/>
      <c r="AD233" s="135"/>
      <c r="AE233" s="135"/>
      <c r="AF233" s="135"/>
      <c r="AG233" s="135"/>
      <c r="AH233" s="135"/>
      <c r="AI233" s="135"/>
    </row>
    <row r="234" ht="15.75" customHeight="1">
      <c r="A234" s="278"/>
      <c r="B234" s="157"/>
      <c r="C234" s="275"/>
      <c r="D234" s="275"/>
      <c r="E234" s="228"/>
      <c r="F234" s="284"/>
      <c r="G234" s="285"/>
      <c r="H234" s="285"/>
      <c r="I234" s="157"/>
      <c r="J234" s="233"/>
      <c r="K234" s="283"/>
      <c r="L234" s="157"/>
      <c r="M234" s="134"/>
      <c r="N234" s="134"/>
      <c r="O234" s="134"/>
      <c r="P234" s="134"/>
      <c r="Q234" s="134"/>
      <c r="R234" s="134"/>
      <c r="S234" s="134"/>
      <c r="T234" s="134"/>
      <c r="U234" s="134"/>
      <c r="V234" s="134"/>
      <c r="W234" s="134"/>
      <c r="X234" s="134"/>
      <c r="Y234" s="134"/>
      <c r="Z234" s="134"/>
      <c r="AA234" s="135"/>
      <c r="AB234" s="135"/>
      <c r="AC234" s="135"/>
      <c r="AD234" s="135"/>
      <c r="AE234" s="135"/>
      <c r="AF234" s="135"/>
      <c r="AG234" s="135"/>
      <c r="AH234" s="135"/>
      <c r="AI234" s="135"/>
    </row>
    <row r="235" ht="15.75" customHeight="1">
      <c r="A235" s="278"/>
      <c r="B235" s="228"/>
      <c r="C235" s="275"/>
      <c r="D235" s="275"/>
      <c r="E235" s="228"/>
      <c r="F235" s="284"/>
      <c r="G235" s="285"/>
      <c r="H235" s="285"/>
      <c r="I235" s="157"/>
      <c r="J235" s="233"/>
      <c r="K235" s="283"/>
      <c r="L235" s="157"/>
      <c r="M235" s="134"/>
      <c r="N235" s="134"/>
      <c r="O235" s="134"/>
      <c r="P235" s="134"/>
      <c r="Q235" s="134"/>
      <c r="R235" s="134"/>
      <c r="S235" s="134"/>
      <c r="T235" s="134"/>
      <c r="U235" s="134"/>
      <c r="V235" s="134"/>
      <c r="W235" s="134"/>
      <c r="X235" s="134"/>
      <c r="Y235" s="134"/>
      <c r="Z235" s="134"/>
      <c r="AA235" s="135"/>
      <c r="AB235" s="135"/>
      <c r="AC235" s="135"/>
      <c r="AD235" s="135"/>
      <c r="AE235" s="135"/>
      <c r="AF235" s="135"/>
      <c r="AG235" s="135"/>
      <c r="AH235" s="135"/>
      <c r="AI235" s="135"/>
    </row>
    <row r="236" ht="15.75" customHeight="1">
      <c r="A236" s="166"/>
      <c r="B236" s="286"/>
      <c r="C236" s="6"/>
      <c r="D236" s="199"/>
      <c r="E236" s="200"/>
      <c r="F236" s="199"/>
      <c r="G236" s="199"/>
      <c r="H236" s="199"/>
      <c r="I236" s="169"/>
      <c r="J236" s="233"/>
      <c r="K236" s="171"/>
      <c r="L236" s="157"/>
      <c r="M236" s="134"/>
      <c r="N236" s="134"/>
      <c r="O236" s="134"/>
      <c r="P236" s="134"/>
      <c r="Q236" s="134"/>
      <c r="R236" s="134"/>
      <c r="S236" s="134"/>
      <c r="T236" s="134"/>
      <c r="U236" s="134"/>
      <c r="V236" s="134"/>
      <c r="W236" s="134"/>
      <c r="X236" s="134"/>
      <c r="Y236" s="134"/>
      <c r="Z236" s="134"/>
      <c r="AA236" s="135"/>
      <c r="AB236" s="135"/>
      <c r="AC236" s="135"/>
      <c r="AD236" s="135"/>
      <c r="AE236" s="135"/>
      <c r="AF236" s="135"/>
      <c r="AG236" s="135"/>
      <c r="AH236" s="135"/>
      <c r="AI236" s="135"/>
    </row>
    <row r="237" ht="15.75" customHeight="1">
      <c r="A237" s="287"/>
      <c r="B237" s="228"/>
      <c r="C237" s="274"/>
      <c r="D237" s="275"/>
      <c r="E237" s="228"/>
      <c r="F237" s="275"/>
      <c r="G237" s="274"/>
      <c r="H237" s="274"/>
      <c r="I237" s="157"/>
      <c r="J237" s="233"/>
      <c r="K237" s="276"/>
      <c r="L237" s="157"/>
      <c r="M237" s="134"/>
      <c r="N237" s="134"/>
      <c r="O237" s="134"/>
      <c r="P237" s="134"/>
      <c r="Q237" s="134"/>
      <c r="R237" s="134"/>
      <c r="S237" s="134"/>
      <c r="T237" s="134"/>
      <c r="U237" s="134"/>
      <c r="V237" s="134"/>
      <c r="W237" s="134"/>
      <c r="X237" s="134"/>
      <c r="Y237" s="134"/>
      <c r="Z237" s="134"/>
      <c r="AA237" s="135"/>
      <c r="AB237" s="135"/>
      <c r="AC237" s="135"/>
      <c r="AD237" s="135"/>
      <c r="AE237" s="135"/>
      <c r="AF237" s="135"/>
      <c r="AG237" s="135"/>
      <c r="AH237" s="135"/>
      <c r="AI237" s="135"/>
    </row>
    <row r="238" ht="15.75" customHeight="1">
      <c r="A238" s="287"/>
      <c r="B238" s="228"/>
      <c r="C238" s="274"/>
      <c r="D238" s="275"/>
      <c r="E238" s="228"/>
      <c r="F238" s="275"/>
      <c r="G238" s="274"/>
      <c r="H238" s="274"/>
      <c r="I238" s="157"/>
      <c r="J238" s="233"/>
      <c r="K238" s="276"/>
      <c r="L238" s="157"/>
      <c r="M238" s="134"/>
      <c r="N238" s="134"/>
      <c r="O238" s="134"/>
      <c r="P238" s="134"/>
      <c r="Q238" s="134"/>
      <c r="R238" s="134"/>
      <c r="S238" s="134"/>
      <c r="T238" s="134"/>
      <c r="U238" s="134"/>
      <c r="V238" s="134"/>
      <c r="W238" s="134"/>
      <c r="X238" s="134"/>
      <c r="Y238" s="134"/>
      <c r="Z238" s="134"/>
      <c r="AA238" s="135"/>
      <c r="AB238" s="135"/>
      <c r="AC238" s="135"/>
      <c r="AD238" s="135"/>
      <c r="AE238" s="135"/>
      <c r="AF238" s="135"/>
      <c r="AG238" s="135"/>
      <c r="AH238" s="135"/>
      <c r="AI238" s="135"/>
    </row>
    <row r="239" ht="15.75" customHeight="1">
      <c r="A239" s="287"/>
      <c r="B239" s="228"/>
      <c r="C239" s="274"/>
      <c r="D239" s="275"/>
      <c r="E239" s="228"/>
      <c r="F239" s="275"/>
      <c r="G239" s="274"/>
      <c r="H239" s="274"/>
      <c r="I239" s="157"/>
      <c r="J239" s="233"/>
      <c r="K239" s="276"/>
      <c r="L239" s="157"/>
      <c r="M239" s="134"/>
      <c r="N239" s="134"/>
      <c r="O239" s="134"/>
      <c r="P239" s="134"/>
      <c r="Q239" s="134"/>
      <c r="R239" s="134"/>
      <c r="S239" s="134"/>
      <c r="T239" s="134"/>
      <c r="U239" s="134"/>
      <c r="V239" s="134"/>
      <c r="W239" s="134"/>
      <c r="X239" s="134"/>
      <c r="Y239" s="134"/>
      <c r="Z239" s="134"/>
      <c r="AA239" s="135"/>
      <c r="AB239" s="135"/>
      <c r="AC239" s="135"/>
      <c r="AD239" s="135"/>
      <c r="AE239" s="135"/>
      <c r="AF239" s="135"/>
      <c r="AG239" s="135"/>
      <c r="AH239" s="135"/>
      <c r="AI239" s="135"/>
    </row>
    <row r="240" ht="15.75" customHeight="1">
      <c r="A240" s="287"/>
      <c r="B240" s="228"/>
      <c r="C240" s="274"/>
      <c r="D240" s="275"/>
      <c r="E240" s="228"/>
      <c r="F240" s="275"/>
      <c r="G240" s="274"/>
      <c r="H240" s="274"/>
      <c r="I240" s="157"/>
      <c r="J240" s="233"/>
      <c r="K240" s="276"/>
      <c r="L240" s="157"/>
      <c r="M240" s="134"/>
      <c r="N240" s="134"/>
      <c r="O240" s="134"/>
      <c r="P240" s="134"/>
      <c r="Q240" s="134"/>
      <c r="R240" s="134"/>
      <c r="S240" s="134"/>
      <c r="T240" s="134"/>
      <c r="U240" s="134"/>
      <c r="V240" s="134"/>
      <c r="W240" s="134"/>
      <c r="X240" s="134"/>
      <c r="Y240" s="134"/>
      <c r="Z240" s="134"/>
      <c r="AA240" s="135"/>
      <c r="AB240" s="135"/>
      <c r="AC240" s="135"/>
      <c r="AD240" s="135"/>
      <c r="AE240" s="135"/>
      <c r="AF240" s="135"/>
      <c r="AG240" s="135"/>
      <c r="AH240" s="135"/>
      <c r="AI240" s="135"/>
    </row>
    <row r="241" ht="15.75" customHeight="1">
      <c r="A241" s="287"/>
      <c r="B241" s="228"/>
      <c r="C241" s="274"/>
      <c r="D241" s="275"/>
      <c r="E241" s="228"/>
      <c r="F241" s="275"/>
      <c r="G241" s="274"/>
      <c r="H241" s="274"/>
      <c r="I241" s="157"/>
      <c r="J241" s="233"/>
      <c r="K241" s="276"/>
      <c r="L241" s="157"/>
      <c r="M241" s="134"/>
      <c r="N241" s="134"/>
      <c r="O241" s="134"/>
      <c r="P241" s="134"/>
      <c r="Q241" s="134"/>
      <c r="R241" s="134"/>
      <c r="S241" s="134"/>
      <c r="T241" s="134"/>
      <c r="U241" s="134"/>
      <c r="V241" s="134"/>
      <c r="W241" s="134"/>
      <c r="X241" s="134"/>
      <c r="Y241" s="134"/>
      <c r="Z241" s="134"/>
      <c r="AA241" s="135"/>
      <c r="AB241" s="135"/>
      <c r="AC241" s="135"/>
      <c r="AD241" s="135"/>
      <c r="AE241" s="135"/>
      <c r="AF241" s="135"/>
      <c r="AG241" s="135"/>
      <c r="AH241" s="135"/>
      <c r="AI241" s="135"/>
    </row>
    <row r="242" ht="15.75" customHeight="1">
      <c r="A242" s="287"/>
      <c r="B242" s="228"/>
      <c r="C242" s="274"/>
      <c r="D242" s="275"/>
      <c r="E242" s="228"/>
      <c r="F242" s="275"/>
      <c r="G242" s="274"/>
      <c r="H242" s="274"/>
      <c r="I242" s="157"/>
      <c r="J242" s="233"/>
      <c r="K242" s="276"/>
      <c r="L242" s="157"/>
      <c r="M242" s="134"/>
      <c r="N242" s="134"/>
      <c r="O242" s="134"/>
      <c r="P242" s="134"/>
      <c r="Q242" s="134"/>
      <c r="R242" s="134"/>
      <c r="S242" s="134"/>
      <c r="T242" s="134"/>
      <c r="U242" s="134"/>
      <c r="V242" s="134"/>
      <c r="W242" s="134"/>
      <c r="X242" s="134"/>
      <c r="Y242" s="134"/>
      <c r="Z242" s="134"/>
      <c r="AA242" s="135"/>
      <c r="AB242" s="135"/>
      <c r="AC242" s="135"/>
      <c r="AD242" s="135"/>
      <c r="AE242" s="135"/>
      <c r="AF242" s="135"/>
      <c r="AG242" s="135"/>
      <c r="AH242" s="135"/>
      <c r="AI242" s="135"/>
    </row>
    <row r="243" ht="15.75" customHeight="1">
      <c r="A243" s="287"/>
      <c r="B243" s="228"/>
      <c r="C243" s="274"/>
      <c r="D243" s="275"/>
      <c r="E243" s="228"/>
      <c r="F243" s="275"/>
      <c r="G243" s="274"/>
      <c r="H243" s="274"/>
      <c r="I243" s="157"/>
      <c r="J243" s="233"/>
      <c r="K243" s="276"/>
      <c r="L243" s="157"/>
      <c r="M243" s="134"/>
      <c r="N243" s="134"/>
      <c r="O243" s="134"/>
      <c r="P243" s="134"/>
      <c r="Q243" s="134"/>
      <c r="R243" s="134"/>
      <c r="S243" s="134"/>
      <c r="T243" s="134"/>
      <c r="U243" s="134"/>
      <c r="V243" s="134"/>
      <c r="W243" s="134"/>
      <c r="X243" s="134"/>
      <c r="Y243" s="134"/>
      <c r="Z243" s="134"/>
      <c r="AA243" s="135"/>
      <c r="AB243" s="135"/>
      <c r="AC243" s="135"/>
      <c r="AD243" s="135"/>
      <c r="AE243" s="135"/>
      <c r="AF243" s="135"/>
      <c r="AG243" s="135"/>
      <c r="AH243" s="135"/>
      <c r="AI243" s="135"/>
    </row>
    <row r="244" ht="15.75" customHeight="1">
      <c r="A244" s="287"/>
      <c r="B244" s="228"/>
      <c r="C244" s="274"/>
      <c r="D244" s="275"/>
      <c r="E244" s="228"/>
      <c r="F244" s="275"/>
      <c r="G244" s="274"/>
      <c r="H244" s="274"/>
      <c r="I244" s="157"/>
      <c r="J244" s="233"/>
      <c r="K244" s="288"/>
      <c r="L244" s="157"/>
      <c r="M244" s="134"/>
      <c r="N244" s="134"/>
      <c r="O244" s="134"/>
      <c r="P244" s="134"/>
      <c r="Q244" s="134"/>
      <c r="R244" s="134"/>
      <c r="S244" s="134"/>
      <c r="T244" s="134"/>
      <c r="U244" s="134"/>
      <c r="V244" s="134"/>
      <c r="W244" s="134"/>
      <c r="X244" s="134"/>
      <c r="Y244" s="134"/>
      <c r="Z244" s="134"/>
      <c r="AA244" s="135"/>
      <c r="AB244" s="135"/>
      <c r="AC244" s="135"/>
      <c r="AD244" s="135"/>
      <c r="AE244" s="135"/>
      <c r="AF244" s="135"/>
      <c r="AG244" s="135"/>
      <c r="AH244" s="135"/>
      <c r="AI244" s="135"/>
    </row>
    <row r="245" ht="15.75" customHeight="1">
      <c r="A245" s="287"/>
      <c r="B245" s="228"/>
      <c r="C245" s="274"/>
      <c r="D245" s="275"/>
      <c r="E245" s="228"/>
      <c r="F245" s="275"/>
      <c r="G245" s="274"/>
      <c r="H245" s="274"/>
      <c r="I245" s="157"/>
      <c r="J245" s="233"/>
      <c r="K245" s="289"/>
      <c r="L245" s="157"/>
      <c r="M245" s="134"/>
      <c r="N245" s="134"/>
      <c r="O245" s="134"/>
      <c r="P245" s="134"/>
      <c r="Q245" s="134"/>
      <c r="R245" s="134"/>
      <c r="S245" s="134"/>
      <c r="T245" s="134"/>
      <c r="U245" s="134"/>
      <c r="V245" s="134"/>
      <c r="W245" s="134"/>
      <c r="X245" s="134"/>
      <c r="Y245" s="134"/>
      <c r="Z245" s="134"/>
      <c r="AA245" s="135"/>
      <c r="AB245" s="135"/>
      <c r="AC245" s="135"/>
      <c r="AD245" s="135"/>
      <c r="AE245" s="135"/>
      <c r="AF245" s="135"/>
      <c r="AG245" s="135"/>
      <c r="AH245" s="135"/>
      <c r="AI245" s="135"/>
    </row>
    <row r="246" ht="15.75" customHeight="1">
      <c r="A246" s="287"/>
      <c r="B246" s="228"/>
      <c r="C246" s="274"/>
      <c r="D246" s="275"/>
      <c r="E246" s="228"/>
      <c r="F246" s="275"/>
      <c r="G246" s="274"/>
      <c r="H246" s="274"/>
      <c r="I246" s="157"/>
      <c r="J246" s="233"/>
      <c r="K246" s="263"/>
      <c r="L246" s="157"/>
      <c r="M246" s="134"/>
      <c r="N246" s="134"/>
      <c r="O246" s="134"/>
      <c r="P246" s="134"/>
      <c r="Q246" s="134"/>
      <c r="R246" s="134"/>
      <c r="S246" s="134"/>
      <c r="T246" s="134"/>
      <c r="U246" s="134"/>
      <c r="V246" s="134"/>
      <c r="W246" s="134"/>
      <c r="X246" s="134"/>
      <c r="Y246" s="134"/>
      <c r="Z246" s="134"/>
      <c r="AA246" s="135"/>
      <c r="AB246" s="135"/>
      <c r="AC246" s="135"/>
      <c r="AD246" s="135"/>
      <c r="AE246" s="135"/>
      <c r="AF246" s="135"/>
      <c r="AG246" s="135"/>
      <c r="AH246" s="135"/>
      <c r="AI246" s="135"/>
    </row>
    <row r="247" ht="15.75" customHeight="1">
      <c r="A247" s="287"/>
      <c r="B247" s="228"/>
      <c r="C247" s="274"/>
      <c r="D247" s="275"/>
      <c r="E247" s="228"/>
      <c r="F247" s="275"/>
      <c r="G247" s="274"/>
      <c r="H247" s="274"/>
      <c r="I247" s="157"/>
      <c r="J247" s="233"/>
      <c r="K247" s="276"/>
      <c r="L247" s="157"/>
      <c r="M247" s="134"/>
      <c r="N247" s="134"/>
      <c r="O247" s="134"/>
      <c r="P247" s="134"/>
      <c r="Q247" s="134"/>
      <c r="R247" s="134"/>
      <c r="S247" s="134"/>
      <c r="T247" s="134"/>
      <c r="U247" s="134"/>
      <c r="V247" s="134"/>
      <c r="W247" s="134"/>
      <c r="X247" s="134"/>
      <c r="Y247" s="134"/>
      <c r="Z247" s="134"/>
      <c r="AA247" s="135"/>
      <c r="AB247" s="135"/>
      <c r="AC247" s="135"/>
      <c r="AD247" s="135"/>
      <c r="AE247" s="135"/>
      <c r="AF247" s="135"/>
      <c r="AG247" s="135"/>
      <c r="AH247" s="135"/>
      <c r="AI247" s="135"/>
    </row>
    <row r="248" ht="15.75" customHeight="1">
      <c r="A248" s="287"/>
      <c r="B248" s="228"/>
      <c r="C248" s="274"/>
      <c r="D248" s="275"/>
      <c r="E248" s="228"/>
      <c r="F248" s="275"/>
      <c r="G248" s="274"/>
      <c r="H248" s="274"/>
      <c r="I248" s="157"/>
      <c r="J248" s="233"/>
      <c r="K248" s="276"/>
      <c r="L248" s="157"/>
      <c r="M248" s="134"/>
      <c r="N248" s="134"/>
      <c r="O248" s="134"/>
      <c r="P248" s="134"/>
      <c r="Q248" s="134"/>
      <c r="R248" s="134"/>
      <c r="S248" s="134"/>
      <c r="T248" s="134"/>
      <c r="U248" s="134"/>
      <c r="V248" s="134"/>
      <c r="W248" s="134"/>
      <c r="X248" s="134"/>
      <c r="Y248" s="134"/>
      <c r="Z248" s="134"/>
      <c r="AA248" s="135"/>
      <c r="AB248" s="135"/>
      <c r="AC248" s="135"/>
      <c r="AD248" s="135"/>
      <c r="AE248" s="135"/>
      <c r="AF248" s="135"/>
      <c r="AG248" s="135"/>
      <c r="AH248" s="135"/>
      <c r="AI248" s="135"/>
    </row>
    <row r="249" ht="15.75" customHeight="1">
      <c r="A249" s="287"/>
      <c r="B249" s="228"/>
      <c r="C249" s="274"/>
      <c r="D249" s="275"/>
      <c r="E249" s="228"/>
      <c r="F249" s="275"/>
      <c r="G249" s="274"/>
      <c r="H249" s="274"/>
      <c r="I249" s="157"/>
      <c r="J249" s="233"/>
      <c r="K249" s="276"/>
      <c r="L249" s="157"/>
      <c r="M249" s="134"/>
      <c r="N249" s="134"/>
      <c r="O249" s="134"/>
      <c r="P249" s="134"/>
      <c r="Q249" s="134"/>
      <c r="R249" s="134"/>
      <c r="S249" s="134"/>
      <c r="T249" s="134"/>
      <c r="U249" s="134"/>
      <c r="V249" s="134"/>
      <c r="W249" s="134"/>
      <c r="X249" s="134"/>
      <c r="Y249" s="134"/>
      <c r="Z249" s="134"/>
      <c r="AA249" s="135"/>
      <c r="AB249" s="135"/>
      <c r="AC249" s="135"/>
      <c r="AD249" s="135"/>
      <c r="AE249" s="135"/>
      <c r="AF249" s="135"/>
      <c r="AG249" s="135"/>
      <c r="AH249" s="135"/>
      <c r="AI249" s="135"/>
    </row>
    <row r="250" ht="15.75" customHeight="1">
      <c r="A250" s="287"/>
      <c r="B250" s="228"/>
      <c r="C250" s="274"/>
      <c r="D250" s="275"/>
      <c r="E250" s="228"/>
      <c r="F250" s="275"/>
      <c r="G250" s="274"/>
      <c r="H250" s="274"/>
      <c r="I250" s="157"/>
      <c r="J250" s="233"/>
      <c r="K250" s="276"/>
      <c r="L250" s="157"/>
      <c r="M250" s="134"/>
      <c r="N250" s="134"/>
      <c r="O250" s="134"/>
      <c r="P250" s="134"/>
      <c r="Q250" s="134"/>
      <c r="R250" s="134"/>
      <c r="S250" s="134"/>
      <c r="T250" s="134"/>
      <c r="U250" s="134"/>
      <c r="V250" s="134"/>
      <c r="W250" s="134"/>
      <c r="X250" s="134"/>
      <c r="Y250" s="134"/>
      <c r="Z250" s="134"/>
      <c r="AA250" s="135"/>
      <c r="AB250" s="135"/>
      <c r="AC250" s="135"/>
      <c r="AD250" s="135"/>
      <c r="AE250" s="135"/>
      <c r="AF250" s="135"/>
      <c r="AG250" s="135"/>
      <c r="AH250" s="135"/>
      <c r="AI250" s="135"/>
    </row>
    <row r="251" ht="15.75" customHeight="1">
      <c r="A251" s="287"/>
      <c r="B251" s="228"/>
      <c r="C251" s="274"/>
      <c r="D251" s="275"/>
      <c r="E251" s="228"/>
      <c r="F251" s="275"/>
      <c r="G251" s="274"/>
      <c r="H251" s="274"/>
      <c r="I251" s="157"/>
      <c r="J251" s="233"/>
      <c r="K251" s="276"/>
      <c r="L251" s="157"/>
      <c r="M251" s="134"/>
      <c r="N251" s="134"/>
      <c r="O251" s="134"/>
      <c r="P251" s="134"/>
      <c r="Q251" s="134"/>
      <c r="R251" s="134"/>
      <c r="S251" s="134"/>
      <c r="T251" s="134"/>
      <c r="U251" s="134"/>
      <c r="V251" s="134"/>
      <c r="W251" s="134"/>
      <c r="X251" s="134"/>
      <c r="Y251" s="134"/>
      <c r="Z251" s="134"/>
      <c r="AA251" s="135"/>
      <c r="AB251" s="135"/>
      <c r="AC251" s="135"/>
      <c r="AD251" s="135"/>
      <c r="AE251" s="135"/>
      <c r="AF251" s="135"/>
      <c r="AG251" s="135"/>
      <c r="AH251" s="135"/>
      <c r="AI251" s="135"/>
    </row>
    <row r="252" ht="15.75" customHeight="1">
      <c r="A252" s="287"/>
      <c r="B252" s="115"/>
      <c r="C252" s="274"/>
      <c r="D252" s="275"/>
      <c r="E252" s="228"/>
      <c r="F252" s="275"/>
      <c r="G252" s="275"/>
      <c r="H252" s="275"/>
      <c r="I252" s="157"/>
      <c r="J252" s="233"/>
      <c r="K252" s="263"/>
      <c r="L252" s="157"/>
      <c r="M252" s="134"/>
      <c r="N252" s="134"/>
      <c r="O252" s="134"/>
      <c r="P252" s="134"/>
      <c r="Q252" s="134"/>
      <c r="R252" s="134"/>
      <c r="S252" s="134"/>
      <c r="T252" s="134"/>
      <c r="U252" s="134"/>
      <c r="V252" s="134"/>
      <c r="W252" s="134"/>
      <c r="X252" s="134"/>
      <c r="Y252" s="134"/>
      <c r="Z252" s="134"/>
      <c r="AA252" s="135"/>
      <c r="AB252" s="135"/>
      <c r="AC252" s="135"/>
      <c r="AD252" s="135"/>
      <c r="AE252" s="135"/>
      <c r="AF252" s="135"/>
      <c r="AG252" s="135"/>
      <c r="AH252" s="135"/>
      <c r="AI252" s="135"/>
    </row>
    <row r="253" ht="15.75" customHeight="1">
      <c r="A253" s="70"/>
      <c r="B253" s="70"/>
      <c r="C253" s="275"/>
      <c r="D253" s="275"/>
      <c r="E253" s="157"/>
      <c r="F253" s="275"/>
      <c r="G253" s="275"/>
      <c r="H253" s="275"/>
      <c r="I253" s="157"/>
      <c r="J253" s="233"/>
      <c r="K253" s="276"/>
      <c r="L253" s="157"/>
      <c r="M253" s="134"/>
      <c r="N253" s="134"/>
      <c r="O253" s="134"/>
      <c r="P253" s="134"/>
      <c r="Q253" s="134"/>
      <c r="R253" s="134"/>
      <c r="S253" s="134"/>
      <c r="T253" s="134"/>
      <c r="U253" s="134"/>
      <c r="V253" s="134"/>
      <c r="W253" s="134"/>
      <c r="X253" s="134"/>
      <c r="Y253" s="134"/>
      <c r="Z253" s="134"/>
      <c r="AA253" s="135"/>
      <c r="AB253" s="135"/>
      <c r="AC253" s="135"/>
      <c r="AD253" s="135"/>
      <c r="AE253" s="135"/>
      <c r="AF253" s="135"/>
      <c r="AG253" s="135"/>
      <c r="AH253" s="135"/>
      <c r="AI253" s="135"/>
    </row>
    <row r="254" ht="15.75" customHeight="1">
      <c r="A254" s="287"/>
      <c r="B254" s="115"/>
      <c r="C254" s="274"/>
      <c r="D254" s="275"/>
      <c r="E254" s="228"/>
      <c r="F254" s="275"/>
      <c r="G254" s="275"/>
      <c r="H254" s="275"/>
      <c r="I254" s="157"/>
      <c r="J254" s="233"/>
      <c r="K254" s="263"/>
      <c r="L254" s="157"/>
      <c r="M254" s="134"/>
      <c r="N254" s="134"/>
      <c r="O254" s="134"/>
      <c r="P254" s="134"/>
      <c r="Q254" s="134"/>
      <c r="R254" s="134"/>
      <c r="S254" s="134"/>
      <c r="T254" s="134"/>
      <c r="U254" s="134"/>
      <c r="V254" s="134"/>
      <c r="W254" s="134"/>
      <c r="X254" s="134"/>
      <c r="Y254" s="134"/>
      <c r="Z254" s="134"/>
      <c r="AA254" s="135"/>
      <c r="AB254" s="135"/>
      <c r="AC254" s="135"/>
      <c r="AD254" s="135"/>
      <c r="AE254" s="135"/>
      <c r="AF254" s="135"/>
      <c r="AG254" s="135"/>
      <c r="AH254" s="135"/>
      <c r="AI254" s="135"/>
    </row>
    <row r="255" ht="15.75" customHeight="1">
      <c r="A255" s="287"/>
      <c r="B255" s="228"/>
      <c r="C255" s="274"/>
      <c r="D255" s="275"/>
      <c r="E255" s="228"/>
      <c r="F255" s="275"/>
      <c r="G255" s="275"/>
      <c r="H255" s="275"/>
      <c r="I255" s="157"/>
      <c r="J255" s="233"/>
      <c r="K255" s="263"/>
      <c r="L255" s="157"/>
      <c r="M255" s="134"/>
      <c r="N255" s="134"/>
      <c r="O255" s="134"/>
      <c r="P255" s="134"/>
      <c r="Q255" s="134"/>
      <c r="R255" s="134"/>
      <c r="S255" s="134"/>
      <c r="T255" s="134"/>
      <c r="U255" s="134"/>
      <c r="V255" s="134"/>
      <c r="W255" s="134"/>
      <c r="X255" s="134"/>
      <c r="Y255" s="134"/>
      <c r="Z255" s="134"/>
      <c r="AA255" s="135"/>
      <c r="AB255" s="135"/>
      <c r="AC255" s="135"/>
      <c r="AD255" s="135"/>
      <c r="AE255" s="135"/>
      <c r="AF255" s="135"/>
      <c r="AG255" s="135"/>
      <c r="AH255" s="135"/>
      <c r="AI255" s="135"/>
    </row>
    <row r="256" ht="15.75" customHeight="1">
      <c r="A256" s="287"/>
      <c r="B256" s="228"/>
      <c r="C256" s="274"/>
      <c r="D256" s="275"/>
      <c r="E256" s="228"/>
      <c r="F256" s="275"/>
      <c r="G256" s="274"/>
      <c r="H256" s="290"/>
      <c r="I256" s="157"/>
      <c r="J256" s="233"/>
      <c r="K256" s="276"/>
      <c r="L256" s="157"/>
      <c r="M256" s="134"/>
      <c r="N256" s="134"/>
      <c r="O256" s="134"/>
      <c r="P256" s="134"/>
      <c r="Q256" s="134"/>
      <c r="R256" s="134"/>
      <c r="S256" s="134"/>
      <c r="T256" s="134"/>
      <c r="U256" s="134"/>
      <c r="V256" s="134"/>
      <c r="W256" s="134"/>
      <c r="X256" s="134"/>
      <c r="Y256" s="134"/>
      <c r="Z256" s="134"/>
      <c r="AA256" s="135"/>
      <c r="AB256" s="135"/>
      <c r="AC256" s="135"/>
      <c r="AD256" s="135"/>
      <c r="AE256" s="135"/>
      <c r="AF256" s="135"/>
      <c r="AG256" s="135"/>
      <c r="AH256" s="135"/>
      <c r="AI256" s="135"/>
    </row>
    <row r="257" ht="15.75" customHeight="1">
      <c r="A257" s="287"/>
      <c r="B257" s="291"/>
      <c r="C257" s="274"/>
      <c r="D257" s="275"/>
      <c r="E257" s="228"/>
      <c r="F257" s="275"/>
      <c r="G257" s="274"/>
      <c r="H257" s="274"/>
      <c r="I257" s="157"/>
      <c r="J257" s="233"/>
      <c r="K257" s="276"/>
      <c r="L257" s="157"/>
      <c r="M257" s="134"/>
      <c r="N257" s="134"/>
      <c r="O257" s="134"/>
      <c r="P257" s="134"/>
      <c r="Q257" s="134"/>
      <c r="R257" s="134"/>
      <c r="S257" s="134"/>
      <c r="T257" s="134"/>
      <c r="U257" s="134"/>
      <c r="V257" s="134"/>
      <c r="W257" s="134"/>
      <c r="X257" s="134"/>
      <c r="Y257" s="134"/>
      <c r="Z257" s="134"/>
      <c r="AA257" s="135"/>
      <c r="AB257" s="135"/>
      <c r="AC257" s="135"/>
      <c r="AD257" s="135"/>
      <c r="AE257" s="135"/>
      <c r="AF257" s="135"/>
      <c r="AG257" s="135"/>
      <c r="AH257" s="135"/>
      <c r="AI257" s="135"/>
    </row>
    <row r="258" ht="15.75" customHeight="1">
      <c r="A258" s="287"/>
      <c r="B258" s="70"/>
      <c r="C258" s="274"/>
      <c r="D258" s="275"/>
      <c r="E258" s="228"/>
      <c r="F258" s="275"/>
      <c r="G258" s="274"/>
      <c r="H258" s="274"/>
      <c r="I258" s="157"/>
      <c r="J258" s="233"/>
      <c r="K258" s="276"/>
      <c r="L258" s="157"/>
      <c r="M258" s="134"/>
      <c r="N258" s="134"/>
      <c r="O258" s="134"/>
      <c r="P258" s="134"/>
      <c r="Q258" s="134"/>
      <c r="R258" s="134"/>
      <c r="S258" s="134"/>
      <c r="T258" s="134"/>
      <c r="U258" s="134"/>
      <c r="V258" s="134"/>
      <c r="W258" s="134"/>
      <c r="X258" s="134"/>
      <c r="Y258" s="134"/>
      <c r="Z258" s="134"/>
      <c r="AA258" s="135"/>
      <c r="AB258" s="135"/>
      <c r="AC258" s="135"/>
      <c r="AD258" s="135"/>
      <c r="AE258" s="135"/>
      <c r="AF258" s="135"/>
      <c r="AG258" s="135"/>
      <c r="AH258" s="135"/>
      <c r="AI258" s="135"/>
    </row>
    <row r="259" ht="15.75" customHeight="1">
      <c r="A259" s="287"/>
      <c r="B259" s="291"/>
      <c r="C259" s="274"/>
      <c r="D259" s="275"/>
      <c r="E259" s="228"/>
      <c r="F259" s="275"/>
      <c r="G259" s="274"/>
      <c r="H259" s="274"/>
      <c r="I259" s="157"/>
      <c r="J259" s="233"/>
      <c r="K259" s="276"/>
      <c r="L259" s="157"/>
      <c r="M259" s="134"/>
      <c r="N259" s="134"/>
      <c r="O259" s="134"/>
      <c r="P259" s="134"/>
      <c r="Q259" s="134"/>
      <c r="R259" s="134"/>
      <c r="S259" s="134"/>
      <c r="T259" s="134"/>
      <c r="U259" s="134"/>
      <c r="V259" s="134"/>
      <c r="W259" s="134"/>
      <c r="X259" s="134"/>
      <c r="Y259" s="134"/>
      <c r="Z259" s="134"/>
      <c r="AA259" s="135"/>
      <c r="AB259" s="135"/>
      <c r="AC259" s="135"/>
      <c r="AD259" s="135"/>
      <c r="AE259" s="135"/>
      <c r="AF259" s="135"/>
      <c r="AG259" s="135"/>
      <c r="AH259" s="135"/>
      <c r="AI259" s="135"/>
    </row>
    <row r="260" ht="15.75" customHeight="1">
      <c r="A260" s="287"/>
      <c r="B260" s="70"/>
      <c r="C260" s="274"/>
      <c r="D260" s="275"/>
      <c r="E260" s="228"/>
      <c r="F260" s="275"/>
      <c r="G260" s="274"/>
      <c r="H260" s="274"/>
      <c r="I260" s="157"/>
      <c r="J260" s="233"/>
      <c r="K260" s="276"/>
      <c r="L260" s="157"/>
      <c r="M260" s="134"/>
      <c r="N260" s="134"/>
      <c r="O260" s="134"/>
      <c r="P260" s="134"/>
      <c r="Q260" s="134"/>
      <c r="R260" s="134"/>
      <c r="S260" s="134"/>
      <c r="T260" s="134"/>
      <c r="U260" s="134"/>
      <c r="V260" s="134"/>
      <c r="W260" s="134"/>
      <c r="X260" s="134"/>
      <c r="Y260" s="134"/>
      <c r="Z260" s="134"/>
      <c r="AA260" s="135"/>
      <c r="AB260" s="135"/>
      <c r="AC260" s="135"/>
      <c r="AD260" s="135"/>
      <c r="AE260" s="135"/>
      <c r="AF260" s="135"/>
      <c r="AG260" s="135"/>
      <c r="AH260" s="135"/>
      <c r="AI260" s="135"/>
    </row>
    <row r="261" ht="15.75" customHeight="1">
      <c r="A261" s="287"/>
      <c r="B261" s="228"/>
      <c r="C261" s="274"/>
      <c r="D261" s="275"/>
      <c r="E261" s="228"/>
      <c r="F261" s="275"/>
      <c r="G261" s="274"/>
      <c r="H261" s="274"/>
      <c r="I261" s="157"/>
      <c r="J261" s="233"/>
      <c r="K261" s="276"/>
      <c r="L261" s="157"/>
      <c r="M261" s="134"/>
      <c r="N261" s="134"/>
      <c r="O261" s="134"/>
      <c r="P261" s="134"/>
      <c r="Q261" s="134"/>
      <c r="R261" s="134"/>
      <c r="S261" s="134"/>
      <c r="T261" s="134"/>
      <c r="U261" s="134"/>
      <c r="V261" s="134"/>
      <c r="W261" s="134"/>
      <c r="X261" s="134"/>
      <c r="Y261" s="134"/>
      <c r="Z261" s="134"/>
      <c r="AA261" s="135"/>
      <c r="AB261" s="135"/>
      <c r="AC261" s="135"/>
      <c r="AD261" s="135"/>
      <c r="AE261" s="135"/>
      <c r="AF261" s="135"/>
      <c r="AG261" s="135"/>
      <c r="AH261" s="135"/>
      <c r="AI261" s="135"/>
    </row>
    <row r="262" ht="15.75" customHeight="1">
      <c r="A262" s="287"/>
      <c r="B262" s="228"/>
      <c r="C262" s="274"/>
      <c r="D262" s="275"/>
      <c r="E262" s="228"/>
      <c r="F262" s="275"/>
      <c r="G262" s="274"/>
      <c r="H262" s="274"/>
      <c r="I262" s="157"/>
      <c r="J262" s="233"/>
      <c r="K262" s="276"/>
      <c r="L262" s="157"/>
      <c r="M262" s="134"/>
      <c r="N262" s="134"/>
      <c r="O262" s="134"/>
      <c r="P262" s="134"/>
      <c r="Q262" s="134"/>
      <c r="R262" s="134"/>
      <c r="S262" s="134"/>
      <c r="T262" s="134"/>
      <c r="U262" s="134"/>
      <c r="V262" s="134"/>
      <c r="W262" s="134"/>
      <c r="X262" s="134"/>
      <c r="Y262" s="134"/>
      <c r="Z262" s="134"/>
      <c r="AA262" s="135"/>
      <c r="AB262" s="135"/>
      <c r="AC262" s="135"/>
      <c r="AD262" s="135"/>
      <c r="AE262" s="135"/>
      <c r="AF262" s="135"/>
      <c r="AG262" s="135"/>
      <c r="AH262" s="135"/>
      <c r="AI262" s="135"/>
    </row>
    <row r="263" ht="15.75" customHeight="1">
      <c r="A263" s="287"/>
      <c r="B263" s="228"/>
      <c r="C263" s="275"/>
      <c r="D263" s="275"/>
      <c r="E263" s="228"/>
      <c r="F263" s="275"/>
      <c r="G263" s="274"/>
      <c r="H263" s="274"/>
      <c r="I263" s="157"/>
      <c r="J263" s="233"/>
      <c r="K263" s="276"/>
      <c r="L263" s="157"/>
      <c r="M263" s="134"/>
      <c r="N263" s="134"/>
      <c r="O263" s="134"/>
      <c r="P263" s="134"/>
      <c r="Q263" s="134"/>
      <c r="R263" s="134"/>
      <c r="S263" s="134"/>
      <c r="T263" s="134"/>
      <c r="U263" s="134"/>
      <c r="V263" s="134"/>
      <c r="W263" s="134"/>
      <c r="X263" s="134"/>
      <c r="Y263" s="134"/>
      <c r="Z263" s="134"/>
      <c r="AA263" s="135"/>
      <c r="AB263" s="135"/>
      <c r="AC263" s="135"/>
      <c r="AD263" s="135"/>
      <c r="AE263" s="135"/>
      <c r="AF263" s="135"/>
      <c r="AG263" s="135"/>
      <c r="AH263" s="135"/>
      <c r="AI263" s="135"/>
    </row>
    <row r="264" ht="15.75" customHeight="1">
      <c r="A264" s="287"/>
      <c r="B264" s="228"/>
      <c r="C264" s="274"/>
      <c r="D264" s="275"/>
      <c r="E264" s="228"/>
      <c r="F264" s="275"/>
      <c r="G264" s="274"/>
      <c r="H264" s="274"/>
      <c r="I264" s="157"/>
      <c r="J264" s="233"/>
      <c r="K264" s="276"/>
      <c r="L264" s="157"/>
      <c r="M264" s="134"/>
      <c r="N264" s="134"/>
      <c r="O264" s="134"/>
      <c r="P264" s="134"/>
      <c r="Q264" s="134"/>
      <c r="R264" s="134"/>
      <c r="S264" s="134"/>
      <c r="T264" s="134"/>
      <c r="U264" s="134"/>
      <c r="V264" s="134"/>
      <c r="W264" s="134"/>
      <c r="X264" s="134"/>
      <c r="Y264" s="134"/>
      <c r="Z264" s="134"/>
      <c r="AA264" s="135"/>
      <c r="AB264" s="135"/>
      <c r="AC264" s="135"/>
      <c r="AD264" s="135"/>
      <c r="AE264" s="135"/>
      <c r="AF264" s="135"/>
      <c r="AG264" s="135"/>
      <c r="AH264" s="135"/>
      <c r="AI264" s="135"/>
    </row>
    <row r="265" ht="15.75" customHeight="1">
      <c r="A265" s="287"/>
      <c r="B265" s="228"/>
      <c r="C265" s="274"/>
      <c r="D265" s="275"/>
      <c r="E265" s="228"/>
      <c r="F265" s="275"/>
      <c r="G265" s="274"/>
      <c r="H265" s="274"/>
      <c r="I265" s="157"/>
      <c r="J265" s="233"/>
      <c r="K265" s="276"/>
      <c r="L265" s="157"/>
      <c r="M265" s="134"/>
      <c r="N265" s="134"/>
      <c r="O265" s="134"/>
      <c r="P265" s="134"/>
      <c r="Q265" s="134"/>
      <c r="R265" s="134"/>
      <c r="S265" s="134"/>
      <c r="T265" s="134"/>
      <c r="U265" s="134"/>
      <c r="V265" s="134"/>
      <c r="W265" s="134"/>
      <c r="X265" s="134"/>
      <c r="Y265" s="134"/>
      <c r="Z265" s="134"/>
      <c r="AA265" s="135"/>
      <c r="AB265" s="135"/>
      <c r="AC265" s="135"/>
      <c r="AD265" s="135"/>
      <c r="AE265" s="135"/>
      <c r="AF265" s="135"/>
      <c r="AG265" s="135"/>
      <c r="AH265" s="135"/>
      <c r="AI265" s="135"/>
    </row>
    <row r="266" ht="15.75" customHeight="1">
      <c r="A266" s="287"/>
      <c r="B266" s="228"/>
      <c r="C266" s="274"/>
      <c r="D266" s="275"/>
      <c r="E266" s="228"/>
      <c r="F266" s="275"/>
      <c r="G266" s="274"/>
      <c r="H266" s="274"/>
      <c r="I266" s="157"/>
      <c r="J266" s="233"/>
      <c r="K266" s="276"/>
      <c r="L266" s="157"/>
      <c r="M266" s="134"/>
      <c r="N266" s="134"/>
      <c r="O266" s="134"/>
      <c r="P266" s="134"/>
      <c r="Q266" s="134"/>
      <c r="R266" s="134"/>
      <c r="S266" s="134"/>
      <c r="T266" s="134"/>
      <c r="U266" s="134"/>
      <c r="V266" s="134"/>
      <c r="W266" s="134"/>
      <c r="X266" s="134"/>
      <c r="Y266" s="134"/>
      <c r="Z266" s="134"/>
      <c r="AA266" s="135"/>
      <c r="AB266" s="135"/>
      <c r="AC266" s="135"/>
      <c r="AD266" s="135"/>
      <c r="AE266" s="135"/>
      <c r="AF266" s="135"/>
      <c r="AG266" s="135"/>
      <c r="AH266" s="135"/>
      <c r="AI266" s="135"/>
    </row>
    <row r="267" ht="15.75" customHeight="1">
      <c r="A267" s="287"/>
      <c r="B267" s="228"/>
      <c r="C267" s="275"/>
      <c r="D267" s="275"/>
      <c r="E267" s="228"/>
      <c r="F267" s="275"/>
      <c r="G267" s="274"/>
      <c r="H267" s="274"/>
      <c r="I267" s="157"/>
      <c r="J267" s="233"/>
      <c r="K267" s="276"/>
      <c r="L267" s="157"/>
      <c r="M267" s="134"/>
      <c r="N267" s="134"/>
      <c r="O267" s="134"/>
      <c r="P267" s="134"/>
      <c r="Q267" s="134"/>
      <c r="R267" s="134"/>
      <c r="S267" s="134"/>
      <c r="T267" s="134"/>
      <c r="U267" s="134"/>
      <c r="V267" s="134"/>
      <c r="W267" s="134"/>
      <c r="X267" s="134"/>
      <c r="Y267" s="134"/>
      <c r="Z267" s="134"/>
      <c r="AA267" s="135"/>
      <c r="AB267" s="135"/>
      <c r="AC267" s="135"/>
      <c r="AD267" s="135"/>
      <c r="AE267" s="135"/>
      <c r="AF267" s="135"/>
      <c r="AG267" s="135"/>
      <c r="AH267" s="135"/>
      <c r="AI267" s="135"/>
    </row>
    <row r="268" ht="15.75" customHeight="1">
      <c r="A268" s="287"/>
      <c r="B268" s="228"/>
      <c r="C268" s="275"/>
      <c r="D268" s="275"/>
      <c r="E268" s="228"/>
      <c r="F268" s="275"/>
      <c r="G268" s="274"/>
      <c r="H268" s="274"/>
      <c r="I268" s="157"/>
      <c r="J268" s="233"/>
      <c r="K268" s="276"/>
      <c r="L268" s="157"/>
      <c r="M268" s="134"/>
      <c r="N268" s="134"/>
      <c r="O268" s="134"/>
      <c r="P268" s="134"/>
      <c r="Q268" s="134"/>
      <c r="R268" s="134"/>
      <c r="S268" s="134"/>
      <c r="T268" s="134"/>
      <c r="U268" s="134"/>
      <c r="V268" s="134"/>
      <c r="W268" s="134"/>
      <c r="X268" s="134"/>
      <c r="Y268" s="134"/>
      <c r="Z268" s="134"/>
      <c r="AA268" s="135"/>
      <c r="AB268" s="135"/>
      <c r="AC268" s="135"/>
      <c r="AD268" s="135"/>
      <c r="AE268" s="135"/>
      <c r="AF268" s="135"/>
      <c r="AG268" s="135"/>
      <c r="AH268" s="135"/>
      <c r="AI268" s="135"/>
    </row>
    <row r="269" ht="15.75" customHeight="1">
      <c r="A269" s="287"/>
      <c r="B269" s="228"/>
      <c r="C269" s="275"/>
      <c r="D269" s="275"/>
      <c r="E269" s="228"/>
      <c r="F269" s="275"/>
      <c r="G269" s="274"/>
      <c r="H269" s="274"/>
      <c r="I269" s="233"/>
      <c r="J269" s="233"/>
      <c r="K269" s="276"/>
      <c r="L269" s="157"/>
      <c r="M269" s="134"/>
      <c r="N269" s="134"/>
      <c r="O269" s="134"/>
      <c r="P269" s="134"/>
      <c r="Q269" s="134"/>
      <c r="R269" s="134"/>
      <c r="S269" s="134"/>
      <c r="T269" s="134"/>
      <c r="U269" s="134"/>
      <c r="V269" s="134"/>
      <c r="W269" s="134"/>
      <c r="X269" s="134"/>
      <c r="Y269" s="134"/>
      <c r="Z269" s="134"/>
      <c r="AA269" s="135"/>
      <c r="AB269" s="135"/>
      <c r="AC269" s="135"/>
      <c r="AD269" s="135"/>
      <c r="AE269" s="135"/>
      <c r="AF269" s="135"/>
      <c r="AG269" s="135"/>
      <c r="AH269" s="135"/>
      <c r="AI269" s="135"/>
    </row>
    <row r="270" ht="15.75" customHeight="1">
      <c r="A270" s="287"/>
      <c r="B270" s="228"/>
      <c r="C270" s="275"/>
      <c r="D270" s="275"/>
      <c r="E270" s="228"/>
      <c r="F270" s="275"/>
      <c r="G270" s="274"/>
      <c r="H270" s="274"/>
      <c r="I270" s="233"/>
      <c r="J270" s="233"/>
      <c r="K270" s="276"/>
      <c r="L270" s="157"/>
      <c r="M270" s="134"/>
      <c r="N270" s="134"/>
      <c r="O270" s="134"/>
      <c r="P270" s="134"/>
      <c r="Q270" s="134"/>
      <c r="R270" s="134"/>
      <c r="S270" s="134"/>
      <c r="T270" s="134"/>
      <c r="U270" s="134"/>
      <c r="V270" s="134"/>
      <c r="W270" s="134"/>
      <c r="X270" s="134"/>
      <c r="Y270" s="134"/>
      <c r="Z270" s="134"/>
      <c r="AA270" s="135"/>
      <c r="AB270" s="135"/>
      <c r="AC270" s="135"/>
      <c r="AD270" s="135"/>
      <c r="AE270" s="135"/>
      <c r="AF270" s="135"/>
      <c r="AG270" s="135"/>
      <c r="AH270" s="135"/>
      <c r="AI270" s="135"/>
    </row>
    <row r="271" ht="15.75" customHeight="1">
      <c r="A271" s="287"/>
      <c r="B271" s="228"/>
      <c r="C271" s="275"/>
      <c r="D271" s="275"/>
      <c r="E271" s="228"/>
      <c r="F271" s="275"/>
      <c r="G271" s="274"/>
      <c r="H271" s="274"/>
      <c r="I271" s="233"/>
      <c r="J271" s="233"/>
      <c r="K271" s="276"/>
      <c r="L271" s="157"/>
      <c r="M271" s="134"/>
      <c r="N271" s="134"/>
      <c r="O271" s="134"/>
      <c r="P271" s="134"/>
      <c r="Q271" s="134"/>
      <c r="R271" s="134"/>
      <c r="S271" s="134"/>
      <c r="T271" s="134"/>
      <c r="U271" s="134"/>
      <c r="V271" s="134"/>
      <c r="W271" s="134"/>
      <c r="X271" s="134"/>
      <c r="Y271" s="134"/>
      <c r="Z271" s="134"/>
      <c r="AA271" s="135"/>
      <c r="AB271" s="135"/>
      <c r="AC271" s="135"/>
      <c r="AD271" s="135"/>
      <c r="AE271" s="135"/>
      <c r="AF271" s="135"/>
      <c r="AG271" s="135"/>
      <c r="AH271" s="135"/>
      <c r="AI271" s="135"/>
    </row>
    <row r="272" ht="15.75" customHeight="1">
      <c r="A272" s="287"/>
      <c r="B272" s="228"/>
      <c r="C272" s="274"/>
      <c r="D272" s="275"/>
      <c r="E272" s="228"/>
      <c r="F272" s="275"/>
      <c r="G272" s="274"/>
      <c r="H272" s="274"/>
      <c r="I272" s="233"/>
      <c r="J272" s="233"/>
      <c r="K272" s="276"/>
      <c r="L272" s="157"/>
      <c r="M272" s="134"/>
      <c r="N272" s="134"/>
      <c r="O272" s="134"/>
      <c r="P272" s="134"/>
      <c r="Q272" s="134"/>
      <c r="R272" s="134"/>
      <c r="S272" s="134"/>
      <c r="T272" s="134"/>
      <c r="U272" s="134"/>
      <c r="V272" s="134"/>
      <c r="W272" s="134"/>
      <c r="X272" s="134"/>
      <c r="Y272" s="134"/>
      <c r="Z272" s="134"/>
      <c r="AA272" s="135"/>
      <c r="AB272" s="135"/>
      <c r="AC272" s="135"/>
      <c r="AD272" s="135"/>
      <c r="AE272" s="135"/>
      <c r="AF272" s="135"/>
      <c r="AG272" s="135"/>
      <c r="AH272" s="135"/>
      <c r="AI272" s="135"/>
    </row>
    <row r="273" ht="15.75" customHeight="1">
      <c r="A273" s="287"/>
      <c r="B273" s="228"/>
      <c r="C273" s="274"/>
      <c r="D273" s="275"/>
      <c r="E273" s="228"/>
      <c r="F273" s="275"/>
      <c r="G273" s="274"/>
      <c r="H273" s="274"/>
      <c r="I273" s="233"/>
      <c r="J273" s="233"/>
      <c r="K273" s="276"/>
      <c r="L273" s="157"/>
      <c r="M273" s="134"/>
      <c r="N273" s="134"/>
      <c r="O273" s="134"/>
      <c r="P273" s="134"/>
      <c r="Q273" s="134"/>
      <c r="R273" s="134"/>
      <c r="S273" s="134"/>
      <c r="T273" s="134"/>
      <c r="U273" s="134"/>
      <c r="V273" s="134"/>
      <c r="W273" s="134"/>
      <c r="X273" s="134"/>
      <c r="Y273" s="134"/>
      <c r="Z273" s="134"/>
      <c r="AA273" s="135"/>
      <c r="AB273" s="135"/>
      <c r="AC273" s="135"/>
      <c r="AD273" s="135"/>
      <c r="AE273" s="135"/>
      <c r="AF273" s="135"/>
      <c r="AG273" s="135"/>
      <c r="AH273" s="135"/>
      <c r="AI273" s="135"/>
    </row>
    <row r="274" ht="15.75" customHeight="1">
      <c r="A274" s="115"/>
      <c r="B274" s="228"/>
      <c r="C274" s="274"/>
      <c r="D274" s="275"/>
      <c r="E274" s="228"/>
      <c r="F274" s="275"/>
      <c r="G274" s="274"/>
      <c r="H274" s="274"/>
      <c r="I274" s="233"/>
      <c r="J274" s="233"/>
      <c r="K274" s="276"/>
      <c r="L274" s="157"/>
      <c r="M274" s="134"/>
      <c r="N274" s="134"/>
      <c r="O274" s="134"/>
      <c r="P274" s="134"/>
      <c r="Q274" s="134"/>
      <c r="R274" s="134"/>
      <c r="S274" s="134"/>
      <c r="T274" s="134"/>
      <c r="U274" s="134"/>
      <c r="V274" s="134"/>
      <c r="W274" s="134"/>
      <c r="X274" s="134"/>
      <c r="Y274" s="134"/>
      <c r="Z274" s="134"/>
      <c r="AA274" s="135"/>
      <c r="AB274" s="135"/>
      <c r="AC274" s="135"/>
      <c r="AD274" s="135"/>
      <c r="AE274" s="135"/>
      <c r="AF274" s="135"/>
      <c r="AG274" s="135"/>
      <c r="AH274" s="135"/>
      <c r="AI274" s="135"/>
    </row>
    <row r="275" ht="15.75" customHeight="1">
      <c r="A275" s="278"/>
      <c r="B275" s="228"/>
      <c r="C275" s="274"/>
      <c r="D275" s="275"/>
      <c r="E275" s="228"/>
      <c r="F275" s="275"/>
      <c r="G275" s="274"/>
      <c r="H275" s="274"/>
      <c r="I275" s="233"/>
      <c r="J275" s="233"/>
      <c r="K275" s="276"/>
      <c r="L275" s="157"/>
      <c r="M275" s="134"/>
      <c r="N275" s="134"/>
      <c r="O275" s="134"/>
      <c r="P275" s="134"/>
      <c r="Q275" s="134"/>
      <c r="R275" s="134"/>
      <c r="S275" s="134"/>
      <c r="T275" s="134"/>
      <c r="U275" s="134"/>
      <c r="V275" s="134"/>
      <c r="W275" s="134"/>
      <c r="X275" s="134"/>
      <c r="Y275" s="134"/>
      <c r="Z275" s="134"/>
      <c r="AA275" s="135"/>
      <c r="AB275" s="135"/>
      <c r="AC275" s="135"/>
      <c r="AD275" s="135"/>
      <c r="AE275" s="135"/>
      <c r="AF275" s="135"/>
      <c r="AG275" s="135"/>
      <c r="AH275" s="135"/>
      <c r="AI275" s="135"/>
    </row>
    <row r="276" ht="15.75" customHeight="1">
      <c r="A276" s="278"/>
      <c r="B276" s="228"/>
      <c r="C276" s="274"/>
      <c r="D276" s="275"/>
      <c r="E276" s="228"/>
      <c r="F276" s="275"/>
      <c r="G276" s="274"/>
      <c r="H276" s="274"/>
      <c r="I276" s="233"/>
      <c r="J276" s="233"/>
      <c r="K276" s="276"/>
      <c r="L276" s="157"/>
      <c r="M276" s="134"/>
      <c r="N276" s="134"/>
      <c r="O276" s="134"/>
      <c r="P276" s="134"/>
      <c r="Q276" s="134"/>
      <c r="R276" s="134"/>
      <c r="S276" s="134"/>
      <c r="T276" s="134"/>
      <c r="U276" s="134"/>
      <c r="V276" s="134"/>
      <c r="W276" s="134"/>
      <c r="X276" s="134"/>
      <c r="Y276" s="134"/>
      <c r="Z276" s="134"/>
      <c r="AA276" s="135"/>
      <c r="AB276" s="135"/>
      <c r="AC276" s="135"/>
      <c r="AD276" s="135"/>
      <c r="AE276" s="135"/>
      <c r="AF276" s="135"/>
      <c r="AG276" s="135"/>
      <c r="AH276" s="135"/>
      <c r="AI276" s="135"/>
    </row>
    <row r="277" ht="15.75" customHeight="1">
      <c r="A277" s="278"/>
      <c r="B277" s="228"/>
      <c r="C277" s="274"/>
      <c r="D277" s="275"/>
      <c r="E277" s="228"/>
      <c r="F277" s="275"/>
      <c r="G277" s="274"/>
      <c r="H277" s="274"/>
      <c r="I277" s="233"/>
      <c r="J277" s="233"/>
      <c r="K277" s="276"/>
      <c r="L277" s="157"/>
      <c r="M277" s="134"/>
      <c r="N277" s="134"/>
      <c r="O277" s="134"/>
      <c r="P277" s="134"/>
      <c r="Q277" s="134"/>
      <c r="R277" s="134"/>
      <c r="S277" s="134"/>
      <c r="T277" s="134"/>
      <c r="U277" s="134"/>
      <c r="V277" s="134"/>
      <c r="W277" s="134"/>
      <c r="X277" s="134"/>
      <c r="Y277" s="134"/>
      <c r="Z277" s="134"/>
      <c r="AA277" s="135"/>
      <c r="AB277" s="135"/>
      <c r="AC277" s="135"/>
      <c r="AD277" s="135"/>
      <c r="AE277" s="135"/>
      <c r="AF277" s="135"/>
      <c r="AG277" s="135"/>
      <c r="AH277" s="135"/>
      <c r="AI277" s="135"/>
    </row>
    <row r="278" ht="15.75" customHeight="1">
      <c r="A278" s="278"/>
      <c r="B278" s="228"/>
      <c r="C278" s="274"/>
      <c r="D278" s="275"/>
      <c r="E278" s="228"/>
      <c r="F278" s="275"/>
      <c r="G278" s="274"/>
      <c r="H278" s="274"/>
      <c r="I278" s="233"/>
      <c r="J278" s="233"/>
      <c r="K278" s="276"/>
      <c r="L278" s="157"/>
      <c r="M278" s="134"/>
      <c r="N278" s="134"/>
      <c r="O278" s="134"/>
      <c r="P278" s="134"/>
      <c r="Q278" s="134"/>
      <c r="R278" s="134"/>
      <c r="S278" s="134"/>
      <c r="T278" s="134"/>
      <c r="U278" s="134"/>
      <c r="V278" s="134"/>
      <c r="W278" s="134"/>
      <c r="X278" s="134"/>
      <c r="Y278" s="134"/>
      <c r="Z278" s="134"/>
      <c r="AA278" s="135"/>
      <c r="AB278" s="135"/>
      <c r="AC278" s="135"/>
      <c r="AD278" s="135"/>
      <c r="AE278" s="135"/>
      <c r="AF278" s="135"/>
      <c r="AG278" s="135"/>
      <c r="AH278" s="135"/>
      <c r="AI278" s="135"/>
    </row>
    <row r="279" ht="15.75" customHeight="1">
      <c r="A279" s="278"/>
      <c r="B279" s="228"/>
      <c r="C279" s="274"/>
      <c r="D279" s="275"/>
      <c r="E279" s="228"/>
      <c r="F279" s="275"/>
      <c r="G279" s="274"/>
      <c r="H279" s="274"/>
      <c r="I279" s="233"/>
      <c r="J279" s="233"/>
      <c r="K279" s="276"/>
      <c r="L279" s="157"/>
      <c r="M279" s="134"/>
      <c r="N279" s="134"/>
      <c r="O279" s="134"/>
      <c r="P279" s="134"/>
      <c r="Q279" s="134"/>
      <c r="R279" s="134"/>
      <c r="S279" s="134"/>
      <c r="T279" s="134"/>
      <c r="U279" s="134"/>
      <c r="V279" s="134"/>
      <c r="W279" s="134"/>
      <c r="X279" s="134"/>
      <c r="Y279" s="134"/>
      <c r="Z279" s="134"/>
      <c r="AA279" s="135"/>
      <c r="AB279" s="135"/>
      <c r="AC279" s="135"/>
      <c r="AD279" s="135"/>
      <c r="AE279" s="135"/>
      <c r="AF279" s="135"/>
      <c r="AG279" s="135"/>
      <c r="AH279" s="135"/>
      <c r="AI279" s="135"/>
    </row>
    <row r="280" ht="15.75" customHeight="1">
      <c r="A280" s="278"/>
      <c r="B280" s="228"/>
      <c r="C280" s="274"/>
      <c r="D280" s="275"/>
      <c r="E280" s="228"/>
      <c r="F280" s="275"/>
      <c r="G280" s="274"/>
      <c r="H280" s="274"/>
      <c r="I280" s="233"/>
      <c r="J280" s="233"/>
      <c r="K280" s="276"/>
      <c r="L280" s="157"/>
      <c r="M280" s="134"/>
      <c r="N280" s="134"/>
      <c r="O280" s="134"/>
      <c r="P280" s="134"/>
      <c r="Q280" s="134"/>
      <c r="R280" s="134"/>
      <c r="S280" s="134"/>
      <c r="T280" s="134"/>
      <c r="U280" s="134"/>
      <c r="V280" s="134"/>
      <c r="W280" s="134"/>
      <c r="X280" s="134"/>
      <c r="Y280" s="134"/>
      <c r="Z280" s="134"/>
      <c r="AA280" s="135"/>
      <c r="AB280" s="135"/>
      <c r="AC280" s="135"/>
      <c r="AD280" s="135"/>
      <c r="AE280" s="135"/>
      <c r="AF280" s="135"/>
      <c r="AG280" s="135"/>
      <c r="AH280" s="135"/>
      <c r="AI280" s="135"/>
    </row>
    <row r="281" ht="15.75" customHeight="1">
      <c r="A281" s="278"/>
      <c r="B281" s="228"/>
      <c r="C281" s="274"/>
      <c r="D281" s="275"/>
      <c r="E281" s="228"/>
      <c r="F281" s="275"/>
      <c r="G281" s="274"/>
      <c r="H281" s="274"/>
      <c r="I281" s="233"/>
      <c r="J281" s="233"/>
      <c r="K281" s="276"/>
      <c r="L281" s="157"/>
      <c r="M281" s="134"/>
      <c r="N281" s="134"/>
      <c r="O281" s="134"/>
      <c r="P281" s="134"/>
      <c r="Q281" s="134"/>
      <c r="R281" s="134"/>
      <c r="S281" s="134"/>
      <c r="T281" s="134"/>
      <c r="U281" s="134"/>
      <c r="V281" s="134"/>
      <c r="W281" s="134"/>
      <c r="X281" s="134"/>
      <c r="Y281" s="134"/>
      <c r="Z281" s="134"/>
      <c r="AA281" s="135"/>
      <c r="AB281" s="135"/>
      <c r="AC281" s="135"/>
      <c r="AD281" s="135"/>
      <c r="AE281" s="135"/>
      <c r="AF281" s="135"/>
      <c r="AG281" s="135"/>
      <c r="AH281" s="135"/>
      <c r="AI281" s="135"/>
    </row>
    <row r="282" ht="15.75" customHeight="1">
      <c r="A282" s="156"/>
      <c r="B282" s="228"/>
      <c r="C282" s="274"/>
      <c r="D282" s="275"/>
      <c r="E282" s="228"/>
      <c r="F282" s="275"/>
      <c r="G282" s="274"/>
      <c r="H282" s="274"/>
      <c r="I282" s="233"/>
      <c r="J282" s="233"/>
      <c r="K282" s="276"/>
      <c r="L282" s="157"/>
      <c r="M282" s="134"/>
      <c r="N282" s="134"/>
      <c r="O282" s="134"/>
      <c r="P282" s="134"/>
      <c r="Q282" s="134"/>
      <c r="R282" s="134"/>
      <c r="S282" s="134"/>
      <c r="T282" s="134"/>
      <c r="U282" s="134"/>
      <c r="V282" s="134"/>
      <c r="W282" s="134"/>
      <c r="X282" s="134"/>
      <c r="Y282" s="134"/>
      <c r="Z282" s="134"/>
      <c r="AA282" s="135"/>
      <c r="AB282" s="135"/>
      <c r="AC282" s="135"/>
      <c r="AD282" s="135"/>
      <c r="AE282" s="135"/>
      <c r="AF282" s="135"/>
      <c r="AG282" s="135"/>
      <c r="AH282" s="135"/>
      <c r="AI282" s="135"/>
    </row>
    <row r="283" ht="15.75" customHeight="1">
      <c r="A283" s="278"/>
      <c r="B283" s="228"/>
      <c r="C283" s="274"/>
      <c r="D283" s="275"/>
      <c r="E283" s="228"/>
      <c r="F283" s="275"/>
      <c r="G283" s="274"/>
      <c r="H283" s="274"/>
      <c r="I283" s="233"/>
      <c r="J283" s="233"/>
      <c r="K283" s="276"/>
      <c r="L283" s="157"/>
      <c r="M283" s="134"/>
      <c r="N283" s="134"/>
      <c r="O283" s="134"/>
      <c r="P283" s="134"/>
      <c r="Q283" s="134"/>
      <c r="R283" s="134"/>
      <c r="S283" s="134"/>
      <c r="T283" s="134"/>
      <c r="U283" s="134"/>
      <c r="V283" s="134"/>
      <c r="W283" s="134"/>
      <c r="X283" s="134"/>
      <c r="Y283" s="134"/>
      <c r="Z283" s="134"/>
      <c r="AA283" s="135"/>
      <c r="AB283" s="135"/>
      <c r="AC283" s="135"/>
      <c r="AD283" s="135"/>
      <c r="AE283" s="135"/>
      <c r="AF283" s="135"/>
      <c r="AG283" s="135"/>
      <c r="AH283" s="135"/>
      <c r="AI283" s="135"/>
    </row>
    <row r="284" ht="15.75" customHeight="1">
      <c r="A284" s="278"/>
      <c r="B284" s="228"/>
      <c r="C284" s="274"/>
      <c r="D284" s="275"/>
      <c r="E284" s="228"/>
      <c r="F284" s="275"/>
      <c r="G284" s="274"/>
      <c r="H284" s="274"/>
      <c r="I284" s="233"/>
      <c r="J284" s="233"/>
      <c r="K284" s="276"/>
      <c r="L284" s="157"/>
      <c r="M284" s="134"/>
      <c r="N284" s="134"/>
      <c r="O284" s="134"/>
      <c r="P284" s="134"/>
      <c r="Q284" s="134"/>
      <c r="R284" s="134"/>
      <c r="S284" s="134"/>
      <c r="T284" s="134"/>
      <c r="U284" s="134"/>
      <c r="V284" s="134"/>
      <c r="W284" s="134"/>
      <c r="X284" s="134"/>
      <c r="Y284" s="134"/>
      <c r="Z284" s="134"/>
      <c r="AA284" s="135"/>
      <c r="AB284" s="135"/>
      <c r="AC284" s="135"/>
      <c r="AD284" s="135"/>
      <c r="AE284" s="135"/>
      <c r="AF284" s="135"/>
      <c r="AG284" s="135"/>
      <c r="AH284" s="135"/>
      <c r="AI284" s="135"/>
    </row>
    <row r="285" ht="15.75" customHeight="1">
      <c r="A285" s="278"/>
      <c r="B285" s="228"/>
      <c r="C285" s="274"/>
      <c r="D285" s="275"/>
      <c r="E285" s="228"/>
      <c r="F285" s="275"/>
      <c r="G285" s="274"/>
      <c r="H285" s="274"/>
      <c r="I285" s="233"/>
      <c r="J285" s="233"/>
      <c r="K285" s="276"/>
      <c r="L285" s="157"/>
      <c r="M285" s="134"/>
      <c r="N285" s="134"/>
      <c r="O285" s="134"/>
      <c r="P285" s="134"/>
      <c r="Q285" s="134"/>
      <c r="R285" s="134"/>
      <c r="S285" s="134"/>
      <c r="T285" s="134"/>
      <c r="U285" s="134"/>
      <c r="V285" s="134"/>
      <c r="W285" s="134"/>
      <c r="X285" s="134"/>
      <c r="Y285" s="134"/>
      <c r="Z285" s="134"/>
      <c r="AA285" s="135"/>
      <c r="AB285" s="135"/>
      <c r="AC285" s="135"/>
      <c r="AD285" s="135"/>
      <c r="AE285" s="135"/>
      <c r="AF285" s="135"/>
      <c r="AG285" s="135"/>
      <c r="AH285" s="135"/>
      <c r="AI285" s="135"/>
    </row>
    <row r="286" ht="15.75" customHeight="1">
      <c r="A286" s="278"/>
      <c r="B286" s="228"/>
      <c r="C286" s="274"/>
      <c r="D286" s="275"/>
      <c r="E286" s="228"/>
      <c r="F286" s="275"/>
      <c r="G286" s="274"/>
      <c r="H286" s="274"/>
      <c r="I286" s="233"/>
      <c r="J286" s="233"/>
      <c r="K286" s="276"/>
      <c r="L286" s="157"/>
      <c r="M286" s="134"/>
      <c r="N286" s="134"/>
      <c r="O286" s="134"/>
      <c r="P286" s="134"/>
      <c r="Q286" s="134"/>
      <c r="R286" s="134"/>
      <c r="S286" s="134"/>
      <c r="T286" s="134"/>
      <c r="U286" s="134"/>
      <c r="V286" s="134"/>
      <c r="W286" s="134"/>
      <c r="X286" s="134"/>
      <c r="Y286" s="134"/>
      <c r="Z286" s="134"/>
      <c r="AA286" s="135"/>
      <c r="AB286" s="135"/>
      <c r="AC286" s="135"/>
      <c r="AD286" s="135"/>
      <c r="AE286" s="135"/>
      <c r="AF286" s="135"/>
      <c r="AG286" s="135"/>
      <c r="AH286" s="135"/>
      <c r="AI286" s="135"/>
    </row>
    <row r="287" ht="15.75" customHeight="1">
      <c r="A287" s="278"/>
      <c r="B287" s="228"/>
      <c r="C287" s="274"/>
      <c r="D287" s="275"/>
      <c r="E287" s="228"/>
      <c r="F287" s="275"/>
      <c r="G287" s="274"/>
      <c r="H287" s="274"/>
      <c r="I287" s="233"/>
      <c r="J287" s="233"/>
      <c r="K287" s="276"/>
      <c r="L287" s="157"/>
      <c r="M287" s="134"/>
      <c r="N287" s="134"/>
      <c r="O287" s="134"/>
      <c r="P287" s="134"/>
      <c r="Q287" s="134"/>
      <c r="R287" s="134"/>
      <c r="S287" s="134"/>
      <c r="T287" s="134"/>
      <c r="U287" s="134"/>
      <c r="V287" s="134"/>
      <c r="W287" s="134"/>
      <c r="X287" s="134"/>
      <c r="Y287" s="134"/>
      <c r="Z287" s="134"/>
      <c r="AA287" s="135"/>
      <c r="AB287" s="135"/>
      <c r="AC287" s="135"/>
      <c r="AD287" s="135"/>
      <c r="AE287" s="135"/>
      <c r="AF287" s="135"/>
      <c r="AG287" s="135"/>
      <c r="AH287" s="135"/>
      <c r="AI287" s="135"/>
    </row>
    <row r="288" ht="15.75" customHeight="1">
      <c r="A288" s="278"/>
      <c r="B288" s="228"/>
      <c r="C288" s="274"/>
      <c r="D288" s="275"/>
      <c r="E288" s="228"/>
      <c r="F288" s="275"/>
      <c r="G288" s="274"/>
      <c r="H288" s="150"/>
      <c r="I288" s="233"/>
      <c r="J288" s="292"/>
      <c r="K288" s="263"/>
      <c r="L288" s="228"/>
      <c r="M288" s="134"/>
      <c r="N288" s="134"/>
      <c r="O288" s="134"/>
      <c r="P288" s="134"/>
      <c r="Q288" s="134"/>
      <c r="R288" s="134"/>
      <c r="S288" s="134"/>
      <c r="T288" s="134"/>
      <c r="U288" s="134"/>
      <c r="V288" s="134"/>
      <c r="W288" s="134"/>
      <c r="X288" s="134"/>
      <c r="Y288" s="134"/>
      <c r="Z288" s="134"/>
      <c r="AA288" s="135"/>
      <c r="AB288" s="135"/>
      <c r="AC288" s="135"/>
      <c r="AD288" s="135"/>
      <c r="AE288" s="135"/>
      <c r="AF288" s="135"/>
      <c r="AG288" s="135"/>
      <c r="AH288" s="135"/>
      <c r="AI288" s="135"/>
    </row>
    <row r="289" ht="15.75" customHeight="1">
      <c r="A289" s="133"/>
      <c r="B289" s="133"/>
      <c r="C289" s="293"/>
      <c r="D289" s="293"/>
      <c r="E289" s="133"/>
      <c r="F289" s="293"/>
      <c r="G289" s="293"/>
      <c r="H289" s="293"/>
      <c r="I289" s="133"/>
      <c r="J289" s="131"/>
      <c r="K289" s="134"/>
      <c r="L289" s="133"/>
      <c r="M289" s="134"/>
      <c r="N289" s="134"/>
      <c r="O289" s="134"/>
      <c r="P289" s="134"/>
      <c r="Q289" s="134"/>
      <c r="R289" s="134"/>
      <c r="S289" s="134"/>
      <c r="T289" s="134"/>
      <c r="U289" s="134"/>
      <c r="V289" s="134"/>
      <c r="W289" s="134"/>
      <c r="X289" s="134"/>
      <c r="Y289" s="134"/>
      <c r="Z289" s="134"/>
      <c r="AA289" s="135"/>
      <c r="AB289" s="135"/>
      <c r="AC289" s="135"/>
      <c r="AD289" s="135"/>
      <c r="AE289" s="135"/>
      <c r="AF289" s="135"/>
      <c r="AG289" s="135"/>
      <c r="AH289" s="135"/>
      <c r="AI289" s="135"/>
    </row>
    <row r="290" ht="15.75" customHeight="1">
      <c r="A290" s="133"/>
      <c r="B290" s="133"/>
      <c r="C290" s="293"/>
      <c r="D290" s="293"/>
      <c r="E290" s="133"/>
      <c r="F290" s="293"/>
      <c r="G290" s="293"/>
      <c r="H290" s="293"/>
      <c r="I290" s="133"/>
      <c r="J290" s="131"/>
      <c r="K290" s="134"/>
      <c r="L290" s="133"/>
      <c r="M290" s="134"/>
      <c r="N290" s="134"/>
      <c r="O290" s="134"/>
      <c r="P290" s="134"/>
      <c r="Q290" s="134"/>
      <c r="R290" s="134"/>
      <c r="S290" s="134"/>
      <c r="T290" s="134"/>
      <c r="U290" s="134"/>
      <c r="V290" s="134"/>
      <c r="W290" s="134"/>
      <c r="X290" s="134"/>
      <c r="Y290" s="134"/>
      <c r="Z290" s="134"/>
      <c r="AA290" s="135"/>
      <c r="AB290" s="135"/>
      <c r="AC290" s="135"/>
      <c r="AD290" s="135"/>
      <c r="AE290" s="135"/>
      <c r="AF290" s="135"/>
      <c r="AG290" s="135"/>
      <c r="AH290" s="135"/>
      <c r="AI290" s="135"/>
    </row>
    <row r="291" ht="15.75" customHeight="1">
      <c r="A291" s="133"/>
      <c r="B291" s="133"/>
      <c r="C291" s="293"/>
      <c r="D291" s="293"/>
      <c r="E291" s="133"/>
      <c r="F291" s="293"/>
      <c r="G291" s="293"/>
      <c r="H291" s="293"/>
      <c r="I291" s="133"/>
      <c r="J291" s="131"/>
      <c r="K291" s="134"/>
      <c r="L291" s="133"/>
      <c r="M291" s="134"/>
      <c r="N291" s="134"/>
      <c r="O291" s="134"/>
      <c r="P291" s="134"/>
      <c r="Q291" s="134"/>
      <c r="R291" s="134"/>
      <c r="S291" s="134"/>
      <c r="T291" s="134"/>
      <c r="U291" s="134"/>
      <c r="V291" s="134"/>
      <c r="W291" s="134"/>
      <c r="X291" s="134"/>
      <c r="Y291" s="134"/>
      <c r="Z291" s="134"/>
      <c r="AA291" s="135"/>
      <c r="AB291" s="135"/>
      <c r="AC291" s="135"/>
      <c r="AD291" s="135"/>
      <c r="AE291" s="135"/>
      <c r="AF291" s="135"/>
      <c r="AG291" s="135"/>
      <c r="AH291" s="135"/>
      <c r="AI291" s="135"/>
    </row>
    <row r="292" ht="15.75" customHeight="1">
      <c r="A292" s="133"/>
      <c r="B292" s="133"/>
      <c r="C292" s="293"/>
      <c r="D292" s="293"/>
      <c r="E292" s="133"/>
      <c r="F292" s="293"/>
      <c r="G292" s="293"/>
      <c r="H292" s="293"/>
      <c r="I292" s="133"/>
      <c r="J292" s="131"/>
      <c r="K292" s="134"/>
      <c r="L292" s="133"/>
      <c r="M292" s="134"/>
      <c r="N292" s="134"/>
      <c r="O292" s="134"/>
      <c r="P292" s="134"/>
      <c r="Q292" s="134"/>
      <c r="R292" s="134"/>
      <c r="S292" s="134"/>
      <c r="T292" s="134"/>
      <c r="U292" s="134"/>
      <c r="V292" s="134"/>
      <c r="W292" s="134"/>
      <c r="X292" s="134"/>
      <c r="Y292" s="134"/>
      <c r="Z292" s="134"/>
      <c r="AA292" s="135"/>
      <c r="AB292" s="135"/>
      <c r="AC292" s="135"/>
      <c r="AD292" s="135"/>
      <c r="AE292" s="135"/>
      <c r="AF292" s="135"/>
      <c r="AG292" s="135"/>
      <c r="AH292" s="135"/>
      <c r="AI292" s="135"/>
    </row>
    <row r="293" ht="15.75" customHeight="1">
      <c r="A293" s="133"/>
      <c r="B293" s="133"/>
      <c r="C293" s="293"/>
      <c r="D293" s="293"/>
      <c r="E293" s="133"/>
      <c r="F293" s="293"/>
      <c r="G293" s="293"/>
      <c r="H293" s="293"/>
      <c r="I293" s="133"/>
      <c r="J293" s="131"/>
      <c r="K293" s="134"/>
      <c r="L293" s="133"/>
      <c r="M293" s="134"/>
      <c r="N293" s="134"/>
      <c r="O293" s="134"/>
      <c r="P293" s="134"/>
      <c r="Q293" s="134"/>
      <c r="R293" s="134"/>
      <c r="S293" s="134"/>
      <c r="T293" s="134"/>
      <c r="U293" s="134"/>
      <c r="V293" s="134"/>
      <c r="W293" s="134"/>
      <c r="X293" s="134"/>
      <c r="Y293" s="134"/>
      <c r="Z293" s="134"/>
      <c r="AA293" s="135"/>
      <c r="AB293" s="135"/>
      <c r="AC293" s="135"/>
      <c r="AD293" s="135"/>
      <c r="AE293" s="135"/>
      <c r="AF293" s="135"/>
      <c r="AG293" s="135"/>
      <c r="AH293" s="135"/>
      <c r="AI293" s="135"/>
    </row>
    <row r="294" ht="15.75" customHeight="1">
      <c r="A294" s="133"/>
      <c r="B294" s="133"/>
      <c r="C294" s="293"/>
      <c r="D294" s="293"/>
      <c r="E294" s="133"/>
      <c r="F294" s="293"/>
      <c r="G294" s="293"/>
      <c r="H294" s="293"/>
      <c r="I294" s="133"/>
      <c r="J294" s="131"/>
      <c r="K294" s="134"/>
      <c r="L294" s="133"/>
      <c r="M294" s="134"/>
      <c r="N294" s="134"/>
      <c r="O294" s="134"/>
      <c r="P294" s="134"/>
      <c r="Q294" s="134"/>
      <c r="R294" s="134"/>
      <c r="S294" s="134"/>
      <c r="T294" s="134"/>
      <c r="U294" s="134"/>
      <c r="V294" s="134"/>
      <c r="W294" s="134"/>
      <c r="X294" s="134"/>
      <c r="Y294" s="134"/>
      <c r="Z294" s="134"/>
      <c r="AA294" s="135"/>
      <c r="AB294" s="135"/>
      <c r="AC294" s="135"/>
      <c r="AD294" s="135"/>
      <c r="AE294" s="135"/>
      <c r="AF294" s="135"/>
      <c r="AG294" s="135"/>
      <c r="AH294" s="135"/>
      <c r="AI294" s="135"/>
    </row>
    <row r="295" ht="15.75" customHeight="1">
      <c r="A295" s="133"/>
      <c r="B295" s="133"/>
      <c r="C295" s="293"/>
      <c r="D295" s="293"/>
      <c r="E295" s="133"/>
      <c r="F295" s="293"/>
      <c r="G295" s="293"/>
      <c r="H295" s="293"/>
      <c r="I295" s="133"/>
      <c r="J295" s="131"/>
      <c r="K295" s="134"/>
      <c r="L295" s="133"/>
      <c r="M295" s="134"/>
      <c r="N295" s="134"/>
      <c r="O295" s="134"/>
      <c r="P295" s="134"/>
      <c r="Q295" s="134"/>
      <c r="R295" s="134"/>
      <c r="S295" s="134"/>
      <c r="T295" s="134"/>
      <c r="U295" s="134"/>
      <c r="V295" s="134"/>
      <c r="W295" s="134"/>
      <c r="X295" s="134"/>
      <c r="Y295" s="134"/>
      <c r="Z295" s="134"/>
      <c r="AA295" s="135"/>
      <c r="AB295" s="135"/>
      <c r="AC295" s="135"/>
      <c r="AD295" s="135"/>
      <c r="AE295" s="135"/>
      <c r="AF295" s="135"/>
      <c r="AG295" s="135"/>
      <c r="AH295" s="135"/>
      <c r="AI295" s="135"/>
    </row>
    <row r="296" ht="15.75" customHeight="1">
      <c r="A296" s="133"/>
      <c r="B296" s="133"/>
      <c r="C296" s="293"/>
      <c r="D296" s="293"/>
      <c r="E296" s="133"/>
      <c r="F296" s="293"/>
      <c r="G296" s="293"/>
      <c r="H296" s="293"/>
      <c r="I296" s="133"/>
      <c r="J296" s="131"/>
      <c r="K296" s="134"/>
      <c r="L296" s="133"/>
      <c r="M296" s="134"/>
      <c r="N296" s="134"/>
      <c r="O296" s="134"/>
      <c r="P296" s="134"/>
      <c r="Q296" s="134"/>
      <c r="R296" s="134"/>
      <c r="S296" s="134"/>
      <c r="T296" s="134"/>
      <c r="U296" s="134"/>
      <c r="V296" s="134"/>
      <c r="W296" s="134"/>
      <c r="X296" s="134"/>
      <c r="Y296" s="134"/>
      <c r="Z296" s="134"/>
      <c r="AA296" s="135"/>
      <c r="AB296" s="135"/>
      <c r="AC296" s="135"/>
      <c r="AD296" s="135"/>
      <c r="AE296" s="135"/>
      <c r="AF296" s="135"/>
      <c r="AG296" s="135"/>
      <c r="AH296" s="135"/>
      <c r="AI296" s="135"/>
    </row>
    <row r="297" ht="15.75" customHeight="1">
      <c r="A297" s="133"/>
      <c r="B297" s="133"/>
      <c r="C297" s="293"/>
      <c r="D297" s="293"/>
      <c r="E297" s="133"/>
      <c r="F297" s="293"/>
      <c r="G297" s="293"/>
      <c r="H297" s="293"/>
      <c r="I297" s="133"/>
      <c r="J297" s="131"/>
      <c r="K297" s="134"/>
      <c r="L297" s="133"/>
      <c r="M297" s="134"/>
      <c r="N297" s="134"/>
      <c r="O297" s="134"/>
      <c r="P297" s="134"/>
      <c r="Q297" s="134"/>
      <c r="R297" s="134"/>
      <c r="S297" s="134"/>
      <c r="T297" s="134"/>
      <c r="U297" s="134"/>
      <c r="V297" s="134"/>
      <c r="W297" s="134"/>
      <c r="X297" s="134"/>
      <c r="Y297" s="134"/>
      <c r="Z297" s="134"/>
      <c r="AA297" s="135"/>
      <c r="AB297" s="135"/>
      <c r="AC297" s="135"/>
      <c r="AD297" s="135"/>
      <c r="AE297" s="135"/>
      <c r="AF297" s="135"/>
      <c r="AG297" s="135"/>
      <c r="AH297" s="135"/>
      <c r="AI297" s="135"/>
    </row>
    <row r="298" ht="15.75" customHeight="1">
      <c r="A298" s="133"/>
      <c r="B298" s="133"/>
      <c r="C298" s="293"/>
      <c r="D298" s="293"/>
      <c r="E298" s="133"/>
      <c r="F298" s="293"/>
      <c r="G298" s="293"/>
      <c r="H298" s="293"/>
      <c r="I298" s="133"/>
      <c r="J298" s="131"/>
      <c r="K298" s="134"/>
      <c r="L298" s="133"/>
      <c r="M298" s="134"/>
      <c r="N298" s="134"/>
      <c r="O298" s="134"/>
      <c r="P298" s="134"/>
      <c r="Q298" s="134"/>
      <c r="R298" s="134"/>
      <c r="S298" s="134"/>
      <c r="T298" s="134"/>
      <c r="U298" s="134"/>
      <c r="V298" s="134"/>
      <c r="W298" s="134"/>
      <c r="X298" s="134"/>
      <c r="Y298" s="134"/>
      <c r="Z298" s="134"/>
      <c r="AA298" s="135"/>
      <c r="AB298" s="135"/>
      <c r="AC298" s="135"/>
      <c r="AD298" s="135"/>
      <c r="AE298" s="135"/>
      <c r="AF298" s="135"/>
      <c r="AG298" s="135"/>
      <c r="AH298" s="135"/>
      <c r="AI298" s="135"/>
    </row>
    <row r="299" ht="15.75" customHeight="1">
      <c r="A299" s="133"/>
      <c r="B299" s="133"/>
      <c r="C299" s="293"/>
      <c r="D299" s="293"/>
      <c r="E299" s="133"/>
      <c r="F299" s="293"/>
      <c r="G299" s="293"/>
      <c r="H299" s="293"/>
      <c r="I299" s="133"/>
      <c r="J299" s="131"/>
      <c r="K299" s="134"/>
      <c r="L299" s="133"/>
      <c r="M299" s="134"/>
      <c r="N299" s="134"/>
      <c r="O299" s="134"/>
      <c r="P299" s="134"/>
      <c r="Q299" s="134"/>
      <c r="R299" s="134"/>
      <c r="S299" s="134"/>
      <c r="T299" s="134"/>
      <c r="U299" s="134"/>
      <c r="V299" s="134"/>
      <c r="W299" s="134"/>
      <c r="X299" s="134"/>
      <c r="Y299" s="134"/>
      <c r="Z299" s="134"/>
      <c r="AA299" s="135"/>
      <c r="AB299" s="135"/>
      <c r="AC299" s="135"/>
      <c r="AD299" s="135"/>
      <c r="AE299" s="135"/>
      <c r="AF299" s="135"/>
      <c r="AG299" s="135"/>
      <c r="AH299" s="135"/>
      <c r="AI299" s="135"/>
    </row>
    <row r="300" ht="15.75" customHeight="1">
      <c r="A300" s="133"/>
      <c r="B300" s="133"/>
      <c r="C300" s="293"/>
      <c r="D300" s="293"/>
      <c r="E300" s="133"/>
      <c r="F300" s="293"/>
      <c r="G300" s="293"/>
      <c r="H300" s="293"/>
      <c r="I300" s="133"/>
      <c r="J300" s="131"/>
      <c r="K300" s="134"/>
      <c r="L300" s="133"/>
      <c r="M300" s="134"/>
      <c r="N300" s="134"/>
      <c r="O300" s="134"/>
      <c r="P300" s="134"/>
      <c r="Q300" s="134"/>
      <c r="R300" s="134"/>
      <c r="S300" s="134"/>
      <c r="T300" s="134"/>
      <c r="U300" s="134"/>
      <c r="V300" s="134"/>
      <c r="W300" s="134"/>
      <c r="X300" s="134"/>
      <c r="Y300" s="134"/>
      <c r="Z300" s="134"/>
      <c r="AA300" s="135"/>
      <c r="AB300" s="135"/>
      <c r="AC300" s="135"/>
      <c r="AD300" s="135"/>
      <c r="AE300" s="135"/>
      <c r="AF300" s="135"/>
      <c r="AG300" s="135"/>
      <c r="AH300" s="135"/>
      <c r="AI300" s="135"/>
    </row>
    <row r="301" ht="15.75" customHeight="1">
      <c r="A301" s="133"/>
      <c r="B301" s="133"/>
      <c r="C301" s="293"/>
      <c r="D301" s="293"/>
      <c r="E301" s="133"/>
      <c r="F301" s="293"/>
      <c r="G301" s="293"/>
      <c r="H301" s="293"/>
      <c r="I301" s="133"/>
      <c r="J301" s="131"/>
      <c r="K301" s="134"/>
      <c r="L301" s="133"/>
      <c r="M301" s="134"/>
      <c r="N301" s="134"/>
      <c r="O301" s="134"/>
      <c r="P301" s="134"/>
      <c r="Q301" s="134"/>
      <c r="R301" s="134"/>
      <c r="S301" s="134"/>
      <c r="T301" s="134"/>
      <c r="U301" s="134"/>
      <c r="V301" s="134"/>
      <c r="W301" s="134"/>
      <c r="X301" s="134"/>
      <c r="Y301" s="134"/>
      <c r="Z301" s="134"/>
      <c r="AA301" s="135"/>
      <c r="AB301" s="135"/>
      <c r="AC301" s="135"/>
      <c r="AD301" s="135"/>
      <c r="AE301" s="135"/>
      <c r="AF301" s="135"/>
      <c r="AG301" s="135"/>
      <c r="AH301" s="135"/>
      <c r="AI301" s="135"/>
    </row>
    <row r="302" ht="15.75" customHeight="1">
      <c r="A302" s="133"/>
      <c r="B302" s="133"/>
      <c r="C302" s="293"/>
      <c r="D302" s="293"/>
      <c r="E302" s="133"/>
      <c r="F302" s="293"/>
      <c r="G302" s="293"/>
      <c r="H302" s="293"/>
      <c r="I302" s="133"/>
      <c r="J302" s="131"/>
      <c r="K302" s="134"/>
      <c r="L302" s="133"/>
      <c r="M302" s="134"/>
      <c r="N302" s="134"/>
      <c r="O302" s="134"/>
      <c r="P302" s="134"/>
      <c r="Q302" s="134"/>
      <c r="R302" s="134"/>
      <c r="S302" s="134"/>
      <c r="T302" s="134"/>
      <c r="U302" s="134"/>
      <c r="V302" s="134"/>
      <c r="W302" s="134"/>
      <c r="X302" s="134"/>
      <c r="Y302" s="134"/>
      <c r="Z302" s="134"/>
      <c r="AA302" s="135"/>
      <c r="AB302" s="135"/>
      <c r="AC302" s="135"/>
      <c r="AD302" s="135"/>
      <c r="AE302" s="135"/>
      <c r="AF302" s="135"/>
      <c r="AG302" s="135"/>
      <c r="AH302" s="135"/>
      <c r="AI302" s="135"/>
    </row>
    <row r="303" ht="15.75" customHeight="1">
      <c r="A303" s="133"/>
      <c r="B303" s="133"/>
      <c r="C303" s="293"/>
      <c r="D303" s="293"/>
      <c r="E303" s="133"/>
      <c r="F303" s="293"/>
      <c r="G303" s="293"/>
      <c r="H303" s="293"/>
      <c r="I303" s="133"/>
      <c r="J303" s="131"/>
      <c r="K303" s="134"/>
      <c r="L303" s="133"/>
      <c r="M303" s="134"/>
      <c r="N303" s="134"/>
      <c r="O303" s="134"/>
      <c r="P303" s="134"/>
      <c r="Q303" s="134"/>
      <c r="R303" s="134"/>
      <c r="S303" s="134"/>
      <c r="T303" s="134"/>
      <c r="U303" s="134"/>
      <c r="V303" s="134"/>
      <c r="W303" s="134"/>
      <c r="X303" s="134"/>
      <c r="Y303" s="134"/>
      <c r="Z303" s="134"/>
      <c r="AA303" s="135"/>
      <c r="AB303" s="135"/>
      <c r="AC303" s="135"/>
      <c r="AD303" s="135"/>
      <c r="AE303" s="135"/>
      <c r="AF303" s="135"/>
      <c r="AG303" s="135"/>
      <c r="AH303" s="135"/>
      <c r="AI303" s="135"/>
    </row>
    <row r="304" ht="15.75" customHeight="1">
      <c r="A304" s="133"/>
      <c r="B304" s="133"/>
      <c r="C304" s="293"/>
      <c r="D304" s="293"/>
      <c r="E304" s="133"/>
      <c r="F304" s="293"/>
      <c r="G304" s="293"/>
      <c r="H304" s="293"/>
      <c r="I304" s="133"/>
      <c r="J304" s="131"/>
      <c r="K304" s="134"/>
      <c r="L304" s="133"/>
      <c r="M304" s="134"/>
      <c r="N304" s="134"/>
      <c r="O304" s="134"/>
      <c r="P304" s="134"/>
      <c r="Q304" s="134"/>
      <c r="R304" s="134"/>
      <c r="S304" s="134"/>
      <c r="T304" s="134"/>
      <c r="U304" s="134"/>
      <c r="V304" s="134"/>
      <c r="W304" s="134"/>
      <c r="X304" s="134"/>
      <c r="Y304" s="134"/>
      <c r="Z304" s="134"/>
      <c r="AA304" s="135"/>
      <c r="AB304" s="135"/>
      <c r="AC304" s="135"/>
      <c r="AD304" s="135"/>
      <c r="AE304" s="135"/>
      <c r="AF304" s="135"/>
      <c r="AG304" s="135"/>
      <c r="AH304" s="135"/>
      <c r="AI304" s="135"/>
    </row>
    <row r="305" ht="15.75" customHeight="1">
      <c r="A305" s="133"/>
      <c r="B305" s="133"/>
      <c r="C305" s="293"/>
      <c r="D305" s="293"/>
      <c r="E305" s="133"/>
      <c r="F305" s="293"/>
      <c r="G305" s="293"/>
      <c r="H305" s="293"/>
      <c r="I305" s="133"/>
      <c r="J305" s="131"/>
      <c r="K305" s="134"/>
      <c r="L305" s="133"/>
      <c r="M305" s="134"/>
      <c r="N305" s="134"/>
      <c r="O305" s="134"/>
      <c r="P305" s="134"/>
      <c r="Q305" s="134"/>
      <c r="R305" s="134"/>
      <c r="S305" s="134"/>
      <c r="T305" s="134"/>
      <c r="U305" s="134"/>
      <c r="V305" s="134"/>
      <c r="W305" s="134"/>
      <c r="X305" s="134"/>
      <c r="Y305" s="134"/>
      <c r="Z305" s="134"/>
      <c r="AA305" s="135"/>
      <c r="AB305" s="135"/>
      <c r="AC305" s="135"/>
      <c r="AD305" s="135"/>
      <c r="AE305" s="135"/>
      <c r="AF305" s="135"/>
      <c r="AG305" s="135"/>
      <c r="AH305" s="135"/>
      <c r="AI305" s="135"/>
    </row>
    <row r="306" ht="15.75" customHeight="1">
      <c r="A306" s="133"/>
      <c r="B306" s="133"/>
      <c r="C306" s="293"/>
      <c r="D306" s="293"/>
      <c r="E306" s="133"/>
      <c r="F306" s="293"/>
      <c r="G306" s="293"/>
      <c r="H306" s="293"/>
      <c r="I306" s="133"/>
      <c r="J306" s="131"/>
      <c r="K306" s="134"/>
      <c r="L306" s="133"/>
      <c r="M306" s="134"/>
      <c r="N306" s="134"/>
      <c r="O306" s="134"/>
      <c r="P306" s="134"/>
      <c r="Q306" s="134"/>
      <c r="R306" s="134"/>
      <c r="S306" s="134"/>
      <c r="T306" s="134"/>
      <c r="U306" s="134"/>
      <c r="V306" s="134"/>
      <c r="W306" s="134"/>
      <c r="X306" s="134"/>
      <c r="Y306" s="134"/>
      <c r="Z306" s="134"/>
      <c r="AA306" s="135"/>
      <c r="AB306" s="135"/>
      <c r="AC306" s="135"/>
      <c r="AD306" s="135"/>
      <c r="AE306" s="135"/>
      <c r="AF306" s="135"/>
      <c r="AG306" s="135"/>
      <c r="AH306" s="135"/>
      <c r="AI306" s="135"/>
    </row>
    <row r="307" ht="15.75" customHeight="1">
      <c r="A307" s="133"/>
      <c r="B307" s="133"/>
      <c r="C307" s="293"/>
      <c r="D307" s="293"/>
      <c r="E307" s="133"/>
      <c r="F307" s="293"/>
      <c r="G307" s="293"/>
      <c r="H307" s="293"/>
      <c r="I307" s="133"/>
      <c r="J307" s="131"/>
      <c r="K307" s="134"/>
      <c r="L307" s="133"/>
      <c r="M307" s="134"/>
      <c r="N307" s="134"/>
      <c r="O307" s="134"/>
      <c r="P307" s="134"/>
      <c r="Q307" s="134"/>
      <c r="R307" s="134"/>
      <c r="S307" s="134"/>
      <c r="T307" s="134"/>
      <c r="U307" s="134"/>
      <c r="V307" s="134"/>
      <c r="W307" s="134"/>
      <c r="X307" s="134"/>
      <c r="Y307" s="134"/>
      <c r="Z307" s="134"/>
      <c r="AA307" s="135"/>
      <c r="AB307" s="135"/>
      <c r="AC307" s="135"/>
      <c r="AD307" s="135"/>
      <c r="AE307" s="135"/>
      <c r="AF307" s="135"/>
      <c r="AG307" s="135"/>
      <c r="AH307" s="135"/>
      <c r="AI307" s="135"/>
    </row>
    <row r="308" ht="15.75" customHeight="1">
      <c r="A308" s="133"/>
      <c r="B308" s="133"/>
      <c r="C308" s="293"/>
      <c r="D308" s="293"/>
      <c r="E308" s="133"/>
      <c r="F308" s="293"/>
      <c r="G308" s="293"/>
      <c r="H308" s="293"/>
      <c r="I308" s="133"/>
      <c r="J308" s="131"/>
      <c r="K308" s="134"/>
      <c r="L308" s="133"/>
      <c r="M308" s="134"/>
      <c r="N308" s="134"/>
      <c r="O308" s="134"/>
      <c r="P308" s="134"/>
      <c r="Q308" s="134"/>
      <c r="R308" s="134"/>
      <c r="S308" s="134"/>
      <c r="T308" s="134"/>
      <c r="U308" s="134"/>
      <c r="V308" s="134"/>
      <c r="W308" s="134"/>
      <c r="X308" s="134"/>
      <c r="Y308" s="134"/>
      <c r="Z308" s="134"/>
      <c r="AA308" s="135"/>
      <c r="AB308" s="135"/>
      <c r="AC308" s="135"/>
      <c r="AD308" s="135"/>
      <c r="AE308" s="135"/>
      <c r="AF308" s="135"/>
      <c r="AG308" s="135"/>
      <c r="AH308" s="135"/>
      <c r="AI308" s="135"/>
    </row>
    <row r="309" ht="15.75" customHeight="1">
      <c r="A309" s="133"/>
      <c r="B309" s="133"/>
      <c r="C309" s="293"/>
      <c r="D309" s="293"/>
      <c r="E309" s="133"/>
      <c r="F309" s="293"/>
      <c r="G309" s="293"/>
      <c r="H309" s="293"/>
      <c r="I309" s="133"/>
      <c r="J309" s="131"/>
      <c r="K309" s="134"/>
      <c r="L309" s="133"/>
      <c r="M309" s="134"/>
      <c r="N309" s="134"/>
      <c r="O309" s="134"/>
      <c r="P309" s="134"/>
      <c r="Q309" s="134"/>
      <c r="R309" s="134"/>
      <c r="S309" s="134"/>
      <c r="T309" s="134"/>
      <c r="U309" s="134"/>
      <c r="V309" s="134"/>
      <c r="W309" s="134"/>
      <c r="X309" s="134"/>
      <c r="Y309" s="134"/>
      <c r="Z309" s="134"/>
      <c r="AA309" s="135"/>
      <c r="AB309" s="135"/>
      <c r="AC309" s="135"/>
      <c r="AD309" s="135"/>
      <c r="AE309" s="135"/>
      <c r="AF309" s="135"/>
      <c r="AG309" s="135"/>
      <c r="AH309" s="135"/>
      <c r="AI309" s="135"/>
    </row>
    <row r="310" ht="15.75" customHeight="1">
      <c r="A310" s="133"/>
      <c r="B310" s="133"/>
      <c r="C310" s="293"/>
      <c r="D310" s="293"/>
      <c r="E310" s="133"/>
      <c r="F310" s="293"/>
      <c r="G310" s="293"/>
      <c r="H310" s="293"/>
      <c r="I310" s="133"/>
      <c r="J310" s="131"/>
      <c r="K310" s="134"/>
      <c r="L310" s="133"/>
      <c r="M310" s="134"/>
      <c r="N310" s="134"/>
      <c r="O310" s="134"/>
      <c r="P310" s="134"/>
      <c r="Q310" s="134"/>
      <c r="R310" s="134"/>
      <c r="S310" s="134"/>
      <c r="T310" s="134"/>
      <c r="U310" s="134"/>
      <c r="V310" s="134"/>
      <c r="W310" s="134"/>
      <c r="X310" s="134"/>
      <c r="Y310" s="134"/>
      <c r="Z310" s="134"/>
      <c r="AA310" s="135"/>
      <c r="AB310" s="135"/>
      <c r="AC310" s="135"/>
      <c r="AD310" s="135"/>
      <c r="AE310" s="135"/>
      <c r="AF310" s="135"/>
      <c r="AG310" s="135"/>
      <c r="AH310" s="135"/>
      <c r="AI310" s="135"/>
    </row>
    <row r="311" ht="15.75" customHeight="1">
      <c r="A311" s="133"/>
      <c r="B311" s="133"/>
      <c r="C311" s="293"/>
      <c r="D311" s="293"/>
      <c r="E311" s="133"/>
      <c r="F311" s="293"/>
      <c r="G311" s="293"/>
      <c r="H311" s="293"/>
      <c r="I311" s="133"/>
      <c r="J311" s="131"/>
      <c r="K311" s="134"/>
      <c r="L311" s="133"/>
      <c r="M311" s="134"/>
      <c r="N311" s="134"/>
      <c r="O311" s="134"/>
      <c r="P311" s="134"/>
      <c r="Q311" s="134"/>
      <c r="R311" s="134"/>
      <c r="S311" s="134"/>
      <c r="T311" s="134"/>
      <c r="U311" s="134"/>
      <c r="V311" s="134"/>
      <c r="W311" s="134"/>
      <c r="X311" s="134"/>
      <c r="Y311" s="134"/>
      <c r="Z311" s="134"/>
      <c r="AA311" s="135"/>
      <c r="AB311" s="135"/>
      <c r="AC311" s="135"/>
      <c r="AD311" s="135"/>
      <c r="AE311" s="135"/>
      <c r="AF311" s="135"/>
      <c r="AG311" s="135"/>
      <c r="AH311" s="135"/>
      <c r="AI311" s="135"/>
    </row>
    <row r="312" ht="15.75" customHeight="1">
      <c r="A312" s="133"/>
      <c r="B312" s="133"/>
      <c r="C312" s="293"/>
      <c r="D312" s="293"/>
      <c r="E312" s="133"/>
      <c r="F312" s="293"/>
      <c r="G312" s="293"/>
      <c r="H312" s="293"/>
      <c r="I312" s="133"/>
      <c r="J312" s="131"/>
      <c r="K312" s="134"/>
      <c r="L312" s="133"/>
      <c r="M312" s="134"/>
      <c r="N312" s="134"/>
      <c r="O312" s="134"/>
      <c r="P312" s="134"/>
      <c r="Q312" s="134"/>
      <c r="R312" s="134"/>
      <c r="S312" s="134"/>
      <c r="T312" s="134"/>
      <c r="U312" s="134"/>
      <c r="V312" s="134"/>
      <c r="W312" s="134"/>
      <c r="X312" s="134"/>
      <c r="Y312" s="134"/>
      <c r="Z312" s="134"/>
      <c r="AA312" s="135"/>
      <c r="AB312" s="135"/>
      <c r="AC312" s="135"/>
      <c r="AD312" s="135"/>
      <c r="AE312" s="135"/>
      <c r="AF312" s="135"/>
      <c r="AG312" s="135"/>
      <c r="AH312" s="135"/>
      <c r="AI312" s="135"/>
    </row>
    <row r="313" ht="15.75" customHeight="1">
      <c r="A313" s="133"/>
      <c r="B313" s="133"/>
      <c r="C313" s="293"/>
      <c r="D313" s="293"/>
      <c r="E313" s="133"/>
      <c r="F313" s="293"/>
      <c r="G313" s="293"/>
      <c r="H313" s="293"/>
      <c r="I313" s="133"/>
      <c r="J313" s="131"/>
      <c r="K313" s="134"/>
      <c r="L313" s="133"/>
      <c r="M313" s="134"/>
      <c r="N313" s="134"/>
      <c r="O313" s="134"/>
      <c r="P313" s="134"/>
      <c r="Q313" s="134"/>
      <c r="R313" s="134"/>
      <c r="S313" s="134"/>
      <c r="T313" s="134"/>
      <c r="U313" s="134"/>
      <c r="V313" s="134"/>
      <c r="W313" s="134"/>
      <c r="X313" s="134"/>
      <c r="Y313" s="134"/>
      <c r="Z313" s="134"/>
      <c r="AA313" s="135"/>
      <c r="AB313" s="135"/>
      <c r="AC313" s="135"/>
      <c r="AD313" s="135"/>
      <c r="AE313" s="135"/>
      <c r="AF313" s="135"/>
      <c r="AG313" s="135"/>
      <c r="AH313" s="135"/>
      <c r="AI313" s="135"/>
    </row>
    <row r="314" ht="15.75" customHeight="1">
      <c r="A314" s="133"/>
      <c r="B314" s="133"/>
      <c r="C314" s="293"/>
      <c r="D314" s="293"/>
      <c r="E314" s="133"/>
      <c r="F314" s="293"/>
      <c r="G314" s="293"/>
      <c r="H314" s="293"/>
      <c r="I314" s="133"/>
      <c r="J314" s="131"/>
      <c r="K314" s="134"/>
      <c r="L314" s="133"/>
      <c r="M314" s="134"/>
      <c r="N314" s="134"/>
      <c r="O314" s="134"/>
      <c r="P314" s="134"/>
      <c r="Q314" s="134"/>
      <c r="R314" s="134"/>
      <c r="S314" s="134"/>
      <c r="T314" s="134"/>
      <c r="U314" s="134"/>
      <c r="V314" s="134"/>
      <c r="W314" s="134"/>
      <c r="X314" s="134"/>
      <c r="Y314" s="134"/>
      <c r="Z314" s="134"/>
      <c r="AA314" s="135"/>
      <c r="AB314" s="135"/>
      <c r="AC314" s="135"/>
      <c r="AD314" s="135"/>
      <c r="AE314" s="135"/>
      <c r="AF314" s="135"/>
      <c r="AG314" s="135"/>
      <c r="AH314" s="135"/>
      <c r="AI314" s="135"/>
    </row>
    <row r="315" ht="15.75" customHeight="1">
      <c r="A315" s="133"/>
      <c r="B315" s="133"/>
      <c r="C315" s="293"/>
      <c r="D315" s="293"/>
      <c r="E315" s="133"/>
      <c r="F315" s="293"/>
      <c r="G315" s="293"/>
      <c r="H315" s="293"/>
      <c r="I315" s="133"/>
      <c r="J315" s="131"/>
      <c r="K315" s="134"/>
      <c r="L315" s="133"/>
      <c r="M315" s="134"/>
      <c r="N315" s="134"/>
      <c r="O315" s="134"/>
      <c r="P315" s="134"/>
      <c r="Q315" s="134"/>
      <c r="R315" s="134"/>
      <c r="S315" s="134"/>
      <c r="T315" s="134"/>
      <c r="U315" s="134"/>
      <c r="V315" s="134"/>
      <c r="W315" s="134"/>
      <c r="X315" s="134"/>
      <c r="Y315" s="134"/>
      <c r="Z315" s="134"/>
      <c r="AA315" s="135"/>
      <c r="AB315" s="135"/>
      <c r="AC315" s="135"/>
      <c r="AD315" s="135"/>
      <c r="AE315" s="135"/>
      <c r="AF315" s="135"/>
      <c r="AG315" s="135"/>
      <c r="AH315" s="135"/>
      <c r="AI315" s="135"/>
    </row>
    <row r="316" ht="15.75" customHeight="1">
      <c r="A316" s="133"/>
      <c r="B316" s="133"/>
      <c r="C316" s="293"/>
      <c r="D316" s="293"/>
      <c r="E316" s="133"/>
      <c r="F316" s="293"/>
      <c r="G316" s="293"/>
      <c r="H316" s="293"/>
      <c r="I316" s="133"/>
      <c r="J316" s="131"/>
      <c r="K316" s="134"/>
      <c r="L316" s="133"/>
      <c r="M316" s="134"/>
      <c r="N316" s="134"/>
      <c r="O316" s="134"/>
      <c r="P316" s="134"/>
      <c r="Q316" s="134"/>
      <c r="R316" s="134"/>
      <c r="S316" s="134"/>
      <c r="T316" s="134"/>
      <c r="U316" s="134"/>
      <c r="V316" s="134"/>
      <c r="W316" s="134"/>
      <c r="X316" s="134"/>
      <c r="Y316" s="134"/>
      <c r="Z316" s="134"/>
      <c r="AA316" s="135"/>
      <c r="AB316" s="135"/>
      <c r="AC316" s="135"/>
      <c r="AD316" s="135"/>
      <c r="AE316" s="135"/>
      <c r="AF316" s="135"/>
      <c r="AG316" s="135"/>
      <c r="AH316" s="135"/>
      <c r="AI316" s="135"/>
    </row>
    <row r="317" ht="15.75" customHeight="1">
      <c r="A317" s="133"/>
      <c r="B317" s="133"/>
      <c r="C317" s="293"/>
      <c r="D317" s="293"/>
      <c r="E317" s="133"/>
      <c r="F317" s="293"/>
      <c r="G317" s="293"/>
      <c r="H317" s="293"/>
      <c r="I317" s="133"/>
      <c r="J317" s="131"/>
      <c r="K317" s="134"/>
      <c r="L317" s="133"/>
      <c r="M317" s="134"/>
      <c r="N317" s="134"/>
      <c r="O317" s="134"/>
      <c r="P317" s="134"/>
      <c r="Q317" s="134"/>
      <c r="R317" s="134"/>
      <c r="S317" s="134"/>
      <c r="T317" s="134"/>
      <c r="U317" s="134"/>
      <c r="V317" s="134"/>
      <c r="W317" s="134"/>
      <c r="X317" s="134"/>
      <c r="Y317" s="134"/>
      <c r="Z317" s="134"/>
      <c r="AA317" s="135"/>
      <c r="AB317" s="135"/>
      <c r="AC317" s="135"/>
      <c r="AD317" s="135"/>
      <c r="AE317" s="135"/>
      <c r="AF317" s="135"/>
      <c r="AG317" s="135"/>
      <c r="AH317" s="135"/>
      <c r="AI317" s="135"/>
    </row>
    <row r="318" ht="15.75" customHeight="1">
      <c r="A318" s="133"/>
      <c r="B318" s="133"/>
      <c r="C318" s="293"/>
      <c r="D318" s="293"/>
      <c r="E318" s="133"/>
      <c r="F318" s="293"/>
      <c r="G318" s="293"/>
      <c r="H318" s="293"/>
      <c r="I318" s="133"/>
      <c r="J318" s="131"/>
      <c r="K318" s="134"/>
      <c r="L318" s="133"/>
      <c r="M318" s="134"/>
      <c r="N318" s="134"/>
      <c r="O318" s="134"/>
      <c r="P318" s="134"/>
      <c r="Q318" s="134"/>
      <c r="R318" s="134"/>
      <c r="S318" s="134"/>
      <c r="T318" s="134"/>
      <c r="U318" s="134"/>
      <c r="V318" s="134"/>
      <c r="W318" s="134"/>
      <c r="X318" s="134"/>
      <c r="Y318" s="134"/>
      <c r="Z318" s="134"/>
      <c r="AA318" s="135"/>
      <c r="AB318" s="135"/>
      <c r="AC318" s="135"/>
      <c r="AD318" s="135"/>
      <c r="AE318" s="135"/>
      <c r="AF318" s="135"/>
      <c r="AG318" s="135"/>
      <c r="AH318" s="135"/>
      <c r="AI318" s="135"/>
    </row>
    <row r="319" ht="15.75" customHeight="1">
      <c r="A319" s="133"/>
      <c r="B319" s="133"/>
      <c r="C319" s="293"/>
      <c r="D319" s="293"/>
      <c r="E319" s="133"/>
      <c r="F319" s="293"/>
      <c r="G319" s="293"/>
      <c r="H319" s="293"/>
      <c r="I319" s="133"/>
      <c r="J319" s="131"/>
      <c r="K319" s="134"/>
      <c r="L319" s="133"/>
      <c r="M319" s="134"/>
      <c r="N319" s="134"/>
      <c r="O319" s="134"/>
      <c r="P319" s="134"/>
      <c r="Q319" s="134"/>
      <c r="R319" s="134"/>
      <c r="S319" s="134"/>
      <c r="T319" s="134"/>
      <c r="U319" s="134"/>
      <c r="V319" s="134"/>
      <c r="W319" s="134"/>
      <c r="X319" s="134"/>
      <c r="Y319" s="134"/>
      <c r="Z319" s="134"/>
      <c r="AA319" s="135"/>
      <c r="AB319" s="135"/>
      <c r="AC319" s="135"/>
      <c r="AD319" s="135"/>
      <c r="AE319" s="135"/>
      <c r="AF319" s="135"/>
      <c r="AG319" s="135"/>
      <c r="AH319" s="135"/>
      <c r="AI319" s="135"/>
    </row>
    <row r="320" ht="15.75" customHeight="1">
      <c r="A320" s="133"/>
      <c r="B320" s="133"/>
      <c r="C320" s="293"/>
      <c r="D320" s="293"/>
      <c r="E320" s="133"/>
      <c r="F320" s="293"/>
      <c r="G320" s="293"/>
      <c r="H320" s="293"/>
      <c r="I320" s="133"/>
      <c r="J320" s="131"/>
      <c r="K320" s="134"/>
      <c r="L320" s="133"/>
      <c r="M320" s="134"/>
      <c r="N320" s="134"/>
      <c r="O320" s="134"/>
      <c r="P320" s="134"/>
      <c r="Q320" s="134"/>
      <c r="R320" s="134"/>
      <c r="S320" s="134"/>
      <c r="T320" s="134"/>
      <c r="U320" s="134"/>
      <c r="V320" s="134"/>
      <c r="W320" s="134"/>
      <c r="X320" s="134"/>
      <c r="Y320" s="134"/>
      <c r="Z320" s="134"/>
      <c r="AA320" s="135"/>
      <c r="AB320" s="135"/>
      <c r="AC320" s="135"/>
      <c r="AD320" s="135"/>
      <c r="AE320" s="135"/>
      <c r="AF320" s="135"/>
      <c r="AG320" s="135"/>
      <c r="AH320" s="135"/>
      <c r="AI320" s="135"/>
    </row>
    <row r="321" ht="15.75" customHeight="1">
      <c r="A321" s="133"/>
      <c r="B321" s="133"/>
      <c r="C321" s="293"/>
      <c r="D321" s="293"/>
      <c r="E321" s="133"/>
      <c r="F321" s="293"/>
      <c r="G321" s="293"/>
      <c r="H321" s="293"/>
      <c r="I321" s="133"/>
      <c r="J321" s="131"/>
      <c r="K321" s="134"/>
      <c r="L321" s="133"/>
      <c r="M321" s="134"/>
      <c r="N321" s="134"/>
      <c r="O321" s="134"/>
      <c r="P321" s="134"/>
      <c r="Q321" s="134"/>
      <c r="R321" s="134"/>
      <c r="S321" s="134"/>
      <c r="T321" s="134"/>
      <c r="U321" s="134"/>
      <c r="V321" s="134"/>
      <c r="W321" s="134"/>
      <c r="X321" s="134"/>
      <c r="Y321" s="134"/>
      <c r="Z321" s="134"/>
      <c r="AA321" s="135"/>
      <c r="AB321" s="135"/>
      <c r="AC321" s="135"/>
      <c r="AD321" s="135"/>
      <c r="AE321" s="135"/>
      <c r="AF321" s="135"/>
      <c r="AG321" s="135"/>
      <c r="AH321" s="135"/>
      <c r="AI321" s="135"/>
    </row>
    <row r="322" ht="15.75" customHeight="1">
      <c r="A322" s="133"/>
      <c r="B322" s="133"/>
      <c r="C322" s="293"/>
      <c r="D322" s="293"/>
      <c r="E322" s="133"/>
      <c r="F322" s="293"/>
      <c r="G322" s="293"/>
      <c r="H322" s="293"/>
      <c r="I322" s="133"/>
      <c r="J322" s="131"/>
      <c r="K322" s="134"/>
      <c r="L322" s="133"/>
      <c r="M322" s="134"/>
      <c r="N322" s="134"/>
      <c r="O322" s="134"/>
      <c r="P322" s="134"/>
      <c r="Q322" s="134"/>
      <c r="R322" s="134"/>
      <c r="S322" s="134"/>
      <c r="T322" s="134"/>
      <c r="U322" s="134"/>
      <c r="V322" s="134"/>
      <c r="W322" s="134"/>
      <c r="X322" s="134"/>
      <c r="Y322" s="134"/>
      <c r="Z322" s="134"/>
      <c r="AA322" s="135"/>
      <c r="AB322" s="135"/>
      <c r="AC322" s="135"/>
      <c r="AD322" s="135"/>
      <c r="AE322" s="135"/>
      <c r="AF322" s="135"/>
      <c r="AG322" s="135"/>
      <c r="AH322" s="135"/>
      <c r="AI322" s="135"/>
    </row>
    <row r="323" ht="15.75" customHeight="1">
      <c r="A323" s="294"/>
      <c r="B323" s="294"/>
      <c r="C323" s="295"/>
      <c r="D323" s="295"/>
      <c r="E323" s="294"/>
      <c r="F323" s="295"/>
      <c r="G323" s="295"/>
      <c r="H323" s="295"/>
      <c r="I323" s="294"/>
      <c r="J323" s="294"/>
      <c r="L323" s="294"/>
    </row>
    <row r="324" ht="15.75" customHeight="1">
      <c r="A324" s="294"/>
      <c r="B324" s="294"/>
      <c r="C324" s="295"/>
      <c r="D324" s="295"/>
      <c r="E324" s="294"/>
      <c r="F324" s="295"/>
      <c r="G324" s="295"/>
      <c r="H324" s="295"/>
      <c r="I324" s="294"/>
      <c r="J324" s="294"/>
      <c r="L324" s="294"/>
    </row>
    <row r="325" ht="15.75" customHeight="1">
      <c r="A325" s="294"/>
      <c r="B325" s="294"/>
      <c r="C325" s="295"/>
      <c r="D325" s="295"/>
      <c r="E325" s="294"/>
      <c r="F325" s="295"/>
      <c r="G325" s="295"/>
      <c r="H325" s="295"/>
      <c r="I325" s="294"/>
      <c r="J325" s="294"/>
      <c r="L325" s="294"/>
    </row>
    <row r="326" ht="15.75" customHeight="1">
      <c r="A326" s="294"/>
      <c r="B326" s="294"/>
      <c r="C326" s="295"/>
      <c r="D326" s="295"/>
      <c r="E326" s="294"/>
      <c r="F326" s="295"/>
      <c r="G326" s="295"/>
      <c r="H326" s="295"/>
      <c r="I326" s="294"/>
      <c r="J326" s="294"/>
      <c r="L326" s="294"/>
    </row>
    <row r="327" ht="15.75" customHeight="1">
      <c r="A327" s="294"/>
      <c r="B327" s="294"/>
      <c r="C327" s="295"/>
      <c r="D327" s="295"/>
      <c r="E327" s="294"/>
      <c r="F327" s="295"/>
      <c r="G327" s="295"/>
      <c r="H327" s="295"/>
      <c r="I327" s="294"/>
      <c r="J327" s="294"/>
      <c r="L327" s="294"/>
    </row>
    <row r="328" ht="15.75" customHeight="1">
      <c r="A328" s="294"/>
      <c r="B328" s="294"/>
      <c r="C328" s="295"/>
      <c r="D328" s="295"/>
      <c r="E328" s="294"/>
      <c r="F328" s="295"/>
      <c r="G328" s="295"/>
      <c r="H328" s="295"/>
      <c r="I328" s="294"/>
      <c r="J328" s="294"/>
      <c r="L328" s="294"/>
    </row>
    <row r="329" ht="15.75" customHeight="1">
      <c r="A329" s="294"/>
      <c r="B329" s="294"/>
      <c r="C329" s="295"/>
      <c r="D329" s="295"/>
      <c r="E329" s="294"/>
      <c r="F329" s="295"/>
      <c r="G329" s="295"/>
      <c r="H329" s="295"/>
      <c r="I329" s="294"/>
      <c r="J329" s="294"/>
      <c r="L329" s="294"/>
    </row>
    <row r="330" ht="15.75" customHeight="1">
      <c r="A330" s="294"/>
      <c r="B330" s="294"/>
      <c r="C330" s="295"/>
      <c r="D330" s="295"/>
      <c r="E330" s="294"/>
      <c r="F330" s="295"/>
      <c r="G330" s="295"/>
      <c r="H330" s="295"/>
      <c r="I330" s="294"/>
      <c r="J330" s="294"/>
      <c r="L330" s="294"/>
    </row>
    <row r="331" ht="15.75" customHeight="1">
      <c r="A331" s="294"/>
      <c r="B331" s="294"/>
      <c r="C331" s="295"/>
      <c r="D331" s="295"/>
      <c r="E331" s="294"/>
      <c r="F331" s="295"/>
      <c r="G331" s="295"/>
      <c r="H331" s="295"/>
      <c r="I331" s="294"/>
      <c r="J331" s="294"/>
      <c r="L331" s="294"/>
    </row>
    <row r="332" ht="15.75" customHeight="1">
      <c r="A332" s="294"/>
      <c r="B332" s="294"/>
      <c r="C332" s="295"/>
      <c r="D332" s="295"/>
      <c r="E332" s="294"/>
      <c r="F332" s="295"/>
      <c r="G332" s="295"/>
      <c r="H332" s="295"/>
      <c r="I332" s="294"/>
      <c r="J332" s="294"/>
      <c r="L332" s="294"/>
    </row>
    <row r="333" ht="15.75" customHeight="1">
      <c r="A333" s="294"/>
      <c r="B333" s="294"/>
      <c r="C333" s="295"/>
      <c r="D333" s="295"/>
      <c r="E333" s="294"/>
      <c r="F333" s="295"/>
      <c r="G333" s="295"/>
      <c r="H333" s="295"/>
      <c r="I333" s="294"/>
      <c r="J333" s="294"/>
      <c r="L333" s="294"/>
    </row>
    <row r="334" ht="15.75" customHeight="1">
      <c r="A334" s="294"/>
      <c r="B334" s="294"/>
      <c r="C334" s="295"/>
      <c r="D334" s="295"/>
      <c r="E334" s="294"/>
      <c r="F334" s="295"/>
      <c r="G334" s="295"/>
      <c r="H334" s="295"/>
      <c r="I334" s="294"/>
      <c r="J334" s="294"/>
      <c r="L334" s="294"/>
    </row>
    <row r="335" ht="15.75" customHeight="1">
      <c r="A335" s="294"/>
      <c r="B335" s="294"/>
      <c r="C335" s="295"/>
      <c r="D335" s="295"/>
      <c r="E335" s="294"/>
      <c r="F335" s="295"/>
      <c r="G335" s="295"/>
      <c r="H335" s="295"/>
      <c r="I335" s="294"/>
      <c r="J335" s="294"/>
      <c r="L335" s="294"/>
    </row>
    <row r="336" ht="15.75" customHeight="1">
      <c r="A336" s="294"/>
      <c r="B336" s="294"/>
      <c r="C336" s="295"/>
      <c r="D336" s="295"/>
      <c r="E336" s="294"/>
      <c r="F336" s="295"/>
      <c r="G336" s="295"/>
      <c r="H336" s="295"/>
      <c r="I336" s="294"/>
      <c r="J336" s="294"/>
      <c r="L336" s="294"/>
    </row>
    <row r="337" ht="15.75" customHeight="1">
      <c r="A337" s="294"/>
      <c r="B337" s="294"/>
      <c r="C337" s="295"/>
      <c r="D337" s="295"/>
      <c r="E337" s="294"/>
      <c r="F337" s="295"/>
      <c r="G337" s="295"/>
      <c r="H337" s="295"/>
      <c r="I337" s="294"/>
      <c r="J337" s="294"/>
      <c r="L337" s="294"/>
    </row>
    <row r="338" ht="15.75" customHeight="1">
      <c r="A338" s="294"/>
      <c r="B338" s="294"/>
      <c r="C338" s="295"/>
      <c r="D338" s="295"/>
      <c r="E338" s="294"/>
      <c r="F338" s="295"/>
      <c r="G338" s="295"/>
      <c r="H338" s="295"/>
      <c r="I338" s="294"/>
      <c r="J338" s="294"/>
      <c r="L338" s="294"/>
    </row>
    <row r="339" ht="15.75" customHeight="1">
      <c r="A339" s="294"/>
      <c r="B339" s="294"/>
      <c r="C339" s="295"/>
      <c r="D339" s="295"/>
      <c r="E339" s="294"/>
      <c r="F339" s="295"/>
      <c r="G339" s="295"/>
      <c r="H339" s="295"/>
      <c r="I339" s="294"/>
      <c r="J339" s="294"/>
      <c r="L339" s="294"/>
    </row>
    <row r="340" ht="15.75" customHeight="1">
      <c r="A340" s="294"/>
      <c r="B340" s="294"/>
      <c r="C340" s="295"/>
      <c r="D340" s="295"/>
      <c r="E340" s="294"/>
      <c r="F340" s="295"/>
      <c r="G340" s="295"/>
      <c r="H340" s="295"/>
      <c r="I340" s="294"/>
      <c r="J340" s="294"/>
      <c r="L340" s="294"/>
    </row>
    <row r="341" ht="15.75" customHeight="1">
      <c r="A341" s="294"/>
      <c r="B341" s="294"/>
      <c r="C341" s="295"/>
      <c r="D341" s="295"/>
      <c r="E341" s="294"/>
      <c r="F341" s="295"/>
      <c r="G341" s="295"/>
      <c r="H341" s="295"/>
      <c r="I341" s="294"/>
      <c r="J341" s="294"/>
      <c r="L341" s="294"/>
    </row>
    <row r="342" ht="15.75" customHeight="1">
      <c r="A342" s="294"/>
      <c r="B342" s="294"/>
      <c r="C342" s="295"/>
      <c r="D342" s="295"/>
      <c r="E342" s="294"/>
      <c r="F342" s="295"/>
      <c r="G342" s="295"/>
      <c r="H342" s="295"/>
      <c r="I342" s="294"/>
      <c r="J342" s="294"/>
      <c r="L342" s="294"/>
    </row>
    <row r="343" ht="15.75" customHeight="1">
      <c r="A343" s="294"/>
      <c r="B343" s="294"/>
      <c r="C343" s="295"/>
      <c r="D343" s="295"/>
      <c r="E343" s="294"/>
      <c r="F343" s="295"/>
      <c r="G343" s="295"/>
      <c r="H343" s="295"/>
      <c r="I343" s="294"/>
      <c r="J343" s="294"/>
      <c r="L343" s="294"/>
    </row>
    <row r="344" ht="15.75" customHeight="1">
      <c r="A344" s="294"/>
      <c r="B344" s="294"/>
      <c r="C344" s="295"/>
      <c r="D344" s="295"/>
      <c r="E344" s="294"/>
      <c r="F344" s="295"/>
      <c r="G344" s="295"/>
      <c r="H344" s="295"/>
      <c r="I344" s="294"/>
      <c r="J344" s="294"/>
      <c r="L344" s="294"/>
    </row>
    <row r="345" ht="15.75" customHeight="1">
      <c r="A345" s="294"/>
      <c r="B345" s="294"/>
      <c r="C345" s="295"/>
      <c r="D345" s="295"/>
      <c r="E345" s="294"/>
      <c r="F345" s="295"/>
      <c r="G345" s="295"/>
      <c r="H345" s="295"/>
      <c r="I345" s="294"/>
      <c r="J345" s="294"/>
      <c r="L345" s="294"/>
    </row>
    <row r="346" ht="15.75" customHeight="1">
      <c r="A346" s="294"/>
      <c r="B346" s="294"/>
      <c r="C346" s="295"/>
      <c r="D346" s="295"/>
      <c r="E346" s="294"/>
      <c r="F346" s="295"/>
      <c r="G346" s="295"/>
      <c r="H346" s="295"/>
      <c r="I346" s="294"/>
      <c r="J346" s="294"/>
      <c r="L346" s="294"/>
    </row>
    <row r="347" ht="15.75" customHeight="1">
      <c r="A347" s="294"/>
      <c r="B347" s="294"/>
      <c r="C347" s="295"/>
      <c r="D347" s="295"/>
      <c r="E347" s="294"/>
      <c r="F347" s="295"/>
      <c r="G347" s="295"/>
      <c r="H347" s="295"/>
      <c r="I347" s="294"/>
      <c r="J347" s="294"/>
      <c r="L347" s="294"/>
    </row>
    <row r="348" ht="15.75" customHeight="1">
      <c r="A348" s="294"/>
      <c r="B348" s="294"/>
      <c r="C348" s="295"/>
      <c r="D348" s="295"/>
      <c r="E348" s="294"/>
      <c r="F348" s="295"/>
      <c r="G348" s="295"/>
      <c r="H348" s="295"/>
      <c r="I348" s="294"/>
      <c r="J348" s="294"/>
      <c r="L348" s="294"/>
    </row>
    <row r="349" ht="15.75" customHeight="1">
      <c r="A349" s="294"/>
      <c r="B349" s="294"/>
      <c r="C349" s="295"/>
      <c r="D349" s="295"/>
      <c r="E349" s="294"/>
      <c r="F349" s="295"/>
      <c r="G349" s="295"/>
      <c r="H349" s="295"/>
      <c r="I349" s="294"/>
      <c r="J349" s="294"/>
      <c r="L349" s="294"/>
    </row>
    <row r="350" ht="15.75" customHeight="1">
      <c r="A350" s="294"/>
      <c r="B350" s="294"/>
      <c r="C350" s="295"/>
      <c r="D350" s="295"/>
      <c r="E350" s="294"/>
      <c r="F350" s="295"/>
      <c r="G350" s="295"/>
      <c r="H350" s="295"/>
      <c r="I350" s="294"/>
      <c r="J350" s="294"/>
      <c r="L350" s="294"/>
    </row>
    <row r="351" ht="15.75" customHeight="1">
      <c r="A351" s="294"/>
      <c r="B351" s="294"/>
      <c r="C351" s="295"/>
      <c r="D351" s="295"/>
      <c r="E351" s="294"/>
      <c r="F351" s="295"/>
      <c r="G351" s="295"/>
      <c r="H351" s="295"/>
      <c r="I351" s="294"/>
      <c r="J351" s="294"/>
      <c r="L351" s="294"/>
    </row>
    <row r="352" ht="15.75" customHeight="1">
      <c r="A352" s="294"/>
      <c r="B352" s="294"/>
      <c r="C352" s="295"/>
      <c r="D352" s="295"/>
      <c r="E352" s="294"/>
      <c r="F352" s="295"/>
      <c r="G352" s="295"/>
      <c r="H352" s="295"/>
      <c r="I352" s="294"/>
      <c r="J352" s="294"/>
      <c r="L352" s="294"/>
    </row>
    <row r="353" ht="15.75" customHeight="1">
      <c r="A353" s="294"/>
      <c r="B353" s="294"/>
      <c r="C353" s="295"/>
      <c r="D353" s="295"/>
      <c r="E353" s="294"/>
      <c r="F353" s="295"/>
      <c r="G353" s="295"/>
      <c r="H353" s="295"/>
      <c r="I353" s="294"/>
      <c r="J353" s="294"/>
      <c r="L353" s="294"/>
    </row>
    <row r="354" ht="15.75" customHeight="1">
      <c r="A354" s="294"/>
      <c r="B354" s="294"/>
      <c r="C354" s="295"/>
      <c r="D354" s="295"/>
      <c r="E354" s="294"/>
      <c r="F354" s="295"/>
      <c r="G354" s="295"/>
      <c r="H354" s="295"/>
      <c r="I354" s="294"/>
      <c r="J354" s="294"/>
      <c r="L354" s="294"/>
    </row>
    <row r="355" ht="15.75" customHeight="1">
      <c r="A355" s="294"/>
      <c r="B355" s="294"/>
      <c r="C355" s="295"/>
      <c r="D355" s="295"/>
      <c r="E355" s="294"/>
      <c r="F355" s="295"/>
      <c r="G355" s="295"/>
      <c r="H355" s="295"/>
      <c r="I355" s="294"/>
      <c r="J355" s="294"/>
      <c r="L355" s="294"/>
    </row>
    <row r="356" ht="15.75" customHeight="1">
      <c r="A356" s="294"/>
      <c r="B356" s="294"/>
      <c r="C356" s="295"/>
      <c r="D356" s="295"/>
      <c r="E356" s="294"/>
      <c r="F356" s="295"/>
      <c r="G356" s="295"/>
      <c r="H356" s="295"/>
      <c r="I356" s="294"/>
      <c r="J356" s="294"/>
      <c r="L356" s="294"/>
    </row>
    <row r="357" ht="15.75" customHeight="1">
      <c r="A357" s="294"/>
      <c r="B357" s="294"/>
      <c r="C357" s="295"/>
      <c r="D357" s="295"/>
      <c r="E357" s="294"/>
      <c r="F357" s="295"/>
      <c r="G357" s="295"/>
      <c r="H357" s="295"/>
      <c r="I357" s="294"/>
      <c r="J357" s="294"/>
      <c r="L357" s="294"/>
    </row>
    <row r="358" ht="15.75" customHeight="1">
      <c r="A358" s="294"/>
      <c r="B358" s="294"/>
      <c r="C358" s="295"/>
      <c r="D358" s="295"/>
      <c r="E358" s="294"/>
      <c r="F358" s="295"/>
      <c r="G358" s="295"/>
      <c r="H358" s="295"/>
      <c r="I358" s="294"/>
      <c r="J358" s="294"/>
      <c r="L358" s="294"/>
    </row>
    <row r="359" ht="15.75" customHeight="1">
      <c r="A359" s="294"/>
      <c r="B359" s="294"/>
      <c r="C359" s="295"/>
      <c r="D359" s="295"/>
      <c r="E359" s="294"/>
      <c r="F359" s="295"/>
      <c r="G359" s="295"/>
      <c r="H359" s="295"/>
      <c r="I359" s="294"/>
      <c r="J359" s="294"/>
      <c r="L359" s="294"/>
    </row>
    <row r="360" ht="15.75" customHeight="1">
      <c r="A360" s="294"/>
      <c r="B360" s="294"/>
      <c r="C360" s="295"/>
      <c r="D360" s="295"/>
      <c r="E360" s="294"/>
      <c r="F360" s="295"/>
      <c r="G360" s="295"/>
      <c r="H360" s="295"/>
      <c r="I360" s="294"/>
      <c r="J360" s="294"/>
      <c r="L360" s="294"/>
    </row>
    <row r="361" ht="15.75" customHeight="1">
      <c r="A361" s="294"/>
      <c r="B361" s="294"/>
      <c r="C361" s="295"/>
      <c r="D361" s="295"/>
      <c r="E361" s="294"/>
      <c r="F361" s="295"/>
      <c r="G361" s="295"/>
      <c r="H361" s="295"/>
      <c r="I361" s="294"/>
      <c r="J361" s="294"/>
      <c r="L361" s="294"/>
    </row>
    <row r="362" ht="15.75" customHeight="1">
      <c r="A362" s="294"/>
      <c r="B362" s="294"/>
      <c r="C362" s="295"/>
      <c r="D362" s="295"/>
      <c r="E362" s="294"/>
      <c r="F362" s="295"/>
      <c r="G362" s="295"/>
      <c r="H362" s="295"/>
      <c r="I362" s="294"/>
      <c r="J362" s="294"/>
      <c r="L362" s="294"/>
    </row>
    <row r="363" ht="15.75" customHeight="1">
      <c r="A363" s="294"/>
      <c r="B363" s="294"/>
      <c r="C363" s="295"/>
      <c r="D363" s="295"/>
      <c r="E363" s="294"/>
      <c r="F363" s="295"/>
      <c r="G363" s="295"/>
      <c r="H363" s="295"/>
      <c r="I363" s="294"/>
      <c r="J363" s="294"/>
      <c r="L363" s="294"/>
    </row>
    <row r="364" ht="15.75" customHeight="1">
      <c r="A364" s="294"/>
      <c r="B364" s="294"/>
      <c r="C364" s="295"/>
      <c r="D364" s="295"/>
      <c r="E364" s="294"/>
      <c r="F364" s="295"/>
      <c r="G364" s="295"/>
      <c r="H364" s="295"/>
      <c r="I364" s="294"/>
      <c r="J364" s="294"/>
      <c r="L364" s="294"/>
    </row>
    <row r="365" ht="15.75" customHeight="1">
      <c r="A365" s="294"/>
      <c r="B365" s="294"/>
      <c r="C365" s="295"/>
      <c r="D365" s="295"/>
      <c r="E365" s="294"/>
      <c r="F365" s="295"/>
      <c r="G365" s="295"/>
      <c r="H365" s="295"/>
      <c r="I365" s="294"/>
      <c r="J365" s="294"/>
      <c r="L365" s="294"/>
    </row>
    <row r="366" ht="15.75" customHeight="1">
      <c r="A366" s="294"/>
      <c r="B366" s="294"/>
      <c r="C366" s="295"/>
      <c r="D366" s="295"/>
      <c r="E366" s="294"/>
      <c r="F366" s="295"/>
      <c r="G366" s="295"/>
      <c r="H366" s="295"/>
      <c r="I366" s="294"/>
      <c r="J366" s="294"/>
      <c r="L366" s="294"/>
    </row>
    <row r="367" ht="15.75" customHeight="1">
      <c r="A367" s="294"/>
      <c r="B367" s="294"/>
      <c r="C367" s="295"/>
      <c r="D367" s="295"/>
      <c r="E367" s="294"/>
      <c r="F367" s="295"/>
      <c r="G367" s="295"/>
      <c r="H367" s="295"/>
      <c r="I367" s="294"/>
      <c r="J367" s="294"/>
      <c r="L367" s="294"/>
    </row>
    <row r="368" ht="15.75" customHeight="1">
      <c r="A368" s="294"/>
      <c r="B368" s="294"/>
      <c r="C368" s="295"/>
      <c r="D368" s="295"/>
      <c r="E368" s="294"/>
      <c r="F368" s="295"/>
      <c r="G368" s="295"/>
      <c r="H368" s="295"/>
      <c r="I368" s="294"/>
      <c r="J368" s="294"/>
      <c r="L368" s="294"/>
    </row>
    <row r="369" ht="15.75" customHeight="1">
      <c r="A369" s="294"/>
      <c r="B369" s="294"/>
      <c r="C369" s="295"/>
      <c r="D369" s="295"/>
      <c r="E369" s="294"/>
      <c r="F369" s="295"/>
      <c r="G369" s="295"/>
      <c r="H369" s="295"/>
      <c r="I369" s="294"/>
      <c r="J369" s="294"/>
      <c r="L369" s="294"/>
    </row>
    <row r="370" ht="15.75" customHeight="1">
      <c r="A370" s="294"/>
      <c r="B370" s="294"/>
      <c r="C370" s="295"/>
      <c r="D370" s="295"/>
      <c r="E370" s="294"/>
      <c r="F370" s="295"/>
      <c r="G370" s="295"/>
      <c r="H370" s="295"/>
      <c r="I370" s="294"/>
      <c r="J370" s="294"/>
      <c r="L370" s="294"/>
    </row>
    <row r="371" ht="15.75" customHeight="1">
      <c r="A371" s="294"/>
      <c r="B371" s="294"/>
      <c r="C371" s="295"/>
      <c r="D371" s="295"/>
      <c r="E371" s="294"/>
      <c r="F371" s="295"/>
      <c r="G371" s="295"/>
      <c r="H371" s="295"/>
      <c r="I371" s="294"/>
      <c r="J371" s="294"/>
      <c r="L371" s="294"/>
    </row>
    <row r="372" ht="15.75" customHeight="1">
      <c r="A372" s="294"/>
      <c r="B372" s="294"/>
      <c r="C372" s="295"/>
      <c r="D372" s="295"/>
      <c r="E372" s="294"/>
      <c r="F372" s="295"/>
      <c r="G372" s="295"/>
      <c r="H372" s="295"/>
      <c r="I372" s="294"/>
      <c r="J372" s="294"/>
      <c r="L372" s="294"/>
    </row>
    <row r="373" ht="15.75" customHeight="1">
      <c r="A373" s="294"/>
      <c r="B373" s="294"/>
      <c r="C373" s="295"/>
      <c r="D373" s="295"/>
      <c r="E373" s="294"/>
      <c r="F373" s="295"/>
      <c r="G373" s="295"/>
      <c r="H373" s="295"/>
      <c r="I373" s="294"/>
      <c r="J373" s="294"/>
      <c r="L373" s="294"/>
    </row>
    <row r="374" ht="15.75" customHeight="1">
      <c r="A374" s="294"/>
      <c r="B374" s="294"/>
      <c r="C374" s="295"/>
      <c r="D374" s="295"/>
      <c r="E374" s="294"/>
      <c r="F374" s="295"/>
      <c r="G374" s="295"/>
      <c r="H374" s="295"/>
      <c r="I374" s="294"/>
      <c r="J374" s="294"/>
      <c r="L374" s="294"/>
    </row>
    <row r="375" ht="15.75" customHeight="1">
      <c r="A375" s="294"/>
      <c r="B375" s="294"/>
      <c r="C375" s="295"/>
      <c r="D375" s="295"/>
      <c r="E375" s="294"/>
      <c r="F375" s="295"/>
      <c r="G375" s="295"/>
      <c r="H375" s="295"/>
      <c r="I375" s="294"/>
      <c r="J375" s="294"/>
      <c r="L375" s="294"/>
    </row>
    <row r="376" ht="15.75" customHeight="1">
      <c r="A376" s="294"/>
      <c r="B376" s="294"/>
      <c r="C376" s="295"/>
      <c r="D376" s="295"/>
      <c r="E376" s="294"/>
      <c r="F376" s="295"/>
      <c r="G376" s="295"/>
      <c r="H376" s="295"/>
      <c r="I376" s="294"/>
      <c r="J376" s="294"/>
      <c r="L376" s="294"/>
    </row>
    <row r="377" ht="15.75" customHeight="1">
      <c r="A377" s="294"/>
      <c r="B377" s="294"/>
      <c r="C377" s="295"/>
      <c r="D377" s="295"/>
      <c r="E377" s="294"/>
      <c r="F377" s="295"/>
      <c r="G377" s="295"/>
      <c r="H377" s="295"/>
      <c r="I377" s="294"/>
      <c r="J377" s="294"/>
      <c r="L377" s="294"/>
    </row>
    <row r="378" ht="15.75" customHeight="1">
      <c r="A378" s="294"/>
      <c r="B378" s="294"/>
      <c r="C378" s="295"/>
      <c r="D378" s="295"/>
      <c r="E378" s="294"/>
      <c r="F378" s="295"/>
      <c r="G378" s="295"/>
      <c r="H378" s="295"/>
      <c r="I378" s="294"/>
      <c r="J378" s="294"/>
      <c r="L378" s="294"/>
    </row>
    <row r="379" ht="15.75" customHeight="1">
      <c r="A379" s="294"/>
      <c r="B379" s="294"/>
      <c r="C379" s="295"/>
      <c r="D379" s="295"/>
      <c r="E379" s="294"/>
      <c r="F379" s="295"/>
      <c r="G379" s="295"/>
      <c r="H379" s="295"/>
      <c r="I379" s="294"/>
      <c r="J379" s="294"/>
      <c r="L379" s="294"/>
    </row>
    <row r="380" ht="15.75" customHeight="1">
      <c r="A380" s="294"/>
      <c r="B380" s="294"/>
      <c r="C380" s="295"/>
      <c r="D380" s="295"/>
      <c r="E380" s="294"/>
      <c r="F380" s="295"/>
      <c r="G380" s="295"/>
      <c r="H380" s="295"/>
      <c r="I380" s="294"/>
      <c r="J380" s="294"/>
      <c r="L380" s="294"/>
    </row>
    <row r="381" ht="15.75" customHeight="1">
      <c r="A381" s="294"/>
      <c r="B381" s="294"/>
      <c r="C381" s="295"/>
      <c r="D381" s="295"/>
      <c r="E381" s="294"/>
      <c r="F381" s="295"/>
      <c r="G381" s="295"/>
      <c r="H381" s="295"/>
      <c r="I381" s="294"/>
      <c r="J381" s="294"/>
      <c r="L381" s="294"/>
    </row>
    <row r="382" ht="15.75" customHeight="1">
      <c r="A382" s="294"/>
      <c r="B382" s="294"/>
      <c r="C382" s="295"/>
      <c r="D382" s="295"/>
      <c r="E382" s="294"/>
      <c r="F382" s="295"/>
      <c r="G382" s="295"/>
      <c r="H382" s="295"/>
      <c r="I382" s="294"/>
      <c r="J382" s="294"/>
      <c r="L382" s="294"/>
    </row>
    <row r="383" ht="15.75" customHeight="1">
      <c r="A383" s="294"/>
      <c r="B383" s="294"/>
      <c r="C383" s="295"/>
      <c r="D383" s="295"/>
      <c r="E383" s="294"/>
      <c r="F383" s="295"/>
      <c r="G383" s="295"/>
      <c r="H383" s="295"/>
      <c r="I383" s="294"/>
      <c r="J383" s="294"/>
      <c r="L383" s="294"/>
    </row>
    <row r="384" ht="15.75" customHeight="1">
      <c r="A384" s="294"/>
      <c r="B384" s="294"/>
      <c r="C384" s="295"/>
      <c r="D384" s="295"/>
      <c r="E384" s="294"/>
      <c r="F384" s="295"/>
      <c r="G384" s="295"/>
      <c r="H384" s="295"/>
      <c r="I384" s="294"/>
      <c r="J384" s="294"/>
      <c r="L384" s="294"/>
    </row>
    <row r="385" ht="15.75" customHeight="1">
      <c r="A385" s="294"/>
      <c r="B385" s="294"/>
      <c r="C385" s="295"/>
      <c r="D385" s="295"/>
      <c r="E385" s="294"/>
      <c r="F385" s="295"/>
      <c r="G385" s="295"/>
      <c r="H385" s="295"/>
      <c r="I385" s="294"/>
      <c r="J385" s="294"/>
      <c r="L385" s="294"/>
    </row>
    <row r="386" ht="15.75" customHeight="1">
      <c r="A386" s="294"/>
      <c r="B386" s="294"/>
      <c r="C386" s="295"/>
      <c r="D386" s="295"/>
      <c r="E386" s="294"/>
      <c r="F386" s="295"/>
      <c r="G386" s="295"/>
      <c r="H386" s="295"/>
      <c r="I386" s="294"/>
      <c r="J386" s="294"/>
      <c r="L386" s="294"/>
    </row>
    <row r="387" ht="15.75" customHeight="1">
      <c r="A387" s="294"/>
      <c r="B387" s="294"/>
      <c r="C387" s="295"/>
      <c r="D387" s="295"/>
      <c r="E387" s="294"/>
      <c r="F387" s="295"/>
      <c r="G387" s="295"/>
      <c r="H387" s="295"/>
      <c r="I387" s="294"/>
      <c r="J387" s="294"/>
      <c r="L387" s="294"/>
    </row>
    <row r="388" ht="15.75" customHeight="1">
      <c r="A388" s="294"/>
      <c r="B388" s="294"/>
      <c r="C388" s="295"/>
      <c r="D388" s="295"/>
      <c r="E388" s="294"/>
      <c r="F388" s="295"/>
      <c r="G388" s="295"/>
      <c r="H388" s="295"/>
      <c r="I388" s="294"/>
      <c r="J388" s="294"/>
      <c r="L388" s="294"/>
    </row>
    <row r="389" ht="15.75" customHeight="1">
      <c r="A389" s="294"/>
      <c r="B389" s="294"/>
      <c r="C389" s="295"/>
      <c r="D389" s="295"/>
      <c r="E389" s="294"/>
      <c r="F389" s="295"/>
      <c r="G389" s="295"/>
      <c r="H389" s="295"/>
      <c r="I389" s="294"/>
      <c r="J389" s="294"/>
      <c r="L389" s="294"/>
    </row>
    <row r="390" ht="15.75" customHeight="1">
      <c r="A390" s="294"/>
      <c r="B390" s="294"/>
      <c r="C390" s="295"/>
      <c r="D390" s="295"/>
      <c r="E390" s="294"/>
      <c r="F390" s="295"/>
      <c r="G390" s="295"/>
      <c r="H390" s="295"/>
      <c r="I390" s="294"/>
      <c r="J390" s="294"/>
      <c r="L390" s="294"/>
    </row>
    <row r="391" ht="15.75" customHeight="1">
      <c r="A391" s="294"/>
      <c r="B391" s="294"/>
      <c r="C391" s="295"/>
      <c r="D391" s="295"/>
      <c r="E391" s="294"/>
      <c r="F391" s="295"/>
      <c r="G391" s="295"/>
      <c r="H391" s="295"/>
      <c r="I391" s="294"/>
      <c r="J391" s="294"/>
      <c r="L391" s="294"/>
    </row>
    <row r="392" ht="15.75" customHeight="1">
      <c r="A392" s="294"/>
      <c r="B392" s="294"/>
      <c r="C392" s="295"/>
      <c r="D392" s="295"/>
      <c r="E392" s="294"/>
      <c r="F392" s="295"/>
      <c r="G392" s="295"/>
      <c r="H392" s="295"/>
      <c r="I392" s="294"/>
      <c r="J392" s="294"/>
      <c r="L392" s="294"/>
    </row>
    <row r="393" ht="15.75" customHeight="1">
      <c r="A393" s="294"/>
      <c r="B393" s="294"/>
      <c r="C393" s="295"/>
      <c r="D393" s="295"/>
      <c r="E393" s="294"/>
      <c r="F393" s="295"/>
      <c r="G393" s="295"/>
      <c r="H393" s="295"/>
      <c r="I393" s="294"/>
      <c r="J393" s="294"/>
      <c r="L393" s="294"/>
    </row>
    <row r="394" ht="15.75" customHeight="1">
      <c r="A394" s="294"/>
      <c r="B394" s="294"/>
      <c r="C394" s="295"/>
      <c r="D394" s="295"/>
      <c r="E394" s="294"/>
      <c r="F394" s="295"/>
      <c r="G394" s="295"/>
      <c r="H394" s="295"/>
      <c r="I394" s="294"/>
      <c r="J394" s="294"/>
      <c r="L394" s="294"/>
    </row>
    <row r="395" ht="15.75" customHeight="1">
      <c r="A395" s="294"/>
      <c r="B395" s="294"/>
      <c r="C395" s="295"/>
      <c r="D395" s="295"/>
      <c r="E395" s="294"/>
      <c r="F395" s="295"/>
      <c r="G395" s="295"/>
      <c r="H395" s="295"/>
      <c r="I395" s="294"/>
      <c r="J395" s="294"/>
      <c r="L395" s="294"/>
    </row>
    <row r="396" ht="15.75" customHeight="1">
      <c r="A396" s="294"/>
      <c r="B396" s="294"/>
      <c r="C396" s="295"/>
      <c r="D396" s="295"/>
      <c r="E396" s="294"/>
      <c r="F396" s="295"/>
      <c r="G396" s="295"/>
      <c r="H396" s="295"/>
      <c r="I396" s="294"/>
      <c r="J396" s="294"/>
      <c r="L396" s="294"/>
    </row>
    <row r="397" ht="15.75" customHeight="1">
      <c r="A397" s="294"/>
      <c r="B397" s="294"/>
      <c r="C397" s="295"/>
      <c r="D397" s="295"/>
      <c r="E397" s="294"/>
      <c r="F397" s="295"/>
      <c r="G397" s="295"/>
      <c r="H397" s="295"/>
      <c r="I397" s="294"/>
      <c r="J397" s="294"/>
      <c r="L397" s="294"/>
    </row>
    <row r="398" ht="15.75" customHeight="1">
      <c r="A398" s="294"/>
      <c r="B398" s="294"/>
      <c r="C398" s="295"/>
      <c r="D398" s="295"/>
      <c r="E398" s="294"/>
      <c r="F398" s="295"/>
      <c r="G398" s="295"/>
      <c r="H398" s="295"/>
      <c r="I398" s="294"/>
      <c r="J398" s="294"/>
      <c r="L398" s="294"/>
    </row>
    <row r="399" ht="15.75" customHeight="1">
      <c r="A399" s="294"/>
      <c r="B399" s="294"/>
      <c r="C399" s="295"/>
      <c r="D399" s="295"/>
      <c r="E399" s="294"/>
      <c r="F399" s="295"/>
      <c r="G399" s="295"/>
      <c r="H399" s="295"/>
      <c r="I399" s="294"/>
      <c r="J399" s="294"/>
      <c r="L399" s="294"/>
    </row>
    <row r="400" ht="15.75" customHeight="1">
      <c r="A400" s="294"/>
      <c r="B400" s="294"/>
      <c r="C400" s="295"/>
      <c r="D400" s="295"/>
      <c r="E400" s="294"/>
      <c r="F400" s="295"/>
      <c r="G400" s="295"/>
      <c r="H400" s="295"/>
      <c r="I400" s="294"/>
      <c r="J400" s="294"/>
      <c r="L400" s="294"/>
    </row>
    <row r="401" ht="15.75" customHeight="1">
      <c r="A401" s="294"/>
      <c r="B401" s="294"/>
      <c r="C401" s="295"/>
      <c r="D401" s="295"/>
      <c r="E401" s="294"/>
      <c r="F401" s="295"/>
      <c r="G401" s="295"/>
      <c r="H401" s="295"/>
      <c r="I401" s="294"/>
      <c r="J401" s="294"/>
      <c r="L401" s="294"/>
    </row>
    <row r="402" ht="15.75" customHeight="1">
      <c r="A402" s="294"/>
      <c r="B402" s="294"/>
      <c r="C402" s="295"/>
      <c r="D402" s="295"/>
      <c r="E402" s="294"/>
      <c r="F402" s="295"/>
      <c r="G402" s="295"/>
      <c r="H402" s="295"/>
      <c r="I402" s="294"/>
      <c r="J402" s="294"/>
      <c r="L402" s="294"/>
    </row>
    <row r="403" ht="15.75" customHeight="1">
      <c r="A403" s="294"/>
      <c r="B403" s="294"/>
      <c r="C403" s="295"/>
      <c r="D403" s="295"/>
      <c r="E403" s="294"/>
      <c r="F403" s="295"/>
      <c r="G403" s="295"/>
      <c r="H403" s="295"/>
      <c r="I403" s="294"/>
      <c r="J403" s="294"/>
      <c r="L403" s="294"/>
    </row>
    <row r="404" ht="15.75" customHeight="1">
      <c r="A404" s="294"/>
      <c r="B404" s="294"/>
      <c r="C404" s="295"/>
      <c r="D404" s="295"/>
      <c r="E404" s="294"/>
      <c r="F404" s="295"/>
      <c r="G404" s="295"/>
      <c r="H404" s="295"/>
      <c r="I404" s="294"/>
      <c r="J404" s="294"/>
      <c r="L404" s="294"/>
    </row>
    <row r="405" ht="15.75" customHeight="1">
      <c r="A405" s="294"/>
      <c r="B405" s="294"/>
      <c r="C405" s="295"/>
      <c r="D405" s="295"/>
      <c r="E405" s="294"/>
      <c r="F405" s="295"/>
      <c r="G405" s="295"/>
      <c r="H405" s="295"/>
      <c r="I405" s="294"/>
      <c r="J405" s="294"/>
      <c r="L405" s="294"/>
    </row>
    <row r="406" ht="15.75" customHeight="1">
      <c r="A406" s="294"/>
      <c r="B406" s="294"/>
      <c r="C406" s="295"/>
      <c r="D406" s="295"/>
      <c r="E406" s="294"/>
      <c r="F406" s="295"/>
      <c r="G406" s="295"/>
      <c r="H406" s="295"/>
      <c r="I406" s="294"/>
      <c r="J406" s="294"/>
      <c r="L406" s="294"/>
    </row>
    <row r="407" ht="15.75" customHeight="1">
      <c r="A407" s="294"/>
      <c r="B407" s="294"/>
      <c r="C407" s="295"/>
      <c r="D407" s="295"/>
      <c r="E407" s="294"/>
      <c r="F407" s="295"/>
      <c r="G407" s="295"/>
      <c r="H407" s="295"/>
      <c r="I407" s="294"/>
      <c r="J407" s="294"/>
      <c r="L407" s="294"/>
    </row>
    <row r="408" ht="15.75" customHeight="1">
      <c r="A408" s="294"/>
      <c r="B408" s="294"/>
      <c r="C408" s="295"/>
      <c r="D408" s="295"/>
      <c r="E408" s="294"/>
      <c r="F408" s="295"/>
      <c r="G408" s="295"/>
      <c r="H408" s="295"/>
      <c r="I408" s="294"/>
      <c r="J408" s="294"/>
      <c r="L408" s="294"/>
    </row>
    <row r="409" ht="15.75" customHeight="1">
      <c r="A409" s="294"/>
      <c r="B409" s="294"/>
      <c r="C409" s="295"/>
      <c r="D409" s="295"/>
      <c r="E409" s="294"/>
      <c r="F409" s="295"/>
      <c r="G409" s="295"/>
      <c r="H409" s="295"/>
      <c r="I409" s="294"/>
      <c r="J409" s="294"/>
      <c r="L409" s="294"/>
    </row>
    <row r="410" ht="15.75" customHeight="1">
      <c r="A410" s="294"/>
      <c r="B410" s="294"/>
      <c r="C410" s="295"/>
      <c r="D410" s="295"/>
      <c r="E410" s="294"/>
      <c r="F410" s="295"/>
      <c r="G410" s="295"/>
      <c r="H410" s="295"/>
      <c r="I410" s="294"/>
      <c r="J410" s="294"/>
      <c r="L410" s="294"/>
    </row>
    <row r="411" ht="15.75" customHeight="1">
      <c r="A411" s="294"/>
      <c r="B411" s="294"/>
      <c r="C411" s="295"/>
      <c r="D411" s="295"/>
      <c r="E411" s="294"/>
      <c r="F411" s="295"/>
      <c r="G411" s="295"/>
      <c r="H411" s="295"/>
      <c r="I411" s="294"/>
      <c r="J411" s="294"/>
      <c r="L411" s="294"/>
    </row>
    <row r="412" ht="15.75" customHeight="1">
      <c r="A412" s="294"/>
      <c r="B412" s="294"/>
      <c r="C412" s="295"/>
      <c r="D412" s="295"/>
      <c r="E412" s="294"/>
      <c r="F412" s="295"/>
      <c r="G412" s="295"/>
      <c r="H412" s="295"/>
      <c r="I412" s="294"/>
      <c r="J412" s="294"/>
      <c r="L412" s="294"/>
    </row>
    <row r="413" ht="15.75" customHeight="1">
      <c r="A413" s="294"/>
      <c r="B413" s="294"/>
      <c r="C413" s="295"/>
      <c r="D413" s="295"/>
      <c r="E413" s="294"/>
      <c r="F413" s="295"/>
      <c r="G413" s="295"/>
      <c r="H413" s="295"/>
      <c r="I413" s="294"/>
      <c r="J413" s="294"/>
      <c r="L413" s="294"/>
    </row>
    <row r="414" ht="15.75" customHeight="1">
      <c r="A414" s="294"/>
      <c r="B414" s="294"/>
      <c r="C414" s="295"/>
      <c r="D414" s="295"/>
      <c r="E414" s="294"/>
      <c r="F414" s="295"/>
      <c r="G414" s="295"/>
      <c r="H414" s="295"/>
      <c r="I414" s="294"/>
      <c r="J414" s="294"/>
      <c r="L414" s="294"/>
    </row>
    <row r="415" ht="15.75" customHeight="1">
      <c r="A415" s="294"/>
      <c r="B415" s="294"/>
      <c r="C415" s="295"/>
      <c r="D415" s="295"/>
      <c r="E415" s="294"/>
      <c r="F415" s="295"/>
      <c r="G415" s="295"/>
      <c r="H415" s="295"/>
      <c r="I415" s="294"/>
      <c r="J415" s="294"/>
      <c r="L415" s="294"/>
    </row>
    <row r="416" ht="15.75" customHeight="1">
      <c r="A416" s="294"/>
      <c r="B416" s="294"/>
      <c r="C416" s="295"/>
      <c r="D416" s="295"/>
      <c r="E416" s="294"/>
      <c r="F416" s="295"/>
      <c r="G416" s="295"/>
      <c r="H416" s="295"/>
      <c r="I416" s="294"/>
      <c r="J416" s="294"/>
      <c r="L416" s="294"/>
    </row>
    <row r="417" ht="15.75" customHeight="1">
      <c r="A417" s="294"/>
      <c r="B417" s="294"/>
      <c r="C417" s="295"/>
      <c r="D417" s="295"/>
      <c r="E417" s="294"/>
      <c r="F417" s="295"/>
      <c r="G417" s="295"/>
      <c r="H417" s="295"/>
      <c r="I417" s="294"/>
      <c r="J417" s="294"/>
      <c r="L417" s="294"/>
    </row>
    <row r="418" ht="15.75" customHeight="1">
      <c r="A418" s="294"/>
      <c r="B418" s="294"/>
      <c r="C418" s="295"/>
      <c r="D418" s="295"/>
      <c r="E418" s="294"/>
      <c r="F418" s="295"/>
      <c r="G418" s="295"/>
      <c r="H418" s="295"/>
      <c r="I418" s="294"/>
      <c r="J418" s="294"/>
      <c r="L418" s="294"/>
    </row>
    <row r="419" ht="15.75" customHeight="1">
      <c r="A419" s="294"/>
      <c r="B419" s="294"/>
      <c r="C419" s="295"/>
      <c r="D419" s="295"/>
      <c r="E419" s="294"/>
      <c r="F419" s="295"/>
      <c r="G419" s="295"/>
      <c r="H419" s="295"/>
      <c r="I419" s="294"/>
      <c r="J419" s="294"/>
      <c r="L419" s="294"/>
    </row>
    <row r="420" ht="15.75" customHeight="1">
      <c r="A420" s="294"/>
      <c r="B420" s="294"/>
      <c r="C420" s="295"/>
      <c r="D420" s="295"/>
      <c r="E420" s="294"/>
      <c r="F420" s="295"/>
      <c r="G420" s="295"/>
      <c r="H420" s="295"/>
      <c r="I420" s="294"/>
      <c r="J420" s="294"/>
      <c r="L420" s="294"/>
    </row>
    <row r="421" ht="15.75" customHeight="1">
      <c r="A421" s="294"/>
      <c r="B421" s="294"/>
      <c r="C421" s="295"/>
      <c r="D421" s="295"/>
      <c r="E421" s="294"/>
      <c r="F421" s="295"/>
      <c r="G421" s="295"/>
      <c r="H421" s="295"/>
      <c r="I421" s="294"/>
      <c r="J421" s="294"/>
      <c r="L421" s="294"/>
    </row>
    <row r="422" ht="15.75" customHeight="1">
      <c r="A422" s="294"/>
      <c r="B422" s="294"/>
      <c r="C422" s="295"/>
      <c r="D422" s="295"/>
      <c r="E422" s="294"/>
      <c r="F422" s="295"/>
      <c r="G422" s="295"/>
      <c r="H422" s="295"/>
      <c r="I422" s="294"/>
      <c r="J422" s="294"/>
      <c r="L422" s="294"/>
    </row>
    <row r="423" ht="15.75" customHeight="1">
      <c r="A423" s="294"/>
      <c r="B423" s="294"/>
      <c r="C423" s="295"/>
      <c r="D423" s="295"/>
      <c r="E423" s="294"/>
      <c r="F423" s="295"/>
      <c r="G423" s="295"/>
      <c r="H423" s="295"/>
      <c r="I423" s="294"/>
      <c r="J423" s="294"/>
      <c r="L423" s="294"/>
    </row>
    <row r="424" ht="15.75" customHeight="1">
      <c r="A424" s="294"/>
      <c r="B424" s="294"/>
      <c r="C424" s="295"/>
      <c r="D424" s="295"/>
      <c r="E424" s="294"/>
      <c r="F424" s="295"/>
      <c r="G424" s="295"/>
      <c r="H424" s="295"/>
      <c r="I424" s="294"/>
      <c r="J424" s="294"/>
      <c r="L424" s="294"/>
    </row>
    <row r="425" ht="15.75" customHeight="1">
      <c r="A425" s="294"/>
      <c r="B425" s="294"/>
      <c r="C425" s="295"/>
      <c r="D425" s="295"/>
      <c r="E425" s="294"/>
      <c r="F425" s="295"/>
      <c r="G425" s="295"/>
      <c r="H425" s="295"/>
      <c r="I425" s="294"/>
      <c r="J425" s="294"/>
      <c r="L425" s="294"/>
    </row>
    <row r="426" ht="15.75" customHeight="1">
      <c r="A426" s="294"/>
      <c r="B426" s="294"/>
      <c r="C426" s="295"/>
      <c r="D426" s="295"/>
      <c r="E426" s="294"/>
      <c r="F426" s="295"/>
      <c r="G426" s="295"/>
      <c r="H426" s="295"/>
      <c r="I426" s="294"/>
      <c r="J426" s="294"/>
      <c r="L426" s="294"/>
    </row>
    <row r="427" ht="15.75" customHeight="1">
      <c r="A427" s="294"/>
      <c r="B427" s="294"/>
      <c r="C427" s="295"/>
      <c r="D427" s="295"/>
      <c r="E427" s="294"/>
      <c r="F427" s="295"/>
      <c r="G427" s="295"/>
      <c r="H427" s="295"/>
      <c r="I427" s="294"/>
      <c r="J427" s="294"/>
      <c r="L427" s="294"/>
    </row>
    <row r="428" ht="15.75" customHeight="1">
      <c r="A428" s="294"/>
      <c r="B428" s="294"/>
      <c r="C428" s="295"/>
      <c r="D428" s="295"/>
      <c r="E428" s="294"/>
      <c r="F428" s="295"/>
      <c r="G428" s="295"/>
      <c r="H428" s="295"/>
      <c r="I428" s="294"/>
      <c r="J428" s="294"/>
      <c r="L428" s="294"/>
    </row>
    <row r="429" ht="15.75" customHeight="1">
      <c r="A429" s="294"/>
      <c r="B429" s="294"/>
      <c r="C429" s="295"/>
      <c r="D429" s="295"/>
      <c r="E429" s="294"/>
      <c r="F429" s="295"/>
      <c r="G429" s="295"/>
      <c r="H429" s="295"/>
      <c r="I429" s="294"/>
      <c r="J429" s="294"/>
      <c r="L429" s="294"/>
    </row>
    <row r="430" ht="15.75" customHeight="1">
      <c r="A430" s="294"/>
      <c r="B430" s="294"/>
      <c r="C430" s="295"/>
      <c r="D430" s="295"/>
      <c r="E430" s="294"/>
      <c r="F430" s="295"/>
      <c r="G430" s="295"/>
      <c r="H430" s="295"/>
      <c r="I430" s="294"/>
      <c r="J430" s="294"/>
      <c r="L430" s="294"/>
    </row>
    <row r="431" ht="15.75" customHeight="1">
      <c r="A431" s="294"/>
      <c r="B431" s="294"/>
      <c r="C431" s="295"/>
      <c r="D431" s="295"/>
      <c r="E431" s="294"/>
      <c r="F431" s="295"/>
      <c r="G431" s="295"/>
      <c r="H431" s="295"/>
      <c r="I431" s="294"/>
      <c r="J431" s="294"/>
      <c r="L431" s="294"/>
    </row>
    <row r="432" ht="15.75" customHeight="1">
      <c r="A432" s="294"/>
      <c r="B432" s="294"/>
      <c r="C432" s="295"/>
      <c r="D432" s="295"/>
      <c r="E432" s="294"/>
      <c r="F432" s="295"/>
      <c r="G432" s="295"/>
      <c r="H432" s="295"/>
      <c r="I432" s="294"/>
      <c r="J432" s="294"/>
      <c r="L432" s="294"/>
    </row>
    <row r="433" ht="15.75" customHeight="1">
      <c r="A433" s="294"/>
      <c r="B433" s="294"/>
      <c r="C433" s="295"/>
      <c r="D433" s="295"/>
      <c r="E433" s="294"/>
      <c r="F433" s="295"/>
      <c r="G433" s="295"/>
      <c r="H433" s="295"/>
      <c r="I433" s="294"/>
      <c r="J433" s="294"/>
      <c r="L433" s="294"/>
    </row>
    <row r="434" ht="15.75" customHeight="1">
      <c r="A434" s="294"/>
      <c r="B434" s="294"/>
      <c r="C434" s="295"/>
      <c r="D434" s="295"/>
      <c r="E434" s="294"/>
      <c r="F434" s="295"/>
      <c r="G434" s="295"/>
      <c r="H434" s="295"/>
      <c r="I434" s="294"/>
      <c r="J434" s="294"/>
      <c r="L434" s="294"/>
    </row>
    <row r="435" ht="15.75" customHeight="1">
      <c r="A435" s="294"/>
      <c r="B435" s="294"/>
      <c r="C435" s="295"/>
      <c r="D435" s="295"/>
      <c r="E435" s="294"/>
      <c r="F435" s="295"/>
      <c r="G435" s="295"/>
      <c r="H435" s="295"/>
      <c r="I435" s="294"/>
      <c r="J435" s="294"/>
      <c r="L435" s="294"/>
    </row>
    <row r="436" ht="15.75" customHeight="1">
      <c r="A436" s="294"/>
      <c r="B436" s="294"/>
      <c r="C436" s="295"/>
      <c r="D436" s="295"/>
      <c r="E436" s="294"/>
      <c r="F436" s="295"/>
      <c r="G436" s="295"/>
      <c r="H436" s="295"/>
      <c r="I436" s="294"/>
      <c r="J436" s="294"/>
      <c r="L436" s="294"/>
    </row>
    <row r="437" ht="15.75" customHeight="1">
      <c r="A437" s="294"/>
      <c r="B437" s="294"/>
      <c r="C437" s="295"/>
      <c r="D437" s="295"/>
      <c r="E437" s="294"/>
      <c r="F437" s="295"/>
      <c r="G437" s="295"/>
      <c r="H437" s="295"/>
      <c r="I437" s="294"/>
      <c r="J437" s="294"/>
      <c r="L437" s="294"/>
    </row>
    <row r="438" ht="15.75" customHeight="1">
      <c r="A438" s="294"/>
      <c r="B438" s="294"/>
      <c r="C438" s="295"/>
      <c r="D438" s="295"/>
      <c r="E438" s="294"/>
      <c r="F438" s="295"/>
      <c r="G438" s="295"/>
      <c r="H438" s="295"/>
      <c r="I438" s="294"/>
      <c r="J438" s="294"/>
      <c r="L438" s="294"/>
    </row>
    <row r="439" ht="15.75" customHeight="1">
      <c r="A439" s="294"/>
      <c r="B439" s="294"/>
      <c r="C439" s="295"/>
      <c r="D439" s="295"/>
      <c r="E439" s="294"/>
      <c r="F439" s="295"/>
      <c r="G439" s="295"/>
      <c r="H439" s="295"/>
      <c r="I439" s="294"/>
      <c r="J439" s="294"/>
      <c r="L439" s="294"/>
    </row>
    <row r="440" ht="15.75" customHeight="1">
      <c r="A440" s="294"/>
      <c r="B440" s="294"/>
      <c r="C440" s="295"/>
      <c r="D440" s="295"/>
      <c r="E440" s="294"/>
      <c r="F440" s="295"/>
      <c r="G440" s="295"/>
      <c r="H440" s="295"/>
      <c r="I440" s="294"/>
      <c r="J440" s="294"/>
      <c r="L440" s="294"/>
    </row>
    <row r="441" ht="15.75" customHeight="1">
      <c r="A441" s="294"/>
      <c r="B441" s="294"/>
      <c r="C441" s="295"/>
      <c r="D441" s="295"/>
      <c r="E441" s="294"/>
      <c r="F441" s="295"/>
      <c r="G441" s="295"/>
      <c r="H441" s="295"/>
      <c r="I441" s="294"/>
      <c r="J441" s="294"/>
      <c r="L441" s="294"/>
    </row>
    <row r="442" ht="15.75" customHeight="1">
      <c r="A442" s="294"/>
      <c r="B442" s="294"/>
      <c r="C442" s="295"/>
      <c r="D442" s="295"/>
      <c r="E442" s="294"/>
      <c r="F442" s="295"/>
      <c r="G442" s="295"/>
      <c r="H442" s="295"/>
      <c r="I442" s="294"/>
      <c r="J442" s="294"/>
      <c r="L442" s="294"/>
    </row>
    <row r="443" ht="15.75" customHeight="1">
      <c r="A443" s="294"/>
      <c r="B443" s="294"/>
      <c r="C443" s="295"/>
      <c r="D443" s="295"/>
      <c r="E443" s="294"/>
      <c r="F443" s="295"/>
      <c r="G443" s="295"/>
      <c r="H443" s="295"/>
      <c r="I443" s="294"/>
      <c r="J443" s="294"/>
      <c r="L443" s="294"/>
    </row>
    <row r="444" ht="15.75" customHeight="1">
      <c r="A444" s="294"/>
      <c r="B444" s="294"/>
      <c r="C444" s="295"/>
      <c r="D444" s="295"/>
      <c r="E444" s="294"/>
      <c r="F444" s="295"/>
      <c r="G444" s="295"/>
      <c r="H444" s="295"/>
      <c r="I444" s="294"/>
      <c r="J444" s="294"/>
      <c r="L444" s="294"/>
    </row>
    <row r="445" ht="15.75" customHeight="1">
      <c r="A445" s="294"/>
      <c r="B445" s="294"/>
      <c r="C445" s="295"/>
      <c r="D445" s="295"/>
      <c r="E445" s="294"/>
      <c r="F445" s="295"/>
      <c r="G445" s="295"/>
      <c r="H445" s="295"/>
      <c r="I445" s="294"/>
      <c r="J445" s="294"/>
      <c r="L445" s="294"/>
    </row>
    <row r="446" ht="15.75" customHeight="1">
      <c r="A446" s="294"/>
      <c r="B446" s="294"/>
      <c r="C446" s="295"/>
      <c r="D446" s="295"/>
      <c r="E446" s="294"/>
      <c r="F446" s="295"/>
      <c r="G446" s="295"/>
      <c r="H446" s="295"/>
      <c r="I446" s="294"/>
      <c r="J446" s="294"/>
      <c r="L446" s="294"/>
    </row>
    <row r="447" ht="15.75" customHeight="1">
      <c r="A447" s="294"/>
      <c r="B447" s="294"/>
      <c r="C447" s="295"/>
      <c r="D447" s="295"/>
      <c r="E447" s="294"/>
      <c r="F447" s="295"/>
      <c r="G447" s="295"/>
      <c r="H447" s="295"/>
      <c r="I447" s="294"/>
      <c r="J447" s="294"/>
      <c r="L447" s="294"/>
    </row>
    <row r="448" ht="15.75" customHeight="1">
      <c r="A448" s="294"/>
      <c r="B448" s="294"/>
      <c r="C448" s="295"/>
      <c r="D448" s="295"/>
      <c r="E448" s="294"/>
      <c r="F448" s="295"/>
      <c r="G448" s="295"/>
      <c r="H448" s="295"/>
      <c r="I448" s="294"/>
      <c r="J448" s="294"/>
      <c r="L448" s="294"/>
    </row>
    <row r="449" ht="15.75" customHeight="1">
      <c r="A449" s="294"/>
      <c r="B449" s="294"/>
      <c r="C449" s="295"/>
      <c r="D449" s="295"/>
      <c r="E449" s="294"/>
      <c r="F449" s="295"/>
      <c r="G449" s="295"/>
      <c r="H449" s="295"/>
      <c r="I449" s="294"/>
      <c r="J449" s="294"/>
      <c r="L449" s="294"/>
    </row>
    <row r="450" ht="15.75" customHeight="1">
      <c r="A450" s="294"/>
      <c r="B450" s="294"/>
      <c r="C450" s="295"/>
      <c r="D450" s="295"/>
      <c r="E450" s="294"/>
      <c r="F450" s="295"/>
      <c r="G450" s="295"/>
      <c r="H450" s="295"/>
      <c r="I450" s="294"/>
      <c r="J450" s="294"/>
      <c r="L450" s="294"/>
    </row>
    <row r="451" ht="15.75" customHeight="1">
      <c r="A451" s="294"/>
      <c r="B451" s="294"/>
      <c r="C451" s="295"/>
      <c r="D451" s="295"/>
      <c r="E451" s="294"/>
      <c r="F451" s="295"/>
      <c r="G451" s="295"/>
      <c r="H451" s="295"/>
      <c r="I451" s="294"/>
      <c r="J451" s="294"/>
      <c r="L451" s="294"/>
    </row>
    <row r="452" ht="15.75" customHeight="1">
      <c r="A452" s="294"/>
      <c r="B452" s="294"/>
      <c r="C452" s="295"/>
      <c r="D452" s="295"/>
      <c r="E452" s="294"/>
      <c r="F452" s="295"/>
      <c r="G452" s="295"/>
      <c r="H452" s="295"/>
      <c r="I452" s="294"/>
      <c r="J452" s="294"/>
      <c r="L452" s="294"/>
    </row>
    <row r="453" ht="15.75" customHeight="1">
      <c r="A453" s="294"/>
      <c r="B453" s="294"/>
      <c r="C453" s="295"/>
      <c r="D453" s="295"/>
      <c r="E453" s="294"/>
      <c r="F453" s="295"/>
      <c r="G453" s="295"/>
      <c r="H453" s="295"/>
      <c r="I453" s="294"/>
      <c r="J453" s="294"/>
      <c r="L453" s="294"/>
    </row>
    <row r="454" ht="15.75" customHeight="1">
      <c r="A454" s="294"/>
      <c r="B454" s="294"/>
      <c r="C454" s="295"/>
      <c r="D454" s="295"/>
      <c r="E454" s="294"/>
      <c r="F454" s="295"/>
      <c r="G454" s="295"/>
      <c r="H454" s="295"/>
      <c r="I454" s="294"/>
      <c r="J454" s="294"/>
      <c r="L454" s="294"/>
    </row>
    <row r="455" ht="15.75" customHeight="1">
      <c r="A455" s="294"/>
      <c r="B455" s="294"/>
      <c r="C455" s="295"/>
      <c r="D455" s="295"/>
      <c r="E455" s="294"/>
      <c r="F455" s="295"/>
      <c r="G455" s="295"/>
      <c r="H455" s="295"/>
      <c r="I455" s="294"/>
      <c r="J455" s="294"/>
      <c r="L455" s="294"/>
    </row>
    <row r="456" ht="15.75" customHeight="1">
      <c r="A456" s="294"/>
      <c r="B456" s="294"/>
      <c r="C456" s="295"/>
      <c r="D456" s="295"/>
      <c r="E456" s="294"/>
      <c r="F456" s="295"/>
      <c r="G456" s="295"/>
      <c r="H456" s="295"/>
      <c r="I456" s="294"/>
      <c r="J456" s="294"/>
      <c r="L456" s="294"/>
    </row>
    <row r="457" ht="15.75" customHeight="1">
      <c r="A457" s="294"/>
      <c r="B457" s="294"/>
      <c r="C457" s="295"/>
      <c r="D457" s="295"/>
      <c r="E457" s="294"/>
      <c r="F457" s="295"/>
      <c r="G457" s="295"/>
      <c r="H457" s="295"/>
      <c r="I457" s="294"/>
      <c r="J457" s="294"/>
      <c r="L457" s="294"/>
    </row>
    <row r="458" ht="15.75" customHeight="1">
      <c r="A458" s="294"/>
      <c r="B458" s="294"/>
      <c r="C458" s="295"/>
      <c r="D458" s="295"/>
      <c r="E458" s="294"/>
      <c r="F458" s="295"/>
      <c r="G458" s="295"/>
      <c r="H458" s="295"/>
      <c r="I458" s="294"/>
      <c r="J458" s="294"/>
      <c r="L458" s="294"/>
    </row>
    <row r="459" ht="15.75" customHeight="1">
      <c r="A459" s="294"/>
      <c r="B459" s="294"/>
      <c r="C459" s="295"/>
      <c r="D459" s="295"/>
      <c r="E459" s="294"/>
      <c r="F459" s="295"/>
      <c r="G459" s="295"/>
      <c r="H459" s="295"/>
      <c r="I459" s="294"/>
      <c r="J459" s="294"/>
      <c r="L459" s="294"/>
    </row>
    <row r="460" ht="15.75" customHeight="1">
      <c r="A460" s="294"/>
      <c r="B460" s="294"/>
      <c r="C460" s="295"/>
      <c r="D460" s="295"/>
      <c r="E460" s="294"/>
      <c r="F460" s="295"/>
      <c r="G460" s="295"/>
      <c r="H460" s="295"/>
      <c r="I460" s="294"/>
      <c r="J460" s="294"/>
      <c r="L460" s="294"/>
    </row>
    <row r="461" ht="15.75" customHeight="1">
      <c r="A461" s="294"/>
      <c r="B461" s="294"/>
      <c r="C461" s="295"/>
      <c r="D461" s="295"/>
      <c r="E461" s="294"/>
      <c r="F461" s="295"/>
      <c r="G461" s="295"/>
      <c r="H461" s="295"/>
      <c r="I461" s="294"/>
      <c r="J461" s="294"/>
      <c r="L461" s="294"/>
    </row>
    <row r="462" ht="15.75" customHeight="1">
      <c r="A462" s="294"/>
      <c r="B462" s="294"/>
      <c r="C462" s="295"/>
      <c r="D462" s="295"/>
      <c r="E462" s="294"/>
      <c r="F462" s="295"/>
      <c r="G462" s="295"/>
      <c r="H462" s="295"/>
      <c r="I462" s="294"/>
      <c r="J462" s="294"/>
      <c r="L462" s="294"/>
    </row>
    <row r="463" ht="15.75" customHeight="1">
      <c r="A463" s="294"/>
      <c r="B463" s="294"/>
      <c r="C463" s="295"/>
      <c r="D463" s="295"/>
      <c r="E463" s="294"/>
      <c r="F463" s="295"/>
      <c r="G463" s="295"/>
      <c r="H463" s="295"/>
      <c r="I463" s="294"/>
      <c r="J463" s="294"/>
      <c r="L463" s="294"/>
    </row>
    <row r="464" ht="15.75" customHeight="1">
      <c r="A464" s="294"/>
      <c r="B464" s="294"/>
      <c r="C464" s="295"/>
      <c r="D464" s="295"/>
      <c r="E464" s="294"/>
      <c r="F464" s="295"/>
      <c r="G464" s="295"/>
      <c r="H464" s="295"/>
      <c r="I464" s="294"/>
      <c r="J464" s="294"/>
      <c r="L464" s="294"/>
    </row>
    <row r="465" ht="15.75" customHeight="1">
      <c r="A465" s="294"/>
      <c r="B465" s="294"/>
      <c r="C465" s="295"/>
      <c r="D465" s="295"/>
      <c r="E465" s="294"/>
      <c r="F465" s="295"/>
      <c r="G465" s="295"/>
      <c r="H465" s="295"/>
      <c r="I465" s="294"/>
      <c r="J465" s="294"/>
      <c r="L465" s="294"/>
    </row>
    <row r="466" ht="15.75" customHeight="1">
      <c r="A466" s="294"/>
      <c r="B466" s="294"/>
      <c r="C466" s="295"/>
      <c r="D466" s="295"/>
      <c r="E466" s="294"/>
      <c r="F466" s="295"/>
      <c r="G466" s="295"/>
      <c r="H466" s="295"/>
      <c r="I466" s="294"/>
      <c r="J466" s="294"/>
      <c r="L466" s="294"/>
    </row>
    <row r="467" ht="15.75" customHeight="1">
      <c r="A467" s="294"/>
      <c r="B467" s="294"/>
      <c r="C467" s="295"/>
      <c r="D467" s="295"/>
      <c r="E467" s="294"/>
      <c r="F467" s="295"/>
      <c r="G467" s="295"/>
      <c r="H467" s="295"/>
      <c r="I467" s="294"/>
      <c r="J467" s="294"/>
      <c r="L467" s="294"/>
    </row>
    <row r="468" ht="15.75" customHeight="1">
      <c r="A468" s="294"/>
      <c r="B468" s="294"/>
      <c r="C468" s="295"/>
      <c r="D468" s="295"/>
      <c r="E468" s="294"/>
      <c r="F468" s="295"/>
      <c r="G468" s="295"/>
      <c r="H468" s="295"/>
      <c r="I468" s="294"/>
      <c r="J468" s="294"/>
      <c r="L468" s="294"/>
    </row>
    <row r="469" ht="15.75" customHeight="1">
      <c r="A469" s="294"/>
      <c r="B469" s="294"/>
      <c r="C469" s="295"/>
      <c r="D469" s="295"/>
      <c r="E469" s="294"/>
      <c r="F469" s="295"/>
      <c r="G469" s="295"/>
      <c r="H469" s="295"/>
      <c r="I469" s="294"/>
      <c r="J469" s="294"/>
      <c r="L469" s="294"/>
    </row>
    <row r="470" ht="15.75" customHeight="1">
      <c r="A470" s="294"/>
      <c r="B470" s="294"/>
      <c r="C470" s="295"/>
      <c r="D470" s="295"/>
      <c r="E470" s="294"/>
      <c r="F470" s="295"/>
      <c r="G470" s="295"/>
      <c r="H470" s="295"/>
      <c r="I470" s="294"/>
      <c r="J470" s="294"/>
      <c r="L470" s="294"/>
    </row>
    <row r="471" ht="15.75" customHeight="1">
      <c r="A471" s="294"/>
      <c r="B471" s="294"/>
      <c r="C471" s="295"/>
      <c r="D471" s="295"/>
      <c r="E471" s="294"/>
      <c r="F471" s="295"/>
      <c r="G471" s="295"/>
      <c r="H471" s="295"/>
      <c r="I471" s="294"/>
      <c r="J471" s="294"/>
      <c r="L471" s="294"/>
    </row>
    <row r="472" ht="15.75" customHeight="1">
      <c r="A472" s="294"/>
      <c r="B472" s="294"/>
      <c r="C472" s="295"/>
      <c r="D472" s="295"/>
      <c r="E472" s="294"/>
      <c r="F472" s="295"/>
      <c r="G472" s="295"/>
      <c r="H472" s="295"/>
      <c r="I472" s="294"/>
      <c r="J472" s="294"/>
      <c r="L472" s="294"/>
    </row>
    <row r="473" ht="15.75" customHeight="1">
      <c r="A473" s="294"/>
      <c r="B473" s="294"/>
      <c r="C473" s="295"/>
      <c r="D473" s="295"/>
      <c r="E473" s="294"/>
      <c r="F473" s="295"/>
      <c r="G473" s="295"/>
      <c r="H473" s="295"/>
      <c r="I473" s="294"/>
      <c r="J473" s="294"/>
      <c r="L473" s="294"/>
    </row>
    <row r="474" ht="15.75" customHeight="1">
      <c r="A474" s="294"/>
      <c r="B474" s="294"/>
      <c r="C474" s="295"/>
      <c r="D474" s="295"/>
      <c r="E474" s="294"/>
      <c r="F474" s="295"/>
      <c r="G474" s="295"/>
      <c r="H474" s="295"/>
      <c r="I474" s="294"/>
      <c r="J474" s="294"/>
      <c r="L474" s="294"/>
    </row>
    <row r="475" ht="15.75" customHeight="1">
      <c r="A475" s="294"/>
      <c r="B475" s="294"/>
      <c r="C475" s="295"/>
      <c r="D475" s="295"/>
      <c r="E475" s="294"/>
      <c r="F475" s="295"/>
      <c r="G475" s="295"/>
      <c r="H475" s="295"/>
      <c r="I475" s="294"/>
      <c r="J475" s="294"/>
      <c r="L475" s="294"/>
    </row>
    <row r="476" ht="15.75" customHeight="1">
      <c r="A476" s="294"/>
      <c r="B476" s="294"/>
      <c r="C476" s="295"/>
      <c r="D476" s="295"/>
      <c r="E476" s="294"/>
      <c r="F476" s="295"/>
      <c r="G476" s="295"/>
      <c r="H476" s="295"/>
      <c r="I476" s="294"/>
      <c r="J476" s="294"/>
      <c r="L476" s="294"/>
    </row>
    <row r="477" ht="15.75" customHeight="1">
      <c r="A477" s="294"/>
      <c r="B477" s="294"/>
      <c r="C477" s="295"/>
      <c r="D477" s="295"/>
      <c r="E477" s="294"/>
      <c r="F477" s="295"/>
      <c r="G477" s="295"/>
      <c r="H477" s="295"/>
      <c r="I477" s="294"/>
      <c r="J477" s="294"/>
      <c r="L477" s="294"/>
    </row>
    <row r="478" ht="15.75" customHeight="1">
      <c r="A478" s="294"/>
      <c r="B478" s="294"/>
      <c r="C478" s="295"/>
      <c r="D478" s="295"/>
      <c r="E478" s="294"/>
      <c r="F478" s="295"/>
      <c r="G478" s="295"/>
      <c r="H478" s="295"/>
      <c r="I478" s="294"/>
      <c r="J478" s="294"/>
      <c r="L478" s="294"/>
    </row>
    <row r="479" ht="15.75" customHeight="1">
      <c r="A479" s="294"/>
      <c r="B479" s="294"/>
      <c r="C479" s="295"/>
      <c r="D479" s="295"/>
      <c r="E479" s="294"/>
      <c r="F479" s="295"/>
      <c r="G479" s="295"/>
      <c r="H479" s="295"/>
      <c r="I479" s="294"/>
      <c r="J479" s="294"/>
      <c r="L479" s="294"/>
    </row>
    <row r="480" ht="15.75" customHeight="1">
      <c r="A480" s="294"/>
      <c r="B480" s="294"/>
      <c r="C480" s="295"/>
      <c r="D480" s="295"/>
      <c r="E480" s="294"/>
      <c r="F480" s="295"/>
      <c r="G480" s="295"/>
      <c r="H480" s="295"/>
      <c r="I480" s="294"/>
      <c r="J480" s="294"/>
      <c r="L480" s="294"/>
    </row>
    <row r="481" ht="15.75" customHeight="1">
      <c r="A481" s="294"/>
      <c r="B481" s="294"/>
      <c r="C481" s="295"/>
      <c r="D481" s="295"/>
      <c r="E481" s="294"/>
      <c r="F481" s="295"/>
      <c r="G481" s="295"/>
      <c r="H481" s="295"/>
      <c r="I481" s="294"/>
      <c r="J481" s="294"/>
      <c r="L481" s="294"/>
    </row>
    <row r="482" ht="15.75" customHeight="1">
      <c r="A482" s="294"/>
      <c r="B482" s="294"/>
      <c r="C482" s="295"/>
      <c r="D482" s="295"/>
      <c r="E482" s="294"/>
      <c r="F482" s="295"/>
      <c r="G482" s="295"/>
      <c r="H482" s="295"/>
      <c r="I482" s="294"/>
      <c r="J482" s="294"/>
      <c r="L482" s="294"/>
    </row>
    <row r="483" ht="15.75" customHeight="1">
      <c r="A483" s="294"/>
      <c r="B483" s="294"/>
      <c r="C483" s="295"/>
      <c r="D483" s="295"/>
      <c r="E483" s="294"/>
      <c r="F483" s="295"/>
      <c r="G483" s="295"/>
      <c r="H483" s="295"/>
      <c r="I483" s="294"/>
      <c r="J483" s="294"/>
      <c r="L483" s="294"/>
    </row>
    <row r="484" ht="15.75" customHeight="1">
      <c r="A484" s="294"/>
      <c r="B484" s="294"/>
      <c r="C484" s="295"/>
      <c r="D484" s="295"/>
      <c r="E484" s="294"/>
      <c r="F484" s="295"/>
      <c r="G484" s="295"/>
      <c r="H484" s="295"/>
      <c r="I484" s="294"/>
      <c r="J484" s="294"/>
      <c r="L484" s="294"/>
    </row>
    <row r="485" ht="15.75" customHeight="1">
      <c r="A485" s="294"/>
      <c r="B485" s="294"/>
      <c r="C485" s="295"/>
      <c r="D485" s="295"/>
      <c r="E485" s="294"/>
      <c r="F485" s="295"/>
      <c r="G485" s="295"/>
      <c r="H485" s="295"/>
      <c r="I485" s="294"/>
      <c r="J485" s="294"/>
      <c r="L485" s="294"/>
    </row>
    <row r="486" ht="15.75" customHeight="1">
      <c r="A486" s="294"/>
      <c r="B486" s="294"/>
      <c r="C486" s="295"/>
      <c r="D486" s="295"/>
      <c r="E486" s="294"/>
      <c r="F486" s="295"/>
      <c r="G486" s="295"/>
      <c r="H486" s="295"/>
      <c r="I486" s="294"/>
      <c r="J486" s="294"/>
      <c r="L486" s="294"/>
    </row>
    <row r="487" ht="15.75" customHeight="1">
      <c r="A487" s="294"/>
      <c r="B487" s="294"/>
      <c r="C487" s="295"/>
      <c r="D487" s="295"/>
      <c r="E487" s="294"/>
      <c r="F487" s="295"/>
      <c r="G487" s="295"/>
      <c r="H487" s="295"/>
      <c r="I487" s="294"/>
      <c r="J487" s="294"/>
      <c r="L487" s="294"/>
    </row>
    <row r="488" ht="15.75" customHeight="1">
      <c r="A488" s="294"/>
      <c r="B488" s="294"/>
      <c r="C488" s="295"/>
      <c r="D488" s="295"/>
      <c r="E488" s="294"/>
      <c r="F488" s="295"/>
      <c r="G488" s="295"/>
      <c r="H488" s="295"/>
      <c r="I488" s="294"/>
      <c r="J488" s="294"/>
      <c r="L488" s="294"/>
    </row>
    <row r="489" ht="15.75" customHeight="1">
      <c r="A489" s="294"/>
      <c r="B489" s="294"/>
      <c r="C489" s="295"/>
      <c r="D489" s="295"/>
      <c r="E489" s="294"/>
      <c r="F489" s="295"/>
      <c r="G489" s="295"/>
      <c r="H489" s="295"/>
      <c r="I489" s="294"/>
      <c r="J489" s="294"/>
      <c r="L489" s="294"/>
    </row>
    <row r="490" ht="15.75" customHeight="1">
      <c r="A490" s="294"/>
      <c r="B490" s="294"/>
      <c r="C490" s="295"/>
      <c r="D490" s="295"/>
      <c r="E490" s="294"/>
      <c r="F490" s="295"/>
      <c r="G490" s="295"/>
      <c r="H490" s="295"/>
      <c r="I490" s="294"/>
      <c r="J490" s="294"/>
      <c r="L490" s="294"/>
    </row>
    <row r="491" ht="15.75" customHeight="1">
      <c r="A491" s="294"/>
      <c r="B491" s="294"/>
      <c r="C491" s="295"/>
      <c r="D491" s="295"/>
      <c r="E491" s="294"/>
      <c r="F491" s="295"/>
      <c r="G491" s="295"/>
      <c r="H491" s="295"/>
      <c r="I491" s="294"/>
      <c r="J491" s="294"/>
      <c r="L491" s="294"/>
    </row>
    <row r="492" ht="15.75" customHeight="1">
      <c r="A492" s="294"/>
      <c r="B492" s="294"/>
      <c r="C492" s="295"/>
      <c r="D492" s="295"/>
      <c r="E492" s="294"/>
      <c r="F492" s="295"/>
      <c r="G492" s="295"/>
      <c r="H492" s="295"/>
      <c r="I492" s="294"/>
      <c r="J492" s="294"/>
      <c r="L492" s="294"/>
    </row>
    <row r="493" ht="15.75" customHeight="1">
      <c r="A493" s="294"/>
      <c r="B493" s="294"/>
      <c r="C493" s="295"/>
      <c r="D493" s="295"/>
      <c r="E493" s="294"/>
      <c r="F493" s="295"/>
      <c r="G493" s="295"/>
      <c r="H493" s="295"/>
      <c r="I493" s="294"/>
      <c r="J493" s="294"/>
      <c r="L493" s="294"/>
    </row>
    <row r="494" ht="15.75" customHeight="1">
      <c r="A494" s="294"/>
      <c r="B494" s="294"/>
      <c r="C494" s="295"/>
      <c r="D494" s="295"/>
      <c r="E494" s="294"/>
      <c r="F494" s="295"/>
      <c r="G494" s="295"/>
      <c r="H494" s="295"/>
      <c r="I494" s="294"/>
      <c r="J494" s="294"/>
      <c r="L494" s="294"/>
    </row>
    <row r="495" ht="15.75" customHeight="1">
      <c r="A495" s="294"/>
      <c r="B495" s="294"/>
      <c r="C495" s="295"/>
      <c r="D495" s="295"/>
      <c r="E495" s="294"/>
      <c r="F495" s="295"/>
      <c r="G495" s="295"/>
      <c r="H495" s="295"/>
      <c r="I495" s="294"/>
      <c r="J495" s="294"/>
      <c r="L495" s="294"/>
    </row>
    <row r="496" ht="15.75" customHeight="1">
      <c r="A496" s="294"/>
      <c r="B496" s="294"/>
      <c r="C496" s="295"/>
      <c r="D496" s="295"/>
      <c r="E496" s="294"/>
      <c r="F496" s="295"/>
      <c r="G496" s="295"/>
      <c r="H496" s="295"/>
      <c r="I496" s="294"/>
      <c r="J496" s="294"/>
      <c r="L496" s="294"/>
    </row>
    <row r="497" ht="15.75" customHeight="1">
      <c r="A497" s="294"/>
      <c r="B497" s="294"/>
      <c r="C497" s="295"/>
      <c r="D497" s="295"/>
      <c r="E497" s="294"/>
      <c r="F497" s="295"/>
      <c r="G497" s="295"/>
      <c r="H497" s="295"/>
      <c r="I497" s="294"/>
      <c r="J497" s="294"/>
      <c r="L497" s="294"/>
    </row>
    <row r="498" ht="15.75" customHeight="1">
      <c r="A498" s="294"/>
      <c r="B498" s="294"/>
      <c r="C498" s="295"/>
      <c r="D498" s="295"/>
      <c r="E498" s="294"/>
      <c r="F498" s="295"/>
      <c r="G498" s="295"/>
      <c r="H498" s="295"/>
      <c r="I498" s="294"/>
      <c r="J498" s="294"/>
      <c r="L498" s="294"/>
    </row>
    <row r="499" ht="15.75" customHeight="1">
      <c r="A499" s="294"/>
      <c r="B499" s="294"/>
      <c r="C499" s="295"/>
      <c r="D499" s="295"/>
      <c r="E499" s="294"/>
      <c r="F499" s="295"/>
      <c r="G499" s="295"/>
      <c r="H499" s="295"/>
      <c r="I499" s="294"/>
      <c r="J499" s="294"/>
      <c r="L499" s="294"/>
    </row>
    <row r="500" ht="15.75" customHeight="1">
      <c r="A500" s="294"/>
      <c r="B500" s="294"/>
      <c r="C500" s="295"/>
      <c r="D500" s="295"/>
      <c r="E500" s="294"/>
      <c r="F500" s="295"/>
      <c r="G500" s="295"/>
      <c r="H500" s="295"/>
      <c r="I500" s="294"/>
      <c r="J500" s="294"/>
      <c r="L500" s="294"/>
    </row>
    <row r="501" ht="15.75" customHeight="1">
      <c r="A501" s="294"/>
      <c r="B501" s="294"/>
      <c r="C501" s="295"/>
      <c r="D501" s="295"/>
      <c r="E501" s="294"/>
      <c r="F501" s="295"/>
      <c r="G501" s="295"/>
      <c r="H501" s="295"/>
      <c r="I501" s="294"/>
      <c r="J501" s="294"/>
      <c r="L501" s="294"/>
    </row>
    <row r="502" ht="15.75" customHeight="1">
      <c r="A502" s="294"/>
      <c r="B502" s="294"/>
      <c r="C502" s="295"/>
      <c r="D502" s="295"/>
      <c r="E502" s="294"/>
      <c r="F502" s="295"/>
      <c r="G502" s="295"/>
      <c r="H502" s="295"/>
      <c r="I502" s="294"/>
      <c r="J502" s="294"/>
      <c r="L502" s="294"/>
    </row>
    <row r="503" ht="15.75" customHeight="1">
      <c r="A503" s="294"/>
      <c r="B503" s="294"/>
      <c r="C503" s="295"/>
      <c r="D503" s="295"/>
      <c r="E503" s="294"/>
      <c r="F503" s="295"/>
      <c r="G503" s="295"/>
      <c r="H503" s="295"/>
      <c r="I503" s="294"/>
      <c r="J503" s="294"/>
      <c r="L503" s="294"/>
    </row>
    <row r="504" ht="15.75" customHeight="1">
      <c r="A504" s="294"/>
      <c r="B504" s="294"/>
      <c r="C504" s="295"/>
      <c r="D504" s="295"/>
      <c r="E504" s="294"/>
      <c r="F504" s="295"/>
      <c r="G504" s="295"/>
      <c r="H504" s="295"/>
      <c r="I504" s="294"/>
      <c r="J504" s="294"/>
      <c r="L504" s="294"/>
    </row>
    <row r="505" ht="15.75" customHeight="1">
      <c r="A505" s="294"/>
      <c r="B505" s="294"/>
      <c r="C505" s="295"/>
      <c r="D505" s="295"/>
      <c r="E505" s="294"/>
      <c r="F505" s="295"/>
      <c r="G505" s="295"/>
      <c r="H505" s="295"/>
      <c r="I505" s="294"/>
      <c r="J505" s="294"/>
      <c r="L505" s="294"/>
    </row>
    <row r="506" ht="15.75" customHeight="1">
      <c r="A506" s="294"/>
      <c r="B506" s="294"/>
      <c r="C506" s="295"/>
      <c r="D506" s="295"/>
      <c r="E506" s="294"/>
      <c r="F506" s="295"/>
      <c r="G506" s="295"/>
      <c r="H506" s="295"/>
      <c r="I506" s="294"/>
      <c r="J506" s="294"/>
      <c r="L506" s="294"/>
    </row>
    <row r="507" ht="15.75" customHeight="1">
      <c r="A507" s="294"/>
      <c r="B507" s="294"/>
      <c r="C507" s="295"/>
      <c r="D507" s="295"/>
      <c r="E507" s="294"/>
      <c r="F507" s="295"/>
      <c r="G507" s="295"/>
      <c r="H507" s="295"/>
      <c r="I507" s="294"/>
      <c r="J507" s="294"/>
      <c r="L507" s="294"/>
    </row>
    <row r="508" ht="15.75" customHeight="1">
      <c r="A508" s="294"/>
      <c r="B508" s="294"/>
      <c r="C508" s="295"/>
      <c r="D508" s="295"/>
      <c r="E508" s="294"/>
      <c r="F508" s="295"/>
      <c r="G508" s="295"/>
      <c r="H508" s="295"/>
      <c r="I508" s="294"/>
      <c r="J508" s="294"/>
      <c r="L508" s="294"/>
    </row>
    <row r="509" ht="15.75" customHeight="1">
      <c r="A509" s="294"/>
      <c r="B509" s="294"/>
      <c r="C509" s="295"/>
      <c r="D509" s="295"/>
      <c r="E509" s="294"/>
      <c r="F509" s="295"/>
      <c r="G509" s="295"/>
      <c r="H509" s="295"/>
      <c r="I509" s="294"/>
      <c r="J509" s="294"/>
      <c r="L509" s="294"/>
    </row>
    <row r="510" ht="15.75" customHeight="1">
      <c r="A510" s="294"/>
      <c r="B510" s="294"/>
      <c r="C510" s="295"/>
      <c r="D510" s="295"/>
      <c r="E510" s="294"/>
      <c r="F510" s="295"/>
      <c r="G510" s="295"/>
      <c r="H510" s="295"/>
      <c r="I510" s="294"/>
      <c r="J510" s="294"/>
      <c r="L510" s="294"/>
    </row>
    <row r="511" ht="15.75" customHeight="1">
      <c r="A511" s="294"/>
      <c r="B511" s="294"/>
      <c r="C511" s="295"/>
      <c r="D511" s="295"/>
      <c r="E511" s="294"/>
      <c r="F511" s="295"/>
      <c r="G511" s="295"/>
      <c r="H511" s="295"/>
      <c r="I511" s="294"/>
      <c r="J511" s="294"/>
      <c r="L511" s="294"/>
    </row>
    <row r="512" ht="15.75" customHeight="1">
      <c r="A512" s="294"/>
      <c r="B512" s="294"/>
      <c r="C512" s="295"/>
      <c r="D512" s="295"/>
      <c r="E512" s="294"/>
      <c r="F512" s="295"/>
      <c r="G512" s="295"/>
      <c r="H512" s="295"/>
      <c r="I512" s="294"/>
      <c r="J512" s="294"/>
      <c r="L512" s="294"/>
    </row>
    <row r="513" ht="15.75" customHeight="1">
      <c r="A513" s="294"/>
      <c r="B513" s="294"/>
      <c r="C513" s="295"/>
      <c r="D513" s="295"/>
      <c r="E513" s="294"/>
      <c r="F513" s="295"/>
      <c r="G513" s="295"/>
      <c r="H513" s="295"/>
      <c r="I513" s="294"/>
      <c r="J513" s="294"/>
      <c r="L513" s="294"/>
    </row>
    <row r="514" ht="15.75" customHeight="1">
      <c r="A514" s="294"/>
      <c r="B514" s="294"/>
      <c r="C514" s="295"/>
      <c r="D514" s="295"/>
      <c r="E514" s="294"/>
      <c r="F514" s="295"/>
      <c r="G514" s="295"/>
      <c r="H514" s="295"/>
      <c r="I514" s="294"/>
      <c r="J514" s="294"/>
      <c r="L514" s="294"/>
    </row>
    <row r="515" ht="15.75" customHeight="1">
      <c r="A515" s="294"/>
      <c r="B515" s="294"/>
      <c r="C515" s="295"/>
      <c r="D515" s="295"/>
      <c r="E515" s="294"/>
      <c r="F515" s="295"/>
      <c r="G515" s="295"/>
      <c r="H515" s="295"/>
      <c r="I515" s="294"/>
      <c r="J515" s="294"/>
      <c r="L515" s="294"/>
    </row>
    <row r="516" ht="15.75" customHeight="1">
      <c r="A516" s="294"/>
      <c r="B516" s="294"/>
      <c r="C516" s="295"/>
      <c r="D516" s="295"/>
      <c r="E516" s="294"/>
      <c r="F516" s="295"/>
      <c r="G516" s="295"/>
      <c r="H516" s="295"/>
      <c r="I516" s="294"/>
      <c r="J516" s="294"/>
      <c r="L516" s="294"/>
    </row>
    <row r="517" ht="15.75" customHeight="1">
      <c r="A517" s="294"/>
      <c r="B517" s="294"/>
      <c r="C517" s="295"/>
      <c r="D517" s="295"/>
      <c r="E517" s="294"/>
      <c r="F517" s="295"/>
      <c r="G517" s="295"/>
      <c r="H517" s="295"/>
      <c r="I517" s="294"/>
      <c r="J517" s="294"/>
      <c r="L517" s="294"/>
    </row>
    <row r="518" ht="15.75" customHeight="1">
      <c r="A518" s="294"/>
      <c r="B518" s="294"/>
      <c r="C518" s="295"/>
      <c r="D518" s="295"/>
      <c r="E518" s="294"/>
      <c r="F518" s="295"/>
      <c r="G518" s="295"/>
      <c r="H518" s="295"/>
      <c r="I518" s="294"/>
      <c r="J518" s="294"/>
      <c r="L518" s="294"/>
    </row>
    <row r="519" ht="15.75" customHeight="1">
      <c r="A519" s="294"/>
      <c r="B519" s="294"/>
      <c r="C519" s="295"/>
      <c r="D519" s="295"/>
      <c r="E519" s="294"/>
      <c r="F519" s="295"/>
      <c r="G519" s="295"/>
      <c r="H519" s="295"/>
      <c r="I519" s="294"/>
      <c r="J519" s="294"/>
      <c r="L519" s="294"/>
    </row>
    <row r="520" ht="15.75" customHeight="1">
      <c r="A520" s="294"/>
      <c r="B520" s="294"/>
      <c r="C520" s="295"/>
      <c r="D520" s="295"/>
      <c r="E520" s="294"/>
      <c r="F520" s="295"/>
      <c r="G520" s="295"/>
      <c r="H520" s="295"/>
      <c r="I520" s="294"/>
      <c r="J520" s="294"/>
      <c r="L520" s="294"/>
    </row>
    <row r="521" ht="15.75" customHeight="1">
      <c r="A521" s="294"/>
      <c r="B521" s="294"/>
      <c r="C521" s="295"/>
      <c r="D521" s="295"/>
      <c r="E521" s="294"/>
      <c r="F521" s="295"/>
      <c r="G521" s="295"/>
      <c r="H521" s="295"/>
      <c r="I521" s="294"/>
      <c r="J521" s="294"/>
      <c r="L521" s="294"/>
    </row>
    <row r="522" ht="15.75" customHeight="1">
      <c r="A522" s="294"/>
      <c r="B522" s="294"/>
      <c r="C522" s="295"/>
      <c r="D522" s="295"/>
      <c r="E522" s="294"/>
      <c r="F522" s="295"/>
      <c r="G522" s="295"/>
      <c r="H522" s="295"/>
      <c r="I522" s="294"/>
      <c r="J522" s="294"/>
      <c r="L522" s="294"/>
    </row>
    <row r="523" ht="15.75" customHeight="1">
      <c r="A523" s="294"/>
      <c r="B523" s="294"/>
      <c r="C523" s="295"/>
      <c r="D523" s="295"/>
      <c r="E523" s="294"/>
      <c r="F523" s="295"/>
      <c r="G523" s="295"/>
      <c r="H523" s="295"/>
      <c r="I523" s="294"/>
      <c r="J523" s="294"/>
      <c r="L523" s="294"/>
    </row>
    <row r="524" ht="15.75" customHeight="1">
      <c r="A524" s="294"/>
      <c r="B524" s="294"/>
      <c r="C524" s="295"/>
      <c r="D524" s="295"/>
      <c r="E524" s="294"/>
      <c r="F524" s="295"/>
      <c r="G524" s="295"/>
      <c r="H524" s="295"/>
      <c r="I524" s="294"/>
      <c r="J524" s="294"/>
      <c r="L524" s="294"/>
    </row>
    <row r="525" ht="15.75" customHeight="1">
      <c r="A525" s="294"/>
      <c r="B525" s="294"/>
      <c r="C525" s="295"/>
      <c r="D525" s="295"/>
      <c r="E525" s="294"/>
      <c r="F525" s="295"/>
      <c r="G525" s="295"/>
      <c r="H525" s="295"/>
      <c r="I525" s="294"/>
      <c r="J525" s="294"/>
      <c r="L525" s="294"/>
    </row>
    <row r="526" ht="15.75" customHeight="1">
      <c r="A526" s="294"/>
      <c r="B526" s="294"/>
      <c r="C526" s="295"/>
      <c r="D526" s="295"/>
      <c r="E526" s="294"/>
      <c r="F526" s="295"/>
      <c r="G526" s="295"/>
      <c r="H526" s="295"/>
      <c r="I526" s="294"/>
      <c r="J526" s="294"/>
      <c r="L526" s="294"/>
    </row>
    <row r="527" ht="15.75" customHeight="1">
      <c r="A527" s="294"/>
      <c r="B527" s="294"/>
      <c r="C527" s="295"/>
      <c r="D527" s="295"/>
      <c r="E527" s="294"/>
      <c r="F527" s="295"/>
      <c r="G527" s="295"/>
      <c r="H527" s="295"/>
      <c r="I527" s="294"/>
      <c r="J527" s="294"/>
      <c r="L527" s="294"/>
    </row>
    <row r="528" ht="15.75" customHeight="1">
      <c r="A528" s="294"/>
      <c r="B528" s="294"/>
      <c r="C528" s="295"/>
      <c r="D528" s="295"/>
      <c r="E528" s="294"/>
      <c r="F528" s="295"/>
      <c r="G528" s="295"/>
      <c r="H528" s="295"/>
      <c r="I528" s="294"/>
      <c r="J528" s="294"/>
      <c r="L528" s="294"/>
    </row>
    <row r="529" ht="15.75" customHeight="1">
      <c r="A529" s="294"/>
      <c r="B529" s="294"/>
      <c r="C529" s="295"/>
      <c r="D529" s="295"/>
      <c r="E529" s="294"/>
      <c r="F529" s="295"/>
      <c r="G529" s="295"/>
      <c r="H529" s="295"/>
      <c r="I529" s="294"/>
      <c r="J529" s="294"/>
      <c r="L529" s="294"/>
    </row>
    <row r="530" ht="15.75" customHeight="1">
      <c r="A530" s="294"/>
      <c r="B530" s="294"/>
      <c r="C530" s="295"/>
      <c r="D530" s="295"/>
      <c r="E530" s="294"/>
      <c r="F530" s="295"/>
      <c r="G530" s="295"/>
      <c r="H530" s="295"/>
      <c r="I530" s="294"/>
      <c r="J530" s="294"/>
      <c r="L530" s="294"/>
    </row>
    <row r="531" ht="15.75" customHeight="1">
      <c r="A531" s="294"/>
      <c r="B531" s="294"/>
      <c r="C531" s="295"/>
      <c r="D531" s="295"/>
      <c r="E531" s="294"/>
      <c r="F531" s="295"/>
      <c r="G531" s="295"/>
      <c r="H531" s="295"/>
      <c r="I531" s="294"/>
      <c r="J531" s="294"/>
      <c r="L531" s="294"/>
    </row>
    <row r="532" ht="15.75" customHeight="1">
      <c r="A532" s="294"/>
      <c r="B532" s="294"/>
      <c r="C532" s="295"/>
      <c r="D532" s="295"/>
      <c r="E532" s="294"/>
      <c r="F532" s="295"/>
      <c r="G532" s="295"/>
      <c r="H532" s="295"/>
      <c r="I532" s="294"/>
      <c r="J532" s="294"/>
      <c r="L532" s="294"/>
    </row>
    <row r="533" ht="15.75" customHeight="1">
      <c r="A533" s="294"/>
      <c r="B533" s="294"/>
      <c r="C533" s="295"/>
      <c r="D533" s="295"/>
      <c r="E533" s="294"/>
      <c r="F533" s="295"/>
      <c r="G533" s="295"/>
      <c r="H533" s="295"/>
      <c r="I533" s="294"/>
      <c r="J533" s="294"/>
      <c r="L533" s="294"/>
    </row>
    <row r="534" ht="15.75" customHeight="1">
      <c r="A534" s="294"/>
      <c r="B534" s="294"/>
      <c r="C534" s="295"/>
      <c r="D534" s="295"/>
      <c r="E534" s="294"/>
      <c r="F534" s="295"/>
      <c r="G534" s="295"/>
      <c r="H534" s="295"/>
      <c r="I534" s="294"/>
      <c r="J534" s="294"/>
      <c r="L534" s="294"/>
    </row>
    <row r="535" ht="15.75" customHeight="1">
      <c r="A535" s="294"/>
      <c r="B535" s="294"/>
      <c r="C535" s="295"/>
      <c r="D535" s="295"/>
      <c r="E535" s="294"/>
      <c r="F535" s="295"/>
      <c r="G535" s="295"/>
      <c r="H535" s="295"/>
      <c r="I535" s="294"/>
      <c r="J535" s="294"/>
      <c r="L535" s="294"/>
    </row>
    <row r="536" ht="15.75" customHeight="1">
      <c r="A536" s="294"/>
      <c r="B536" s="294"/>
      <c r="C536" s="295"/>
      <c r="D536" s="295"/>
      <c r="E536" s="294"/>
      <c r="F536" s="295"/>
      <c r="G536" s="295"/>
      <c r="H536" s="295"/>
      <c r="I536" s="294"/>
      <c r="J536" s="294"/>
      <c r="L536" s="294"/>
    </row>
    <row r="537" ht="15.75" customHeight="1">
      <c r="A537" s="294"/>
      <c r="B537" s="294"/>
      <c r="C537" s="295"/>
      <c r="D537" s="295"/>
      <c r="E537" s="294"/>
      <c r="F537" s="295"/>
      <c r="G537" s="295"/>
      <c r="H537" s="295"/>
      <c r="I537" s="294"/>
      <c r="J537" s="294"/>
      <c r="L537" s="294"/>
    </row>
    <row r="538" ht="15.75" customHeight="1">
      <c r="A538" s="294"/>
      <c r="B538" s="294"/>
      <c r="C538" s="295"/>
      <c r="D538" s="295"/>
      <c r="E538" s="294"/>
      <c r="F538" s="295"/>
      <c r="G538" s="295"/>
      <c r="H538" s="295"/>
      <c r="I538" s="294"/>
      <c r="J538" s="294"/>
      <c r="L538" s="294"/>
    </row>
    <row r="539" ht="15.75" customHeight="1">
      <c r="A539" s="294"/>
      <c r="B539" s="294"/>
      <c r="C539" s="295"/>
      <c r="D539" s="295"/>
      <c r="E539" s="294"/>
      <c r="F539" s="295"/>
      <c r="G539" s="295"/>
      <c r="H539" s="295"/>
      <c r="I539" s="294"/>
      <c r="J539" s="294"/>
      <c r="L539" s="294"/>
    </row>
    <row r="540" ht="15.75" customHeight="1">
      <c r="A540" s="294"/>
      <c r="B540" s="294"/>
      <c r="C540" s="295"/>
      <c r="D540" s="295"/>
      <c r="E540" s="294"/>
      <c r="F540" s="295"/>
      <c r="G540" s="295"/>
      <c r="H540" s="295"/>
      <c r="I540" s="294"/>
      <c r="J540" s="294"/>
      <c r="L540" s="294"/>
    </row>
    <row r="541" ht="15.75" customHeight="1">
      <c r="A541" s="294"/>
      <c r="B541" s="294"/>
      <c r="C541" s="295"/>
      <c r="D541" s="295"/>
      <c r="E541" s="294"/>
      <c r="F541" s="295"/>
      <c r="G541" s="295"/>
      <c r="H541" s="295"/>
      <c r="I541" s="294"/>
      <c r="J541" s="294"/>
      <c r="L541" s="294"/>
    </row>
    <row r="542" ht="15.75" customHeight="1">
      <c r="A542" s="294"/>
      <c r="B542" s="294"/>
      <c r="C542" s="295"/>
      <c r="D542" s="295"/>
      <c r="E542" s="294"/>
      <c r="F542" s="295"/>
      <c r="G542" s="295"/>
      <c r="H542" s="295"/>
      <c r="I542" s="294"/>
      <c r="J542" s="294"/>
      <c r="L542" s="294"/>
    </row>
    <row r="543" ht="15.75" customHeight="1">
      <c r="A543" s="294"/>
      <c r="B543" s="294"/>
      <c r="C543" s="295"/>
      <c r="D543" s="295"/>
      <c r="E543" s="294"/>
      <c r="F543" s="295"/>
      <c r="G543" s="295"/>
      <c r="H543" s="295"/>
      <c r="I543" s="294"/>
      <c r="J543" s="294"/>
      <c r="L543" s="294"/>
    </row>
    <row r="544" ht="15.75" customHeight="1">
      <c r="A544" s="294"/>
      <c r="B544" s="294"/>
      <c r="C544" s="295"/>
      <c r="D544" s="295"/>
      <c r="E544" s="294"/>
      <c r="F544" s="295"/>
      <c r="G544" s="295"/>
      <c r="H544" s="295"/>
      <c r="I544" s="294"/>
      <c r="J544" s="294"/>
      <c r="L544" s="294"/>
    </row>
    <row r="545" ht="15.75" customHeight="1">
      <c r="A545" s="294"/>
      <c r="B545" s="294"/>
      <c r="C545" s="295"/>
      <c r="D545" s="295"/>
      <c r="E545" s="294"/>
      <c r="F545" s="295"/>
      <c r="G545" s="295"/>
      <c r="H545" s="295"/>
      <c r="I545" s="294"/>
      <c r="J545" s="294"/>
      <c r="L545" s="294"/>
    </row>
    <row r="546" ht="15.75" customHeight="1">
      <c r="A546" s="294"/>
      <c r="B546" s="294"/>
      <c r="C546" s="295"/>
      <c r="D546" s="295"/>
      <c r="E546" s="294"/>
      <c r="F546" s="295"/>
      <c r="G546" s="295"/>
      <c r="H546" s="295"/>
      <c r="I546" s="294"/>
      <c r="J546" s="294"/>
      <c r="L546" s="294"/>
    </row>
    <row r="547" ht="15.75" customHeight="1">
      <c r="A547" s="294"/>
      <c r="B547" s="294"/>
      <c r="C547" s="295"/>
      <c r="D547" s="295"/>
      <c r="E547" s="294"/>
      <c r="F547" s="295"/>
      <c r="G547" s="295"/>
      <c r="H547" s="295"/>
      <c r="I547" s="294"/>
      <c r="J547" s="294"/>
      <c r="L547" s="294"/>
    </row>
    <row r="548" ht="15.75" customHeight="1">
      <c r="A548" s="294"/>
      <c r="B548" s="294"/>
      <c r="C548" s="295"/>
      <c r="D548" s="295"/>
      <c r="E548" s="294"/>
      <c r="F548" s="295"/>
      <c r="G548" s="295"/>
      <c r="H548" s="295"/>
      <c r="I548" s="294"/>
      <c r="J548" s="294"/>
      <c r="L548" s="294"/>
    </row>
    <row r="549" ht="15.75" customHeight="1">
      <c r="A549" s="294"/>
      <c r="B549" s="294"/>
      <c r="C549" s="295"/>
      <c r="D549" s="295"/>
      <c r="E549" s="294"/>
      <c r="F549" s="295"/>
      <c r="G549" s="295"/>
      <c r="H549" s="295"/>
      <c r="I549" s="294"/>
      <c r="J549" s="294"/>
      <c r="L549" s="294"/>
    </row>
    <row r="550" ht="15.75" customHeight="1">
      <c r="A550" s="294"/>
      <c r="B550" s="294"/>
      <c r="C550" s="295"/>
      <c r="D550" s="295"/>
      <c r="E550" s="294"/>
      <c r="F550" s="295"/>
      <c r="G550" s="295"/>
      <c r="H550" s="295"/>
      <c r="I550" s="294"/>
      <c r="J550" s="294"/>
      <c r="L550" s="294"/>
    </row>
    <row r="551" ht="15.75" customHeight="1">
      <c r="A551" s="294"/>
      <c r="B551" s="294"/>
      <c r="C551" s="295"/>
      <c r="D551" s="295"/>
      <c r="E551" s="294"/>
      <c r="F551" s="295"/>
      <c r="G551" s="295"/>
      <c r="H551" s="295"/>
      <c r="I551" s="294"/>
      <c r="J551" s="294"/>
      <c r="L551" s="294"/>
    </row>
    <row r="552" ht="15.75" customHeight="1">
      <c r="A552" s="294"/>
      <c r="B552" s="294"/>
      <c r="C552" s="295"/>
      <c r="D552" s="295"/>
      <c r="E552" s="294"/>
      <c r="F552" s="295"/>
      <c r="G552" s="295"/>
      <c r="H552" s="295"/>
      <c r="I552" s="294"/>
      <c r="J552" s="294"/>
      <c r="L552" s="294"/>
    </row>
    <row r="553" ht="15.75" customHeight="1">
      <c r="A553" s="294"/>
      <c r="B553" s="294"/>
      <c r="C553" s="295"/>
      <c r="D553" s="295"/>
      <c r="E553" s="294"/>
      <c r="F553" s="295"/>
      <c r="G553" s="295"/>
      <c r="H553" s="295"/>
      <c r="I553" s="294"/>
      <c r="J553" s="294"/>
      <c r="L553" s="294"/>
    </row>
    <row r="554" ht="15.75" customHeight="1">
      <c r="A554" s="294"/>
      <c r="B554" s="294"/>
      <c r="C554" s="295"/>
      <c r="D554" s="295"/>
      <c r="E554" s="294"/>
      <c r="F554" s="295"/>
      <c r="G554" s="295"/>
      <c r="H554" s="295"/>
      <c r="I554" s="294"/>
      <c r="J554" s="294"/>
      <c r="L554" s="294"/>
    </row>
    <row r="555" ht="15.75" customHeight="1">
      <c r="A555" s="294"/>
      <c r="B555" s="294"/>
      <c r="C555" s="295"/>
      <c r="D555" s="295"/>
      <c r="E555" s="294"/>
      <c r="F555" s="295"/>
      <c r="G555" s="295"/>
      <c r="H555" s="295"/>
      <c r="I555" s="294"/>
      <c r="J555" s="294"/>
      <c r="L555" s="294"/>
    </row>
    <row r="556" ht="15.75" customHeight="1">
      <c r="A556" s="294"/>
      <c r="B556" s="294"/>
      <c r="C556" s="295"/>
      <c r="D556" s="295"/>
      <c r="E556" s="294"/>
      <c r="F556" s="295"/>
      <c r="G556" s="295"/>
      <c r="H556" s="295"/>
      <c r="I556" s="294"/>
      <c r="J556" s="294"/>
      <c r="L556" s="294"/>
    </row>
    <row r="557" ht="15.75" customHeight="1">
      <c r="A557" s="294"/>
      <c r="B557" s="294"/>
      <c r="C557" s="295"/>
      <c r="D557" s="295"/>
      <c r="E557" s="294"/>
      <c r="F557" s="295"/>
      <c r="G557" s="295"/>
      <c r="H557" s="295"/>
      <c r="I557" s="294"/>
      <c r="J557" s="294"/>
      <c r="L557" s="294"/>
    </row>
    <row r="558" ht="15.75" customHeight="1">
      <c r="A558" s="294"/>
      <c r="B558" s="294"/>
      <c r="C558" s="295"/>
      <c r="D558" s="295"/>
      <c r="E558" s="294"/>
      <c r="F558" s="295"/>
      <c r="G558" s="295"/>
      <c r="H558" s="295"/>
      <c r="I558" s="294"/>
      <c r="J558" s="294"/>
      <c r="L558" s="294"/>
    </row>
    <row r="559" ht="15.75" customHeight="1">
      <c r="A559" s="294"/>
      <c r="B559" s="294"/>
      <c r="C559" s="295"/>
      <c r="D559" s="295"/>
      <c r="E559" s="294"/>
      <c r="F559" s="295"/>
      <c r="G559" s="295"/>
      <c r="H559" s="295"/>
      <c r="I559" s="294"/>
      <c r="J559" s="294"/>
      <c r="L559" s="294"/>
    </row>
    <row r="560" ht="15.75" customHeight="1">
      <c r="A560" s="294"/>
      <c r="B560" s="294"/>
      <c r="C560" s="295"/>
      <c r="D560" s="295"/>
      <c r="E560" s="294"/>
      <c r="F560" s="295"/>
      <c r="G560" s="295"/>
      <c r="H560" s="295"/>
      <c r="I560" s="294"/>
      <c r="J560" s="294"/>
      <c r="L560" s="294"/>
    </row>
    <row r="561" ht="15.75" customHeight="1">
      <c r="A561" s="294"/>
      <c r="B561" s="294"/>
      <c r="C561" s="295"/>
      <c r="D561" s="295"/>
      <c r="E561" s="294"/>
      <c r="F561" s="295"/>
      <c r="G561" s="295"/>
      <c r="H561" s="295"/>
      <c r="I561" s="294"/>
      <c r="J561" s="294"/>
      <c r="L561" s="294"/>
    </row>
    <row r="562" ht="15.75" customHeight="1">
      <c r="A562" s="294"/>
      <c r="B562" s="294"/>
      <c r="C562" s="295"/>
      <c r="D562" s="295"/>
      <c r="E562" s="294"/>
      <c r="F562" s="295"/>
      <c r="G562" s="295"/>
      <c r="H562" s="295"/>
      <c r="I562" s="294"/>
      <c r="J562" s="294"/>
      <c r="L562" s="294"/>
    </row>
    <row r="563" ht="15.75" customHeight="1">
      <c r="A563" s="294"/>
      <c r="B563" s="294"/>
      <c r="C563" s="295"/>
      <c r="D563" s="295"/>
      <c r="E563" s="294"/>
      <c r="F563" s="295"/>
      <c r="G563" s="295"/>
      <c r="H563" s="295"/>
      <c r="I563" s="294"/>
      <c r="J563" s="294"/>
      <c r="L563" s="294"/>
    </row>
    <row r="564" ht="15.75" customHeight="1">
      <c r="A564" s="294"/>
      <c r="B564" s="294"/>
      <c r="C564" s="295"/>
      <c r="D564" s="295"/>
      <c r="E564" s="294"/>
      <c r="F564" s="295"/>
      <c r="G564" s="295"/>
      <c r="H564" s="295"/>
      <c r="I564" s="294"/>
      <c r="J564" s="294"/>
      <c r="L564" s="294"/>
    </row>
    <row r="565" ht="15.75" customHeight="1">
      <c r="A565" s="294"/>
      <c r="B565" s="294"/>
      <c r="C565" s="295"/>
      <c r="D565" s="295"/>
      <c r="E565" s="294"/>
      <c r="F565" s="295"/>
      <c r="G565" s="295"/>
      <c r="H565" s="295"/>
      <c r="I565" s="294"/>
      <c r="J565" s="294"/>
      <c r="L565" s="294"/>
    </row>
    <row r="566" ht="15.75" customHeight="1">
      <c r="A566" s="294"/>
      <c r="B566" s="294"/>
      <c r="C566" s="295"/>
      <c r="D566" s="295"/>
      <c r="E566" s="294"/>
      <c r="F566" s="295"/>
      <c r="G566" s="295"/>
      <c r="H566" s="295"/>
      <c r="I566" s="294"/>
      <c r="J566" s="294"/>
      <c r="L566" s="294"/>
    </row>
    <row r="567" ht="15.75" customHeight="1">
      <c r="A567" s="294"/>
      <c r="B567" s="294"/>
      <c r="C567" s="295"/>
      <c r="D567" s="295"/>
      <c r="E567" s="294"/>
      <c r="F567" s="295"/>
      <c r="G567" s="295"/>
      <c r="H567" s="295"/>
      <c r="I567" s="294"/>
      <c r="J567" s="294"/>
      <c r="L567" s="294"/>
    </row>
    <row r="568" ht="15.75" customHeight="1">
      <c r="A568" s="294"/>
      <c r="B568" s="294"/>
      <c r="C568" s="295"/>
      <c r="D568" s="295"/>
      <c r="E568" s="294"/>
      <c r="F568" s="295"/>
      <c r="G568" s="295"/>
      <c r="H568" s="295"/>
      <c r="I568" s="294"/>
      <c r="J568" s="294"/>
      <c r="L568" s="294"/>
    </row>
    <row r="569" ht="15.75" customHeight="1">
      <c r="A569" s="294"/>
      <c r="B569" s="294"/>
      <c r="C569" s="295"/>
      <c r="D569" s="295"/>
      <c r="E569" s="294"/>
      <c r="F569" s="295"/>
      <c r="G569" s="295"/>
      <c r="H569" s="295"/>
      <c r="I569" s="294"/>
      <c r="J569" s="294"/>
      <c r="L569" s="294"/>
    </row>
    <row r="570" ht="15.75" customHeight="1">
      <c r="A570" s="294"/>
      <c r="B570" s="294"/>
      <c r="C570" s="295"/>
      <c r="D570" s="295"/>
      <c r="E570" s="294"/>
      <c r="F570" s="295"/>
      <c r="G570" s="295"/>
      <c r="H570" s="295"/>
      <c r="I570" s="294"/>
      <c r="J570" s="294"/>
      <c r="L570" s="294"/>
    </row>
    <row r="571" ht="15.75" customHeight="1">
      <c r="A571" s="294"/>
      <c r="B571" s="294"/>
      <c r="C571" s="295"/>
      <c r="D571" s="295"/>
      <c r="E571" s="294"/>
      <c r="F571" s="295"/>
      <c r="G571" s="295"/>
      <c r="H571" s="295"/>
      <c r="I571" s="294"/>
      <c r="J571" s="294"/>
      <c r="L571" s="294"/>
    </row>
    <row r="572" ht="15.75" customHeight="1">
      <c r="A572" s="294"/>
      <c r="B572" s="294"/>
      <c r="C572" s="295"/>
      <c r="D572" s="295"/>
      <c r="E572" s="294"/>
      <c r="F572" s="295"/>
      <c r="G572" s="295"/>
      <c r="H572" s="295"/>
      <c r="I572" s="294"/>
      <c r="J572" s="294"/>
      <c r="L572" s="294"/>
    </row>
    <row r="573" ht="15.75" customHeight="1">
      <c r="A573" s="294"/>
      <c r="B573" s="294"/>
      <c r="C573" s="295"/>
      <c r="D573" s="295"/>
      <c r="E573" s="294"/>
      <c r="F573" s="295"/>
      <c r="G573" s="295"/>
      <c r="H573" s="295"/>
      <c r="I573" s="294"/>
      <c r="J573" s="294"/>
      <c r="L573" s="294"/>
    </row>
    <row r="574" ht="15.75" customHeight="1">
      <c r="A574" s="294"/>
      <c r="B574" s="294"/>
      <c r="C574" s="295"/>
      <c r="D574" s="295"/>
      <c r="E574" s="294"/>
      <c r="F574" s="295"/>
      <c r="G574" s="295"/>
      <c r="H574" s="295"/>
      <c r="I574" s="294"/>
      <c r="J574" s="294"/>
      <c r="L574" s="294"/>
    </row>
    <row r="575" ht="15.75" customHeight="1">
      <c r="A575" s="294"/>
      <c r="B575" s="294"/>
      <c r="C575" s="295"/>
      <c r="D575" s="295"/>
      <c r="E575" s="294"/>
      <c r="F575" s="295"/>
      <c r="G575" s="295"/>
      <c r="H575" s="295"/>
      <c r="I575" s="294"/>
      <c r="J575" s="294"/>
      <c r="L575" s="294"/>
    </row>
    <row r="576" ht="15.75" customHeight="1">
      <c r="A576" s="294"/>
      <c r="B576" s="294"/>
      <c r="C576" s="295"/>
      <c r="D576" s="295"/>
      <c r="E576" s="294"/>
      <c r="F576" s="295"/>
      <c r="G576" s="295"/>
      <c r="H576" s="295"/>
      <c r="I576" s="294"/>
      <c r="J576" s="294"/>
      <c r="L576" s="294"/>
    </row>
    <row r="577" ht="15.75" customHeight="1">
      <c r="A577" s="294"/>
      <c r="B577" s="294"/>
      <c r="C577" s="295"/>
      <c r="D577" s="295"/>
      <c r="E577" s="294"/>
      <c r="F577" s="295"/>
      <c r="G577" s="295"/>
      <c r="H577" s="295"/>
      <c r="I577" s="294"/>
      <c r="J577" s="294"/>
      <c r="L577" s="294"/>
    </row>
    <row r="578" ht="15.75" customHeight="1">
      <c r="A578" s="294"/>
      <c r="B578" s="294"/>
      <c r="C578" s="295"/>
      <c r="D578" s="295"/>
      <c r="E578" s="294"/>
      <c r="F578" s="295"/>
      <c r="G578" s="295"/>
      <c r="H578" s="295"/>
      <c r="I578" s="294"/>
      <c r="J578" s="294"/>
      <c r="L578" s="294"/>
    </row>
    <row r="579" ht="15.75" customHeight="1">
      <c r="A579" s="294"/>
      <c r="B579" s="294"/>
      <c r="C579" s="295"/>
      <c r="D579" s="295"/>
      <c r="E579" s="294"/>
      <c r="F579" s="295"/>
      <c r="G579" s="295"/>
      <c r="H579" s="295"/>
      <c r="I579" s="294"/>
      <c r="J579" s="294"/>
      <c r="L579" s="294"/>
    </row>
    <row r="580" ht="15.75" customHeight="1">
      <c r="A580" s="294"/>
      <c r="B580" s="294"/>
      <c r="C580" s="295"/>
      <c r="D580" s="295"/>
      <c r="E580" s="294"/>
      <c r="F580" s="295"/>
      <c r="G580" s="295"/>
      <c r="H580" s="295"/>
      <c r="I580" s="294"/>
      <c r="J580" s="294"/>
      <c r="L580" s="294"/>
    </row>
    <row r="581" ht="15.75" customHeight="1">
      <c r="A581" s="294"/>
      <c r="B581" s="294"/>
      <c r="C581" s="295"/>
      <c r="D581" s="295"/>
      <c r="E581" s="294"/>
      <c r="F581" s="295"/>
      <c r="G581" s="295"/>
      <c r="H581" s="295"/>
      <c r="I581" s="294"/>
      <c r="J581" s="294"/>
      <c r="L581" s="294"/>
    </row>
    <row r="582" ht="15.75" customHeight="1">
      <c r="A582" s="294"/>
      <c r="B582" s="294"/>
      <c r="C582" s="295"/>
      <c r="D582" s="295"/>
      <c r="E582" s="294"/>
      <c r="F582" s="295"/>
      <c r="G582" s="295"/>
      <c r="H582" s="295"/>
      <c r="I582" s="294"/>
      <c r="J582" s="294"/>
      <c r="L582" s="294"/>
    </row>
    <row r="583" ht="15.75" customHeight="1">
      <c r="A583" s="294"/>
      <c r="B583" s="294"/>
      <c r="C583" s="295"/>
      <c r="D583" s="295"/>
      <c r="E583" s="294"/>
      <c r="F583" s="295"/>
      <c r="G583" s="295"/>
      <c r="H583" s="295"/>
      <c r="I583" s="294"/>
      <c r="J583" s="294"/>
      <c r="L583" s="294"/>
    </row>
    <row r="584" ht="15.75" customHeight="1">
      <c r="A584" s="294"/>
      <c r="B584" s="294"/>
      <c r="C584" s="295"/>
      <c r="D584" s="295"/>
      <c r="E584" s="294"/>
      <c r="F584" s="295"/>
      <c r="G584" s="295"/>
      <c r="H584" s="295"/>
      <c r="I584" s="294"/>
      <c r="J584" s="294"/>
      <c r="L584" s="294"/>
    </row>
    <row r="585" ht="15.75" customHeight="1">
      <c r="A585" s="294"/>
      <c r="B585" s="294"/>
      <c r="C585" s="295"/>
      <c r="D585" s="295"/>
      <c r="E585" s="294"/>
      <c r="F585" s="295"/>
      <c r="G585" s="295"/>
      <c r="H585" s="295"/>
      <c r="I585" s="294"/>
      <c r="J585" s="294"/>
      <c r="L585" s="294"/>
    </row>
    <row r="586" ht="15.75" customHeight="1">
      <c r="A586" s="294"/>
      <c r="B586" s="294"/>
      <c r="C586" s="295"/>
      <c r="D586" s="295"/>
      <c r="E586" s="294"/>
      <c r="F586" s="295"/>
      <c r="G586" s="295"/>
      <c r="H586" s="295"/>
      <c r="I586" s="294"/>
      <c r="J586" s="294"/>
      <c r="L586" s="294"/>
    </row>
    <row r="587" ht="15.75" customHeight="1">
      <c r="A587" s="294"/>
      <c r="B587" s="294"/>
      <c r="C587" s="295"/>
      <c r="D587" s="295"/>
      <c r="E587" s="294"/>
      <c r="F587" s="295"/>
      <c r="G587" s="295"/>
      <c r="H587" s="295"/>
      <c r="I587" s="294"/>
      <c r="J587" s="294"/>
      <c r="L587" s="294"/>
    </row>
    <row r="588" ht="15.75" customHeight="1">
      <c r="A588" s="294"/>
      <c r="B588" s="294"/>
      <c r="C588" s="295"/>
      <c r="D588" s="295"/>
      <c r="E588" s="294"/>
      <c r="F588" s="295"/>
      <c r="G588" s="295"/>
      <c r="H588" s="295"/>
      <c r="I588" s="294"/>
      <c r="J588" s="294"/>
      <c r="L588" s="294"/>
    </row>
    <row r="589" ht="15.75" customHeight="1">
      <c r="A589" s="294"/>
      <c r="B589" s="294"/>
      <c r="C589" s="295"/>
      <c r="D589" s="295"/>
      <c r="E589" s="294"/>
      <c r="F589" s="295"/>
      <c r="G589" s="295"/>
      <c r="H589" s="295"/>
      <c r="I589" s="294"/>
      <c r="J589" s="294"/>
      <c r="L589" s="294"/>
    </row>
    <row r="590" ht="15.75" customHeight="1">
      <c r="A590" s="294"/>
      <c r="B590" s="294"/>
      <c r="C590" s="295"/>
      <c r="D590" s="295"/>
      <c r="E590" s="294"/>
      <c r="F590" s="295"/>
      <c r="G590" s="295"/>
      <c r="H590" s="295"/>
      <c r="I590" s="294"/>
      <c r="J590" s="294"/>
      <c r="L590" s="294"/>
    </row>
    <row r="591" ht="15.75" customHeight="1">
      <c r="A591" s="294"/>
      <c r="B591" s="294"/>
      <c r="C591" s="295"/>
      <c r="D591" s="295"/>
      <c r="E591" s="294"/>
      <c r="F591" s="295"/>
      <c r="G591" s="295"/>
      <c r="H591" s="295"/>
      <c r="I591" s="294"/>
      <c r="J591" s="294"/>
      <c r="L591" s="294"/>
    </row>
    <row r="592" ht="15.75" customHeight="1">
      <c r="A592" s="294"/>
      <c r="B592" s="294"/>
      <c r="C592" s="295"/>
      <c r="D592" s="295"/>
      <c r="E592" s="294"/>
      <c r="F592" s="295"/>
      <c r="G592" s="295"/>
      <c r="H592" s="295"/>
      <c r="I592" s="294"/>
      <c r="J592" s="294"/>
      <c r="L592" s="294"/>
    </row>
    <row r="593" ht="15.75" customHeight="1">
      <c r="A593" s="294"/>
      <c r="B593" s="294"/>
      <c r="C593" s="295"/>
      <c r="D593" s="295"/>
      <c r="E593" s="294"/>
      <c r="F593" s="295"/>
      <c r="G593" s="295"/>
      <c r="H593" s="295"/>
      <c r="I593" s="294"/>
      <c r="J593" s="294"/>
      <c r="L593" s="294"/>
    </row>
    <row r="594" ht="15.75" customHeight="1">
      <c r="A594" s="294"/>
      <c r="B594" s="294"/>
      <c r="C594" s="295"/>
      <c r="D594" s="295"/>
      <c r="E594" s="294"/>
      <c r="F594" s="295"/>
      <c r="G594" s="295"/>
      <c r="H594" s="295"/>
      <c r="I594" s="294"/>
      <c r="J594" s="294"/>
      <c r="L594" s="294"/>
    </row>
    <row r="595" ht="15.75" customHeight="1">
      <c r="A595" s="294"/>
      <c r="B595" s="294"/>
      <c r="C595" s="295"/>
      <c r="D595" s="295"/>
      <c r="E595" s="294"/>
      <c r="F595" s="295"/>
      <c r="G595" s="295"/>
      <c r="H595" s="295"/>
      <c r="I595" s="294"/>
      <c r="J595" s="294"/>
      <c r="L595" s="294"/>
    </row>
    <row r="596" ht="15.75" customHeight="1">
      <c r="A596" s="294"/>
      <c r="B596" s="294"/>
      <c r="C596" s="295"/>
      <c r="D596" s="295"/>
      <c r="E596" s="294"/>
      <c r="F596" s="295"/>
      <c r="G596" s="295"/>
      <c r="H596" s="295"/>
      <c r="I596" s="294"/>
      <c r="J596" s="294"/>
      <c r="L596" s="294"/>
    </row>
    <row r="597" ht="15.75" customHeight="1">
      <c r="A597" s="294"/>
      <c r="B597" s="294"/>
      <c r="C597" s="295"/>
      <c r="D597" s="295"/>
      <c r="E597" s="294"/>
      <c r="F597" s="295"/>
      <c r="G597" s="295"/>
      <c r="H597" s="295"/>
      <c r="I597" s="294"/>
      <c r="J597" s="294"/>
      <c r="L597" s="294"/>
    </row>
    <row r="598" ht="15.75" customHeight="1">
      <c r="A598" s="294"/>
      <c r="B598" s="294"/>
      <c r="C598" s="295"/>
      <c r="D598" s="295"/>
      <c r="E598" s="294"/>
      <c r="F598" s="295"/>
      <c r="G598" s="295"/>
      <c r="H598" s="295"/>
      <c r="I598" s="294"/>
      <c r="J598" s="294"/>
      <c r="L598" s="294"/>
    </row>
    <row r="599" ht="15.75" customHeight="1">
      <c r="A599" s="294"/>
      <c r="B599" s="294"/>
      <c r="C599" s="295"/>
      <c r="D599" s="295"/>
      <c r="E599" s="294"/>
      <c r="F599" s="295"/>
      <c r="G599" s="295"/>
      <c r="H599" s="295"/>
      <c r="I599" s="294"/>
      <c r="J599" s="294"/>
      <c r="L599" s="294"/>
    </row>
    <row r="600" ht="15.75" customHeight="1">
      <c r="A600" s="294"/>
      <c r="B600" s="294"/>
      <c r="C600" s="295"/>
      <c r="D600" s="295"/>
      <c r="E600" s="294"/>
      <c r="F600" s="295"/>
      <c r="G600" s="295"/>
      <c r="H600" s="295"/>
      <c r="I600" s="294"/>
      <c r="J600" s="294"/>
      <c r="L600" s="294"/>
    </row>
    <row r="601" ht="15.75" customHeight="1">
      <c r="A601" s="294"/>
      <c r="B601" s="294"/>
      <c r="C601" s="295"/>
      <c r="D601" s="295"/>
      <c r="E601" s="294"/>
      <c r="F601" s="295"/>
      <c r="G601" s="295"/>
      <c r="H601" s="295"/>
      <c r="I601" s="294"/>
      <c r="J601" s="294"/>
      <c r="L601" s="294"/>
    </row>
    <row r="602" ht="15.75" customHeight="1">
      <c r="A602" s="294"/>
      <c r="B602" s="294"/>
      <c r="C602" s="295"/>
      <c r="D602" s="295"/>
      <c r="E602" s="294"/>
      <c r="F602" s="295"/>
      <c r="G602" s="295"/>
      <c r="H602" s="295"/>
      <c r="I602" s="294"/>
      <c r="J602" s="294"/>
      <c r="L602" s="294"/>
    </row>
    <row r="603" ht="15.75" customHeight="1">
      <c r="A603" s="294"/>
      <c r="B603" s="294"/>
      <c r="C603" s="295"/>
      <c r="D603" s="295"/>
      <c r="E603" s="294"/>
      <c r="F603" s="295"/>
      <c r="G603" s="295"/>
      <c r="H603" s="295"/>
      <c r="I603" s="294"/>
      <c r="J603" s="294"/>
      <c r="L603" s="294"/>
    </row>
    <row r="604" ht="15.75" customHeight="1">
      <c r="A604" s="294"/>
      <c r="B604" s="294"/>
      <c r="C604" s="295"/>
      <c r="D604" s="295"/>
      <c r="E604" s="294"/>
      <c r="F604" s="295"/>
      <c r="G604" s="295"/>
      <c r="H604" s="295"/>
      <c r="I604" s="294"/>
      <c r="J604" s="294"/>
      <c r="L604" s="294"/>
    </row>
    <row r="605" ht="15.75" customHeight="1">
      <c r="A605" s="294"/>
      <c r="B605" s="294"/>
      <c r="C605" s="295"/>
      <c r="D605" s="295"/>
      <c r="E605" s="294"/>
      <c r="F605" s="295"/>
      <c r="G605" s="295"/>
      <c r="H605" s="295"/>
      <c r="I605" s="294"/>
      <c r="J605" s="294"/>
      <c r="L605" s="294"/>
    </row>
    <row r="606" ht="15.75" customHeight="1">
      <c r="A606" s="294"/>
      <c r="B606" s="294"/>
      <c r="C606" s="295"/>
      <c r="D606" s="295"/>
      <c r="E606" s="294"/>
      <c r="F606" s="295"/>
      <c r="G606" s="295"/>
      <c r="H606" s="295"/>
      <c r="I606" s="294"/>
      <c r="J606" s="294"/>
      <c r="L606" s="294"/>
    </row>
    <row r="607" ht="15.75" customHeight="1">
      <c r="A607" s="294"/>
      <c r="B607" s="294"/>
      <c r="C607" s="295"/>
      <c r="D607" s="295"/>
      <c r="E607" s="294"/>
      <c r="F607" s="295"/>
      <c r="G607" s="295"/>
      <c r="H607" s="295"/>
      <c r="I607" s="294"/>
      <c r="J607" s="294"/>
      <c r="L607" s="294"/>
    </row>
    <row r="608" ht="15.75" customHeight="1">
      <c r="A608" s="294"/>
      <c r="B608" s="294"/>
      <c r="C608" s="295"/>
      <c r="D608" s="295"/>
      <c r="E608" s="294"/>
      <c r="F608" s="295"/>
      <c r="G608" s="295"/>
      <c r="H608" s="295"/>
      <c r="I608" s="294"/>
      <c r="J608" s="294"/>
      <c r="L608" s="294"/>
    </row>
    <row r="609" ht="15.75" customHeight="1">
      <c r="A609" s="294"/>
      <c r="B609" s="294"/>
      <c r="C609" s="295"/>
      <c r="D609" s="295"/>
      <c r="E609" s="294"/>
      <c r="F609" s="295"/>
      <c r="G609" s="295"/>
      <c r="H609" s="295"/>
      <c r="I609" s="294"/>
      <c r="J609" s="294"/>
      <c r="L609" s="294"/>
    </row>
    <row r="610" ht="15.75" customHeight="1">
      <c r="A610" s="294"/>
      <c r="B610" s="294"/>
      <c r="C610" s="295"/>
      <c r="D610" s="295"/>
      <c r="E610" s="294"/>
      <c r="F610" s="295"/>
      <c r="G610" s="295"/>
      <c r="H610" s="295"/>
      <c r="I610" s="294"/>
      <c r="J610" s="294"/>
      <c r="L610" s="294"/>
    </row>
    <row r="611" ht="15.75" customHeight="1">
      <c r="A611" s="294"/>
      <c r="B611" s="294"/>
      <c r="C611" s="295"/>
      <c r="D611" s="295"/>
      <c r="E611" s="294"/>
      <c r="F611" s="295"/>
      <c r="G611" s="295"/>
      <c r="H611" s="295"/>
      <c r="I611" s="294"/>
      <c r="J611" s="294"/>
      <c r="L611" s="294"/>
    </row>
    <row r="612" ht="15.75" customHeight="1">
      <c r="A612" s="294"/>
      <c r="B612" s="294"/>
      <c r="C612" s="295"/>
      <c r="D612" s="295"/>
      <c r="E612" s="294"/>
      <c r="F612" s="295"/>
      <c r="G612" s="295"/>
      <c r="H612" s="295"/>
      <c r="I612" s="294"/>
      <c r="J612" s="294"/>
      <c r="L612" s="294"/>
    </row>
    <row r="613" ht="15.75" customHeight="1">
      <c r="A613" s="294"/>
      <c r="B613" s="294"/>
      <c r="C613" s="295"/>
      <c r="D613" s="295"/>
      <c r="E613" s="294"/>
      <c r="F613" s="295"/>
      <c r="G613" s="295"/>
      <c r="H613" s="295"/>
      <c r="I613" s="294"/>
      <c r="J613" s="294"/>
      <c r="L613" s="294"/>
    </row>
    <row r="614" ht="15.75" customHeight="1">
      <c r="A614" s="294"/>
      <c r="B614" s="294"/>
      <c r="C614" s="295"/>
      <c r="D614" s="295"/>
      <c r="E614" s="294"/>
      <c r="F614" s="295"/>
      <c r="G614" s="295"/>
      <c r="H614" s="295"/>
      <c r="I614" s="294"/>
      <c r="J614" s="294"/>
      <c r="L614" s="294"/>
    </row>
    <row r="615" ht="15.75" customHeight="1">
      <c r="A615" s="294"/>
      <c r="B615" s="294"/>
      <c r="C615" s="295"/>
      <c r="D615" s="295"/>
      <c r="E615" s="294"/>
      <c r="F615" s="295"/>
      <c r="G615" s="295"/>
      <c r="H615" s="295"/>
      <c r="I615" s="294"/>
      <c r="J615" s="294"/>
      <c r="L615" s="294"/>
    </row>
    <row r="616" ht="15.75" customHeight="1">
      <c r="A616" s="294"/>
      <c r="B616" s="294"/>
      <c r="C616" s="295"/>
      <c r="D616" s="295"/>
      <c r="E616" s="294"/>
      <c r="F616" s="295"/>
      <c r="G616" s="295"/>
      <c r="H616" s="295"/>
      <c r="I616" s="294"/>
      <c r="J616" s="294"/>
      <c r="L616" s="294"/>
    </row>
    <row r="617" ht="15.75" customHeight="1">
      <c r="A617" s="294"/>
      <c r="B617" s="294"/>
      <c r="C617" s="295"/>
      <c r="D617" s="295"/>
      <c r="E617" s="294"/>
      <c r="F617" s="295"/>
      <c r="G617" s="295"/>
      <c r="H617" s="295"/>
      <c r="I617" s="294"/>
      <c r="J617" s="294"/>
      <c r="L617" s="294"/>
    </row>
    <row r="618" ht="15.75" customHeight="1">
      <c r="A618" s="294"/>
      <c r="B618" s="294"/>
      <c r="C618" s="295"/>
      <c r="D618" s="295"/>
      <c r="E618" s="294"/>
      <c r="F618" s="295"/>
      <c r="G618" s="295"/>
      <c r="H618" s="295"/>
      <c r="I618" s="294"/>
      <c r="J618" s="294"/>
      <c r="L618" s="294"/>
    </row>
    <row r="619" ht="15.75" customHeight="1">
      <c r="A619" s="294"/>
      <c r="B619" s="294"/>
      <c r="C619" s="295"/>
      <c r="D619" s="295"/>
      <c r="E619" s="294"/>
      <c r="F619" s="295"/>
      <c r="G619" s="295"/>
      <c r="H619" s="295"/>
      <c r="I619" s="294"/>
      <c r="J619" s="294"/>
      <c r="L619" s="294"/>
    </row>
    <row r="620" ht="15.75" customHeight="1">
      <c r="A620" s="294"/>
      <c r="B620" s="294"/>
      <c r="C620" s="295"/>
      <c r="D620" s="295"/>
      <c r="E620" s="294"/>
      <c r="F620" s="295"/>
      <c r="G620" s="295"/>
      <c r="H620" s="295"/>
      <c r="I620" s="294"/>
      <c r="J620" s="294"/>
      <c r="L620" s="294"/>
    </row>
    <row r="621" ht="15.75" customHeight="1">
      <c r="A621" s="294"/>
      <c r="B621" s="294"/>
      <c r="C621" s="295"/>
      <c r="D621" s="295"/>
      <c r="E621" s="294"/>
      <c r="F621" s="295"/>
      <c r="G621" s="295"/>
      <c r="H621" s="295"/>
      <c r="I621" s="294"/>
      <c r="J621" s="294"/>
      <c r="L621" s="294"/>
    </row>
    <row r="622" ht="15.75" customHeight="1">
      <c r="A622" s="294"/>
      <c r="B622" s="294"/>
      <c r="C622" s="295"/>
      <c r="D622" s="295"/>
      <c r="E622" s="294"/>
      <c r="F622" s="295"/>
      <c r="G622" s="295"/>
      <c r="H622" s="295"/>
      <c r="I622" s="294"/>
      <c r="J622" s="294"/>
      <c r="L622" s="294"/>
    </row>
    <row r="623" ht="15.75" customHeight="1">
      <c r="A623" s="294"/>
      <c r="B623" s="294"/>
      <c r="C623" s="295"/>
      <c r="D623" s="295"/>
      <c r="E623" s="294"/>
      <c r="F623" s="295"/>
      <c r="G623" s="295"/>
      <c r="H623" s="295"/>
      <c r="I623" s="294"/>
      <c r="J623" s="294"/>
      <c r="L623" s="294"/>
    </row>
    <row r="624" ht="15.75" customHeight="1">
      <c r="A624" s="294"/>
      <c r="B624" s="294"/>
      <c r="C624" s="295"/>
      <c r="D624" s="295"/>
      <c r="E624" s="294"/>
      <c r="F624" s="295"/>
      <c r="G624" s="295"/>
      <c r="H624" s="295"/>
      <c r="I624" s="294"/>
      <c r="J624" s="294"/>
      <c r="L624" s="294"/>
    </row>
    <row r="625" ht="15.75" customHeight="1">
      <c r="A625" s="294"/>
      <c r="B625" s="294"/>
      <c r="C625" s="295"/>
      <c r="D625" s="295"/>
      <c r="E625" s="294"/>
      <c r="F625" s="295"/>
      <c r="G625" s="295"/>
      <c r="H625" s="295"/>
      <c r="I625" s="294"/>
      <c r="J625" s="294"/>
      <c r="L625" s="294"/>
    </row>
    <row r="626" ht="15.75" customHeight="1">
      <c r="A626" s="294"/>
      <c r="B626" s="294"/>
      <c r="C626" s="295"/>
      <c r="D626" s="295"/>
      <c r="E626" s="294"/>
      <c r="F626" s="295"/>
      <c r="G626" s="295"/>
      <c r="H626" s="295"/>
      <c r="I626" s="294"/>
      <c r="J626" s="294"/>
      <c r="L626" s="294"/>
    </row>
    <row r="627" ht="15.75" customHeight="1">
      <c r="A627" s="294"/>
      <c r="B627" s="294"/>
      <c r="C627" s="295"/>
      <c r="D627" s="295"/>
      <c r="E627" s="294"/>
      <c r="F627" s="295"/>
      <c r="G627" s="295"/>
      <c r="H627" s="295"/>
      <c r="I627" s="294"/>
      <c r="J627" s="294"/>
      <c r="L627" s="294"/>
    </row>
    <row r="628" ht="15.75" customHeight="1">
      <c r="A628" s="294"/>
      <c r="B628" s="294"/>
      <c r="C628" s="295"/>
      <c r="D628" s="295"/>
      <c r="E628" s="294"/>
      <c r="F628" s="295"/>
      <c r="G628" s="295"/>
      <c r="H628" s="295"/>
      <c r="I628" s="294"/>
      <c r="J628" s="294"/>
      <c r="L628" s="294"/>
    </row>
    <row r="629" ht="15.75" customHeight="1">
      <c r="A629" s="294"/>
      <c r="B629" s="294"/>
      <c r="C629" s="295"/>
      <c r="D629" s="295"/>
      <c r="E629" s="294"/>
      <c r="F629" s="295"/>
      <c r="G629" s="295"/>
      <c r="H629" s="295"/>
      <c r="I629" s="294"/>
      <c r="J629" s="294"/>
      <c r="L629" s="294"/>
    </row>
    <row r="630" ht="15.75" customHeight="1">
      <c r="A630" s="294"/>
      <c r="B630" s="294"/>
      <c r="C630" s="295"/>
      <c r="D630" s="295"/>
      <c r="E630" s="294"/>
      <c r="F630" s="295"/>
      <c r="G630" s="295"/>
      <c r="H630" s="295"/>
      <c r="I630" s="294"/>
      <c r="J630" s="294"/>
      <c r="L630" s="294"/>
    </row>
    <row r="631" ht="15.75" customHeight="1">
      <c r="A631" s="294"/>
      <c r="B631" s="294"/>
      <c r="C631" s="295"/>
      <c r="D631" s="295"/>
      <c r="E631" s="294"/>
      <c r="F631" s="295"/>
      <c r="G631" s="295"/>
      <c r="H631" s="295"/>
      <c r="I631" s="294"/>
      <c r="J631" s="294"/>
      <c r="L631" s="294"/>
    </row>
    <row r="632" ht="15.75" customHeight="1">
      <c r="A632" s="294"/>
      <c r="B632" s="294"/>
      <c r="C632" s="295"/>
      <c r="D632" s="295"/>
      <c r="E632" s="294"/>
      <c r="F632" s="295"/>
      <c r="G632" s="295"/>
      <c r="H632" s="295"/>
      <c r="I632" s="294"/>
      <c r="J632" s="294"/>
      <c r="L632" s="294"/>
    </row>
    <row r="633" ht="15.75" customHeight="1">
      <c r="A633" s="294"/>
      <c r="B633" s="294"/>
      <c r="C633" s="295"/>
      <c r="D633" s="295"/>
      <c r="E633" s="294"/>
      <c r="F633" s="295"/>
      <c r="G633" s="295"/>
      <c r="H633" s="295"/>
      <c r="I633" s="294"/>
      <c r="J633" s="294"/>
      <c r="L633" s="294"/>
    </row>
    <row r="634" ht="15.75" customHeight="1">
      <c r="A634" s="294"/>
      <c r="B634" s="294"/>
      <c r="C634" s="295"/>
      <c r="D634" s="295"/>
      <c r="E634" s="294"/>
      <c r="F634" s="295"/>
      <c r="G634" s="295"/>
      <c r="H634" s="295"/>
      <c r="I634" s="294"/>
      <c r="J634" s="294"/>
      <c r="L634" s="294"/>
    </row>
    <row r="635" ht="15.75" customHeight="1">
      <c r="A635" s="294"/>
      <c r="B635" s="294"/>
      <c r="C635" s="295"/>
      <c r="D635" s="295"/>
      <c r="E635" s="294"/>
      <c r="F635" s="295"/>
      <c r="G635" s="295"/>
      <c r="H635" s="295"/>
      <c r="I635" s="294"/>
      <c r="J635" s="294"/>
      <c r="L635" s="294"/>
    </row>
    <row r="636" ht="15.75" customHeight="1">
      <c r="A636" s="294"/>
      <c r="B636" s="294"/>
      <c r="C636" s="295"/>
      <c r="D636" s="295"/>
      <c r="E636" s="294"/>
      <c r="F636" s="295"/>
      <c r="G636" s="295"/>
      <c r="H636" s="295"/>
      <c r="I636" s="294"/>
      <c r="J636" s="294"/>
      <c r="L636" s="294"/>
    </row>
    <row r="637" ht="15.75" customHeight="1">
      <c r="A637" s="294"/>
      <c r="B637" s="294"/>
      <c r="C637" s="295"/>
      <c r="D637" s="295"/>
      <c r="E637" s="294"/>
      <c r="F637" s="295"/>
      <c r="G637" s="295"/>
      <c r="H637" s="295"/>
      <c r="I637" s="294"/>
      <c r="J637" s="294"/>
      <c r="L637" s="294"/>
    </row>
    <row r="638" ht="15.75" customHeight="1">
      <c r="A638" s="294"/>
      <c r="B638" s="294"/>
      <c r="C638" s="295"/>
      <c r="D638" s="295"/>
      <c r="E638" s="294"/>
      <c r="F638" s="295"/>
      <c r="G638" s="295"/>
      <c r="H638" s="295"/>
      <c r="I638" s="294"/>
      <c r="J638" s="294"/>
      <c r="L638" s="294"/>
    </row>
    <row r="639" ht="15.75" customHeight="1">
      <c r="A639" s="294"/>
      <c r="B639" s="294"/>
      <c r="C639" s="295"/>
      <c r="D639" s="295"/>
      <c r="E639" s="294"/>
      <c r="F639" s="295"/>
      <c r="G639" s="295"/>
      <c r="H639" s="295"/>
      <c r="I639" s="294"/>
      <c r="J639" s="294"/>
      <c r="L639" s="294"/>
    </row>
    <row r="640" ht="15.75" customHeight="1">
      <c r="A640" s="294"/>
      <c r="B640" s="294"/>
      <c r="C640" s="295"/>
      <c r="D640" s="295"/>
      <c r="E640" s="294"/>
      <c r="F640" s="295"/>
      <c r="G640" s="295"/>
      <c r="H640" s="295"/>
      <c r="I640" s="294"/>
      <c r="J640" s="294"/>
      <c r="L640" s="294"/>
    </row>
    <row r="641" ht="15.75" customHeight="1">
      <c r="A641" s="294"/>
      <c r="B641" s="294"/>
      <c r="C641" s="295"/>
      <c r="D641" s="295"/>
      <c r="E641" s="294"/>
      <c r="F641" s="295"/>
      <c r="G641" s="295"/>
      <c r="H641" s="295"/>
      <c r="I641" s="294"/>
      <c r="J641" s="294"/>
      <c r="L641" s="294"/>
    </row>
    <row r="642" ht="15.75" customHeight="1">
      <c r="A642" s="294"/>
      <c r="B642" s="294"/>
      <c r="C642" s="295"/>
      <c r="D642" s="295"/>
      <c r="E642" s="294"/>
      <c r="F642" s="295"/>
      <c r="G642" s="295"/>
      <c r="H642" s="295"/>
      <c r="I642" s="294"/>
      <c r="J642" s="294"/>
      <c r="L642" s="294"/>
    </row>
    <row r="643" ht="15.75" customHeight="1">
      <c r="A643" s="294"/>
      <c r="B643" s="294"/>
      <c r="C643" s="295"/>
      <c r="D643" s="295"/>
      <c r="E643" s="294"/>
      <c r="F643" s="295"/>
      <c r="G643" s="295"/>
      <c r="H643" s="295"/>
      <c r="I643" s="294"/>
      <c r="J643" s="294"/>
      <c r="L643" s="294"/>
    </row>
    <row r="644" ht="15.75" customHeight="1">
      <c r="A644" s="294"/>
      <c r="B644" s="294"/>
      <c r="C644" s="295"/>
      <c r="D644" s="295"/>
      <c r="E644" s="294"/>
      <c r="F644" s="295"/>
      <c r="G644" s="295"/>
      <c r="H644" s="295"/>
      <c r="I644" s="294"/>
      <c r="J644" s="294"/>
      <c r="L644" s="294"/>
    </row>
    <row r="645" ht="15.75" customHeight="1">
      <c r="A645" s="294"/>
      <c r="B645" s="294"/>
      <c r="C645" s="295"/>
      <c r="D645" s="295"/>
      <c r="E645" s="294"/>
      <c r="F645" s="295"/>
      <c r="G645" s="295"/>
      <c r="H645" s="295"/>
      <c r="I645" s="294"/>
      <c r="J645" s="294"/>
      <c r="L645" s="294"/>
    </row>
    <row r="646" ht="15.75" customHeight="1">
      <c r="A646" s="294"/>
      <c r="B646" s="294"/>
      <c r="C646" s="295"/>
      <c r="D646" s="295"/>
      <c r="E646" s="294"/>
      <c r="F646" s="295"/>
      <c r="G646" s="295"/>
      <c r="H646" s="295"/>
      <c r="I646" s="294"/>
      <c r="J646" s="294"/>
      <c r="L646" s="294"/>
    </row>
    <row r="647" ht="15.75" customHeight="1">
      <c r="A647" s="294"/>
      <c r="B647" s="294"/>
      <c r="C647" s="295"/>
      <c r="D647" s="295"/>
      <c r="E647" s="294"/>
      <c r="F647" s="295"/>
      <c r="G647" s="295"/>
      <c r="H647" s="295"/>
      <c r="I647" s="294"/>
      <c r="J647" s="294"/>
      <c r="L647" s="294"/>
    </row>
    <row r="648" ht="15.75" customHeight="1">
      <c r="A648" s="294"/>
      <c r="B648" s="294"/>
      <c r="C648" s="295"/>
      <c r="D648" s="295"/>
      <c r="E648" s="294"/>
      <c r="F648" s="295"/>
      <c r="G648" s="295"/>
      <c r="H648" s="295"/>
      <c r="I648" s="294"/>
      <c r="J648" s="294"/>
      <c r="L648" s="294"/>
    </row>
    <row r="649" ht="15.75" customHeight="1">
      <c r="A649" s="294"/>
      <c r="B649" s="294"/>
      <c r="C649" s="295"/>
      <c r="D649" s="295"/>
      <c r="E649" s="294"/>
      <c r="F649" s="295"/>
      <c r="G649" s="295"/>
      <c r="H649" s="295"/>
      <c r="I649" s="294"/>
      <c r="J649" s="294"/>
      <c r="L649" s="294"/>
    </row>
    <row r="650" ht="15.75" customHeight="1">
      <c r="A650" s="294"/>
      <c r="B650" s="294"/>
      <c r="C650" s="295"/>
      <c r="D650" s="295"/>
      <c r="E650" s="294"/>
      <c r="F650" s="295"/>
      <c r="G650" s="295"/>
      <c r="H650" s="295"/>
      <c r="I650" s="294"/>
      <c r="J650" s="294"/>
      <c r="L650" s="294"/>
    </row>
    <row r="651" ht="15.75" customHeight="1">
      <c r="A651" s="294"/>
      <c r="B651" s="294"/>
      <c r="C651" s="295"/>
      <c r="D651" s="295"/>
      <c r="E651" s="294"/>
      <c r="F651" s="295"/>
      <c r="G651" s="295"/>
      <c r="H651" s="295"/>
      <c r="I651" s="294"/>
      <c r="J651" s="294"/>
      <c r="L651" s="294"/>
    </row>
    <row r="652" ht="15.75" customHeight="1">
      <c r="A652" s="294"/>
      <c r="B652" s="294"/>
      <c r="C652" s="295"/>
      <c r="D652" s="295"/>
      <c r="E652" s="294"/>
      <c r="F652" s="295"/>
      <c r="G652" s="295"/>
      <c r="H652" s="295"/>
      <c r="I652" s="294"/>
      <c r="J652" s="294"/>
      <c r="L652" s="294"/>
    </row>
    <row r="653" ht="15.75" customHeight="1">
      <c r="A653" s="294"/>
      <c r="B653" s="294"/>
      <c r="C653" s="295"/>
      <c r="D653" s="295"/>
      <c r="E653" s="294"/>
      <c r="F653" s="295"/>
      <c r="G653" s="295"/>
      <c r="H653" s="295"/>
      <c r="I653" s="294"/>
      <c r="J653" s="294"/>
      <c r="L653" s="294"/>
    </row>
    <row r="654" ht="15.75" customHeight="1">
      <c r="A654" s="294"/>
      <c r="B654" s="294"/>
      <c r="C654" s="295"/>
      <c r="D654" s="295"/>
      <c r="E654" s="294"/>
      <c r="F654" s="295"/>
      <c r="G654" s="295"/>
      <c r="H654" s="295"/>
      <c r="I654" s="294"/>
      <c r="J654" s="294"/>
      <c r="L654" s="294"/>
    </row>
    <row r="655" ht="15.75" customHeight="1">
      <c r="A655" s="294"/>
      <c r="B655" s="294"/>
      <c r="C655" s="295"/>
      <c r="D655" s="295"/>
      <c r="E655" s="294"/>
      <c r="F655" s="295"/>
      <c r="G655" s="295"/>
      <c r="H655" s="295"/>
      <c r="I655" s="294"/>
      <c r="J655" s="294"/>
      <c r="L655" s="294"/>
    </row>
    <row r="656" ht="15.75" customHeight="1">
      <c r="A656" s="294"/>
      <c r="B656" s="294"/>
      <c r="C656" s="295"/>
      <c r="D656" s="295"/>
      <c r="E656" s="294"/>
      <c r="F656" s="295"/>
      <c r="G656" s="295"/>
      <c r="H656" s="295"/>
      <c r="I656" s="294"/>
      <c r="J656" s="294"/>
      <c r="L656" s="294"/>
    </row>
    <row r="657" ht="15.75" customHeight="1">
      <c r="A657" s="294"/>
      <c r="B657" s="294"/>
      <c r="C657" s="295"/>
      <c r="D657" s="295"/>
      <c r="E657" s="294"/>
      <c r="F657" s="295"/>
      <c r="G657" s="295"/>
      <c r="H657" s="295"/>
      <c r="I657" s="294"/>
      <c r="J657" s="294"/>
      <c r="L657" s="294"/>
    </row>
    <row r="658" ht="15.75" customHeight="1">
      <c r="A658" s="294"/>
      <c r="B658" s="294"/>
      <c r="C658" s="295"/>
      <c r="D658" s="295"/>
      <c r="E658" s="294"/>
      <c r="F658" s="295"/>
      <c r="G658" s="295"/>
      <c r="H658" s="295"/>
      <c r="I658" s="294"/>
      <c r="J658" s="294"/>
      <c r="L658" s="294"/>
    </row>
    <row r="659" ht="15.75" customHeight="1">
      <c r="A659" s="294"/>
      <c r="B659" s="294"/>
      <c r="C659" s="295"/>
      <c r="D659" s="295"/>
      <c r="E659" s="294"/>
      <c r="F659" s="295"/>
      <c r="G659" s="295"/>
      <c r="H659" s="295"/>
      <c r="I659" s="294"/>
      <c r="J659" s="294"/>
      <c r="L659" s="294"/>
    </row>
    <row r="660" ht="15.75" customHeight="1">
      <c r="A660" s="294"/>
      <c r="B660" s="294"/>
      <c r="C660" s="295"/>
      <c r="D660" s="295"/>
      <c r="E660" s="294"/>
      <c r="F660" s="295"/>
      <c r="G660" s="295"/>
      <c r="H660" s="295"/>
      <c r="I660" s="294"/>
      <c r="J660" s="294"/>
      <c r="L660" s="294"/>
    </row>
    <row r="661" ht="15.75" customHeight="1">
      <c r="A661" s="294"/>
      <c r="B661" s="294"/>
      <c r="C661" s="295"/>
      <c r="D661" s="295"/>
      <c r="E661" s="294"/>
      <c r="F661" s="295"/>
      <c r="G661" s="295"/>
      <c r="H661" s="295"/>
      <c r="I661" s="294"/>
      <c r="J661" s="294"/>
      <c r="L661" s="294"/>
    </row>
    <row r="662" ht="15.75" customHeight="1">
      <c r="A662" s="294"/>
      <c r="B662" s="294"/>
      <c r="C662" s="295"/>
      <c r="D662" s="295"/>
      <c r="E662" s="294"/>
      <c r="F662" s="295"/>
      <c r="G662" s="295"/>
      <c r="H662" s="295"/>
      <c r="I662" s="294"/>
      <c r="J662" s="294"/>
      <c r="L662" s="294"/>
    </row>
    <row r="663" ht="15.75" customHeight="1">
      <c r="A663" s="294"/>
      <c r="B663" s="294"/>
      <c r="C663" s="295"/>
      <c r="D663" s="295"/>
      <c r="E663" s="294"/>
      <c r="F663" s="295"/>
      <c r="G663" s="295"/>
      <c r="H663" s="295"/>
      <c r="I663" s="294"/>
      <c r="J663" s="294"/>
      <c r="L663" s="294"/>
    </row>
    <row r="664" ht="15.75" customHeight="1">
      <c r="A664" s="294"/>
      <c r="B664" s="294"/>
      <c r="C664" s="295"/>
      <c r="D664" s="295"/>
      <c r="E664" s="294"/>
      <c r="F664" s="295"/>
      <c r="G664" s="295"/>
      <c r="H664" s="295"/>
      <c r="I664" s="294"/>
      <c r="J664" s="294"/>
      <c r="L664" s="294"/>
    </row>
    <row r="665" ht="15.75" customHeight="1">
      <c r="A665" s="294"/>
      <c r="B665" s="294"/>
      <c r="C665" s="295"/>
      <c r="D665" s="295"/>
      <c r="E665" s="294"/>
      <c r="F665" s="295"/>
      <c r="G665" s="295"/>
      <c r="H665" s="295"/>
      <c r="I665" s="294"/>
      <c r="J665" s="294"/>
      <c r="L665" s="294"/>
    </row>
    <row r="666" ht="15.75" customHeight="1">
      <c r="A666" s="294"/>
      <c r="B666" s="294"/>
      <c r="C666" s="295"/>
      <c r="D666" s="295"/>
      <c r="E666" s="294"/>
      <c r="F666" s="295"/>
      <c r="G666" s="295"/>
      <c r="H666" s="295"/>
      <c r="I666" s="294"/>
      <c r="J666" s="294"/>
      <c r="L666" s="294"/>
    </row>
    <row r="667" ht="15.75" customHeight="1">
      <c r="A667" s="294"/>
      <c r="B667" s="294"/>
      <c r="C667" s="295"/>
      <c r="D667" s="295"/>
      <c r="E667" s="294"/>
      <c r="F667" s="295"/>
      <c r="G667" s="295"/>
      <c r="H667" s="295"/>
      <c r="I667" s="294"/>
      <c r="J667" s="294"/>
      <c r="L667" s="294"/>
    </row>
    <row r="668" ht="15.75" customHeight="1">
      <c r="A668" s="294"/>
      <c r="B668" s="294"/>
      <c r="C668" s="295"/>
      <c r="D668" s="295"/>
      <c r="E668" s="294"/>
      <c r="F668" s="295"/>
      <c r="G668" s="295"/>
      <c r="H668" s="295"/>
      <c r="I668" s="294"/>
      <c r="J668" s="294"/>
      <c r="L668" s="294"/>
    </row>
    <row r="669" ht="15.75" customHeight="1">
      <c r="A669" s="294"/>
      <c r="B669" s="294"/>
      <c r="C669" s="295"/>
      <c r="D669" s="295"/>
      <c r="E669" s="294"/>
      <c r="F669" s="295"/>
      <c r="G669" s="295"/>
      <c r="H669" s="295"/>
      <c r="I669" s="294"/>
      <c r="J669" s="294"/>
      <c r="L669" s="294"/>
    </row>
    <row r="670" ht="15.75" customHeight="1">
      <c r="A670" s="294"/>
      <c r="B670" s="294"/>
      <c r="C670" s="295"/>
      <c r="D670" s="295"/>
      <c r="E670" s="294"/>
      <c r="F670" s="295"/>
      <c r="G670" s="295"/>
      <c r="H670" s="295"/>
      <c r="I670" s="294"/>
      <c r="J670" s="294"/>
      <c r="L670" s="294"/>
    </row>
    <row r="671" ht="15.75" customHeight="1">
      <c r="A671" s="294"/>
      <c r="B671" s="294"/>
      <c r="C671" s="295"/>
      <c r="D671" s="295"/>
      <c r="E671" s="294"/>
      <c r="F671" s="295"/>
      <c r="G671" s="295"/>
      <c r="H671" s="295"/>
      <c r="I671" s="294"/>
      <c r="J671" s="294"/>
      <c r="L671" s="294"/>
    </row>
    <row r="672" ht="15.75" customHeight="1">
      <c r="A672" s="294"/>
      <c r="B672" s="294"/>
      <c r="C672" s="295"/>
      <c r="D672" s="295"/>
      <c r="E672" s="294"/>
      <c r="F672" s="295"/>
      <c r="G672" s="295"/>
      <c r="H672" s="295"/>
      <c r="I672" s="294"/>
      <c r="J672" s="294"/>
      <c r="L672" s="294"/>
    </row>
    <row r="673" ht="15.75" customHeight="1">
      <c r="A673" s="294"/>
      <c r="B673" s="294"/>
      <c r="C673" s="295"/>
      <c r="D673" s="295"/>
      <c r="E673" s="294"/>
      <c r="F673" s="295"/>
      <c r="G673" s="295"/>
      <c r="H673" s="295"/>
      <c r="I673" s="294"/>
      <c r="J673" s="294"/>
      <c r="L673" s="294"/>
    </row>
    <row r="674" ht="15.75" customHeight="1">
      <c r="A674" s="294"/>
      <c r="B674" s="294"/>
      <c r="C674" s="295"/>
      <c r="D674" s="295"/>
      <c r="E674" s="294"/>
      <c r="F674" s="295"/>
      <c r="G674" s="295"/>
      <c r="H674" s="295"/>
      <c r="I674" s="294"/>
      <c r="J674" s="294"/>
      <c r="L674" s="294"/>
    </row>
    <row r="675" ht="15.75" customHeight="1">
      <c r="A675" s="294"/>
      <c r="B675" s="294"/>
      <c r="C675" s="295"/>
      <c r="D675" s="295"/>
      <c r="E675" s="294"/>
      <c r="F675" s="295"/>
      <c r="G675" s="295"/>
      <c r="H675" s="295"/>
      <c r="I675" s="294"/>
      <c r="J675" s="294"/>
      <c r="L675" s="294"/>
    </row>
    <row r="676" ht="15.75" customHeight="1">
      <c r="A676" s="294"/>
      <c r="B676" s="294"/>
      <c r="C676" s="295"/>
      <c r="D676" s="295"/>
      <c r="E676" s="294"/>
      <c r="F676" s="295"/>
      <c r="G676" s="295"/>
      <c r="H676" s="295"/>
      <c r="I676" s="294"/>
      <c r="J676" s="294"/>
      <c r="L676" s="294"/>
    </row>
    <row r="677" ht="15.75" customHeight="1">
      <c r="A677" s="294"/>
      <c r="B677" s="294"/>
      <c r="C677" s="295"/>
      <c r="D677" s="295"/>
      <c r="E677" s="294"/>
      <c r="F677" s="295"/>
      <c r="G677" s="295"/>
      <c r="H677" s="295"/>
      <c r="I677" s="294"/>
      <c r="J677" s="294"/>
      <c r="L677" s="294"/>
    </row>
    <row r="678" ht="15.75" customHeight="1">
      <c r="A678" s="294"/>
      <c r="B678" s="294"/>
      <c r="C678" s="295"/>
      <c r="D678" s="295"/>
      <c r="E678" s="294"/>
      <c r="F678" s="295"/>
      <c r="G678" s="295"/>
      <c r="H678" s="295"/>
      <c r="I678" s="294"/>
      <c r="J678" s="294"/>
      <c r="L678" s="294"/>
    </row>
    <row r="679" ht="15.75" customHeight="1">
      <c r="A679" s="294"/>
      <c r="B679" s="294"/>
      <c r="C679" s="295"/>
      <c r="D679" s="295"/>
      <c r="E679" s="294"/>
      <c r="F679" s="295"/>
      <c r="G679" s="295"/>
      <c r="H679" s="295"/>
      <c r="I679" s="294"/>
      <c r="J679" s="294"/>
      <c r="L679" s="294"/>
    </row>
    <row r="680" ht="15.75" customHeight="1">
      <c r="A680" s="294"/>
      <c r="B680" s="294"/>
      <c r="C680" s="295"/>
      <c r="D680" s="295"/>
      <c r="E680" s="294"/>
      <c r="F680" s="295"/>
      <c r="G680" s="295"/>
      <c r="H680" s="295"/>
      <c r="I680" s="294"/>
      <c r="J680" s="294"/>
      <c r="L680" s="294"/>
    </row>
    <row r="681" ht="15.75" customHeight="1">
      <c r="A681" s="294"/>
      <c r="B681" s="294"/>
      <c r="C681" s="295"/>
      <c r="D681" s="295"/>
      <c r="E681" s="294"/>
      <c r="F681" s="295"/>
      <c r="G681" s="295"/>
      <c r="H681" s="295"/>
      <c r="I681" s="294"/>
      <c r="J681" s="294"/>
      <c r="L681" s="294"/>
    </row>
    <row r="682" ht="15.75" customHeight="1">
      <c r="A682" s="294"/>
      <c r="B682" s="294"/>
      <c r="C682" s="295"/>
      <c r="D682" s="295"/>
      <c r="E682" s="294"/>
      <c r="F682" s="295"/>
      <c r="G682" s="295"/>
      <c r="H682" s="295"/>
      <c r="I682" s="294"/>
      <c r="J682" s="294"/>
      <c r="L682" s="294"/>
    </row>
    <row r="683" ht="15.75" customHeight="1">
      <c r="A683" s="294"/>
      <c r="B683" s="294"/>
      <c r="C683" s="295"/>
      <c r="D683" s="295"/>
      <c r="E683" s="294"/>
      <c r="F683" s="295"/>
      <c r="G683" s="295"/>
      <c r="H683" s="295"/>
      <c r="I683" s="294"/>
      <c r="J683" s="294"/>
      <c r="L683" s="294"/>
    </row>
    <row r="684" ht="15.75" customHeight="1">
      <c r="A684" s="294"/>
      <c r="B684" s="294"/>
      <c r="C684" s="295"/>
      <c r="D684" s="295"/>
      <c r="E684" s="294"/>
      <c r="F684" s="295"/>
      <c r="G684" s="295"/>
      <c r="H684" s="295"/>
      <c r="I684" s="294"/>
      <c r="J684" s="294"/>
      <c r="L684" s="294"/>
    </row>
    <row r="685" ht="15.75" customHeight="1">
      <c r="A685" s="294"/>
      <c r="B685" s="294"/>
      <c r="C685" s="295"/>
      <c r="D685" s="295"/>
      <c r="E685" s="294"/>
      <c r="F685" s="295"/>
      <c r="G685" s="295"/>
      <c r="H685" s="295"/>
      <c r="I685" s="294"/>
      <c r="J685" s="294"/>
      <c r="L685" s="294"/>
    </row>
    <row r="686" ht="15.75" customHeight="1">
      <c r="A686" s="294"/>
      <c r="B686" s="294"/>
      <c r="C686" s="295"/>
      <c r="D686" s="295"/>
      <c r="E686" s="294"/>
      <c r="F686" s="295"/>
      <c r="G686" s="295"/>
      <c r="H686" s="295"/>
      <c r="I686" s="294"/>
      <c r="J686" s="294"/>
      <c r="L686" s="294"/>
    </row>
    <row r="687" ht="15.75" customHeight="1">
      <c r="A687" s="294"/>
      <c r="B687" s="294"/>
      <c r="C687" s="295"/>
      <c r="D687" s="295"/>
      <c r="E687" s="294"/>
      <c r="F687" s="295"/>
      <c r="G687" s="295"/>
      <c r="H687" s="295"/>
      <c r="I687" s="294"/>
      <c r="J687" s="294"/>
      <c r="L687" s="294"/>
    </row>
    <row r="688" ht="15.75" customHeight="1">
      <c r="A688" s="294"/>
      <c r="B688" s="294"/>
      <c r="C688" s="295"/>
      <c r="D688" s="295"/>
      <c r="E688" s="294"/>
      <c r="F688" s="295"/>
      <c r="G688" s="295"/>
      <c r="H688" s="295"/>
      <c r="I688" s="294"/>
      <c r="J688" s="294"/>
      <c r="L688" s="294"/>
    </row>
    <row r="689" ht="15.75" customHeight="1">
      <c r="A689" s="294"/>
      <c r="B689" s="294"/>
      <c r="C689" s="295"/>
      <c r="D689" s="295"/>
      <c r="E689" s="294"/>
      <c r="F689" s="295"/>
      <c r="G689" s="295"/>
      <c r="H689" s="295"/>
      <c r="I689" s="294"/>
      <c r="J689" s="294"/>
      <c r="L689" s="294"/>
    </row>
    <row r="690" ht="15.75" customHeight="1">
      <c r="A690" s="294"/>
      <c r="B690" s="294"/>
      <c r="C690" s="295"/>
      <c r="D690" s="295"/>
      <c r="E690" s="294"/>
      <c r="F690" s="295"/>
      <c r="G690" s="295"/>
      <c r="H690" s="295"/>
      <c r="I690" s="294"/>
      <c r="J690" s="294"/>
      <c r="L690" s="294"/>
    </row>
    <row r="691" ht="15.75" customHeight="1">
      <c r="A691" s="294"/>
      <c r="B691" s="294"/>
      <c r="C691" s="295"/>
      <c r="D691" s="295"/>
      <c r="E691" s="294"/>
      <c r="F691" s="295"/>
      <c r="G691" s="295"/>
      <c r="H691" s="295"/>
      <c r="I691" s="294"/>
      <c r="J691" s="294"/>
      <c r="L691" s="294"/>
    </row>
    <row r="692" ht="15.75" customHeight="1">
      <c r="A692" s="294"/>
      <c r="B692" s="294"/>
      <c r="C692" s="295"/>
      <c r="D692" s="295"/>
      <c r="E692" s="294"/>
      <c r="F692" s="295"/>
      <c r="G692" s="295"/>
      <c r="H692" s="295"/>
      <c r="I692" s="294"/>
      <c r="J692" s="294"/>
      <c r="L692" s="294"/>
    </row>
    <row r="693" ht="15.75" customHeight="1">
      <c r="A693" s="294"/>
      <c r="B693" s="294"/>
      <c r="C693" s="295"/>
      <c r="D693" s="295"/>
      <c r="E693" s="294"/>
      <c r="F693" s="295"/>
      <c r="G693" s="295"/>
      <c r="H693" s="295"/>
      <c r="I693" s="294"/>
      <c r="J693" s="294"/>
      <c r="L693" s="294"/>
    </row>
    <row r="694" ht="15.75" customHeight="1">
      <c r="A694" s="294"/>
      <c r="B694" s="294"/>
      <c r="C694" s="295"/>
      <c r="D694" s="295"/>
      <c r="E694" s="294"/>
      <c r="F694" s="295"/>
      <c r="G694" s="295"/>
      <c r="H694" s="295"/>
      <c r="I694" s="294"/>
      <c r="J694" s="294"/>
      <c r="L694" s="294"/>
    </row>
    <row r="695" ht="15.75" customHeight="1">
      <c r="A695" s="294"/>
      <c r="B695" s="294"/>
      <c r="C695" s="295"/>
      <c r="D695" s="295"/>
      <c r="E695" s="294"/>
      <c r="F695" s="295"/>
      <c r="G695" s="295"/>
      <c r="H695" s="295"/>
      <c r="I695" s="294"/>
      <c r="J695" s="294"/>
      <c r="L695" s="294"/>
    </row>
    <row r="696" ht="15.75" customHeight="1">
      <c r="A696" s="294"/>
      <c r="B696" s="294"/>
      <c r="C696" s="295"/>
      <c r="D696" s="295"/>
      <c r="E696" s="294"/>
      <c r="F696" s="295"/>
      <c r="G696" s="295"/>
      <c r="H696" s="295"/>
      <c r="I696" s="294"/>
      <c r="J696" s="294"/>
      <c r="L696" s="294"/>
    </row>
    <row r="697" ht="15.75" customHeight="1">
      <c r="A697" s="294"/>
      <c r="B697" s="294"/>
      <c r="C697" s="295"/>
      <c r="D697" s="295"/>
      <c r="E697" s="294"/>
      <c r="F697" s="295"/>
      <c r="G697" s="295"/>
      <c r="H697" s="295"/>
      <c r="I697" s="294"/>
      <c r="J697" s="294"/>
      <c r="L697" s="294"/>
    </row>
    <row r="698" ht="15.75" customHeight="1">
      <c r="A698" s="294"/>
      <c r="B698" s="294"/>
      <c r="C698" s="295"/>
      <c r="D698" s="295"/>
      <c r="E698" s="294"/>
      <c r="F698" s="295"/>
      <c r="G698" s="295"/>
      <c r="H698" s="295"/>
      <c r="I698" s="294"/>
      <c r="J698" s="294"/>
      <c r="L698" s="294"/>
    </row>
    <row r="699" ht="15.75" customHeight="1">
      <c r="A699" s="294"/>
      <c r="B699" s="294"/>
      <c r="C699" s="295"/>
      <c r="D699" s="295"/>
      <c r="E699" s="294"/>
      <c r="F699" s="295"/>
      <c r="G699" s="295"/>
      <c r="H699" s="295"/>
      <c r="I699" s="294"/>
      <c r="J699" s="294"/>
      <c r="L699" s="294"/>
    </row>
    <row r="700" ht="15.75" customHeight="1">
      <c r="A700" s="294"/>
      <c r="B700" s="294"/>
      <c r="C700" s="295"/>
      <c r="D700" s="295"/>
      <c r="E700" s="294"/>
      <c r="F700" s="295"/>
      <c r="G700" s="295"/>
      <c r="H700" s="295"/>
      <c r="I700" s="294"/>
      <c r="J700" s="294"/>
      <c r="L700" s="294"/>
    </row>
    <row r="701" ht="15.75" customHeight="1">
      <c r="A701" s="294"/>
      <c r="B701" s="294"/>
      <c r="C701" s="295"/>
      <c r="D701" s="295"/>
      <c r="E701" s="294"/>
      <c r="F701" s="295"/>
      <c r="G701" s="295"/>
      <c r="H701" s="295"/>
      <c r="I701" s="294"/>
      <c r="J701" s="294"/>
      <c r="L701" s="294"/>
    </row>
    <row r="702" ht="15.75" customHeight="1">
      <c r="A702" s="294"/>
      <c r="B702" s="294"/>
      <c r="C702" s="295"/>
      <c r="D702" s="295"/>
      <c r="E702" s="294"/>
      <c r="F702" s="295"/>
      <c r="G702" s="295"/>
      <c r="H702" s="295"/>
      <c r="I702" s="294"/>
      <c r="J702" s="294"/>
      <c r="L702" s="294"/>
    </row>
    <row r="703" ht="15.75" customHeight="1">
      <c r="A703" s="294"/>
      <c r="B703" s="294"/>
      <c r="C703" s="295"/>
      <c r="D703" s="295"/>
      <c r="E703" s="294"/>
      <c r="F703" s="295"/>
      <c r="G703" s="295"/>
      <c r="H703" s="295"/>
      <c r="I703" s="294"/>
      <c r="J703" s="294"/>
      <c r="L703" s="294"/>
    </row>
    <row r="704" ht="15.75" customHeight="1">
      <c r="A704" s="294"/>
      <c r="B704" s="294"/>
      <c r="C704" s="295"/>
      <c r="D704" s="295"/>
      <c r="E704" s="294"/>
      <c r="F704" s="295"/>
      <c r="G704" s="295"/>
      <c r="H704" s="295"/>
      <c r="I704" s="294"/>
      <c r="J704" s="294"/>
      <c r="L704" s="294"/>
    </row>
    <row r="705" ht="15.75" customHeight="1">
      <c r="A705" s="294"/>
      <c r="B705" s="294"/>
      <c r="C705" s="295"/>
      <c r="D705" s="295"/>
      <c r="E705" s="294"/>
      <c r="F705" s="295"/>
      <c r="G705" s="295"/>
      <c r="H705" s="295"/>
      <c r="I705" s="294"/>
      <c r="J705" s="294"/>
      <c r="L705" s="294"/>
    </row>
    <row r="706" ht="15.75" customHeight="1">
      <c r="A706" s="294"/>
      <c r="B706" s="294"/>
      <c r="C706" s="295"/>
      <c r="D706" s="295"/>
      <c r="E706" s="294"/>
      <c r="F706" s="295"/>
      <c r="G706" s="295"/>
      <c r="H706" s="295"/>
      <c r="I706" s="294"/>
      <c r="J706" s="294"/>
      <c r="L706" s="294"/>
    </row>
    <row r="707" ht="15.75" customHeight="1">
      <c r="A707" s="294"/>
      <c r="B707" s="294"/>
      <c r="C707" s="295"/>
      <c r="D707" s="295"/>
      <c r="E707" s="294"/>
      <c r="F707" s="295"/>
      <c r="G707" s="295"/>
      <c r="H707" s="295"/>
      <c r="I707" s="294"/>
      <c r="J707" s="294"/>
      <c r="L707" s="294"/>
    </row>
    <row r="708" ht="15.75" customHeight="1">
      <c r="A708" s="294"/>
      <c r="B708" s="294"/>
      <c r="C708" s="295"/>
      <c r="D708" s="295"/>
      <c r="E708" s="294"/>
      <c r="F708" s="295"/>
      <c r="G708" s="295"/>
      <c r="H708" s="295"/>
      <c r="I708" s="294"/>
      <c r="J708" s="294"/>
      <c r="L708" s="294"/>
    </row>
    <row r="709" ht="15.75" customHeight="1">
      <c r="A709" s="294"/>
      <c r="B709" s="294"/>
      <c r="C709" s="295"/>
      <c r="D709" s="295"/>
      <c r="E709" s="294"/>
      <c r="F709" s="295"/>
      <c r="G709" s="295"/>
      <c r="H709" s="295"/>
      <c r="I709" s="294"/>
      <c r="J709" s="294"/>
      <c r="L709" s="294"/>
    </row>
    <row r="710" ht="15.75" customHeight="1">
      <c r="A710" s="294"/>
      <c r="B710" s="294"/>
      <c r="C710" s="295"/>
      <c r="D710" s="295"/>
      <c r="E710" s="294"/>
      <c r="F710" s="295"/>
      <c r="G710" s="295"/>
      <c r="H710" s="295"/>
      <c r="I710" s="294"/>
      <c r="J710" s="294"/>
      <c r="L710" s="294"/>
    </row>
    <row r="711" ht="15.75" customHeight="1">
      <c r="A711" s="294"/>
      <c r="B711" s="294"/>
      <c r="C711" s="295"/>
      <c r="D711" s="295"/>
      <c r="E711" s="294"/>
      <c r="F711" s="295"/>
      <c r="G711" s="295"/>
      <c r="H711" s="295"/>
      <c r="I711" s="294"/>
      <c r="J711" s="294"/>
      <c r="L711" s="294"/>
    </row>
    <row r="712" ht="15.75" customHeight="1">
      <c r="A712" s="294"/>
      <c r="B712" s="294"/>
      <c r="C712" s="295"/>
      <c r="D712" s="295"/>
      <c r="E712" s="294"/>
      <c r="F712" s="295"/>
      <c r="G712" s="295"/>
      <c r="H712" s="295"/>
      <c r="I712" s="294"/>
      <c r="J712" s="294"/>
      <c r="L712" s="294"/>
    </row>
    <row r="713" ht="15.75" customHeight="1">
      <c r="A713" s="294"/>
      <c r="B713" s="294"/>
      <c r="C713" s="295"/>
      <c r="D713" s="295"/>
      <c r="E713" s="294"/>
      <c r="F713" s="295"/>
      <c r="G713" s="295"/>
      <c r="H713" s="295"/>
      <c r="I713" s="294"/>
      <c r="J713" s="294"/>
      <c r="L713" s="294"/>
    </row>
    <row r="714" ht="15.75" customHeight="1">
      <c r="A714" s="294"/>
      <c r="B714" s="294"/>
      <c r="C714" s="295"/>
      <c r="D714" s="295"/>
      <c r="E714" s="294"/>
      <c r="F714" s="295"/>
      <c r="G714" s="295"/>
      <c r="H714" s="295"/>
      <c r="I714" s="294"/>
      <c r="J714" s="294"/>
      <c r="L714" s="294"/>
    </row>
    <row r="715" ht="15.75" customHeight="1">
      <c r="A715" s="294"/>
      <c r="B715" s="294"/>
      <c r="C715" s="295"/>
      <c r="D715" s="295"/>
      <c r="E715" s="294"/>
      <c r="F715" s="295"/>
      <c r="G715" s="295"/>
      <c r="H715" s="295"/>
      <c r="I715" s="294"/>
      <c r="J715" s="294"/>
      <c r="L715" s="294"/>
    </row>
    <row r="716" ht="15.75" customHeight="1">
      <c r="A716" s="294"/>
      <c r="B716" s="294"/>
      <c r="C716" s="295"/>
      <c r="D716" s="295"/>
      <c r="E716" s="294"/>
      <c r="F716" s="295"/>
      <c r="G716" s="295"/>
      <c r="H716" s="295"/>
      <c r="I716" s="294"/>
      <c r="J716" s="294"/>
      <c r="L716" s="294"/>
    </row>
    <row r="717" ht="15.75" customHeight="1">
      <c r="A717" s="294"/>
      <c r="B717" s="294"/>
      <c r="C717" s="295"/>
      <c r="D717" s="295"/>
      <c r="E717" s="294"/>
      <c r="F717" s="295"/>
      <c r="G717" s="295"/>
      <c r="H717" s="295"/>
      <c r="I717" s="294"/>
      <c r="J717" s="294"/>
      <c r="L717" s="294"/>
    </row>
    <row r="718" ht="15.75" customHeight="1">
      <c r="A718" s="294"/>
      <c r="B718" s="294"/>
      <c r="C718" s="295"/>
      <c r="D718" s="295"/>
      <c r="E718" s="294"/>
      <c r="F718" s="295"/>
      <c r="G718" s="295"/>
      <c r="H718" s="295"/>
      <c r="I718" s="294"/>
      <c r="J718" s="294"/>
      <c r="L718" s="294"/>
    </row>
    <row r="719" ht="15.75" customHeight="1">
      <c r="A719" s="294"/>
      <c r="B719" s="294"/>
      <c r="C719" s="295"/>
      <c r="D719" s="295"/>
      <c r="E719" s="294"/>
      <c r="F719" s="295"/>
      <c r="G719" s="295"/>
      <c r="H719" s="295"/>
      <c r="I719" s="294"/>
      <c r="J719" s="294"/>
      <c r="L719" s="294"/>
    </row>
    <row r="720" ht="15.75" customHeight="1">
      <c r="A720" s="294"/>
      <c r="B720" s="294"/>
      <c r="C720" s="295"/>
      <c r="D720" s="295"/>
      <c r="E720" s="294"/>
      <c r="F720" s="295"/>
      <c r="G720" s="295"/>
      <c r="H720" s="295"/>
      <c r="I720" s="294"/>
      <c r="J720" s="294"/>
      <c r="L720" s="294"/>
    </row>
    <row r="721" ht="15.75" customHeight="1">
      <c r="A721" s="294"/>
      <c r="B721" s="294"/>
      <c r="C721" s="295"/>
      <c r="D721" s="295"/>
      <c r="E721" s="294"/>
      <c r="F721" s="295"/>
      <c r="G721" s="295"/>
      <c r="H721" s="295"/>
      <c r="I721" s="294"/>
      <c r="J721" s="294"/>
      <c r="L721" s="294"/>
    </row>
    <row r="722" ht="15.75" customHeight="1">
      <c r="A722" s="294"/>
      <c r="B722" s="294"/>
      <c r="C722" s="295"/>
      <c r="D722" s="295"/>
      <c r="E722" s="294"/>
      <c r="F722" s="295"/>
      <c r="G722" s="295"/>
      <c r="H722" s="295"/>
      <c r="I722" s="294"/>
      <c r="J722" s="294"/>
      <c r="L722" s="294"/>
    </row>
    <row r="723" ht="15.75" customHeight="1">
      <c r="A723" s="294"/>
      <c r="B723" s="294"/>
      <c r="C723" s="295"/>
      <c r="D723" s="295"/>
      <c r="E723" s="294"/>
      <c r="F723" s="295"/>
      <c r="G723" s="295"/>
      <c r="H723" s="295"/>
      <c r="I723" s="294"/>
      <c r="J723" s="294"/>
      <c r="L723" s="294"/>
    </row>
    <row r="724" ht="15.75" customHeight="1">
      <c r="A724" s="294"/>
      <c r="B724" s="294"/>
      <c r="C724" s="295"/>
      <c r="D724" s="295"/>
      <c r="E724" s="294"/>
      <c r="F724" s="295"/>
      <c r="G724" s="295"/>
      <c r="H724" s="295"/>
      <c r="I724" s="294"/>
      <c r="J724" s="294"/>
      <c r="L724" s="294"/>
    </row>
    <row r="725" ht="15.75" customHeight="1">
      <c r="A725" s="294"/>
      <c r="B725" s="294"/>
      <c r="C725" s="295"/>
      <c r="D725" s="295"/>
      <c r="E725" s="294"/>
      <c r="F725" s="295"/>
      <c r="G725" s="295"/>
      <c r="H725" s="295"/>
      <c r="I725" s="294"/>
      <c r="J725" s="294"/>
      <c r="L725" s="294"/>
    </row>
    <row r="726" ht="15.75" customHeight="1">
      <c r="A726" s="294"/>
      <c r="B726" s="294"/>
      <c r="C726" s="295"/>
      <c r="D726" s="295"/>
      <c r="E726" s="294"/>
      <c r="F726" s="295"/>
      <c r="G726" s="295"/>
      <c r="H726" s="295"/>
      <c r="I726" s="294"/>
      <c r="J726" s="294"/>
      <c r="L726" s="294"/>
    </row>
    <row r="727" ht="15.75" customHeight="1">
      <c r="A727" s="294"/>
      <c r="B727" s="294"/>
      <c r="C727" s="295"/>
      <c r="D727" s="295"/>
      <c r="E727" s="294"/>
      <c r="F727" s="295"/>
      <c r="G727" s="295"/>
      <c r="H727" s="295"/>
      <c r="I727" s="294"/>
      <c r="J727" s="294"/>
      <c r="L727" s="294"/>
    </row>
    <row r="728" ht="15.75" customHeight="1">
      <c r="A728" s="294"/>
      <c r="B728" s="294"/>
      <c r="C728" s="295"/>
      <c r="D728" s="295"/>
      <c r="E728" s="294"/>
      <c r="F728" s="295"/>
      <c r="G728" s="295"/>
      <c r="H728" s="295"/>
      <c r="I728" s="294"/>
      <c r="J728" s="294"/>
      <c r="L728" s="294"/>
    </row>
    <row r="729" ht="15.75" customHeight="1">
      <c r="A729" s="294"/>
      <c r="B729" s="294"/>
      <c r="C729" s="295"/>
      <c r="D729" s="295"/>
      <c r="E729" s="294"/>
      <c r="F729" s="295"/>
      <c r="G729" s="295"/>
      <c r="H729" s="295"/>
      <c r="I729" s="294"/>
      <c r="J729" s="294"/>
      <c r="L729" s="294"/>
    </row>
    <row r="730" ht="15.75" customHeight="1">
      <c r="A730" s="294"/>
      <c r="B730" s="294"/>
      <c r="C730" s="295"/>
      <c r="D730" s="295"/>
      <c r="E730" s="294"/>
      <c r="F730" s="295"/>
      <c r="G730" s="295"/>
      <c r="H730" s="295"/>
      <c r="I730" s="294"/>
      <c r="J730" s="294"/>
      <c r="L730" s="294"/>
    </row>
    <row r="731" ht="15.75" customHeight="1">
      <c r="A731" s="294"/>
      <c r="B731" s="294"/>
      <c r="C731" s="295"/>
      <c r="D731" s="295"/>
      <c r="E731" s="294"/>
      <c r="F731" s="295"/>
      <c r="G731" s="295"/>
      <c r="H731" s="295"/>
      <c r="I731" s="294"/>
      <c r="J731" s="294"/>
      <c r="L731" s="294"/>
    </row>
    <row r="732" ht="15.75" customHeight="1">
      <c r="A732" s="294"/>
      <c r="B732" s="294"/>
      <c r="C732" s="295"/>
      <c r="D732" s="295"/>
      <c r="E732" s="294"/>
      <c r="F732" s="295"/>
      <c r="G732" s="295"/>
      <c r="H732" s="295"/>
      <c r="I732" s="294"/>
      <c r="J732" s="294"/>
      <c r="L732" s="294"/>
    </row>
    <row r="733" ht="15.75" customHeight="1">
      <c r="A733" s="294"/>
      <c r="B733" s="294"/>
      <c r="C733" s="295"/>
      <c r="D733" s="295"/>
      <c r="E733" s="294"/>
      <c r="F733" s="295"/>
      <c r="G733" s="295"/>
      <c r="H733" s="295"/>
      <c r="I733" s="294"/>
      <c r="J733" s="294"/>
      <c r="L733" s="294"/>
    </row>
    <row r="734" ht="15.75" customHeight="1">
      <c r="A734" s="294"/>
      <c r="B734" s="294"/>
      <c r="C734" s="295"/>
      <c r="D734" s="295"/>
      <c r="E734" s="294"/>
      <c r="F734" s="295"/>
      <c r="G734" s="295"/>
      <c r="H734" s="295"/>
      <c r="I734" s="294"/>
      <c r="J734" s="294"/>
      <c r="L734" s="294"/>
    </row>
    <row r="735" ht="15.75" customHeight="1">
      <c r="A735" s="294"/>
      <c r="B735" s="294"/>
      <c r="C735" s="295"/>
      <c r="D735" s="295"/>
      <c r="E735" s="294"/>
      <c r="F735" s="295"/>
      <c r="G735" s="295"/>
      <c r="H735" s="295"/>
      <c r="I735" s="294"/>
      <c r="J735" s="294"/>
      <c r="L735" s="294"/>
    </row>
    <row r="736" ht="15.75" customHeight="1">
      <c r="A736" s="294"/>
      <c r="B736" s="294"/>
      <c r="C736" s="295"/>
      <c r="D736" s="295"/>
      <c r="E736" s="294"/>
      <c r="F736" s="295"/>
      <c r="G736" s="295"/>
      <c r="H736" s="295"/>
      <c r="I736" s="294"/>
      <c r="J736" s="294"/>
      <c r="L736" s="294"/>
    </row>
    <row r="737" ht="15.75" customHeight="1">
      <c r="A737" s="294"/>
      <c r="B737" s="294"/>
      <c r="C737" s="295"/>
      <c r="D737" s="295"/>
      <c r="E737" s="294"/>
      <c r="F737" s="295"/>
      <c r="G737" s="295"/>
      <c r="H737" s="295"/>
      <c r="I737" s="294"/>
      <c r="J737" s="294"/>
      <c r="L737" s="294"/>
    </row>
    <row r="738" ht="15.75" customHeight="1">
      <c r="A738" s="294"/>
      <c r="B738" s="294"/>
      <c r="C738" s="295"/>
      <c r="D738" s="295"/>
      <c r="E738" s="294"/>
      <c r="F738" s="295"/>
      <c r="G738" s="295"/>
      <c r="H738" s="295"/>
      <c r="I738" s="294"/>
      <c r="J738" s="294"/>
      <c r="L738" s="294"/>
    </row>
    <row r="739" ht="15.75" customHeight="1">
      <c r="A739" s="294"/>
      <c r="B739" s="294"/>
      <c r="C739" s="295"/>
      <c r="D739" s="295"/>
      <c r="E739" s="294"/>
      <c r="F739" s="295"/>
      <c r="G739" s="295"/>
      <c r="H739" s="295"/>
      <c r="I739" s="294"/>
      <c r="J739" s="294"/>
      <c r="L739" s="294"/>
    </row>
    <row r="740" ht="15.75" customHeight="1">
      <c r="A740" s="294"/>
      <c r="B740" s="294"/>
      <c r="C740" s="295"/>
      <c r="D740" s="295"/>
      <c r="E740" s="294"/>
      <c r="F740" s="295"/>
      <c r="G740" s="295"/>
      <c r="H740" s="295"/>
      <c r="I740" s="294"/>
      <c r="J740" s="294"/>
      <c r="L740" s="294"/>
    </row>
    <row r="741" ht="15.75" customHeight="1">
      <c r="A741" s="294"/>
      <c r="B741" s="294"/>
      <c r="C741" s="295"/>
      <c r="D741" s="295"/>
      <c r="E741" s="294"/>
      <c r="F741" s="295"/>
      <c r="G741" s="295"/>
      <c r="H741" s="295"/>
      <c r="I741" s="294"/>
      <c r="J741" s="294"/>
      <c r="L741" s="294"/>
    </row>
    <row r="742" ht="15.75" customHeight="1">
      <c r="A742" s="294"/>
      <c r="B742" s="294"/>
      <c r="C742" s="295"/>
      <c r="D742" s="295"/>
      <c r="E742" s="294"/>
      <c r="F742" s="295"/>
      <c r="G742" s="295"/>
      <c r="H742" s="295"/>
      <c r="I742" s="294"/>
      <c r="J742" s="294"/>
      <c r="L742" s="294"/>
    </row>
    <row r="743" ht="15.75" customHeight="1">
      <c r="A743" s="294"/>
      <c r="B743" s="294"/>
      <c r="C743" s="295"/>
      <c r="D743" s="295"/>
      <c r="E743" s="294"/>
      <c r="F743" s="295"/>
      <c r="G743" s="295"/>
      <c r="H743" s="295"/>
      <c r="I743" s="294"/>
      <c r="J743" s="294"/>
      <c r="L743" s="294"/>
    </row>
    <row r="744" ht="15.75" customHeight="1">
      <c r="A744" s="294"/>
      <c r="B744" s="294"/>
      <c r="C744" s="295"/>
      <c r="D744" s="295"/>
      <c r="E744" s="294"/>
      <c r="F744" s="295"/>
      <c r="G744" s="295"/>
      <c r="H744" s="295"/>
      <c r="I744" s="294"/>
      <c r="J744" s="294"/>
      <c r="L744" s="294"/>
    </row>
    <row r="745" ht="15.75" customHeight="1">
      <c r="A745" s="294"/>
      <c r="B745" s="294"/>
      <c r="C745" s="295"/>
      <c r="D745" s="295"/>
      <c r="E745" s="294"/>
      <c r="F745" s="295"/>
      <c r="G745" s="295"/>
      <c r="H745" s="295"/>
      <c r="I745" s="294"/>
      <c r="J745" s="294"/>
      <c r="L745" s="294"/>
    </row>
    <row r="746" ht="15.75" customHeight="1">
      <c r="A746" s="294"/>
      <c r="B746" s="294"/>
      <c r="C746" s="295"/>
      <c r="D746" s="295"/>
      <c r="E746" s="294"/>
      <c r="F746" s="295"/>
      <c r="G746" s="295"/>
      <c r="H746" s="295"/>
      <c r="I746" s="294"/>
      <c r="J746" s="294"/>
      <c r="L746" s="294"/>
    </row>
    <row r="747" ht="15.75" customHeight="1">
      <c r="A747" s="294"/>
      <c r="B747" s="294"/>
      <c r="C747" s="295"/>
      <c r="D747" s="295"/>
      <c r="E747" s="294"/>
      <c r="F747" s="295"/>
      <c r="G747" s="295"/>
      <c r="H747" s="295"/>
      <c r="I747" s="294"/>
      <c r="J747" s="294"/>
      <c r="L747" s="294"/>
    </row>
    <row r="748" ht="15.75" customHeight="1">
      <c r="A748" s="294"/>
      <c r="B748" s="294"/>
      <c r="C748" s="295"/>
      <c r="D748" s="295"/>
      <c r="E748" s="294"/>
      <c r="F748" s="295"/>
      <c r="G748" s="295"/>
      <c r="H748" s="295"/>
      <c r="I748" s="294"/>
      <c r="J748" s="294"/>
      <c r="L748" s="294"/>
    </row>
    <row r="749" ht="15.75" customHeight="1">
      <c r="A749" s="294"/>
      <c r="B749" s="294"/>
      <c r="C749" s="295"/>
      <c r="D749" s="295"/>
      <c r="E749" s="294"/>
      <c r="F749" s="295"/>
      <c r="G749" s="295"/>
      <c r="H749" s="295"/>
      <c r="I749" s="294"/>
      <c r="J749" s="294"/>
      <c r="L749" s="294"/>
    </row>
    <row r="750" ht="15.75" customHeight="1">
      <c r="A750" s="294"/>
      <c r="B750" s="294"/>
      <c r="C750" s="295"/>
      <c r="D750" s="295"/>
      <c r="E750" s="294"/>
      <c r="F750" s="295"/>
      <c r="G750" s="295"/>
      <c r="H750" s="295"/>
      <c r="I750" s="294"/>
      <c r="J750" s="294"/>
      <c r="L750" s="294"/>
    </row>
    <row r="751" ht="15.75" customHeight="1">
      <c r="A751" s="294"/>
      <c r="B751" s="294"/>
      <c r="C751" s="295"/>
      <c r="D751" s="295"/>
      <c r="E751" s="294"/>
      <c r="F751" s="295"/>
      <c r="G751" s="295"/>
      <c r="H751" s="295"/>
      <c r="I751" s="294"/>
      <c r="J751" s="294"/>
      <c r="L751" s="294"/>
    </row>
    <row r="752" ht="15.75" customHeight="1">
      <c r="A752" s="294"/>
      <c r="B752" s="294"/>
      <c r="C752" s="295"/>
      <c r="D752" s="295"/>
      <c r="E752" s="294"/>
      <c r="F752" s="295"/>
      <c r="G752" s="295"/>
      <c r="H752" s="295"/>
      <c r="I752" s="294"/>
      <c r="J752" s="294"/>
      <c r="L752" s="294"/>
    </row>
    <row r="753" ht="15.75" customHeight="1">
      <c r="A753" s="294"/>
      <c r="B753" s="294"/>
      <c r="C753" s="295"/>
      <c r="D753" s="295"/>
      <c r="E753" s="294"/>
      <c r="F753" s="295"/>
      <c r="G753" s="295"/>
      <c r="H753" s="295"/>
      <c r="I753" s="294"/>
      <c r="J753" s="294"/>
      <c r="L753" s="294"/>
    </row>
    <row r="754" ht="15.75" customHeight="1">
      <c r="A754" s="294"/>
      <c r="B754" s="294"/>
      <c r="C754" s="295"/>
      <c r="D754" s="295"/>
      <c r="E754" s="294"/>
      <c r="F754" s="295"/>
      <c r="G754" s="295"/>
      <c r="H754" s="295"/>
      <c r="I754" s="294"/>
      <c r="J754" s="294"/>
      <c r="L754" s="294"/>
    </row>
    <row r="755" ht="15.75" customHeight="1">
      <c r="A755" s="294"/>
      <c r="B755" s="294"/>
      <c r="C755" s="295"/>
      <c r="D755" s="295"/>
      <c r="E755" s="294"/>
      <c r="F755" s="295"/>
      <c r="G755" s="295"/>
      <c r="H755" s="295"/>
      <c r="I755" s="294"/>
      <c r="J755" s="294"/>
      <c r="L755" s="294"/>
    </row>
    <row r="756" ht="15.75" customHeight="1">
      <c r="A756" s="294"/>
      <c r="B756" s="294"/>
      <c r="C756" s="295"/>
      <c r="D756" s="295"/>
      <c r="E756" s="294"/>
      <c r="F756" s="295"/>
      <c r="G756" s="295"/>
      <c r="H756" s="295"/>
      <c r="I756" s="294"/>
      <c r="J756" s="294"/>
      <c r="L756" s="294"/>
    </row>
    <row r="757" ht="15.75" customHeight="1">
      <c r="A757" s="294"/>
      <c r="B757" s="294"/>
      <c r="C757" s="295"/>
      <c r="D757" s="295"/>
      <c r="E757" s="294"/>
      <c r="F757" s="295"/>
      <c r="G757" s="295"/>
      <c r="H757" s="295"/>
      <c r="I757" s="294"/>
      <c r="J757" s="294"/>
      <c r="L757" s="294"/>
    </row>
    <row r="758" ht="15.75" customHeight="1">
      <c r="A758" s="294"/>
      <c r="B758" s="294"/>
      <c r="C758" s="295"/>
      <c r="D758" s="295"/>
      <c r="E758" s="294"/>
      <c r="F758" s="295"/>
      <c r="G758" s="295"/>
      <c r="H758" s="295"/>
      <c r="I758" s="294"/>
      <c r="J758" s="294"/>
      <c r="L758" s="294"/>
    </row>
    <row r="759" ht="15.75" customHeight="1">
      <c r="A759" s="294"/>
      <c r="B759" s="294"/>
      <c r="C759" s="295"/>
      <c r="D759" s="295"/>
      <c r="E759" s="294"/>
      <c r="F759" s="295"/>
      <c r="G759" s="295"/>
      <c r="H759" s="295"/>
      <c r="I759" s="294"/>
      <c r="J759" s="294"/>
      <c r="L759" s="294"/>
    </row>
    <row r="760" ht="15.75" customHeight="1">
      <c r="A760" s="294"/>
      <c r="B760" s="294"/>
      <c r="C760" s="295"/>
      <c r="D760" s="295"/>
      <c r="E760" s="294"/>
      <c r="F760" s="295"/>
      <c r="G760" s="295"/>
      <c r="H760" s="295"/>
      <c r="I760" s="294"/>
      <c r="J760" s="294"/>
      <c r="L760" s="294"/>
    </row>
    <row r="761" ht="15.75" customHeight="1">
      <c r="A761" s="294"/>
      <c r="B761" s="294"/>
      <c r="C761" s="295"/>
      <c r="D761" s="295"/>
      <c r="E761" s="294"/>
      <c r="F761" s="295"/>
      <c r="G761" s="295"/>
      <c r="H761" s="295"/>
      <c r="I761" s="294"/>
      <c r="J761" s="294"/>
      <c r="L761" s="294"/>
    </row>
    <row r="762" ht="15.75" customHeight="1">
      <c r="A762" s="294"/>
      <c r="B762" s="294"/>
      <c r="C762" s="295"/>
      <c r="D762" s="295"/>
      <c r="E762" s="294"/>
      <c r="F762" s="295"/>
      <c r="G762" s="295"/>
      <c r="H762" s="295"/>
      <c r="I762" s="294"/>
      <c r="J762" s="294"/>
      <c r="L762" s="294"/>
    </row>
    <row r="763" ht="15.75" customHeight="1">
      <c r="A763" s="294"/>
      <c r="B763" s="294"/>
      <c r="C763" s="295"/>
      <c r="D763" s="295"/>
      <c r="E763" s="294"/>
      <c r="F763" s="295"/>
      <c r="G763" s="295"/>
      <c r="H763" s="295"/>
      <c r="I763" s="294"/>
      <c r="J763" s="294"/>
      <c r="L763" s="294"/>
    </row>
    <row r="764" ht="15.75" customHeight="1">
      <c r="A764" s="294"/>
      <c r="B764" s="294"/>
      <c r="C764" s="295"/>
      <c r="D764" s="295"/>
      <c r="E764" s="294"/>
      <c r="F764" s="295"/>
      <c r="G764" s="295"/>
      <c r="H764" s="295"/>
      <c r="I764" s="294"/>
      <c r="J764" s="294"/>
      <c r="L764" s="294"/>
    </row>
    <row r="765" ht="15.75" customHeight="1">
      <c r="A765" s="294"/>
      <c r="B765" s="294"/>
      <c r="C765" s="295"/>
      <c r="D765" s="295"/>
      <c r="E765" s="294"/>
      <c r="F765" s="295"/>
      <c r="G765" s="295"/>
      <c r="H765" s="295"/>
      <c r="I765" s="294"/>
      <c r="J765" s="294"/>
      <c r="L765" s="294"/>
    </row>
    <row r="766" ht="15.75" customHeight="1">
      <c r="A766" s="294"/>
      <c r="B766" s="294"/>
      <c r="C766" s="295"/>
      <c r="D766" s="295"/>
      <c r="E766" s="294"/>
      <c r="F766" s="295"/>
      <c r="G766" s="295"/>
      <c r="H766" s="295"/>
      <c r="I766" s="294"/>
      <c r="J766" s="294"/>
      <c r="L766" s="294"/>
    </row>
    <row r="767" ht="15.75" customHeight="1">
      <c r="A767" s="294"/>
      <c r="B767" s="294"/>
      <c r="C767" s="295"/>
      <c r="D767" s="295"/>
      <c r="E767" s="294"/>
      <c r="F767" s="295"/>
      <c r="G767" s="295"/>
      <c r="H767" s="295"/>
      <c r="I767" s="294"/>
      <c r="J767" s="294"/>
      <c r="L767" s="294"/>
    </row>
    <row r="768" ht="15.75" customHeight="1">
      <c r="A768" s="294"/>
      <c r="B768" s="294"/>
      <c r="C768" s="295"/>
      <c r="D768" s="295"/>
      <c r="E768" s="294"/>
      <c r="F768" s="295"/>
      <c r="G768" s="295"/>
      <c r="H768" s="295"/>
      <c r="I768" s="294"/>
      <c r="J768" s="294"/>
      <c r="L768" s="294"/>
    </row>
    <row r="769" ht="15.75" customHeight="1">
      <c r="A769" s="294"/>
      <c r="B769" s="294"/>
      <c r="C769" s="295"/>
      <c r="D769" s="295"/>
      <c r="E769" s="294"/>
      <c r="F769" s="295"/>
      <c r="G769" s="295"/>
      <c r="H769" s="295"/>
      <c r="I769" s="294"/>
      <c r="J769" s="294"/>
      <c r="L769" s="294"/>
    </row>
    <row r="770" ht="15.75" customHeight="1">
      <c r="A770" s="294"/>
      <c r="B770" s="294"/>
      <c r="C770" s="295"/>
      <c r="D770" s="295"/>
      <c r="E770" s="294"/>
      <c r="F770" s="295"/>
      <c r="G770" s="295"/>
      <c r="H770" s="295"/>
      <c r="I770" s="294"/>
      <c r="J770" s="294"/>
      <c r="L770" s="294"/>
    </row>
    <row r="771" ht="15.75" customHeight="1">
      <c r="A771" s="294"/>
      <c r="B771" s="294"/>
      <c r="C771" s="295"/>
      <c r="D771" s="295"/>
      <c r="E771" s="294"/>
      <c r="F771" s="295"/>
      <c r="G771" s="295"/>
      <c r="H771" s="295"/>
      <c r="I771" s="294"/>
      <c r="J771" s="294"/>
      <c r="L771" s="294"/>
    </row>
    <row r="772" ht="15.75" customHeight="1">
      <c r="A772" s="294"/>
      <c r="B772" s="294"/>
      <c r="C772" s="295"/>
      <c r="D772" s="295"/>
      <c r="E772" s="294"/>
      <c r="F772" s="295"/>
      <c r="G772" s="295"/>
      <c r="H772" s="295"/>
      <c r="I772" s="294"/>
      <c r="J772" s="294"/>
      <c r="L772" s="294"/>
    </row>
    <row r="773" ht="15.75" customHeight="1">
      <c r="A773" s="294"/>
      <c r="B773" s="294"/>
      <c r="C773" s="295"/>
      <c r="D773" s="295"/>
      <c r="E773" s="294"/>
      <c r="F773" s="295"/>
      <c r="G773" s="295"/>
      <c r="H773" s="295"/>
      <c r="I773" s="294"/>
      <c r="J773" s="294"/>
      <c r="L773" s="294"/>
    </row>
    <row r="774" ht="15.75" customHeight="1">
      <c r="A774" s="294"/>
      <c r="B774" s="294"/>
      <c r="C774" s="295"/>
      <c r="D774" s="295"/>
      <c r="E774" s="294"/>
      <c r="F774" s="295"/>
      <c r="G774" s="295"/>
      <c r="H774" s="295"/>
      <c r="I774" s="294"/>
      <c r="J774" s="294"/>
      <c r="L774" s="294"/>
    </row>
    <row r="775" ht="15.75" customHeight="1">
      <c r="A775" s="294"/>
      <c r="B775" s="294"/>
      <c r="C775" s="295"/>
      <c r="D775" s="295"/>
      <c r="E775" s="294"/>
      <c r="F775" s="295"/>
      <c r="G775" s="295"/>
      <c r="H775" s="295"/>
      <c r="I775" s="294"/>
      <c r="J775" s="294"/>
      <c r="L775" s="294"/>
    </row>
    <row r="776" ht="15.75" customHeight="1">
      <c r="A776" s="294"/>
      <c r="B776" s="294"/>
      <c r="C776" s="295"/>
      <c r="D776" s="295"/>
      <c r="E776" s="294"/>
      <c r="F776" s="295"/>
      <c r="G776" s="295"/>
      <c r="H776" s="295"/>
      <c r="I776" s="294"/>
      <c r="J776" s="294"/>
      <c r="L776" s="294"/>
    </row>
    <row r="777" ht="15.75" customHeight="1">
      <c r="A777" s="294"/>
      <c r="B777" s="294"/>
      <c r="C777" s="295"/>
      <c r="D777" s="295"/>
      <c r="E777" s="294"/>
      <c r="F777" s="295"/>
      <c r="G777" s="295"/>
      <c r="H777" s="295"/>
      <c r="I777" s="294"/>
      <c r="J777" s="294"/>
      <c r="L777" s="294"/>
    </row>
    <row r="778" ht="15.75" customHeight="1">
      <c r="A778" s="294"/>
      <c r="B778" s="294"/>
      <c r="C778" s="295"/>
      <c r="D778" s="295"/>
      <c r="E778" s="294"/>
      <c r="F778" s="295"/>
      <c r="G778" s="295"/>
      <c r="H778" s="295"/>
      <c r="I778" s="294"/>
      <c r="J778" s="294"/>
      <c r="L778" s="294"/>
    </row>
    <row r="779" ht="15.75" customHeight="1">
      <c r="A779" s="294"/>
      <c r="B779" s="294"/>
      <c r="C779" s="295"/>
      <c r="D779" s="295"/>
      <c r="E779" s="294"/>
      <c r="F779" s="295"/>
      <c r="G779" s="295"/>
      <c r="H779" s="295"/>
      <c r="I779" s="294"/>
      <c r="J779" s="294"/>
      <c r="L779" s="294"/>
    </row>
    <row r="780" ht="15.75" customHeight="1">
      <c r="A780" s="294"/>
      <c r="B780" s="294"/>
      <c r="C780" s="295"/>
      <c r="D780" s="295"/>
      <c r="E780" s="294"/>
      <c r="F780" s="295"/>
      <c r="G780" s="295"/>
      <c r="H780" s="295"/>
      <c r="I780" s="294"/>
      <c r="J780" s="294"/>
      <c r="L780" s="294"/>
    </row>
    <row r="781" ht="15.75" customHeight="1">
      <c r="A781" s="294"/>
      <c r="B781" s="294"/>
      <c r="C781" s="295"/>
      <c r="D781" s="295"/>
      <c r="E781" s="294"/>
      <c r="F781" s="295"/>
      <c r="G781" s="295"/>
      <c r="H781" s="295"/>
      <c r="I781" s="294"/>
      <c r="J781" s="294"/>
      <c r="L781" s="294"/>
    </row>
    <row r="782" ht="15.75" customHeight="1">
      <c r="A782" s="294"/>
      <c r="B782" s="294"/>
      <c r="C782" s="295"/>
      <c r="D782" s="295"/>
      <c r="E782" s="294"/>
      <c r="F782" s="295"/>
      <c r="G782" s="295"/>
      <c r="H782" s="295"/>
      <c r="I782" s="294"/>
      <c r="J782" s="294"/>
      <c r="L782" s="294"/>
    </row>
    <row r="783" ht="15.75" customHeight="1">
      <c r="A783" s="294"/>
      <c r="B783" s="294"/>
      <c r="C783" s="295"/>
      <c r="D783" s="295"/>
      <c r="E783" s="294"/>
      <c r="F783" s="295"/>
      <c r="G783" s="295"/>
      <c r="H783" s="295"/>
      <c r="I783" s="294"/>
      <c r="J783" s="294"/>
      <c r="L783" s="294"/>
    </row>
    <row r="784" ht="15.75" customHeight="1">
      <c r="A784" s="294"/>
      <c r="B784" s="294"/>
      <c r="C784" s="295"/>
      <c r="D784" s="295"/>
      <c r="E784" s="294"/>
      <c r="F784" s="295"/>
      <c r="G784" s="295"/>
      <c r="H784" s="295"/>
      <c r="I784" s="294"/>
      <c r="J784" s="294"/>
      <c r="L784" s="294"/>
    </row>
    <row r="785" ht="15.75" customHeight="1">
      <c r="A785" s="294"/>
      <c r="B785" s="294"/>
      <c r="C785" s="295"/>
      <c r="D785" s="295"/>
      <c r="E785" s="294"/>
      <c r="F785" s="295"/>
      <c r="G785" s="295"/>
      <c r="H785" s="295"/>
      <c r="I785" s="294"/>
      <c r="J785" s="294"/>
      <c r="L785" s="294"/>
    </row>
    <row r="786" ht="15.75" customHeight="1">
      <c r="A786" s="294"/>
      <c r="B786" s="294"/>
      <c r="C786" s="295"/>
      <c r="D786" s="295"/>
      <c r="E786" s="294"/>
      <c r="F786" s="295"/>
      <c r="G786" s="295"/>
      <c r="H786" s="295"/>
      <c r="I786" s="294"/>
      <c r="J786" s="294"/>
      <c r="L786" s="294"/>
    </row>
    <row r="787" ht="15.75" customHeight="1">
      <c r="A787" s="294"/>
      <c r="B787" s="294"/>
      <c r="C787" s="295"/>
      <c r="D787" s="295"/>
      <c r="E787" s="294"/>
      <c r="F787" s="295"/>
      <c r="G787" s="295"/>
      <c r="H787" s="295"/>
      <c r="I787" s="294"/>
      <c r="J787" s="294"/>
      <c r="L787" s="294"/>
    </row>
    <row r="788" ht="15.75" customHeight="1">
      <c r="A788" s="294"/>
      <c r="B788" s="294"/>
      <c r="C788" s="295"/>
      <c r="D788" s="295"/>
      <c r="E788" s="294"/>
      <c r="F788" s="295"/>
      <c r="G788" s="295"/>
      <c r="H788" s="295"/>
      <c r="I788" s="294"/>
      <c r="J788" s="294"/>
      <c r="L788" s="294"/>
    </row>
    <row r="789" ht="15.75" customHeight="1">
      <c r="A789" s="294"/>
      <c r="B789" s="294"/>
      <c r="C789" s="295"/>
      <c r="D789" s="295"/>
      <c r="E789" s="294"/>
      <c r="F789" s="295"/>
      <c r="G789" s="295"/>
      <c r="H789" s="295"/>
      <c r="I789" s="294"/>
      <c r="J789" s="294"/>
      <c r="L789" s="294"/>
    </row>
    <row r="790" ht="15.75" customHeight="1">
      <c r="A790" s="294"/>
      <c r="B790" s="294"/>
      <c r="C790" s="295"/>
      <c r="D790" s="295"/>
      <c r="E790" s="294"/>
      <c r="F790" s="295"/>
      <c r="G790" s="295"/>
      <c r="H790" s="295"/>
      <c r="I790" s="294"/>
      <c r="J790" s="294"/>
      <c r="L790" s="294"/>
    </row>
    <row r="791" ht="15.75" customHeight="1">
      <c r="A791" s="294"/>
      <c r="B791" s="294"/>
      <c r="C791" s="295"/>
      <c r="D791" s="295"/>
      <c r="E791" s="294"/>
      <c r="F791" s="295"/>
      <c r="G791" s="295"/>
      <c r="H791" s="295"/>
      <c r="I791" s="294"/>
      <c r="J791" s="294"/>
      <c r="L791" s="294"/>
    </row>
    <row r="792" ht="15.75" customHeight="1">
      <c r="A792" s="294"/>
      <c r="B792" s="294"/>
      <c r="C792" s="295"/>
      <c r="D792" s="295"/>
      <c r="E792" s="294"/>
      <c r="F792" s="295"/>
      <c r="G792" s="295"/>
      <c r="H792" s="295"/>
      <c r="I792" s="294"/>
      <c r="J792" s="294"/>
      <c r="L792" s="294"/>
    </row>
    <row r="793" ht="15.75" customHeight="1">
      <c r="A793" s="294"/>
      <c r="B793" s="294"/>
      <c r="C793" s="295"/>
      <c r="D793" s="295"/>
      <c r="E793" s="294"/>
      <c r="F793" s="295"/>
      <c r="G793" s="295"/>
      <c r="H793" s="295"/>
      <c r="I793" s="294"/>
      <c r="J793" s="294"/>
      <c r="L793" s="294"/>
    </row>
    <row r="794" ht="15.75" customHeight="1">
      <c r="A794" s="294"/>
      <c r="B794" s="294"/>
      <c r="C794" s="295"/>
      <c r="D794" s="295"/>
      <c r="E794" s="294"/>
      <c r="F794" s="295"/>
      <c r="G794" s="295"/>
      <c r="H794" s="295"/>
      <c r="I794" s="294"/>
      <c r="J794" s="294"/>
      <c r="L794" s="294"/>
    </row>
    <row r="795" ht="15.75" customHeight="1">
      <c r="A795" s="294"/>
      <c r="B795" s="294"/>
      <c r="C795" s="295"/>
      <c r="D795" s="295"/>
      <c r="E795" s="294"/>
      <c r="F795" s="295"/>
      <c r="G795" s="295"/>
      <c r="H795" s="295"/>
      <c r="I795" s="294"/>
      <c r="J795" s="294"/>
      <c r="L795" s="294"/>
    </row>
    <row r="796" ht="15.75" customHeight="1">
      <c r="A796" s="294"/>
      <c r="B796" s="294"/>
      <c r="C796" s="295"/>
      <c r="D796" s="295"/>
      <c r="E796" s="294"/>
      <c r="F796" s="295"/>
      <c r="G796" s="295"/>
      <c r="H796" s="295"/>
      <c r="I796" s="294"/>
      <c r="J796" s="294"/>
      <c r="L796" s="294"/>
    </row>
    <row r="797" ht="15.75" customHeight="1">
      <c r="A797" s="294"/>
      <c r="B797" s="294"/>
      <c r="C797" s="295"/>
      <c r="D797" s="295"/>
      <c r="E797" s="294"/>
      <c r="F797" s="295"/>
      <c r="G797" s="295"/>
      <c r="H797" s="295"/>
      <c r="I797" s="294"/>
      <c r="J797" s="294"/>
      <c r="L797" s="294"/>
    </row>
    <row r="798" ht="15.75" customHeight="1">
      <c r="A798" s="294"/>
      <c r="B798" s="294"/>
      <c r="C798" s="295"/>
      <c r="D798" s="295"/>
      <c r="E798" s="294"/>
      <c r="F798" s="295"/>
      <c r="G798" s="295"/>
      <c r="H798" s="295"/>
      <c r="I798" s="294"/>
      <c r="J798" s="294"/>
      <c r="L798" s="294"/>
    </row>
    <row r="799" ht="15.75" customHeight="1">
      <c r="A799" s="294"/>
      <c r="B799" s="294"/>
      <c r="C799" s="295"/>
      <c r="D799" s="295"/>
      <c r="E799" s="294"/>
      <c r="F799" s="295"/>
      <c r="G799" s="295"/>
      <c r="H799" s="295"/>
      <c r="I799" s="294"/>
      <c r="J799" s="294"/>
      <c r="L799" s="294"/>
    </row>
    <row r="800" ht="15.75" customHeight="1">
      <c r="A800" s="294"/>
      <c r="B800" s="294"/>
      <c r="C800" s="295"/>
      <c r="D800" s="295"/>
      <c r="E800" s="294"/>
      <c r="F800" s="295"/>
      <c r="G800" s="295"/>
      <c r="H800" s="295"/>
      <c r="I800" s="294"/>
      <c r="J800" s="294"/>
      <c r="L800" s="294"/>
    </row>
    <row r="801" ht="15.75" customHeight="1">
      <c r="A801" s="294"/>
      <c r="B801" s="294"/>
      <c r="C801" s="295"/>
      <c r="D801" s="295"/>
      <c r="E801" s="294"/>
      <c r="F801" s="295"/>
      <c r="G801" s="295"/>
      <c r="H801" s="295"/>
      <c r="I801" s="294"/>
      <c r="J801" s="294"/>
      <c r="L801" s="294"/>
    </row>
    <row r="802" ht="15.75" customHeight="1">
      <c r="A802" s="294"/>
      <c r="B802" s="294"/>
      <c r="C802" s="295"/>
      <c r="D802" s="295"/>
      <c r="E802" s="294"/>
      <c r="F802" s="295"/>
      <c r="G802" s="295"/>
      <c r="H802" s="295"/>
      <c r="I802" s="294"/>
      <c r="J802" s="294"/>
      <c r="L802" s="294"/>
    </row>
    <row r="803" ht="15.75" customHeight="1">
      <c r="A803" s="294"/>
      <c r="B803" s="294"/>
      <c r="C803" s="295"/>
      <c r="D803" s="295"/>
      <c r="E803" s="294"/>
      <c r="F803" s="295"/>
      <c r="G803" s="295"/>
      <c r="H803" s="295"/>
      <c r="I803" s="294"/>
      <c r="J803" s="294"/>
      <c r="L803" s="294"/>
    </row>
    <row r="804" ht="15.75" customHeight="1">
      <c r="A804" s="294"/>
      <c r="B804" s="294"/>
      <c r="C804" s="295"/>
      <c r="D804" s="295"/>
      <c r="E804" s="294"/>
      <c r="F804" s="295"/>
      <c r="G804" s="295"/>
      <c r="H804" s="295"/>
      <c r="I804" s="294"/>
      <c r="J804" s="294"/>
      <c r="L804" s="294"/>
    </row>
    <row r="805" ht="15.75" customHeight="1">
      <c r="A805" s="294"/>
      <c r="B805" s="294"/>
      <c r="C805" s="295"/>
      <c r="D805" s="295"/>
      <c r="E805" s="294"/>
      <c r="F805" s="295"/>
      <c r="G805" s="295"/>
      <c r="H805" s="295"/>
      <c r="I805" s="294"/>
      <c r="J805" s="294"/>
      <c r="L805" s="294"/>
    </row>
    <row r="806" ht="15.75" customHeight="1">
      <c r="A806" s="294"/>
      <c r="B806" s="294"/>
      <c r="C806" s="295"/>
      <c r="D806" s="295"/>
      <c r="E806" s="294"/>
      <c r="F806" s="295"/>
      <c r="G806" s="295"/>
      <c r="H806" s="295"/>
      <c r="I806" s="294"/>
      <c r="J806" s="294"/>
      <c r="L806" s="294"/>
    </row>
    <row r="807" ht="15.75" customHeight="1">
      <c r="A807" s="294"/>
      <c r="B807" s="294"/>
      <c r="C807" s="295"/>
      <c r="D807" s="295"/>
      <c r="E807" s="294"/>
      <c r="F807" s="295"/>
      <c r="G807" s="295"/>
      <c r="H807" s="295"/>
      <c r="I807" s="294"/>
      <c r="J807" s="294"/>
      <c r="L807" s="294"/>
    </row>
    <row r="808" ht="15.75" customHeight="1">
      <c r="A808" s="294"/>
      <c r="B808" s="294"/>
      <c r="C808" s="295"/>
      <c r="D808" s="295"/>
      <c r="E808" s="294"/>
      <c r="F808" s="295"/>
      <c r="G808" s="295"/>
      <c r="H808" s="295"/>
      <c r="I808" s="294"/>
      <c r="J808" s="294"/>
      <c r="L808" s="294"/>
    </row>
    <row r="809" ht="15.75" customHeight="1">
      <c r="A809" s="294"/>
      <c r="B809" s="294"/>
      <c r="C809" s="295"/>
      <c r="D809" s="295"/>
      <c r="E809" s="294"/>
      <c r="F809" s="295"/>
      <c r="G809" s="295"/>
      <c r="H809" s="295"/>
      <c r="I809" s="294"/>
      <c r="J809" s="294"/>
      <c r="L809" s="294"/>
    </row>
    <row r="810" ht="15.75" customHeight="1">
      <c r="A810" s="294"/>
      <c r="B810" s="294"/>
      <c r="C810" s="295"/>
      <c r="D810" s="295"/>
      <c r="E810" s="294"/>
      <c r="F810" s="295"/>
      <c r="G810" s="295"/>
      <c r="H810" s="295"/>
      <c r="I810" s="294"/>
      <c r="J810" s="294"/>
      <c r="L810" s="294"/>
    </row>
    <row r="811" ht="15.75" customHeight="1">
      <c r="A811" s="294"/>
      <c r="B811" s="294"/>
      <c r="C811" s="295"/>
      <c r="D811" s="295"/>
      <c r="E811" s="294"/>
      <c r="F811" s="295"/>
      <c r="G811" s="295"/>
      <c r="H811" s="295"/>
      <c r="I811" s="294"/>
      <c r="J811" s="294"/>
      <c r="L811" s="294"/>
    </row>
    <row r="812" ht="15.75" customHeight="1">
      <c r="A812" s="294"/>
      <c r="B812" s="294"/>
      <c r="C812" s="295"/>
      <c r="D812" s="295"/>
      <c r="E812" s="294"/>
      <c r="F812" s="295"/>
      <c r="G812" s="295"/>
      <c r="H812" s="295"/>
      <c r="I812" s="294"/>
      <c r="J812" s="294"/>
      <c r="L812" s="294"/>
    </row>
    <row r="813" ht="15.75" customHeight="1">
      <c r="A813" s="294"/>
      <c r="B813" s="294"/>
      <c r="C813" s="295"/>
      <c r="D813" s="295"/>
      <c r="E813" s="294"/>
      <c r="F813" s="295"/>
      <c r="G813" s="295"/>
      <c r="H813" s="295"/>
      <c r="I813" s="294"/>
      <c r="J813" s="294"/>
      <c r="L813" s="294"/>
    </row>
    <row r="814" ht="15.75" customHeight="1">
      <c r="A814" s="294"/>
      <c r="B814" s="294"/>
      <c r="C814" s="295"/>
      <c r="D814" s="295"/>
      <c r="E814" s="294"/>
      <c r="F814" s="295"/>
      <c r="G814" s="295"/>
      <c r="H814" s="295"/>
      <c r="I814" s="294"/>
      <c r="J814" s="294"/>
      <c r="L814" s="294"/>
    </row>
    <row r="815" ht="15.75" customHeight="1">
      <c r="A815" s="294"/>
      <c r="B815" s="294"/>
      <c r="C815" s="295"/>
      <c r="D815" s="295"/>
      <c r="E815" s="294"/>
      <c r="F815" s="295"/>
      <c r="G815" s="295"/>
      <c r="H815" s="295"/>
      <c r="I815" s="294"/>
      <c r="J815" s="294"/>
      <c r="L815" s="294"/>
    </row>
    <row r="816" ht="15.75" customHeight="1">
      <c r="A816" s="294"/>
      <c r="B816" s="294"/>
      <c r="C816" s="295"/>
      <c r="D816" s="295"/>
      <c r="E816" s="294"/>
      <c r="F816" s="295"/>
      <c r="G816" s="295"/>
      <c r="H816" s="295"/>
      <c r="I816" s="294"/>
      <c r="J816" s="294"/>
      <c r="L816" s="294"/>
    </row>
    <row r="817" ht="15.75" customHeight="1">
      <c r="A817" s="294"/>
      <c r="B817" s="294"/>
      <c r="C817" s="295"/>
      <c r="D817" s="295"/>
      <c r="E817" s="294"/>
      <c r="F817" s="295"/>
      <c r="G817" s="295"/>
      <c r="H817" s="295"/>
      <c r="I817" s="294"/>
      <c r="J817" s="294"/>
      <c r="L817" s="294"/>
    </row>
    <row r="818" ht="15.75" customHeight="1">
      <c r="A818" s="294"/>
      <c r="B818" s="294"/>
      <c r="C818" s="295"/>
      <c r="D818" s="295"/>
      <c r="E818" s="294"/>
      <c r="F818" s="295"/>
      <c r="G818" s="295"/>
      <c r="H818" s="295"/>
      <c r="I818" s="294"/>
      <c r="J818" s="294"/>
      <c r="L818" s="294"/>
    </row>
    <row r="819" ht="15.75" customHeight="1">
      <c r="A819" s="294"/>
      <c r="B819" s="294"/>
      <c r="C819" s="295"/>
      <c r="D819" s="295"/>
      <c r="E819" s="294"/>
      <c r="F819" s="295"/>
      <c r="G819" s="295"/>
      <c r="H819" s="295"/>
      <c r="I819" s="294"/>
      <c r="J819" s="294"/>
      <c r="L819" s="294"/>
    </row>
    <row r="820" ht="15.75" customHeight="1">
      <c r="A820" s="294"/>
      <c r="B820" s="294"/>
      <c r="C820" s="295"/>
      <c r="D820" s="295"/>
      <c r="E820" s="294"/>
      <c r="F820" s="295"/>
      <c r="G820" s="295"/>
      <c r="H820" s="295"/>
      <c r="I820" s="294"/>
      <c r="J820" s="294"/>
      <c r="L820" s="294"/>
    </row>
    <row r="821" ht="15.75" customHeight="1">
      <c r="A821" s="294"/>
      <c r="B821" s="294"/>
      <c r="C821" s="295"/>
      <c r="D821" s="295"/>
      <c r="E821" s="294"/>
      <c r="F821" s="295"/>
      <c r="G821" s="295"/>
      <c r="H821" s="295"/>
      <c r="I821" s="294"/>
      <c r="J821" s="294"/>
      <c r="L821" s="294"/>
    </row>
    <row r="822" ht="15.75" customHeight="1">
      <c r="A822" s="294"/>
      <c r="B822" s="294"/>
      <c r="C822" s="295"/>
      <c r="D822" s="295"/>
      <c r="E822" s="294"/>
      <c r="F822" s="295"/>
      <c r="G822" s="295"/>
      <c r="H822" s="295"/>
      <c r="I822" s="294"/>
      <c r="J822" s="294"/>
      <c r="L822" s="294"/>
    </row>
    <row r="823" ht="15.75" customHeight="1">
      <c r="A823" s="294"/>
      <c r="B823" s="294"/>
      <c r="C823" s="295"/>
      <c r="D823" s="295"/>
      <c r="E823" s="294"/>
      <c r="F823" s="295"/>
      <c r="G823" s="295"/>
      <c r="H823" s="295"/>
      <c r="I823" s="294"/>
      <c r="J823" s="294"/>
      <c r="L823" s="294"/>
    </row>
    <row r="824" ht="15.75" customHeight="1">
      <c r="A824" s="294"/>
      <c r="B824" s="294"/>
      <c r="C824" s="295"/>
      <c r="D824" s="295"/>
      <c r="E824" s="294"/>
      <c r="F824" s="295"/>
      <c r="G824" s="295"/>
      <c r="H824" s="295"/>
      <c r="I824" s="294"/>
      <c r="J824" s="294"/>
      <c r="L824" s="294"/>
    </row>
    <row r="825" ht="15.75" customHeight="1">
      <c r="A825" s="294"/>
      <c r="B825" s="294"/>
      <c r="C825" s="295"/>
      <c r="D825" s="295"/>
      <c r="E825" s="294"/>
      <c r="F825" s="295"/>
      <c r="G825" s="295"/>
      <c r="H825" s="295"/>
      <c r="I825" s="294"/>
      <c r="J825" s="294"/>
      <c r="L825" s="294"/>
    </row>
    <row r="826" ht="15.75" customHeight="1">
      <c r="A826" s="294"/>
      <c r="B826" s="294"/>
      <c r="C826" s="295"/>
      <c r="D826" s="295"/>
      <c r="E826" s="294"/>
      <c r="F826" s="295"/>
      <c r="G826" s="295"/>
      <c r="H826" s="295"/>
      <c r="I826" s="294"/>
      <c r="J826" s="294"/>
      <c r="L826" s="294"/>
    </row>
    <row r="827" ht="15.75" customHeight="1">
      <c r="A827" s="294"/>
      <c r="B827" s="294"/>
      <c r="C827" s="295"/>
      <c r="D827" s="295"/>
      <c r="E827" s="294"/>
      <c r="F827" s="295"/>
      <c r="G827" s="295"/>
      <c r="H827" s="295"/>
      <c r="I827" s="294"/>
      <c r="J827" s="294"/>
      <c r="L827" s="294"/>
    </row>
    <row r="828" ht="15.75" customHeight="1">
      <c r="A828" s="294"/>
      <c r="B828" s="294"/>
      <c r="C828" s="295"/>
      <c r="D828" s="295"/>
      <c r="E828" s="294"/>
      <c r="F828" s="295"/>
      <c r="G828" s="295"/>
      <c r="H828" s="295"/>
      <c r="I828" s="294"/>
      <c r="J828" s="294"/>
      <c r="L828" s="294"/>
    </row>
    <row r="829" ht="15.75" customHeight="1">
      <c r="A829" s="294"/>
      <c r="B829" s="294"/>
      <c r="C829" s="295"/>
      <c r="D829" s="295"/>
      <c r="E829" s="294"/>
      <c r="F829" s="295"/>
      <c r="G829" s="295"/>
      <c r="H829" s="295"/>
      <c r="I829" s="294"/>
      <c r="J829" s="294"/>
      <c r="L829" s="294"/>
    </row>
    <row r="830" ht="15.75" customHeight="1">
      <c r="A830" s="294"/>
      <c r="B830" s="294"/>
      <c r="C830" s="295"/>
      <c r="D830" s="295"/>
      <c r="E830" s="294"/>
      <c r="F830" s="295"/>
      <c r="G830" s="295"/>
      <c r="H830" s="295"/>
      <c r="I830" s="294"/>
      <c r="J830" s="294"/>
      <c r="L830" s="294"/>
    </row>
    <row r="831" ht="15.75" customHeight="1">
      <c r="A831" s="294"/>
      <c r="B831" s="294"/>
      <c r="C831" s="295"/>
      <c r="D831" s="295"/>
      <c r="E831" s="294"/>
      <c r="F831" s="295"/>
      <c r="G831" s="295"/>
      <c r="H831" s="295"/>
      <c r="I831" s="294"/>
      <c r="J831" s="294"/>
      <c r="L831" s="294"/>
    </row>
    <row r="832" ht="15.75" customHeight="1">
      <c r="A832" s="294"/>
      <c r="B832" s="294"/>
      <c r="C832" s="295"/>
      <c r="D832" s="295"/>
      <c r="E832" s="294"/>
      <c r="F832" s="295"/>
      <c r="G832" s="295"/>
      <c r="H832" s="295"/>
      <c r="I832" s="294"/>
      <c r="J832" s="294"/>
      <c r="L832" s="294"/>
    </row>
    <row r="833" ht="15.75" customHeight="1">
      <c r="A833" s="294"/>
      <c r="B833" s="294"/>
      <c r="C833" s="295"/>
      <c r="D833" s="295"/>
      <c r="E833" s="294"/>
      <c r="F833" s="295"/>
      <c r="G833" s="295"/>
      <c r="H833" s="295"/>
      <c r="I833" s="294"/>
      <c r="J833" s="294"/>
      <c r="L833" s="294"/>
    </row>
    <row r="834" ht="15.75" customHeight="1">
      <c r="A834" s="294"/>
      <c r="B834" s="294"/>
      <c r="C834" s="295"/>
      <c r="D834" s="295"/>
      <c r="E834" s="294"/>
      <c r="F834" s="295"/>
      <c r="G834" s="295"/>
      <c r="H834" s="295"/>
      <c r="I834" s="294"/>
      <c r="J834" s="294"/>
      <c r="L834" s="294"/>
    </row>
    <row r="835" ht="15.75" customHeight="1">
      <c r="A835" s="294"/>
      <c r="B835" s="294"/>
      <c r="C835" s="295"/>
      <c r="D835" s="295"/>
      <c r="E835" s="294"/>
      <c r="F835" s="295"/>
      <c r="G835" s="295"/>
      <c r="H835" s="295"/>
      <c r="I835" s="294"/>
      <c r="J835" s="294"/>
      <c r="L835" s="294"/>
    </row>
    <row r="836" ht="15.75" customHeight="1">
      <c r="A836" s="294"/>
      <c r="B836" s="294"/>
      <c r="C836" s="295"/>
      <c r="D836" s="295"/>
      <c r="E836" s="294"/>
      <c r="F836" s="295"/>
      <c r="G836" s="295"/>
      <c r="H836" s="295"/>
      <c r="I836" s="294"/>
      <c r="J836" s="294"/>
      <c r="L836" s="294"/>
    </row>
    <row r="837" ht="15.75" customHeight="1">
      <c r="A837" s="294"/>
      <c r="B837" s="294"/>
      <c r="C837" s="295"/>
      <c r="D837" s="295"/>
      <c r="E837" s="294"/>
      <c r="F837" s="295"/>
      <c r="G837" s="295"/>
      <c r="H837" s="295"/>
      <c r="I837" s="294"/>
      <c r="J837" s="294"/>
      <c r="L837" s="294"/>
    </row>
    <row r="838" ht="15.75" customHeight="1">
      <c r="A838" s="294"/>
      <c r="B838" s="294"/>
      <c r="C838" s="295"/>
      <c r="D838" s="295"/>
      <c r="E838" s="294"/>
      <c r="F838" s="295"/>
      <c r="G838" s="295"/>
      <c r="H838" s="295"/>
      <c r="I838" s="294"/>
      <c r="J838" s="294"/>
      <c r="L838" s="294"/>
    </row>
    <row r="839" ht="15.75" customHeight="1">
      <c r="A839" s="294"/>
      <c r="B839" s="294"/>
      <c r="C839" s="295"/>
      <c r="D839" s="295"/>
      <c r="E839" s="294"/>
      <c r="F839" s="295"/>
      <c r="G839" s="295"/>
      <c r="H839" s="295"/>
      <c r="I839" s="294"/>
      <c r="J839" s="294"/>
      <c r="L839" s="294"/>
    </row>
    <row r="840" ht="15.75" customHeight="1">
      <c r="A840" s="294"/>
      <c r="B840" s="294"/>
      <c r="C840" s="295"/>
      <c r="D840" s="295"/>
      <c r="E840" s="294"/>
      <c r="F840" s="295"/>
      <c r="G840" s="295"/>
      <c r="H840" s="295"/>
      <c r="I840" s="294"/>
      <c r="J840" s="294"/>
      <c r="L840" s="294"/>
    </row>
    <row r="841" ht="15.75" customHeight="1">
      <c r="A841" s="294"/>
      <c r="B841" s="294"/>
      <c r="C841" s="295"/>
      <c r="D841" s="295"/>
      <c r="E841" s="294"/>
      <c r="F841" s="295"/>
      <c r="G841" s="295"/>
      <c r="H841" s="295"/>
      <c r="I841" s="294"/>
      <c r="J841" s="294"/>
      <c r="L841" s="294"/>
    </row>
    <row r="842" ht="15.75" customHeight="1">
      <c r="A842" s="294"/>
      <c r="B842" s="294"/>
      <c r="C842" s="295"/>
      <c r="D842" s="295"/>
      <c r="E842" s="294"/>
      <c r="F842" s="295"/>
      <c r="G842" s="295"/>
      <c r="H842" s="295"/>
      <c r="I842" s="294"/>
      <c r="J842" s="294"/>
      <c r="L842" s="294"/>
    </row>
    <row r="843" ht="15.75" customHeight="1">
      <c r="A843" s="294"/>
      <c r="B843" s="294"/>
      <c r="C843" s="295"/>
      <c r="D843" s="295"/>
      <c r="E843" s="294"/>
      <c r="F843" s="295"/>
      <c r="G843" s="295"/>
      <c r="H843" s="295"/>
      <c r="I843" s="294"/>
      <c r="J843" s="294"/>
      <c r="L843" s="294"/>
    </row>
    <row r="844" ht="15.75" customHeight="1">
      <c r="A844" s="294"/>
      <c r="B844" s="294"/>
      <c r="C844" s="295"/>
      <c r="D844" s="295"/>
      <c r="E844" s="294"/>
      <c r="F844" s="295"/>
      <c r="G844" s="295"/>
      <c r="H844" s="295"/>
      <c r="I844" s="294"/>
      <c r="J844" s="294"/>
      <c r="L844" s="294"/>
    </row>
    <row r="845" ht="15.75" customHeight="1">
      <c r="A845" s="294"/>
      <c r="B845" s="294"/>
      <c r="C845" s="295"/>
      <c r="D845" s="295"/>
      <c r="E845" s="294"/>
      <c r="F845" s="295"/>
      <c r="G845" s="295"/>
      <c r="H845" s="295"/>
      <c r="I845" s="294"/>
      <c r="J845" s="294"/>
      <c r="L845" s="294"/>
    </row>
    <row r="846" ht="15.75" customHeight="1">
      <c r="A846" s="294"/>
      <c r="B846" s="294"/>
      <c r="C846" s="295"/>
      <c r="D846" s="295"/>
      <c r="E846" s="294"/>
      <c r="F846" s="295"/>
      <c r="G846" s="295"/>
      <c r="H846" s="295"/>
      <c r="I846" s="294"/>
      <c r="J846" s="294"/>
      <c r="L846" s="294"/>
    </row>
    <row r="847" ht="15.75" customHeight="1">
      <c r="A847" s="294"/>
      <c r="B847" s="294"/>
      <c r="C847" s="295"/>
      <c r="D847" s="295"/>
      <c r="E847" s="294"/>
      <c r="F847" s="295"/>
      <c r="G847" s="295"/>
      <c r="H847" s="295"/>
      <c r="I847" s="294"/>
      <c r="J847" s="294"/>
      <c r="L847" s="294"/>
    </row>
    <row r="848" ht="15.75" customHeight="1">
      <c r="A848" s="294"/>
      <c r="B848" s="294"/>
      <c r="C848" s="295"/>
      <c r="D848" s="295"/>
      <c r="E848" s="294"/>
      <c r="F848" s="295"/>
      <c r="G848" s="295"/>
      <c r="H848" s="295"/>
      <c r="I848" s="294"/>
      <c r="J848" s="294"/>
      <c r="L848" s="294"/>
    </row>
    <row r="849" ht="15.75" customHeight="1">
      <c r="A849" s="294"/>
      <c r="B849" s="294"/>
      <c r="C849" s="295"/>
      <c r="D849" s="295"/>
      <c r="E849" s="294"/>
      <c r="F849" s="295"/>
      <c r="G849" s="295"/>
      <c r="H849" s="295"/>
      <c r="I849" s="294"/>
      <c r="J849" s="294"/>
      <c r="L849" s="294"/>
    </row>
    <row r="850" ht="15.75" customHeight="1">
      <c r="A850" s="294"/>
      <c r="B850" s="294"/>
      <c r="C850" s="295"/>
      <c r="D850" s="295"/>
      <c r="E850" s="294"/>
      <c r="F850" s="295"/>
      <c r="G850" s="295"/>
      <c r="H850" s="295"/>
      <c r="I850" s="294"/>
      <c r="J850" s="294"/>
      <c r="L850" s="294"/>
    </row>
    <row r="851" ht="15.75" customHeight="1">
      <c r="A851" s="294"/>
      <c r="B851" s="294"/>
      <c r="C851" s="295"/>
      <c r="D851" s="295"/>
      <c r="E851" s="294"/>
      <c r="F851" s="295"/>
      <c r="G851" s="295"/>
      <c r="H851" s="295"/>
      <c r="I851" s="294"/>
      <c r="J851" s="294"/>
      <c r="L851" s="294"/>
    </row>
    <row r="852" ht="15.75" customHeight="1">
      <c r="A852" s="294"/>
      <c r="B852" s="294"/>
      <c r="C852" s="295"/>
      <c r="D852" s="295"/>
      <c r="E852" s="294"/>
      <c r="F852" s="295"/>
      <c r="G852" s="295"/>
      <c r="H852" s="295"/>
      <c r="I852" s="294"/>
      <c r="J852" s="294"/>
      <c r="L852" s="294"/>
    </row>
    <row r="853" ht="15.75" customHeight="1">
      <c r="A853" s="294"/>
      <c r="B853" s="294"/>
      <c r="C853" s="295"/>
      <c r="D853" s="295"/>
      <c r="E853" s="294"/>
      <c r="F853" s="295"/>
      <c r="G853" s="295"/>
      <c r="H853" s="295"/>
      <c r="I853" s="294"/>
      <c r="J853" s="294"/>
      <c r="L853" s="294"/>
    </row>
    <row r="854" ht="15.75" customHeight="1">
      <c r="A854" s="294"/>
      <c r="B854" s="294"/>
      <c r="C854" s="295"/>
      <c r="D854" s="295"/>
      <c r="E854" s="294"/>
      <c r="F854" s="295"/>
      <c r="G854" s="295"/>
      <c r="H854" s="295"/>
      <c r="I854" s="294"/>
      <c r="J854" s="294"/>
      <c r="L854" s="294"/>
    </row>
    <row r="855" ht="15.75" customHeight="1">
      <c r="A855" s="294"/>
      <c r="B855" s="294"/>
      <c r="C855" s="295"/>
      <c r="D855" s="295"/>
      <c r="E855" s="294"/>
      <c r="F855" s="295"/>
      <c r="G855" s="295"/>
      <c r="H855" s="295"/>
      <c r="I855" s="294"/>
      <c r="J855" s="294"/>
      <c r="L855" s="294"/>
    </row>
    <row r="856" ht="15.75" customHeight="1">
      <c r="A856" s="294"/>
      <c r="B856" s="294"/>
      <c r="C856" s="295"/>
      <c r="D856" s="295"/>
      <c r="E856" s="294"/>
      <c r="F856" s="295"/>
      <c r="G856" s="295"/>
      <c r="H856" s="295"/>
      <c r="I856" s="294"/>
      <c r="J856" s="294"/>
      <c r="L856" s="294"/>
    </row>
    <row r="857" ht="15.75" customHeight="1">
      <c r="A857" s="294"/>
      <c r="B857" s="294"/>
      <c r="C857" s="295"/>
      <c r="D857" s="295"/>
      <c r="E857" s="294"/>
      <c r="F857" s="295"/>
      <c r="G857" s="295"/>
      <c r="H857" s="295"/>
      <c r="I857" s="294"/>
      <c r="J857" s="294"/>
      <c r="L857" s="294"/>
    </row>
    <row r="858" ht="15.75" customHeight="1">
      <c r="A858" s="294"/>
      <c r="B858" s="294"/>
      <c r="C858" s="295"/>
      <c r="D858" s="295"/>
      <c r="E858" s="294"/>
      <c r="F858" s="295"/>
      <c r="G858" s="295"/>
      <c r="H858" s="295"/>
      <c r="I858" s="294"/>
      <c r="J858" s="294"/>
      <c r="L858" s="294"/>
    </row>
    <row r="859" ht="15.75" customHeight="1">
      <c r="A859" s="294"/>
      <c r="B859" s="294"/>
      <c r="C859" s="295"/>
      <c r="D859" s="295"/>
      <c r="E859" s="294"/>
      <c r="F859" s="295"/>
      <c r="G859" s="295"/>
      <c r="H859" s="295"/>
      <c r="I859" s="294"/>
      <c r="J859" s="294"/>
      <c r="L859" s="294"/>
    </row>
    <row r="860" ht="15.75" customHeight="1">
      <c r="A860" s="294"/>
      <c r="B860" s="294"/>
      <c r="C860" s="295"/>
      <c r="D860" s="295"/>
      <c r="E860" s="294"/>
      <c r="F860" s="295"/>
      <c r="G860" s="295"/>
      <c r="H860" s="295"/>
      <c r="I860" s="294"/>
      <c r="J860" s="294"/>
      <c r="L860" s="294"/>
    </row>
    <row r="861" ht="15.75" customHeight="1">
      <c r="A861" s="294"/>
      <c r="B861" s="294"/>
      <c r="C861" s="295"/>
      <c r="D861" s="295"/>
      <c r="E861" s="294"/>
      <c r="F861" s="295"/>
      <c r="G861" s="295"/>
      <c r="H861" s="295"/>
      <c r="I861" s="294"/>
      <c r="J861" s="294"/>
      <c r="L861" s="294"/>
    </row>
    <row r="862" ht="15.75" customHeight="1">
      <c r="A862" s="294"/>
      <c r="B862" s="294"/>
      <c r="C862" s="295"/>
      <c r="D862" s="295"/>
      <c r="E862" s="294"/>
      <c r="F862" s="295"/>
      <c r="G862" s="295"/>
      <c r="H862" s="295"/>
      <c r="I862" s="294"/>
      <c r="J862" s="294"/>
      <c r="L862" s="294"/>
    </row>
    <row r="863" ht="15.75" customHeight="1">
      <c r="A863" s="294"/>
      <c r="B863" s="294"/>
      <c r="C863" s="295"/>
      <c r="D863" s="295"/>
      <c r="E863" s="294"/>
      <c r="F863" s="295"/>
      <c r="G863" s="295"/>
      <c r="H863" s="295"/>
      <c r="I863" s="294"/>
      <c r="J863" s="294"/>
      <c r="L863" s="294"/>
    </row>
    <row r="864" ht="15.75" customHeight="1">
      <c r="A864" s="294"/>
      <c r="B864" s="294"/>
      <c r="C864" s="295"/>
      <c r="D864" s="295"/>
      <c r="E864" s="294"/>
      <c r="F864" s="295"/>
      <c r="G864" s="295"/>
      <c r="H864" s="295"/>
      <c r="I864" s="294"/>
      <c r="J864" s="294"/>
      <c r="L864" s="294"/>
    </row>
    <row r="865" ht="15.75" customHeight="1">
      <c r="A865" s="294"/>
      <c r="B865" s="294"/>
      <c r="C865" s="295"/>
      <c r="D865" s="295"/>
      <c r="E865" s="294"/>
      <c r="F865" s="295"/>
      <c r="G865" s="295"/>
      <c r="H865" s="295"/>
      <c r="I865" s="294"/>
      <c r="J865" s="294"/>
      <c r="L865" s="294"/>
    </row>
    <row r="866" ht="15.75" customHeight="1">
      <c r="A866" s="294"/>
      <c r="B866" s="294"/>
      <c r="C866" s="295"/>
      <c r="D866" s="295"/>
      <c r="E866" s="294"/>
      <c r="F866" s="295"/>
      <c r="G866" s="295"/>
      <c r="H866" s="295"/>
      <c r="I866" s="294"/>
      <c r="J866" s="294"/>
      <c r="L866" s="294"/>
    </row>
    <row r="867" ht="15.75" customHeight="1">
      <c r="A867" s="294"/>
      <c r="B867" s="294"/>
      <c r="C867" s="295"/>
      <c r="D867" s="295"/>
      <c r="E867" s="294"/>
      <c r="F867" s="295"/>
      <c r="G867" s="295"/>
      <c r="H867" s="295"/>
      <c r="I867" s="294"/>
      <c r="J867" s="294"/>
      <c r="L867" s="294"/>
    </row>
    <row r="868" ht="15.75" customHeight="1">
      <c r="A868" s="294"/>
      <c r="B868" s="294"/>
      <c r="C868" s="295"/>
      <c r="D868" s="295"/>
      <c r="E868" s="294"/>
      <c r="F868" s="295"/>
      <c r="G868" s="295"/>
      <c r="H868" s="295"/>
      <c r="I868" s="294"/>
      <c r="J868" s="294"/>
      <c r="L868" s="294"/>
    </row>
    <row r="869" ht="15.75" customHeight="1">
      <c r="A869" s="294"/>
      <c r="B869" s="294"/>
      <c r="C869" s="295"/>
      <c r="D869" s="295"/>
      <c r="E869" s="294"/>
      <c r="F869" s="295"/>
      <c r="G869" s="295"/>
      <c r="H869" s="295"/>
      <c r="I869" s="294"/>
      <c r="J869" s="294"/>
      <c r="L869" s="294"/>
    </row>
    <row r="870" ht="15.75" customHeight="1">
      <c r="A870" s="294"/>
      <c r="B870" s="294"/>
      <c r="C870" s="295"/>
      <c r="D870" s="295"/>
      <c r="E870" s="294"/>
      <c r="F870" s="295"/>
      <c r="G870" s="295"/>
      <c r="H870" s="295"/>
      <c r="I870" s="294"/>
      <c r="J870" s="294"/>
      <c r="L870" s="294"/>
    </row>
    <row r="871" ht="15.75" customHeight="1">
      <c r="A871" s="294"/>
      <c r="B871" s="294"/>
      <c r="C871" s="295"/>
      <c r="D871" s="295"/>
      <c r="E871" s="294"/>
      <c r="F871" s="295"/>
      <c r="G871" s="295"/>
      <c r="H871" s="295"/>
      <c r="I871" s="294"/>
      <c r="J871" s="294"/>
      <c r="L871" s="294"/>
    </row>
    <row r="872" ht="15.75" customHeight="1">
      <c r="A872" s="294"/>
      <c r="B872" s="294"/>
      <c r="C872" s="295"/>
      <c r="D872" s="295"/>
      <c r="E872" s="294"/>
      <c r="F872" s="295"/>
      <c r="G872" s="295"/>
      <c r="H872" s="295"/>
      <c r="I872" s="294"/>
      <c r="J872" s="294"/>
      <c r="L872" s="294"/>
    </row>
    <row r="873" ht="15.75" customHeight="1">
      <c r="A873" s="294"/>
      <c r="B873" s="294"/>
      <c r="C873" s="295"/>
      <c r="D873" s="295"/>
      <c r="E873" s="294"/>
      <c r="F873" s="295"/>
      <c r="G873" s="295"/>
      <c r="H873" s="295"/>
      <c r="I873" s="294"/>
      <c r="J873" s="294"/>
      <c r="L873" s="294"/>
    </row>
    <row r="874" ht="15.75" customHeight="1">
      <c r="A874" s="294"/>
      <c r="B874" s="294"/>
      <c r="C874" s="295"/>
      <c r="D874" s="295"/>
      <c r="E874" s="294"/>
      <c r="F874" s="295"/>
      <c r="G874" s="295"/>
      <c r="H874" s="295"/>
      <c r="I874" s="294"/>
      <c r="J874" s="294"/>
      <c r="L874" s="294"/>
    </row>
    <row r="875" ht="15.75" customHeight="1">
      <c r="A875" s="294"/>
      <c r="B875" s="294"/>
      <c r="C875" s="295"/>
      <c r="D875" s="295"/>
      <c r="E875" s="294"/>
      <c r="F875" s="295"/>
      <c r="G875" s="295"/>
      <c r="H875" s="295"/>
      <c r="I875" s="294"/>
      <c r="J875" s="294"/>
      <c r="L875" s="294"/>
    </row>
    <row r="876" ht="15.75" customHeight="1">
      <c r="A876" s="294"/>
      <c r="B876" s="294"/>
      <c r="C876" s="295"/>
      <c r="D876" s="295"/>
      <c r="E876" s="294"/>
      <c r="F876" s="295"/>
      <c r="G876" s="295"/>
      <c r="H876" s="295"/>
      <c r="I876" s="294"/>
      <c r="J876" s="294"/>
      <c r="L876" s="294"/>
    </row>
    <row r="877" ht="15.75" customHeight="1">
      <c r="A877" s="294"/>
      <c r="B877" s="294"/>
      <c r="C877" s="295"/>
      <c r="D877" s="295"/>
      <c r="E877" s="294"/>
      <c r="F877" s="295"/>
      <c r="G877" s="295"/>
      <c r="H877" s="295"/>
      <c r="I877" s="294"/>
      <c r="J877" s="294"/>
      <c r="L877" s="294"/>
    </row>
    <row r="878" ht="15.75" customHeight="1">
      <c r="A878" s="294"/>
      <c r="B878" s="294"/>
      <c r="C878" s="295"/>
      <c r="D878" s="295"/>
      <c r="E878" s="294"/>
      <c r="F878" s="295"/>
      <c r="G878" s="295"/>
      <c r="H878" s="295"/>
      <c r="I878" s="294"/>
      <c r="J878" s="294"/>
      <c r="L878" s="294"/>
    </row>
    <row r="879" ht="15.75" customHeight="1">
      <c r="A879" s="294"/>
      <c r="B879" s="294"/>
      <c r="C879" s="295"/>
      <c r="D879" s="295"/>
      <c r="E879" s="294"/>
      <c r="F879" s="295"/>
      <c r="G879" s="295"/>
      <c r="H879" s="295"/>
      <c r="I879" s="294"/>
      <c r="J879" s="294"/>
      <c r="L879" s="294"/>
    </row>
    <row r="880" ht="15.75" customHeight="1">
      <c r="A880" s="294"/>
      <c r="B880" s="294"/>
      <c r="C880" s="295"/>
      <c r="D880" s="295"/>
      <c r="E880" s="294"/>
      <c r="F880" s="295"/>
      <c r="G880" s="295"/>
      <c r="H880" s="295"/>
      <c r="I880" s="294"/>
      <c r="J880" s="294"/>
      <c r="L880" s="294"/>
    </row>
    <row r="881" ht="15.75" customHeight="1">
      <c r="A881" s="294"/>
      <c r="B881" s="294"/>
      <c r="C881" s="295"/>
      <c r="D881" s="295"/>
      <c r="E881" s="294"/>
      <c r="F881" s="295"/>
      <c r="G881" s="295"/>
      <c r="H881" s="295"/>
      <c r="I881" s="294"/>
      <c r="J881" s="294"/>
      <c r="L881" s="294"/>
    </row>
    <row r="882" ht="15.75" customHeight="1">
      <c r="A882" s="294"/>
      <c r="B882" s="294"/>
      <c r="C882" s="295"/>
      <c r="D882" s="295"/>
      <c r="E882" s="294"/>
      <c r="F882" s="295"/>
      <c r="G882" s="295"/>
      <c r="H882" s="295"/>
      <c r="I882" s="294"/>
      <c r="J882" s="294"/>
      <c r="L882" s="294"/>
    </row>
    <row r="883" ht="15.75" customHeight="1">
      <c r="A883" s="294"/>
      <c r="B883" s="294"/>
      <c r="C883" s="295"/>
      <c r="D883" s="295"/>
      <c r="E883" s="294"/>
      <c r="F883" s="295"/>
      <c r="G883" s="295"/>
      <c r="H883" s="295"/>
      <c r="I883" s="294"/>
      <c r="J883" s="294"/>
      <c r="L883" s="294"/>
    </row>
    <row r="884" ht="15.75" customHeight="1">
      <c r="A884" s="294"/>
      <c r="B884" s="294"/>
      <c r="C884" s="295"/>
      <c r="D884" s="295"/>
      <c r="E884" s="294"/>
      <c r="F884" s="295"/>
      <c r="G884" s="295"/>
      <c r="H884" s="295"/>
      <c r="I884" s="294"/>
      <c r="J884" s="294"/>
      <c r="L884" s="294"/>
    </row>
    <row r="885" ht="15.75" customHeight="1">
      <c r="A885" s="294"/>
      <c r="B885" s="294"/>
      <c r="C885" s="295"/>
      <c r="D885" s="295"/>
      <c r="E885" s="294"/>
      <c r="F885" s="295"/>
      <c r="G885" s="295"/>
      <c r="H885" s="295"/>
      <c r="I885" s="294"/>
      <c r="J885" s="294"/>
      <c r="L885" s="294"/>
    </row>
    <row r="886" ht="15.75" customHeight="1">
      <c r="A886" s="294"/>
      <c r="B886" s="294"/>
      <c r="C886" s="295"/>
      <c r="D886" s="295"/>
      <c r="E886" s="294"/>
      <c r="F886" s="295"/>
      <c r="G886" s="295"/>
      <c r="H886" s="295"/>
      <c r="I886" s="294"/>
      <c r="J886" s="294"/>
      <c r="L886" s="294"/>
    </row>
    <row r="887" ht="15.75" customHeight="1">
      <c r="A887" s="294"/>
      <c r="B887" s="294"/>
      <c r="C887" s="295"/>
      <c r="D887" s="295"/>
      <c r="E887" s="294"/>
      <c r="F887" s="295"/>
      <c r="G887" s="295"/>
      <c r="H887" s="295"/>
      <c r="I887" s="294"/>
      <c r="J887" s="294"/>
      <c r="L887" s="294"/>
    </row>
    <row r="888" ht="15.75" customHeight="1">
      <c r="A888" s="294"/>
      <c r="B888" s="294"/>
      <c r="C888" s="295"/>
      <c r="D888" s="295"/>
      <c r="E888" s="294"/>
      <c r="F888" s="295"/>
      <c r="G888" s="295"/>
      <c r="H888" s="295"/>
      <c r="I888" s="294"/>
      <c r="J888" s="294"/>
      <c r="L888" s="294"/>
    </row>
    <row r="889" ht="15.75" customHeight="1">
      <c r="A889" s="294"/>
      <c r="B889" s="294"/>
      <c r="C889" s="295"/>
      <c r="D889" s="295"/>
      <c r="E889" s="294"/>
      <c r="F889" s="295"/>
      <c r="G889" s="295"/>
      <c r="H889" s="295"/>
      <c r="I889" s="294"/>
      <c r="J889" s="294"/>
      <c r="L889" s="294"/>
    </row>
    <row r="890" ht="15.75" customHeight="1">
      <c r="A890" s="294"/>
      <c r="B890" s="294"/>
      <c r="C890" s="295"/>
      <c r="D890" s="295"/>
      <c r="E890" s="294"/>
      <c r="F890" s="295"/>
      <c r="G890" s="295"/>
      <c r="H890" s="295"/>
      <c r="I890" s="294"/>
      <c r="J890" s="294"/>
      <c r="L890" s="294"/>
    </row>
    <row r="891" ht="15.75" customHeight="1">
      <c r="A891" s="294"/>
      <c r="B891" s="294"/>
      <c r="C891" s="295"/>
      <c r="D891" s="295"/>
      <c r="E891" s="294"/>
      <c r="F891" s="295"/>
      <c r="G891" s="295"/>
      <c r="H891" s="295"/>
      <c r="I891" s="294"/>
      <c r="J891" s="294"/>
      <c r="L891" s="294"/>
    </row>
    <row r="892" ht="15.75" customHeight="1">
      <c r="A892" s="294"/>
      <c r="B892" s="294"/>
      <c r="C892" s="295"/>
      <c r="D892" s="295"/>
      <c r="E892" s="294"/>
      <c r="F892" s="295"/>
      <c r="G892" s="295"/>
      <c r="H892" s="295"/>
      <c r="I892" s="294"/>
      <c r="J892" s="294"/>
      <c r="L892" s="294"/>
    </row>
    <row r="893" ht="15.75" customHeight="1">
      <c r="A893" s="294"/>
      <c r="B893" s="294"/>
      <c r="C893" s="295"/>
      <c r="D893" s="295"/>
      <c r="E893" s="294"/>
      <c r="F893" s="295"/>
      <c r="G893" s="295"/>
      <c r="H893" s="295"/>
      <c r="I893" s="294"/>
      <c r="J893" s="294"/>
      <c r="L893" s="294"/>
    </row>
    <row r="894" ht="15.75" customHeight="1">
      <c r="A894" s="294"/>
      <c r="B894" s="294"/>
      <c r="C894" s="295"/>
      <c r="D894" s="295"/>
      <c r="E894" s="294"/>
      <c r="F894" s="295"/>
      <c r="G894" s="295"/>
      <c r="H894" s="295"/>
      <c r="I894" s="294"/>
      <c r="J894" s="294"/>
      <c r="L894" s="294"/>
    </row>
    <row r="895" ht="15.75" customHeight="1">
      <c r="A895" s="294"/>
      <c r="B895" s="294"/>
      <c r="C895" s="295"/>
      <c r="D895" s="295"/>
      <c r="E895" s="294"/>
      <c r="F895" s="295"/>
      <c r="G895" s="295"/>
      <c r="H895" s="295"/>
      <c r="I895" s="294"/>
      <c r="J895" s="294"/>
      <c r="L895" s="294"/>
    </row>
    <row r="896" ht="15.75" customHeight="1">
      <c r="A896" s="294"/>
      <c r="B896" s="294"/>
      <c r="C896" s="295"/>
      <c r="D896" s="295"/>
      <c r="E896" s="294"/>
      <c r="F896" s="295"/>
      <c r="G896" s="295"/>
      <c r="H896" s="295"/>
      <c r="I896" s="294"/>
      <c r="J896" s="294"/>
      <c r="L896" s="294"/>
    </row>
    <row r="897" ht="15.75" customHeight="1">
      <c r="A897" s="294"/>
      <c r="B897" s="294"/>
      <c r="C897" s="295"/>
      <c r="D897" s="295"/>
      <c r="E897" s="294"/>
      <c r="F897" s="295"/>
      <c r="G897" s="295"/>
      <c r="H897" s="295"/>
      <c r="I897" s="294"/>
      <c r="J897" s="294"/>
      <c r="L897" s="294"/>
    </row>
    <row r="898" ht="15.75" customHeight="1">
      <c r="A898" s="294"/>
      <c r="B898" s="294"/>
      <c r="C898" s="295"/>
      <c r="D898" s="295"/>
      <c r="E898" s="294"/>
      <c r="F898" s="295"/>
      <c r="G898" s="295"/>
      <c r="H898" s="295"/>
      <c r="I898" s="294"/>
      <c r="J898" s="294"/>
      <c r="L898" s="294"/>
    </row>
    <row r="899" ht="15.75" customHeight="1">
      <c r="A899" s="294"/>
      <c r="B899" s="294"/>
      <c r="C899" s="295"/>
      <c r="D899" s="295"/>
      <c r="E899" s="294"/>
      <c r="F899" s="295"/>
      <c r="G899" s="295"/>
      <c r="H899" s="295"/>
      <c r="I899" s="294"/>
      <c r="J899" s="294"/>
      <c r="L899" s="294"/>
    </row>
    <row r="900" ht="15.75" customHeight="1">
      <c r="A900" s="294"/>
      <c r="B900" s="294"/>
      <c r="C900" s="295"/>
      <c r="D900" s="295"/>
      <c r="E900" s="294"/>
      <c r="F900" s="295"/>
      <c r="G900" s="295"/>
      <c r="H900" s="295"/>
      <c r="I900" s="294"/>
      <c r="J900" s="294"/>
      <c r="L900" s="294"/>
    </row>
    <row r="901" ht="15.75" customHeight="1">
      <c r="A901" s="294"/>
      <c r="B901" s="294"/>
      <c r="C901" s="295"/>
      <c r="D901" s="295"/>
      <c r="E901" s="294"/>
      <c r="F901" s="295"/>
      <c r="G901" s="295"/>
      <c r="H901" s="295"/>
      <c r="I901" s="294"/>
      <c r="J901" s="294"/>
      <c r="L901" s="294"/>
    </row>
    <row r="902" ht="15.75" customHeight="1">
      <c r="A902" s="294"/>
      <c r="B902" s="294"/>
      <c r="C902" s="295"/>
      <c r="D902" s="295"/>
      <c r="E902" s="294"/>
      <c r="F902" s="295"/>
      <c r="G902" s="295"/>
      <c r="H902" s="295"/>
      <c r="I902" s="294"/>
      <c r="J902" s="294"/>
      <c r="L902" s="294"/>
    </row>
    <row r="903" ht="15.75" customHeight="1">
      <c r="A903" s="294"/>
      <c r="B903" s="294"/>
      <c r="C903" s="295"/>
      <c r="D903" s="295"/>
      <c r="E903" s="294"/>
      <c r="F903" s="295"/>
      <c r="G903" s="295"/>
      <c r="H903" s="295"/>
      <c r="I903" s="294"/>
      <c r="J903" s="294"/>
      <c r="L903" s="294"/>
    </row>
    <row r="904" ht="15.75" customHeight="1">
      <c r="A904" s="294"/>
      <c r="B904" s="294"/>
      <c r="C904" s="295"/>
      <c r="D904" s="295"/>
      <c r="E904" s="294"/>
      <c r="F904" s="295"/>
      <c r="G904" s="295"/>
      <c r="H904" s="295"/>
      <c r="I904" s="294"/>
      <c r="J904" s="294"/>
      <c r="L904" s="294"/>
    </row>
    <row r="905" ht="15.75" customHeight="1">
      <c r="A905" s="294"/>
      <c r="B905" s="294"/>
      <c r="C905" s="295"/>
      <c r="D905" s="295"/>
      <c r="E905" s="294"/>
      <c r="F905" s="295"/>
      <c r="G905" s="295"/>
      <c r="H905" s="295"/>
      <c r="I905" s="294"/>
      <c r="J905" s="294"/>
      <c r="L905" s="294"/>
    </row>
    <row r="906" ht="15.75" customHeight="1">
      <c r="A906" s="294"/>
      <c r="B906" s="294"/>
      <c r="C906" s="295"/>
      <c r="D906" s="295"/>
      <c r="E906" s="294"/>
      <c r="F906" s="295"/>
      <c r="G906" s="295"/>
      <c r="H906" s="295"/>
      <c r="I906" s="294"/>
      <c r="J906" s="294"/>
      <c r="L906" s="294"/>
    </row>
    <row r="907" ht="15.75" customHeight="1">
      <c r="A907" s="294"/>
      <c r="B907" s="294"/>
      <c r="C907" s="295"/>
      <c r="D907" s="295"/>
      <c r="E907" s="294"/>
      <c r="F907" s="295"/>
      <c r="G907" s="295"/>
      <c r="H907" s="295"/>
      <c r="I907" s="294"/>
      <c r="J907" s="294"/>
      <c r="L907" s="294"/>
    </row>
    <row r="908" ht="15.75" customHeight="1">
      <c r="A908" s="294"/>
      <c r="B908" s="294"/>
      <c r="C908" s="295"/>
      <c r="D908" s="295"/>
      <c r="E908" s="294"/>
      <c r="F908" s="295"/>
      <c r="G908" s="295"/>
      <c r="H908" s="295"/>
      <c r="I908" s="294"/>
      <c r="J908" s="294"/>
      <c r="L908" s="294"/>
    </row>
    <row r="909" ht="15.75" customHeight="1">
      <c r="A909" s="294"/>
      <c r="B909" s="294"/>
      <c r="C909" s="295"/>
      <c r="D909" s="295"/>
      <c r="E909" s="294"/>
      <c r="F909" s="295"/>
      <c r="G909" s="295"/>
      <c r="H909" s="295"/>
      <c r="I909" s="294"/>
      <c r="J909" s="294"/>
      <c r="L909" s="294"/>
    </row>
    <row r="910" ht="15.75" customHeight="1">
      <c r="A910" s="294"/>
      <c r="B910" s="294"/>
      <c r="C910" s="295"/>
      <c r="D910" s="295"/>
      <c r="E910" s="294"/>
      <c r="F910" s="295"/>
      <c r="G910" s="295"/>
      <c r="H910" s="295"/>
      <c r="I910" s="294"/>
      <c r="J910" s="294"/>
      <c r="L910" s="294"/>
    </row>
    <row r="911" ht="15.75" customHeight="1">
      <c r="A911" s="294"/>
      <c r="B911" s="294"/>
      <c r="C911" s="295"/>
      <c r="D911" s="295"/>
      <c r="E911" s="294"/>
      <c r="F911" s="295"/>
      <c r="G911" s="295"/>
      <c r="H911" s="295"/>
      <c r="I911" s="294"/>
      <c r="J911" s="294"/>
      <c r="L911" s="294"/>
    </row>
    <row r="912" ht="15.75" customHeight="1">
      <c r="A912" s="294"/>
      <c r="B912" s="294"/>
      <c r="C912" s="295"/>
      <c r="D912" s="295"/>
      <c r="E912" s="294"/>
      <c r="F912" s="295"/>
      <c r="G912" s="295"/>
      <c r="H912" s="295"/>
      <c r="I912" s="294"/>
      <c r="J912" s="294"/>
      <c r="L912" s="294"/>
    </row>
    <row r="913" ht="15.75" customHeight="1">
      <c r="A913" s="294"/>
      <c r="B913" s="294"/>
      <c r="C913" s="295"/>
      <c r="D913" s="295"/>
      <c r="E913" s="294"/>
      <c r="F913" s="295"/>
      <c r="G913" s="295"/>
      <c r="H913" s="295"/>
      <c r="I913" s="294"/>
      <c r="J913" s="294"/>
      <c r="L913" s="294"/>
    </row>
    <row r="914" ht="15.75" customHeight="1">
      <c r="A914" s="294"/>
      <c r="B914" s="294"/>
      <c r="C914" s="295"/>
      <c r="D914" s="295"/>
      <c r="E914" s="294"/>
      <c r="F914" s="295"/>
      <c r="G914" s="295"/>
      <c r="H914" s="295"/>
      <c r="I914" s="294"/>
      <c r="J914" s="294"/>
      <c r="L914" s="294"/>
    </row>
    <row r="915" ht="15.75" customHeight="1">
      <c r="A915" s="294"/>
      <c r="B915" s="294"/>
      <c r="C915" s="295"/>
      <c r="D915" s="295"/>
      <c r="E915" s="294"/>
      <c r="F915" s="295"/>
      <c r="G915" s="295"/>
      <c r="H915" s="295"/>
      <c r="I915" s="294"/>
      <c r="J915" s="294"/>
      <c r="L915" s="294"/>
    </row>
    <row r="916" ht="15.75" customHeight="1">
      <c r="A916" s="294"/>
      <c r="B916" s="294"/>
      <c r="C916" s="295"/>
      <c r="D916" s="295"/>
      <c r="E916" s="294"/>
      <c r="F916" s="295"/>
      <c r="G916" s="295"/>
      <c r="H916" s="295"/>
      <c r="I916" s="294"/>
      <c r="J916" s="294"/>
      <c r="L916" s="294"/>
    </row>
    <row r="917" ht="15.75" customHeight="1">
      <c r="A917" s="294"/>
      <c r="B917" s="294"/>
      <c r="C917" s="295"/>
      <c r="D917" s="295"/>
      <c r="E917" s="294"/>
      <c r="F917" s="295"/>
      <c r="G917" s="295"/>
      <c r="H917" s="295"/>
      <c r="I917" s="294"/>
      <c r="J917" s="294"/>
      <c r="L917" s="294"/>
    </row>
    <row r="918" ht="15.75" customHeight="1">
      <c r="A918" s="294"/>
      <c r="B918" s="294"/>
      <c r="C918" s="295"/>
      <c r="D918" s="295"/>
      <c r="E918" s="294"/>
      <c r="F918" s="295"/>
      <c r="G918" s="295"/>
      <c r="H918" s="295"/>
      <c r="I918" s="294"/>
      <c r="J918" s="294"/>
      <c r="L918" s="294"/>
    </row>
    <row r="919" ht="15.75" customHeight="1">
      <c r="A919" s="294"/>
      <c r="B919" s="294"/>
      <c r="C919" s="295"/>
      <c r="D919" s="295"/>
      <c r="E919" s="294"/>
      <c r="F919" s="295"/>
      <c r="G919" s="295"/>
      <c r="H919" s="295"/>
      <c r="I919" s="294"/>
      <c r="J919" s="294"/>
      <c r="L919" s="294"/>
    </row>
    <row r="920" ht="15.75" customHeight="1">
      <c r="A920" s="294"/>
      <c r="B920" s="294"/>
      <c r="C920" s="295"/>
      <c r="D920" s="295"/>
      <c r="E920" s="294"/>
      <c r="F920" s="295"/>
      <c r="G920" s="295"/>
      <c r="H920" s="295"/>
      <c r="I920" s="294"/>
      <c r="J920" s="294"/>
      <c r="L920" s="294"/>
    </row>
    <row r="921" ht="15.75" customHeight="1">
      <c r="A921" s="294"/>
      <c r="B921" s="294"/>
      <c r="C921" s="295"/>
      <c r="D921" s="295"/>
      <c r="E921" s="294"/>
      <c r="F921" s="295"/>
      <c r="G921" s="295"/>
      <c r="H921" s="295"/>
      <c r="I921" s="294"/>
      <c r="J921" s="294"/>
      <c r="L921" s="294"/>
    </row>
    <row r="922" ht="15.75" customHeight="1">
      <c r="A922" s="294"/>
      <c r="B922" s="294"/>
      <c r="C922" s="295"/>
      <c r="D922" s="295"/>
      <c r="E922" s="294"/>
      <c r="F922" s="295"/>
      <c r="G922" s="295"/>
      <c r="H922" s="295"/>
      <c r="I922" s="294"/>
      <c r="J922" s="294"/>
      <c r="L922" s="294"/>
    </row>
    <row r="923" ht="15.75" customHeight="1">
      <c r="A923" s="294"/>
      <c r="B923" s="294"/>
      <c r="C923" s="295"/>
      <c r="D923" s="295"/>
      <c r="E923" s="294"/>
      <c r="F923" s="295"/>
      <c r="G923" s="295"/>
      <c r="H923" s="295"/>
      <c r="I923" s="294"/>
      <c r="J923" s="294"/>
      <c r="L923" s="294"/>
    </row>
    <row r="924" ht="15.75" customHeight="1">
      <c r="A924" s="294"/>
      <c r="B924" s="294"/>
      <c r="C924" s="295"/>
      <c r="D924" s="295"/>
      <c r="E924" s="294"/>
      <c r="F924" s="295"/>
      <c r="G924" s="295"/>
      <c r="H924" s="295"/>
      <c r="I924" s="294"/>
      <c r="J924" s="294"/>
      <c r="L924" s="294"/>
    </row>
    <row r="925" ht="15.75" customHeight="1">
      <c r="A925" s="294"/>
      <c r="B925" s="294"/>
      <c r="C925" s="295"/>
      <c r="D925" s="295"/>
      <c r="E925" s="294"/>
      <c r="F925" s="295"/>
      <c r="G925" s="295"/>
      <c r="H925" s="295"/>
      <c r="I925" s="294"/>
      <c r="J925" s="294"/>
      <c r="L925" s="294"/>
    </row>
    <row r="926" ht="15.75" customHeight="1">
      <c r="A926" s="294"/>
      <c r="B926" s="294"/>
      <c r="C926" s="295"/>
      <c r="D926" s="295"/>
      <c r="E926" s="294"/>
      <c r="F926" s="295"/>
      <c r="G926" s="295"/>
      <c r="H926" s="295"/>
      <c r="I926" s="294"/>
      <c r="J926" s="294"/>
      <c r="L926" s="294"/>
    </row>
    <row r="927" ht="15.75" customHeight="1">
      <c r="A927" s="294"/>
      <c r="B927" s="294"/>
      <c r="C927" s="295"/>
      <c r="D927" s="295"/>
      <c r="E927" s="294"/>
      <c r="F927" s="295"/>
      <c r="G927" s="295"/>
      <c r="H927" s="295"/>
      <c r="I927" s="294"/>
      <c r="J927" s="294"/>
      <c r="L927" s="294"/>
    </row>
    <row r="928" ht="15.75" customHeight="1">
      <c r="A928" s="294"/>
      <c r="B928" s="294"/>
      <c r="C928" s="295"/>
      <c r="D928" s="295"/>
      <c r="E928" s="294"/>
      <c r="F928" s="295"/>
      <c r="G928" s="295"/>
      <c r="H928" s="295"/>
      <c r="I928" s="294"/>
      <c r="J928" s="294"/>
      <c r="L928" s="294"/>
    </row>
    <row r="929" ht="15.75" customHeight="1">
      <c r="A929" s="294"/>
      <c r="B929" s="294"/>
      <c r="C929" s="295"/>
      <c r="D929" s="295"/>
      <c r="E929" s="294"/>
      <c r="F929" s="295"/>
      <c r="G929" s="295"/>
      <c r="H929" s="295"/>
      <c r="I929" s="294"/>
      <c r="J929" s="294"/>
      <c r="L929" s="294"/>
    </row>
    <row r="930" ht="15.75" customHeight="1">
      <c r="A930" s="294"/>
      <c r="B930" s="294"/>
      <c r="C930" s="295"/>
      <c r="D930" s="295"/>
      <c r="E930" s="294"/>
      <c r="F930" s="295"/>
      <c r="G930" s="295"/>
      <c r="H930" s="295"/>
      <c r="I930" s="294"/>
      <c r="J930" s="294"/>
      <c r="L930" s="294"/>
    </row>
    <row r="931" ht="15.75" customHeight="1">
      <c r="A931" s="294"/>
      <c r="B931" s="294"/>
      <c r="C931" s="295"/>
      <c r="D931" s="295"/>
      <c r="E931" s="294"/>
      <c r="F931" s="295"/>
      <c r="G931" s="295"/>
      <c r="H931" s="295"/>
      <c r="I931" s="294"/>
      <c r="J931" s="294"/>
      <c r="L931" s="294"/>
    </row>
    <row r="932" ht="15.75" customHeight="1">
      <c r="A932" s="294"/>
      <c r="B932" s="294"/>
      <c r="C932" s="295"/>
      <c r="D932" s="295"/>
      <c r="E932" s="294"/>
      <c r="F932" s="295"/>
      <c r="G932" s="295"/>
      <c r="H932" s="295"/>
      <c r="I932" s="294"/>
      <c r="J932" s="294"/>
      <c r="L932" s="294"/>
    </row>
    <row r="933" ht="15.75" customHeight="1">
      <c r="A933" s="294"/>
      <c r="B933" s="294"/>
      <c r="C933" s="295"/>
      <c r="D933" s="295"/>
      <c r="E933" s="294"/>
      <c r="F933" s="295"/>
      <c r="G933" s="295"/>
      <c r="H933" s="295"/>
      <c r="I933" s="294"/>
      <c r="J933" s="294"/>
      <c r="L933" s="294"/>
    </row>
    <row r="934" ht="15.75" customHeight="1">
      <c r="A934" s="294"/>
      <c r="B934" s="294"/>
      <c r="C934" s="295"/>
      <c r="D934" s="295"/>
      <c r="E934" s="294"/>
      <c r="F934" s="295"/>
      <c r="G934" s="295"/>
      <c r="H934" s="295"/>
      <c r="I934" s="294"/>
      <c r="J934" s="294"/>
      <c r="L934" s="294"/>
    </row>
    <row r="935" ht="15.75" customHeight="1">
      <c r="A935" s="294"/>
      <c r="B935" s="294"/>
      <c r="C935" s="295"/>
      <c r="D935" s="295"/>
      <c r="E935" s="294"/>
      <c r="F935" s="295"/>
      <c r="G935" s="295"/>
      <c r="H935" s="295"/>
      <c r="I935" s="294"/>
      <c r="J935" s="294"/>
      <c r="L935" s="294"/>
    </row>
    <row r="936" ht="15.75" customHeight="1">
      <c r="A936" s="294"/>
      <c r="B936" s="294"/>
      <c r="C936" s="295"/>
      <c r="D936" s="295"/>
      <c r="E936" s="294"/>
      <c r="F936" s="295"/>
      <c r="G936" s="295"/>
      <c r="H936" s="295"/>
      <c r="I936" s="294"/>
      <c r="J936" s="294"/>
      <c r="L936" s="294"/>
    </row>
    <row r="937" ht="15.75" customHeight="1">
      <c r="A937" s="294"/>
      <c r="B937" s="294"/>
      <c r="C937" s="295"/>
      <c r="D937" s="295"/>
      <c r="E937" s="294"/>
      <c r="F937" s="295"/>
      <c r="G937" s="295"/>
      <c r="H937" s="295"/>
      <c r="I937" s="294"/>
      <c r="J937" s="294"/>
      <c r="L937" s="294"/>
    </row>
    <row r="938" ht="15.75" customHeight="1">
      <c r="A938" s="294"/>
      <c r="B938" s="294"/>
      <c r="C938" s="295"/>
      <c r="D938" s="295"/>
      <c r="E938" s="294"/>
      <c r="F938" s="295"/>
      <c r="G938" s="295"/>
      <c r="H938" s="295"/>
      <c r="I938" s="294"/>
      <c r="J938" s="294"/>
      <c r="L938" s="294"/>
    </row>
    <row r="939" ht="15.75" customHeight="1">
      <c r="A939" s="294"/>
      <c r="B939" s="294"/>
      <c r="C939" s="295"/>
      <c r="D939" s="295"/>
      <c r="E939" s="294"/>
      <c r="F939" s="295"/>
      <c r="G939" s="295"/>
      <c r="H939" s="295"/>
      <c r="I939" s="294"/>
      <c r="J939" s="294"/>
      <c r="L939" s="294"/>
    </row>
    <row r="940" ht="15.75" customHeight="1">
      <c r="A940" s="294"/>
      <c r="B940" s="294"/>
      <c r="C940" s="295"/>
      <c r="D940" s="295"/>
      <c r="E940" s="294"/>
      <c r="F940" s="295"/>
      <c r="G940" s="295"/>
      <c r="H940" s="295"/>
      <c r="I940" s="294"/>
      <c r="J940" s="294"/>
      <c r="L940" s="294"/>
    </row>
    <row r="941" ht="15.75" customHeight="1">
      <c r="A941" s="294"/>
      <c r="B941" s="294"/>
      <c r="C941" s="295"/>
      <c r="D941" s="295"/>
      <c r="E941" s="294"/>
      <c r="F941" s="295"/>
      <c r="G941" s="295"/>
      <c r="H941" s="295"/>
      <c r="I941" s="294"/>
      <c r="J941" s="294"/>
      <c r="L941" s="294"/>
    </row>
    <row r="942" ht="15.75" customHeight="1">
      <c r="A942" s="294"/>
      <c r="B942" s="294"/>
      <c r="C942" s="295"/>
      <c r="D942" s="295"/>
      <c r="E942" s="294"/>
      <c r="F942" s="295"/>
      <c r="G942" s="295"/>
      <c r="H942" s="295"/>
      <c r="I942" s="294"/>
      <c r="J942" s="294"/>
      <c r="L942" s="294"/>
    </row>
    <row r="943" ht="15.75" customHeight="1">
      <c r="A943" s="294"/>
      <c r="B943" s="294"/>
      <c r="C943" s="295"/>
      <c r="D943" s="295"/>
      <c r="E943" s="294"/>
      <c r="F943" s="295"/>
      <c r="G943" s="295"/>
      <c r="H943" s="295"/>
      <c r="I943" s="294"/>
      <c r="J943" s="294"/>
      <c r="L943" s="294"/>
    </row>
    <row r="944" ht="15.75" customHeight="1">
      <c r="A944" s="294"/>
      <c r="B944" s="294"/>
      <c r="C944" s="295"/>
      <c r="D944" s="295"/>
      <c r="E944" s="294"/>
      <c r="F944" s="295"/>
      <c r="G944" s="295"/>
      <c r="H944" s="295"/>
      <c r="I944" s="294"/>
      <c r="J944" s="294"/>
      <c r="L944" s="294"/>
    </row>
    <row r="945" ht="15.75" customHeight="1">
      <c r="A945" s="294"/>
      <c r="B945" s="294"/>
      <c r="C945" s="295"/>
      <c r="D945" s="295"/>
      <c r="E945" s="294"/>
      <c r="F945" s="295"/>
      <c r="G945" s="295"/>
      <c r="H945" s="295"/>
      <c r="I945" s="294"/>
      <c r="J945" s="294"/>
      <c r="L945" s="294"/>
    </row>
    <row r="946" ht="15.75" customHeight="1">
      <c r="A946" s="294"/>
      <c r="B946" s="294"/>
      <c r="C946" s="295"/>
      <c r="D946" s="295"/>
      <c r="E946" s="294"/>
      <c r="F946" s="295"/>
      <c r="G946" s="295"/>
      <c r="H946" s="295"/>
      <c r="I946" s="294"/>
      <c r="J946" s="294"/>
      <c r="L946" s="294"/>
    </row>
    <row r="947" ht="15.75" customHeight="1">
      <c r="A947" s="294"/>
      <c r="B947" s="294"/>
      <c r="C947" s="295"/>
      <c r="D947" s="295"/>
      <c r="E947" s="294"/>
      <c r="F947" s="295"/>
      <c r="G947" s="295"/>
      <c r="H947" s="295"/>
      <c r="I947" s="294"/>
      <c r="J947" s="294"/>
      <c r="L947" s="294"/>
    </row>
    <row r="948" ht="15.75" customHeight="1">
      <c r="A948" s="294"/>
      <c r="B948" s="294"/>
      <c r="C948" s="295"/>
      <c r="D948" s="295"/>
      <c r="E948" s="294"/>
      <c r="F948" s="295"/>
      <c r="G948" s="295"/>
      <c r="H948" s="295"/>
      <c r="I948" s="294"/>
      <c r="J948" s="294"/>
      <c r="L948" s="294"/>
    </row>
    <row r="949" ht="15.75" customHeight="1">
      <c r="A949" s="294"/>
      <c r="B949" s="294"/>
      <c r="C949" s="295"/>
      <c r="D949" s="295"/>
      <c r="E949" s="294"/>
      <c r="F949" s="295"/>
      <c r="G949" s="295"/>
      <c r="H949" s="295"/>
      <c r="I949" s="294"/>
      <c r="J949" s="294"/>
      <c r="L949" s="294"/>
    </row>
    <row r="950" ht="15.75" customHeight="1">
      <c r="A950" s="294"/>
      <c r="B950" s="294"/>
      <c r="C950" s="295"/>
      <c r="D950" s="295"/>
      <c r="E950" s="294"/>
      <c r="F950" s="295"/>
      <c r="G950" s="295"/>
      <c r="H950" s="295"/>
      <c r="I950" s="294"/>
      <c r="J950" s="294"/>
      <c r="L950" s="294"/>
    </row>
    <row r="951" ht="15.75" customHeight="1">
      <c r="A951" s="294"/>
      <c r="B951" s="294"/>
      <c r="C951" s="295"/>
      <c r="D951" s="295"/>
      <c r="E951" s="294"/>
      <c r="F951" s="295"/>
      <c r="G951" s="295"/>
      <c r="H951" s="295"/>
      <c r="I951" s="294"/>
      <c r="J951" s="294"/>
      <c r="L951" s="294"/>
    </row>
    <row r="952" ht="15.75" customHeight="1">
      <c r="A952" s="294"/>
      <c r="B952" s="294"/>
      <c r="C952" s="295"/>
      <c r="D952" s="295"/>
      <c r="E952" s="294"/>
      <c r="F952" s="295"/>
      <c r="G952" s="295"/>
      <c r="H952" s="295"/>
      <c r="I952" s="294"/>
      <c r="J952" s="294"/>
      <c r="L952" s="294"/>
    </row>
    <row r="953" ht="15.75" customHeight="1">
      <c r="A953" s="294"/>
      <c r="B953" s="294"/>
      <c r="C953" s="295"/>
      <c r="D953" s="295"/>
      <c r="E953" s="294"/>
      <c r="F953" s="295"/>
      <c r="G953" s="295"/>
      <c r="H953" s="295"/>
      <c r="I953" s="294"/>
      <c r="J953" s="294"/>
      <c r="L953" s="294"/>
    </row>
    <row r="954" ht="15.75" customHeight="1">
      <c r="A954" s="294"/>
      <c r="B954" s="294"/>
      <c r="C954" s="295"/>
      <c r="D954" s="295"/>
      <c r="E954" s="294"/>
      <c r="F954" s="295"/>
      <c r="G954" s="295"/>
      <c r="H954" s="295"/>
      <c r="I954" s="294"/>
      <c r="J954" s="294"/>
      <c r="L954" s="294"/>
    </row>
    <row r="955" ht="15.75" customHeight="1">
      <c r="A955" s="294"/>
      <c r="B955" s="294"/>
      <c r="C955" s="295"/>
      <c r="D955" s="295"/>
      <c r="E955" s="294"/>
      <c r="F955" s="295"/>
      <c r="G955" s="295"/>
      <c r="H955" s="295"/>
      <c r="I955" s="294"/>
      <c r="J955" s="294"/>
      <c r="L955" s="294"/>
    </row>
    <row r="956" ht="15.75" customHeight="1">
      <c r="A956" s="294"/>
      <c r="B956" s="294"/>
      <c r="C956" s="295"/>
      <c r="D956" s="295"/>
      <c r="E956" s="294"/>
      <c r="F956" s="295"/>
      <c r="G956" s="295"/>
      <c r="H956" s="295"/>
      <c r="I956" s="294"/>
      <c r="J956" s="294"/>
      <c r="L956" s="294"/>
    </row>
    <row r="957" ht="15.75" customHeight="1">
      <c r="A957" s="294"/>
      <c r="B957" s="294"/>
      <c r="C957" s="295"/>
      <c r="D957" s="295"/>
      <c r="E957" s="294"/>
      <c r="F957" s="295"/>
      <c r="G957" s="295"/>
      <c r="H957" s="295"/>
      <c r="I957" s="294"/>
      <c r="J957" s="294"/>
      <c r="L957" s="294"/>
    </row>
    <row r="958" ht="15.75" customHeight="1">
      <c r="A958" s="294"/>
      <c r="B958" s="294"/>
      <c r="C958" s="295"/>
      <c r="D958" s="295"/>
      <c r="E958" s="294"/>
      <c r="F958" s="295"/>
      <c r="G958" s="295"/>
      <c r="H958" s="295"/>
      <c r="I958" s="294"/>
      <c r="J958" s="294"/>
      <c r="L958" s="294"/>
    </row>
    <row r="959" ht="15.75" customHeight="1">
      <c r="A959" s="294"/>
      <c r="B959" s="294"/>
      <c r="C959" s="295"/>
      <c r="D959" s="295"/>
      <c r="E959" s="294"/>
      <c r="F959" s="295"/>
      <c r="G959" s="295"/>
      <c r="H959" s="295"/>
      <c r="I959" s="294"/>
      <c r="J959" s="294"/>
      <c r="L959" s="294"/>
    </row>
    <row r="960" ht="15.75" customHeight="1">
      <c r="A960" s="294"/>
      <c r="B960" s="294"/>
      <c r="C960" s="295"/>
      <c r="D960" s="295"/>
      <c r="E960" s="294"/>
      <c r="F960" s="295"/>
      <c r="G960" s="295"/>
      <c r="H960" s="295"/>
      <c r="I960" s="294"/>
      <c r="J960" s="294"/>
      <c r="L960" s="294"/>
    </row>
    <row r="961" ht="15.75" customHeight="1">
      <c r="A961" s="294"/>
      <c r="B961" s="294"/>
      <c r="C961" s="295"/>
      <c r="D961" s="295"/>
      <c r="E961" s="294"/>
      <c r="F961" s="295"/>
      <c r="G961" s="295"/>
      <c r="H961" s="295"/>
      <c r="I961" s="294"/>
      <c r="J961" s="294"/>
      <c r="L961" s="294"/>
    </row>
    <row r="962" ht="15.75" customHeight="1">
      <c r="A962" s="294"/>
      <c r="B962" s="294"/>
      <c r="C962" s="295"/>
      <c r="D962" s="295"/>
      <c r="E962" s="294"/>
      <c r="F962" s="295"/>
      <c r="G962" s="295"/>
      <c r="H962" s="295"/>
      <c r="I962" s="294"/>
      <c r="J962" s="294"/>
      <c r="L962" s="294"/>
    </row>
    <row r="963" ht="15.75" customHeight="1">
      <c r="A963" s="294"/>
      <c r="B963" s="294"/>
      <c r="C963" s="295"/>
      <c r="D963" s="295"/>
      <c r="E963" s="294"/>
      <c r="F963" s="295"/>
      <c r="G963" s="295"/>
      <c r="H963" s="295"/>
      <c r="I963" s="294"/>
      <c r="J963" s="294"/>
      <c r="L963" s="294"/>
    </row>
    <row r="964" ht="15.75" customHeight="1">
      <c r="A964" s="294"/>
      <c r="B964" s="294"/>
      <c r="C964" s="295"/>
      <c r="D964" s="295"/>
      <c r="E964" s="294"/>
      <c r="F964" s="295"/>
      <c r="G964" s="295"/>
      <c r="H964" s="295"/>
      <c r="I964" s="294"/>
      <c r="J964" s="294"/>
      <c r="L964" s="294"/>
    </row>
    <row r="965" ht="15.75" customHeight="1">
      <c r="A965" s="294"/>
      <c r="B965" s="294"/>
      <c r="C965" s="295"/>
      <c r="D965" s="295"/>
      <c r="E965" s="294"/>
      <c r="F965" s="295"/>
      <c r="G965" s="295"/>
      <c r="H965" s="295"/>
      <c r="I965" s="294"/>
      <c r="J965" s="294"/>
      <c r="L965" s="294"/>
    </row>
    <row r="966" ht="15.75" customHeight="1">
      <c r="A966" s="294"/>
      <c r="B966" s="294"/>
      <c r="C966" s="295"/>
      <c r="D966" s="295"/>
      <c r="E966" s="294"/>
      <c r="F966" s="295"/>
      <c r="G966" s="295"/>
      <c r="H966" s="295"/>
      <c r="I966" s="294"/>
      <c r="J966" s="294"/>
      <c r="L966" s="294"/>
    </row>
    <row r="967" ht="15.75" customHeight="1">
      <c r="A967" s="294"/>
      <c r="B967" s="294"/>
      <c r="C967" s="295"/>
      <c r="D967" s="295"/>
      <c r="E967" s="294"/>
      <c r="F967" s="295"/>
      <c r="G967" s="295"/>
      <c r="H967" s="295"/>
      <c r="I967" s="294"/>
      <c r="J967" s="294"/>
      <c r="L967" s="294"/>
    </row>
    <row r="968" ht="15.75" customHeight="1">
      <c r="A968" s="294"/>
      <c r="B968" s="294"/>
      <c r="C968" s="295"/>
      <c r="D968" s="295"/>
      <c r="E968" s="294"/>
      <c r="F968" s="295"/>
      <c r="G968" s="295"/>
      <c r="H968" s="295"/>
      <c r="I968" s="294"/>
      <c r="J968" s="294"/>
      <c r="L968" s="294"/>
    </row>
    <row r="969" ht="15.75" customHeight="1">
      <c r="A969" s="294"/>
      <c r="B969" s="294"/>
      <c r="C969" s="295"/>
      <c r="D969" s="295"/>
      <c r="E969" s="294"/>
      <c r="F969" s="295"/>
      <c r="G969" s="295"/>
      <c r="H969" s="295"/>
      <c r="I969" s="294"/>
      <c r="J969" s="294"/>
      <c r="L969" s="294"/>
    </row>
    <row r="970" ht="15.75" customHeight="1">
      <c r="A970" s="294"/>
      <c r="B970" s="294"/>
      <c r="C970" s="295"/>
      <c r="D970" s="295"/>
      <c r="E970" s="294"/>
      <c r="F970" s="295"/>
      <c r="G970" s="295"/>
      <c r="H970" s="295"/>
      <c r="I970" s="294"/>
      <c r="J970" s="294"/>
      <c r="L970" s="294"/>
    </row>
    <row r="971" ht="15.75" customHeight="1">
      <c r="A971" s="294"/>
      <c r="B971" s="294"/>
      <c r="C971" s="295"/>
      <c r="D971" s="295"/>
      <c r="E971" s="294"/>
      <c r="F971" s="295"/>
      <c r="G971" s="295"/>
      <c r="H971" s="295"/>
      <c r="I971" s="294"/>
      <c r="J971" s="294"/>
      <c r="L971" s="294"/>
    </row>
    <row r="972" ht="15.75" customHeight="1">
      <c r="A972" s="294"/>
      <c r="B972" s="294"/>
      <c r="C972" s="295"/>
      <c r="D972" s="295"/>
      <c r="E972" s="294"/>
      <c r="F972" s="295"/>
      <c r="G972" s="295"/>
      <c r="H972" s="295"/>
      <c r="I972" s="294"/>
      <c r="J972" s="294"/>
      <c r="L972" s="294"/>
    </row>
    <row r="973" ht="15.75" customHeight="1">
      <c r="A973" s="294"/>
      <c r="B973" s="294"/>
      <c r="C973" s="295"/>
      <c r="D973" s="295"/>
      <c r="E973" s="294"/>
      <c r="F973" s="295"/>
      <c r="G973" s="295"/>
      <c r="H973" s="295"/>
      <c r="I973" s="294"/>
      <c r="J973" s="294"/>
      <c r="L973" s="294"/>
    </row>
    <row r="974" ht="15.75" customHeight="1">
      <c r="A974" s="294"/>
      <c r="B974" s="294"/>
      <c r="C974" s="295"/>
      <c r="D974" s="295"/>
      <c r="E974" s="294"/>
      <c r="F974" s="295"/>
      <c r="G974" s="295"/>
      <c r="H974" s="295"/>
      <c r="I974" s="294"/>
      <c r="J974" s="294"/>
      <c r="L974" s="294"/>
    </row>
    <row r="975" ht="15.75" customHeight="1">
      <c r="A975" s="294"/>
      <c r="B975" s="294"/>
      <c r="C975" s="295"/>
      <c r="D975" s="295"/>
      <c r="E975" s="294"/>
      <c r="F975" s="295"/>
      <c r="G975" s="295"/>
      <c r="H975" s="295"/>
      <c r="I975" s="294"/>
      <c r="J975" s="294"/>
      <c r="L975" s="294"/>
    </row>
    <row r="976" ht="15.75" customHeight="1">
      <c r="A976" s="294"/>
      <c r="B976" s="294"/>
      <c r="C976" s="295"/>
      <c r="D976" s="295"/>
      <c r="E976" s="294"/>
      <c r="F976" s="295"/>
      <c r="G976" s="295"/>
      <c r="H976" s="295"/>
      <c r="I976" s="294"/>
      <c r="J976" s="294"/>
      <c r="L976" s="294"/>
    </row>
    <row r="977" ht="15.75" customHeight="1">
      <c r="A977" s="294"/>
      <c r="B977" s="294"/>
      <c r="C977" s="295"/>
      <c r="D977" s="295"/>
      <c r="E977" s="294"/>
      <c r="F977" s="295"/>
      <c r="G977" s="295"/>
      <c r="H977" s="295"/>
      <c r="I977" s="294"/>
      <c r="J977" s="294"/>
      <c r="L977" s="294"/>
    </row>
    <row r="978" ht="15.75" customHeight="1">
      <c r="A978" s="294"/>
      <c r="B978" s="294"/>
      <c r="C978" s="295"/>
      <c r="D978" s="295"/>
      <c r="E978" s="294"/>
      <c r="F978" s="295"/>
      <c r="G978" s="295"/>
      <c r="H978" s="295"/>
      <c r="I978" s="294"/>
      <c r="J978" s="294"/>
      <c r="L978" s="294"/>
    </row>
    <row r="979" ht="15.75" customHeight="1">
      <c r="A979" s="294"/>
      <c r="B979" s="294"/>
      <c r="C979" s="295"/>
      <c r="D979" s="295"/>
      <c r="E979" s="294"/>
      <c r="F979" s="295"/>
      <c r="G979" s="295"/>
      <c r="H979" s="295"/>
      <c r="I979" s="294"/>
      <c r="J979" s="294"/>
      <c r="L979" s="294"/>
    </row>
    <row r="980" ht="15.75" customHeight="1">
      <c r="A980" s="294"/>
      <c r="B980" s="294"/>
      <c r="C980" s="295"/>
      <c r="D980" s="295"/>
      <c r="E980" s="294"/>
      <c r="F980" s="295"/>
      <c r="G980" s="295"/>
      <c r="H980" s="295"/>
      <c r="I980" s="294"/>
      <c r="J980" s="294"/>
      <c r="L980" s="294"/>
    </row>
    <row r="981" ht="15.75" customHeight="1">
      <c r="A981" s="294"/>
      <c r="B981" s="294"/>
      <c r="C981" s="295"/>
      <c r="D981" s="295"/>
      <c r="E981" s="294"/>
      <c r="F981" s="295"/>
      <c r="G981" s="295"/>
      <c r="H981" s="295"/>
      <c r="I981" s="294"/>
      <c r="J981" s="294"/>
      <c r="L981" s="294"/>
    </row>
    <row r="982" ht="15.75" customHeight="1">
      <c r="A982" s="294"/>
      <c r="B982" s="294"/>
      <c r="C982" s="295"/>
      <c r="D982" s="295"/>
      <c r="E982" s="294"/>
      <c r="F982" s="295"/>
      <c r="G982" s="295"/>
      <c r="H982" s="295"/>
      <c r="I982" s="294"/>
      <c r="J982" s="294"/>
      <c r="L982" s="294"/>
    </row>
    <row r="983" ht="15.75" customHeight="1">
      <c r="A983" s="294"/>
      <c r="B983" s="294"/>
      <c r="C983" s="295"/>
      <c r="D983" s="295"/>
      <c r="E983" s="294"/>
      <c r="F983" s="295"/>
      <c r="G983" s="295"/>
      <c r="H983" s="295"/>
      <c r="I983" s="294"/>
      <c r="J983" s="294"/>
      <c r="L983" s="294"/>
    </row>
    <row r="984" ht="15.75" customHeight="1">
      <c r="A984" s="294"/>
      <c r="B984" s="294"/>
      <c r="C984" s="295"/>
      <c r="D984" s="295"/>
      <c r="E984" s="294"/>
      <c r="F984" s="295"/>
      <c r="G984" s="295"/>
      <c r="H984" s="295"/>
      <c r="I984" s="294"/>
      <c r="J984" s="294"/>
      <c r="L984" s="294"/>
    </row>
    <row r="985" ht="15.75" customHeight="1">
      <c r="A985" s="294"/>
      <c r="B985" s="294"/>
      <c r="C985" s="295"/>
      <c r="D985" s="295"/>
      <c r="E985" s="294"/>
      <c r="F985" s="295"/>
      <c r="G985" s="295"/>
      <c r="H985" s="295"/>
      <c r="I985" s="294"/>
      <c r="J985" s="294"/>
      <c r="L985" s="294"/>
    </row>
    <row r="986" ht="15.75" customHeight="1">
      <c r="A986" s="294"/>
      <c r="B986" s="294"/>
      <c r="C986" s="295"/>
      <c r="D986" s="295"/>
      <c r="E986" s="294"/>
      <c r="F986" s="295"/>
      <c r="G986" s="295"/>
      <c r="H986" s="295"/>
      <c r="I986" s="294"/>
      <c r="J986" s="294"/>
      <c r="L986" s="294"/>
    </row>
    <row r="987" ht="15.75" customHeight="1">
      <c r="A987" s="294"/>
      <c r="B987" s="294"/>
      <c r="C987" s="295"/>
      <c r="D987" s="295"/>
      <c r="E987" s="294"/>
      <c r="F987" s="295"/>
      <c r="G987" s="295"/>
      <c r="H987" s="295"/>
      <c r="I987" s="294"/>
      <c r="J987" s="294"/>
      <c r="L987" s="294"/>
    </row>
    <row r="988" ht="15.75" customHeight="1">
      <c r="A988" s="294"/>
      <c r="B988" s="294"/>
      <c r="C988" s="295"/>
      <c r="D988" s="295"/>
      <c r="E988" s="294"/>
      <c r="F988" s="295"/>
      <c r="G988" s="295"/>
      <c r="H988" s="295"/>
      <c r="I988" s="294"/>
      <c r="J988" s="294"/>
      <c r="L988" s="294"/>
    </row>
    <row r="989" ht="15.75" customHeight="1">
      <c r="A989" s="294"/>
      <c r="B989" s="294"/>
      <c r="C989" s="295"/>
      <c r="D989" s="295"/>
      <c r="E989" s="294"/>
      <c r="F989" s="295"/>
      <c r="G989" s="295"/>
      <c r="H989" s="295"/>
      <c r="I989" s="294"/>
      <c r="J989" s="294"/>
      <c r="L989" s="294"/>
    </row>
    <row r="990" ht="15.75" customHeight="1">
      <c r="A990" s="294"/>
      <c r="B990" s="294"/>
      <c r="C990" s="295"/>
      <c r="D990" s="295"/>
      <c r="E990" s="294"/>
      <c r="F990" s="295"/>
      <c r="G990" s="295"/>
      <c r="H990" s="295"/>
      <c r="I990" s="294"/>
      <c r="J990" s="294"/>
      <c r="L990" s="294"/>
    </row>
    <row r="991" ht="15.75" customHeight="1">
      <c r="A991" s="294"/>
      <c r="B991" s="294"/>
      <c r="C991" s="295"/>
      <c r="D991" s="295"/>
      <c r="E991" s="294"/>
      <c r="F991" s="295"/>
      <c r="G991" s="295"/>
      <c r="H991" s="295"/>
      <c r="I991" s="294"/>
      <c r="J991" s="294"/>
      <c r="L991" s="294"/>
    </row>
    <row r="992" ht="15.75" customHeight="1">
      <c r="A992" s="294"/>
      <c r="B992" s="294"/>
      <c r="C992" s="295"/>
      <c r="D992" s="295"/>
      <c r="E992" s="294"/>
      <c r="F992" s="295"/>
      <c r="G992" s="295"/>
      <c r="H992" s="295"/>
      <c r="I992" s="294"/>
      <c r="J992" s="294"/>
      <c r="L992" s="294"/>
    </row>
    <row r="993" ht="15.75" customHeight="1">
      <c r="A993" s="294"/>
      <c r="B993" s="294"/>
      <c r="C993" s="295"/>
      <c r="D993" s="295"/>
      <c r="E993" s="294"/>
      <c r="F993" s="295"/>
      <c r="G993" s="295"/>
      <c r="H993" s="295"/>
      <c r="I993" s="294"/>
      <c r="J993" s="294"/>
      <c r="L993" s="294"/>
    </row>
    <row r="994" ht="15.75" customHeight="1">
      <c r="A994" s="294"/>
      <c r="B994" s="294"/>
      <c r="C994" s="295"/>
      <c r="D994" s="295"/>
      <c r="E994" s="294"/>
      <c r="F994" s="295"/>
      <c r="G994" s="295"/>
      <c r="H994" s="295"/>
      <c r="I994" s="294"/>
      <c r="J994" s="294"/>
      <c r="L994" s="294"/>
    </row>
    <row r="995" ht="15.75" customHeight="1">
      <c r="A995" s="294"/>
      <c r="B995" s="294"/>
      <c r="C995" s="295"/>
      <c r="D995" s="295"/>
      <c r="E995" s="294"/>
      <c r="F995" s="295"/>
      <c r="G995" s="295"/>
      <c r="H995" s="295"/>
      <c r="I995" s="294"/>
      <c r="J995" s="294"/>
      <c r="L995" s="294"/>
    </row>
    <row r="996" ht="15.75" customHeight="1">
      <c r="A996" s="294"/>
      <c r="B996" s="294"/>
      <c r="C996" s="295"/>
      <c r="D996" s="295"/>
      <c r="E996" s="294"/>
      <c r="F996" s="295"/>
      <c r="G996" s="295"/>
      <c r="H996" s="295"/>
      <c r="I996" s="294"/>
      <c r="J996" s="294"/>
      <c r="L996" s="294"/>
    </row>
    <row r="997" ht="15.75" customHeight="1">
      <c r="A997" s="294"/>
      <c r="B997" s="294"/>
      <c r="C997" s="295"/>
      <c r="D997" s="295"/>
      <c r="E997" s="294"/>
      <c r="F997" s="295"/>
      <c r="G997" s="295"/>
      <c r="H997" s="295"/>
      <c r="I997" s="294"/>
      <c r="J997" s="294"/>
      <c r="L997" s="294"/>
    </row>
    <row r="998" ht="15.75" customHeight="1">
      <c r="A998" s="294"/>
      <c r="B998" s="294"/>
      <c r="C998" s="295"/>
      <c r="D998" s="295"/>
      <c r="E998" s="294"/>
      <c r="F998" s="295"/>
      <c r="G998" s="295"/>
      <c r="H998" s="295"/>
      <c r="I998" s="294"/>
      <c r="J998" s="294"/>
      <c r="L998" s="294"/>
    </row>
    <row r="999" ht="15.75" customHeight="1">
      <c r="A999" s="294"/>
      <c r="B999" s="294"/>
      <c r="C999" s="295"/>
      <c r="D999" s="295"/>
      <c r="E999" s="294"/>
      <c r="F999" s="295"/>
      <c r="G999" s="295"/>
      <c r="H999" s="295"/>
      <c r="I999" s="294"/>
      <c r="J999" s="294"/>
      <c r="L999" s="294"/>
    </row>
    <row r="1000" ht="15.75" customHeight="1">
      <c r="A1000" s="294"/>
      <c r="B1000" s="294"/>
      <c r="C1000" s="295"/>
      <c r="D1000" s="295"/>
      <c r="E1000" s="294"/>
      <c r="F1000" s="295"/>
      <c r="G1000" s="295"/>
      <c r="H1000" s="295"/>
      <c r="I1000" s="294"/>
      <c r="J1000" s="294"/>
      <c r="L1000" s="294"/>
    </row>
    <row r="1001" ht="15.75" customHeight="1">
      <c r="A1001" s="294"/>
      <c r="B1001" s="294"/>
      <c r="C1001" s="295"/>
      <c r="D1001" s="295"/>
      <c r="E1001" s="294"/>
      <c r="F1001" s="295"/>
      <c r="G1001" s="295"/>
      <c r="H1001" s="295"/>
      <c r="I1001" s="294"/>
      <c r="J1001" s="294"/>
      <c r="L1001" s="294"/>
    </row>
    <row r="1002" ht="15.75" customHeight="1">
      <c r="A1002" s="294"/>
      <c r="B1002" s="294"/>
      <c r="C1002" s="295"/>
      <c r="D1002" s="295"/>
      <c r="E1002" s="294"/>
      <c r="F1002" s="295"/>
      <c r="G1002" s="295"/>
      <c r="H1002" s="295"/>
      <c r="I1002" s="294"/>
      <c r="J1002" s="294"/>
      <c r="L1002" s="294"/>
    </row>
    <row r="1003" ht="15.75" customHeight="1">
      <c r="A1003" s="294"/>
      <c r="B1003" s="294"/>
      <c r="C1003" s="295"/>
      <c r="D1003" s="295"/>
      <c r="E1003" s="294"/>
      <c r="F1003" s="295"/>
      <c r="G1003" s="295"/>
      <c r="H1003" s="295"/>
      <c r="I1003" s="294"/>
      <c r="J1003" s="294"/>
      <c r="L1003" s="294"/>
    </row>
    <row r="1004" ht="15.75" customHeight="1">
      <c r="A1004" s="294"/>
      <c r="B1004" s="294"/>
      <c r="C1004" s="295"/>
      <c r="D1004" s="295"/>
      <c r="E1004" s="294"/>
      <c r="F1004" s="295"/>
      <c r="G1004" s="295"/>
      <c r="H1004" s="295"/>
      <c r="I1004" s="294"/>
      <c r="J1004" s="294"/>
      <c r="L1004" s="294"/>
    </row>
    <row r="1005" ht="15.75" customHeight="1">
      <c r="A1005" s="294"/>
      <c r="B1005" s="294"/>
      <c r="C1005" s="295"/>
      <c r="D1005" s="295"/>
      <c r="E1005" s="294"/>
      <c r="F1005" s="295"/>
      <c r="G1005" s="295"/>
      <c r="H1005" s="295"/>
      <c r="I1005" s="294"/>
      <c r="J1005" s="294"/>
      <c r="L1005" s="294"/>
    </row>
    <row r="1006" ht="15.75" customHeight="1">
      <c r="A1006" s="294"/>
      <c r="B1006" s="294"/>
      <c r="C1006" s="295"/>
      <c r="D1006" s="295"/>
      <c r="E1006" s="294"/>
      <c r="F1006" s="295"/>
      <c r="G1006" s="295"/>
      <c r="H1006" s="295"/>
      <c r="I1006" s="294"/>
      <c r="J1006" s="294"/>
      <c r="L1006" s="294"/>
    </row>
    <row r="1007" ht="15.75" customHeight="1">
      <c r="A1007" s="294"/>
      <c r="B1007" s="294"/>
      <c r="C1007" s="295"/>
      <c r="D1007" s="295"/>
      <c r="E1007" s="294"/>
      <c r="F1007" s="295"/>
      <c r="G1007" s="295"/>
      <c r="H1007" s="295"/>
      <c r="I1007" s="294"/>
      <c r="J1007" s="294"/>
      <c r="L1007" s="294"/>
    </row>
    <row r="1008" ht="15.75" customHeight="1">
      <c r="A1008" s="294"/>
      <c r="B1008" s="294"/>
      <c r="C1008" s="295"/>
      <c r="D1008" s="295"/>
      <c r="E1008" s="294"/>
      <c r="F1008" s="295"/>
      <c r="G1008" s="295"/>
      <c r="H1008" s="295"/>
      <c r="I1008" s="294"/>
      <c r="J1008" s="294"/>
      <c r="L1008" s="294"/>
    </row>
    <row r="1009" ht="15.75" customHeight="1">
      <c r="A1009" s="294"/>
      <c r="B1009" s="294"/>
      <c r="C1009" s="295"/>
      <c r="D1009" s="295"/>
      <c r="E1009" s="294"/>
      <c r="F1009" s="295"/>
      <c r="G1009" s="295"/>
      <c r="H1009" s="295"/>
      <c r="I1009" s="294"/>
      <c r="J1009" s="294"/>
      <c r="L1009" s="294"/>
    </row>
    <row r="1010" ht="15.75" customHeight="1">
      <c r="A1010" s="294"/>
      <c r="B1010" s="294"/>
      <c r="C1010" s="295"/>
      <c r="D1010" s="295"/>
      <c r="E1010" s="294"/>
      <c r="F1010" s="295"/>
      <c r="G1010" s="295"/>
      <c r="H1010" s="295"/>
      <c r="I1010" s="294"/>
      <c r="J1010" s="294"/>
      <c r="L1010" s="294"/>
    </row>
    <row r="1011" ht="15.75" customHeight="1">
      <c r="A1011" s="294"/>
      <c r="B1011" s="294"/>
      <c r="C1011" s="295"/>
      <c r="D1011" s="295"/>
      <c r="E1011" s="294"/>
      <c r="F1011" s="295"/>
      <c r="G1011" s="295"/>
      <c r="H1011" s="295"/>
      <c r="I1011" s="294"/>
      <c r="J1011" s="294"/>
      <c r="L1011" s="294"/>
    </row>
    <row r="1012" ht="15.75" customHeight="1">
      <c r="A1012" s="294"/>
      <c r="B1012" s="294"/>
      <c r="C1012" s="295"/>
      <c r="D1012" s="295"/>
      <c r="E1012" s="294"/>
      <c r="F1012" s="295"/>
      <c r="G1012" s="295"/>
      <c r="H1012" s="295"/>
      <c r="I1012" s="294"/>
      <c r="J1012" s="294"/>
      <c r="L1012" s="294"/>
    </row>
    <row r="1013" ht="15.75" customHeight="1">
      <c r="A1013" s="294"/>
      <c r="B1013" s="294"/>
      <c r="C1013" s="295"/>
      <c r="D1013" s="295"/>
      <c r="E1013" s="294"/>
      <c r="F1013" s="295"/>
      <c r="G1013" s="295"/>
      <c r="H1013" s="295"/>
      <c r="I1013" s="294"/>
      <c r="J1013" s="294"/>
      <c r="L1013" s="294"/>
    </row>
    <row r="1014" ht="15.75" customHeight="1">
      <c r="A1014" s="294"/>
      <c r="B1014" s="294"/>
      <c r="C1014" s="295"/>
      <c r="D1014" s="295"/>
      <c r="E1014" s="294"/>
      <c r="F1014" s="295"/>
      <c r="G1014" s="295"/>
      <c r="H1014" s="295"/>
      <c r="I1014" s="294"/>
      <c r="J1014" s="294"/>
      <c r="L1014" s="294"/>
    </row>
    <row r="1015" ht="15.75" customHeight="1">
      <c r="A1015" s="294"/>
      <c r="B1015" s="294"/>
      <c r="C1015" s="295"/>
      <c r="D1015" s="295"/>
      <c r="E1015" s="294"/>
      <c r="F1015" s="295"/>
      <c r="G1015" s="295"/>
      <c r="H1015" s="295"/>
      <c r="I1015" s="294"/>
      <c r="J1015" s="294"/>
      <c r="L1015" s="294"/>
    </row>
    <row r="1016" ht="15.75" customHeight="1">
      <c r="A1016" s="294"/>
      <c r="B1016" s="294"/>
      <c r="C1016" s="295"/>
      <c r="D1016" s="295"/>
      <c r="E1016" s="294"/>
      <c r="F1016" s="295"/>
      <c r="G1016" s="295"/>
      <c r="H1016" s="295"/>
      <c r="I1016" s="294"/>
      <c r="J1016" s="294"/>
      <c r="L1016" s="294"/>
    </row>
    <row r="1017" ht="15.75" customHeight="1">
      <c r="A1017" s="294"/>
      <c r="B1017" s="294"/>
      <c r="C1017" s="295"/>
      <c r="D1017" s="295"/>
      <c r="E1017" s="294"/>
      <c r="F1017" s="295"/>
      <c r="G1017" s="295"/>
      <c r="H1017" s="295"/>
      <c r="I1017" s="294"/>
      <c r="J1017" s="294"/>
      <c r="L1017" s="294"/>
    </row>
    <row r="1018" ht="15.75" customHeight="1">
      <c r="A1018" s="294"/>
      <c r="B1018" s="294"/>
      <c r="C1018" s="295"/>
      <c r="D1018" s="295"/>
      <c r="E1018" s="294"/>
      <c r="F1018" s="295"/>
      <c r="G1018" s="295"/>
      <c r="H1018" s="295"/>
      <c r="I1018" s="294"/>
      <c r="J1018" s="294"/>
      <c r="L1018" s="294"/>
    </row>
    <row r="1019" ht="15.75" customHeight="1">
      <c r="A1019" s="294"/>
      <c r="B1019" s="294"/>
      <c r="C1019" s="295"/>
      <c r="D1019" s="295"/>
      <c r="E1019" s="294"/>
      <c r="F1019" s="295"/>
      <c r="G1019" s="295"/>
      <c r="H1019" s="295"/>
      <c r="I1019" s="294"/>
      <c r="J1019" s="294"/>
      <c r="L1019" s="294"/>
    </row>
    <row r="1020" ht="15.75" customHeight="1">
      <c r="A1020" s="294"/>
      <c r="B1020" s="294"/>
      <c r="C1020" s="295"/>
      <c r="D1020" s="295"/>
      <c r="E1020" s="294"/>
      <c r="F1020" s="295"/>
      <c r="G1020" s="295"/>
      <c r="H1020" s="295"/>
      <c r="I1020" s="294"/>
      <c r="J1020" s="294"/>
      <c r="L1020" s="294"/>
    </row>
    <row r="1021" ht="15.75" customHeight="1">
      <c r="A1021" s="294"/>
      <c r="B1021" s="294"/>
      <c r="C1021" s="295"/>
      <c r="D1021" s="295"/>
      <c r="E1021" s="294"/>
      <c r="F1021" s="295"/>
      <c r="G1021" s="295"/>
      <c r="H1021" s="295"/>
      <c r="I1021" s="294"/>
      <c r="J1021" s="294"/>
      <c r="L1021" s="294"/>
    </row>
    <row r="1022" ht="15.75" customHeight="1">
      <c r="A1022" s="294"/>
      <c r="B1022" s="294"/>
      <c r="C1022" s="295"/>
      <c r="D1022" s="295"/>
      <c r="E1022" s="294"/>
      <c r="F1022" s="295"/>
      <c r="G1022" s="295"/>
      <c r="H1022" s="295"/>
      <c r="I1022" s="294"/>
      <c r="J1022" s="294"/>
      <c r="L1022" s="294"/>
    </row>
    <row r="1023" ht="15.75" customHeight="1">
      <c r="A1023" s="294"/>
      <c r="B1023" s="294"/>
      <c r="C1023" s="295"/>
      <c r="D1023" s="295"/>
      <c r="E1023" s="294"/>
      <c r="F1023" s="295"/>
      <c r="G1023" s="295"/>
      <c r="H1023" s="295"/>
      <c r="I1023" s="294"/>
      <c r="J1023" s="294"/>
      <c r="L1023" s="294"/>
    </row>
    <row r="1024" ht="15.75" customHeight="1">
      <c r="A1024" s="294"/>
      <c r="B1024" s="294"/>
      <c r="C1024" s="295"/>
      <c r="D1024" s="295"/>
      <c r="E1024" s="294"/>
      <c r="F1024" s="295"/>
      <c r="G1024" s="295"/>
      <c r="H1024" s="295"/>
      <c r="I1024" s="294"/>
      <c r="J1024" s="294"/>
      <c r="L1024" s="294"/>
    </row>
    <row r="1025" ht="15.75" customHeight="1">
      <c r="A1025" s="294"/>
      <c r="B1025" s="294"/>
      <c r="C1025" s="295"/>
      <c r="D1025" s="295"/>
      <c r="E1025" s="294"/>
      <c r="F1025" s="295"/>
      <c r="G1025" s="295"/>
      <c r="H1025" s="295"/>
      <c r="I1025" s="294"/>
      <c r="J1025" s="294"/>
      <c r="L1025" s="294"/>
    </row>
    <row r="1026" ht="15.75" customHeight="1">
      <c r="A1026" s="294"/>
      <c r="B1026" s="294"/>
      <c r="C1026" s="295"/>
      <c r="D1026" s="295"/>
      <c r="E1026" s="294"/>
      <c r="F1026" s="295"/>
      <c r="G1026" s="295"/>
      <c r="H1026" s="295"/>
      <c r="I1026" s="294"/>
      <c r="J1026" s="294"/>
      <c r="L1026" s="294"/>
    </row>
    <row r="1027" ht="15.75" customHeight="1">
      <c r="A1027" s="294"/>
      <c r="B1027" s="294"/>
      <c r="C1027" s="295"/>
      <c r="D1027" s="295"/>
      <c r="E1027" s="294"/>
      <c r="F1027" s="295"/>
      <c r="G1027" s="295"/>
      <c r="H1027" s="295"/>
      <c r="I1027" s="294"/>
      <c r="J1027" s="294"/>
      <c r="L1027" s="294"/>
    </row>
    <row r="1028" ht="15.75" customHeight="1">
      <c r="A1028" s="294"/>
      <c r="B1028" s="294"/>
      <c r="C1028" s="295"/>
      <c r="D1028" s="295"/>
      <c r="E1028" s="294"/>
      <c r="F1028" s="295"/>
      <c r="G1028" s="295"/>
      <c r="H1028" s="295"/>
      <c r="I1028" s="294"/>
      <c r="J1028" s="294"/>
      <c r="L1028" s="294"/>
    </row>
    <row r="1029" ht="15.75" customHeight="1">
      <c r="A1029" s="294"/>
      <c r="B1029" s="294"/>
      <c r="C1029" s="295"/>
      <c r="D1029" s="295"/>
      <c r="E1029" s="294"/>
      <c r="F1029" s="295"/>
      <c r="G1029" s="295"/>
      <c r="H1029" s="295"/>
      <c r="I1029" s="294"/>
      <c r="J1029" s="294"/>
      <c r="L1029" s="294"/>
    </row>
    <row r="1030" ht="15.75" customHeight="1">
      <c r="A1030" s="294"/>
      <c r="B1030" s="294"/>
      <c r="C1030" s="295"/>
      <c r="D1030" s="295"/>
      <c r="E1030" s="294"/>
      <c r="F1030" s="295"/>
      <c r="G1030" s="295"/>
      <c r="H1030" s="295"/>
      <c r="I1030" s="294"/>
      <c r="J1030" s="294"/>
      <c r="L1030" s="294"/>
    </row>
    <row r="1031" ht="15.75" customHeight="1">
      <c r="A1031" s="294"/>
      <c r="B1031" s="294"/>
      <c r="C1031" s="295"/>
      <c r="D1031" s="295"/>
      <c r="E1031" s="294"/>
      <c r="F1031" s="295"/>
      <c r="G1031" s="295"/>
      <c r="H1031" s="295"/>
      <c r="I1031" s="294"/>
      <c r="J1031" s="294"/>
      <c r="L1031" s="294"/>
    </row>
    <row r="1032" ht="15.75" customHeight="1">
      <c r="A1032" s="294"/>
      <c r="B1032" s="294"/>
      <c r="C1032" s="295"/>
      <c r="D1032" s="295"/>
      <c r="E1032" s="294"/>
      <c r="F1032" s="295"/>
      <c r="G1032" s="295"/>
      <c r="H1032" s="295"/>
      <c r="I1032" s="294"/>
      <c r="J1032" s="294"/>
      <c r="L1032" s="294"/>
    </row>
    <row r="1033" ht="15.75" customHeight="1">
      <c r="A1033" s="294"/>
      <c r="B1033" s="294"/>
      <c r="C1033" s="295"/>
      <c r="D1033" s="295"/>
      <c r="E1033" s="294"/>
      <c r="F1033" s="295"/>
      <c r="G1033" s="295"/>
      <c r="H1033" s="295"/>
      <c r="I1033" s="294"/>
      <c r="J1033" s="294"/>
      <c r="L1033" s="294"/>
    </row>
    <row r="1034" ht="15.75" customHeight="1">
      <c r="A1034" s="294"/>
      <c r="B1034" s="294"/>
      <c r="C1034" s="295"/>
      <c r="D1034" s="295"/>
      <c r="E1034" s="294"/>
      <c r="F1034" s="295"/>
      <c r="G1034" s="295"/>
      <c r="H1034" s="295"/>
      <c r="I1034" s="294"/>
      <c r="J1034" s="294"/>
      <c r="L1034" s="294"/>
    </row>
    <row r="1035" ht="15.75" customHeight="1">
      <c r="A1035" s="294"/>
      <c r="B1035" s="294"/>
      <c r="C1035" s="295"/>
      <c r="D1035" s="295"/>
      <c r="E1035" s="294"/>
      <c r="F1035" s="295"/>
      <c r="G1035" s="295"/>
      <c r="H1035" s="295"/>
      <c r="I1035" s="294"/>
      <c r="J1035" s="294"/>
      <c r="L1035" s="294"/>
    </row>
    <row r="1036" ht="15.75" customHeight="1">
      <c r="A1036" s="294"/>
      <c r="B1036" s="294"/>
      <c r="C1036" s="295"/>
      <c r="D1036" s="295"/>
      <c r="E1036" s="294"/>
      <c r="F1036" s="295"/>
      <c r="G1036" s="295"/>
      <c r="H1036" s="295"/>
      <c r="I1036" s="294"/>
      <c r="J1036" s="294"/>
      <c r="L1036" s="294"/>
    </row>
    <row r="1037" ht="15.75" customHeight="1">
      <c r="A1037" s="294"/>
      <c r="B1037" s="294"/>
      <c r="C1037" s="295"/>
      <c r="D1037" s="295"/>
      <c r="E1037" s="294"/>
      <c r="F1037" s="295"/>
      <c r="G1037" s="295"/>
      <c r="H1037" s="295"/>
      <c r="I1037" s="294"/>
      <c r="J1037" s="294"/>
      <c r="L1037" s="294"/>
    </row>
    <row r="1038" ht="15.75" customHeight="1">
      <c r="A1038" s="294"/>
      <c r="B1038" s="294"/>
      <c r="C1038" s="295"/>
      <c r="D1038" s="295"/>
      <c r="E1038" s="294"/>
      <c r="F1038" s="295"/>
      <c r="G1038" s="295"/>
      <c r="H1038" s="295"/>
      <c r="I1038" s="294"/>
      <c r="J1038" s="294"/>
      <c r="L1038" s="294"/>
    </row>
    <row r="1039" ht="15.75" customHeight="1">
      <c r="A1039" s="294"/>
      <c r="B1039" s="294"/>
      <c r="C1039" s="295"/>
      <c r="D1039" s="295"/>
      <c r="E1039" s="294"/>
      <c r="F1039" s="295"/>
      <c r="G1039" s="295"/>
      <c r="H1039" s="295"/>
      <c r="I1039" s="294"/>
      <c r="J1039" s="294"/>
      <c r="L1039" s="294"/>
    </row>
    <row r="1040" ht="15.75" customHeight="1">
      <c r="A1040" s="294"/>
      <c r="B1040" s="294"/>
      <c r="C1040" s="295"/>
      <c r="D1040" s="295"/>
      <c r="E1040" s="294"/>
      <c r="F1040" s="295"/>
      <c r="G1040" s="295"/>
      <c r="H1040" s="295"/>
      <c r="I1040" s="294"/>
      <c r="J1040" s="294"/>
      <c r="L1040" s="294"/>
    </row>
  </sheetData>
  <mergeCells count="10">
    <mergeCell ref="B156:C156"/>
    <mergeCell ref="B178:C178"/>
    <mergeCell ref="B236:C236"/>
    <mergeCell ref="B3:I3"/>
    <mergeCell ref="B4:I4"/>
    <mergeCell ref="B9:C9"/>
    <mergeCell ref="B34:C34"/>
    <mergeCell ref="B100:C100"/>
    <mergeCell ref="B107:C107"/>
    <mergeCell ref="B142:C142"/>
  </mergeCells>
  <dataValidations>
    <dataValidation type="list" allowBlank="1" showErrorMessage="1" sqref="I8 I10:I215 I217:I288">
      <formula1>$O$2:$O$6</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2.0"/>
    <col customWidth="1" min="2" max="2" width="30.13"/>
    <col customWidth="1" min="3" max="3" width="41.75"/>
    <col customWidth="1" min="4" max="4" width="55.13"/>
    <col customWidth="1" min="5" max="5" width="44.25"/>
    <col customWidth="1" min="6" max="6" width="41.13"/>
    <col customWidth="1" min="7" max="7" width="53.13"/>
    <col customWidth="1" min="8" max="8" width="38.75"/>
    <col customWidth="1" min="14" max="14" width="26.75"/>
    <col customWidth="1" min="16" max="16" width="21.75"/>
  </cols>
  <sheetData>
    <row r="1" ht="15.75" customHeight="1">
      <c r="A1" s="127"/>
      <c r="B1" s="127"/>
      <c r="C1" s="128"/>
      <c r="D1" s="129"/>
      <c r="E1" s="130"/>
      <c r="F1" s="129"/>
      <c r="G1" s="129"/>
      <c r="H1" s="129"/>
      <c r="I1" s="130"/>
      <c r="J1" s="131"/>
      <c r="K1" s="132"/>
      <c r="L1" s="133"/>
      <c r="M1" s="134"/>
      <c r="N1" s="134"/>
      <c r="O1" s="134"/>
      <c r="P1" s="134"/>
      <c r="Q1" s="134"/>
      <c r="R1" s="134"/>
      <c r="S1" s="134"/>
      <c r="T1" s="134"/>
      <c r="U1" s="134"/>
      <c r="V1" s="134"/>
      <c r="W1" s="134"/>
      <c r="X1" s="134"/>
      <c r="Y1" s="134"/>
      <c r="Z1" s="134"/>
      <c r="AA1" s="135"/>
      <c r="AB1" s="135"/>
      <c r="AC1" s="135"/>
      <c r="AD1" s="135"/>
      <c r="AE1" s="135"/>
      <c r="AF1" s="135"/>
      <c r="AG1" s="135"/>
      <c r="AH1" s="135"/>
      <c r="AI1" s="135"/>
    </row>
    <row r="2" ht="15.75" customHeight="1">
      <c r="A2" s="136" t="s">
        <v>109</v>
      </c>
      <c r="B2" s="137"/>
      <c r="C2" s="138"/>
      <c r="D2" s="138"/>
      <c r="E2" s="137"/>
      <c r="F2" s="138"/>
      <c r="G2" s="138"/>
      <c r="H2" s="138"/>
      <c r="I2" s="139"/>
      <c r="J2" s="131"/>
      <c r="K2" s="132"/>
      <c r="L2" s="133"/>
      <c r="M2" s="134"/>
      <c r="N2" s="134"/>
      <c r="O2" s="140" t="s">
        <v>51</v>
      </c>
      <c r="P2" s="134"/>
      <c r="Q2" s="134"/>
      <c r="R2" s="134"/>
      <c r="S2" s="134"/>
      <c r="T2" s="134"/>
      <c r="U2" s="134"/>
      <c r="V2" s="134"/>
      <c r="W2" s="134"/>
      <c r="X2" s="134"/>
      <c r="Y2" s="134"/>
      <c r="Z2" s="134"/>
      <c r="AA2" s="135"/>
      <c r="AB2" s="135"/>
      <c r="AC2" s="135"/>
      <c r="AD2" s="135"/>
      <c r="AE2" s="135"/>
      <c r="AF2" s="135"/>
      <c r="AG2" s="135"/>
      <c r="AH2" s="135"/>
      <c r="AI2" s="135"/>
    </row>
    <row r="3" ht="15.75" customHeight="1">
      <c r="A3" s="141" t="s">
        <v>110</v>
      </c>
      <c r="B3" s="296"/>
      <c r="C3" s="5"/>
      <c r="D3" s="5"/>
      <c r="E3" s="5"/>
      <c r="F3" s="5"/>
      <c r="G3" s="5"/>
      <c r="H3" s="5"/>
      <c r="I3" s="143"/>
      <c r="J3" s="131"/>
      <c r="K3" s="132"/>
      <c r="L3" s="133"/>
      <c r="M3" s="134"/>
      <c r="N3" s="134"/>
      <c r="O3" s="144" t="s">
        <v>52</v>
      </c>
      <c r="P3" s="134"/>
      <c r="Q3" s="134"/>
      <c r="R3" s="134"/>
      <c r="S3" s="134"/>
      <c r="T3" s="134"/>
      <c r="U3" s="134"/>
      <c r="V3" s="134"/>
      <c r="W3" s="134"/>
      <c r="X3" s="134"/>
      <c r="Y3" s="134"/>
      <c r="Z3" s="134"/>
      <c r="AA3" s="135"/>
      <c r="AB3" s="135"/>
      <c r="AC3" s="135"/>
      <c r="AD3" s="135"/>
      <c r="AE3" s="135"/>
      <c r="AF3" s="135"/>
      <c r="AG3" s="135"/>
      <c r="AH3" s="135"/>
      <c r="AI3" s="135"/>
    </row>
    <row r="4" ht="15.75" customHeight="1">
      <c r="A4" s="141" t="s">
        <v>111</v>
      </c>
      <c r="B4" s="145" t="s">
        <v>4</v>
      </c>
      <c r="C4" s="5"/>
      <c r="D4" s="5"/>
      <c r="E4" s="5"/>
      <c r="F4" s="5"/>
      <c r="G4" s="5"/>
      <c r="H4" s="5"/>
      <c r="I4" s="143"/>
      <c r="J4" s="131"/>
      <c r="K4" s="146"/>
      <c r="L4" s="133"/>
      <c r="M4" s="134"/>
      <c r="N4" s="134"/>
      <c r="O4" s="147" t="s">
        <v>53</v>
      </c>
      <c r="P4" s="134"/>
      <c r="Q4" s="134"/>
      <c r="R4" s="134"/>
      <c r="S4" s="134"/>
      <c r="T4" s="134"/>
      <c r="U4" s="134"/>
      <c r="V4" s="134"/>
      <c r="W4" s="134"/>
      <c r="X4" s="134"/>
      <c r="Y4" s="134"/>
      <c r="Z4" s="134"/>
      <c r="AA4" s="135"/>
      <c r="AB4" s="135"/>
      <c r="AC4" s="135"/>
      <c r="AD4" s="135"/>
      <c r="AE4" s="135"/>
      <c r="AF4" s="135"/>
      <c r="AG4" s="135"/>
      <c r="AH4" s="135"/>
      <c r="AI4" s="135"/>
    </row>
    <row r="5" ht="15.75" customHeight="1">
      <c r="A5" s="136" t="s">
        <v>51</v>
      </c>
      <c r="B5" s="148" t="s">
        <v>52</v>
      </c>
      <c r="C5" s="148" t="s">
        <v>53</v>
      </c>
      <c r="D5" s="148" t="s">
        <v>112</v>
      </c>
      <c r="E5" s="149" t="s">
        <v>113</v>
      </c>
      <c r="F5" s="150"/>
      <c r="G5" s="150"/>
      <c r="H5" s="150"/>
      <c r="I5" s="133"/>
      <c r="J5" s="151"/>
      <c r="K5" s="152"/>
      <c r="L5" s="153"/>
      <c r="M5" s="154"/>
      <c r="N5" s="134"/>
      <c r="O5" s="155" t="s">
        <v>54</v>
      </c>
      <c r="P5" s="134"/>
      <c r="Q5" s="134"/>
      <c r="R5" s="134"/>
      <c r="S5" s="134"/>
      <c r="T5" s="134"/>
      <c r="U5" s="134"/>
      <c r="V5" s="134"/>
      <c r="W5" s="134"/>
      <c r="X5" s="134"/>
      <c r="Y5" s="134"/>
      <c r="Z5" s="134"/>
      <c r="AA5" s="135"/>
      <c r="AB5" s="135"/>
      <c r="AC5" s="135"/>
      <c r="AD5" s="135"/>
      <c r="AE5" s="135"/>
      <c r="AF5" s="135"/>
      <c r="AG5" s="135"/>
      <c r="AH5" s="135"/>
      <c r="AI5" s="135"/>
    </row>
    <row r="6" ht="15.75" customHeight="1">
      <c r="A6" s="156">
        <f>COUNTIF(I10:I936,"Pass")</f>
        <v>118</v>
      </c>
      <c r="B6" s="157">
        <f>COUNTIF(I10:I936,"Fail")</f>
        <v>0</v>
      </c>
      <c r="C6" s="157">
        <f>COUNTIF(I10:I936,"Untested")</f>
        <v>0</v>
      </c>
      <c r="D6" s="157">
        <f>COUNTIF(I10:I936,"N/A")</f>
        <v>0</v>
      </c>
      <c r="E6" s="158">
        <f>SUM(A6:D6)</f>
        <v>118</v>
      </c>
      <c r="F6" s="150"/>
      <c r="G6" s="150"/>
      <c r="H6" s="150"/>
      <c r="I6" s="133"/>
      <c r="J6" s="131"/>
      <c r="K6" s="132"/>
      <c r="L6" s="133"/>
      <c r="M6" s="134"/>
      <c r="N6" s="134"/>
      <c r="O6" s="134"/>
      <c r="P6" s="134"/>
      <c r="Q6" s="134"/>
      <c r="R6" s="134"/>
      <c r="S6" s="134"/>
      <c r="T6" s="134"/>
      <c r="U6" s="134"/>
      <c r="V6" s="134"/>
      <c r="W6" s="134"/>
      <c r="X6" s="134"/>
      <c r="Y6" s="134"/>
      <c r="Z6" s="134"/>
      <c r="AA6" s="135"/>
      <c r="AB6" s="135"/>
      <c r="AC6" s="135"/>
      <c r="AD6" s="135"/>
      <c r="AE6" s="135"/>
      <c r="AF6" s="135"/>
      <c r="AG6" s="135"/>
      <c r="AH6" s="135"/>
      <c r="AI6" s="135"/>
    </row>
    <row r="7" ht="15.75" customHeight="1">
      <c r="A7" s="159"/>
      <c r="B7" s="137"/>
      <c r="C7" s="138"/>
      <c r="D7" s="138"/>
      <c r="E7" s="137"/>
      <c r="F7" s="138"/>
      <c r="G7" s="138"/>
      <c r="H7" s="138"/>
      <c r="I7" s="160"/>
      <c r="J7" s="161"/>
      <c r="K7" s="146"/>
      <c r="L7" s="130"/>
      <c r="M7" s="134"/>
      <c r="N7" s="134"/>
      <c r="O7" s="134"/>
      <c r="P7" s="134"/>
      <c r="Q7" s="134"/>
      <c r="R7" s="134"/>
      <c r="S7" s="134"/>
      <c r="T7" s="134"/>
      <c r="U7" s="134"/>
      <c r="V7" s="134"/>
      <c r="W7" s="134"/>
      <c r="X7" s="134"/>
      <c r="Y7" s="134"/>
      <c r="Z7" s="134"/>
      <c r="AA7" s="135"/>
      <c r="AB7" s="135"/>
      <c r="AC7" s="135"/>
      <c r="AD7" s="135"/>
      <c r="AE7" s="135"/>
      <c r="AF7" s="135"/>
      <c r="AG7" s="135"/>
      <c r="AH7" s="135"/>
      <c r="AI7" s="135"/>
    </row>
    <row r="8" ht="15.75" customHeight="1">
      <c r="A8" s="162" t="s">
        <v>114</v>
      </c>
      <c r="B8" s="163" t="s">
        <v>115</v>
      </c>
      <c r="C8" s="164" t="s">
        <v>116</v>
      </c>
      <c r="D8" s="164" t="s">
        <v>117</v>
      </c>
      <c r="E8" s="163" t="s">
        <v>118</v>
      </c>
      <c r="F8" s="164" t="s">
        <v>119</v>
      </c>
      <c r="G8" s="164" t="s">
        <v>120</v>
      </c>
      <c r="H8" s="164" t="s">
        <v>121</v>
      </c>
      <c r="I8" s="163" t="s">
        <v>122</v>
      </c>
      <c r="J8" s="165" t="s">
        <v>123</v>
      </c>
      <c r="K8" s="163" t="s">
        <v>124</v>
      </c>
      <c r="L8" s="163" t="s">
        <v>125</v>
      </c>
      <c r="M8" s="134"/>
      <c r="N8" s="134"/>
      <c r="O8" s="134"/>
      <c r="P8" s="134"/>
      <c r="Q8" s="134"/>
      <c r="R8" s="134"/>
      <c r="S8" s="134"/>
      <c r="T8" s="134"/>
      <c r="U8" s="134"/>
      <c r="V8" s="134"/>
      <c r="W8" s="134"/>
      <c r="X8" s="134"/>
      <c r="Y8" s="134"/>
      <c r="Z8" s="134"/>
      <c r="AA8" s="135"/>
      <c r="AB8" s="135"/>
      <c r="AC8" s="135"/>
      <c r="AD8" s="135"/>
      <c r="AE8" s="135"/>
      <c r="AF8" s="135"/>
      <c r="AG8" s="135"/>
      <c r="AH8" s="135"/>
      <c r="AI8" s="135"/>
    </row>
    <row r="9" ht="15.75" customHeight="1">
      <c r="A9" s="166"/>
      <c r="B9" s="167" t="s">
        <v>927</v>
      </c>
      <c r="C9" s="6"/>
      <c r="D9" s="168"/>
      <c r="E9" s="169"/>
      <c r="F9" s="168"/>
      <c r="G9" s="168"/>
      <c r="H9" s="168"/>
      <c r="I9" s="169"/>
      <c r="J9" s="170"/>
      <c r="K9" s="171"/>
      <c r="L9" s="169"/>
      <c r="M9" s="172"/>
      <c r="N9" s="134"/>
      <c r="O9" s="134"/>
      <c r="P9" s="134"/>
      <c r="Q9" s="134"/>
      <c r="R9" s="134"/>
      <c r="S9" s="134"/>
      <c r="T9" s="134"/>
      <c r="U9" s="134"/>
      <c r="V9" s="134"/>
      <c r="W9" s="134"/>
      <c r="X9" s="134"/>
      <c r="Y9" s="134"/>
      <c r="Z9" s="134"/>
      <c r="AA9" s="135"/>
      <c r="AB9" s="135"/>
      <c r="AC9" s="135"/>
      <c r="AD9" s="135"/>
      <c r="AE9" s="135"/>
      <c r="AF9" s="135"/>
      <c r="AG9" s="135"/>
      <c r="AH9" s="135"/>
      <c r="AI9" s="135"/>
    </row>
    <row r="10">
      <c r="A10" s="246" t="s">
        <v>928</v>
      </c>
      <c r="B10" s="174" t="s">
        <v>128</v>
      </c>
      <c r="C10" s="175" t="s">
        <v>129</v>
      </c>
      <c r="D10" s="189" t="s">
        <v>929</v>
      </c>
      <c r="E10" s="177" t="s">
        <v>131</v>
      </c>
      <c r="F10" s="178" t="s">
        <v>930</v>
      </c>
      <c r="G10" s="179" t="s">
        <v>133</v>
      </c>
      <c r="H10" s="180" t="s">
        <v>931</v>
      </c>
      <c r="I10" s="205" t="s">
        <v>51</v>
      </c>
      <c r="J10" s="260">
        <v>45392.0</v>
      </c>
      <c r="K10" s="182"/>
      <c r="L10" s="183" t="s">
        <v>135</v>
      </c>
      <c r="M10" s="184"/>
      <c r="N10" s="184"/>
      <c r="O10" s="184"/>
      <c r="P10" s="184"/>
      <c r="Q10" s="184"/>
      <c r="R10" s="184"/>
      <c r="S10" s="184"/>
      <c r="T10" s="184"/>
      <c r="U10" s="184"/>
      <c r="V10" s="184"/>
      <c r="W10" s="184"/>
      <c r="X10" s="184"/>
      <c r="Y10" s="184"/>
      <c r="Z10" s="184"/>
      <c r="AA10" s="185"/>
      <c r="AB10" s="185"/>
      <c r="AC10" s="185"/>
      <c r="AD10" s="185"/>
      <c r="AE10" s="185"/>
      <c r="AF10" s="185"/>
      <c r="AG10" s="185"/>
      <c r="AH10" s="185"/>
      <c r="AI10" s="185"/>
    </row>
    <row r="11">
      <c r="A11" s="193" t="s">
        <v>932</v>
      </c>
      <c r="B11" s="187" t="s">
        <v>128</v>
      </c>
      <c r="C11" s="188" t="s">
        <v>137</v>
      </c>
      <c r="D11" s="189" t="s">
        <v>929</v>
      </c>
      <c r="E11" s="190" t="s">
        <v>131</v>
      </c>
      <c r="F11" s="178" t="s">
        <v>139</v>
      </c>
      <c r="G11" s="191" t="s">
        <v>140</v>
      </c>
      <c r="H11" s="189" t="s">
        <v>933</v>
      </c>
      <c r="I11" s="205" t="s">
        <v>51</v>
      </c>
      <c r="J11" s="260">
        <v>45392.0</v>
      </c>
      <c r="K11" s="192"/>
      <c r="L11" s="183" t="s">
        <v>135</v>
      </c>
      <c r="M11" s="184"/>
      <c r="N11" s="184"/>
      <c r="O11" s="184"/>
      <c r="P11" s="184"/>
      <c r="Q11" s="184"/>
      <c r="R11" s="184"/>
      <c r="S11" s="184"/>
      <c r="T11" s="184"/>
      <c r="U11" s="184"/>
      <c r="V11" s="184"/>
      <c r="W11" s="184"/>
      <c r="X11" s="184"/>
      <c r="Y11" s="184"/>
      <c r="Z11" s="184"/>
      <c r="AA11" s="185"/>
      <c r="AB11" s="185"/>
      <c r="AC11" s="185"/>
      <c r="AD11" s="185"/>
      <c r="AE11" s="185"/>
      <c r="AF11" s="185"/>
      <c r="AG11" s="185"/>
      <c r="AH11" s="185"/>
      <c r="AI11" s="185"/>
    </row>
    <row r="12">
      <c r="A12" s="193" t="s">
        <v>934</v>
      </c>
      <c r="B12" s="190" t="s">
        <v>148</v>
      </c>
      <c r="C12" s="188" t="s">
        <v>149</v>
      </c>
      <c r="D12" s="189" t="s">
        <v>935</v>
      </c>
      <c r="E12" s="190" t="s">
        <v>131</v>
      </c>
      <c r="F12" s="191" t="s">
        <v>54</v>
      </c>
      <c r="G12" s="188" t="s">
        <v>151</v>
      </c>
      <c r="H12" s="188" t="s">
        <v>151</v>
      </c>
      <c r="I12" s="205" t="s">
        <v>51</v>
      </c>
      <c r="J12" s="260">
        <v>45392.0</v>
      </c>
      <c r="K12" s="192"/>
      <c r="L12" s="183" t="s">
        <v>135</v>
      </c>
      <c r="M12" s="184"/>
      <c r="N12" s="184"/>
      <c r="O12" s="184"/>
      <c r="P12" s="184"/>
      <c r="Q12" s="184"/>
      <c r="R12" s="184"/>
      <c r="S12" s="184"/>
      <c r="T12" s="184"/>
      <c r="U12" s="184"/>
      <c r="V12" s="184"/>
      <c r="W12" s="184"/>
      <c r="X12" s="184"/>
      <c r="Y12" s="184"/>
      <c r="Z12" s="184"/>
      <c r="AA12" s="185"/>
      <c r="AB12" s="185"/>
      <c r="AC12" s="185"/>
      <c r="AD12" s="185"/>
      <c r="AE12" s="185"/>
      <c r="AF12" s="185"/>
      <c r="AG12" s="185"/>
      <c r="AH12" s="185"/>
      <c r="AI12" s="185"/>
    </row>
    <row r="13">
      <c r="A13" s="193" t="s">
        <v>936</v>
      </c>
      <c r="B13" s="187" t="s">
        <v>162</v>
      </c>
      <c r="C13" s="189" t="s">
        <v>937</v>
      </c>
      <c r="D13" s="189" t="s">
        <v>938</v>
      </c>
      <c r="E13" s="190" t="s">
        <v>131</v>
      </c>
      <c r="F13" s="191" t="s">
        <v>165</v>
      </c>
      <c r="G13" s="195" t="s">
        <v>939</v>
      </c>
      <c r="H13" s="195" t="s">
        <v>939</v>
      </c>
      <c r="I13" s="205" t="s">
        <v>51</v>
      </c>
      <c r="J13" s="260">
        <v>45392.0</v>
      </c>
      <c r="K13" s="192"/>
      <c r="L13" s="183" t="s">
        <v>135</v>
      </c>
      <c r="M13" s="184"/>
      <c r="N13" s="184"/>
      <c r="O13" s="184"/>
      <c r="P13" s="184"/>
      <c r="Q13" s="184"/>
      <c r="R13" s="184"/>
      <c r="S13" s="184"/>
      <c r="T13" s="184"/>
      <c r="U13" s="184"/>
      <c r="V13" s="184"/>
      <c r="W13" s="184"/>
      <c r="X13" s="184"/>
      <c r="Y13" s="184"/>
      <c r="Z13" s="184"/>
      <c r="AA13" s="185"/>
      <c r="AB13" s="185"/>
      <c r="AC13" s="185"/>
      <c r="AD13" s="185"/>
      <c r="AE13" s="185"/>
      <c r="AF13" s="185"/>
      <c r="AG13" s="185"/>
      <c r="AH13" s="185"/>
      <c r="AI13" s="185"/>
    </row>
    <row r="14">
      <c r="A14" s="193" t="s">
        <v>940</v>
      </c>
      <c r="B14" s="187" t="s">
        <v>162</v>
      </c>
      <c r="C14" s="180" t="s">
        <v>168</v>
      </c>
      <c r="D14" s="189" t="s">
        <v>941</v>
      </c>
      <c r="E14" s="177" t="s">
        <v>170</v>
      </c>
      <c r="F14" s="179" t="s">
        <v>54</v>
      </c>
      <c r="G14" s="179" t="s">
        <v>171</v>
      </c>
      <c r="H14" s="179" t="s">
        <v>171</v>
      </c>
      <c r="I14" s="205" t="s">
        <v>51</v>
      </c>
      <c r="J14" s="260">
        <v>45392.0</v>
      </c>
      <c r="K14" s="194"/>
      <c r="L14" s="183" t="s">
        <v>135</v>
      </c>
      <c r="M14" s="184"/>
      <c r="N14" s="184"/>
      <c r="O14" s="184"/>
      <c r="P14" s="184"/>
      <c r="Q14" s="184"/>
      <c r="R14" s="184"/>
      <c r="S14" s="184"/>
      <c r="T14" s="184"/>
      <c r="U14" s="184"/>
      <c r="V14" s="184"/>
      <c r="W14" s="184"/>
      <c r="X14" s="184"/>
      <c r="Y14" s="184"/>
      <c r="Z14" s="184"/>
      <c r="AA14" s="185"/>
      <c r="AB14" s="185"/>
      <c r="AC14" s="185"/>
      <c r="AD14" s="185"/>
      <c r="AE14" s="185"/>
      <c r="AF14" s="185"/>
      <c r="AG14" s="185"/>
      <c r="AH14" s="185"/>
      <c r="AI14" s="185"/>
    </row>
    <row r="15">
      <c r="A15" s="193" t="s">
        <v>942</v>
      </c>
      <c r="B15" s="190" t="s">
        <v>183</v>
      </c>
      <c r="C15" s="195" t="s">
        <v>943</v>
      </c>
      <c r="D15" s="189" t="s">
        <v>944</v>
      </c>
      <c r="E15" s="190" t="s">
        <v>131</v>
      </c>
      <c r="F15" s="191" t="s">
        <v>54</v>
      </c>
      <c r="G15" s="188" t="s">
        <v>186</v>
      </c>
      <c r="H15" s="188" t="s">
        <v>186</v>
      </c>
      <c r="I15" s="205" t="s">
        <v>51</v>
      </c>
      <c r="J15" s="260">
        <v>45392.0</v>
      </c>
      <c r="K15" s="192"/>
      <c r="L15" s="183" t="s">
        <v>135</v>
      </c>
      <c r="M15" s="184"/>
      <c r="N15" s="184"/>
      <c r="O15" s="184"/>
      <c r="P15" s="184"/>
      <c r="Q15" s="184"/>
      <c r="R15" s="184"/>
      <c r="S15" s="184"/>
      <c r="T15" s="184"/>
      <c r="U15" s="184"/>
      <c r="V15" s="184"/>
      <c r="W15" s="184"/>
      <c r="X15" s="184"/>
      <c r="Y15" s="184"/>
      <c r="Z15" s="184"/>
      <c r="AA15" s="185"/>
      <c r="AB15" s="185"/>
      <c r="AC15" s="185"/>
      <c r="AD15" s="185"/>
      <c r="AE15" s="185"/>
      <c r="AF15" s="185"/>
      <c r="AG15" s="185"/>
      <c r="AH15" s="185"/>
      <c r="AI15" s="185"/>
    </row>
    <row r="16">
      <c r="A16" s="193" t="s">
        <v>945</v>
      </c>
      <c r="B16" s="190" t="s">
        <v>188</v>
      </c>
      <c r="C16" s="189" t="s">
        <v>946</v>
      </c>
      <c r="D16" s="189" t="s">
        <v>947</v>
      </c>
      <c r="E16" s="190" t="s">
        <v>131</v>
      </c>
      <c r="F16" s="191" t="s">
        <v>54</v>
      </c>
      <c r="G16" s="195" t="s">
        <v>948</v>
      </c>
      <c r="H16" s="195" t="s">
        <v>948</v>
      </c>
      <c r="I16" s="205" t="s">
        <v>51</v>
      </c>
      <c r="J16" s="260">
        <v>45392.0</v>
      </c>
      <c r="K16" s="192"/>
      <c r="L16" s="183" t="s">
        <v>135</v>
      </c>
      <c r="M16" s="184"/>
      <c r="N16" s="184"/>
      <c r="O16" s="184"/>
      <c r="P16" s="184"/>
      <c r="Q16" s="184"/>
      <c r="R16" s="184"/>
      <c r="S16" s="184"/>
      <c r="T16" s="184"/>
      <c r="U16" s="184"/>
      <c r="V16" s="184"/>
      <c r="W16" s="184"/>
      <c r="X16" s="184"/>
      <c r="Y16" s="184"/>
      <c r="Z16" s="184"/>
      <c r="AA16" s="185"/>
      <c r="AB16" s="185"/>
      <c r="AC16" s="185"/>
      <c r="AD16" s="185"/>
      <c r="AE16" s="185"/>
      <c r="AF16" s="185"/>
      <c r="AG16" s="185"/>
      <c r="AH16" s="185"/>
      <c r="AI16" s="185"/>
    </row>
    <row r="17">
      <c r="A17" s="193" t="s">
        <v>949</v>
      </c>
      <c r="B17" s="177" t="s">
        <v>232</v>
      </c>
      <c r="C17" s="197" t="s">
        <v>233</v>
      </c>
      <c r="D17" s="189" t="s">
        <v>950</v>
      </c>
      <c r="E17" s="177" t="s">
        <v>170</v>
      </c>
      <c r="F17" s="179" t="s">
        <v>54</v>
      </c>
      <c r="G17" s="198" t="s">
        <v>235</v>
      </c>
      <c r="H17" s="198" t="s">
        <v>235</v>
      </c>
      <c r="I17" s="205" t="s">
        <v>51</v>
      </c>
      <c r="J17" s="260">
        <v>45392.0</v>
      </c>
      <c r="K17" s="192"/>
      <c r="L17" s="183" t="s">
        <v>135</v>
      </c>
      <c r="M17" s="184"/>
      <c r="N17" s="184"/>
      <c r="O17" s="184"/>
      <c r="P17" s="184"/>
      <c r="Q17" s="184"/>
      <c r="R17" s="184"/>
      <c r="S17" s="184"/>
      <c r="T17" s="184"/>
      <c r="U17" s="184"/>
      <c r="V17" s="184"/>
      <c r="W17" s="184"/>
      <c r="X17" s="184"/>
      <c r="Y17" s="184"/>
      <c r="Z17" s="184"/>
      <c r="AA17" s="185"/>
      <c r="AB17" s="185"/>
      <c r="AC17" s="185"/>
      <c r="AD17" s="185"/>
      <c r="AE17" s="185"/>
      <c r="AF17" s="185"/>
      <c r="AG17" s="185"/>
      <c r="AH17" s="185"/>
      <c r="AI17" s="185"/>
    </row>
    <row r="18" ht="15.75" customHeight="1">
      <c r="A18" s="297"/>
      <c r="B18" s="298" t="s">
        <v>951</v>
      </c>
      <c r="C18" s="43"/>
      <c r="D18" s="299"/>
      <c r="E18" s="300"/>
      <c r="F18" s="299"/>
      <c r="G18" s="299"/>
      <c r="H18" s="299"/>
      <c r="I18" s="300"/>
      <c r="J18" s="301"/>
      <c r="K18" s="302"/>
      <c r="L18" s="300"/>
      <c r="M18" s="303"/>
      <c r="N18" s="185"/>
      <c r="O18" s="185"/>
      <c r="P18" s="185"/>
      <c r="Q18" s="185"/>
      <c r="R18" s="185"/>
      <c r="S18" s="185"/>
      <c r="T18" s="185"/>
      <c r="U18" s="185"/>
      <c r="V18" s="185"/>
      <c r="W18" s="185"/>
      <c r="X18" s="185"/>
      <c r="Y18" s="185"/>
      <c r="Z18" s="185"/>
      <c r="AA18" s="185"/>
      <c r="AB18" s="185"/>
      <c r="AC18" s="185"/>
      <c r="AD18" s="185"/>
      <c r="AE18" s="185"/>
      <c r="AF18" s="185"/>
      <c r="AG18" s="185"/>
      <c r="AH18" s="185"/>
      <c r="AI18" s="185"/>
    </row>
    <row r="19">
      <c r="A19" s="209" t="s">
        <v>952</v>
      </c>
      <c r="B19" s="259" t="s">
        <v>953</v>
      </c>
      <c r="C19" s="235" t="s">
        <v>954</v>
      </c>
      <c r="D19" s="189" t="s">
        <v>955</v>
      </c>
      <c r="E19" s="190" t="s">
        <v>956</v>
      </c>
      <c r="F19" s="189" t="s">
        <v>957</v>
      </c>
      <c r="G19" s="189" t="s">
        <v>958</v>
      </c>
      <c r="H19" s="189" t="s">
        <v>958</v>
      </c>
      <c r="I19" s="245" t="s">
        <v>51</v>
      </c>
      <c r="J19" s="260">
        <v>45393.0</v>
      </c>
      <c r="K19" s="304"/>
      <c r="L19" s="183" t="s">
        <v>135</v>
      </c>
      <c r="M19" s="184"/>
      <c r="N19" s="305"/>
      <c r="O19" s="184"/>
      <c r="P19" s="184"/>
      <c r="Q19" s="184"/>
      <c r="R19" s="184"/>
      <c r="S19" s="184"/>
      <c r="T19" s="184"/>
      <c r="U19" s="184"/>
      <c r="V19" s="184"/>
      <c r="W19" s="184"/>
      <c r="X19" s="184"/>
      <c r="Y19" s="184"/>
      <c r="Z19" s="184"/>
      <c r="AA19" s="185"/>
      <c r="AB19" s="185"/>
      <c r="AC19" s="185"/>
      <c r="AD19" s="185"/>
      <c r="AE19" s="185"/>
      <c r="AF19" s="185"/>
      <c r="AG19" s="185"/>
      <c r="AH19" s="185"/>
      <c r="AI19" s="185"/>
    </row>
    <row r="20">
      <c r="A20" s="193" t="s">
        <v>959</v>
      </c>
      <c r="B20" s="259" t="s">
        <v>953</v>
      </c>
      <c r="C20" s="195" t="s">
        <v>960</v>
      </c>
      <c r="D20" s="189" t="s">
        <v>955</v>
      </c>
      <c r="E20" s="190" t="s">
        <v>956</v>
      </c>
      <c r="F20" s="189" t="s">
        <v>957</v>
      </c>
      <c r="G20" s="189" t="s">
        <v>961</v>
      </c>
      <c r="H20" s="189" t="s">
        <v>961</v>
      </c>
      <c r="I20" s="245" t="s">
        <v>51</v>
      </c>
      <c r="J20" s="260">
        <v>45393.0</v>
      </c>
      <c r="K20" s="304"/>
      <c r="L20" s="183" t="s">
        <v>135</v>
      </c>
      <c r="M20" s="184"/>
      <c r="N20" s="305"/>
      <c r="O20" s="184"/>
      <c r="P20" s="184"/>
      <c r="Q20" s="184"/>
      <c r="R20" s="184"/>
      <c r="S20" s="184"/>
      <c r="T20" s="184"/>
      <c r="U20" s="184"/>
      <c r="V20" s="184"/>
      <c r="W20" s="184"/>
      <c r="X20" s="184"/>
      <c r="Y20" s="184"/>
      <c r="Z20" s="184"/>
      <c r="AA20" s="185"/>
      <c r="AB20" s="185"/>
      <c r="AC20" s="185"/>
      <c r="AD20" s="185"/>
      <c r="AE20" s="185"/>
      <c r="AF20" s="185"/>
      <c r="AG20" s="185"/>
      <c r="AH20" s="185"/>
      <c r="AI20" s="185"/>
    </row>
    <row r="21">
      <c r="A21" s="193" t="s">
        <v>962</v>
      </c>
      <c r="B21" s="210" t="s">
        <v>953</v>
      </c>
      <c r="C21" s="195" t="s">
        <v>963</v>
      </c>
      <c r="D21" s="189" t="s">
        <v>964</v>
      </c>
      <c r="E21" s="210" t="s">
        <v>956</v>
      </c>
      <c r="F21" s="189" t="s">
        <v>965</v>
      </c>
      <c r="G21" s="189" t="s">
        <v>966</v>
      </c>
      <c r="H21" s="189" t="s">
        <v>966</v>
      </c>
      <c r="I21" s="245" t="s">
        <v>51</v>
      </c>
      <c r="J21" s="260">
        <v>45393.0</v>
      </c>
      <c r="K21" s="304"/>
      <c r="L21" s="183" t="s">
        <v>135</v>
      </c>
      <c r="M21" s="306"/>
      <c r="N21" s="184"/>
      <c r="O21" s="184"/>
      <c r="P21" s="184"/>
      <c r="Q21" s="184"/>
      <c r="R21" s="184"/>
      <c r="S21" s="184"/>
      <c r="T21" s="184"/>
      <c r="U21" s="184"/>
      <c r="V21" s="184"/>
      <c r="W21" s="184"/>
      <c r="X21" s="184"/>
      <c r="Y21" s="184"/>
      <c r="Z21" s="184"/>
      <c r="AA21" s="185"/>
      <c r="AB21" s="185"/>
      <c r="AC21" s="185"/>
      <c r="AD21" s="185"/>
      <c r="AE21" s="185"/>
      <c r="AF21" s="185"/>
      <c r="AG21" s="185"/>
      <c r="AH21" s="185"/>
      <c r="AI21" s="185"/>
    </row>
    <row r="22">
      <c r="A22" s="193" t="s">
        <v>967</v>
      </c>
      <c r="B22" s="259" t="s">
        <v>953</v>
      </c>
      <c r="C22" s="189" t="s">
        <v>968</v>
      </c>
      <c r="D22" s="189" t="s">
        <v>969</v>
      </c>
      <c r="E22" s="190" t="s">
        <v>956</v>
      </c>
      <c r="F22" s="189" t="s">
        <v>970</v>
      </c>
      <c r="G22" s="189" t="s">
        <v>971</v>
      </c>
      <c r="H22" s="189" t="s">
        <v>971</v>
      </c>
      <c r="I22" s="245" t="s">
        <v>51</v>
      </c>
      <c r="J22" s="260">
        <v>45393.0</v>
      </c>
      <c r="K22" s="304"/>
      <c r="L22" s="183" t="s">
        <v>135</v>
      </c>
      <c r="M22" s="184"/>
      <c r="N22" s="184"/>
      <c r="O22" s="184"/>
      <c r="P22" s="184"/>
      <c r="Q22" s="184"/>
      <c r="R22" s="184"/>
      <c r="S22" s="184"/>
      <c r="T22" s="184"/>
      <c r="U22" s="184"/>
      <c r="V22" s="184"/>
      <c r="W22" s="184"/>
      <c r="X22" s="184"/>
      <c r="Y22" s="184"/>
      <c r="Z22" s="184"/>
      <c r="AA22" s="185"/>
      <c r="AB22" s="185"/>
      <c r="AC22" s="185"/>
      <c r="AD22" s="185"/>
      <c r="AE22" s="185"/>
      <c r="AF22" s="185"/>
      <c r="AG22" s="185"/>
      <c r="AH22" s="185"/>
      <c r="AI22" s="185"/>
    </row>
    <row r="23">
      <c r="A23" s="237" t="s">
        <v>972</v>
      </c>
      <c r="B23" s="210" t="s">
        <v>953</v>
      </c>
      <c r="C23" s="195" t="s">
        <v>973</v>
      </c>
      <c r="D23" s="195" t="s">
        <v>974</v>
      </c>
      <c r="E23" s="190" t="s">
        <v>956</v>
      </c>
      <c r="F23" s="195" t="s">
        <v>975</v>
      </c>
      <c r="G23" s="195" t="s">
        <v>976</v>
      </c>
      <c r="H23" s="195" t="s">
        <v>976</v>
      </c>
      <c r="I23" s="196" t="s">
        <v>51</v>
      </c>
      <c r="J23" s="260">
        <v>45393.0</v>
      </c>
      <c r="K23" s="307"/>
      <c r="L23" s="183" t="s">
        <v>135</v>
      </c>
      <c r="M23" s="185"/>
      <c r="N23" s="185"/>
      <c r="O23" s="185"/>
      <c r="P23" s="185"/>
      <c r="Q23" s="185"/>
      <c r="R23" s="185"/>
      <c r="S23" s="185"/>
      <c r="T23" s="185"/>
      <c r="U23" s="185"/>
      <c r="V23" s="185"/>
      <c r="W23" s="185"/>
      <c r="X23" s="185"/>
      <c r="Y23" s="185"/>
      <c r="Z23" s="185"/>
      <c r="AA23" s="185"/>
      <c r="AB23" s="185"/>
      <c r="AC23" s="185"/>
      <c r="AD23" s="185"/>
      <c r="AE23" s="185"/>
      <c r="AF23" s="185"/>
      <c r="AG23" s="185"/>
      <c r="AH23" s="185"/>
      <c r="AI23" s="185"/>
    </row>
    <row r="24">
      <c r="A24" s="193" t="s">
        <v>977</v>
      </c>
      <c r="B24" s="259" t="s">
        <v>953</v>
      </c>
      <c r="C24" s="189" t="s">
        <v>978</v>
      </c>
      <c r="D24" s="189" t="s">
        <v>964</v>
      </c>
      <c r="E24" s="190" t="s">
        <v>956</v>
      </c>
      <c r="F24" s="189" t="s">
        <v>965</v>
      </c>
      <c r="G24" s="189" t="s">
        <v>966</v>
      </c>
      <c r="H24" s="189" t="s">
        <v>966</v>
      </c>
      <c r="I24" s="245" t="s">
        <v>51</v>
      </c>
      <c r="J24" s="260">
        <v>45393.0</v>
      </c>
      <c r="K24" s="304"/>
      <c r="L24" s="183" t="s">
        <v>135</v>
      </c>
      <c r="M24" s="184"/>
      <c r="N24" s="184"/>
      <c r="O24" s="184"/>
      <c r="P24" s="184"/>
      <c r="Q24" s="184"/>
      <c r="R24" s="184"/>
      <c r="S24" s="184"/>
      <c r="T24" s="184"/>
      <c r="U24" s="184"/>
      <c r="V24" s="184"/>
      <c r="W24" s="184"/>
      <c r="X24" s="184"/>
      <c r="Y24" s="184"/>
      <c r="Z24" s="184"/>
      <c r="AA24" s="185"/>
      <c r="AB24" s="185"/>
      <c r="AC24" s="185"/>
      <c r="AD24" s="185"/>
      <c r="AE24" s="185"/>
      <c r="AF24" s="185"/>
      <c r="AG24" s="185"/>
      <c r="AH24" s="185"/>
      <c r="AI24" s="185"/>
    </row>
    <row r="25">
      <c r="A25" s="193" t="s">
        <v>979</v>
      </c>
      <c r="B25" s="259" t="s">
        <v>953</v>
      </c>
      <c r="C25" s="189" t="s">
        <v>980</v>
      </c>
      <c r="D25" s="189" t="s">
        <v>981</v>
      </c>
      <c r="E25" s="190" t="s">
        <v>956</v>
      </c>
      <c r="F25" s="189" t="s">
        <v>982</v>
      </c>
      <c r="G25" s="189" t="s">
        <v>983</v>
      </c>
      <c r="H25" s="189" t="s">
        <v>983</v>
      </c>
      <c r="I25" s="245" t="s">
        <v>51</v>
      </c>
      <c r="J25" s="260">
        <v>45393.0</v>
      </c>
      <c r="K25" s="304"/>
      <c r="L25" s="183" t="s">
        <v>135</v>
      </c>
      <c r="M25" s="184"/>
      <c r="N25" s="184"/>
      <c r="O25" s="184"/>
      <c r="P25" s="184"/>
      <c r="Q25" s="184"/>
      <c r="R25" s="184"/>
      <c r="S25" s="184"/>
      <c r="T25" s="184"/>
      <c r="U25" s="184"/>
      <c r="V25" s="184"/>
      <c r="W25" s="184"/>
      <c r="X25" s="184"/>
      <c r="Y25" s="184"/>
      <c r="Z25" s="184"/>
      <c r="AA25" s="185"/>
      <c r="AB25" s="185"/>
      <c r="AC25" s="185"/>
      <c r="AD25" s="185"/>
      <c r="AE25" s="185"/>
      <c r="AF25" s="185"/>
      <c r="AG25" s="185"/>
      <c r="AH25" s="185"/>
      <c r="AI25" s="185"/>
    </row>
    <row r="26">
      <c r="A26" s="308" t="s">
        <v>984</v>
      </c>
      <c r="B26" s="259" t="s">
        <v>953</v>
      </c>
      <c r="C26" s="226" t="s">
        <v>985</v>
      </c>
      <c r="D26" s="219" t="s">
        <v>986</v>
      </c>
      <c r="E26" s="190" t="s">
        <v>956</v>
      </c>
      <c r="F26" s="221" t="s">
        <v>54</v>
      </c>
      <c r="G26" s="226" t="s">
        <v>987</v>
      </c>
      <c r="H26" s="226" t="s">
        <v>987</v>
      </c>
      <c r="I26" s="245" t="s">
        <v>51</v>
      </c>
      <c r="J26" s="260">
        <v>45393.0</v>
      </c>
      <c r="K26" s="309"/>
      <c r="L26" s="183" t="s">
        <v>135</v>
      </c>
      <c r="M26" s="89"/>
      <c r="N26" s="89"/>
      <c r="O26" s="89"/>
      <c r="P26" s="89"/>
      <c r="Q26" s="89"/>
      <c r="R26" s="89"/>
      <c r="S26" s="89"/>
      <c r="T26" s="89"/>
      <c r="U26" s="89"/>
      <c r="V26" s="89"/>
      <c r="W26" s="89"/>
      <c r="X26" s="89"/>
      <c r="Y26" s="89"/>
      <c r="Z26" s="89"/>
      <c r="AA26" s="111"/>
      <c r="AB26" s="111"/>
      <c r="AC26" s="111"/>
      <c r="AD26" s="111"/>
      <c r="AE26" s="111"/>
      <c r="AF26" s="111"/>
      <c r="AG26" s="111"/>
      <c r="AH26" s="111"/>
      <c r="AI26" s="111"/>
    </row>
    <row r="27">
      <c r="A27" s="310" t="s">
        <v>988</v>
      </c>
      <c r="B27" s="259" t="s">
        <v>953</v>
      </c>
      <c r="C27" s="230" t="s">
        <v>989</v>
      </c>
      <c r="D27" s="189" t="s">
        <v>990</v>
      </c>
      <c r="E27" s="190" t="s">
        <v>956</v>
      </c>
      <c r="F27" s="266" t="s">
        <v>54</v>
      </c>
      <c r="G27" s="230" t="s">
        <v>991</v>
      </c>
      <c r="H27" s="230" t="s">
        <v>991</v>
      </c>
      <c r="I27" s="245" t="s">
        <v>51</v>
      </c>
      <c r="J27" s="260">
        <v>45393.0</v>
      </c>
      <c r="K27" s="231"/>
      <c r="L27" s="183" t="s">
        <v>135</v>
      </c>
      <c r="M27" s="89"/>
      <c r="N27" s="89"/>
      <c r="O27" s="89"/>
      <c r="P27" s="89"/>
      <c r="Q27" s="89"/>
      <c r="R27" s="89"/>
      <c r="S27" s="89"/>
      <c r="T27" s="89"/>
      <c r="U27" s="89"/>
      <c r="V27" s="89"/>
      <c r="W27" s="89"/>
      <c r="X27" s="89"/>
      <c r="Y27" s="89"/>
      <c r="Z27" s="89"/>
      <c r="AA27" s="111"/>
      <c r="AB27" s="111"/>
      <c r="AC27" s="111"/>
      <c r="AD27" s="111"/>
      <c r="AE27" s="111"/>
      <c r="AF27" s="111"/>
      <c r="AG27" s="111"/>
      <c r="AH27" s="111"/>
      <c r="AI27" s="111"/>
    </row>
    <row r="28">
      <c r="A28" s="193" t="s">
        <v>992</v>
      </c>
      <c r="B28" s="245" t="s">
        <v>993</v>
      </c>
      <c r="C28" s="189" t="s">
        <v>994</v>
      </c>
      <c r="D28" s="189" t="s">
        <v>995</v>
      </c>
      <c r="E28" s="190" t="s">
        <v>956</v>
      </c>
      <c r="F28" s="189" t="s">
        <v>996</v>
      </c>
      <c r="G28" s="189" t="s">
        <v>997</v>
      </c>
      <c r="H28" s="189" t="s">
        <v>997</v>
      </c>
      <c r="I28" s="245" t="s">
        <v>51</v>
      </c>
      <c r="J28" s="260">
        <v>45393.0</v>
      </c>
      <c r="K28" s="304"/>
      <c r="L28" s="183" t="s">
        <v>135</v>
      </c>
      <c r="M28" s="184"/>
      <c r="N28" s="184"/>
      <c r="O28" s="184"/>
      <c r="P28" s="184"/>
      <c r="Q28" s="184"/>
      <c r="R28" s="184"/>
      <c r="S28" s="184"/>
      <c r="T28" s="184"/>
      <c r="U28" s="184"/>
      <c r="V28" s="184"/>
      <c r="W28" s="184"/>
      <c r="X28" s="184"/>
      <c r="Y28" s="184"/>
      <c r="Z28" s="184"/>
      <c r="AA28" s="185"/>
      <c r="AB28" s="185"/>
      <c r="AC28" s="185"/>
      <c r="AD28" s="185"/>
      <c r="AE28" s="185"/>
      <c r="AF28" s="185"/>
      <c r="AG28" s="185"/>
      <c r="AH28" s="185"/>
      <c r="AI28" s="185"/>
    </row>
    <row r="29">
      <c r="A29" s="193" t="s">
        <v>998</v>
      </c>
      <c r="B29" s="245" t="s">
        <v>993</v>
      </c>
      <c r="C29" s="189" t="s">
        <v>999</v>
      </c>
      <c r="D29" s="189" t="s">
        <v>1000</v>
      </c>
      <c r="E29" s="190" t="s">
        <v>956</v>
      </c>
      <c r="F29" s="189" t="s">
        <v>1001</v>
      </c>
      <c r="G29" s="189" t="s">
        <v>1002</v>
      </c>
      <c r="H29" s="189" t="s">
        <v>1002</v>
      </c>
      <c r="I29" s="245" t="s">
        <v>51</v>
      </c>
      <c r="J29" s="260">
        <v>45393.0</v>
      </c>
      <c r="K29" s="304"/>
      <c r="L29" s="183" t="s">
        <v>135</v>
      </c>
      <c r="M29" s="184"/>
      <c r="N29" s="184"/>
      <c r="O29" s="184"/>
      <c r="P29" s="184"/>
      <c r="Q29" s="184"/>
      <c r="R29" s="184"/>
      <c r="S29" s="184"/>
      <c r="T29" s="184"/>
      <c r="U29" s="184"/>
      <c r="V29" s="184"/>
      <c r="W29" s="184"/>
      <c r="X29" s="184"/>
      <c r="Y29" s="184"/>
      <c r="Z29" s="184"/>
      <c r="AA29" s="185"/>
      <c r="AB29" s="185"/>
      <c r="AC29" s="185"/>
      <c r="AD29" s="185"/>
      <c r="AE29" s="185"/>
      <c r="AF29" s="185"/>
      <c r="AG29" s="185"/>
      <c r="AH29" s="185"/>
      <c r="AI29" s="185"/>
    </row>
    <row r="30">
      <c r="A30" s="193" t="s">
        <v>1003</v>
      </c>
      <c r="B30" s="245" t="s">
        <v>993</v>
      </c>
      <c r="C30" s="189" t="s">
        <v>1004</v>
      </c>
      <c r="D30" s="189" t="s">
        <v>1005</v>
      </c>
      <c r="E30" s="190" t="s">
        <v>956</v>
      </c>
      <c r="F30" s="189" t="s">
        <v>54</v>
      </c>
      <c r="G30" s="189" t="s">
        <v>1006</v>
      </c>
      <c r="H30" s="189" t="s">
        <v>1006</v>
      </c>
      <c r="I30" s="245" t="s">
        <v>51</v>
      </c>
      <c r="J30" s="260">
        <v>45393.0</v>
      </c>
      <c r="K30" s="304"/>
      <c r="L30" s="183" t="s">
        <v>135</v>
      </c>
      <c r="M30" s="184"/>
      <c r="N30" s="184"/>
      <c r="O30" s="184"/>
      <c r="P30" s="184"/>
      <c r="Q30" s="184"/>
      <c r="R30" s="184"/>
      <c r="S30" s="184"/>
      <c r="T30" s="184"/>
      <c r="U30" s="184"/>
      <c r="V30" s="184"/>
      <c r="W30" s="184"/>
      <c r="X30" s="184"/>
      <c r="Y30" s="184"/>
      <c r="Z30" s="184"/>
      <c r="AA30" s="185"/>
      <c r="AB30" s="185"/>
      <c r="AC30" s="185"/>
      <c r="AD30" s="185"/>
      <c r="AE30" s="185"/>
      <c r="AF30" s="185"/>
      <c r="AG30" s="185"/>
      <c r="AH30" s="185"/>
      <c r="AI30" s="185"/>
    </row>
    <row r="31">
      <c r="A31" s="193" t="s">
        <v>1007</v>
      </c>
      <c r="B31" s="245" t="s">
        <v>993</v>
      </c>
      <c r="C31" s="189" t="s">
        <v>1008</v>
      </c>
      <c r="D31" s="189" t="s">
        <v>1009</v>
      </c>
      <c r="E31" s="190" t="s">
        <v>956</v>
      </c>
      <c r="F31" s="189" t="s">
        <v>54</v>
      </c>
      <c r="G31" s="311" t="s">
        <v>1010</v>
      </c>
      <c r="H31" s="311" t="s">
        <v>1010</v>
      </c>
      <c r="I31" s="245" t="s">
        <v>51</v>
      </c>
      <c r="J31" s="260">
        <v>45393.0</v>
      </c>
      <c r="K31" s="304"/>
      <c r="L31" s="183" t="s">
        <v>135</v>
      </c>
      <c r="M31" s="184"/>
      <c r="N31" s="184"/>
      <c r="O31" s="184"/>
      <c r="P31" s="184"/>
      <c r="Q31" s="184"/>
      <c r="R31" s="184"/>
      <c r="S31" s="184"/>
      <c r="T31" s="184"/>
      <c r="U31" s="184"/>
      <c r="V31" s="184"/>
      <c r="W31" s="184"/>
      <c r="X31" s="184"/>
      <c r="Y31" s="184"/>
      <c r="Z31" s="184"/>
      <c r="AA31" s="185"/>
      <c r="AB31" s="185"/>
      <c r="AC31" s="185"/>
      <c r="AD31" s="185"/>
      <c r="AE31" s="185"/>
      <c r="AF31" s="185"/>
      <c r="AG31" s="185"/>
      <c r="AH31" s="185"/>
      <c r="AI31" s="185"/>
    </row>
    <row r="32">
      <c r="A32" s="193" t="s">
        <v>1011</v>
      </c>
      <c r="B32" s="245" t="s">
        <v>1012</v>
      </c>
      <c r="C32" s="189" t="s">
        <v>1013</v>
      </c>
      <c r="D32" s="189" t="s">
        <v>1014</v>
      </c>
      <c r="E32" s="190" t="s">
        <v>956</v>
      </c>
      <c r="F32" s="189" t="s">
        <v>1015</v>
      </c>
      <c r="G32" s="311" t="s">
        <v>1016</v>
      </c>
      <c r="H32" s="311" t="s">
        <v>1016</v>
      </c>
      <c r="I32" s="245" t="s">
        <v>51</v>
      </c>
      <c r="J32" s="260">
        <v>45393.0</v>
      </c>
      <c r="K32" s="304"/>
      <c r="L32" s="183" t="s">
        <v>135</v>
      </c>
      <c r="M32" s="184"/>
      <c r="N32" s="184"/>
      <c r="O32" s="184"/>
      <c r="P32" s="184"/>
      <c r="Q32" s="184"/>
      <c r="R32" s="184"/>
      <c r="S32" s="184"/>
      <c r="T32" s="184"/>
      <c r="U32" s="184"/>
      <c r="V32" s="184"/>
      <c r="W32" s="184"/>
      <c r="X32" s="184"/>
      <c r="Y32" s="184"/>
      <c r="Z32" s="184"/>
      <c r="AA32" s="185"/>
      <c r="AB32" s="185"/>
      <c r="AC32" s="185"/>
      <c r="AD32" s="185"/>
      <c r="AE32" s="185"/>
      <c r="AF32" s="185"/>
      <c r="AG32" s="185"/>
      <c r="AH32" s="185"/>
      <c r="AI32" s="185"/>
    </row>
    <row r="33">
      <c r="A33" s="193" t="s">
        <v>1017</v>
      </c>
      <c r="B33" s="196" t="s">
        <v>1018</v>
      </c>
      <c r="C33" s="195" t="s">
        <v>1019</v>
      </c>
      <c r="D33" s="189" t="s">
        <v>1020</v>
      </c>
      <c r="E33" s="190" t="s">
        <v>956</v>
      </c>
      <c r="F33" s="195" t="s">
        <v>54</v>
      </c>
      <c r="G33" s="195" t="s">
        <v>1019</v>
      </c>
      <c r="H33" s="195" t="s">
        <v>1019</v>
      </c>
      <c r="I33" s="245" t="s">
        <v>51</v>
      </c>
      <c r="J33" s="260">
        <v>45393.0</v>
      </c>
      <c r="K33" s="304"/>
      <c r="L33" s="183" t="s">
        <v>135</v>
      </c>
      <c r="M33" s="184"/>
      <c r="N33" s="184"/>
      <c r="O33" s="184"/>
      <c r="P33" s="184"/>
      <c r="Q33" s="184"/>
      <c r="R33" s="184"/>
      <c r="S33" s="184"/>
      <c r="T33" s="184"/>
      <c r="U33" s="184"/>
      <c r="V33" s="184"/>
      <c r="W33" s="184"/>
      <c r="X33" s="184"/>
      <c r="Y33" s="184"/>
      <c r="Z33" s="184"/>
      <c r="AA33" s="185"/>
      <c r="AB33" s="185"/>
      <c r="AC33" s="185"/>
      <c r="AD33" s="185"/>
      <c r="AE33" s="185"/>
      <c r="AF33" s="185"/>
      <c r="AG33" s="185"/>
      <c r="AH33" s="185"/>
      <c r="AI33" s="185"/>
    </row>
    <row r="34">
      <c r="A34" s="193" t="s">
        <v>1021</v>
      </c>
      <c r="B34" s="196" t="s">
        <v>1018</v>
      </c>
      <c r="C34" s="212" t="s">
        <v>1022</v>
      </c>
      <c r="D34" s="189" t="s">
        <v>1023</v>
      </c>
      <c r="E34" s="187" t="s">
        <v>1024</v>
      </c>
      <c r="F34" s="189" t="s">
        <v>54</v>
      </c>
      <c r="G34" s="189" t="s">
        <v>1025</v>
      </c>
      <c r="H34" s="189" t="s">
        <v>1025</v>
      </c>
      <c r="I34" s="245" t="s">
        <v>51</v>
      </c>
      <c r="J34" s="260">
        <v>45393.0</v>
      </c>
      <c r="K34" s="244"/>
      <c r="L34" s="183" t="s">
        <v>135</v>
      </c>
      <c r="M34" s="312"/>
      <c r="N34" s="184"/>
      <c r="O34" s="184"/>
      <c r="P34" s="184"/>
      <c r="Q34" s="184"/>
      <c r="R34" s="184"/>
      <c r="S34" s="184"/>
      <c r="T34" s="184"/>
      <c r="U34" s="184"/>
      <c r="V34" s="184"/>
      <c r="W34" s="184"/>
      <c r="X34" s="184"/>
      <c r="Y34" s="184"/>
      <c r="Z34" s="184"/>
      <c r="AA34" s="184"/>
      <c r="AB34" s="184"/>
      <c r="AC34" s="184"/>
      <c r="AD34" s="184"/>
      <c r="AE34" s="184"/>
      <c r="AF34" s="184"/>
      <c r="AG34" s="184"/>
      <c r="AH34" s="184"/>
      <c r="AI34" s="184"/>
    </row>
    <row r="35">
      <c r="A35" s="193" t="s">
        <v>1026</v>
      </c>
      <c r="B35" s="196" t="s">
        <v>1027</v>
      </c>
      <c r="C35" s="195" t="s">
        <v>1028</v>
      </c>
      <c r="D35" s="189" t="s">
        <v>1029</v>
      </c>
      <c r="E35" s="190" t="s">
        <v>956</v>
      </c>
      <c r="F35" s="195" t="s">
        <v>54</v>
      </c>
      <c r="G35" s="195" t="s">
        <v>1028</v>
      </c>
      <c r="H35" s="195" t="s">
        <v>1028</v>
      </c>
      <c r="I35" s="245" t="s">
        <v>51</v>
      </c>
      <c r="J35" s="260">
        <v>45393.0</v>
      </c>
      <c r="K35" s="304"/>
      <c r="L35" s="183" t="s">
        <v>135</v>
      </c>
      <c r="M35" s="184"/>
      <c r="N35" s="184"/>
      <c r="O35" s="184"/>
      <c r="P35" s="184"/>
      <c r="Q35" s="184"/>
      <c r="R35" s="184"/>
      <c r="S35" s="184"/>
      <c r="T35" s="184"/>
      <c r="U35" s="184"/>
      <c r="V35" s="184"/>
      <c r="W35" s="184"/>
      <c r="X35" s="184"/>
      <c r="Y35" s="184"/>
      <c r="Z35" s="184"/>
      <c r="AA35" s="185"/>
      <c r="AB35" s="185"/>
      <c r="AC35" s="185"/>
      <c r="AD35" s="185"/>
      <c r="AE35" s="185"/>
      <c r="AF35" s="185"/>
      <c r="AG35" s="185"/>
      <c r="AH35" s="185"/>
      <c r="AI35" s="185"/>
    </row>
    <row r="36">
      <c r="A36" s="193" t="s">
        <v>1030</v>
      </c>
      <c r="B36" s="218" t="s">
        <v>1027</v>
      </c>
      <c r="C36" s="213" t="s">
        <v>1031</v>
      </c>
      <c r="D36" s="219" t="s">
        <v>1032</v>
      </c>
      <c r="E36" s="248" t="s">
        <v>956</v>
      </c>
      <c r="F36" s="226" t="s">
        <v>54</v>
      </c>
      <c r="G36" s="213" t="s">
        <v>1031</v>
      </c>
      <c r="H36" s="213" t="s">
        <v>1031</v>
      </c>
      <c r="I36" s="225" t="s">
        <v>51</v>
      </c>
      <c r="J36" s="260">
        <v>45393.0</v>
      </c>
      <c r="K36" s="224"/>
      <c r="L36" s="183" t="s">
        <v>135</v>
      </c>
      <c r="M36" s="89"/>
      <c r="N36" s="89"/>
      <c r="O36" s="89"/>
      <c r="P36" s="89"/>
      <c r="Q36" s="89"/>
      <c r="R36" s="89"/>
      <c r="S36" s="89"/>
      <c r="T36" s="89"/>
      <c r="U36" s="89"/>
      <c r="V36" s="89"/>
      <c r="W36" s="89"/>
      <c r="X36" s="89"/>
      <c r="Y36" s="89"/>
      <c r="Z36" s="89"/>
      <c r="AA36" s="111"/>
      <c r="AB36" s="111"/>
      <c r="AC36" s="111"/>
      <c r="AD36" s="111"/>
      <c r="AE36" s="111"/>
      <c r="AF36" s="111"/>
      <c r="AG36" s="111"/>
      <c r="AH36" s="111"/>
      <c r="AI36" s="111"/>
    </row>
    <row r="37">
      <c r="A37" s="237" t="s">
        <v>1033</v>
      </c>
      <c r="B37" s="196" t="s">
        <v>1027</v>
      </c>
      <c r="C37" s="195" t="s">
        <v>1034</v>
      </c>
      <c r="D37" s="189" t="s">
        <v>1035</v>
      </c>
      <c r="E37" s="190" t="s">
        <v>956</v>
      </c>
      <c r="F37" s="195" t="s">
        <v>54</v>
      </c>
      <c r="G37" s="195" t="s">
        <v>1034</v>
      </c>
      <c r="H37" s="195" t="s">
        <v>1034</v>
      </c>
      <c r="I37" s="245" t="s">
        <v>51</v>
      </c>
      <c r="J37" s="260">
        <v>45393.0</v>
      </c>
      <c r="K37" s="304"/>
      <c r="L37" s="183" t="s">
        <v>135</v>
      </c>
      <c r="M37" s="184"/>
      <c r="N37" s="184"/>
      <c r="O37" s="184"/>
      <c r="P37" s="184"/>
      <c r="Q37" s="184"/>
      <c r="R37" s="184"/>
      <c r="S37" s="184"/>
      <c r="T37" s="184"/>
      <c r="U37" s="184"/>
      <c r="V37" s="184"/>
      <c r="W37" s="184"/>
      <c r="X37" s="184"/>
      <c r="Y37" s="184"/>
      <c r="Z37" s="184"/>
      <c r="AA37" s="185"/>
      <c r="AB37" s="185"/>
      <c r="AC37" s="185"/>
      <c r="AD37" s="185"/>
      <c r="AE37" s="185"/>
      <c r="AF37" s="185"/>
      <c r="AG37" s="185"/>
      <c r="AH37" s="185"/>
      <c r="AI37" s="185"/>
    </row>
    <row r="38">
      <c r="A38" s="193" t="s">
        <v>1036</v>
      </c>
      <c r="B38" s="196" t="s">
        <v>1037</v>
      </c>
      <c r="C38" s="195" t="s">
        <v>1038</v>
      </c>
      <c r="D38" s="195" t="s">
        <v>1039</v>
      </c>
      <c r="E38" s="190" t="s">
        <v>956</v>
      </c>
      <c r="F38" s="195" t="s">
        <v>54</v>
      </c>
      <c r="G38" s="195" t="s">
        <v>1038</v>
      </c>
      <c r="H38" s="195" t="s">
        <v>1038</v>
      </c>
      <c r="I38" s="196" t="s">
        <v>51</v>
      </c>
      <c r="J38" s="260">
        <v>45393.0</v>
      </c>
      <c r="K38" s="307"/>
      <c r="L38" s="216" t="s">
        <v>135</v>
      </c>
      <c r="M38" s="185"/>
      <c r="N38" s="185"/>
      <c r="O38" s="185"/>
      <c r="P38" s="185"/>
      <c r="Q38" s="185"/>
      <c r="R38" s="185"/>
      <c r="S38" s="185"/>
      <c r="T38" s="185"/>
      <c r="U38" s="185"/>
      <c r="V38" s="185"/>
      <c r="W38" s="185"/>
      <c r="X38" s="185"/>
      <c r="Y38" s="185"/>
      <c r="Z38" s="185"/>
      <c r="AA38" s="185"/>
      <c r="AB38" s="185"/>
      <c r="AC38" s="185"/>
      <c r="AD38" s="185"/>
      <c r="AE38" s="185"/>
      <c r="AF38" s="185"/>
      <c r="AG38" s="185"/>
      <c r="AH38" s="185"/>
      <c r="AI38" s="185"/>
    </row>
    <row r="39">
      <c r="A39" s="193" t="s">
        <v>1040</v>
      </c>
      <c r="B39" s="216" t="s">
        <v>1041</v>
      </c>
      <c r="C39" s="230" t="s">
        <v>1042</v>
      </c>
      <c r="D39" s="189" t="s">
        <v>1043</v>
      </c>
      <c r="E39" s="190" t="s">
        <v>956</v>
      </c>
      <c r="F39" s="178" t="s">
        <v>1044</v>
      </c>
      <c r="G39" s="230" t="s">
        <v>1045</v>
      </c>
      <c r="H39" s="230" t="s">
        <v>1045</v>
      </c>
      <c r="I39" s="232" t="s">
        <v>51</v>
      </c>
      <c r="J39" s="260">
        <v>45393.0</v>
      </c>
      <c r="K39" s="272"/>
      <c r="L39" s="183" t="s">
        <v>135</v>
      </c>
      <c r="M39" s="185"/>
      <c r="N39" s="185"/>
      <c r="O39" s="185"/>
      <c r="P39" s="185"/>
      <c r="Q39" s="185"/>
      <c r="R39" s="185"/>
      <c r="S39" s="185"/>
      <c r="T39" s="185"/>
      <c r="U39" s="185"/>
      <c r="V39" s="185"/>
      <c r="W39" s="185"/>
      <c r="X39" s="185"/>
      <c r="Y39" s="185"/>
      <c r="Z39" s="185"/>
      <c r="AA39" s="185"/>
      <c r="AB39" s="185"/>
      <c r="AC39" s="185"/>
      <c r="AD39" s="185"/>
      <c r="AE39" s="185"/>
      <c r="AF39" s="185"/>
      <c r="AG39" s="185"/>
      <c r="AH39" s="185"/>
      <c r="AI39" s="185"/>
    </row>
    <row r="40">
      <c r="A40" s="193" t="s">
        <v>1046</v>
      </c>
      <c r="B40" s="216" t="s">
        <v>1041</v>
      </c>
      <c r="C40" s="230" t="s">
        <v>1047</v>
      </c>
      <c r="D40" s="189" t="s">
        <v>1048</v>
      </c>
      <c r="E40" s="190" t="s">
        <v>956</v>
      </c>
      <c r="F40" s="178" t="s">
        <v>1049</v>
      </c>
      <c r="G40" s="230" t="s">
        <v>1045</v>
      </c>
      <c r="H40" s="230" t="s">
        <v>1045</v>
      </c>
      <c r="I40" s="216" t="s">
        <v>51</v>
      </c>
      <c r="J40" s="260">
        <v>45393.0</v>
      </c>
      <c r="K40" s="272"/>
      <c r="L40" s="183" t="s">
        <v>135</v>
      </c>
      <c r="M40" s="185"/>
      <c r="N40" s="217"/>
      <c r="O40" s="185"/>
      <c r="P40" s="185"/>
      <c r="Q40" s="185"/>
      <c r="R40" s="185"/>
      <c r="S40" s="185"/>
      <c r="T40" s="185"/>
      <c r="U40" s="185"/>
      <c r="V40" s="185"/>
      <c r="W40" s="185"/>
      <c r="X40" s="185"/>
      <c r="Y40" s="185"/>
      <c r="Z40" s="185"/>
      <c r="AA40" s="185"/>
      <c r="AB40" s="185"/>
      <c r="AC40" s="185"/>
      <c r="AD40" s="185"/>
      <c r="AE40" s="185"/>
      <c r="AF40" s="185"/>
      <c r="AG40" s="185"/>
      <c r="AH40" s="185"/>
      <c r="AI40" s="185"/>
    </row>
    <row r="41">
      <c r="A41" s="193" t="s">
        <v>1050</v>
      </c>
      <c r="B41" s="216" t="s">
        <v>1041</v>
      </c>
      <c r="C41" s="230" t="s">
        <v>1051</v>
      </c>
      <c r="D41" s="195" t="s">
        <v>1052</v>
      </c>
      <c r="E41" s="190" t="s">
        <v>956</v>
      </c>
      <c r="F41" s="230" t="s">
        <v>1053</v>
      </c>
      <c r="G41" s="230" t="s">
        <v>1054</v>
      </c>
      <c r="H41" s="230" t="s">
        <v>1054</v>
      </c>
      <c r="I41" s="216" t="s">
        <v>51</v>
      </c>
      <c r="J41" s="260">
        <v>45393.0</v>
      </c>
      <c r="K41" s="272"/>
      <c r="L41" s="216" t="s">
        <v>135</v>
      </c>
      <c r="M41" s="273"/>
      <c r="N41" s="185"/>
      <c r="O41" s="185"/>
      <c r="P41" s="185"/>
      <c r="Q41" s="185"/>
      <c r="R41" s="185"/>
      <c r="S41" s="185"/>
      <c r="T41" s="185"/>
      <c r="U41" s="185"/>
      <c r="V41" s="185"/>
      <c r="W41" s="185"/>
      <c r="X41" s="185"/>
      <c r="Y41" s="185"/>
      <c r="Z41" s="185"/>
      <c r="AA41" s="185"/>
      <c r="AB41" s="185"/>
      <c r="AC41" s="185"/>
      <c r="AD41" s="185"/>
      <c r="AE41" s="185"/>
      <c r="AF41" s="185"/>
      <c r="AG41" s="185"/>
      <c r="AH41" s="185"/>
      <c r="AI41" s="185"/>
    </row>
    <row r="42">
      <c r="A42" s="193" t="s">
        <v>1055</v>
      </c>
      <c r="B42" s="216" t="s">
        <v>1041</v>
      </c>
      <c r="C42" s="230" t="s">
        <v>1056</v>
      </c>
      <c r="D42" s="189" t="s">
        <v>1057</v>
      </c>
      <c r="E42" s="190" t="s">
        <v>956</v>
      </c>
      <c r="F42" s="230" t="s">
        <v>1058</v>
      </c>
      <c r="G42" s="230" t="s">
        <v>1059</v>
      </c>
      <c r="H42" s="230" t="s">
        <v>1059</v>
      </c>
      <c r="I42" s="216" t="s">
        <v>51</v>
      </c>
      <c r="J42" s="260">
        <v>45393.0</v>
      </c>
      <c r="K42" s="272"/>
      <c r="L42" s="183" t="s">
        <v>135</v>
      </c>
      <c r="M42" s="185"/>
      <c r="N42" s="217"/>
      <c r="O42" s="185"/>
      <c r="P42" s="185"/>
      <c r="Q42" s="185"/>
      <c r="R42" s="185"/>
      <c r="S42" s="185"/>
      <c r="T42" s="185"/>
      <c r="U42" s="185"/>
      <c r="V42" s="185"/>
      <c r="W42" s="185"/>
      <c r="X42" s="185"/>
      <c r="Y42" s="185"/>
      <c r="Z42" s="185"/>
      <c r="AA42" s="185"/>
      <c r="AB42" s="185"/>
      <c r="AC42" s="185"/>
      <c r="AD42" s="185"/>
      <c r="AE42" s="185"/>
      <c r="AF42" s="185"/>
      <c r="AG42" s="185"/>
      <c r="AH42" s="185"/>
      <c r="AI42" s="185"/>
    </row>
    <row r="43">
      <c r="A43" s="193" t="s">
        <v>1060</v>
      </c>
      <c r="B43" s="216" t="s">
        <v>1041</v>
      </c>
      <c r="C43" s="230" t="s">
        <v>1061</v>
      </c>
      <c r="D43" s="189" t="s">
        <v>1062</v>
      </c>
      <c r="E43" s="190" t="s">
        <v>956</v>
      </c>
      <c r="F43" s="178" t="s">
        <v>1063</v>
      </c>
      <c r="G43" s="230" t="s">
        <v>1064</v>
      </c>
      <c r="H43" s="230" t="s">
        <v>1064</v>
      </c>
      <c r="I43" s="232" t="s">
        <v>51</v>
      </c>
      <c r="J43" s="260">
        <v>45393.0</v>
      </c>
      <c r="K43" s="231"/>
      <c r="L43" s="183" t="s">
        <v>135</v>
      </c>
      <c r="M43" s="111"/>
      <c r="N43" s="111"/>
      <c r="O43" s="111"/>
      <c r="P43" s="111"/>
      <c r="Q43" s="111"/>
      <c r="R43" s="111"/>
      <c r="S43" s="111"/>
      <c r="T43" s="111"/>
      <c r="U43" s="111"/>
      <c r="V43" s="111"/>
      <c r="W43" s="111"/>
      <c r="X43" s="111"/>
      <c r="Y43" s="111"/>
      <c r="Z43" s="111"/>
      <c r="AA43" s="111"/>
      <c r="AB43" s="111"/>
      <c r="AC43" s="111"/>
      <c r="AD43" s="111"/>
      <c r="AE43" s="111"/>
      <c r="AF43" s="111"/>
      <c r="AG43" s="111"/>
      <c r="AH43" s="111"/>
      <c r="AI43" s="111"/>
    </row>
    <row r="44">
      <c r="A44" s="193" t="s">
        <v>1065</v>
      </c>
      <c r="B44" s="216" t="s">
        <v>1041</v>
      </c>
      <c r="C44" s="230" t="s">
        <v>1066</v>
      </c>
      <c r="D44" s="189" t="s">
        <v>1067</v>
      </c>
      <c r="E44" s="190" t="s">
        <v>956</v>
      </c>
      <c r="F44" s="178" t="s">
        <v>1068</v>
      </c>
      <c r="G44" s="230" t="s">
        <v>1069</v>
      </c>
      <c r="H44" s="230" t="s">
        <v>1069</v>
      </c>
      <c r="I44" s="232" t="s">
        <v>51</v>
      </c>
      <c r="J44" s="260">
        <v>45393.0</v>
      </c>
      <c r="K44" s="231"/>
      <c r="L44" s="183" t="s">
        <v>135</v>
      </c>
      <c r="M44" s="111"/>
      <c r="N44" s="111"/>
      <c r="O44" s="111"/>
      <c r="P44" s="111"/>
      <c r="Q44" s="111"/>
      <c r="R44" s="111"/>
      <c r="S44" s="111"/>
      <c r="T44" s="111"/>
      <c r="U44" s="111"/>
      <c r="V44" s="111"/>
      <c r="W44" s="111"/>
      <c r="X44" s="111"/>
      <c r="Y44" s="111"/>
      <c r="Z44" s="111"/>
      <c r="AA44" s="111"/>
      <c r="AB44" s="111"/>
      <c r="AC44" s="111"/>
      <c r="AD44" s="111"/>
      <c r="AE44" s="111"/>
      <c r="AF44" s="111"/>
      <c r="AG44" s="111"/>
      <c r="AH44" s="111"/>
      <c r="AI44" s="111"/>
    </row>
    <row r="45">
      <c r="A45" s="193" t="s">
        <v>1070</v>
      </c>
      <c r="B45" s="216" t="s">
        <v>1041</v>
      </c>
      <c r="C45" s="230" t="s">
        <v>1071</v>
      </c>
      <c r="D45" s="189" t="s">
        <v>1072</v>
      </c>
      <c r="E45" s="190" t="s">
        <v>956</v>
      </c>
      <c r="F45" s="178" t="s">
        <v>1073</v>
      </c>
      <c r="G45" s="230" t="s">
        <v>1064</v>
      </c>
      <c r="H45" s="230" t="s">
        <v>1064</v>
      </c>
      <c r="I45" s="232" t="s">
        <v>51</v>
      </c>
      <c r="J45" s="260">
        <v>45393.0</v>
      </c>
      <c r="K45" s="231"/>
      <c r="L45" s="183" t="s">
        <v>135</v>
      </c>
      <c r="M45" s="111"/>
      <c r="N45" s="111"/>
      <c r="O45" s="111"/>
      <c r="P45" s="111"/>
      <c r="Q45" s="111"/>
      <c r="R45" s="111"/>
      <c r="S45" s="111"/>
      <c r="T45" s="111"/>
      <c r="U45" s="111"/>
      <c r="V45" s="111"/>
      <c r="W45" s="111"/>
      <c r="X45" s="111"/>
      <c r="Y45" s="111"/>
      <c r="Z45" s="111"/>
      <c r="AA45" s="111"/>
      <c r="AB45" s="111"/>
      <c r="AC45" s="111"/>
      <c r="AD45" s="111"/>
      <c r="AE45" s="111"/>
      <c r="AF45" s="111"/>
      <c r="AG45" s="111"/>
      <c r="AH45" s="111"/>
      <c r="AI45" s="111"/>
    </row>
    <row r="46">
      <c r="A46" s="193" t="s">
        <v>1074</v>
      </c>
      <c r="B46" s="216" t="s">
        <v>1041</v>
      </c>
      <c r="C46" s="230" t="s">
        <v>1075</v>
      </c>
      <c r="D46" s="189" t="s">
        <v>1076</v>
      </c>
      <c r="E46" s="190" t="s">
        <v>956</v>
      </c>
      <c r="F46" s="178" t="s">
        <v>1077</v>
      </c>
      <c r="G46" s="230" t="s">
        <v>1064</v>
      </c>
      <c r="H46" s="230" t="s">
        <v>1064</v>
      </c>
      <c r="I46" s="232" t="s">
        <v>51</v>
      </c>
      <c r="J46" s="260">
        <v>45393.0</v>
      </c>
      <c r="K46" s="231"/>
      <c r="L46" s="183" t="s">
        <v>135</v>
      </c>
      <c r="M46" s="111"/>
      <c r="N46" s="111"/>
      <c r="O46" s="111"/>
      <c r="P46" s="111"/>
      <c r="Q46" s="111"/>
      <c r="R46" s="111"/>
      <c r="S46" s="111"/>
      <c r="T46" s="111"/>
      <c r="U46" s="111"/>
      <c r="V46" s="111"/>
      <c r="W46" s="111"/>
      <c r="X46" s="111"/>
      <c r="Y46" s="111"/>
      <c r="Z46" s="111"/>
      <c r="AA46" s="111"/>
      <c r="AB46" s="111"/>
      <c r="AC46" s="111"/>
      <c r="AD46" s="111"/>
      <c r="AE46" s="111"/>
      <c r="AF46" s="111"/>
      <c r="AG46" s="111"/>
      <c r="AH46" s="111"/>
      <c r="AI46" s="111"/>
    </row>
    <row r="47">
      <c r="A47" s="193" t="s">
        <v>1078</v>
      </c>
      <c r="B47" s="216" t="s">
        <v>1041</v>
      </c>
      <c r="C47" s="230" t="s">
        <v>1079</v>
      </c>
      <c r="D47" s="189" t="s">
        <v>1080</v>
      </c>
      <c r="E47" s="190" t="s">
        <v>956</v>
      </c>
      <c r="F47" s="178" t="s">
        <v>1081</v>
      </c>
      <c r="G47" s="230" t="s">
        <v>1064</v>
      </c>
      <c r="H47" s="230" t="s">
        <v>1064</v>
      </c>
      <c r="I47" s="232" t="s">
        <v>51</v>
      </c>
      <c r="J47" s="260">
        <v>45393.0</v>
      </c>
      <c r="K47" s="231"/>
      <c r="L47" s="183" t="s">
        <v>135</v>
      </c>
      <c r="M47" s="111"/>
      <c r="N47" s="111"/>
      <c r="O47" s="111"/>
      <c r="P47" s="111"/>
      <c r="Q47" s="111"/>
      <c r="R47" s="111"/>
      <c r="S47" s="111"/>
      <c r="T47" s="111"/>
      <c r="U47" s="111"/>
      <c r="V47" s="111"/>
      <c r="W47" s="111"/>
      <c r="X47" s="111"/>
      <c r="Y47" s="111"/>
      <c r="Z47" s="111"/>
      <c r="AA47" s="111"/>
      <c r="AB47" s="111"/>
      <c r="AC47" s="111"/>
      <c r="AD47" s="111"/>
      <c r="AE47" s="111"/>
      <c r="AF47" s="111"/>
      <c r="AG47" s="111"/>
      <c r="AH47" s="111"/>
      <c r="AI47" s="111"/>
    </row>
    <row r="48">
      <c r="A48" s="193" t="s">
        <v>1082</v>
      </c>
      <c r="B48" s="216" t="s">
        <v>1041</v>
      </c>
      <c r="C48" s="230" t="s">
        <v>1083</v>
      </c>
      <c r="D48" s="189" t="s">
        <v>1084</v>
      </c>
      <c r="E48" s="190" t="s">
        <v>956</v>
      </c>
      <c r="F48" s="178" t="s">
        <v>1085</v>
      </c>
      <c r="G48" s="230" t="s">
        <v>1064</v>
      </c>
      <c r="H48" s="230" t="s">
        <v>1064</v>
      </c>
      <c r="I48" s="232" t="s">
        <v>51</v>
      </c>
      <c r="J48" s="260">
        <v>45393.0</v>
      </c>
      <c r="K48" s="231"/>
      <c r="L48" s="232" t="s">
        <v>135</v>
      </c>
      <c r="M48" s="111"/>
      <c r="N48" s="111"/>
      <c r="O48" s="111"/>
      <c r="P48" s="111"/>
      <c r="Q48" s="111"/>
      <c r="R48" s="111"/>
      <c r="S48" s="111"/>
      <c r="T48" s="111"/>
      <c r="U48" s="111"/>
      <c r="V48" s="111"/>
      <c r="W48" s="111"/>
      <c r="X48" s="111"/>
      <c r="Y48" s="111"/>
      <c r="Z48" s="111"/>
      <c r="AA48" s="111"/>
      <c r="AB48" s="111"/>
      <c r="AC48" s="111"/>
      <c r="AD48" s="111"/>
      <c r="AE48" s="111"/>
      <c r="AF48" s="111"/>
      <c r="AG48" s="111"/>
      <c r="AH48" s="111"/>
      <c r="AI48" s="111"/>
    </row>
    <row r="49">
      <c r="A49" s="193" t="s">
        <v>1086</v>
      </c>
      <c r="B49" s="216" t="s">
        <v>1041</v>
      </c>
      <c r="C49" s="230" t="s">
        <v>1087</v>
      </c>
      <c r="D49" s="189" t="s">
        <v>1088</v>
      </c>
      <c r="E49" s="190" t="s">
        <v>956</v>
      </c>
      <c r="F49" s="178" t="s">
        <v>1089</v>
      </c>
      <c r="G49" s="230" t="s">
        <v>1064</v>
      </c>
      <c r="H49" s="230" t="s">
        <v>1064</v>
      </c>
      <c r="I49" s="232" t="s">
        <v>51</v>
      </c>
      <c r="J49" s="260">
        <v>45393.0</v>
      </c>
      <c r="K49" s="231"/>
      <c r="L49" s="232" t="s">
        <v>135</v>
      </c>
      <c r="M49" s="111"/>
      <c r="N49" s="111"/>
      <c r="O49" s="111"/>
      <c r="P49" s="111"/>
      <c r="Q49" s="111"/>
      <c r="R49" s="111"/>
      <c r="S49" s="111"/>
      <c r="T49" s="111"/>
      <c r="U49" s="111"/>
      <c r="V49" s="111"/>
      <c r="W49" s="111"/>
      <c r="X49" s="111"/>
      <c r="Y49" s="111"/>
      <c r="Z49" s="111"/>
      <c r="AA49" s="111"/>
      <c r="AB49" s="111"/>
      <c r="AC49" s="111"/>
      <c r="AD49" s="111"/>
      <c r="AE49" s="111"/>
      <c r="AF49" s="111"/>
      <c r="AG49" s="111"/>
      <c r="AH49" s="111"/>
      <c r="AI49" s="111"/>
    </row>
    <row r="50">
      <c r="A50" s="193" t="s">
        <v>1090</v>
      </c>
      <c r="B50" s="216" t="s">
        <v>1041</v>
      </c>
      <c r="C50" s="230" t="s">
        <v>1091</v>
      </c>
      <c r="D50" s="189" t="s">
        <v>1092</v>
      </c>
      <c r="E50" s="190" t="s">
        <v>956</v>
      </c>
      <c r="F50" s="178" t="s">
        <v>1093</v>
      </c>
      <c r="G50" s="230" t="s">
        <v>1045</v>
      </c>
      <c r="H50" s="230" t="s">
        <v>1045</v>
      </c>
      <c r="I50" s="232" t="s">
        <v>51</v>
      </c>
      <c r="J50" s="260">
        <v>45393.0</v>
      </c>
      <c r="K50" s="272"/>
      <c r="L50" s="232" t="s">
        <v>135</v>
      </c>
      <c r="M50" s="185"/>
      <c r="N50" s="185"/>
      <c r="O50" s="185"/>
      <c r="P50" s="185"/>
      <c r="Q50" s="185"/>
      <c r="R50" s="185"/>
      <c r="S50" s="185"/>
      <c r="T50" s="185"/>
      <c r="U50" s="185"/>
      <c r="V50" s="185"/>
      <c r="W50" s="185"/>
      <c r="X50" s="185"/>
      <c r="Y50" s="185"/>
      <c r="Z50" s="185"/>
      <c r="AA50" s="185"/>
      <c r="AB50" s="185"/>
      <c r="AC50" s="185"/>
      <c r="AD50" s="185"/>
      <c r="AE50" s="185"/>
      <c r="AF50" s="185"/>
      <c r="AG50" s="185"/>
      <c r="AH50" s="185"/>
      <c r="AI50" s="185"/>
    </row>
    <row r="51">
      <c r="A51" s="193" t="s">
        <v>1094</v>
      </c>
      <c r="B51" s="216" t="s">
        <v>1041</v>
      </c>
      <c r="C51" s="230" t="s">
        <v>1095</v>
      </c>
      <c r="D51" s="189" t="s">
        <v>1096</v>
      </c>
      <c r="E51" s="190" t="s">
        <v>956</v>
      </c>
      <c r="F51" s="178" t="s">
        <v>1097</v>
      </c>
      <c r="G51" s="230" t="s">
        <v>1045</v>
      </c>
      <c r="H51" s="230" t="s">
        <v>1045</v>
      </c>
      <c r="I51" s="216" t="s">
        <v>51</v>
      </c>
      <c r="J51" s="260">
        <v>45393.0</v>
      </c>
      <c r="K51" s="272"/>
      <c r="L51" s="227" t="s">
        <v>135</v>
      </c>
      <c r="M51" s="185"/>
      <c r="N51" s="217"/>
      <c r="O51" s="185"/>
      <c r="P51" s="185"/>
      <c r="Q51" s="185"/>
      <c r="R51" s="185"/>
      <c r="S51" s="185"/>
      <c r="T51" s="185"/>
      <c r="U51" s="185"/>
      <c r="V51" s="185"/>
      <c r="W51" s="185"/>
      <c r="X51" s="185"/>
      <c r="Y51" s="185"/>
      <c r="Z51" s="185"/>
      <c r="AA51" s="185"/>
      <c r="AB51" s="185"/>
      <c r="AC51" s="185"/>
      <c r="AD51" s="185"/>
      <c r="AE51" s="185"/>
      <c r="AF51" s="185"/>
      <c r="AG51" s="185"/>
      <c r="AH51" s="185"/>
      <c r="AI51" s="185"/>
    </row>
    <row r="52">
      <c r="A52" s="193" t="s">
        <v>1098</v>
      </c>
      <c r="B52" s="216" t="s">
        <v>1041</v>
      </c>
      <c r="C52" s="230" t="s">
        <v>1099</v>
      </c>
      <c r="D52" s="189" t="s">
        <v>1100</v>
      </c>
      <c r="E52" s="190" t="s">
        <v>956</v>
      </c>
      <c r="F52" s="230" t="s">
        <v>1053</v>
      </c>
      <c r="G52" s="230" t="s">
        <v>1045</v>
      </c>
      <c r="H52" s="230" t="s">
        <v>1045</v>
      </c>
      <c r="I52" s="216" t="s">
        <v>51</v>
      </c>
      <c r="J52" s="260">
        <v>45393.0</v>
      </c>
      <c r="K52" s="272"/>
      <c r="L52" s="227" t="s">
        <v>135</v>
      </c>
      <c r="M52" s="185"/>
      <c r="N52" s="185"/>
      <c r="O52" s="185"/>
      <c r="P52" s="185"/>
      <c r="Q52" s="185"/>
      <c r="R52" s="185"/>
      <c r="S52" s="185"/>
      <c r="T52" s="185"/>
      <c r="U52" s="185"/>
      <c r="V52" s="185"/>
      <c r="W52" s="185"/>
      <c r="X52" s="185"/>
      <c r="Y52" s="185"/>
      <c r="Z52" s="185"/>
      <c r="AA52" s="185"/>
      <c r="AB52" s="185"/>
      <c r="AC52" s="185"/>
      <c r="AD52" s="185"/>
      <c r="AE52" s="185"/>
      <c r="AF52" s="185"/>
      <c r="AG52" s="185"/>
      <c r="AH52" s="185"/>
      <c r="AI52" s="185"/>
    </row>
    <row r="53">
      <c r="A53" s="193" t="s">
        <v>1101</v>
      </c>
      <c r="B53" s="216" t="s">
        <v>1041</v>
      </c>
      <c r="C53" s="230" t="s">
        <v>1102</v>
      </c>
      <c r="D53" s="189" t="s">
        <v>1103</v>
      </c>
      <c r="E53" s="190" t="s">
        <v>956</v>
      </c>
      <c r="F53" s="178" t="s">
        <v>1104</v>
      </c>
      <c r="G53" s="230" t="s">
        <v>1045</v>
      </c>
      <c r="H53" s="230" t="s">
        <v>1045</v>
      </c>
      <c r="I53" s="232" t="s">
        <v>51</v>
      </c>
      <c r="J53" s="260">
        <v>45393.0</v>
      </c>
      <c r="K53" s="231"/>
      <c r="L53" s="232" t="s">
        <v>135</v>
      </c>
      <c r="M53" s="111"/>
      <c r="N53" s="111"/>
      <c r="O53" s="111"/>
      <c r="P53" s="111"/>
      <c r="Q53" s="111"/>
      <c r="R53" s="111"/>
      <c r="S53" s="111"/>
      <c r="T53" s="111"/>
      <c r="U53" s="111"/>
      <c r="V53" s="111"/>
      <c r="W53" s="111"/>
      <c r="X53" s="111"/>
      <c r="Y53" s="111"/>
      <c r="Z53" s="111"/>
      <c r="AA53" s="111"/>
      <c r="AB53" s="111"/>
      <c r="AC53" s="111"/>
      <c r="AD53" s="111"/>
      <c r="AE53" s="111"/>
      <c r="AF53" s="111"/>
      <c r="AG53" s="111"/>
      <c r="AH53" s="111"/>
      <c r="AI53" s="111"/>
    </row>
    <row r="54">
      <c r="A54" s="193" t="s">
        <v>1105</v>
      </c>
      <c r="B54" s="216" t="s">
        <v>1041</v>
      </c>
      <c r="C54" s="230" t="s">
        <v>1106</v>
      </c>
      <c r="D54" s="189" t="s">
        <v>1107</v>
      </c>
      <c r="E54" s="228" t="s">
        <v>170</v>
      </c>
      <c r="F54" s="178" t="s">
        <v>1108</v>
      </c>
      <c r="G54" s="230" t="s">
        <v>1109</v>
      </c>
      <c r="H54" s="230" t="s">
        <v>1109</v>
      </c>
      <c r="I54" s="183" t="s">
        <v>51</v>
      </c>
      <c r="J54" s="260">
        <v>45393.0</v>
      </c>
      <c r="K54" s="263"/>
      <c r="L54" s="183" t="s">
        <v>135</v>
      </c>
      <c r="M54" s="134"/>
      <c r="N54" s="134"/>
      <c r="O54" s="134"/>
      <c r="P54" s="134"/>
      <c r="Q54" s="134"/>
      <c r="R54" s="134"/>
      <c r="S54" s="134"/>
      <c r="T54" s="134"/>
      <c r="U54" s="134"/>
      <c r="V54" s="134"/>
      <c r="W54" s="134"/>
      <c r="X54" s="134"/>
      <c r="Y54" s="134"/>
      <c r="Z54" s="134"/>
      <c r="AA54" s="135"/>
      <c r="AB54" s="135"/>
      <c r="AC54" s="135"/>
      <c r="AD54" s="135"/>
      <c r="AE54" s="135"/>
      <c r="AF54" s="135"/>
      <c r="AG54" s="135"/>
      <c r="AH54" s="135"/>
      <c r="AI54" s="135"/>
    </row>
    <row r="55">
      <c r="A55" s="193" t="s">
        <v>1110</v>
      </c>
      <c r="B55" s="216" t="s">
        <v>1041</v>
      </c>
      <c r="C55" s="230" t="s">
        <v>1111</v>
      </c>
      <c r="D55" s="189" t="s">
        <v>1112</v>
      </c>
      <c r="E55" s="228" t="s">
        <v>170</v>
      </c>
      <c r="F55" s="178" t="s">
        <v>1113</v>
      </c>
      <c r="G55" s="230" t="s">
        <v>1114</v>
      </c>
      <c r="H55" s="230" t="s">
        <v>1114</v>
      </c>
      <c r="I55" s="183" t="s">
        <v>51</v>
      </c>
      <c r="J55" s="260">
        <v>45393.0</v>
      </c>
      <c r="K55" s="263"/>
      <c r="L55" s="183" t="s">
        <v>135</v>
      </c>
      <c r="M55" s="134"/>
      <c r="N55" s="134"/>
      <c r="O55" s="134"/>
      <c r="P55" s="134"/>
      <c r="Q55" s="134"/>
      <c r="R55" s="134"/>
      <c r="S55" s="134"/>
      <c r="T55" s="134"/>
      <c r="U55" s="134"/>
      <c r="V55" s="134"/>
      <c r="W55" s="134"/>
      <c r="X55" s="134"/>
      <c r="Y55" s="134"/>
      <c r="Z55" s="134"/>
      <c r="AA55" s="135"/>
      <c r="AB55" s="135"/>
      <c r="AC55" s="135"/>
      <c r="AD55" s="135"/>
      <c r="AE55" s="135"/>
      <c r="AF55" s="135"/>
      <c r="AG55" s="135"/>
      <c r="AH55" s="135"/>
      <c r="AI55" s="135"/>
    </row>
    <row r="56">
      <c r="A56" s="193" t="s">
        <v>1115</v>
      </c>
      <c r="B56" s="216" t="s">
        <v>1041</v>
      </c>
      <c r="C56" s="230" t="s">
        <v>1116</v>
      </c>
      <c r="D56" s="189" t="s">
        <v>1117</v>
      </c>
      <c r="E56" s="228" t="s">
        <v>170</v>
      </c>
      <c r="F56" s="178" t="s">
        <v>1118</v>
      </c>
      <c r="G56" s="230" t="s">
        <v>1045</v>
      </c>
      <c r="H56" s="230" t="s">
        <v>1045</v>
      </c>
      <c r="I56" s="183" t="s">
        <v>51</v>
      </c>
      <c r="J56" s="260">
        <v>45393.0</v>
      </c>
      <c r="K56" s="263"/>
      <c r="L56" s="183" t="s">
        <v>135</v>
      </c>
      <c r="M56" s="134"/>
      <c r="N56" s="134"/>
      <c r="O56" s="134"/>
      <c r="P56" s="134"/>
      <c r="Q56" s="134"/>
      <c r="R56" s="134"/>
      <c r="S56" s="134"/>
      <c r="T56" s="134"/>
      <c r="U56" s="134"/>
      <c r="V56" s="134"/>
      <c r="W56" s="134"/>
      <c r="X56" s="134"/>
      <c r="Y56" s="134"/>
      <c r="Z56" s="134"/>
      <c r="AA56" s="135"/>
      <c r="AB56" s="135"/>
      <c r="AC56" s="135"/>
      <c r="AD56" s="135"/>
      <c r="AE56" s="135"/>
      <c r="AF56" s="135"/>
      <c r="AG56" s="135"/>
      <c r="AH56" s="135"/>
      <c r="AI56" s="135"/>
    </row>
    <row r="57">
      <c r="A57" s="193" t="s">
        <v>1119</v>
      </c>
      <c r="B57" s="216" t="s">
        <v>1041</v>
      </c>
      <c r="C57" s="230" t="s">
        <v>1120</v>
      </c>
      <c r="D57" s="189" t="s">
        <v>1121</v>
      </c>
      <c r="E57" s="228" t="s">
        <v>170</v>
      </c>
      <c r="F57" s="178" t="s">
        <v>1122</v>
      </c>
      <c r="G57" s="230" t="s">
        <v>1045</v>
      </c>
      <c r="H57" s="230" t="s">
        <v>1045</v>
      </c>
      <c r="I57" s="183" t="s">
        <v>51</v>
      </c>
      <c r="J57" s="260">
        <v>45393.0</v>
      </c>
      <c r="K57" s="263"/>
      <c r="L57" s="183" t="s">
        <v>135</v>
      </c>
      <c r="M57" s="134"/>
      <c r="N57" s="134"/>
      <c r="O57" s="134"/>
      <c r="P57" s="134"/>
      <c r="Q57" s="134"/>
      <c r="R57" s="134"/>
      <c r="S57" s="134"/>
      <c r="T57" s="134"/>
      <c r="U57" s="134"/>
      <c r="V57" s="134"/>
      <c r="W57" s="134"/>
      <c r="X57" s="134"/>
      <c r="Y57" s="134"/>
      <c r="Z57" s="134"/>
      <c r="AA57" s="135"/>
      <c r="AB57" s="135"/>
      <c r="AC57" s="135"/>
      <c r="AD57" s="135"/>
      <c r="AE57" s="135"/>
      <c r="AF57" s="135"/>
      <c r="AG57" s="135"/>
      <c r="AH57" s="135"/>
      <c r="AI57" s="135"/>
    </row>
    <row r="58">
      <c r="A58" s="246" t="s">
        <v>1123</v>
      </c>
      <c r="B58" s="216" t="s">
        <v>1041</v>
      </c>
      <c r="C58" s="213" t="s">
        <v>1124</v>
      </c>
      <c r="D58" s="189" t="s">
        <v>1125</v>
      </c>
      <c r="E58" s="248" t="s">
        <v>170</v>
      </c>
      <c r="F58" s="178" t="s">
        <v>1126</v>
      </c>
      <c r="G58" s="230" t="s">
        <v>1045</v>
      </c>
      <c r="H58" s="230" t="s">
        <v>1045</v>
      </c>
      <c r="I58" s="264" t="s">
        <v>51</v>
      </c>
      <c r="J58" s="260">
        <v>45393.0</v>
      </c>
      <c r="K58" s="234"/>
      <c r="L58" s="216" t="s">
        <v>135</v>
      </c>
      <c r="M58" s="185"/>
      <c r="N58" s="217"/>
      <c r="O58" s="217"/>
      <c r="P58" s="185"/>
      <c r="Q58" s="185"/>
      <c r="R58" s="185"/>
      <c r="S58" s="185"/>
      <c r="T58" s="185"/>
      <c r="U58" s="185"/>
      <c r="V58" s="185"/>
      <c r="W58" s="185"/>
      <c r="X58" s="185"/>
      <c r="Y58" s="185"/>
      <c r="Z58" s="185"/>
      <c r="AA58" s="185"/>
      <c r="AB58" s="185"/>
      <c r="AC58" s="185"/>
      <c r="AD58" s="185"/>
      <c r="AE58" s="185"/>
      <c r="AF58" s="185"/>
      <c r="AG58" s="185"/>
      <c r="AH58" s="185"/>
      <c r="AI58" s="185"/>
    </row>
    <row r="59">
      <c r="A59" s="246" t="s">
        <v>1127</v>
      </c>
      <c r="B59" s="216" t="s">
        <v>1041</v>
      </c>
      <c r="C59" s="213" t="s">
        <v>1128</v>
      </c>
      <c r="D59" s="195" t="s">
        <v>1129</v>
      </c>
      <c r="E59" s="248" t="s">
        <v>170</v>
      </c>
      <c r="F59" s="230" t="s">
        <v>1130</v>
      </c>
      <c r="G59" s="198" t="s">
        <v>643</v>
      </c>
      <c r="H59" s="198" t="s">
        <v>643</v>
      </c>
      <c r="I59" s="264" t="s">
        <v>51</v>
      </c>
      <c r="J59" s="260">
        <v>45393.0</v>
      </c>
      <c r="K59" s="234"/>
      <c r="L59" s="216" t="s">
        <v>135</v>
      </c>
      <c r="M59" s="273"/>
      <c r="N59" s="261"/>
      <c r="O59" s="217"/>
      <c r="P59" s="255"/>
      <c r="Q59" s="185"/>
      <c r="R59" s="185"/>
      <c r="S59" s="185"/>
      <c r="T59" s="185"/>
      <c r="U59" s="185"/>
      <c r="V59" s="185"/>
      <c r="W59" s="185"/>
      <c r="X59" s="185"/>
      <c r="Y59" s="185"/>
      <c r="Z59" s="185"/>
      <c r="AA59" s="185"/>
      <c r="AB59" s="185"/>
      <c r="AC59" s="185"/>
      <c r="AD59" s="185"/>
      <c r="AE59" s="185"/>
      <c r="AF59" s="185"/>
      <c r="AG59" s="185"/>
      <c r="AH59" s="185"/>
      <c r="AI59" s="185"/>
    </row>
    <row r="60">
      <c r="A60" s="246" t="s">
        <v>1131</v>
      </c>
      <c r="B60" s="216" t="s">
        <v>1041</v>
      </c>
      <c r="C60" s="213" t="s">
        <v>1132</v>
      </c>
      <c r="D60" s="189" t="s">
        <v>1133</v>
      </c>
      <c r="E60" s="225" t="s">
        <v>170</v>
      </c>
      <c r="F60" s="178" t="s">
        <v>1134</v>
      </c>
      <c r="G60" s="230" t="s">
        <v>1045</v>
      </c>
      <c r="H60" s="230" t="s">
        <v>1045</v>
      </c>
      <c r="I60" s="220" t="s">
        <v>51</v>
      </c>
      <c r="J60" s="260">
        <v>45393.0</v>
      </c>
      <c r="K60" s="224"/>
      <c r="L60" s="225" t="s">
        <v>135</v>
      </c>
      <c r="M60" s="89"/>
      <c r="N60" s="89"/>
      <c r="O60" s="89"/>
      <c r="P60" s="89"/>
      <c r="Q60" s="89"/>
      <c r="R60" s="89"/>
      <c r="S60" s="89"/>
      <c r="T60" s="89"/>
      <c r="U60" s="89"/>
      <c r="V60" s="89"/>
      <c r="W60" s="89"/>
      <c r="X60" s="89"/>
      <c r="Y60" s="89"/>
      <c r="Z60" s="89"/>
      <c r="AA60" s="111"/>
      <c r="AB60" s="111"/>
      <c r="AC60" s="111"/>
      <c r="AD60" s="111"/>
      <c r="AE60" s="111"/>
      <c r="AF60" s="111"/>
      <c r="AG60" s="111"/>
      <c r="AH60" s="111"/>
      <c r="AI60" s="111"/>
    </row>
    <row r="61">
      <c r="A61" s="246" t="s">
        <v>1135</v>
      </c>
      <c r="B61" s="210" t="s">
        <v>655</v>
      </c>
      <c r="C61" s="235" t="s">
        <v>656</v>
      </c>
      <c r="D61" s="189" t="s">
        <v>1136</v>
      </c>
      <c r="E61" s="259" t="s">
        <v>170</v>
      </c>
      <c r="F61" s="178" t="s">
        <v>1137</v>
      </c>
      <c r="G61" s="235" t="s">
        <v>659</v>
      </c>
      <c r="H61" s="235" t="s">
        <v>659</v>
      </c>
      <c r="I61" s="264" t="s">
        <v>51</v>
      </c>
      <c r="J61" s="260">
        <v>45393.0</v>
      </c>
      <c r="K61" s="192"/>
      <c r="L61" s="183" t="s">
        <v>135</v>
      </c>
      <c r="M61" s="273"/>
      <c r="N61" s="184"/>
      <c r="O61" s="184"/>
      <c r="P61" s="184"/>
      <c r="Q61" s="184"/>
      <c r="R61" s="184"/>
      <c r="S61" s="184"/>
      <c r="T61" s="184"/>
      <c r="U61" s="184"/>
      <c r="V61" s="184"/>
      <c r="W61" s="184"/>
      <c r="X61" s="184"/>
      <c r="Y61" s="184"/>
      <c r="Z61" s="184"/>
      <c r="AA61" s="185"/>
      <c r="AB61" s="185"/>
      <c r="AC61" s="185"/>
      <c r="AD61" s="185"/>
      <c r="AE61" s="185"/>
      <c r="AF61" s="185"/>
      <c r="AG61" s="185"/>
      <c r="AH61" s="185"/>
      <c r="AI61" s="185"/>
    </row>
    <row r="62">
      <c r="A62" s="246" t="s">
        <v>1138</v>
      </c>
      <c r="B62" s="210" t="s">
        <v>655</v>
      </c>
      <c r="C62" s="235" t="s">
        <v>661</v>
      </c>
      <c r="D62" s="189" t="s">
        <v>1139</v>
      </c>
      <c r="E62" s="259" t="s">
        <v>170</v>
      </c>
      <c r="F62" s="178" t="s">
        <v>1140</v>
      </c>
      <c r="G62" s="235" t="s">
        <v>664</v>
      </c>
      <c r="H62" s="235" t="s">
        <v>664</v>
      </c>
      <c r="I62" s="264" t="s">
        <v>51</v>
      </c>
      <c r="J62" s="260">
        <v>45393.0</v>
      </c>
      <c r="K62" s="192"/>
      <c r="L62" s="183" t="s">
        <v>135</v>
      </c>
      <c r="M62" s="273"/>
      <c r="N62" s="184"/>
      <c r="O62" s="184"/>
      <c r="P62" s="184"/>
      <c r="Q62" s="184"/>
      <c r="R62" s="184"/>
      <c r="S62" s="184"/>
      <c r="T62" s="184"/>
      <c r="U62" s="184"/>
      <c r="V62" s="184"/>
      <c r="W62" s="184"/>
      <c r="X62" s="184"/>
      <c r="Y62" s="184"/>
      <c r="Z62" s="184"/>
      <c r="AA62" s="185"/>
      <c r="AB62" s="185"/>
      <c r="AC62" s="185"/>
      <c r="AD62" s="185"/>
      <c r="AE62" s="185"/>
      <c r="AF62" s="185"/>
      <c r="AG62" s="185"/>
      <c r="AH62" s="185"/>
      <c r="AI62" s="185"/>
    </row>
    <row r="63">
      <c r="A63" s="246" t="s">
        <v>1141</v>
      </c>
      <c r="B63" s="210" t="s">
        <v>655</v>
      </c>
      <c r="C63" s="235" t="s">
        <v>666</v>
      </c>
      <c r="D63" s="189" t="s">
        <v>1142</v>
      </c>
      <c r="E63" s="259" t="s">
        <v>170</v>
      </c>
      <c r="F63" s="178" t="s">
        <v>1143</v>
      </c>
      <c r="G63" s="235" t="s">
        <v>669</v>
      </c>
      <c r="H63" s="235" t="s">
        <v>669</v>
      </c>
      <c r="I63" s="264" t="s">
        <v>51</v>
      </c>
      <c r="J63" s="260">
        <v>45393.0</v>
      </c>
      <c r="K63" s="192"/>
      <c r="L63" s="183" t="s">
        <v>135</v>
      </c>
      <c r="M63" s="273"/>
      <c r="N63" s="184"/>
      <c r="O63" s="184"/>
      <c r="P63" s="184"/>
      <c r="Q63" s="184"/>
      <c r="R63" s="184"/>
      <c r="S63" s="184"/>
      <c r="T63" s="184"/>
      <c r="U63" s="184"/>
      <c r="V63" s="184"/>
      <c r="W63" s="184"/>
      <c r="X63" s="184"/>
      <c r="Y63" s="184"/>
      <c r="Z63" s="184"/>
      <c r="AA63" s="185"/>
      <c r="AB63" s="185"/>
      <c r="AC63" s="185"/>
      <c r="AD63" s="185"/>
      <c r="AE63" s="185"/>
      <c r="AF63" s="185"/>
      <c r="AG63" s="185"/>
      <c r="AH63" s="185"/>
      <c r="AI63" s="185"/>
    </row>
    <row r="64">
      <c r="A64" s="246" t="s">
        <v>1144</v>
      </c>
      <c r="B64" s="264" t="s">
        <v>671</v>
      </c>
      <c r="C64" s="213" t="s">
        <v>672</v>
      </c>
      <c r="D64" s="189" t="s">
        <v>1136</v>
      </c>
      <c r="E64" s="225" t="s">
        <v>170</v>
      </c>
      <c r="F64" s="178" t="s">
        <v>1137</v>
      </c>
      <c r="G64" s="213" t="s">
        <v>673</v>
      </c>
      <c r="H64" s="213" t="s">
        <v>673</v>
      </c>
      <c r="I64" s="264" t="s">
        <v>51</v>
      </c>
      <c r="J64" s="260">
        <v>45393.0</v>
      </c>
      <c r="K64" s="224"/>
      <c r="L64" s="225" t="s">
        <v>135</v>
      </c>
      <c r="M64" s="313"/>
      <c r="N64" s="89"/>
      <c r="O64" s="89"/>
      <c r="P64" s="89"/>
      <c r="Q64" s="89"/>
      <c r="R64" s="89"/>
      <c r="S64" s="89"/>
      <c r="T64" s="89"/>
      <c r="U64" s="89"/>
      <c r="V64" s="89"/>
      <c r="W64" s="89"/>
      <c r="X64" s="89"/>
      <c r="Y64" s="89"/>
      <c r="Z64" s="89"/>
      <c r="AA64" s="111"/>
      <c r="AB64" s="111"/>
      <c r="AC64" s="111"/>
      <c r="AD64" s="111"/>
      <c r="AE64" s="111"/>
      <c r="AF64" s="111"/>
      <c r="AG64" s="111"/>
      <c r="AH64" s="111"/>
      <c r="AI64" s="111"/>
    </row>
    <row r="65">
      <c r="A65" s="246" t="s">
        <v>1145</v>
      </c>
      <c r="B65" s="264" t="s">
        <v>671</v>
      </c>
      <c r="C65" s="230" t="s">
        <v>675</v>
      </c>
      <c r="D65" s="189" t="s">
        <v>1139</v>
      </c>
      <c r="E65" s="232" t="s">
        <v>170</v>
      </c>
      <c r="F65" s="178" t="s">
        <v>1140</v>
      </c>
      <c r="G65" s="213" t="s">
        <v>673</v>
      </c>
      <c r="H65" s="213" t="s">
        <v>673</v>
      </c>
      <c r="I65" s="264" t="s">
        <v>51</v>
      </c>
      <c r="J65" s="260">
        <v>45393.0</v>
      </c>
      <c r="K65" s="251"/>
      <c r="L65" s="232" t="s">
        <v>135</v>
      </c>
      <c r="M65" s="313"/>
      <c r="N65" s="89"/>
      <c r="O65" s="89"/>
      <c r="P65" s="89"/>
      <c r="Q65" s="89"/>
      <c r="R65" s="89"/>
      <c r="S65" s="89"/>
      <c r="T65" s="89"/>
      <c r="U65" s="89"/>
      <c r="V65" s="89"/>
      <c r="W65" s="89"/>
      <c r="X65" s="89"/>
      <c r="Y65" s="89"/>
      <c r="Z65" s="89"/>
      <c r="AA65" s="111"/>
      <c r="AB65" s="111"/>
      <c r="AC65" s="111"/>
      <c r="AD65" s="111"/>
      <c r="AE65" s="111"/>
      <c r="AF65" s="111"/>
      <c r="AG65" s="111"/>
      <c r="AH65" s="111"/>
      <c r="AI65" s="111"/>
    </row>
    <row r="66">
      <c r="A66" s="246" t="s">
        <v>1146</v>
      </c>
      <c r="B66" s="264" t="s">
        <v>671</v>
      </c>
      <c r="C66" s="230" t="s">
        <v>677</v>
      </c>
      <c r="D66" s="189" t="s">
        <v>1142</v>
      </c>
      <c r="E66" s="232" t="s">
        <v>170</v>
      </c>
      <c r="F66" s="178" t="s">
        <v>1143</v>
      </c>
      <c r="G66" s="213" t="s">
        <v>673</v>
      </c>
      <c r="H66" s="213" t="s">
        <v>673</v>
      </c>
      <c r="I66" s="264" t="s">
        <v>51</v>
      </c>
      <c r="J66" s="260">
        <v>45393.0</v>
      </c>
      <c r="K66" s="251"/>
      <c r="L66" s="232" t="s">
        <v>135</v>
      </c>
      <c r="M66" s="313"/>
      <c r="N66" s="89"/>
      <c r="O66" s="89"/>
      <c r="P66" s="89"/>
      <c r="Q66" s="89"/>
      <c r="R66" s="89"/>
      <c r="S66" s="89"/>
      <c r="T66" s="89"/>
      <c r="U66" s="89"/>
      <c r="V66" s="89"/>
      <c r="W66" s="89"/>
      <c r="X66" s="89"/>
      <c r="Y66" s="89"/>
      <c r="Z66" s="89"/>
      <c r="AA66" s="111"/>
      <c r="AB66" s="111"/>
      <c r="AC66" s="111"/>
      <c r="AD66" s="111"/>
      <c r="AE66" s="111"/>
      <c r="AF66" s="111"/>
      <c r="AG66" s="111"/>
      <c r="AH66" s="111"/>
      <c r="AI66" s="111"/>
    </row>
    <row r="67">
      <c r="A67" s="246" t="s">
        <v>1147</v>
      </c>
      <c r="B67" s="210" t="s">
        <v>828</v>
      </c>
      <c r="C67" s="235" t="s">
        <v>1148</v>
      </c>
      <c r="D67" s="189" t="s">
        <v>1149</v>
      </c>
      <c r="E67" s="232" t="s">
        <v>170</v>
      </c>
      <c r="F67" s="178" t="s">
        <v>1143</v>
      </c>
      <c r="G67" s="213" t="s">
        <v>1150</v>
      </c>
      <c r="H67" s="213" t="s">
        <v>1150</v>
      </c>
      <c r="I67" s="264" t="s">
        <v>51</v>
      </c>
      <c r="J67" s="260">
        <v>45393.0</v>
      </c>
      <c r="K67" s="244"/>
      <c r="L67" s="232" t="s">
        <v>135</v>
      </c>
      <c r="M67" s="273"/>
      <c r="N67" s="184"/>
      <c r="O67" s="184"/>
      <c r="P67" s="184"/>
      <c r="Q67" s="184"/>
      <c r="R67" s="184"/>
      <c r="S67" s="184"/>
      <c r="T67" s="184"/>
      <c r="U67" s="184"/>
      <c r="V67" s="184"/>
      <c r="W67" s="184"/>
      <c r="X67" s="184"/>
      <c r="Y67" s="184"/>
      <c r="Z67" s="184"/>
      <c r="AA67" s="185"/>
      <c r="AB67" s="185"/>
      <c r="AC67" s="185"/>
      <c r="AD67" s="185"/>
      <c r="AE67" s="185"/>
      <c r="AF67" s="185"/>
      <c r="AG67" s="185"/>
      <c r="AH67" s="185"/>
      <c r="AI67" s="185"/>
    </row>
    <row r="68">
      <c r="A68" s="246" t="s">
        <v>1151</v>
      </c>
      <c r="B68" s="210" t="s">
        <v>828</v>
      </c>
      <c r="C68" s="235" t="s">
        <v>1152</v>
      </c>
      <c r="D68" s="189" t="s">
        <v>1153</v>
      </c>
      <c r="E68" s="232" t="s">
        <v>170</v>
      </c>
      <c r="F68" s="178" t="s">
        <v>1143</v>
      </c>
      <c r="G68" s="213" t="s">
        <v>1154</v>
      </c>
      <c r="H68" s="213" t="s">
        <v>1154</v>
      </c>
      <c r="I68" s="264" t="s">
        <v>51</v>
      </c>
      <c r="J68" s="260">
        <v>45393.0</v>
      </c>
      <c r="K68" s="244"/>
      <c r="L68" s="232" t="s">
        <v>135</v>
      </c>
      <c r="M68" s="273"/>
      <c r="N68" s="184"/>
      <c r="O68" s="184"/>
      <c r="P68" s="184"/>
      <c r="Q68" s="184"/>
      <c r="R68" s="184"/>
      <c r="S68" s="184"/>
      <c r="T68" s="184"/>
      <c r="U68" s="184"/>
      <c r="V68" s="184"/>
      <c r="W68" s="184"/>
      <c r="X68" s="184"/>
      <c r="Y68" s="184"/>
      <c r="Z68" s="184"/>
      <c r="AA68" s="185"/>
      <c r="AB68" s="185"/>
      <c r="AC68" s="185"/>
      <c r="AD68" s="185"/>
      <c r="AE68" s="185"/>
      <c r="AF68" s="185"/>
      <c r="AG68" s="185"/>
      <c r="AH68" s="185"/>
      <c r="AI68" s="185"/>
    </row>
    <row r="69">
      <c r="A69" s="246" t="s">
        <v>1155</v>
      </c>
      <c r="B69" s="210" t="s">
        <v>828</v>
      </c>
      <c r="C69" s="235" t="s">
        <v>1156</v>
      </c>
      <c r="D69" s="189" t="s">
        <v>1157</v>
      </c>
      <c r="E69" s="232" t="s">
        <v>170</v>
      </c>
      <c r="F69" s="178" t="s">
        <v>1143</v>
      </c>
      <c r="G69" s="188" t="s">
        <v>1158</v>
      </c>
      <c r="H69" s="188" t="s">
        <v>1158</v>
      </c>
      <c r="I69" s="264" t="s">
        <v>51</v>
      </c>
      <c r="J69" s="260">
        <v>45393.0</v>
      </c>
      <c r="K69" s="272"/>
      <c r="L69" s="232" t="s">
        <v>135</v>
      </c>
      <c r="M69" s="273"/>
      <c r="N69" s="184"/>
      <c r="O69" s="184"/>
      <c r="P69" s="184"/>
      <c r="Q69" s="184"/>
      <c r="R69" s="184"/>
      <c r="S69" s="184"/>
      <c r="T69" s="184"/>
      <c r="U69" s="184"/>
      <c r="V69" s="184"/>
      <c r="W69" s="184"/>
      <c r="X69" s="184"/>
      <c r="Y69" s="184"/>
      <c r="Z69" s="184"/>
      <c r="AA69" s="185"/>
      <c r="AB69" s="185"/>
      <c r="AC69" s="185"/>
      <c r="AD69" s="185"/>
      <c r="AE69" s="185"/>
      <c r="AF69" s="185"/>
      <c r="AG69" s="185"/>
      <c r="AH69" s="185"/>
      <c r="AI69" s="185"/>
    </row>
    <row r="70" ht="30.0" customHeight="1">
      <c r="A70" s="314"/>
      <c r="B70" s="315" t="s">
        <v>1159</v>
      </c>
      <c r="C70" s="6"/>
      <c r="D70" s="316"/>
      <c r="E70" s="317"/>
      <c r="F70" s="316"/>
      <c r="G70" s="316"/>
      <c r="H70" s="316"/>
      <c r="I70" s="314"/>
      <c r="J70" s="318"/>
      <c r="K70" s="319"/>
      <c r="L70" s="314"/>
      <c r="M70" s="303"/>
      <c r="N70" s="320"/>
      <c r="O70" s="320"/>
      <c r="P70" s="185"/>
      <c r="Q70" s="185"/>
      <c r="R70" s="185"/>
      <c r="S70" s="185"/>
      <c r="T70" s="185"/>
      <c r="U70" s="185"/>
      <c r="V70" s="185"/>
      <c r="W70" s="185"/>
      <c r="X70" s="185"/>
      <c r="Y70" s="185"/>
      <c r="Z70" s="185"/>
      <c r="AA70" s="185"/>
      <c r="AB70" s="185"/>
      <c r="AC70" s="185"/>
      <c r="AD70" s="185"/>
      <c r="AE70" s="185"/>
      <c r="AF70" s="185"/>
      <c r="AG70" s="185"/>
      <c r="AH70" s="185"/>
      <c r="AI70" s="185"/>
    </row>
    <row r="71">
      <c r="A71" s="246" t="s">
        <v>1160</v>
      </c>
      <c r="B71" s="259" t="s">
        <v>953</v>
      </c>
      <c r="C71" s="235" t="s">
        <v>954</v>
      </c>
      <c r="D71" s="189" t="s">
        <v>1161</v>
      </c>
      <c r="E71" s="196" t="s">
        <v>1162</v>
      </c>
      <c r="F71" s="189" t="s">
        <v>957</v>
      </c>
      <c r="G71" s="189" t="s">
        <v>958</v>
      </c>
      <c r="H71" s="189" t="s">
        <v>958</v>
      </c>
      <c r="I71" s="245" t="s">
        <v>51</v>
      </c>
      <c r="J71" s="260">
        <v>45394.0</v>
      </c>
      <c r="K71" s="304"/>
      <c r="L71" s="232" t="s">
        <v>135</v>
      </c>
      <c r="M71" s="184"/>
      <c r="N71" s="305"/>
      <c r="O71" s="184"/>
      <c r="P71" s="184"/>
      <c r="Q71" s="184"/>
      <c r="R71" s="184"/>
      <c r="S71" s="184"/>
      <c r="T71" s="184"/>
      <c r="U71" s="184"/>
      <c r="V71" s="184"/>
      <c r="W71" s="184"/>
      <c r="X71" s="184"/>
      <c r="Y71" s="184"/>
      <c r="Z71" s="184"/>
      <c r="AA71" s="185"/>
      <c r="AB71" s="185"/>
      <c r="AC71" s="185"/>
      <c r="AD71" s="185"/>
      <c r="AE71" s="185"/>
      <c r="AF71" s="185"/>
      <c r="AG71" s="185"/>
      <c r="AH71" s="185"/>
      <c r="AI71" s="185"/>
    </row>
    <row r="72">
      <c r="A72" s="246" t="s">
        <v>1163</v>
      </c>
      <c r="B72" s="259" t="s">
        <v>953</v>
      </c>
      <c r="C72" s="195" t="s">
        <v>960</v>
      </c>
      <c r="D72" s="189" t="s">
        <v>1161</v>
      </c>
      <c r="E72" s="196" t="s">
        <v>1162</v>
      </c>
      <c r="F72" s="189" t="s">
        <v>957</v>
      </c>
      <c r="G72" s="189" t="s">
        <v>961</v>
      </c>
      <c r="H72" s="189" t="s">
        <v>961</v>
      </c>
      <c r="I72" s="245" t="s">
        <v>51</v>
      </c>
      <c r="J72" s="260">
        <v>45394.0</v>
      </c>
      <c r="K72" s="304"/>
      <c r="L72" s="232" t="s">
        <v>135</v>
      </c>
      <c r="M72" s="184"/>
      <c r="N72" s="305"/>
      <c r="O72" s="184"/>
      <c r="P72" s="184"/>
      <c r="Q72" s="184"/>
      <c r="R72" s="184"/>
      <c r="S72" s="184"/>
      <c r="T72" s="184"/>
      <c r="U72" s="184"/>
      <c r="V72" s="184"/>
      <c r="W72" s="184"/>
      <c r="X72" s="184"/>
      <c r="Y72" s="184"/>
      <c r="Z72" s="184"/>
      <c r="AA72" s="185"/>
      <c r="AB72" s="185"/>
      <c r="AC72" s="185"/>
      <c r="AD72" s="185"/>
      <c r="AE72" s="185"/>
      <c r="AF72" s="185"/>
      <c r="AG72" s="185"/>
      <c r="AH72" s="185"/>
      <c r="AI72" s="185"/>
    </row>
    <row r="73">
      <c r="A73" s="246" t="s">
        <v>1164</v>
      </c>
      <c r="B73" s="210" t="s">
        <v>953</v>
      </c>
      <c r="C73" s="195" t="s">
        <v>963</v>
      </c>
      <c r="D73" s="189" t="s">
        <v>1165</v>
      </c>
      <c r="E73" s="196" t="s">
        <v>1162</v>
      </c>
      <c r="F73" s="189" t="s">
        <v>965</v>
      </c>
      <c r="G73" s="189" t="s">
        <v>966</v>
      </c>
      <c r="H73" s="189" t="s">
        <v>966</v>
      </c>
      <c r="I73" s="245" t="s">
        <v>51</v>
      </c>
      <c r="J73" s="260">
        <v>45394.0</v>
      </c>
      <c r="K73" s="304"/>
      <c r="L73" s="232" t="s">
        <v>135</v>
      </c>
      <c r="M73" s="306"/>
      <c r="N73" s="184"/>
      <c r="O73" s="184"/>
      <c r="P73" s="184"/>
      <c r="Q73" s="184"/>
      <c r="R73" s="184"/>
      <c r="S73" s="184"/>
      <c r="T73" s="184"/>
      <c r="U73" s="184"/>
      <c r="V73" s="184"/>
      <c r="W73" s="184"/>
      <c r="X73" s="184"/>
      <c r="Y73" s="184"/>
      <c r="Z73" s="184"/>
      <c r="AA73" s="185"/>
      <c r="AB73" s="185"/>
      <c r="AC73" s="185"/>
      <c r="AD73" s="185"/>
      <c r="AE73" s="185"/>
      <c r="AF73" s="185"/>
      <c r="AG73" s="185"/>
      <c r="AH73" s="185"/>
      <c r="AI73" s="185"/>
    </row>
    <row r="74">
      <c r="A74" s="246" t="s">
        <v>1166</v>
      </c>
      <c r="B74" s="259" t="s">
        <v>953</v>
      </c>
      <c r="C74" s="189" t="s">
        <v>968</v>
      </c>
      <c r="D74" s="189" t="s">
        <v>1167</v>
      </c>
      <c r="E74" s="196" t="s">
        <v>1162</v>
      </c>
      <c r="F74" s="189" t="s">
        <v>970</v>
      </c>
      <c r="G74" s="189" t="s">
        <v>971</v>
      </c>
      <c r="H74" s="189" t="s">
        <v>971</v>
      </c>
      <c r="I74" s="245" t="s">
        <v>51</v>
      </c>
      <c r="J74" s="260">
        <v>45394.0</v>
      </c>
      <c r="K74" s="304"/>
      <c r="L74" s="232" t="s">
        <v>135</v>
      </c>
      <c r="M74" s="184"/>
      <c r="N74" s="184"/>
      <c r="O74" s="184"/>
      <c r="P74" s="184"/>
      <c r="Q74" s="184"/>
      <c r="R74" s="184"/>
      <c r="S74" s="184"/>
      <c r="T74" s="184"/>
      <c r="U74" s="184"/>
      <c r="V74" s="184"/>
      <c r="W74" s="184"/>
      <c r="X74" s="184"/>
      <c r="Y74" s="184"/>
      <c r="Z74" s="184"/>
      <c r="AA74" s="185"/>
      <c r="AB74" s="185"/>
      <c r="AC74" s="185"/>
      <c r="AD74" s="185"/>
      <c r="AE74" s="185"/>
      <c r="AF74" s="185"/>
      <c r="AG74" s="185"/>
      <c r="AH74" s="185"/>
      <c r="AI74" s="185"/>
    </row>
    <row r="75">
      <c r="A75" s="246" t="s">
        <v>1168</v>
      </c>
      <c r="B75" s="210" t="s">
        <v>953</v>
      </c>
      <c r="C75" s="195" t="s">
        <v>973</v>
      </c>
      <c r="D75" s="195" t="s">
        <v>1169</v>
      </c>
      <c r="E75" s="196" t="s">
        <v>1162</v>
      </c>
      <c r="F75" s="195" t="s">
        <v>975</v>
      </c>
      <c r="G75" s="195" t="s">
        <v>976</v>
      </c>
      <c r="H75" s="195" t="s">
        <v>958</v>
      </c>
      <c r="I75" s="196" t="s">
        <v>51</v>
      </c>
      <c r="J75" s="260">
        <v>45397.0</v>
      </c>
      <c r="K75" s="307"/>
      <c r="L75" s="232" t="s">
        <v>135</v>
      </c>
      <c r="M75" s="185"/>
      <c r="N75" s="185"/>
      <c r="O75" s="185"/>
      <c r="P75" s="185"/>
      <c r="Q75" s="185"/>
      <c r="R75" s="185"/>
      <c r="S75" s="185"/>
      <c r="T75" s="185"/>
      <c r="U75" s="185"/>
      <c r="V75" s="185"/>
      <c r="W75" s="185"/>
      <c r="X75" s="185"/>
      <c r="Y75" s="185"/>
      <c r="Z75" s="185"/>
      <c r="AA75" s="185"/>
      <c r="AB75" s="185"/>
      <c r="AC75" s="185"/>
      <c r="AD75" s="185"/>
      <c r="AE75" s="185"/>
      <c r="AF75" s="185"/>
      <c r="AG75" s="185"/>
      <c r="AH75" s="185"/>
      <c r="AI75" s="185"/>
    </row>
    <row r="76">
      <c r="A76" s="246" t="s">
        <v>1170</v>
      </c>
      <c r="B76" s="259" t="s">
        <v>953</v>
      </c>
      <c r="C76" s="189" t="s">
        <v>978</v>
      </c>
      <c r="D76" s="189" t="s">
        <v>1165</v>
      </c>
      <c r="E76" s="196" t="s">
        <v>1162</v>
      </c>
      <c r="F76" s="189" t="s">
        <v>965</v>
      </c>
      <c r="G76" s="189" t="s">
        <v>966</v>
      </c>
      <c r="H76" s="189" t="s">
        <v>966</v>
      </c>
      <c r="I76" s="245" t="s">
        <v>51</v>
      </c>
      <c r="J76" s="260">
        <v>45394.0</v>
      </c>
      <c r="K76" s="304"/>
      <c r="L76" s="232" t="s">
        <v>135</v>
      </c>
      <c r="M76" s="184"/>
      <c r="N76" s="184"/>
      <c r="O76" s="184"/>
      <c r="P76" s="184"/>
      <c r="Q76" s="184"/>
      <c r="R76" s="184"/>
      <c r="S76" s="184"/>
      <c r="T76" s="184"/>
      <c r="U76" s="184"/>
      <c r="V76" s="184"/>
      <c r="W76" s="184"/>
      <c r="X76" s="184"/>
      <c r="Y76" s="184"/>
      <c r="Z76" s="184"/>
      <c r="AA76" s="185"/>
      <c r="AB76" s="185"/>
      <c r="AC76" s="185"/>
      <c r="AD76" s="185"/>
      <c r="AE76" s="185"/>
      <c r="AF76" s="185"/>
      <c r="AG76" s="185"/>
      <c r="AH76" s="185"/>
      <c r="AI76" s="185"/>
    </row>
    <row r="77">
      <c r="A77" s="246" t="s">
        <v>1171</v>
      </c>
      <c r="B77" s="259" t="s">
        <v>953</v>
      </c>
      <c r="C77" s="189" t="s">
        <v>980</v>
      </c>
      <c r="D77" s="189" t="s">
        <v>1172</v>
      </c>
      <c r="E77" s="196" t="s">
        <v>1162</v>
      </c>
      <c r="F77" s="189" t="s">
        <v>982</v>
      </c>
      <c r="G77" s="189" t="s">
        <v>983</v>
      </c>
      <c r="H77" s="189" t="s">
        <v>983</v>
      </c>
      <c r="I77" s="245" t="s">
        <v>51</v>
      </c>
      <c r="J77" s="260">
        <v>45394.0</v>
      </c>
      <c r="K77" s="304"/>
      <c r="L77" s="232" t="s">
        <v>135</v>
      </c>
      <c r="M77" s="184"/>
      <c r="N77" s="184"/>
      <c r="O77" s="184"/>
      <c r="P77" s="184"/>
      <c r="Q77" s="184"/>
      <c r="R77" s="184"/>
      <c r="S77" s="184"/>
      <c r="T77" s="184"/>
      <c r="U77" s="184"/>
      <c r="V77" s="184"/>
      <c r="W77" s="184"/>
      <c r="X77" s="184"/>
      <c r="Y77" s="184"/>
      <c r="Z77" s="184"/>
      <c r="AA77" s="185"/>
      <c r="AB77" s="185"/>
      <c r="AC77" s="185"/>
      <c r="AD77" s="185"/>
      <c r="AE77" s="185"/>
      <c r="AF77" s="185"/>
      <c r="AG77" s="185"/>
      <c r="AH77" s="185"/>
      <c r="AI77" s="185"/>
    </row>
    <row r="78">
      <c r="A78" s="246" t="s">
        <v>1173</v>
      </c>
      <c r="B78" s="259" t="s">
        <v>953</v>
      </c>
      <c r="C78" s="226" t="s">
        <v>985</v>
      </c>
      <c r="D78" s="219" t="s">
        <v>1174</v>
      </c>
      <c r="E78" s="196" t="s">
        <v>1162</v>
      </c>
      <c r="F78" s="221" t="s">
        <v>54</v>
      </c>
      <c r="G78" s="226" t="s">
        <v>987</v>
      </c>
      <c r="H78" s="226" t="s">
        <v>987</v>
      </c>
      <c r="I78" s="245" t="s">
        <v>51</v>
      </c>
      <c r="J78" s="260">
        <v>45394.0</v>
      </c>
      <c r="K78" s="309"/>
      <c r="L78" s="232" t="s">
        <v>135</v>
      </c>
      <c r="M78" s="89"/>
      <c r="N78" s="89"/>
      <c r="O78" s="89"/>
      <c r="P78" s="89"/>
      <c r="Q78" s="89"/>
      <c r="R78" s="89"/>
      <c r="S78" s="89"/>
      <c r="T78" s="89"/>
      <c r="U78" s="89"/>
      <c r="V78" s="89"/>
      <c r="W78" s="89"/>
      <c r="X78" s="89"/>
      <c r="Y78" s="89"/>
      <c r="Z78" s="89"/>
      <c r="AA78" s="111"/>
      <c r="AB78" s="111"/>
      <c r="AC78" s="111"/>
      <c r="AD78" s="111"/>
      <c r="AE78" s="111"/>
      <c r="AF78" s="111"/>
      <c r="AG78" s="111"/>
      <c r="AH78" s="111"/>
      <c r="AI78" s="111"/>
    </row>
    <row r="79">
      <c r="A79" s="246" t="s">
        <v>1175</v>
      </c>
      <c r="B79" s="259" t="s">
        <v>953</v>
      </c>
      <c r="C79" s="230" t="s">
        <v>989</v>
      </c>
      <c r="D79" s="189" t="s">
        <v>1176</v>
      </c>
      <c r="E79" s="196" t="s">
        <v>1162</v>
      </c>
      <c r="F79" s="266" t="s">
        <v>54</v>
      </c>
      <c r="G79" s="230" t="s">
        <v>991</v>
      </c>
      <c r="H79" s="230" t="s">
        <v>991</v>
      </c>
      <c r="I79" s="245" t="s">
        <v>51</v>
      </c>
      <c r="J79" s="260">
        <v>45394.0</v>
      </c>
      <c r="K79" s="231"/>
      <c r="L79" s="232" t="s">
        <v>135</v>
      </c>
      <c r="M79" s="89"/>
      <c r="N79" s="89"/>
      <c r="O79" s="89"/>
      <c r="P79" s="89"/>
      <c r="Q79" s="89"/>
      <c r="R79" s="89"/>
      <c r="S79" s="89"/>
      <c r="T79" s="89"/>
      <c r="U79" s="89"/>
      <c r="V79" s="89"/>
      <c r="W79" s="89"/>
      <c r="X79" s="89"/>
      <c r="Y79" s="89"/>
      <c r="Z79" s="89"/>
      <c r="AA79" s="111"/>
      <c r="AB79" s="111"/>
      <c r="AC79" s="111"/>
      <c r="AD79" s="111"/>
      <c r="AE79" s="111"/>
      <c r="AF79" s="111"/>
      <c r="AG79" s="111"/>
      <c r="AH79" s="111"/>
      <c r="AI79" s="111"/>
    </row>
    <row r="80">
      <c r="A80" s="246" t="s">
        <v>1177</v>
      </c>
      <c r="B80" s="245" t="s">
        <v>993</v>
      </c>
      <c r="C80" s="189" t="s">
        <v>994</v>
      </c>
      <c r="D80" s="189" t="s">
        <v>1178</v>
      </c>
      <c r="E80" s="196" t="s">
        <v>1162</v>
      </c>
      <c r="F80" s="189" t="s">
        <v>996</v>
      </c>
      <c r="G80" s="189" t="s">
        <v>997</v>
      </c>
      <c r="H80" s="189" t="s">
        <v>997</v>
      </c>
      <c r="I80" s="245" t="s">
        <v>51</v>
      </c>
      <c r="J80" s="260">
        <v>45394.0</v>
      </c>
      <c r="K80" s="304"/>
      <c r="L80" s="232" t="s">
        <v>135</v>
      </c>
      <c r="M80" s="184"/>
      <c r="N80" s="184"/>
      <c r="O80" s="184"/>
      <c r="P80" s="184"/>
      <c r="Q80" s="184"/>
      <c r="R80" s="184"/>
      <c r="S80" s="184"/>
      <c r="T80" s="184"/>
      <c r="U80" s="184"/>
      <c r="V80" s="184"/>
      <c r="W80" s="184"/>
      <c r="X80" s="184"/>
      <c r="Y80" s="184"/>
      <c r="Z80" s="184"/>
      <c r="AA80" s="185"/>
      <c r="AB80" s="185"/>
      <c r="AC80" s="185"/>
      <c r="AD80" s="185"/>
      <c r="AE80" s="185"/>
      <c r="AF80" s="185"/>
      <c r="AG80" s="185"/>
      <c r="AH80" s="185"/>
      <c r="AI80" s="185"/>
    </row>
    <row r="81">
      <c r="A81" s="246" t="s">
        <v>1179</v>
      </c>
      <c r="B81" s="245" t="s">
        <v>993</v>
      </c>
      <c r="C81" s="189" t="s">
        <v>999</v>
      </c>
      <c r="D81" s="189" t="s">
        <v>1180</v>
      </c>
      <c r="E81" s="196" t="s">
        <v>1162</v>
      </c>
      <c r="F81" s="189" t="s">
        <v>1001</v>
      </c>
      <c r="G81" s="189" t="s">
        <v>1002</v>
      </c>
      <c r="H81" s="189" t="s">
        <v>1002</v>
      </c>
      <c r="I81" s="245" t="s">
        <v>51</v>
      </c>
      <c r="J81" s="260">
        <v>45394.0</v>
      </c>
      <c r="K81" s="304"/>
      <c r="L81" s="232" t="s">
        <v>135</v>
      </c>
      <c r="M81" s="184"/>
      <c r="N81" s="184"/>
      <c r="O81" s="184"/>
      <c r="P81" s="184"/>
      <c r="Q81" s="184"/>
      <c r="R81" s="184"/>
      <c r="S81" s="184"/>
      <c r="T81" s="184"/>
      <c r="U81" s="184"/>
      <c r="V81" s="184"/>
      <c r="W81" s="184"/>
      <c r="X81" s="184"/>
      <c r="Y81" s="184"/>
      <c r="Z81" s="184"/>
      <c r="AA81" s="185"/>
      <c r="AB81" s="185"/>
      <c r="AC81" s="185"/>
      <c r="AD81" s="185"/>
      <c r="AE81" s="185"/>
      <c r="AF81" s="185"/>
      <c r="AG81" s="185"/>
      <c r="AH81" s="185"/>
      <c r="AI81" s="185"/>
    </row>
    <row r="82">
      <c r="A82" s="246" t="s">
        <v>1181</v>
      </c>
      <c r="B82" s="245" t="s">
        <v>993</v>
      </c>
      <c r="C82" s="189" t="s">
        <v>1004</v>
      </c>
      <c r="D82" s="189" t="s">
        <v>1182</v>
      </c>
      <c r="E82" s="196" t="s">
        <v>1162</v>
      </c>
      <c r="F82" s="189" t="s">
        <v>54</v>
      </c>
      <c r="G82" s="189" t="s">
        <v>1006</v>
      </c>
      <c r="H82" s="189" t="s">
        <v>1006</v>
      </c>
      <c r="I82" s="245" t="s">
        <v>51</v>
      </c>
      <c r="J82" s="260">
        <v>45394.0</v>
      </c>
      <c r="K82" s="304"/>
      <c r="L82" s="232" t="s">
        <v>135</v>
      </c>
      <c r="M82" s="184"/>
      <c r="N82" s="184"/>
      <c r="O82" s="184"/>
      <c r="P82" s="184"/>
      <c r="Q82" s="184"/>
      <c r="R82" s="184"/>
      <c r="S82" s="184"/>
      <c r="T82" s="184"/>
      <c r="U82" s="184"/>
      <c r="V82" s="184"/>
      <c r="W82" s="184"/>
      <c r="X82" s="184"/>
      <c r="Y82" s="184"/>
      <c r="Z82" s="184"/>
      <c r="AA82" s="185"/>
      <c r="AB82" s="185"/>
      <c r="AC82" s="185"/>
      <c r="AD82" s="185"/>
      <c r="AE82" s="185"/>
      <c r="AF82" s="185"/>
      <c r="AG82" s="185"/>
      <c r="AH82" s="185"/>
      <c r="AI82" s="185"/>
    </row>
    <row r="83">
      <c r="A83" s="246" t="s">
        <v>1183</v>
      </c>
      <c r="B83" s="245" t="s">
        <v>993</v>
      </c>
      <c r="C83" s="189" t="s">
        <v>1008</v>
      </c>
      <c r="D83" s="189" t="s">
        <v>1184</v>
      </c>
      <c r="E83" s="196" t="s">
        <v>1162</v>
      </c>
      <c r="F83" s="189" t="s">
        <v>54</v>
      </c>
      <c r="G83" s="311" t="s">
        <v>1010</v>
      </c>
      <c r="H83" s="311" t="s">
        <v>1010</v>
      </c>
      <c r="I83" s="245" t="s">
        <v>51</v>
      </c>
      <c r="J83" s="260">
        <v>45394.0</v>
      </c>
      <c r="K83" s="304"/>
      <c r="L83" s="232" t="s">
        <v>135</v>
      </c>
      <c r="M83" s="184"/>
      <c r="N83" s="184"/>
      <c r="O83" s="184"/>
      <c r="P83" s="184"/>
      <c r="Q83" s="184"/>
      <c r="R83" s="184"/>
      <c r="S83" s="184"/>
      <c r="T83" s="184"/>
      <c r="U83" s="184"/>
      <c r="V83" s="184"/>
      <c r="W83" s="184"/>
      <c r="X83" s="184"/>
      <c r="Y83" s="184"/>
      <c r="Z83" s="184"/>
      <c r="AA83" s="185"/>
      <c r="AB83" s="185"/>
      <c r="AC83" s="185"/>
      <c r="AD83" s="185"/>
      <c r="AE83" s="185"/>
      <c r="AF83" s="185"/>
      <c r="AG83" s="185"/>
      <c r="AH83" s="185"/>
      <c r="AI83" s="185"/>
    </row>
    <row r="84">
      <c r="A84" s="246" t="s">
        <v>1185</v>
      </c>
      <c r="B84" s="196" t="s">
        <v>993</v>
      </c>
      <c r="C84" s="235" t="s">
        <v>1186</v>
      </c>
      <c r="D84" s="189" t="s">
        <v>1174</v>
      </c>
      <c r="E84" s="210" t="s">
        <v>1187</v>
      </c>
      <c r="F84" s="212" t="s">
        <v>54</v>
      </c>
      <c r="G84" s="212" t="s">
        <v>1188</v>
      </c>
      <c r="H84" s="212" t="s">
        <v>1188</v>
      </c>
      <c r="I84" s="245" t="s">
        <v>51</v>
      </c>
      <c r="J84" s="260">
        <v>45394.0</v>
      </c>
      <c r="K84" s="244"/>
      <c r="L84" s="232" t="s">
        <v>135</v>
      </c>
      <c r="M84" s="185"/>
      <c r="N84" s="185"/>
      <c r="O84" s="185"/>
      <c r="P84" s="185"/>
      <c r="Q84" s="185"/>
      <c r="R84" s="185"/>
      <c r="S84" s="185"/>
      <c r="T84" s="185"/>
      <c r="U84" s="185"/>
      <c r="V84" s="185"/>
      <c r="W84" s="185"/>
      <c r="X84" s="185"/>
      <c r="Y84" s="185"/>
      <c r="Z84" s="185"/>
      <c r="AA84" s="185"/>
      <c r="AB84" s="185"/>
      <c r="AC84" s="185"/>
      <c r="AD84" s="185"/>
      <c r="AE84" s="185"/>
      <c r="AF84" s="185"/>
      <c r="AG84" s="185"/>
      <c r="AH84" s="185"/>
      <c r="AI84" s="185"/>
    </row>
    <row r="85">
      <c r="A85" s="253" t="s">
        <v>1189</v>
      </c>
      <c r="B85" s="245" t="s">
        <v>1012</v>
      </c>
      <c r="C85" s="189" t="s">
        <v>1013</v>
      </c>
      <c r="D85" s="189" t="s">
        <v>1190</v>
      </c>
      <c r="E85" s="196" t="s">
        <v>1162</v>
      </c>
      <c r="F85" s="189" t="s">
        <v>1015</v>
      </c>
      <c r="G85" s="311" t="s">
        <v>1016</v>
      </c>
      <c r="H85" s="311" t="s">
        <v>1016</v>
      </c>
      <c r="I85" s="245" t="s">
        <v>51</v>
      </c>
      <c r="J85" s="260">
        <v>45394.0</v>
      </c>
      <c r="K85" s="304"/>
      <c r="L85" s="232" t="s">
        <v>135</v>
      </c>
      <c r="M85" s="184"/>
      <c r="N85" s="184"/>
      <c r="O85" s="184"/>
      <c r="P85" s="184"/>
      <c r="Q85" s="184"/>
      <c r="R85" s="184"/>
      <c r="S85" s="184"/>
      <c r="T85" s="184"/>
      <c r="U85" s="184"/>
      <c r="V85" s="184"/>
      <c r="W85" s="184"/>
      <c r="X85" s="184"/>
      <c r="Y85" s="184"/>
      <c r="Z85" s="184"/>
      <c r="AA85" s="185"/>
      <c r="AB85" s="185"/>
      <c r="AC85" s="185"/>
      <c r="AD85" s="185"/>
      <c r="AE85" s="185"/>
      <c r="AF85" s="185"/>
      <c r="AG85" s="185"/>
      <c r="AH85" s="185"/>
      <c r="AI85" s="185"/>
    </row>
    <row r="86">
      <c r="A86" s="246" t="s">
        <v>1191</v>
      </c>
      <c r="B86" s="196" t="s">
        <v>1018</v>
      </c>
      <c r="C86" s="195" t="s">
        <v>1019</v>
      </c>
      <c r="D86" s="189" t="s">
        <v>1192</v>
      </c>
      <c r="E86" s="196" t="s">
        <v>1162</v>
      </c>
      <c r="F86" s="195" t="s">
        <v>54</v>
      </c>
      <c r="G86" s="195" t="s">
        <v>1019</v>
      </c>
      <c r="H86" s="195" t="s">
        <v>1019</v>
      </c>
      <c r="I86" s="245" t="s">
        <v>51</v>
      </c>
      <c r="J86" s="260">
        <v>45394.0</v>
      </c>
      <c r="K86" s="304"/>
      <c r="L86" s="232" t="s">
        <v>135</v>
      </c>
      <c r="M86" s="184"/>
      <c r="N86" s="184"/>
      <c r="O86" s="184"/>
      <c r="P86" s="184"/>
      <c r="Q86" s="184"/>
      <c r="R86" s="184"/>
      <c r="S86" s="184"/>
      <c r="T86" s="184"/>
      <c r="U86" s="184"/>
      <c r="V86" s="184"/>
      <c r="W86" s="184"/>
      <c r="X86" s="184"/>
      <c r="Y86" s="184"/>
      <c r="Z86" s="184"/>
      <c r="AA86" s="185"/>
      <c r="AB86" s="185"/>
      <c r="AC86" s="185"/>
      <c r="AD86" s="185"/>
      <c r="AE86" s="185"/>
      <c r="AF86" s="185"/>
      <c r="AG86" s="185"/>
      <c r="AH86" s="185"/>
      <c r="AI86" s="185"/>
    </row>
    <row r="87">
      <c r="A87" s="246" t="s">
        <v>1193</v>
      </c>
      <c r="B87" s="196" t="s">
        <v>1018</v>
      </c>
      <c r="C87" s="212" t="s">
        <v>1022</v>
      </c>
      <c r="D87" s="189" t="s">
        <v>1194</v>
      </c>
      <c r="E87" s="196" t="s">
        <v>1162</v>
      </c>
      <c r="F87" s="189" t="s">
        <v>54</v>
      </c>
      <c r="G87" s="189" t="s">
        <v>1025</v>
      </c>
      <c r="H87" s="189" t="s">
        <v>1025</v>
      </c>
      <c r="I87" s="245" t="s">
        <v>51</v>
      </c>
      <c r="J87" s="260">
        <v>45394.0</v>
      </c>
      <c r="K87" s="244"/>
      <c r="L87" s="232" t="s">
        <v>135</v>
      </c>
      <c r="M87" s="312"/>
      <c r="N87" s="184"/>
      <c r="O87" s="184"/>
      <c r="P87" s="184"/>
      <c r="Q87" s="184"/>
      <c r="R87" s="184"/>
      <c r="S87" s="184"/>
      <c r="T87" s="184"/>
      <c r="U87" s="184"/>
      <c r="V87" s="184"/>
      <c r="W87" s="184"/>
      <c r="X87" s="184"/>
      <c r="Y87" s="184"/>
      <c r="Z87" s="184"/>
      <c r="AA87" s="184"/>
      <c r="AB87" s="184"/>
      <c r="AC87" s="184"/>
      <c r="AD87" s="184"/>
      <c r="AE87" s="184"/>
      <c r="AF87" s="184"/>
      <c r="AG87" s="184"/>
      <c r="AH87" s="184"/>
      <c r="AI87" s="184"/>
    </row>
    <row r="88">
      <c r="A88" s="246" t="s">
        <v>1195</v>
      </c>
      <c r="B88" s="196" t="s">
        <v>1027</v>
      </c>
      <c r="C88" s="195" t="s">
        <v>1028</v>
      </c>
      <c r="D88" s="189" t="s">
        <v>1196</v>
      </c>
      <c r="E88" s="196" t="s">
        <v>1162</v>
      </c>
      <c r="F88" s="195" t="s">
        <v>54</v>
      </c>
      <c r="G88" s="195" t="s">
        <v>1028</v>
      </c>
      <c r="H88" s="195" t="s">
        <v>1028</v>
      </c>
      <c r="I88" s="245" t="s">
        <v>51</v>
      </c>
      <c r="J88" s="260">
        <v>45394.0</v>
      </c>
      <c r="K88" s="304"/>
      <c r="L88" s="232" t="s">
        <v>135</v>
      </c>
      <c r="M88" s="184"/>
      <c r="N88" s="184"/>
      <c r="O88" s="184"/>
      <c r="P88" s="184"/>
      <c r="Q88" s="184"/>
      <c r="R88" s="184"/>
      <c r="S88" s="184"/>
      <c r="T88" s="184"/>
      <c r="U88" s="184"/>
      <c r="V88" s="184"/>
      <c r="W88" s="184"/>
      <c r="X88" s="184"/>
      <c r="Y88" s="184"/>
      <c r="Z88" s="184"/>
      <c r="AA88" s="185"/>
      <c r="AB88" s="185"/>
      <c r="AC88" s="185"/>
      <c r="AD88" s="185"/>
      <c r="AE88" s="185"/>
      <c r="AF88" s="185"/>
      <c r="AG88" s="185"/>
      <c r="AH88" s="185"/>
      <c r="AI88" s="185"/>
    </row>
    <row r="89">
      <c r="A89" s="246" t="s">
        <v>1197</v>
      </c>
      <c r="B89" s="218" t="s">
        <v>1027</v>
      </c>
      <c r="C89" s="213" t="s">
        <v>1031</v>
      </c>
      <c r="D89" s="219" t="s">
        <v>1198</v>
      </c>
      <c r="E89" s="196" t="s">
        <v>1162</v>
      </c>
      <c r="F89" s="226" t="s">
        <v>54</v>
      </c>
      <c r="G89" s="213" t="s">
        <v>1031</v>
      </c>
      <c r="H89" s="213" t="s">
        <v>1031</v>
      </c>
      <c r="I89" s="225" t="s">
        <v>51</v>
      </c>
      <c r="J89" s="260">
        <v>45394.0</v>
      </c>
      <c r="K89" s="224"/>
      <c r="L89" s="232" t="s">
        <v>135</v>
      </c>
      <c r="M89" s="89"/>
      <c r="N89" s="89"/>
      <c r="O89" s="89"/>
      <c r="P89" s="89"/>
      <c r="Q89" s="89"/>
      <c r="R89" s="89"/>
      <c r="S89" s="89"/>
      <c r="T89" s="89"/>
      <c r="U89" s="89"/>
      <c r="V89" s="89"/>
      <c r="W89" s="89"/>
      <c r="X89" s="89"/>
      <c r="Y89" s="89"/>
      <c r="Z89" s="89"/>
      <c r="AA89" s="111"/>
      <c r="AB89" s="111"/>
      <c r="AC89" s="111"/>
      <c r="AD89" s="111"/>
      <c r="AE89" s="111"/>
      <c r="AF89" s="111"/>
      <c r="AG89" s="111"/>
      <c r="AH89" s="111"/>
      <c r="AI89" s="111"/>
    </row>
    <row r="90">
      <c r="A90" s="246" t="s">
        <v>1199</v>
      </c>
      <c r="B90" s="196" t="s">
        <v>1027</v>
      </c>
      <c r="C90" s="195" t="s">
        <v>1034</v>
      </c>
      <c r="D90" s="189" t="s">
        <v>1200</v>
      </c>
      <c r="E90" s="196" t="s">
        <v>1162</v>
      </c>
      <c r="F90" s="195" t="s">
        <v>54</v>
      </c>
      <c r="G90" s="195" t="s">
        <v>1034</v>
      </c>
      <c r="H90" s="195" t="s">
        <v>1034</v>
      </c>
      <c r="I90" s="245" t="s">
        <v>51</v>
      </c>
      <c r="J90" s="260">
        <v>45394.0</v>
      </c>
      <c r="K90" s="304"/>
      <c r="L90" s="232" t="s">
        <v>135</v>
      </c>
      <c r="M90" s="184"/>
      <c r="N90" s="184"/>
      <c r="O90" s="184"/>
      <c r="P90" s="184"/>
      <c r="Q90" s="184"/>
      <c r="R90" s="184"/>
      <c r="S90" s="184"/>
      <c r="T90" s="184"/>
      <c r="U90" s="184"/>
      <c r="V90" s="184"/>
      <c r="W90" s="184"/>
      <c r="X90" s="184"/>
      <c r="Y90" s="184"/>
      <c r="Z90" s="184"/>
      <c r="AA90" s="185"/>
      <c r="AB90" s="185"/>
      <c r="AC90" s="185"/>
      <c r="AD90" s="185"/>
      <c r="AE90" s="185"/>
      <c r="AF90" s="185"/>
      <c r="AG90" s="185"/>
      <c r="AH90" s="185"/>
      <c r="AI90" s="185"/>
    </row>
    <row r="91">
      <c r="A91" s="246" t="s">
        <v>1201</v>
      </c>
      <c r="B91" s="196" t="s">
        <v>1037</v>
      </c>
      <c r="C91" s="195" t="s">
        <v>1038</v>
      </c>
      <c r="D91" s="195" t="s">
        <v>1202</v>
      </c>
      <c r="E91" s="196" t="s">
        <v>1162</v>
      </c>
      <c r="F91" s="195" t="s">
        <v>54</v>
      </c>
      <c r="G91" s="195" t="s">
        <v>1038</v>
      </c>
      <c r="H91" s="195" t="s">
        <v>1038</v>
      </c>
      <c r="I91" s="196" t="s">
        <v>51</v>
      </c>
      <c r="J91" s="260">
        <v>45394.0</v>
      </c>
      <c r="K91" s="307"/>
      <c r="L91" s="232" t="s">
        <v>135</v>
      </c>
      <c r="M91" s="185"/>
      <c r="N91" s="185"/>
      <c r="O91" s="185"/>
      <c r="P91" s="185"/>
      <c r="Q91" s="185"/>
      <c r="R91" s="185"/>
      <c r="S91" s="185"/>
      <c r="T91" s="185"/>
      <c r="U91" s="185"/>
      <c r="V91" s="185"/>
      <c r="W91" s="185"/>
      <c r="X91" s="185"/>
      <c r="Y91" s="185"/>
      <c r="Z91" s="185"/>
      <c r="AA91" s="185"/>
      <c r="AB91" s="185"/>
      <c r="AC91" s="185"/>
      <c r="AD91" s="185"/>
      <c r="AE91" s="185"/>
      <c r="AF91" s="185"/>
      <c r="AG91" s="185"/>
      <c r="AH91" s="185"/>
      <c r="AI91" s="185"/>
    </row>
    <row r="92">
      <c r="A92" s="246" t="s">
        <v>1203</v>
      </c>
      <c r="B92" s="216" t="s">
        <v>1204</v>
      </c>
      <c r="C92" s="230" t="s">
        <v>1205</v>
      </c>
      <c r="D92" s="195" t="s">
        <v>1206</v>
      </c>
      <c r="E92" s="196" t="s">
        <v>1162</v>
      </c>
      <c r="F92" s="178" t="s">
        <v>54</v>
      </c>
      <c r="G92" s="230" t="s">
        <v>1205</v>
      </c>
      <c r="H92" s="230" t="s">
        <v>1205</v>
      </c>
      <c r="I92" s="232" t="s">
        <v>51</v>
      </c>
      <c r="J92" s="260">
        <v>45394.0</v>
      </c>
      <c r="K92" s="272"/>
      <c r="L92" s="232" t="s">
        <v>135</v>
      </c>
      <c r="M92" s="185"/>
      <c r="N92" s="185"/>
      <c r="O92" s="185"/>
      <c r="P92" s="185"/>
      <c r="Q92" s="185"/>
      <c r="R92" s="185"/>
      <c r="S92" s="185"/>
      <c r="T92" s="185"/>
      <c r="U92" s="185"/>
      <c r="V92" s="185"/>
      <c r="W92" s="185"/>
      <c r="X92" s="185"/>
      <c r="Y92" s="185"/>
      <c r="Z92" s="185"/>
      <c r="AA92" s="185"/>
      <c r="AB92" s="185"/>
      <c r="AC92" s="185"/>
      <c r="AD92" s="185"/>
      <c r="AE92" s="185"/>
      <c r="AF92" s="185"/>
      <c r="AG92" s="185"/>
      <c r="AH92" s="185"/>
      <c r="AI92" s="185"/>
    </row>
    <row r="93">
      <c r="A93" s="246" t="s">
        <v>1207</v>
      </c>
      <c r="B93" s="216" t="s">
        <v>1208</v>
      </c>
      <c r="C93" s="230" t="s">
        <v>1208</v>
      </c>
      <c r="D93" s="189" t="s">
        <v>1209</v>
      </c>
      <c r="E93" s="196" t="s">
        <v>1162</v>
      </c>
      <c r="F93" s="178" t="s">
        <v>54</v>
      </c>
      <c r="G93" s="230" t="s">
        <v>1210</v>
      </c>
      <c r="H93" s="230" t="s">
        <v>1210</v>
      </c>
      <c r="I93" s="232" t="s">
        <v>51</v>
      </c>
      <c r="J93" s="260">
        <v>45394.0</v>
      </c>
      <c r="K93" s="272"/>
      <c r="L93" s="232" t="s">
        <v>135</v>
      </c>
      <c r="M93" s="185"/>
      <c r="N93" s="185"/>
      <c r="O93" s="185"/>
      <c r="P93" s="185"/>
      <c r="Q93" s="185"/>
      <c r="R93" s="185"/>
      <c r="S93" s="185"/>
      <c r="T93" s="185"/>
      <c r="U93" s="185"/>
      <c r="V93" s="185"/>
      <c r="W93" s="185"/>
      <c r="X93" s="185"/>
      <c r="Y93" s="185"/>
      <c r="Z93" s="185"/>
      <c r="AA93" s="185"/>
      <c r="AB93" s="185"/>
      <c r="AC93" s="185"/>
      <c r="AD93" s="185"/>
      <c r="AE93" s="185"/>
      <c r="AF93" s="185"/>
      <c r="AG93" s="185"/>
      <c r="AH93" s="185"/>
      <c r="AI93" s="185"/>
    </row>
    <row r="94">
      <c r="A94" s="246" t="s">
        <v>1211</v>
      </c>
      <c r="B94" s="216" t="s">
        <v>1212</v>
      </c>
      <c r="C94" s="230" t="s">
        <v>1213</v>
      </c>
      <c r="D94" s="189" t="s">
        <v>1214</v>
      </c>
      <c r="E94" s="196" t="s">
        <v>1162</v>
      </c>
      <c r="F94" s="178" t="s">
        <v>1215</v>
      </c>
      <c r="G94" s="230" t="s">
        <v>1216</v>
      </c>
      <c r="H94" s="230" t="s">
        <v>1216</v>
      </c>
      <c r="I94" s="232" t="s">
        <v>51</v>
      </c>
      <c r="J94" s="260">
        <v>45394.0</v>
      </c>
      <c r="K94" s="272"/>
      <c r="L94" s="232" t="s">
        <v>135</v>
      </c>
      <c r="M94" s="185"/>
      <c r="N94" s="185"/>
      <c r="O94" s="185"/>
      <c r="P94" s="185"/>
      <c r="Q94" s="185"/>
      <c r="R94" s="185"/>
      <c r="S94" s="185"/>
      <c r="T94" s="185"/>
      <c r="U94" s="185"/>
      <c r="V94" s="185"/>
      <c r="W94" s="185"/>
      <c r="X94" s="185"/>
      <c r="Y94" s="185"/>
      <c r="Z94" s="185"/>
      <c r="AA94" s="185"/>
      <c r="AB94" s="185"/>
      <c r="AC94" s="185"/>
      <c r="AD94" s="185"/>
      <c r="AE94" s="185"/>
      <c r="AF94" s="185"/>
      <c r="AG94" s="185"/>
      <c r="AH94" s="185"/>
      <c r="AI94" s="185"/>
    </row>
    <row r="95">
      <c r="A95" s="246" t="s">
        <v>1217</v>
      </c>
      <c r="B95" s="216" t="s">
        <v>1218</v>
      </c>
      <c r="C95" s="230" t="s">
        <v>1219</v>
      </c>
      <c r="D95" s="189" t="s">
        <v>1220</v>
      </c>
      <c r="E95" s="196" t="s">
        <v>1162</v>
      </c>
      <c r="F95" s="178" t="s">
        <v>1221</v>
      </c>
      <c r="G95" s="230" t="s">
        <v>1222</v>
      </c>
      <c r="H95" s="230" t="s">
        <v>1210</v>
      </c>
      <c r="I95" s="232" t="s">
        <v>51</v>
      </c>
      <c r="J95" s="260">
        <v>45394.0</v>
      </c>
      <c r="K95" s="272"/>
      <c r="L95" s="232" t="s">
        <v>135</v>
      </c>
      <c r="M95" s="185"/>
      <c r="N95" s="185"/>
      <c r="O95" s="185"/>
      <c r="P95" s="185"/>
      <c r="Q95" s="185"/>
      <c r="R95" s="185"/>
      <c r="S95" s="185"/>
      <c r="T95" s="185"/>
      <c r="U95" s="185"/>
      <c r="V95" s="185"/>
      <c r="W95" s="185"/>
      <c r="X95" s="185"/>
      <c r="Y95" s="185"/>
      <c r="Z95" s="185"/>
      <c r="AA95" s="185"/>
      <c r="AB95" s="185"/>
      <c r="AC95" s="185"/>
      <c r="AD95" s="185"/>
      <c r="AE95" s="185"/>
      <c r="AF95" s="185"/>
      <c r="AG95" s="185"/>
      <c r="AH95" s="185"/>
      <c r="AI95" s="185"/>
    </row>
    <row r="96">
      <c r="A96" s="253" t="s">
        <v>1223</v>
      </c>
      <c r="B96" s="216" t="s">
        <v>1218</v>
      </c>
      <c r="C96" s="230" t="s">
        <v>1042</v>
      </c>
      <c r="D96" s="189" t="s">
        <v>1224</v>
      </c>
      <c r="E96" s="196" t="s">
        <v>1162</v>
      </c>
      <c r="F96" s="178" t="s">
        <v>1225</v>
      </c>
      <c r="G96" s="230" t="s">
        <v>1045</v>
      </c>
      <c r="H96" s="230" t="s">
        <v>1045</v>
      </c>
      <c r="I96" s="232" t="s">
        <v>51</v>
      </c>
      <c r="J96" s="260">
        <v>45394.0</v>
      </c>
      <c r="K96" s="272"/>
      <c r="L96" s="232" t="s">
        <v>135</v>
      </c>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row>
    <row r="97">
      <c r="A97" s="246" t="s">
        <v>1226</v>
      </c>
      <c r="B97" s="216" t="s">
        <v>1218</v>
      </c>
      <c r="C97" s="230" t="s">
        <v>1047</v>
      </c>
      <c r="D97" s="189" t="s">
        <v>1227</v>
      </c>
      <c r="E97" s="196" t="s">
        <v>1162</v>
      </c>
      <c r="F97" s="178" t="s">
        <v>1228</v>
      </c>
      <c r="G97" s="230" t="s">
        <v>1045</v>
      </c>
      <c r="H97" s="230" t="s">
        <v>1045</v>
      </c>
      <c r="I97" s="216" t="s">
        <v>51</v>
      </c>
      <c r="J97" s="260">
        <v>45394.0</v>
      </c>
      <c r="K97" s="272"/>
      <c r="L97" s="227" t="s">
        <v>135</v>
      </c>
      <c r="M97" s="185"/>
      <c r="N97" s="217"/>
      <c r="O97" s="185"/>
      <c r="P97" s="185"/>
      <c r="Q97" s="185"/>
      <c r="R97" s="185"/>
      <c r="S97" s="185"/>
      <c r="T97" s="185"/>
      <c r="U97" s="185"/>
      <c r="V97" s="185"/>
      <c r="W97" s="185"/>
      <c r="X97" s="185"/>
      <c r="Y97" s="185"/>
      <c r="Z97" s="185"/>
      <c r="AA97" s="185"/>
      <c r="AB97" s="185"/>
      <c r="AC97" s="185"/>
      <c r="AD97" s="185"/>
      <c r="AE97" s="185"/>
      <c r="AF97" s="185"/>
      <c r="AG97" s="185"/>
      <c r="AH97" s="185"/>
      <c r="AI97" s="185"/>
    </row>
    <row r="98">
      <c r="A98" s="246" t="s">
        <v>1229</v>
      </c>
      <c r="B98" s="216" t="s">
        <v>1218</v>
      </c>
      <c r="C98" s="230" t="s">
        <v>1051</v>
      </c>
      <c r="D98" s="195" t="s">
        <v>1230</v>
      </c>
      <c r="E98" s="196" t="s">
        <v>1162</v>
      </c>
      <c r="F98" s="230" t="s">
        <v>1231</v>
      </c>
      <c r="G98" s="230" t="s">
        <v>1232</v>
      </c>
      <c r="H98" s="230" t="s">
        <v>1232</v>
      </c>
      <c r="I98" s="216" t="s">
        <v>51</v>
      </c>
      <c r="J98" s="260">
        <v>45394.0</v>
      </c>
      <c r="K98" s="272"/>
      <c r="L98" s="227" t="s">
        <v>135</v>
      </c>
      <c r="M98" s="265"/>
      <c r="N98" s="185"/>
      <c r="O98" s="185"/>
      <c r="P98" s="185"/>
      <c r="Q98" s="185"/>
      <c r="R98" s="185"/>
      <c r="S98" s="185"/>
      <c r="T98" s="185"/>
      <c r="U98" s="185"/>
      <c r="V98" s="185"/>
      <c r="W98" s="185"/>
      <c r="X98" s="185"/>
      <c r="Y98" s="185"/>
      <c r="Z98" s="185"/>
      <c r="AA98" s="185"/>
      <c r="AB98" s="185"/>
      <c r="AC98" s="185"/>
      <c r="AD98" s="185"/>
      <c r="AE98" s="185"/>
      <c r="AF98" s="185"/>
      <c r="AG98" s="185"/>
      <c r="AH98" s="185"/>
      <c r="AI98" s="185"/>
    </row>
    <row r="99">
      <c r="A99" s="246" t="s">
        <v>1233</v>
      </c>
      <c r="B99" s="216" t="s">
        <v>1218</v>
      </c>
      <c r="C99" s="230" t="s">
        <v>1056</v>
      </c>
      <c r="D99" s="189" t="s">
        <v>1234</v>
      </c>
      <c r="E99" s="196" t="s">
        <v>1162</v>
      </c>
      <c r="F99" s="230" t="s">
        <v>1235</v>
      </c>
      <c r="G99" s="230" t="s">
        <v>1059</v>
      </c>
      <c r="H99" s="230" t="s">
        <v>1059</v>
      </c>
      <c r="I99" s="216" t="s">
        <v>51</v>
      </c>
      <c r="J99" s="260">
        <v>45394.0</v>
      </c>
      <c r="K99" s="272"/>
      <c r="L99" s="227" t="s">
        <v>135</v>
      </c>
      <c r="M99" s="185"/>
      <c r="N99" s="217"/>
      <c r="O99" s="185"/>
      <c r="P99" s="185"/>
      <c r="Q99" s="185"/>
      <c r="R99" s="185"/>
      <c r="S99" s="185"/>
      <c r="T99" s="185"/>
      <c r="U99" s="185"/>
      <c r="V99" s="185"/>
      <c r="W99" s="185"/>
      <c r="X99" s="185"/>
      <c r="Y99" s="185"/>
      <c r="Z99" s="185"/>
      <c r="AA99" s="185"/>
      <c r="AB99" s="185"/>
      <c r="AC99" s="185"/>
      <c r="AD99" s="185"/>
      <c r="AE99" s="185"/>
      <c r="AF99" s="185"/>
      <c r="AG99" s="185"/>
      <c r="AH99" s="185"/>
      <c r="AI99" s="185"/>
    </row>
    <row r="100">
      <c r="A100" s="246" t="s">
        <v>1236</v>
      </c>
      <c r="B100" s="216" t="s">
        <v>1218</v>
      </c>
      <c r="C100" s="230" t="s">
        <v>1061</v>
      </c>
      <c r="D100" s="189" t="s">
        <v>1237</v>
      </c>
      <c r="E100" s="196" t="s">
        <v>1162</v>
      </c>
      <c r="F100" s="178" t="s">
        <v>1238</v>
      </c>
      <c r="G100" s="230" t="s">
        <v>1064</v>
      </c>
      <c r="H100" s="230" t="s">
        <v>1064</v>
      </c>
      <c r="I100" s="232" t="s">
        <v>51</v>
      </c>
      <c r="J100" s="260">
        <v>45394.0</v>
      </c>
      <c r="K100" s="231"/>
      <c r="L100" s="232" t="s">
        <v>135</v>
      </c>
      <c r="M100" s="111"/>
      <c r="N100" s="111"/>
      <c r="O100" s="111"/>
      <c r="P100" s="111"/>
      <c r="Q100" s="111"/>
      <c r="R100" s="111"/>
      <c r="S100" s="111"/>
      <c r="T100" s="111"/>
      <c r="U100" s="111"/>
      <c r="V100" s="111"/>
      <c r="W100" s="111"/>
      <c r="X100" s="111"/>
      <c r="Y100" s="111"/>
      <c r="Z100" s="111"/>
      <c r="AA100" s="111"/>
      <c r="AB100" s="111"/>
      <c r="AC100" s="111"/>
      <c r="AD100" s="111"/>
      <c r="AE100" s="111"/>
      <c r="AF100" s="111"/>
      <c r="AG100" s="111"/>
      <c r="AH100" s="111"/>
      <c r="AI100" s="111"/>
    </row>
    <row r="101">
      <c r="A101" s="246" t="s">
        <v>1239</v>
      </c>
      <c r="B101" s="216" t="s">
        <v>1218</v>
      </c>
      <c r="C101" s="230" t="s">
        <v>1066</v>
      </c>
      <c r="D101" s="189" t="s">
        <v>1240</v>
      </c>
      <c r="E101" s="196" t="s">
        <v>1162</v>
      </c>
      <c r="F101" s="178" t="s">
        <v>1241</v>
      </c>
      <c r="G101" s="230" t="s">
        <v>1069</v>
      </c>
      <c r="H101" s="230" t="s">
        <v>1069</v>
      </c>
      <c r="I101" s="232" t="s">
        <v>51</v>
      </c>
      <c r="J101" s="260">
        <v>45394.0</v>
      </c>
      <c r="K101" s="231"/>
      <c r="L101" s="232" t="s">
        <v>135</v>
      </c>
      <c r="M101" s="111"/>
      <c r="N101" s="111"/>
      <c r="O101" s="111"/>
      <c r="P101" s="111"/>
      <c r="Q101" s="111"/>
      <c r="R101" s="111"/>
      <c r="S101" s="111"/>
      <c r="T101" s="111"/>
      <c r="U101" s="111"/>
      <c r="V101" s="111"/>
      <c r="W101" s="111"/>
      <c r="X101" s="111"/>
      <c r="Y101" s="111"/>
      <c r="Z101" s="111"/>
      <c r="AA101" s="111"/>
      <c r="AB101" s="111"/>
      <c r="AC101" s="111"/>
      <c r="AD101" s="111"/>
      <c r="AE101" s="111"/>
      <c r="AF101" s="111"/>
      <c r="AG101" s="111"/>
      <c r="AH101" s="111"/>
      <c r="AI101" s="111"/>
    </row>
    <row r="102">
      <c r="A102" s="246" t="s">
        <v>1242</v>
      </c>
      <c r="B102" s="216" t="s">
        <v>1218</v>
      </c>
      <c r="C102" s="230" t="s">
        <v>1071</v>
      </c>
      <c r="D102" s="189" t="s">
        <v>1243</v>
      </c>
      <c r="E102" s="196" t="s">
        <v>1162</v>
      </c>
      <c r="F102" s="178" t="s">
        <v>1244</v>
      </c>
      <c r="G102" s="230" t="s">
        <v>1064</v>
      </c>
      <c r="H102" s="230" t="s">
        <v>1064</v>
      </c>
      <c r="I102" s="232" t="s">
        <v>51</v>
      </c>
      <c r="J102" s="260">
        <v>45394.0</v>
      </c>
      <c r="K102" s="231"/>
      <c r="L102" s="232" t="s">
        <v>135</v>
      </c>
      <c r="M102" s="111"/>
      <c r="N102" s="111"/>
      <c r="O102" s="111"/>
      <c r="P102" s="111"/>
      <c r="Q102" s="111"/>
      <c r="R102" s="111"/>
      <c r="S102" s="111"/>
      <c r="T102" s="111"/>
      <c r="U102" s="111"/>
      <c r="V102" s="111"/>
      <c r="W102" s="111"/>
      <c r="X102" s="111"/>
      <c r="Y102" s="111"/>
      <c r="Z102" s="111"/>
      <c r="AA102" s="111"/>
      <c r="AB102" s="111"/>
      <c r="AC102" s="111"/>
      <c r="AD102" s="111"/>
      <c r="AE102" s="111"/>
      <c r="AF102" s="111"/>
      <c r="AG102" s="111"/>
      <c r="AH102" s="111"/>
      <c r="AI102" s="111"/>
    </row>
    <row r="103">
      <c r="A103" s="246" t="s">
        <v>1245</v>
      </c>
      <c r="B103" s="216" t="s">
        <v>1218</v>
      </c>
      <c r="C103" s="230" t="s">
        <v>1075</v>
      </c>
      <c r="D103" s="189" t="s">
        <v>1246</v>
      </c>
      <c r="E103" s="196" t="s">
        <v>1162</v>
      </c>
      <c r="F103" s="178" t="s">
        <v>1247</v>
      </c>
      <c r="G103" s="230" t="s">
        <v>1064</v>
      </c>
      <c r="H103" s="230" t="s">
        <v>1064</v>
      </c>
      <c r="I103" s="232" t="s">
        <v>51</v>
      </c>
      <c r="J103" s="260">
        <v>45394.0</v>
      </c>
      <c r="K103" s="231"/>
      <c r="L103" s="232" t="s">
        <v>135</v>
      </c>
      <c r="M103" s="111"/>
      <c r="N103" s="111"/>
      <c r="O103" s="111"/>
      <c r="P103" s="111"/>
      <c r="Q103" s="111"/>
      <c r="R103" s="111"/>
      <c r="S103" s="111"/>
      <c r="T103" s="111"/>
      <c r="U103" s="111"/>
      <c r="V103" s="111"/>
      <c r="W103" s="111"/>
      <c r="X103" s="111"/>
      <c r="Y103" s="111"/>
      <c r="Z103" s="111"/>
      <c r="AA103" s="111"/>
      <c r="AB103" s="111"/>
      <c r="AC103" s="111"/>
      <c r="AD103" s="111"/>
      <c r="AE103" s="111"/>
      <c r="AF103" s="111"/>
      <c r="AG103" s="111"/>
      <c r="AH103" s="111"/>
      <c r="AI103" s="111"/>
    </row>
    <row r="104">
      <c r="A104" s="246" t="s">
        <v>1248</v>
      </c>
      <c r="B104" s="216" t="s">
        <v>1218</v>
      </c>
      <c r="C104" s="230" t="s">
        <v>1079</v>
      </c>
      <c r="D104" s="189" t="s">
        <v>1249</v>
      </c>
      <c r="E104" s="196" t="s">
        <v>1162</v>
      </c>
      <c r="F104" s="178" t="s">
        <v>1250</v>
      </c>
      <c r="G104" s="230" t="s">
        <v>1064</v>
      </c>
      <c r="H104" s="230" t="s">
        <v>1064</v>
      </c>
      <c r="I104" s="232" t="s">
        <v>51</v>
      </c>
      <c r="J104" s="260">
        <v>45394.0</v>
      </c>
      <c r="K104" s="231"/>
      <c r="L104" s="232" t="s">
        <v>135</v>
      </c>
      <c r="M104" s="111"/>
      <c r="N104" s="111"/>
      <c r="O104" s="111"/>
      <c r="P104" s="111"/>
      <c r="Q104" s="111"/>
      <c r="R104" s="111"/>
      <c r="S104" s="111"/>
      <c r="T104" s="111"/>
      <c r="U104" s="111"/>
      <c r="V104" s="111"/>
      <c r="W104" s="111"/>
      <c r="X104" s="111"/>
      <c r="Y104" s="111"/>
      <c r="Z104" s="111"/>
      <c r="AA104" s="111"/>
      <c r="AB104" s="111"/>
      <c r="AC104" s="111"/>
      <c r="AD104" s="111"/>
      <c r="AE104" s="111"/>
      <c r="AF104" s="111"/>
      <c r="AG104" s="111"/>
      <c r="AH104" s="111"/>
      <c r="AI104" s="111"/>
    </row>
    <row r="105">
      <c r="A105" s="246" t="s">
        <v>1251</v>
      </c>
      <c r="B105" s="216" t="s">
        <v>1218</v>
      </c>
      <c r="C105" s="230" t="s">
        <v>1083</v>
      </c>
      <c r="D105" s="189" t="s">
        <v>1252</v>
      </c>
      <c r="E105" s="196" t="s">
        <v>1162</v>
      </c>
      <c r="F105" s="178" t="s">
        <v>1253</v>
      </c>
      <c r="G105" s="230" t="s">
        <v>1064</v>
      </c>
      <c r="H105" s="230" t="s">
        <v>1064</v>
      </c>
      <c r="I105" s="232" t="s">
        <v>51</v>
      </c>
      <c r="J105" s="260">
        <v>45394.0</v>
      </c>
      <c r="K105" s="231"/>
      <c r="L105" s="232" t="s">
        <v>135</v>
      </c>
      <c r="M105" s="111"/>
      <c r="N105" s="111"/>
      <c r="O105" s="111"/>
      <c r="P105" s="111"/>
      <c r="Q105" s="111"/>
      <c r="R105" s="111"/>
      <c r="S105" s="111"/>
      <c r="T105" s="111"/>
      <c r="U105" s="111"/>
      <c r="V105" s="111"/>
      <c r="W105" s="111"/>
      <c r="X105" s="111"/>
      <c r="Y105" s="111"/>
      <c r="Z105" s="111"/>
      <c r="AA105" s="111"/>
      <c r="AB105" s="111"/>
      <c r="AC105" s="111"/>
      <c r="AD105" s="111"/>
      <c r="AE105" s="111"/>
      <c r="AF105" s="111"/>
      <c r="AG105" s="111"/>
      <c r="AH105" s="111"/>
      <c r="AI105" s="111"/>
    </row>
    <row r="106">
      <c r="A106" s="246" t="s">
        <v>1254</v>
      </c>
      <c r="B106" s="216" t="s">
        <v>1218</v>
      </c>
      <c r="C106" s="230" t="s">
        <v>1087</v>
      </c>
      <c r="D106" s="189" t="s">
        <v>1255</v>
      </c>
      <c r="E106" s="196" t="s">
        <v>1162</v>
      </c>
      <c r="F106" s="178" t="s">
        <v>1256</v>
      </c>
      <c r="G106" s="230" t="s">
        <v>1064</v>
      </c>
      <c r="H106" s="230" t="s">
        <v>1064</v>
      </c>
      <c r="I106" s="232" t="s">
        <v>51</v>
      </c>
      <c r="J106" s="260">
        <v>45394.0</v>
      </c>
      <c r="K106" s="231"/>
      <c r="L106" s="232" t="s">
        <v>135</v>
      </c>
      <c r="M106" s="111"/>
      <c r="N106" s="111"/>
      <c r="O106" s="111"/>
      <c r="P106" s="111"/>
      <c r="Q106" s="111"/>
      <c r="R106" s="111"/>
      <c r="S106" s="111"/>
      <c r="T106" s="111"/>
      <c r="U106" s="111"/>
      <c r="V106" s="111"/>
      <c r="W106" s="111"/>
      <c r="X106" s="111"/>
      <c r="Y106" s="111"/>
      <c r="Z106" s="111"/>
      <c r="AA106" s="111"/>
      <c r="AB106" s="111"/>
      <c r="AC106" s="111"/>
      <c r="AD106" s="111"/>
      <c r="AE106" s="111"/>
      <c r="AF106" s="111"/>
      <c r="AG106" s="111"/>
      <c r="AH106" s="111"/>
      <c r="AI106" s="111"/>
    </row>
    <row r="107">
      <c r="A107" s="246" t="s">
        <v>1257</v>
      </c>
      <c r="B107" s="216" t="s">
        <v>1218</v>
      </c>
      <c r="C107" s="230" t="s">
        <v>1106</v>
      </c>
      <c r="D107" s="189" t="s">
        <v>1258</v>
      </c>
      <c r="E107" s="228" t="s">
        <v>170</v>
      </c>
      <c r="F107" s="178" t="s">
        <v>1259</v>
      </c>
      <c r="G107" s="230" t="s">
        <v>1109</v>
      </c>
      <c r="H107" s="230" t="s">
        <v>1109</v>
      </c>
      <c r="I107" s="183" t="s">
        <v>51</v>
      </c>
      <c r="J107" s="260">
        <v>45394.0</v>
      </c>
      <c r="K107" s="263"/>
      <c r="L107" s="183" t="s">
        <v>135</v>
      </c>
      <c r="M107" s="134"/>
      <c r="N107" s="134"/>
      <c r="O107" s="134"/>
      <c r="P107" s="134"/>
      <c r="Q107" s="134"/>
      <c r="R107" s="134"/>
      <c r="S107" s="134"/>
      <c r="T107" s="134"/>
      <c r="U107" s="134"/>
      <c r="V107" s="134"/>
      <c r="W107" s="134"/>
      <c r="X107" s="134"/>
      <c r="Y107" s="134"/>
      <c r="Z107" s="134"/>
      <c r="AA107" s="135"/>
      <c r="AB107" s="135"/>
      <c r="AC107" s="135"/>
      <c r="AD107" s="135"/>
      <c r="AE107" s="135"/>
      <c r="AF107" s="135"/>
      <c r="AG107" s="135"/>
      <c r="AH107" s="135"/>
      <c r="AI107" s="135"/>
    </row>
    <row r="108">
      <c r="A108" s="246" t="s">
        <v>1260</v>
      </c>
      <c r="B108" s="216" t="s">
        <v>1218</v>
      </c>
      <c r="C108" s="230" t="s">
        <v>1111</v>
      </c>
      <c r="D108" s="189" t="s">
        <v>1261</v>
      </c>
      <c r="E108" s="228" t="s">
        <v>170</v>
      </c>
      <c r="F108" s="178" t="s">
        <v>1262</v>
      </c>
      <c r="G108" s="230" t="s">
        <v>1114</v>
      </c>
      <c r="H108" s="230" t="s">
        <v>1114</v>
      </c>
      <c r="I108" s="183" t="s">
        <v>51</v>
      </c>
      <c r="J108" s="260">
        <v>45394.0</v>
      </c>
      <c r="K108" s="263"/>
      <c r="L108" s="183" t="s">
        <v>135</v>
      </c>
      <c r="M108" s="134"/>
      <c r="N108" s="134"/>
      <c r="O108" s="134"/>
      <c r="P108" s="134"/>
      <c r="Q108" s="134"/>
      <c r="R108" s="134"/>
      <c r="S108" s="134"/>
      <c r="T108" s="134"/>
      <c r="U108" s="134"/>
      <c r="V108" s="134"/>
      <c r="W108" s="134"/>
      <c r="X108" s="134"/>
      <c r="Y108" s="134"/>
      <c r="Z108" s="134"/>
      <c r="AA108" s="135"/>
      <c r="AB108" s="135"/>
      <c r="AC108" s="135"/>
      <c r="AD108" s="135"/>
      <c r="AE108" s="135"/>
      <c r="AF108" s="135"/>
      <c r="AG108" s="135"/>
      <c r="AH108" s="135"/>
      <c r="AI108" s="135"/>
    </row>
    <row r="109">
      <c r="A109" s="246" t="s">
        <v>1263</v>
      </c>
      <c r="B109" s="216" t="s">
        <v>1218</v>
      </c>
      <c r="C109" s="230" t="s">
        <v>1116</v>
      </c>
      <c r="D109" s="189" t="s">
        <v>1264</v>
      </c>
      <c r="E109" s="228" t="s">
        <v>170</v>
      </c>
      <c r="F109" s="178" t="s">
        <v>1265</v>
      </c>
      <c r="G109" s="230" t="s">
        <v>1045</v>
      </c>
      <c r="H109" s="230" t="s">
        <v>1045</v>
      </c>
      <c r="I109" s="183" t="s">
        <v>51</v>
      </c>
      <c r="J109" s="260">
        <v>45394.0</v>
      </c>
      <c r="K109" s="263"/>
      <c r="L109" s="183" t="s">
        <v>135</v>
      </c>
      <c r="M109" s="134"/>
      <c r="N109" s="134"/>
      <c r="O109" s="134"/>
      <c r="P109" s="134"/>
      <c r="Q109" s="134"/>
      <c r="R109" s="134"/>
      <c r="S109" s="134"/>
      <c r="T109" s="134"/>
      <c r="U109" s="134"/>
      <c r="V109" s="134"/>
      <c r="W109" s="134"/>
      <c r="X109" s="134"/>
      <c r="Y109" s="134"/>
      <c r="Z109" s="134"/>
      <c r="AA109" s="135"/>
      <c r="AB109" s="135"/>
      <c r="AC109" s="135"/>
      <c r="AD109" s="135"/>
      <c r="AE109" s="135"/>
      <c r="AF109" s="135"/>
      <c r="AG109" s="135"/>
      <c r="AH109" s="135"/>
      <c r="AI109" s="135"/>
    </row>
    <row r="110">
      <c r="A110" s="246" t="s">
        <v>1266</v>
      </c>
      <c r="B110" s="216" t="s">
        <v>1218</v>
      </c>
      <c r="C110" s="230" t="s">
        <v>1120</v>
      </c>
      <c r="D110" s="189" t="s">
        <v>1267</v>
      </c>
      <c r="E110" s="228" t="s">
        <v>170</v>
      </c>
      <c r="F110" s="178" t="s">
        <v>1268</v>
      </c>
      <c r="G110" s="230" t="s">
        <v>1045</v>
      </c>
      <c r="H110" s="230" t="s">
        <v>1045</v>
      </c>
      <c r="I110" s="183" t="s">
        <v>51</v>
      </c>
      <c r="J110" s="260">
        <v>45394.0</v>
      </c>
      <c r="K110" s="263"/>
      <c r="L110" s="183" t="s">
        <v>135</v>
      </c>
      <c r="M110" s="134"/>
      <c r="N110" s="134"/>
      <c r="O110" s="134"/>
      <c r="P110" s="134"/>
      <c r="Q110" s="134"/>
      <c r="R110" s="134"/>
      <c r="S110" s="134"/>
      <c r="T110" s="134"/>
      <c r="U110" s="134"/>
      <c r="V110" s="134"/>
      <c r="W110" s="134"/>
      <c r="X110" s="134"/>
      <c r="Y110" s="134"/>
      <c r="Z110" s="134"/>
      <c r="AA110" s="135"/>
      <c r="AB110" s="135"/>
      <c r="AC110" s="135"/>
      <c r="AD110" s="135"/>
      <c r="AE110" s="135"/>
      <c r="AF110" s="135"/>
      <c r="AG110" s="135"/>
      <c r="AH110" s="135"/>
      <c r="AI110" s="135"/>
    </row>
    <row r="111">
      <c r="A111" s="246" t="s">
        <v>1269</v>
      </c>
      <c r="B111" s="216" t="s">
        <v>1218</v>
      </c>
      <c r="C111" s="213" t="s">
        <v>1124</v>
      </c>
      <c r="D111" s="189" t="s">
        <v>1270</v>
      </c>
      <c r="E111" s="248" t="s">
        <v>170</v>
      </c>
      <c r="F111" s="178" t="s">
        <v>1271</v>
      </c>
      <c r="G111" s="230" t="s">
        <v>1045</v>
      </c>
      <c r="H111" s="230" t="s">
        <v>1045</v>
      </c>
      <c r="I111" s="264" t="s">
        <v>51</v>
      </c>
      <c r="J111" s="260">
        <v>45394.0</v>
      </c>
      <c r="K111" s="234"/>
      <c r="L111" s="216" t="s">
        <v>135</v>
      </c>
      <c r="M111" s="185"/>
      <c r="N111" s="217"/>
      <c r="O111" s="217"/>
      <c r="P111" s="185"/>
      <c r="Q111" s="185"/>
      <c r="R111" s="185"/>
      <c r="S111" s="185"/>
      <c r="T111" s="185"/>
      <c r="U111" s="185"/>
      <c r="V111" s="185"/>
      <c r="W111" s="185"/>
      <c r="X111" s="185"/>
      <c r="Y111" s="185"/>
      <c r="Z111" s="185"/>
      <c r="AA111" s="185"/>
      <c r="AB111" s="185"/>
      <c r="AC111" s="185"/>
      <c r="AD111" s="185"/>
      <c r="AE111" s="185"/>
      <c r="AF111" s="185"/>
      <c r="AG111" s="185"/>
      <c r="AH111" s="185"/>
      <c r="AI111" s="185"/>
    </row>
    <row r="112">
      <c r="A112" s="246" t="s">
        <v>1272</v>
      </c>
      <c r="B112" s="216" t="s">
        <v>1218</v>
      </c>
      <c r="C112" s="213" t="s">
        <v>1128</v>
      </c>
      <c r="D112" s="195" t="s">
        <v>1273</v>
      </c>
      <c r="E112" s="248" t="s">
        <v>170</v>
      </c>
      <c r="F112" s="230" t="s">
        <v>1274</v>
      </c>
      <c r="G112" s="198" t="s">
        <v>643</v>
      </c>
      <c r="H112" s="198" t="s">
        <v>643</v>
      </c>
      <c r="I112" s="264" t="s">
        <v>51</v>
      </c>
      <c r="J112" s="260">
        <v>45394.0</v>
      </c>
      <c r="K112" s="234"/>
      <c r="L112" s="216" t="s">
        <v>135</v>
      </c>
      <c r="M112" s="265"/>
      <c r="N112" s="261"/>
      <c r="O112" s="217"/>
      <c r="P112" s="255"/>
      <c r="Q112" s="185"/>
      <c r="R112" s="185"/>
      <c r="S112" s="185"/>
      <c r="T112" s="185"/>
      <c r="U112" s="185"/>
      <c r="V112" s="185"/>
      <c r="W112" s="185"/>
      <c r="X112" s="185"/>
      <c r="Y112" s="185"/>
      <c r="Z112" s="185"/>
      <c r="AA112" s="185"/>
      <c r="AB112" s="185"/>
      <c r="AC112" s="185"/>
      <c r="AD112" s="185"/>
      <c r="AE112" s="185"/>
      <c r="AF112" s="185"/>
      <c r="AG112" s="185"/>
      <c r="AH112" s="185"/>
      <c r="AI112" s="185"/>
    </row>
    <row r="113">
      <c r="A113" s="253" t="s">
        <v>1275</v>
      </c>
      <c r="B113" s="216" t="s">
        <v>1218</v>
      </c>
      <c r="C113" s="213" t="s">
        <v>1132</v>
      </c>
      <c r="D113" s="189" t="s">
        <v>1276</v>
      </c>
      <c r="E113" s="225" t="s">
        <v>170</v>
      </c>
      <c r="F113" s="178" t="s">
        <v>1277</v>
      </c>
      <c r="G113" s="230" t="s">
        <v>1045</v>
      </c>
      <c r="H113" s="230" t="s">
        <v>1045</v>
      </c>
      <c r="I113" s="220" t="s">
        <v>51</v>
      </c>
      <c r="J113" s="260">
        <v>45394.0</v>
      </c>
      <c r="K113" s="224"/>
      <c r="L113" s="225" t="s">
        <v>135</v>
      </c>
      <c r="M113" s="89"/>
      <c r="N113" s="89"/>
      <c r="O113" s="89"/>
      <c r="P113" s="89"/>
      <c r="Q113" s="89"/>
      <c r="R113" s="89"/>
      <c r="S113" s="89"/>
      <c r="T113" s="89"/>
      <c r="U113" s="89"/>
      <c r="V113" s="89"/>
      <c r="W113" s="89"/>
      <c r="X113" s="89"/>
      <c r="Y113" s="89"/>
      <c r="Z113" s="89"/>
      <c r="AA113" s="111"/>
      <c r="AB113" s="111"/>
      <c r="AC113" s="111"/>
      <c r="AD113" s="111"/>
      <c r="AE113" s="111"/>
      <c r="AF113" s="111"/>
      <c r="AG113" s="111"/>
      <c r="AH113" s="111"/>
      <c r="AI113" s="111"/>
    </row>
    <row r="114">
      <c r="A114" s="253" t="s">
        <v>1278</v>
      </c>
      <c r="B114" s="210" t="s">
        <v>655</v>
      </c>
      <c r="C114" s="235" t="s">
        <v>656</v>
      </c>
      <c r="D114" s="189" t="s">
        <v>1279</v>
      </c>
      <c r="E114" s="259" t="s">
        <v>170</v>
      </c>
      <c r="F114" s="178" t="s">
        <v>1280</v>
      </c>
      <c r="G114" s="235" t="s">
        <v>659</v>
      </c>
      <c r="H114" s="235" t="s">
        <v>659</v>
      </c>
      <c r="I114" s="220" t="s">
        <v>51</v>
      </c>
      <c r="J114" s="260">
        <v>45394.0</v>
      </c>
      <c r="K114" s="192"/>
      <c r="L114" s="183" t="s">
        <v>135</v>
      </c>
      <c r="M114" s="273"/>
      <c r="N114" s="184"/>
      <c r="O114" s="184"/>
      <c r="P114" s="184"/>
      <c r="Q114" s="184"/>
      <c r="R114" s="184"/>
      <c r="S114" s="184"/>
      <c r="T114" s="184"/>
      <c r="U114" s="184"/>
      <c r="V114" s="184"/>
      <c r="W114" s="184"/>
      <c r="X114" s="184"/>
      <c r="Y114" s="184"/>
      <c r="Z114" s="184"/>
      <c r="AA114" s="185"/>
      <c r="AB114" s="185"/>
      <c r="AC114" s="185"/>
      <c r="AD114" s="185"/>
      <c r="AE114" s="185"/>
      <c r="AF114" s="185"/>
      <c r="AG114" s="185"/>
      <c r="AH114" s="185"/>
      <c r="AI114" s="185"/>
    </row>
    <row r="115">
      <c r="A115" s="246" t="s">
        <v>1281</v>
      </c>
      <c r="B115" s="210" t="s">
        <v>655</v>
      </c>
      <c r="C115" s="235" t="s">
        <v>661</v>
      </c>
      <c r="D115" s="189" t="s">
        <v>1282</v>
      </c>
      <c r="E115" s="259" t="s">
        <v>170</v>
      </c>
      <c r="F115" s="178" t="s">
        <v>1283</v>
      </c>
      <c r="G115" s="235" t="s">
        <v>664</v>
      </c>
      <c r="H115" s="235" t="s">
        <v>664</v>
      </c>
      <c r="I115" s="220" t="s">
        <v>51</v>
      </c>
      <c r="J115" s="260">
        <v>45394.0</v>
      </c>
      <c r="K115" s="192"/>
      <c r="L115" s="183" t="s">
        <v>135</v>
      </c>
      <c r="M115" s="273"/>
      <c r="N115" s="184"/>
      <c r="O115" s="184"/>
      <c r="P115" s="184"/>
      <c r="Q115" s="184"/>
      <c r="R115" s="184"/>
      <c r="S115" s="184"/>
      <c r="T115" s="184"/>
      <c r="U115" s="184"/>
      <c r="V115" s="184"/>
      <c r="W115" s="184"/>
      <c r="X115" s="184"/>
      <c r="Y115" s="184"/>
      <c r="Z115" s="184"/>
      <c r="AA115" s="185"/>
      <c r="AB115" s="185"/>
      <c r="AC115" s="185"/>
      <c r="AD115" s="185"/>
      <c r="AE115" s="185"/>
      <c r="AF115" s="185"/>
      <c r="AG115" s="185"/>
      <c r="AH115" s="185"/>
      <c r="AI115" s="185"/>
    </row>
    <row r="116">
      <c r="A116" s="246" t="s">
        <v>1284</v>
      </c>
      <c r="B116" s="210" t="s">
        <v>655</v>
      </c>
      <c r="C116" s="235" t="s">
        <v>666</v>
      </c>
      <c r="D116" s="189" t="s">
        <v>1285</v>
      </c>
      <c r="E116" s="259" t="s">
        <v>170</v>
      </c>
      <c r="F116" s="178" t="s">
        <v>1286</v>
      </c>
      <c r="G116" s="235" t="s">
        <v>669</v>
      </c>
      <c r="H116" s="235" t="s">
        <v>669</v>
      </c>
      <c r="I116" s="220" t="s">
        <v>51</v>
      </c>
      <c r="J116" s="260">
        <v>45394.0</v>
      </c>
      <c r="K116" s="192"/>
      <c r="L116" s="183" t="s">
        <v>135</v>
      </c>
      <c r="M116" s="273"/>
      <c r="N116" s="184"/>
      <c r="O116" s="184"/>
      <c r="P116" s="184"/>
      <c r="Q116" s="184"/>
      <c r="R116" s="184"/>
      <c r="S116" s="184"/>
      <c r="T116" s="184"/>
      <c r="U116" s="184"/>
      <c r="V116" s="184"/>
      <c r="W116" s="184"/>
      <c r="X116" s="184"/>
      <c r="Y116" s="184"/>
      <c r="Z116" s="184"/>
      <c r="AA116" s="185"/>
      <c r="AB116" s="185"/>
      <c r="AC116" s="185"/>
      <c r="AD116" s="185"/>
      <c r="AE116" s="185"/>
      <c r="AF116" s="185"/>
      <c r="AG116" s="185"/>
      <c r="AH116" s="185"/>
      <c r="AI116" s="185"/>
    </row>
    <row r="117">
      <c r="A117" s="246" t="s">
        <v>1287</v>
      </c>
      <c r="B117" s="264" t="s">
        <v>671</v>
      </c>
      <c r="C117" s="213" t="s">
        <v>672</v>
      </c>
      <c r="D117" s="189" t="s">
        <v>1279</v>
      </c>
      <c r="E117" s="225" t="s">
        <v>170</v>
      </c>
      <c r="F117" s="178" t="s">
        <v>1280</v>
      </c>
      <c r="G117" s="213" t="s">
        <v>673</v>
      </c>
      <c r="H117" s="213" t="s">
        <v>673</v>
      </c>
      <c r="I117" s="220" t="s">
        <v>51</v>
      </c>
      <c r="J117" s="260">
        <v>45394.0</v>
      </c>
      <c r="K117" s="224"/>
      <c r="L117" s="225" t="s">
        <v>135</v>
      </c>
      <c r="M117" s="313"/>
      <c r="N117" s="89"/>
      <c r="O117" s="89"/>
      <c r="P117" s="89"/>
      <c r="Q117" s="89"/>
      <c r="R117" s="89"/>
      <c r="S117" s="89"/>
      <c r="T117" s="89"/>
      <c r="U117" s="89"/>
      <c r="V117" s="89"/>
      <c r="W117" s="89"/>
      <c r="X117" s="89"/>
      <c r="Y117" s="89"/>
      <c r="Z117" s="89"/>
      <c r="AA117" s="111"/>
      <c r="AB117" s="111"/>
      <c r="AC117" s="111"/>
      <c r="AD117" s="111"/>
      <c r="AE117" s="111"/>
      <c r="AF117" s="111"/>
      <c r="AG117" s="111"/>
      <c r="AH117" s="111"/>
      <c r="AI117" s="111"/>
    </row>
    <row r="118">
      <c r="A118" s="246" t="s">
        <v>1288</v>
      </c>
      <c r="B118" s="264" t="s">
        <v>671</v>
      </c>
      <c r="C118" s="230" t="s">
        <v>675</v>
      </c>
      <c r="D118" s="189" t="s">
        <v>1282</v>
      </c>
      <c r="E118" s="232" t="s">
        <v>170</v>
      </c>
      <c r="F118" s="178" t="s">
        <v>1283</v>
      </c>
      <c r="G118" s="213" t="s">
        <v>673</v>
      </c>
      <c r="H118" s="213" t="s">
        <v>673</v>
      </c>
      <c r="I118" s="220" t="s">
        <v>51</v>
      </c>
      <c r="J118" s="260">
        <v>45394.0</v>
      </c>
      <c r="K118" s="251"/>
      <c r="L118" s="232" t="s">
        <v>135</v>
      </c>
      <c r="M118" s="313"/>
      <c r="N118" s="89"/>
      <c r="O118" s="89"/>
      <c r="P118" s="89"/>
      <c r="Q118" s="89"/>
      <c r="R118" s="89"/>
      <c r="S118" s="89"/>
      <c r="T118" s="89"/>
      <c r="U118" s="89"/>
      <c r="V118" s="89"/>
      <c r="W118" s="89"/>
      <c r="X118" s="89"/>
      <c r="Y118" s="89"/>
      <c r="Z118" s="89"/>
      <c r="AA118" s="111"/>
      <c r="AB118" s="111"/>
      <c r="AC118" s="111"/>
      <c r="AD118" s="111"/>
      <c r="AE118" s="111"/>
      <c r="AF118" s="111"/>
      <c r="AG118" s="111"/>
      <c r="AH118" s="111"/>
      <c r="AI118" s="111"/>
    </row>
    <row r="119">
      <c r="A119" s="246" t="s">
        <v>1289</v>
      </c>
      <c r="B119" s="264" t="s">
        <v>671</v>
      </c>
      <c r="C119" s="230" t="s">
        <v>677</v>
      </c>
      <c r="D119" s="189" t="s">
        <v>1285</v>
      </c>
      <c r="E119" s="232" t="s">
        <v>170</v>
      </c>
      <c r="F119" s="178" t="s">
        <v>1286</v>
      </c>
      <c r="G119" s="213" t="s">
        <v>673</v>
      </c>
      <c r="H119" s="213" t="s">
        <v>673</v>
      </c>
      <c r="I119" s="220" t="s">
        <v>51</v>
      </c>
      <c r="J119" s="260">
        <v>45394.0</v>
      </c>
      <c r="K119" s="251"/>
      <c r="L119" s="232" t="s">
        <v>135</v>
      </c>
      <c r="M119" s="313"/>
      <c r="N119" s="89"/>
      <c r="O119" s="89"/>
      <c r="P119" s="89"/>
      <c r="Q119" s="89"/>
      <c r="R119" s="89"/>
      <c r="S119" s="89"/>
      <c r="T119" s="89"/>
      <c r="U119" s="89"/>
      <c r="V119" s="89"/>
      <c r="W119" s="89"/>
      <c r="X119" s="89"/>
      <c r="Y119" s="89"/>
      <c r="Z119" s="89"/>
      <c r="AA119" s="111"/>
      <c r="AB119" s="111"/>
      <c r="AC119" s="111"/>
      <c r="AD119" s="111"/>
      <c r="AE119" s="111"/>
      <c r="AF119" s="111"/>
      <c r="AG119" s="111"/>
      <c r="AH119" s="111"/>
      <c r="AI119" s="111"/>
    </row>
    <row r="120">
      <c r="A120" s="246" t="s">
        <v>1290</v>
      </c>
      <c r="B120" s="216" t="s">
        <v>1291</v>
      </c>
      <c r="C120" s="230" t="s">
        <v>1292</v>
      </c>
      <c r="D120" s="189" t="s">
        <v>1224</v>
      </c>
      <c r="E120" s="196" t="s">
        <v>1162</v>
      </c>
      <c r="F120" s="178" t="s">
        <v>1225</v>
      </c>
      <c r="G120" s="230" t="s">
        <v>1293</v>
      </c>
      <c r="H120" s="230" t="s">
        <v>1293</v>
      </c>
      <c r="I120" s="220" t="s">
        <v>51</v>
      </c>
      <c r="J120" s="260">
        <v>45394.0</v>
      </c>
      <c r="K120" s="272"/>
      <c r="L120" s="232" t="s">
        <v>135</v>
      </c>
      <c r="M120" s="273"/>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row>
    <row r="121">
      <c r="A121" s="246" t="s">
        <v>1294</v>
      </c>
      <c r="B121" s="216" t="s">
        <v>1291</v>
      </c>
      <c r="C121" s="230" t="s">
        <v>1295</v>
      </c>
      <c r="D121" s="189" t="s">
        <v>1240</v>
      </c>
      <c r="E121" s="196" t="s">
        <v>1162</v>
      </c>
      <c r="F121" s="178" t="s">
        <v>1241</v>
      </c>
      <c r="G121" s="230" t="s">
        <v>1069</v>
      </c>
      <c r="H121" s="230" t="s">
        <v>1069</v>
      </c>
      <c r="I121" s="220" t="s">
        <v>51</v>
      </c>
      <c r="J121" s="260">
        <v>45394.0</v>
      </c>
      <c r="K121" s="231"/>
      <c r="L121" s="232" t="s">
        <v>135</v>
      </c>
      <c r="M121" s="313"/>
      <c r="N121" s="111"/>
      <c r="O121" s="111"/>
      <c r="P121" s="111"/>
      <c r="Q121" s="111"/>
      <c r="R121" s="111"/>
      <c r="S121" s="111"/>
      <c r="T121" s="111"/>
      <c r="U121" s="111"/>
      <c r="V121" s="111"/>
      <c r="W121" s="111"/>
      <c r="X121" s="111"/>
      <c r="Y121" s="111"/>
      <c r="Z121" s="111"/>
      <c r="AA121" s="111"/>
      <c r="AB121" s="111"/>
      <c r="AC121" s="111"/>
      <c r="AD121" s="111"/>
      <c r="AE121" s="111"/>
      <c r="AF121" s="111"/>
      <c r="AG121" s="111"/>
      <c r="AH121" s="111"/>
      <c r="AI121" s="111"/>
    </row>
    <row r="122">
      <c r="A122" s="246" t="s">
        <v>1296</v>
      </c>
      <c r="B122" s="216" t="s">
        <v>1291</v>
      </c>
      <c r="C122" s="230" t="s">
        <v>1297</v>
      </c>
      <c r="D122" s="189" t="s">
        <v>1240</v>
      </c>
      <c r="E122" s="196" t="s">
        <v>1162</v>
      </c>
      <c r="F122" s="178" t="s">
        <v>1241</v>
      </c>
      <c r="G122" s="230" t="s">
        <v>1069</v>
      </c>
      <c r="H122" s="230" t="s">
        <v>1069</v>
      </c>
      <c r="I122" s="220" t="s">
        <v>51</v>
      </c>
      <c r="J122" s="260">
        <v>45394.0</v>
      </c>
      <c r="K122" s="231"/>
      <c r="L122" s="232" t="s">
        <v>135</v>
      </c>
      <c r="M122" s="313"/>
      <c r="N122" s="111"/>
      <c r="O122" s="111"/>
      <c r="P122" s="111"/>
      <c r="Q122" s="111"/>
      <c r="R122" s="111"/>
      <c r="S122" s="111"/>
      <c r="T122" s="111"/>
      <c r="U122" s="111"/>
      <c r="V122" s="111"/>
      <c r="W122" s="111"/>
      <c r="X122" s="111"/>
      <c r="Y122" s="111"/>
      <c r="Z122" s="111"/>
      <c r="AA122" s="111"/>
      <c r="AB122" s="111"/>
      <c r="AC122" s="111"/>
      <c r="AD122" s="111"/>
      <c r="AE122" s="111"/>
      <c r="AF122" s="111"/>
      <c r="AG122" s="111"/>
      <c r="AH122" s="111"/>
      <c r="AI122" s="111"/>
    </row>
    <row r="123">
      <c r="A123" s="246" t="s">
        <v>1298</v>
      </c>
      <c r="B123" s="216" t="s">
        <v>1291</v>
      </c>
      <c r="C123" s="230" t="s">
        <v>1299</v>
      </c>
      <c r="D123" s="189" t="s">
        <v>1240</v>
      </c>
      <c r="E123" s="196" t="s">
        <v>1162</v>
      </c>
      <c r="F123" s="178" t="s">
        <v>1241</v>
      </c>
      <c r="G123" s="230" t="s">
        <v>1069</v>
      </c>
      <c r="H123" s="230" t="s">
        <v>1069</v>
      </c>
      <c r="I123" s="220" t="s">
        <v>51</v>
      </c>
      <c r="J123" s="260">
        <v>45394.0</v>
      </c>
      <c r="K123" s="231"/>
      <c r="L123" s="232" t="s">
        <v>135</v>
      </c>
      <c r="M123" s="313"/>
      <c r="N123" s="111"/>
      <c r="O123" s="111"/>
      <c r="P123" s="111"/>
      <c r="Q123" s="111"/>
      <c r="R123" s="111"/>
      <c r="S123" s="111"/>
      <c r="T123" s="111"/>
      <c r="U123" s="111"/>
      <c r="V123" s="111"/>
      <c r="W123" s="111"/>
      <c r="X123" s="111"/>
      <c r="Y123" s="111"/>
      <c r="Z123" s="111"/>
      <c r="AA123" s="111"/>
      <c r="AB123" s="111"/>
      <c r="AC123" s="111"/>
      <c r="AD123" s="111"/>
      <c r="AE123" s="111"/>
      <c r="AF123" s="111"/>
      <c r="AG123" s="111"/>
      <c r="AH123" s="111"/>
      <c r="AI123" s="111"/>
    </row>
    <row r="124">
      <c r="A124" s="246" t="s">
        <v>1300</v>
      </c>
      <c r="B124" s="216" t="s">
        <v>1291</v>
      </c>
      <c r="C124" s="230" t="s">
        <v>1301</v>
      </c>
      <c r="D124" s="189" t="s">
        <v>1240</v>
      </c>
      <c r="E124" s="196" t="s">
        <v>1162</v>
      </c>
      <c r="F124" s="178" t="s">
        <v>1241</v>
      </c>
      <c r="G124" s="230" t="s">
        <v>1069</v>
      </c>
      <c r="H124" s="230" t="s">
        <v>1069</v>
      </c>
      <c r="I124" s="220" t="s">
        <v>51</v>
      </c>
      <c r="J124" s="260">
        <v>45394.0</v>
      </c>
      <c r="K124" s="231"/>
      <c r="L124" s="232" t="s">
        <v>135</v>
      </c>
      <c r="M124" s="313"/>
      <c r="N124" s="111"/>
      <c r="O124" s="111"/>
      <c r="P124" s="111"/>
      <c r="Q124" s="111"/>
      <c r="R124" s="111"/>
      <c r="S124" s="111"/>
      <c r="T124" s="111"/>
      <c r="U124" s="111"/>
      <c r="V124" s="111"/>
      <c r="W124" s="111"/>
      <c r="X124" s="111"/>
      <c r="Y124" s="111"/>
      <c r="Z124" s="111"/>
      <c r="AA124" s="111"/>
      <c r="AB124" s="111"/>
      <c r="AC124" s="111"/>
      <c r="AD124" s="111"/>
      <c r="AE124" s="111"/>
      <c r="AF124" s="111"/>
      <c r="AG124" s="111"/>
      <c r="AH124" s="111"/>
      <c r="AI124" s="111"/>
    </row>
    <row r="125">
      <c r="A125" s="246" t="s">
        <v>1302</v>
      </c>
      <c r="B125" s="216" t="s">
        <v>1291</v>
      </c>
      <c r="C125" s="230" t="s">
        <v>1106</v>
      </c>
      <c r="D125" s="189" t="s">
        <v>1258</v>
      </c>
      <c r="E125" s="228" t="s">
        <v>170</v>
      </c>
      <c r="F125" s="178" t="s">
        <v>1259</v>
      </c>
      <c r="G125" s="230" t="s">
        <v>1109</v>
      </c>
      <c r="H125" s="230" t="s">
        <v>1109</v>
      </c>
      <c r="I125" s="220" t="s">
        <v>51</v>
      </c>
      <c r="J125" s="260">
        <v>45394.0</v>
      </c>
      <c r="K125" s="263"/>
      <c r="L125" s="183" t="s">
        <v>135</v>
      </c>
      <c r="M125" s="321"/>
      <c r="N125" s="134"/>
      <c r="O125" s="134"/>
      <c r="P125" s="134"/>
      <c r="Q125" s="134"/>
      <c r="R125" s="134"/>
      <c r="S125" s="134"/>
      <c r="T125" s="134"/>
      <c r="U125" s="134"/>
      <c r="V125" s="134"/>
      <c r="W125" s="134"/>
      <c r="X125" s="134"/>
      <c r="Y125" s="134"/>
      <c r="Z125" s="134"/>
      <c r="AA125" s="135"/>
      <c r="AB125" s="135"/>
      <c r="AC125" s="135"/>
      <c r="AD125" s="135"/>
      <c r="AE125" s="135"/>
      <c r="AF125" s="135"/>
      <c r="AG125" s="135"/>
      <c r="AH125" s="135"/>
      <c r="AI125" s="135"/>
    </row>
    <row r="126">
      <c r="A126" s="253" t="s">
        <v>1303</v>
      </c>
      <c r="B126" s="216" t="s">
        <v>1291</v>
      </c>
      <c r="C126" s="230" t="s">
        <v>1111</v>
      </c>
      <c r="D126" s="189" t="s">
        <v>1261</v>
      </c>
      <c r="E126" s="228" t="s">
        <v>170</v>
      </c>
      <c r="F126" s="178" t="s">
        <v>1262</v>
      </c>
      <c r="G126" s="230" t="s">
        <v>1114</v>
      </c>
      <c r="H126" s="230" t="s">
        <v>1114</v>
      </c>
      <c r="I126" s="220" t="s">
        <v>51</v>
      </c>
      <c r="J126" s="260">
        <v>45394.0</v>
      </c>
      <c r="K126" s="263"/>
      <c r="L126" s="183" t="s">
        <v>135</v>
      </c>
      <c r="M126" s="321"/>
      <c r="N126" s="134"/>
      <c r="O126" s="134"/>
      <c r="P126" s="134"/>
      <c r="Q126" s="134"/>
      <c r="R126" s="134"/>
      <c r="S126" s="134"/>
      <c r="T126" s="134"/>
      <c r="U126" s="134"/>
      <c r="V126" s="134"/>
      <c r="W126" s="134"/>
      <c r="X126" s="134"/>
      <c r="Y126" s="134"/>
      <c r="Z126" s="134"/>
      <c r="AA126" s="135"/>
      <c r="AB126" s="135"/>
      <c r="AC126" s="135"/>
      <c r="AD126" s="135"/>
      <c r="AE126" s="135"/>
      <c r="AF126" s="135"/>
      <c r="AG126" s="135"/>
      <c r="AH126" s="135"/>
      <c r="AI126" s="135"/>
    </row>
    <row r="127" ht="45.0" customHeight="1">
      <c r="A127" s="246" t="s">
        <v>1304</v>
      </c>
      <c r="B127" s="210" t="s">
        <v>828</v>
      </c>
      <c r="C127" s="235" t="s">
        <v>1148</v>
      </c>
      <c r="D127" s="189" t="s">
        <v>1149</v>
      </c>
      <c r="E127" s="232" t="s">
        <v>170</v>
      </c>
      <c r="F127" s="178" t="s">
        <v>1143</v>
      </c>
      <c r="G127" s="213" t="s">
        <v>1150</v>
      </c>
      <c r="H127" s="213" t="s">
        <v>1150</v>
      </c>
      <c r="I127" s="220" t="s">
        <v>51</v>
      </c>
      <c r="J127" s="260">
        <v>45394.0</v>
      </c>
      <c r="K127" s="244"/>
      <c r="L127" s="183" t="s">
        <v>135</v>
      </c>
      <c r="M127" s="273"/>
      <c r="N127" s="184"/>
      <c r="O127" s="184"/>
      <c r="P127" s="184"/>
      <c r="Q127" s="184"/>
      <c r="R127" s="184"/>
      <c r="S127" s="184"/>
      <c r="T127" s="184"/>
      <c r="U127" s="184"/>
      <c r="V127" s="184"/>
      <c r="W127" s="184"/>
      <c r="X127" s="184"/>
      <c r="Y127" s="184"/>
      <c r="Z127" s="184"/>
      <c r="AA127" s="185"/>
      <c r="AB127" s="185"/>
      <c r="AC127" s="185"/>
      <c r="AD127" s="185"/>
      <c r="AE127" s="185"/>
      <c r="AF127" s="185"/>
      <c r="AG127" s="185"/>
      <c r="AH127" s="185"/>
      <c r="AI127" s="185"/>
    </row>
    <row r="128" ht="45.0" customHeight="1">
      <c r="A128" s="246" t="s">
        <v>1305</v>
      </c>
      <c r="B128" s="210" t="s">
        <v>828</v>
      </c>
      <c r="C128" s="235" t="s">
        <v>1152</v>
      </c>
      <c r="D128" s="189" t="s">
        <v>1153</v>
      </c>
      <c r="E128" s="232" t="s">
        <v>170</v>
      </c>
      <c r="F128" s="178" t="s">
        <v>1143</v>
      </c>
      <c r="G128" s="213" t="s">
        <v>1154</v>
      </c>
      <c r="H128" s="213" t="s">
        <v>1154</v>
      </c>
      <c r="I128" s="220" t="s">
        <v>51</v>
      </c>
      <c r="J128" s="260">
        <v>45394.0</v>
      </c>
      <c r="K128" s="244"/>
      <c r="L128" s="183" t="s">
        <v>135</v>
      </c>
      <c r="M128" s="273"/>
      <c r="N128" s="184"/>
      <c r="O128" s="184"/>
      <c r="P128" s="184"/>
      <c r="Q128" s="184"/>
      <c r="R128" s="184"/>
      <c r="S128" s="184"/>
      <c r="T128" s="184"/>
      <c r="U128" s="184"/>
      <c r="V128" s="184"/>
      <c r="W128" s="184"/>
      <c r="X128" s="184"/>
      <c r="Y128" s="184"/>
      <c r="Z128" s="184"/>
      <c r="AA128" s="185"/>
      <c r="AB128" s="185"/>
      <c r="AC128" s="185"/>
      <c r="AD128" s="185"/>
      <c r="AE128" s="185"/>
      <c r="AF128" s="185"/>
      <c r="AG128" s="185"/>
      <c r="AH128" s="185"/>
      <c r="AI128" s="185"/>
    </row>
    <row r="129">
      <c r="A129" s="246" t="s">
        <v>1306</v>
      </c>
      <c r="B129" s="210" t="s">
        <v>828</v>
      </c>
      <c r="C129" s="235" t="s">
        <v>1156</v>
      </c>
      <c r="D129" s="189" t="s">
        <v>1157</v>
      </c>
      <c r="E129" s="232" t="s">
        <v>170</v>
      </c>
      <c r="F129" s="178" t="s">
        <v>1143</v>
      </c>
      <c r="G129" s="188" t="s">
        <v>1158</v>
      </c>
      <c r="H129" s="188" t="s">
        <v>1158</v>
      </c>
      <c r="I129" s="220" t="s">
        <v>51</v>
      </c>
      <c r="J129" s="260">
        <v>45394.0</v>
      </c>
      <c r="K129" s="272"/>
      <c r="L129" s="183" t="s">
        <v>135</v>
      </c>
      <c r="M129" s="273"/>
      <c r="N129" s="184"/>
      <c r="O129" s="184"/>
      <c r="P129" s="184"/>
      <c r="Q129" s="184"/>
      <c r="R129" s="184"/>
      <c r="S129" s="184"/>
      <c r="T129" s="184"/>
      <c r="U129" s="184"/>
      <c r="V129" s="184"/>
      <c r="W129" s="184"/>
      <c r="X129" s="184"/>
      <c r="Y129" s="184"/>
      <c r="Z129" s="184"/>
      <c r="AA129" s="185"/>
      <c r="AB129" s="185"/>
      <c r="AC129" s="185"/>
      <c r="AD129" s="185"/>
      <c r="AE129" s="185"/>
      <c r="AF129" s="185"/>
      <c r="AG129" s="185"/>
      <c r="AH129" s="185"/>
      <c r="AI129" s="185"/>
    </row>
    <row r="130" ht="15.75" customHeight="1">
      <c r="A130" s="228"/>
      <c r="B130" s="228"/>
      <c r="C130" s="274"/>
      <c r="D130" s="275"/>
      <c r="E130" s="228"/>
      <c r="F130" s="275"/>
      <c r="G130" s="274"/>
      <c r="H130" s="275"/>
      <c r="I130" s="157"/>
      <c r="J130" s="233"/>
      <c r="K130" s="276"/>
      <c r="L130" s="157"/>
      <c r="M130" s="134"/>
      <c r="N130" s="134"/>
      <c r="O130" s="134"/>
      <c r="P130" s="134"/>
      <c r="Q130" s="134"/>
      <c r="R130" s="134"/>
      <c r="S130" s="134"/>
      <c r="T130" s="134"/>
      <c r="U130" s="134"/>
      <c r="V130" s="134"/>
      <c r="W130" s="134"/>
      <c r="X130" s="134"/>
      <c r="Y130" s="134"/>
      <c r="Z130" s="134"/>
      <c r="AA130" s="135"/>
      <c r="AB130" s="135"/>
      <c r="AC130" s="135"/>
      <c r="AD130" s="135"/>
      <c r="AE130" s="135"/>
      <c r="AF130" s="135"/>
      <c r="AG130" s="135"/>
      <c r="AH130" s="135"/>
      <c r="AI130" s="135"/>
    </row>
    <row r="131" ht="15.75" customHeight="1">
      <c r="A131" s="193"/>
      <c r="B131" s="228"/>
      <c r="C131" s="274"/>
      <c r="D131" s="275"/>
      <c r="E131" s="228"/>
      <c r="F131" s="275"/>
      <c r="G131" s="275"/>
      <c r="H131" s="275"/>
      <c r="I131" s="157"/>
      <c r="J131" s="233"/>
      <c r="K131" s="276"/>
      <c r="L131" s="157"/>
      <c r="M131" s="134"/>
      <c r="N131" s="134"/>
      <c r="O131" s="134"/>
      <c r="P131" s="134"/>
      <c r="Q131" s="134"/>
      <c r="R131" s="134"/>
      <c r="S131" s="134"/>
      <c r="T131" s="134"/>
      <c r="U131" s="134"/>
      <c r="V131" s="134"/>
      <c r="W131" s="134"/>
      <c r="X131" s="134"/>
      <c r="Y131" s="134"/>
      <c r="Z131" s="134"/>
      <c r="AA131" s="135"/>
      <c r="AB131" s="135"/>
      <c r="AC131" s="135"/>
      <c r="AD131" s="135"/>
      <c r="AE131" s="135"/>
      <c r="AF131" s="135"/>
      <c r="AG131" s="135"/>
      <c r="AH131" s="135"/>
      <c r="AI131" s="135"/>
    </row>
    <row r="132" ht="15.75" customHeight="1">
      <c r="A132" s="193"/>
      <c r="B132" s="277"/>
      <c r="C132" s="274"/>
      <c r="D132" s="275"/>
      <c r="E132" s="228"/>
      <c r="F132" s="275"/>
      <c r="G132" s="275"/>
      <c r="H132" s="275"/>
      <c r="I132" s="157"/>
      <c r="J132" s="233"/>
      <c r="K132" s="276"/>
      <c r="L132" s="157"/>
      <c r="M132" s="134"/>
      <c r="N132" s="134"/>
      <c r="O132" s="134"/>
      <c r="P132" s="134"/>
      <c r="Q132" s="134"/>
      <c r="R132" s="134"/>
      <c r="S132" s="134"/>
      <c r="T132" s="134"/>
      <c r="U132" s="134"/>
      <c r="V132" s="134"/>
      <c r="W132" s="134"/>
      <c r="X132" s="134"/>
      <c r="Y132" s="134"/>
      <c r="Z132" s="134"/>
      <c r="AA132" s="135"/>
      <c r="AB132" s="135"/>
      <c r="AC132" s="135"/>
      <c r="AD132" s="135"/>
      <c r="AE132" s="135"/>
      <c r="AF132" s="135"/>
      <c r="AG132" s="135"/>
      <c r="AH132" s="135"/>
      <c r="AI132" s="135"/>
    </row>
    <row r="133" ht="15.75" customHeight="1">
      <c r="A133" s="278"/>
      <c r="B133" s="228"/>
      <c r="C133" s="275"/>
      <c r="D133" s="275"/>
      <c r="E133" s="228"/>
      <c r="F133" s="275"/>
      <c r="G133" s="275"/>
      <c r="H133" s="275"/>
      <c r="I133" s="157"/>
      <c r="J133" s="233"/>
      <c r="K133" s="276"/>
      <c r="L133" s="157"/>
      <c r="M133" s="134"/>
      <c r="N133" s="134"/>
      <c r="O133" s="134"/>
      <c r="P133" s="134"/>
      <c r="Q133" s="134"/>
      <c r="R133" s="134"/>
      <c r="S133" s="134"/>
      <c r="T133" s="134"/>
      <c r="U133" s="134"/>
      <c r="V133" s="134"/>
      <c r="W133" s="134"/>
      <c r="X133" s="134"/>
      <c r="Y133" s="134"/>
      <c r="Z133" s="134"/>
      <c r="AA133" s="135"/>
      <c r="AB133" s="135"/>
      <c r="AC133" s="135"/>
      <c r="AD133" s="135"/>
      <c r="AE133" s="135"/>
      <c r="AF133" s="135"/>
      <c r="AG133" s="135"/>
      <c r="AH133" s="135"/>
      <c r="AI133" s="135"/>
    </row>
    <row r="134" ht="15.75" customHeight="1">
      <c r="A134" s="278"/>
      <c r="B134" s="228"/>
      <c r="C134" s="275"/>
      <c r="D134" s="275"/>
      <c r="E134" s="228"/>
      <c r="F134" s="275"/>
      <c r="G134" s="275"/>
      <c r="H134" s="275"/>
      <c r="I134" s="157"/>
      <c r="J134" s="233"/>
      <c r="K134" s="276"/>
      <c r="L134" s="157"/>
      <c r="M134" s="134"/>
      <c r="N134" s="134"/>
      <c r="O134" s="134"/>
      <c r="P134" s="134"/>
      <c r="Q134" s="134"/>
      <c r="R134" s="134"/>
      <c r="S134" s="134"/>
      <c r="T134" s="134"/>
      <c r="U134" s="134"/>
      <c r="V134" s="134"/>
      <c r="W134" s="134"/>
      <c r="X134" s="134"/>
      <c r="Y134" s="134"/>
      <c r="Z134" s="134"/>
      <c r="AA134" s="135"/>
      <c r="AB134" s="135"/>
      <c r="AC134" s="135"/>
      <c r="AD134" s="135"/>
      <c r="AE134" s="135"/>
      <c r="AF134" s="135"/>
      <c r="AG134" s="135"/>
      <c r="AH134" s="135"/>
      <c r="AI134" s="135"/>
    </row>
    <row r="135" ht="15.75" customHeight="1">
      <c r="A135" s="278"/>
      <c r="B135" s="228"/>
      <c r="C135" s="274"/>
      <c r="D135" s="275"/>
      <c r="E135" s="228"/>
      <c r="F135" s="275"/>
      <c r="G135" s="274"/>
      <c r="H135" s="275"/>
      <c r="I135" s="157"/>
      <c r="J135" s="233"/>
      <c r="K135" s="276"/>
      <c r="L135" s="157"/>
      <c r="M135" s="134"/>
      <c r="N135" s="134"/>
      <c r="O135" s="134"/>
      <c r="P135" s="134"/>
      <c r="Q135" s="134"/>
      <c r="R135" s="134"/>
      <c r="S135" s="134"/>
      <c r="T135" s="134"/>
      <c r="U135" s="134"/>
      <c r="V135" s="134"/>
      <c r="W135" s="134"/>
      <c r="X135" s="134"/>
      <c r="Y135" s="134"/>
      <c r="Z135" s="134"/>
      <c r="AA135" s="135"/>
      <c r="AB135" s="135"/>
      <c r="AC135" s="135"/>
      <c r="AD135" s="135"/>
      <c r="AE135" s="135"/>
      <c r="AF135" s="135"/>
      <c r="AG135" s="135"/>
      <c r="AH135" s="135"/>
      <c r="AI135" s="135"/>
    </row>
    <row r="136" ht="15.75" customHeight="1">
      <c r="A136" s="278"/>
      <c r="B136" s="228"/>
      <c r="C136" s="274"/>
      <c r="D136" s="275"/>
      <c r="E136" s="228"/>
      <c r="F136" s="275"/>
      <c r="G136" s="275"/>
      <c r="H136" s="275"/>
      <c r="I136" s="157"/>
      <c r="J136" s="233"/>
      <c r="K136" s="276"/>
      <c r="L136" s="157"/>
      <c r="M136" s="134"/>
      <c r="N136" s="134"/>
      <c r="O136" s="134"/>
      <c r="P136" s="134"/>
      <c r="Q136" s="134"/>
      <c r="R136" s="134"/>
      <c r="S136" s="134"/>
      <c r="T136" s="134"/>
      <c r="U136" s="134"/>
      <c r="V136" s="134"/>
      <c r="W136" s="134"/>
      <c r="X136" s="134"/>
      <c r="Y136" s="134"/>
      <c r="Z136" s="134"/>
      <c r="AA136" s="135"/>
      <c r="AB136" s="135"/>
      <c r="AC136" s="135"/>
      <c r="AD136" s="135"/>
      <c r="AE136" s="135"/>
      <c r="AF136" s="135"/>
      <c r="AG136" s="135"/>
      <c r="AH136" s="135"/>
      <c r="AI136" s="135"/>
    </row>
    <row r="137" ht="15.75" customHeight="1">
      <c r="A137" s="278"/>
      <c r="B137" s="228"/>
      <c r="C137" s="274"/>
      <c r="D137" s="275"/>
      <c r="E137" s="228"/>
      <c r="F137" s="275"/>
      <c r="G137" s="275"/>
      <c r="H137" s="275"/>
      <c r="I137" s="157"/>
      <c r="J137" s="233"/>
      <c r="K137" s="263"/>
      <c r="L137" s="157"/>
      <c r="M137" s="134"/>
      <c r="N137" s="134"/>
      <c r="O137" s="134"/>
      <c r="P137" s="134"/>
      <c r="Q137" s="134"/>
      <c r="R137" s="134"/>
      <c r="S137" s="134"/>
      <c r="T137" s="134"/>
      <c r="U137" s="134"/>
      <c r="V137" s="134"/>
      <c r="W137" s="134"/>
      <c r="X137" s="134"/>
      <c r="Y137" s="134"/>
      <c r="Z137" s="134"/>
      <c r="AA137" s="135"/>
      <c r="AB137" s="135"/>
      <c r="AC137" s="135"/>
      <c r="AD137" s="135"/>
      <c r="AE137" s="135"/>
      <c r="AF137" s="135"/>
      <c r="AG137" s="135"/>
      <c r="AH137" s="135"/>
      <c r="AI137" s="135"/>
    </row>
    <row r="138" ht="15.75" customHeight="1">
      <c r="A138" s="278"/>
      <c r="B138" s="228"/>
      <c r="C138" s="275"/>
      <c r="D138" s="275"/>
      <c r="E138" s="228"/>
      <c r="F138" s="275"/>
      <c r="G138" s="275"/>
      <c r="H138" s="275"/>
      <c r="I138" s="157"/>
      <c r="J138" s="233"/>
      <c r="K138" s="276"/>
      <c r="L138" s="157"/>
      <c r="M138" s="134"/>
      <c r="N138" s="134"/>
      <c r="O138" s="134"/>
      <c r="P138" s="134"/>
      <c r="Q138" s="134"/>
      <c r="R138" s="134"/>
      <c r="S138" s="134"/>
      <c r="T138" s="134"/>
      <c r="U138" s="134"/>
      <c r="V138" s="134"/>
      <c r="W138" s="134"/>
      <c r="X138" s="134"/>
      <c r="Y138" s="134"/>
      <c r="Z138" s="134"/>
      <c r="AA138" s="135"/>
      <c r="AB138" s="135"/>
      <c r="AC138" s="135"/>
      <c r="AD138" s="135"/>
      <c r="AE138" s="135"/>
      <c r="AF138" s="135"/>
      <c r="AG138" s="135"/>
      <c r="AH138" s="135"/>
      <c r="AI138" s="135"/>
    </row>
    <row r="139" ht="15.75" customHeight="1">
      <c r="A139" s="278"/>
      <c r="B139" s="228"/>
      <c r="C139" s="274"/>
      <c r="D139" s="275"/>
      <c r="E139" s="228"/>
      <c r="F139" s="275"/>
      <c r="G139" s="275"/>
      <c r="H139" s="275"/>
      <c r="I139" s="157"/>
      <c r="J139" s="233"/>
      <c r="K139" s="276"/>
      <c r="L139" s="157"/>
      <c r="M139" s="134"/>
      <c r="N139" s="134"/>
      <c r="O139" s="134"/>
      <c r="P139" s="134"/>
      <c r="Q139" s="134"/>
      <c r="R139" s="134"/>
      <c r="S139" s="134"/>
      <c r="T139" s="134"/>
      <c r="U139" s="134"/>
      <c r="V139" s="134"/>
      <c r="W139" s="134"/>
      <c r="X139" s="134"/>
      <c r="Y139" s="134"/>
      <c r="Z139" s="134"/>
      <c r="AA139" s="135"/>
      <c r="AB139" s="135"/>
      <c r="AC139" s="135"/>
      <c r="AD139" s="135"/>
      <c r="AE139" s="135"/>
      <c r="AF139" s="135"/>
      <c r="AG139" s="135"/>
      <c r="AH139" s="135"/>
      <c r="AI139" s="135"/>
    </row>
    <row r="140" ht="15.75" customHeight="1">
      <c r="A140" s="278"/>
      <c r="B140" s="228"/>
      <c r="C140" s="274"/>
      <c r="D140" s="275"/>
      <c r="E140" s="228"/>
      <c r="F140" s="275"/>
      <c r="G140" s="275"/>
      <c r="H140" s="275"/>
      <c r="I140" s="157"/>
      <c r="J140" s="233"/>
      <c r="K140" s="276"/>
      <c r="L140" s="157"/>
      <c r="M140" s="134"/>
      <c r="N140" s="134"/>
      <c r="O140" s="134"/>
      <c r="P140" s="134"/>
      <c r="Q140" s="134"/>
      <c r="R140" s="134"/>
      <c r="S140" s="134"/>
      <c r="T140" s="134"/>
      <c r="U140" s="134"/>
      <c r="V140" s="134"/>
      <c r="W140" s="134"/>
      <c r="X140" s="134"/>
      <c r="Y140" s="134"/>
      <c r="Z140" s="134"/>
      <c r="AA140" s="135"/>
      <c r="AB140" s="135"/>
      <c r="AC140" s="135"/>
      <c r="AD140" s="135"/>
      <c r="AE140" s="135"/>
      <c r="AF140" s="135"/>
      <c r="AG140" s="135"/>
      <c r="AH140" s="135"/>
      <c r="AI140" s="135"/>
    </row>
    <row r="141" ht="15.75" customHeight="1">
      <c r="A141" s="278"/>
      <c r="B141" s="228"/>
      <c r="C141" s="274"/>
      <c r="D141" s="275"/>
      <c r="E141" s="228"/>
      <c r="F141" s="275"/>
      <c r="G141" s="275"/>
      <c r="H141" s="275"/>
      <c r="I141" s="157"/>
      <c r="J141" s="233"/>
      <c r="K141" s="276"/>
      <c r="L141" s="157"/>
      <c r="M141" s="134"/>
      <c r="N141" s="134"/>
      <c r="O141" s="134"/>
      <c r="P141" s="134"/>
      <c r="Q141" s="134"/>
      <c r="R141" s="134"/>
      <c r="S141" s="134"/>
      <c r="T141" s="134"/>
      <c r="U141" s="134"/>
      <c r="V141" s="134"/>
      <c r="W141" s="134"/>
      <c r="X141" s="134"/>
      <c r="Y141" s="134"/>
      <c r="Z141" s="134"/>
      <c r="AA141" s="135"/>
      <c r="AB141" s="135"/>
      <c r="AC141" s="135"/>
      <c r="AD141" s="135"/>
      <c r="AE141" s="135"/>
      <c r="AF141" s="135"/>
      <c r="AG141" s="135"/>
      <c r="AH141" s="135"/>
      <c r="AI141" s="135"/>
    </row>
    <row r="142" ht="15.75" customHeight="1">
      <c r="A142" s="278"/>
      <c r="B142" s="228"/>
      <c r="C142" s="274"/>
      <c r="D142" s="275"/>
      <c r="E142" s="228"/>
      <c r="F142" s="275"/>
      <c r="G142" s="275"/>
      <c r="H142" s="275"/>
      <c r="I142" s="157"/>
      <c r="J142" s="233"/>
      <c r="K142" s="276"/>
      <c r="L142" s="157"/>
      <c r="M142" s="134"/>
      <c r="N142" s="134"/>
      <c r="O142" s="134"/>
      <c r="P142" s="134"/>
      <c r="Q142" s="134"/>
      <c r="R142" s="134"/>
      <c r="S142" s="134"/>
      <c r="T142" s="134"/>
      <c r="U142" s="134"/>
      <c r="V142" s="134"/>
      <c r="W142" s="134"/>
      <c r="X142" s="134"/>
      <c r="Y142" s="134"/>
      <c r="Z142" s="134"/>
      <c r="AA142" s="135"/>
      <c r="AB142" s="135"/>
      <c r="AC142" s="135"/>
      <c r="AD142" s="135"/>
      <c r="AE142" s="135"/>
      <c r="AF142" s="135"/>
      <c r="AG142" s="135"/>
      <c r="AH142" s="135"/>
      <c r="AI142" s="135"/>
    </row>
    <row r="143" ht="15.75" customHeight="1">
      <c r="A143" s="278"/>
      <c r="B143" s="228"/>
      <c r="C143" s="274"/>
      <c r="D143" s="275"/>
      <c r="E143" s="228"/>
      <c r="F143" s="275"/>
      <c r="G143" s="275"/>
      <c r="H143" s="275"/>
      <c r="I143" s="157"/>
      <c r="J143" s="233"/>
      <c r="K143" s="276"/>
      <c r="L143" s="157"/>
      <c r="M143" s="134"/>
      <c r="N143" s="134"/>
      <c r="O143" s="134"/>
      <c r="P143" s="134"/>
      <c r="Q143" s="134"/>
      <c r="R143" s="134"/>
      <c r="S143" s="134"/>
      <c r="T143" s="134"/>
      <c r="U143" s="134"/>
      <c r="V143" s="134"/>
      <c r="W143" s="134"/>
      <c r="X143" s="134"/>
      <c r="Y143" s="134"/>
      <c r="Z143" s="134"/>
      <c r="AA143" s="135"/>
      <c r="AB143" s="135"/>
      <c r="AC143" s="135"/>
      <c r="AD143" s="135"/>
      <c r="AE143" s="135"/>
      <c r="AF143" s="135"/>
      <c r="AG143" s="135"/>
      <c r="AH143" s="135"/>
      <c r="AI143" s="135"/>
    </row>
    <row r="144" ht="15.75" customHeight="1">
      <c r="A144" s="156"/>
      <c r="B144" s="157"/>
      <c r="C144" s="275"/>
      <c r="D144" s="275"/>
      <c r="E144" s="157"/>
      <c r="F144" s="275"/>
      <c r="G144" s="275"/>
      <c r="H144" s="275"/>
      <c r="I144" s="157"/>
      <c r="J144" s="233"/>
      <c r="K144" s="276"/>
      <c r="L144" s="157"/>
      <c r="M144" s="134"/>
      <c r="N144" s="134"/>
      <c r="O144" s="134"/>
      <c r="P144" s="134"/>
      <c r="Q144" s="134"/>
      <c r="R144" s="134"/>
      <c r="S144" s="134"/>
      <c r="T144" s="134"/>
      <c r="U144" s="134"/>
      <c r="V144" s="134"/>
      <c r="W144" s="134"/>
      <c r="X144" s="134"/>
      <c r="Y144" s="134"/>
      <c r="Z144" s="134"/>
      <c r="AA144" s="135"/>
      <c r="AB144" s="135"/>
      <c r="AC144" s="135"/>
      <c r="AD144" s="135"/>
      <c r="AE144" s="135"/>
      <c r="AF144" s="135"/>
      <c r="AG144" s="135"/>
      <c r="AH144" s="135"/>
      <c r="AI144" s="135"/>
    </row>
    <row r="145" ht="15.75" customHeight="1">
      <c r="A145" s="279"/>
      <c r="B145" s="280"/>
      <c r="C145" s="281"/>
      <c r="D145" s="129"/>
      <c r="E145" s="282"/>
      <c r="F145" s="150"/>
      <c r="G145" s="150"/>
      <c r="H145" s="150"/>
      <c r="I145" s="280"/>
      <c r="J145" s="161"/>
      <c r="K145" s="263"/>
      <c r="L145" s="282"/>
      <c r="M145" s="134"/>
      <c r="N145" s="134"/>
      <c r="O145" s="134"/>
      <c r="P145" s="134"/>
      <c r="Q145" s="134"/>
      <c r="R145" s="134"/>
      <c r="S145" s="134"/>
      <c r="T145" s="134"/>
      <c r="U145" s="134"/>
      <c r="V145" s="134"/>
      <c r="W145" s="134"/>
      <c r="X145" s="134"/>
      <c r="Y145" s="134"/>
      <c r="Z145" s="134"/>
      <c r="AA145" s="135"/>
      <c r="AB145" s="135"/>
      <c r="AC145" s="135"/>
      <c r="AD145" s="135"/>
      <c r="AE145" s="135"/>
      <c r="AF145" s="135"/>
      <c r="AG145" s="135"/>
      <c r="AH145" s="135"/>
      <c r="AI145" s="135"/>
    </row>
    <row r="146" ht="15.75" customHeight="1">
      <c r="A146" s="278"/>
      <c r="B146" s="228"/>
      <c r="C146" s="274"/>
      <c r="D146" s="275"/>
      <c r="E146" s="228"/>
      <c r="F146" s="275"/>
      <c r="G146" s="274"/>
      <c r="H146" s="274"/>
      <c r="I146" s="157"/>
      <c r="J146" s="233"/>
      <c r="K146" s="283"/>
      <c r="L146" s="157"/>
      <c r="M146" s="134"/>
      <c r="N146" s="134"/>
      <c r="O146" s="134"/>
      <c r="P146" s="134"/>
      <c r="Q146" s="134"/>
      <c r="R146" s="134"/>
      <c r="S146" s="134"/>
      <c r="T146" s="134"/>
      <c r="U146" s="134"/>
      <c r="V146" s="134"/>
      <c r="W146" s="134"/>
      <c r="X146" s="134"/>
      <c r="Y146" s="134"/>
      <c r="Z146" s="134"/>
      <c r="AA146" s="135"/>
      <c r="AB146" s="135"/>
      <c r="AC146" s="135"/>
      <c r="AD146" s="135"/>
      <c r="AE146" s="135"/>
      <c r="AF146" s="135"/>
      <c r="AG146" s="135"/>
      <c r="AH146" s="135"/>
      <c r="AI146" s="135"/>
    </row>
    <row r="147" ht="15.75" customHeight="1">
      <c r="A147" s="278"/>
      <c r="B147" s="228"/>
      <c r="C147" s="274"/>
      <c r="D147" s="275"/>
      <c r="E147" s="228"/>
      <c r="F147" s="275"/>
      <c r="G147" s="274"/>
      <c r="H147" s="274"/>
      <c r="I147" s="157"/>
      <c r="J147" s="233"/>
      <c r="K147" s="283"/>
      <c r="L147" s="157"/>
      <c r="M147" s="134"/>
      <c r="N147" s="134"/>
      <c r="O147" s="134"/>
      <c r="P147" s="134"/>
      <c r="Q147" s="134"/>
      <c r="R147" s="134"/>
      <c r="S147" s="134"/>
      <c r="T147" s="134"/>
      <c r="U147" s="134"/>
      <c r="V147" s="134"/>
      <c r="W147" s="134"/>
      <c r="X147" s="134"/>
      <c r="Y147" s="134"/>
      <c r="Z147" s="134"/>
      <c r="AA147" s="135"/>
      <c r="AB147" s="135"/>
      <c r="AC147" s="135"/>
      <c r="AD147" s="135"/>
      <c r="AE147" s="135"/>
      <c r="AF147" s="135"/>
      <c r="AG147" s="135"/>
      <c r="AH147" s="135"/>
      <c r="AI147" s="135"/>
    </row>
    <row r="148" ht="15.75" customHeight="1">
      <c r="A148" s="278"/>
      <c r="B148" s="228"/>
      <c r="C148" s="274"/>
      <c r="D148" s="275"/>
      <c r="E148" s="228"/>
      <c r="F148" s="275"/>
      <c r="G148" s="274"/>
      <c r="H148" s="274"/>
      <c r="I148" s="157"/>
      <c r="J148" s="233"/>
      <c r="K148" s="283"/>
      <c r="L148" s="157"/>
      <c r="M148" s="134"/>
      <c r="N148" s="134"/>
      <c r="O148" s="134"/>
      <c r="P148" s="134"/>
      <c r="Q148" s="134"/>
      <c r="R148" s="134"/>
      <c r="S148" s="134"/>
      <c r="T148" s="134"/>
      <c r="U148" s="134"/>
      <c r="V148" s="134"/>
      <c r="W148" s="134"/>
      <c r="X148" s="134"/>
      <c r="Y148" s="134"/>
      <c r="Z148" s="134"/>
      <c r="AA148" s="135"/>
      <c r="AB148" s="135"/>
      <c r="AC148" s="135"/>
      <c r="AD148" s="135"/>
      <c r="AE148" s="135"/>
      <c r="AF148" s="135"/>
      <c r="AG148" s="135"/>
      <c r="AH148" s="135"/>
      <c r="AI148" s="135"/>
    </row>
    <row r="149" ht="15.75" customHeight="1">
      <c r="A149" s="278"/>
      <c r="B149" s="228"/>
      <c r="C149" s="274"/>
      <c r="D149" s="275"/>
      <c r="E149" s="228"/>
      <c r="F149" s="275"/>
      <c r="G149" s="274"/>
      <c r="H149" s="274"/>
      <c r="I149" s="157"/>
      <c r="J149" s="233"/>
      <c r="K149" s="283"/>
      <c r="L149" s="157"/>
      <c r="M149" s="134"/>
      <c r="N149" s="134"/>
      <c r="O149" s="134"/>
      <c r="P149" s="134"/>
      <c r="Q149" s="134"/>
      <c r="R149" s="134"/>
      <c r="S149" s="134"/>
      <c r="T149" s="134"/>
      <c r="U149" s="134"/>
      <c r="V149" s="134"/>
      <c r="W149" s="134"/>
      <c r="X149" s="134"/>
      <c r="Y149" s="134"/>
      <c r="Z149" s="134"/>
      <c r="AA149" s="135"/>
      <c r="AB149" s="135"/>
      <c r="AC149" s="135"/>
      <c r="AD149" s="135"/>
      <c r="AE149" s="135"/>
      <c r="AF149" s="135"/>
      <c r="AG149" s="135"/>
      <c r="AH149" s="135"/>
      <c r="AI149" s="135"/>
    </row>
    <row r="150" ht="15.75" customHeight="1">
      <c r="A150" s="278"/>
      <c r="B150" s="228"/>
      <c r="C150" s="274"/>
      <c r="D150" s="275"/>
      <c r="E150" s="228"/>
      <c r="F150" s="275"/>
      <c r="G150" s="275"/>
      <c r="H150" s="275"/>
      <c r="I150" s="157"/>
      <c r="J150" s="233"/>
      <c r="K150" s="283"/>
      <c r="L150" s="157"/>
      <c r="M150" s="134"/>
      <c r="N150" s="134"/>
      <c r="O150" s="134"/>
      <c r="P150" s="134"/>
      <c r="Q150" s="134"/>
      <c r="R150" s="134"/>
      <c r="S150" s="134"/>
      <c r="T150" s="134"/>
      <c r="U150" s="134"/>
      <c r="V150" s="134"/>
      <c r="W150" s="134"/>
      <c r="X150" s="134"/>
      <c r="Y150" s="134"/>
      <c r="Z150" s="134"/>
      <c r="AA150" s="135"/>
      <c r="AB150" s="135"/>
      <c r="AC150" s="135"/>
      <c r="AD150" s="135"/>
      <c r="AE150" s="135"/>
      <c r="AF150" s="135"/>
      <c r="AG150" s="135"/>
      <c r="AH150" s="135"/>
      <c r="AI150" s="135"/>
    </row>
    <row r="151" ht="15.75" customHeight="1">
      <c r="A151" s="278"/>
      <c r="B151" s="228"/>
      <c r="C151" s="274"/>
      <c r="D151" s="275"/>
      <c r="E151" s="228"/>
      <c r="F151" s="275"/>
      <c r="G151" s="275"/>
      <c r="H151" s="275"/>
      <c r="I151" s="157"/>
      <c r="J151" s="233"/>
      <c r="K151" s="283"/>
      <c r="L151" s="157"/>
      <c r="M151" s="134"/>
      <c r="N151" s="134"/>
      <c r="O151" s="134"/>
      <c r="P151" s="134"/>
      <c r="Q151" s="134"/>
      <c r="R151" s="134"/>
      <c r="S151" s="134"/>
      <c r="T151" s="134"/>
      <c r="U151" s="134"/>
      <c r="V151" s="134"/>
      <c r="W151" s="134"/>
      <c r="X151" s="134"/>
      <c r="Y151" s="134"/>
      <c r="Z151" s="134"/>
      <c r="AA151" s="135"/>
      <c r="AB151" s="135"/>
      <c r="AC151" s="135"/>
      <c r="AD151" s="135"/>
      <c r="AE151" s="135"/>
      <c r="AF151" s="135"/>
      <c r="AG151" s="135"/>
      <c r="AH151" s="135"/>
      <c r="AI151" s="135"/>
    </row>
    <row r="152" ht="15.75" customHeight="1">
      <c r="A152" s="278"/>
      <c r="B152" s="228"/>
      <c r="C152" s="274"/>
      <c r="D152" s="275"/>
      <c r="E152" s="228"/>
      <c r="F152" s="275"/>
      <c r="G152" s="275"/>
      <c r="H152" s="275"/>
      <c r="I152" s="157"/>
      <c r="J152" s="233"/>
      <c r="K152" s="283"/>
      <c r="L152" s="157"/>
      <c r="M152" s="134"/>
      <c r="N152" s="134"/>
      <c r="O152" s="134"/>
      <c r="P152" s="134"/>
      <c r="Q152" s="134"/>
      <c r="R152" s="134"/>
      <c r="S152" s="134"/>
      <c r="T152" s="134"/>
      <c r="U152" s="134"/>
      <c r="V152" s="134"/>
      <c r="W152" s="134"/>
      <c r="X152" s="134"/>
      <c r="Y152" s="134"/>
      <c r="Z152" s="134"/>
      <c r="AA152" s="135"/>
      <c r="AB152" s="135"/>
      <c r="AC152" s="135"/>
      <c r="AD152" s="135"/>
      <c r="AE152" s="135"/>
      <c r="AF152" s="135"/>
      <c r="AG152" s="135"/>
      <c r="AH152" s="135"/>
      <c r="AI152" s="135"/>
    </row>
    <row r="153" ht="15.75" customHeight="1">
      <c r="A153" s="278"/>
      <c r="B153" s="228"/>
      <c r="C153" s="274"/>
      <c r="D153" s="275"/>
      <c r="E153" s="228"/>
      <c r="F153" s="275"/>
      <c r="G153" s="275"/>
      <c r="H153" s="275"/>
      <c r="I153" s="157"/>
      <c r="J153" s="233"/>
      <c r="K153" s="283"/>
      <c r="L153" s="157"/>
      <c r="M153" s="134"/>
      <c r="N153" s="134"/>
      <c r="O153" s="134"/>
      <c r="P153" s="134"/>
      <c r="Q153" s="134"/>
      <c r="R153" s="134"/>
      <c r="S153" s="134"/>
      <c r="T153" s="134"/>
      <c r="U153" s="134"/>
      <c r="V153" s="134"/>
      <c r="W153" s="134"/>
      <c r="X153" s="134"/>
      <c r="Y153" s="134"/>
      <c r="Z153" s="134"/>
      <c r="AA153" s="135"/>
      <c r="AB153" s="135"/>
      <c r="AC153" s="135"/>
      <c r="AD153" s="135"/>
      <c r="AE153" s="135"/>
      <c r="AF153" s="135"/>
      <c r="AG153" s="135"/>
      <c r="AH153" s="135"/>
      <c r="AI153" s="135"/>
    </row>
    <row r="154" ht="15.75" customHeight="1">
      <c r="A154" s="278"/>
      <c r="B154" s="228"/>
      <c r="C154" s="274"/>
      <c r="D154" s="275"/>
      <c r="E154" s="228"/>
      <c r="F154" s="275"/>
      <c r="G154" s="275"/>
      <c r="H154" s="275"/>
      <c r="I154" s="157"/>
      <c r="J154" s="233"/>
      <c r="K154" s="283"/>
      <c r="L154" s="157"/>
      <c r="M154" s="134"/>
      <c r="N154" s="134"/>
      <c r="O154" s="134"/>
      <c r="P154" s="134"/>
      <c r="Q154" s="134"/>
      <c r="R154" s="134"/>
      <c r="S154" s="134"/>
      <c r="T154" s="134"/>
      <c r="U154" s="134"/>
      <c r="V154" s="134"/>
      <c r="W154" s="134"/>
      <c r="X154" s="134"/>
      <c r="Y154" s="134"/>
      <c r="Z154" s="134"/>
      <c r="AA154" s="135"/>
      <c r="AB154" s="135"/>
      <c r="AC154" s="135"/>
      <c r="AD154" s="135"/>
      <c r="AE154" s="135"/>
      <c r="AF154" s="135"/>
      <c r="AG154" s="135"/>
      <c r="AH154" s="135"/>
      <c r="AI154" s="135"/>
    </row>
    <row r="155" ht="15.75" customHeight="1">
      <c r="A155" s="278"/>
      <c r="B155" s="228"/>
      <c r="C155" s="274"/>
      <c r="D155" s="275"/>
      <c r="E155" s="228"/>
      <c r="F155" s="275"/>
      <c r="G155" s="275"/>
      <c r="H155" s="275"/>
      <c r="I155" s="157"/>
      <c r="J155" s="233"/>
      <c r="K155" s="283"/>
      <c r="L155" s="157"/>
      <c r="M155" s="134"/>
      <c r="N155" s="134"/>
      <c r="O155" s="134"/>
      <c r="P155" s="134"/>
      <c r="Q155" s="134"/>
      <c r="R155" s="134"/>
      <c r="S155" s="134"/>
      <c r="T155" s="134"/>
      <c r="U155" s="134"/>
      <c r="V155" s="134"/>
      <c r="W155" s="134"/>
      <c r="X155" s="134"/>
      <c r="Y155" s="134"/>
      <c r="Z155" s="134"/>
      <c r="AA155" s="135"/>
      <c r="AB155" s="135"/>
      <c r="AC155" s="135"/>
      <c r="AD155" s="135"/>
      <c r="AE155" s="135"/>
      <c r="AF155" s="135"/>
      <c r="AG155" s="135"/>
      <c r="AH155" s="135"/>
      <c r="AI155" s="135"/>
    </row>
    <row r="156" ht="15.75" customHeight="1">
      <c r="A156" s="278"/>
      <c r="B156" s="228"/>
      <c r="C156" s="274"/>
      <c r="D156" s="275"/>
      <c r="E156" s="228"/>
      <c r="F156" s="275"/>
      <c r="G156" s="275"/>
      <c r="H156" s="275"/>
      <c r="I156" s="157"/>
      <c r="J156" s="233"/>
      <c r="K156" s="283"/>
      <c r="L156" s="157"/>
      <c r="M156" s="134"/>
      <c r="N156" s="134"/>
      <c r="O156" s="134"/>
      <c r="P156" s="134"/>
      <c r="Q156" s="134"/>
      <c r="R156" s="134"/>
      <c r="S156" s="134"/>
      <c r="T156" s="134"/>
      <c r="U156" s="134"/>
      <c r="V156" s="134"/>
      <c r="W156" s="134"/>
      <c r="X156" s="134"/>
      <c r="Y156" s="134"/>
      <c r="Z156" s="134"/>
      <c r="AA156" s="135"/>
      <c r="AB156" s="135"/>
      <c r="AC156" s="135"/>
      <c r="AD156" s="135"/>
      <c r="AE156" s="135"/>
      <c r="AF156" s="135"/>
      <c r="AG156" s="135"/>
      <c r="AH156" s="135"/>
      <c r="AI156" s="135"/>
    </row>
    <row r="157" ht="15.75" customHeight="1">
      <c r="A157" s="278"/>
      <c r="B157" s="228"/>
      <c r="C157" s="274"/>
      <c r="D157" s="275"/>
      <c r="E157" s="228"/>
      <c r="F157" s="275"/>
      <c r="G157" s="275"/>
      <c r="H157" s="275"/>
      <c r="I157" s="157"/>
      <c r="J157" s="233"/>
      <c r="K157" s="283"/>
      <c r="L157" s="157"/>
      <c r="M157" s="134"/>
      <c r="N157" s="134"/>
      <c r="O157" s="134"/>
      <c r="P157" s="134"/>
      <c r="Q157" s="134"/>
      <c r="R157" s="134"/>
      <c r="S157" s="134"/>
      <c r="T157" s="134"/>
      <c r="U157" s="134"/>
      <c r="V157" s="134"/>
      <c r="W157" s="134"/>
      <c r="X157" s="134"/>
      <c r="Y157" s="134"/>
      <c r="Z157" s="134"/>
      <c r="AA157" s="135"/>
      <c r="AB157" s="135"/>
      <c r="AC157" s="135"/>
      <c r="AD157" s="135"/>
      <c r="AE157" s="135"/>
      <c r="AF157" s="135"/>
      <c r="AG157" s="135"/>
      <c r="AH157" s="135"/>
      <c r="AI157" s="135"/>
    </row>
    <row r="158" ht="15.75" customHeight="1">
      <c r="A158" s="278"/>
      <c r="B158" s="228"/>
      <c r="C158" s="274"/>
      <c r="D158" s="275"/>
      <c r="E158" s="228"/>
      <c r="F158" s="275"/>
      <c r="G158" s="274"/>
      <c r="H158" s="274"/>
      <c r="I158" s="157"/>
      <c r="J158" s="233"/>
      <c r="K158" s="283"/>
      <c r="L158" s="157"/>
      <c r="M158" s="134"/>
      <c r="N158" s="134"/>
      <c r="O158" s="134"/>
      <c r="P158" s="134"/>
      <c r="Q158" s="134"/>
      <c r="R158" s="134"/>
      <c r="S158" s="134"/>
      <c r="T158" s="134"/>
      <c r="U158" s="134"/>
      <c r="V158" s="134"/>
      <c r="W158" s="134"/>
      <c r="X158" s="134"/>
      <c r="Y158" s="134"/>
      <c r="Z158" s="134"/>
      <c r="AA158" s="135"/>
      <c r="AB158" s="135"/>
      <c r="AC158" s="135"/>
      <c r="AD158" s="135"/>
      <c r="AE158" s="135"/>
      <c r="AF158" s="135"/>
      <c r="AG158" s="135"/>
      <c r="AH158" s="135"/>
      <c r="AI158" s="135"/>
    </row>
    <row r="159" ht="15.75" customHeight="1">
      <c r="A159" s="278"/>
      <c r="B159" s="228"/>
      <c r="C159" s="274"/>
      <c r="D159" s="275"/>
      <c r="E159" s="228"/>
      <c r="F159" s="275"/>
      <c r="G159" s="275"/>
      <c r="H159" s="275"/>
      <c r="I159" s="157"/>
      <c r="J159" s="233"/>
      <c r="K159" s="283"/>
      <c r="L159" s="157"/>
      <c r="M159" s="134"/>
      <c r="N159" s="134"/>
      <c r="O159" s="134"/>
      <c r="P159" s="134"/>
      <c r="Q159" s="134"/>
      <c r="R159" s="134"/>
      <c r="S159" s="134"/>
      <c r="T159" s="134"/>
      <c r="U159" s="134"/>
      <c r="V159" s="134"/>
      <c r="W159" s="134"/>
      <c r="X159" s="134"/>
      <c r="Y159" s="134"/>
      <c r="Z159" s="134"/>
      <c r="AA159" s="135"/>
      <c r="AB159" s="135"/>
      <c r="AC159" s="135"/>
      <c r="AD159" s="135"/>
      <c r="AE159" s="135"/>
      <c r="AF159" s="135"/>
      <c r="AG159" s="135"/>
      <c r="AH159" s="135"/>
      <c r="AI159" s="135"/>
    </row>
    <row r="160" ht="15.75" customHeight="1">
      <c r="A160" s="278"/>
      <c r="B160" s="228"/>
      <c r="C160" s="275"/>
      <c r="D160" s="275"/>
      <c r="E160" s="228"/>
      <c r="F160" s="284"/>
      <c r="G160" s="285"/>
      <c r="H160" s="284"/>
      <c r="I160" s="157"/>
      <c r="J160" s="233"/>
      <c r="K160" s="283"/>
      <c r="L160" s="157"/>
      <c r="M160" s="134"/>
      <c r="N160" s="134"/>
      <c r="O160" s="134"/>
      <c r="P160" s="134"/>
      <c r="Q160" s="134"/>
      <c r="R160" s="134"/>
      <c r="S160" s="134"/>
      <c r="T160" s="134"/>
      <c r="U160" s="134"/>
      <c r="V160" s="134"/>
      <c r="W160" s="134"/>
      <c r="X160" s="134"/>
      <c r="Y160" s="134"/>
      <c r="Z160" s="134"/>
      <c r="AA160" s="135"/>
      <c r="AB160" s="135"/>
      <c r="AC160" s="135"/>
      <c r="AD160" s="135"/>
      <c r="AE160" s="135"/>
      <c r="AF160" s="135"/>
      <c r="AG160" s="135"/>
      <c r="AH160" s="135"/>
      <c r="AI160" s="135"/>
    </row>
    <row r="161" ht="15.75" customHeight="1">
      <c r="A161" s="278"/>
      <c r="B161" s="228"/>
      <c r="C161" s="274"/>
      <c r="D161" s="275"/>
      <c r="E161" s="228"/>
      <c r="F161" s="284"/>
      <c r="G161" s="284"/>
      <c r="H161" s="285"/>
      <c r="I161" s="157"/>
      <c r="J161" s="233"/>
      <c r="K161" s="283"/>
      <c r="L161" s="157"/>
      <c r="M161" s="134"/>
      <c r="N161" s="134"/>
      <c r="O161" s="134"/>
      <c r="P161" s="134"/>
      <c r="Q161" s="134"/>
      <c r="R161" s="134"/>
      <c r="S161" s="134"/>
      <c r="T161" s="134"/>
      <c r="U161" s="134"/>
      <c r="V161" s="134"/>
      <c r="W161" s="134"/>
      <c r="X161" s="134"/>
      <c r="Y161" s="134"/>
      <c r="Z161" s="134"/>
      <c r="AA161" s="135"/>
      <c r="AB161" s="135"/>
      <c r="AC161" s="135"/>
      <c r="AD161" s="135"/>
      <c r="AE161" s="135"/>
      <c r="AF161" s="135"/>
      <c r="AG161" s="135"/>
      <c r="AH161" s="135"/>
      <c r="AI161" s="135"/>
    </row>
    <row r="162" ht="15.75" customHeight="1">
      <c r="A162" s="278"/>
      <c r="B162" s="228"/>
      <c r="C162" s="274"/>
      <c r="D162" s="275"/>
      <c r="E162" s="157"/>
      <c r="F162" s="284"/>
      <c r="G162" s="285"/>
      <c r="H162" s="285"/>
      <c r="I162" s="157"/>
      <c r="J162" s="233"/>
      <c r="K162" s="283"/>
      <c r="L162" s="157"/>
      <c r="M162" s="134"/>
      <c r="N162" s="134"/>
      <c r="O162" s="134"/>
      <c r="P162" s="134"/>
      <c r="Q162" s="134"/>
      <c r="R162" s="134"/>
      <c r="S162" s="134"/>
      <c r="T162" s="134"/>
      <c r="U162" s="134"/>
      <c r="V162" s="134"/>
      <c r="W162" s="134"/>
      <c r="X162" s="134"/>
      <c r="Y162" s="134"/>
      <c r="Z162" s="134"/>
      <c r="AA162" s="135"/>
      <c r="AB162" s="135"/>
      <c r="AC162" s="135"/>
      <c r="AD162" s="135"/>
      <c r="AE162" s="135"/>
      <c r="AF162" s="135"/>
      <c r="AG162" s="135"/>
      <c r="AH162" s="135"/>
      <c r="AI162" s="135"/>
    </row>
    <row r="163" ht="15.75" customHeight="1">
      <c r="A163" s="278"/>
      <c r="B163" s="157"/>
      <c r="C163" s="275"/>
      <c r="D163" s="275"/>
      <c r="E163" s="228"/>
      <c r="F163" s="284"/>
      <c r="G163" s="285"/>
      <c r="H163" s="285"/>
      <c r="I163" s="157"/>
      <c r="J163" s="233"/>
      <c r="K163" s="283"/>
      <c r="L163" s="157"/>
      <c r="M163" s="134"/>
      <c r="N163" s="134"/>
      <c r="O163" s="134"/>
      <c r="P163" s="134"/>
      <c r="Q163" s="134"/>
      <c r="R163" s="134"/>
      <c r="S163" s="134"/>
      <c r="T163" s="134"/>
      <c r="U163" s="134"/>
      <c r="V163" s="134"/>
      <c r="W163" s="134"/>
      <c r="X163" s="134"/>
      <c r="Y163" s="134"/>
      <c r="Z163" s="134"/>
      <c r="AA163" s="135"/>
      <c r="AB163" s="135"/>
      <c r="AC163" s="135"/>
      <c r="AD163" s="135"/>
      <c r="AE163" s="135"/>
      <c r="AF163" s="135"/>
      <c r="AG163" s="135"/>
      <c r="AH163" s="135"/>
      <c r="AI163" s="135"/>
    </row>
    <row r="164" ht="15.75" customHeight="1">
      <c r="A164" s="278"/>
      <c r="B164" s="228"/>
      <c r="C164" s="275"/>
      <c r="D164" s="275"/>
      <c r="E164" s="228"/>
      <c r="F164" s="284"/>
      <c r="G164" s="285"/>
      <c r="H164" s="285"/>
      <c r="I164" s="157"/>
      <c r="J164" s="233"/>
      <c r="K164" s="283"/>
      <c r="L164" s="157"/>
      <c r="M164" s="134"/>
      <c r="N164" s="134"/>
      <c r="O164" s="134"/>
      <c r="P164" s="134"/>
      <c r="Q164" s="134"/>
      <c r="R164" s="134"/>
      <c r="S164" s="134"/>
      <c r="T164" s="134"/>
      <c r="U164" s="134"/>
      <c r="V164" s="134"/>
      <c r="W164" s="134"/>
      <c r="X164" s="134"/>
      <c r="Y164" s="134"/>
      <c r="Z164" s="134"/>
      <c r="AA164" s="135"/>
      <c r="AB164" s="135"/>
      <c r="AC164" s="135"/>
      <c r="AD164" s="135"/>
      <c r="AE164" s="135"/>
      <c r="AF164" s="135"/>
      <c r="AG164" s="135"/>
      <c r="AH164" s="135"/>
      <c r="AI164" s="135"/>
    </row>
    <row r="165" ht="15.75" customHeight="1">
      <c r="A165" s="166"/>
      <c r="B165" s="286"/>
      <c r="C165" s="6"/>
      <c r="D165" s="199"/>
      <c r="E165" s="200"/>
      <c r="F165" s="199"/>
      <c r="G165" s="199"/>
      <c r="H165" s="199"/>
      <c r="I165" s="169"/>
      <c r="J165" s="233"/>
      <c r="K165" s="171"/>
      <c r="L165" s="157"/>
      <c r="M165" s="134"/>
      <c r="N165" s="134"/>
      <c r="O165" s="134"/>
      <c r="P165" s="134"/>
      <c r="Q165" s="134"/>
      <c r="R165" s="134"/>
      <c r="S165" s="134"/>
      <c r="T165" s="134"/>
      <c r="U165" s="134"/>
      <c r="V165" s="134"/>
      <c r="W165" s="134"/>
      <c r="X165" s="134"/>
      <c r="Y165" s="134"/>
      <c r="Z165" s="134"/>
      <c r="AA165" s="135"/>
      <c r="AB165" s="135"/>
      <c r="AC165" s="135"/>
      <c r="AD165" s="135"/>
      <c r="AE165" s="135"/>
      <c r="AF165" s="135"/>
      <c r="AG165" s="135"/>
      <c r="AH165" s="135"/>
      <c r="AI165" s="135"/>
    </row>
    <row r="166" ht="15.75" customHeight="1">
      <c r="A166" s="287"/>
      <c r="B166" s="228"/>
      <c r="C166" s="274"/>
      <c r="D166" s="275"/>
      <c r="E166" s="228"/>
      <c r="F166" s="275"/>
      <c r="G166" s="274"/>
      <c r="H166" s="274"/>
      <c r="I166" s="157"/>
      <c r="J166" s="233"/>
      <c r="K166" s="276"/>
      <c r="L166" s="157"/>
      <c r="M166" s="134"/>
      <c r="N166" s="134"/>
      <c r="O166" s="134"/>
      <c r="P166" s="134"/>
      <c r="Q166" s="134"/>
      <c r="R166" s="134"/>
      <c r="S166" s="134"/>
      <c r="T166" s="134"/>
      <c r="U166" s="134"/>
      <c r="V166" s="134"/>
      <c r="W166" s="134"/>
      <c r="X166" s="134"/>
      <c r="Y166" s="134"/>
      <c r="Z166" s="134"/>
      <c r="AA166" s="135"/>
      <c r="AB166" s="135"/>
      <c r="AC166" s="135"/>
      <c r="AD166" s="135"/>
      <c r="AE166" s="135"/>
      <c r="AF166" s="135"/>
      <c r="AG166" s="135"/>
      <c r="AH166" s="135"/>
      <c r="AI166" s="135"/>
    </row>
    <row r="167" ht="15.75" customHeight="1">
      <c r="A167" s="287"/>
      <c r="B167" s="228"/>
      <c r="C167" s="274"/>
      <c r="D167" s="275"/>
      <c r="E167" s="228"/>
      <c r="F167" s="275"/>
      <c r="G167" s="274"/>
      <c r="H167" s="274"/>
      <c r="I167" s="157"/>
      <c r="J167" s="233"/>
      <c r="K167" s="276"/>
      <c r="L167" s="157"/>
      <c r="M167" s="134"/>
      <c r="N167" s="134"/>
      <c r="O167" s="134"/>
      <c r="P167" s="134"/>
      <c r="Q167" s="134"/>
      <c r="R167" s="134"/>
      <c r="S167" s="134"/>
      <c r="T167" s="134"/>
      <c r="U167" s="134"/>
      <c r="V167" s="134"/>
      <c r="W167" s="134"/>
      <c r="X167" s="134"/>
      <c r="Y167" s="134"/>
      <c r="Z167" s="134"/>
      <c r="AA167" s="135"/>
      <c r="AB167" s="135"/>
      <c r="AC167" s="135"/>
      <c r="AD167" s="135"/>
      <c r="AE167" s="135"/>
      <c r="AF167" s="135"/>
      <c r="AG167" s="135"/>
      <c r="AH167" s="135"/>
      <c r="AI167" s="135"/>
    </row>
    <row r="168" ht="15.75" customHeight="1">
      <c r="A168" s="287"/>
      <c r="B168" s="228"/>
      <c r="C168" s="274"/>
      <c r="D168" s="275"/>
      <c r="E168" s="228"/>
      <c r="F168" s="275"/>
      <c r="G168" s="274"/>
      <c r="H168" s="274"/>
      <c r="I168" s="157"/>
      <c r="J168" s="233"/>
      <c r="K168" s="276"/>
      <c r="L168" s="157"/>
      <c r="M168" s="134"/>
      <c r="N168" s="134"/>
      <c r="O168" s="134"/>
      <c r="P168" s="134"/>
      <c r="Q168" s="134"/>
      <c r="R168" s="134"/>
      <c r="S168" s="134"/>
      <c r="T168" s="134"/>
      <c r="U168" s="134"/>
      <c r="V168" s="134"/>
      <c r="W168" s="134"/>
      <c r="X168" s="134"/>
      <c r="Y168" s="134"/>
      <c r="Z168" s="134"/>
      <c r="AA168" s="135"/>
      <c r="AB168" s="135"/>
      <c r="AC168" s="135"/>
      <c r="AD168" s="135"/>
      <c r="AE168" s="135"/>
      <c r="AF168" s="135"/>
      <c r="AG168" s="135"/>
      <c r="AH168" s="135"/>
      <c r="AI168" s="135"/>
    </row>
    <row r="169" ht="15.75" customHeight="1">
      <c r="A169" s="287"/>
      <c r="B169" s="228"/>
      <c r="C169" s="274"/>
      <c r="D169" s="275"/>
      <c r="E169" s="228"/>
      <c r="F169" s="275"/>
      <c r="G169" s="274"/>
      <c r="H169" s="274"/>
      <c r="I169" s="157"/>
      <c r="J169" s="233"/>
      <c r="K169" s="276"/>
      <c r="L169" s="157"/>
      <c r="M169" s="134"/>
      <c r="N169" s="134"/>
      <c r="O169" s="134"/>
      <c r="P169" s="134"/>
      <c r="Q169" s="134"/>
      <c r="R169" s="134"/>
      <c r="S169" s="134"/>
      <c r="T169" s="134"/>
      <c r="U169" s="134"/>
      <c r="V169" s="134"/>
      <c r="W169" s="134"/>
      <c r="X169" s="134"/>
      <c r="Y169" s="134"/>
      <c r="Z169" s="134"/>
      <c r="AA169" s="135"/>
      <c r="AB169" s="135"/>
      <c r="AC169" s="135"/>
      <c r="AD169" s="135"/>
      <c r="AE169" s="135"/>
      <c r="AF169" s="135"/>
      <c r="AG169" s="135"/>
      <c r="AH169" s="135"/>
      <c r="AI169" s="135"/>
    </row>
    <row r="170" ht="15.75" customHeight="1">
      <c r="A170" s="287"/>
      <c r="B170" s="228"/>
      <c r="C170" s="274"/>
      <c r="D170" s="275"/>
      <c r="E170" s="228"/>
      <c r="F170" s="275"/>
      <c r="G170" s="274"/>
      <c r="H170" s="274"/>
      <c r="I170" s="157"/>
      <c r="J170" s="233"/>
      <c r="K170" s="276"/>
      <c r="L170" s="157"/>
      <c r="M170" s="134"/>
      <c r="N170" s="134"/>
      <c r="O170" s="134"/>
      <c r="P170" s="134"/>
      <c r="Q170" s="134"/>
      <c r="R170" s="134"/>
      <c r="S170" s="134"/>
      <c r="T170" s="134"/>
      <c r="U170" s="134"/>
      <c r="V170" s="134"/>
      <c r="W170" s="134"/>
      <c r="X170" s="134"/>
      <c r="Y170" s="134"/>
      <c r="Z170" s="134"/>
      <c r="AA170" s="135"/>
      <c r="AB170" s="135"/>
      <c r="AC170" s="135"/>
      <c r="AD170" s="135"/>
      <c r="AE170" s="135"/>
      <c r="AF170" s="135"/>
      <c r="AG170" s="135"/>
      <c r="AH170" s="135"/>
      <c r="AI170" s="135"/>
    </row>
    <row r="171" ht="15.75" customHeight="1">
      <c r="A171" s="287"/>
      <c r="B171" s="228"/>
      <c r="C171" s="274"/>
      <c r="D171" s="275"/>
      <c r="E171" s="228"/>
      <c r="F171" s="275"/>
      <c r="G171" s="274"/>
      <c r="H171" s="274"/>
      <c r="I171" s="157"/>
      <c r="J171" s="233"/>
      <c r="K171" s="276"/>
      <c r="L171" s="157"/>
      <c r="M171" s="134"/>
      <c r="N171" s="134"/>
      <c r="O171" s="134"/>
      <c r="P171" s="134"/>
      <c r="Q171" s="134"/>
      <c r="R171" s="134"/>
      <c r="S171" s="134"/>
      <c r="T171" s="134"/>
      <c r="U171" s="134"/>
      <c r="V171" s="134"/>
      <c r="W171" s="134"/>
      <c r="X171" s="134"/>
      <c r="Y171" s="134"/>
      <c r="Z171" s="134"/>
      <c r="AA171" s="135"/>
      <c r="AB171" s="135"/>
      <c r="AC171" s="135"/>
      <c r="AD171" s="135"/>
      <c r="AE171" s="135"/>
      <c r="AF171" s="135"/>
      <c r="AG171" s="135"/>
      <c r="AH171" s="135"/>
      <c r="AI171" s="135"/>
    </row>
    <row r="172" ht="15.75" customHeight="1">
      <c r="A172" s="287"/>
      <c r="B172" s="228"/>
      <c r="C172" s="274"/>
      <c r="D172" s="275"/>
      <c r="E172" s="228"/>
      <c r="F172" s="275"/>
      <c r="G172" s="274"/>
      <c r="H172" s="274"/>
      <c r="I172" s="157"/>
      <c r="J172" s="233"/>
      <c r="K172" s="276"/>
      <c r="L172" s="157"/>
      <c r="M172" s="134"/>
      <c r="N172" s="134"/>
      <c r="O172" s="134"/>
      <c r="P172" s="134"/>
      <c r="Q172" s="134"/>
      <c r="R172" s="134"/>
      <c r="S172" s="134"/>
      <c r="T172" s="134"/>
      <c r="U172" s="134"/>
      <c r="V172" s="134"/>
      <c r="W172" s="134"/>
      <c r="X172" s="134"/>
      <c r="Y172" s="134"/>
      <c r="Z172" s="134"/>
      <c r="AA172" s="135"/>
      <c r="AB172" s="135"/>
      <c r="AC172" s="135"/>
      <c r="AD172" s="135"/>
      <c r="AE172" s="135"/>
      <c r="AF172" s="135"/>
      <c r="AG172" s="135"/>
      <c r="AH172" s="135"/>
      <c r="AI172" s="135"/>
    </row>
    <row r="173" ht="15.75" customHeight="1">
      <c r="A173" s="287"/>
      <c r="B173" s="228"/>
      <c r="C173" s="274"/>
      <c r="D173" s="275"/>
      <c r="E173" s="228"/>
      <c r="F173" s="275"/>
      <c r="G173" s="274"/>
      <c r="H173" s="274"/>
      <c r="I173" s="157"/>
      <c r="J173" s="233"/>
      <c r="K173" s="288"/>
      <c r="L173" s="157"/>
      <c r="M173" s="134"/>
      <c r="N173" s="134"/>
      <c r="O173" s="134"/>
      <c r="P173" s="134"/>
      <c r="Q173" s="134"/>
      <c r="R173" s="134"/>
      <c r="S173" s="134"/>
      <c r="T173" s="134"/>
      <c r="U173" s="134"/>
      <c r="V173" s="134"/>
      <c r="W173" s="134"/>
      <c r="X173" s="134"/>
      <c r="Y173" s="134"/>
      <c r="Z173" s="134"/>
      <c r="AA173" s="135"/>
      <c r="AB173" s="135"/>
      <c r="AC173" s="135"/>
      <c r="AD173" s="135"/>
      <c r="AE173" s="135"/>
      <c r="AF173" s="135"/>
      <c r="AG173" s="135"/>
      <c r="AH173" s="135"/>
      <c r="AI173" s="135"/>
    </row>
    <row r="174" ht="15.75" customHeight="1">
      <c r="A174" s="287"/>
      <c r="B174" s="228"/>
      <c r="C174" s="274"/>
      <c r="D174" s="275"/>
      <c r="E174" s="228"/>
      <c r="F174" s="275"/>
      <c r="G174" s="274"/>
      <c r="H174" s="274"/>
      <c r="I174" s="157"/>
      <c r="J174" s="233"/>
      <c r="K174" s="289"/>
      <c r="L174" s="157"/>
      <c r="M174" s="134"/>
      <c r="N174" s="134"/>
      <c r="O174" s="134"/>
      <c r="P174" s="134"/>
      <c r="Q174" s="134"/>
      <c r="R174" s="134"/>
      <c r="S174" s="134"/>
      <c r="T174" s="134"/>
      <c r="U174" s="134"/>
      <c r="V174" s="134"/>
      <c r="W174" s="134"/>
      <c r="X174" s="134"/>
      <c r="Y174" s="134"/>
      <c r="Z174" s="134"/>
      <c r="AA174" s="135"/>
      <c r="AB174" s="135"/>
      <c r="AC174" s="135"/>
      <c r="AD174" s="135"/>
      <c r="AE174" s="135"/>
      <c r="AF174" s="135"/>
      <c r="AG174" s="135"/>
      <c r="AH174" s="135"/>
      <c r="AI174" s="135"/>
    </row>
    <row r="175" ht="15.75" customHeight="1">
      <c r="A175" s="287"/>
      <c r="B175" s="228"/>
      <c r="C175" s="274"/>
      <c r="D175" s="275"/>
      <c r="E175" s="228"/>
      <c r="F175" s="275"/>
      <c r="G175" s="274"/>
      <c r="H175" s="274"/>
      <c r="I175" s="157"/>
      <c r="J175" s="233"/>
      <c r="K175" s="263"/>
      <c r="L175" s="157"/>
      <c r="M175" s="134"/>
      <c r="N175" s="134"/>
      <c r="O175" s="134"/>
      <c r="P175" s="134"/>
      <c r="Q175" s="134"/>
      <c r="R175" s="134"/>
      <c r="S175" s="134"/>
      <c r="T175" s="134"/>
      <c r="U175" s="134"/>
      <c r="V175" s="134"/>
      <c r="W175" s="134"/>
      <c r="X175" s="134"/>
      <c r="Y175" s="134"/>
      <c r="Z175" s="134"/>
      <c r="AA175" s="135"/>
      <c r="AB175" s="135"/>
      <c r="AC175" s="135"/>
      <c r="AD175" s="135"/>
      <c r="AE175" s="135"/>
      <c r="AF175" s="135"/>
      <c r="AG175" s="135"/>
      <c r="AH175" s="135"/>
      <c r="AI175" s="135"/>
    </row>
    <row r="176" ht="15.75" customHeight="1">
      <c r="A176" s="287"/>
      <c r="B176" s="228"/>
      <c r="C176" s="274"/>
      <c r="D176" s="275"/>
      <c r="E176" s="228"/>
      <c r="F176" s="275"/>
      <c r="G176" s="274"/>
      <c r="H176" s="274"/>
      <c r="I176" s="157"/>
      <c r="J176" s="233"/>
      <c r="K176" s="276"/>
      <c r="L176" s="157"/>
      <c r="M176" s="134"/>
      <c r="N176" s="134"/>
      <c r="O176" s="134"/>
      <c r="P176" s="134"/>
      <c r="Q176" s="134"/>
      <c r="R176" s="134"/>
      <c r="S176" s="134"/>
      <c r="T176" s="134"/>
      <c r="U176" s="134"/>
      <c r="V176" s="134"/>
      <c r="W176" s="134"/>
      <c r="X176" s="134"/>
      <c r="Y176" s="134"/>
      <c r="Z176" s="134"/>
      <c r="AA176" s="135"/>
      <c r="AB176" s="135"/>
      <c r="AC176" s="135"/>
      <c r="AD176" s="135"/>
      <c r="AE176" s="135"/>
      <c r="AF176" s="135"/>
      <c r="AG176" s="135"/>
      <c r="AH176" s="135"/>
      <c r="AI176" s="135"/>
    </row>
    <row r="177" ht="15.75" customHeight="1">
      <c r="A177" s="287"/>
      <c r="B177" s="228"/>
      <c r="C177" s="274"/>
      <c r="D177" s="275"/>
      <c r="E177" s="228"/>
      <c r="F177" s="275"/>
      <c r="G177" s="274"/>
      <c r="H177" s="274"/>
      <c r="I177" s="157"/>
      <c r="J177" s="233"/>
      <c r="K177" s="276"/>
      <c r="L177" s="157"/>
      <c r="M177" s="134"/>
      <c r="N177" s="134"/>
      <c r="O177" s="134"/>
      <c r="P177" s="134"/>
      <c r="Q177" s="134"/>
      <c r="R177" s="134"/>
      <c r="S177" s="134"/>
      <c r="T177" s="134"/>
      <c r="U177" s="134"/>
      <c r="V177" s="134"/>
      <c r="W177" s="134"/>
      <c r="X177" s="134"/>
      <c r="Y177" s="134"/>
      <c r="Z177" s="134"/>
      <c r="AA177" s="135"/>
      <c r="AB177" s="135"/>
      <c r="AC177" s="135"/>
      <c r="AD177" s="135"/>
      <c r="AE177" s="135"/>
      <c r="AF177" s="135"/>
      <c r="AG177" s="135"/>
      <c r="AH177" s="135"/>
      <c r="AI177" s="135"/>
    </row>
    <row r="178" ht="15.75" customHeight="1">
      <c r="A178" s="287"/>
      <c r="B178" s="228"/>
      <c r="C178" s="274"/>
      <c r="D178" s="275"/>
      <c r="E178" s="228"/>
      <c r="F178" s="275"/>
      <c r="G178" s="274"/>
      <c r="H178" s="274"/>
      <c r="I178" s="157"/>
      <c r="J178" s="233"/>
      <c r="K178" s="276"/>
      <c r="L178" s="157"/>
      <c r="M178" s="134"/>
      <c r="N178" s="134"/>
      <c r="O178" s="134"/>
      <c r="P178" s="134"/>
      <c r="Q178" s="134"/>
      <c r="R178" s="134"/>
      <c r="S178" s="134"/>
      <c r="T178" s="134"/>
      <c r="U178" s="134"/>
      <c r="V178" s="134"/>
      <c r="W178" s="134"/>
      <c r="X178" s="134"/>
      <c r="Y178" s="134"/>
      <c r="Z178" s="134"/>
      <c r="AA178" s="135"/>
      <c r="AB178" s="135"/>
      <c r="AC178" s="135"/>
      <c r="AD178" s="135"/>
      <c r="AE178" s="135"/>
      <c r="AF178" s="135"/>
      <c r="AG178" s="135"/>
      <c r="AH178" s="135"/>
      <c r="AI178" s="135"/>
    </row>
    <row r="179" ht="15.75" customHeight="1">
      <c r="A179" s="287"/>
      <c r="B179" s="228"/>
      <c r="C179" s="274"/>
      <c r="D179" s="275"/>
      <c r="E179" s="228"/>
      <c r="F179" s="275"/>
      <c r="G179" s="274"/>
      <c r="H179" s="274"/>
      <c r="I179" s="157"/>
      <c r="J179" s="233"/>
      <c r="K179" s="276"/>
      <c r="L179" s="157"/>
      <c r="M179" s="134"/>
      <c r="N179" s="134"/>
      <c r="O179" s="134"/>
      <c r="P179" s="134"/>
      <c r="Q179" s="134"/>
      <c r="R179" s="134"/>
      <c r="S179" s="134"/>
      <c r="T179" s="134"/>
      <c r="U179" s="134"/>
      <c r="V179" s="134"/>
      <c r="W179" s="134"/>
      <c r="X179" s="134"/>
      <c r="Y179" s="134"/>
      <c r="Z179" s="134"/>
      <c r="AA179" s="135"/>
      <c r="AB179" s="135"/>
      <c r="AC179" s="135"/>
      <c r="AD179" s="135"/>
      <c r="AE179" s="135"/>
      <c r="AF179" s="135"/>
      <c r="AG179" s="135"/>
      <c r="AH179" s="135"/>
      <c r="AI179" s="135"/>
    </row>
    <row r="180" ht="15.75" customHeight="1">
      <c r="A180" s="287"/>
      <c r="B180" s="228"/>
      <c r="C180" s="274"/>
      <c r="D180" s="275"/>
      <c r="E180" s="228"/>
      <c r="F180" s="275"/>
      <c r="G180" s="274"/>
      <c r="H180" s="274"/>
      <c r="I180" s="157"/>
      <c r="J180" s="233"/>
      <c r="K180" s="276"/>
      <c r="L180" s="157"/>
      <c r="M180" s="134"/>
      <c r="N180" s="134"/>
      <c r="O180" s="134"/>
      <c r="P180" s="134"/>
      <c r="Q180" s="134"/>
      <c r="R180" s="134"/>
      <c r="S180" s="134"/>
      <c r="T180" s="134"/>
      <c r="U180" s="134"/>
      <c r="V180" s="134"/>
      <c r="W180" s="134"/>
      <c r="X180" s="134"/>
      <c r="Y180" s="134"/>
      <c r="Z180" s="134"/>
      <c r="AA180" s="135"/>
      <c r="AB180" s="135"/>
      <c r="AC180" s="135"/>
      <c r="AD180" s="135"/>
      <c r="AE180" s="135"/>
      <c r="AF180" s="135"/>
      <c r="AG180" s="135"/>
      <c r="AH180" s="135"/>
      <c r="AI180" s="135"/>
    </row>
    <row r="181" ht="15.75" customHeight="1">
      <c r="A181" s="287"/>
      <c r="B181" s="115"/>
      <c r="C181" s="274"/>
      <c r="D181" s="275"/>
      <c r="E181" s="228"/>
      <c r="F181" s="275"/>
      <c r="G181" s="275"/>
      <c r="H181" s="275"/>
      <c r="I181" s="157"/>
      <c r="J181" s="233"/>
      <c r="K181" s="263"/>
      <c r="L181" s="157"/>
      <c r="M181" s="134"/>
      <c r="N181" s="134"/>
      <c r="O181" s="134"/>
      <c r="P181" s="134"/>
      <c r="Q181" s="134"/>
      <c r="R181" s="134"/>
      <c r="S181" s="134"/>
      <c r="T181" s="134"/>
      <c r="U181" s="134"/>
      <c r="V181" s="134"/>
      <c r="W181" s="134"/>
      <c r="X181" s="134"/>
      <c r="Y181" s="134"/>
      <c r="Z181" s="134"/>
      <c r="AA181" s="135"/>
      <c r="AB181" s="135"/>
      <c r="AC181" s="135"/>
      <c r="AD181" s="135"/>
      <c r="AE181" s="135"/>
      <c r="AF181" s="135"/>
      <c r="AG181" s="135"/>
      <c r="AH181" s="135"/>
      <c r="AI181" s="135"/>
    </row>
    <row r="182" ht="15.75" customHeight="1">
      <c r="A182" s="70"/>
      <c r="B182" s="70"/>
      <c r="C182" s="275"/>
      <c r="D182" s="275"/>
      <c r="E182" s="157"/>
      <c r="F182" s="275"/>
      <c r="G182" s="275"/>
      <c r="H182" s="275"/>
      <c r="I182" s="157"/>
      <c r="J182" s="233"/>
      <c r="K182" s="276"/>
      <c r="L182" s="157"/>
      <c r="M182" s="134"/>
      <c r="N182" s="134"/>
      <c r="O182" s="134"/>
      <c r="P182" s="134"/>
      <c r="Q182" s="134"/>
      <c r="R182" s="134"/>
      <c r="S182" s="134"/>
      <c r="T182" s="134"/>
      <c r="U182" s="134"/>
      <c r="V182" s="134"/>
      <c r="W182" s="134"/>
      <c r="X182" s="134"/>
      <c r="Y182" s="134"/>
      <c r="Z182" s="134"/>
      <c r="AA182" s="135"/>
      <c r="AB182" s="135"/>
      <c r="AC182" s="135"/>
      <c r="AD182" s="135"/>
      <c r="AE182" s="135"/>
      <c r="AF182" s="135"/>
      <c r="AG182" s="135"/>
      <c r="AH182" s="135"/>
      <c r="AI182" s="135"/>
    </row>
    <row r="183" ht="15.75" customHeight="1">
      <c r="A183" s="287"/>
      <c r="B183" s="115"/>
      <c r="C183" s="274"/>
      <c r="D183" s="275"/>
      <c r="E183" s="228"/>
      <c r="F183" s="275"/>
      <c r="G183" s="275"/>
      <c r="H183" s="275"/>
      <c r="I183" s="157"/>
      <c r="J183" s="233"/>
      <c r="K183" s="263"/>
      <c r="L183" s="157"/>
      <c r="M183" s="134"/>
      <c r="N183" s="134"/>
      <c r="O183" s="134"/>
      <c r="P183" s="134"/>
      <c r="Q183" s="134"/>
      <c r="R183" s="134"/>
      <c r="S183" s="134"/>
      <c r="T183" s="134"/>
      <c r="U183" s="134"/>
      <c r="V183" s="134"/>
      <c r="W183" s="134"/>
      <c r="X183" s="134"/>
      <c r="Y183" s="134"/>
      <c r="Z183" s="134"/>
      <c r="AA183" s="135"/>
      <c r="AB183" s="135"/>
      <c r="AC183" s="135"/>
      <c r="AD183" s="135"/>
      <c r="AE183" s="135"/>
      <c r="AF183" s="135"/>
      <c r="AG183" s="135"/>
      <c r="AH183" s="135"/>
      <c r="AI183" s="135"/>
    </row>
    <row r="184" ht="15.75" customHeight="1">
      <c r="A184" s="287"/>
      <c r="B184" s="228"/>
      <c r="C184" s="274"/>
      <c r="D184" s="275"/>
      <c r="E184" s="228"/>
      <c r="F184" s="275"/>
      <c r="G184" s="275"/>
      <c r="H184" s="275"/>
      <c r="I184" s="157"/>
      <c r="J184" s="233"/>
      <c r="K184" s="263"/>
      <c r="L184" s="157"/>
      <c r="M184" s="134"/>
      <c r="N184" s="134"/>
      <c r="O184" s="134"/>
      <c r="P184" s="134"/>
      <c r="Q184" s="134"/>
      <c r="R184" s="134"/>
      <c r="S184" s="134"/>
      <c r="T184" s="134"/>
      <c r="U184" s="134"/>
      <c r="V184" s="134"/>
      <c r="W184" s="134"/>
      <c r="X184" s="134"/>
      <c r="Y184" s="134"/>
      <c r="Z184" s="134"/>
      <c r="AA184" s="135"/>
      <c r="AB184" s="135"/>
      <c r="AC184" s="135"/>
      <c r="AD184" s="135"/>
      <c r="AE184" s="135"/>
      <c r="AF184" s="135"/>
      <c r="AG184" s="135"/>
      <c r="AH184" s="135"/>
      <c r="AI184" s="135"/>
    </row>
    <row r="185" ht="15.75" customHeight="1">
      <c r="A185" s="287"/>
      <c r="B185" s="228"/>
      <c r="C185" s="274"/>
      <c r="D185" s="275"/>
      <c r="E185" s="228"/>
      <c r="F185" s="275"/>
      <c r="G185" s="274"/>
      <c r="H185" s="290"/>
      <c r="I185" s="157"/>
      <c r="J185" s="233"/>
      <c r="K185" s="276"/>
      <c r="L185" s="157"/>
      <c r="M185" s="134"/>
      <c r="N185" s="134"/>
      <c r="O185" s="134"/>
      <c r="P185" s="134"/>
      <c r="Q185" s="134"/>
      <c r="R185" s="134"/>
      <c r="S185" s="134"/>
      <c r="T185" s="134"/>
      <c r="U185" s="134"/>
      <c r="V185" s="134"/>
      <c r="W185" s="134"/>
      <c r="X185" s="134"/>
      <c r="Y185" s="134"/>
      <c r="Z185" s="134"/>
      <c r="AA185" s="135"/>
      <c r="AB185" s="135"/>
      <c r="AC185" s="135"/>
      <c r="AD185" s="135"/>
      <c r="AE185" s="135"/>
      <c r="AF185" s="135"/>
      <c r="AG185" s="135"/>
      <c r="AH185" s="135"/>
      <c r="AI185" s="135"/>
    </row>
    <row r="186" ht="15.75" customHeight="1">
      <c r="A186" s="287"/>
      <c r="B186" s="291"/>
      <c r="C186" s="274"/>
      <c r="D186" s="275"/>
      <c r="E186" s="228"/>
      <c r="F186" s="275"/>
      <c r="G186" s="274"/>
      <c r="H186" s="274"/>
      <c r="I186" s="157"/>
      <c r="J186" s="233"/>
      <c r="K186" s="276"/>
      <c r="L186" s="157"/>
      <c r="M186" s="134"/>
      <c r="N186" s="134"/>
      <c r="O186" s="134"/>
      <c r="P186" s="134"/>
      <c r="Q186" s="134"/>
      <c r="R186" s="134"/>
      <c r="S186" s="134"/>
      <c r="T186" s="134"/>
      <c r="U186" s="134"/>
      <c r="V186" s="134"/>
      <c r="W186" s="134"/>
      <c r="X186" s="134"/>
      <c r="Y186" s="134"/>
      <c r="Z186" s="134"/>
      <c r="AA186" s="135"/>
      <c r="AB186" s="135"/>
      <c r="AC186" s="135"/>
      <c r="AD186" s="135"/>
      <c r="AE186" s="135"/>
      <c r="AF186" s="135"/>
      <c r="AG186" s="135"/>
      <c r="AH186" s="135"/>
      <c r="AI186" s="135"/>
    </row>
    <row r="187" ht="15.75" customHeight="1">
      <c r="A187" s="287"/>
      <c r="B187" s="70"/>
      <c r="C187" s="274"/>
      <c r="D187" s="275"/>
      <c r="E187" s="228"/>
      <c r="F187" s="275"/>
      <c r="G187" s="274"/>
      <c r="H187" s="274"/>
      <c r="I187" s="157"/>
      <c r="J187" s="233"/>
      <c r="K187" s="276"/>
      <c r="L187" s="157"/>
      <c r="M187" s="134"/>
      <c r="N187" s="134"/>
      <c r="O187" s="134"/>
      <c r="P187" s="134"/>
      <c r="Q187" s="134"/>
      <c r="R187" s="134"/>
      <c r="S187" s="134"/>
      <c r="T187" s="134"/>
      <c r="U187" s="134"/>
      <c r="V187" s="134"/>
      <c r="W187" s="134"/>
      <c r="X187" s="134"/>
      <c r="Y187" s="134"/>
      <c r="Z187" s="134"/>
      <c r="AA187" s="135"/>
      <c r="AB187" s="135"/>
      <c r="AC187" s="135"/>
      <c r="AD187" s="135"/>
      <c r="AE187" s="135"/>
      <c r="AF187" s="135"/>
      <c r="AG187" s="135"/>
      <c r="AH187" s="135"/>
      <c r="AI187" s="135"/>
    </row>
    <row r="188" ht="15.75" customHeight="1">
      <c r="A188" s="287"/>
      <c r="B188" s="291"/>
      <c r="C188" s="274"/>
      <c r="D188" s="275"/>
      <c r="E188" s="228"/>
      <c r="F188" s="275"/>
      <c r="G188" s="274"/>
      <c r="H188" s="274"/>
      <c r="I188" s="157"/>
      <c r="J188" s="233"/>
      <c r="K188" s="276"/>
      <c r="L188" s="157"/>
      <c r="M188" s="134"/>
      <c r="N188" s="134"/>
      <c r="O188" s="134"/>
      <c r="P188" s="134"/>
      <c r="Q188" s="134"/>
      <c r="R188" s="134"/>
      <c r="S188" s="134"/>
      <c r="T188" s="134"/>
      <c r="U188" s="134"/>
      <c r="V188" s="134"/>
      <c r="W188" s="134"/>
      <c r="X188" s="134"/>
      <c r="Y188" s="134"/>
      <c r="Z188" s="134"/>
      <c r="AA188" s="135"/>
      <c r="AB188" s="135"/>
      <c r="AC188" s="135"/>
      <c r="AD188" s="135"/>
      <c r="AE188" s="135"/>
      <c r="AF188" s="135"/>
      <c r="AG188" s="135"/>
      <c r="AH188" s="135"/>
      <c r="AI188" s="135"/>
    </row>
    <row r="189" ht="15.75" customHeight="1">
      <c r="A189" s="287"/>
      <c r="B189" s="70"/>
      <c r="C189" s="274"/>
      <c r="D189" s="275"/>
      <c r="E189" s="228"/>
      <c r="F189" s="275"/>
      <c r="G189" s="274"/>
      <c r="H189" s="274"/>
      <c r="I189" s="157"/>
      <c r="J189" s="233"/>
      <c r="K189" s="276"/>
      <c r="L189" s="157"/>
      <c r="M189" s="134"/>
      <c r="N189" s="134"/>
      <c r="O189" s="134"/>
      <c r="P189" s="134"/>
      <c r="Q189" s="134"/>
      <c r="R189" s="134"/>
      <c r="S189" s="134"/>
      <c r="T189" s="134"/>
      <c r="U189" s="134"/>
      <c r="V189" s="134"/>
      <c r="W189" s="134"/>
      <c r="X189" s="134"/>
      <c r="Y189" s="134"/>
      <c r="Z189" s="134"/>
      <c r="AA189" s="135"/>
      <c r="AB189" s="135"/>
      <c r="AC189" s="135"/>
      <c r="AD189" s="135"/>
      <c r="AE189" s="135"/>
      <c r="AF189" s="135"/>
      <c r="AG189" s="135"/>
      <c r="AH189" s="135"/>
      <c r="AI189" s="135"/>
    </row>
    <row r="190" ht="15.75" customHeight="1">
      <c r="A190" s="287"/>
      <c r="B190" s="228"/>
      <c r="C190" s="274"/>
      <c r="D190" s="275"/>
      <c r="E190" s="228"/>
      <c r="F190" s="275"/>
      <c r="G190" s="274"/>
      <c r="H190" s="274"/>
      <c r="I190" s="157"/>
      <c r="J190" s="233"/>
      <c r="K190" s="276"/>
      <c r="L190" s="157"/>
      <c r="M190" s="134"/>
      <c r="N190" s="134"/>
      <c r="O190" s="134"/>
      <c r="P190" s="134"/>
      <c r="Q190" s="134"/>
      <c r="R190" s="134"/>
      <c r="S190" s="134"/>
      <c r="T190" s="134"/>
      <c r="U190" s="134"/>
      <c r="V190" s="134"/>
      <c r="W190" s="134"/>
      <c r="X190" s="134"/>
      <c r="Y190" s="134"/>
      <c r="Z190" s="134"/>
      <c r="AA190" s="135"/>
      <c r="AB190" s="135"/>
      <c r="AC190" s="135"/>
      <c r="AD190" s="135"/>
      <c r="AE190" s="135"/>
      <c r="AF190" s="135"/>
      <c r="AG190" s="135"/>
      <c r="AH190" s="135"/>
      <c r="AI190" s="135"/>
    </row>
    <row r="191" ht="15.75" customHeight="1">
      <c r="A191" s="287"/>
      <c r="B191" s="228"/>
      <c r="C191" s="274"/>
      <c r="D191" s="275"/>
      <c r="E191" s="228"/>
      <c r="F191" s="275"/>
      <c r="G191" s="274"/>
      <c r="H191" s="274"/>
      <c r="I191" s="157"/>
      <c r="J191" s="233"/>
      <c r="K191" s="276"/>
      <c r="L191" s="157"/>
      <c r="M191" s="134"/>
      <c r="N191" s="134"/>
      <c r="O191" s="134"/>
      <c r="P191" s="134"/>
      <c r="Q191" s="134"/>
      <c r="R191" s="134"/>
      <c r="S191" s="134"/>
      <c r="T191" s="134"/>
      <c r="U191" s="134"/>
      <c r="V191" s="134"/>
      <c r="W191" s="134"/>
      <c r="X191" s="134"/>
      <c r="Y191" s="134"/>
      <c r="Z191" s="134"/>
      <c r="AA191" s="135"/>
      <c r="AB191" s="135"/>
      <c r="AC191" s="135"/>
      <c r="AD191" s="135"/>
      <c r="AE191" s="135"/>
      <c r="AF191" s="135"/>
      <c r="AG191" s="135"/>
      <c r="AH191" s="135"/>
      <c r="AI191" s="135"/>
    </row>
    <row r="192" ht="15.75" customHeight="1">
      <c r="A192" s="287"/>
      <c r="B192" s="228"/>
      <c r="C192" s="275"/>
      <c r="D192" s="275"/>
      <c r="E192" s="228"/>
      <c r="F192" s="275"/>
      <c r="G192" s="274"/>
      <c r="H192" s="274"/>
      <c r="I192" s="157"/>
      <c r="J192" s="233"/>
      <c r="K192" s="276"/>
      <c r="L192" s="157"/>
      <c r="M192" s="134"/>
      <c r="N192" s="134"/>
      <c r="O192" s="134"/>
      <c r="P192" s="134"/>
      <c r="Q192" s="134"/>
      <c r="R192" s="134"/>
      <c r="S192" s="134"/>
      <c r="T192" s="134"/>
      <c r="U192" s="134"/>
      <c r="V192" s="134"/>
      <c r="W192" s="134"/>
      <c r="X192" s="134"/>
      <c r="Y192" s="134"/>
      <c r="Z192" s="134"/>
      <c r="AA192" s="135"/>
      <c r="AB192" s="135"/>
      <c r="AC192" s="135"/>
      <c r="AD192" s="135"/>
      <c r="AE192" s="135"/>
      <c r="AF192" s="135"/>
      <c r="AG192" s="135"/>
      <c r="AH192" s="135"/>
      <c r="AI192" s="135"/>
    </row>
    <row r="193" ht="15.75" customHeight="1">
      <c r="A193" s="287"/>
      <c r="B193" s="228"/>
      <c r="C193" s="274"/>
      <c r="D193" s="275"/>
      <c r="E193" s="228"/>
      <c r="F193" s="275"/>
      <c r="G193" s="274"/>
      <c r="H193" s="274"/>
      <c r="I193" s="157"/>
      <c r="J193" s="233"/>
      <c r="K193" s="276"/>
      <c r="L193" s="157"/>
      <c r="M193" s="134"/>
      <c r="N193" s="134"/>
      <c r="O193" s="134"/>
      <c r="P193" s="134"/>
      <c r="Q193" s="134"/>
      <c r="R193" s="134"/>
      <c r="S193" s="134"/>
      <c r="T193" s="134"/>
      <c r="U193" s="134"/>
      <c r="V193" s="134"/>
      <c r="W193" s="134"/>
      <c r="X193" s="134"/>
      <c r="Y193" s="134"/>
      <c r="Z193" s="134"/>
      <c r="AA193" s="135"/>
      <c r="AB193" s="135"/>
      <c r="AC193" s="135"/>
      <c r="AD193" s="135"/>
      <c r="AE193" s="135"/>
      <c r="AF193" s="135"/>
      <c r="AG193" s="135"/>
      <c r="AH193" s="135"/>
      <c r="AI193" s="135"/>
    </row>
    <row r="194" ht="15.75" customHeight="1">
      <c r="A194" s="287"/>
      <c r="B194" s="228"/>
      <c r="C194" s="274"/>
      <c r="D194" s="275"/>
      <c r="E194" s="228"/>
      <c r="F194" s="275"/>
      <c r="G194" s="274"/>
      <c r="H194" s="274"/>
      <c r="I194" s="157"/>
      <c r="J194" s="233"/>
      <c r="K194" s="276"/>
      <c r="L194" s="157"/>
      <c r="M194" s="134"/>
      <c r="N194" s="134"/>
      <c r="O194" s="134"/>
      <c r="P194" s="134"/>
      <c r="Q194" s="134"/>
      <c r="R194" s="134"/>
      <c r="S194" s="134"/>
      <c r="T194" s="134"/>
      <c r="U194" s="134"/>
      <c r="V194" s="134"/>
      <c r="W194" s="134"/>
      <c r="X194" s="134"/>
      <c r="Y194" s="134"/>
      <c r="Z194" s="134"/>
      <c r="AA194" s="135"/>
      <c r="AB194" s="135"/>
      <c r="AC194" s="135"/>
      <c r="AD194" s="135"/>
      <c r="AE194" s="135"/>
      <c r="AF194" s="135"/>
      <c r="AG194" s="135"/>
      <c r="AH194" s="135"/>
      <c r="AI194" s="135"/>
    </row>
    <row r="195" ht="15.75" customHeight="1">
      <c r="A195" s="287"/>
      <c r="B195" s="228"/>
      <c r="C195" s="274"/>
      <c r="D195" s="275"/>
      <c r="E195" s="228"/>
      <c r="F195" s="275"/>
      <c r="G195" s="274"/>
      <c r="H195" s="274"/>
      <c r="I195" s="157"/>
      <c r="J195" s="233"/>
      <c r="K195" s="276"/>
      <c r="L195" s="157"/>
      <c r="M195" s="134"/>
      <c r="N195" s="134"/>
      <c r="O195" s="134"/>
      <c r="P195" s="134"/>
      <c r="Q195" s="134"/>
      <c r="R195" s="134"/>
      <c r="S195" s="134"/>
      <c r="T195" s="134"/>
      <c r="U195" s="134"/>
      <c r="V195" s="134"/>
      <c r="W195" s="134"/>
      <c r="X195" s="134"/>
      <c r="Y195" s="134"/>
      <c r="Z195" s="134"/>
      <c r="AA195" s="135"/>
      <c r="AB195" s="135"/>
      <c r="AC195" s="135"/>
      <c r="AD195" s="135"/>
      <c r="AE195" s="135"/>
      <c r="AF195" s="135"/>
      <c r="AG195" s="135"/>
      <c r="AH195" s="135"/>
      <c r="AI195" s="135"/>
    </row>
    <row r="196" ht="15.75" customHeight="1">
      <c r="A196" s="287"/>
      <c r="B196" s="228"/>
      <c r="C196" s="275"/>
      <c r="D196" s="275"/>
      <c r="E196" s="228"/>
      <c r="F196" s="275"/>
      <c r="G196" s="274"/>
      <c r="H196" s="274"/>
      <c r="I196" s="157"/>
      <c r="J196" s="233"/>
      <c r="K196" s="276"/>
      <c r="L196" s="157"/>
      <c r="M196" s="134"/>
      <c r="N196" s="134"/>
      <c r="O196" s="134"/>
      <c r="P196" s="134"/>
      <c r="Q196" s="134"/>
      <c r="R196" s="134"/>
      <c r="S196" s="134"/>
      <c r="T196" s="134"/>
      <c r="U196" s="134"/>
      <c r="V196" s="134"/>
      <c r="W196" s="134"/>
      <c r="X196" s="134"/>
      <c r="Y196" s="134"/>
      <c r="Z196" s="134"/>
      <c r="AA196" s="135"/>
      <c r="AB196" s="135"/>
      <c r="AC196" s="135"/>
      <c r="AD196" s="135"/>
      <c r="AE196" s="135"/>
      <c r="AF196" s="135"/>
      <c r="AG196" s="135"/>
      <c r="AH196" s="135"/>
      <c r="AI196" s="135"/>
    </row>
    <row r="197" ht="15.75" customHeight="1">
      <c r="A197" s="287"/>
      <c r="B197" s="228"/>
      <c r="C197" s="275"/>
      <c r="D197" s="275"/>
      <c r="E197" s="228"/>
      <c r="F197" s="275"/>
      <c r="G197" s="274"/>
      <c r="H197" s="274"/>
      <c r="I197" s="157"/>
      <c r="J197" s="233"/>
      <c r="K197" s="276"/>
      <c r="L197" s="157"/>
      <c r="M197" s="134"/>
      <c r="N197" s="134"/>
      <c r="O197" s="134"/>
      <c r="P197" s="134"/>
      <c r="Q197" s="134"/>
      <c r="R197" s="134"/>
      <c r="S197" s="134"/>
      <c r="T197" s="134"/>
      <c r="U197" s="134"/>
      <c r="V197" s="134"/>
      <c r="W197" s="134"/>
      <c r="X197" s="134"/>
      <c r="Y197" s="134"/>
      <c r="Z197" s="134"/>
      <c r="AA197" s="135"/>
      <c r="AB197" s="135"/>
      <c r="AC197" s="135"/>
      <c r="AD197" s="135"/>
      <c r="AE197" s="135"/>
      <c r="AF197" s="135"/>
      <c r="AG197" s="135"/>
      <c r="AH197" s="135"/>
      <c r="AI197" s="135"/>
    </row>
    <row r="198" ht="15.75" customHeight="1">
      <c r="A198" s="287"/>
      <c r="B198" s="228"/>
      <c r="C198" s="275"/>
      <c r="D198" s="275"/>
      <c r="E198" s="228"/>
      <c r="F198" s="275"/>
      <c r="G198" s="274"/>
      <c r="H198" s="274"/>
      <c r="I198" s="233"/>
      <c r="J198" s="233"/>
      <c r="K198" s="276"/>
      <c r="L198" s="157"/>
      <c r="M198" s="134"/>
      <c r="N198" s="134"/>
      <c r="O198" s="134"/>
      <c r="P198" s="134"/>
      <c r="Q198" s="134"/>
      <c r="R198" s="134"/>
      <c r="S198" s="134"/>
      <c r="T198" s="134"/>
      <c r="U198" s="134"/>
      <c r="V198" s="134"/>
      <c r="W198" s="134"/>
      <c r="X198" s="134"/>
      <c r="Y198" s="134"/>
      <c r="Z198" s="134"/>
      <c r="AA198" s="135"/>
      <c r="AB198" s="135"/>
      <c r="AC198" s="135"/>
      <c r="AD198" s="135"/>
      <c r="AE198" s="135"/>
      <c r="AF198" s="135"/>
      <c r="AG198" s="135"/>
      <c r="AH198" s="135"/>
      <c r="AI198" s="135"/>
    </row>
    <row r="199" ht="15.75" customHeight="1">
      <c r="A199" s="287"/>
      <c r="B199" s="228"/>
      <c r="C199" s="275"/>
      <c r="D199" s="275"/>
      <c r="E199" s="228"/>
      <c r="F199" s="275"/>
      <c r="G199" s="274"/>
      <c r="H199" s="274"/>
      <c r="I199" s="233"/>
      <c r="J199" s="233"/>
      <c r="K199" s="276"/>
      <c r="L199" s="157"/>
      <c r="M199" s="134"/>
      <c r="N199" s="134"/>
      <c r="O199" s="134"/>
      <c r="P199" s="134"/>
      <c r="Q199" s="134"/>
      <c r="R199" s="134"/>
      <c r="S199" s="134"/>
      <c r="T199" s="134"/>
      <c r="U199" s="134"/>
      <c r="V199" s="134"/>
      <c r="W199" s="134"/>
      <c r="X199" s="134"/>
      <c r="Y199" s="134"/>
      <c r="Z199" s="134"/>
      <c r="AA199" s="135"/>
      <c r="AB199" s="135"/>
      <c r="AC199" s="135"/>
      <c r="AD199" s="135"/>
      <c r="AE199" s="135"/>
      <c r="AF199" s="135"/>
      <c r="AG199" s="135"/>
      <c r="AH199" s="135"/>
      <c r="AI199" s="135"/>
    </row>
    <row r="200" ht="15.75" customHeight="1">
      <c r="A200" s="287"/>
      <c r="B200" s="228"/>
      <c r="C200" s="275"/>
      <c r="D200" s="275"/>
      <c r="E200" s="228"/>
      <c r="F200" s="275"/>
      <c r="G200" s="274"/>
      <c r="H200" s="274"/>
      <c r="I200" s="233"/>
      <c r="J200" s="233"/>
      <c r="K200" s="276"/>
      <c r="L200" s="157"/>
      <c r="M200" s="134"/>
      <c r="N200" s="134"/>
      <c r="O200" s="134"/>
      <c r="P200" s="134"/>
      <c r="Q200" s="134"/>
      <c r="R200" s="134"/>
      <c r="S200" s="134"/>
      <c r="T200" s="134"/>
      <c r="U200" s="134"/>
      <c r="V200" s="134"/>
      <c r="W200" s="134"/>
      <c r="X200" s="134"/>
      <c r="Y200" s="134"/>
      <c r="Z200" s="134"/>
      <c r="AA200" s="135"/>
      <c r="AB200" s="135"/>
      <c r="AC200" s="135"/>
      <c r="AD200" s="135"/>
      <c r="AE200" s="135"/>
      <c r="AF200" s="135"/>
      <c r="AG200" s="135"/>
      <c r="AH200" s="135"/>
      <c r="AI200" s="135"/>
    </row>
    <row r="201" ht="15.75" customHeight="1">
      <c r="A201" s="287"/>
      <c r="B201" s="228"/>
      <c r="C201" s="274"/>
      <c r="D201" s="275"/>
      <c r="E201" s="228"/>
      <c r="F201" s="275"/>
      <c r="G201" s="274"/>
      <c r="H201" s="274"/>
      <c r="I201" s="233"/>
      <c r="J201" s="233"/>
      <c r="K201" s="276"/>
      <c r="L201" s="157"/>
      <c r="M201" s="134"/>
      <c r="N201" s="134"/>
      <c r="O201" s="134"/>
      <c r="P201" s="134"/>
      <c r="Q201" s="134"/>
      <c r="R201" s="134"/>
      <c r="S201" s="134"/>
      <c r="T201" s="134"/>
      <c r="U201" s="134"/>
      <c r="V201" s="134"/>
      <c r="W201" s="134"/>
      <c r="X201" s="134"/>
      <c r="Y201" s="134"/>
      <c r="Z201" s="134"/>
      <c r="AA201" s="135"/>
      <c r="AB201" s="135"/>
      <c r="AC201" s="135"/>
      <c r="AD201" s="135"/>
      <c r="AE201" s="135"/>
      <c r="AF201" s="135"/>
      <c r="AG201" s="135"/>
      <c r="AH201" s="135"/>
      <c r="AI201" s="135"/>
    </row>
    <row r="202" ht="15.75" customHeight="1">
      <c r="A202" s="287"/>
      <c r="B202" s="228"/>
      <c r="C202" s="274"/>
      <c r="D202" s="275"/>
      <c r="E202" s="228"/>
      <c r="F202" s="275"/>
      <c r="G202" s="274"/>
      <c r="H202" s="274"/>
      <c r="I202" s="233"/>
      <c r="J202" s="233"/>
      <c r="K202" s="276"/>
      <c r="L202" s="157"/>
      <c r="M202" s="134"/>
      <c r="N202" s="134"/>
      <c r="O202" s="134"/>
      <c r="P202" s="134"/>
      <c r="Q202" s="134"/>
      <c r="R202" s="134"/>
      <c r="S202" s="134"/>
      <c r="T202" s="134"/>
      <c r="U202" s="134"/>
      <c r="V202" s="134"/>
      <c r="W202" s="134"/>
      <c r="X202" s="134"/>
      <c r="Y202" s="134"/>
      <c r="Z202" s="134"/>
      <c r="AA202" s="135"/>
      <c r="AB202" s="135"/>
      <c r="AC202" s="135"/>
      <c r="AD202" s="135"/>
      <c r="AE202" s="135"/>
      <c r="AF202" s="135"/>
      <c r="AG202" s="135"/>
      <c r="AH202" s="135"/>
      <c r="AI202" s="135"/>
    </row>
    <row r="203" ht="15.75" customHeight="1">
      <c r="A203" s="115"/>
      <c r="B203" s="228"/>
      <c r="C203" s="274"/>
      <c r="D203" s="275"/>
      <c r="E203" s="228"/>
      <c r="F203" s="275"/>
      <c r="G203" s="274"/>
      <c r="H203" s="274"/>
      <c r="I203" s="233"/>
      <c r="J203" s="233"/>
      <c r="K203" s="276"/>
      <c r="L203" s="157"/>
      <c r="M203" s="134"/>
      <c r="N203" s="134"/>
      <c r="O203" s="134"/>
      <c r="P203" s="134"/>
      <c r="Q203" s="134"/>
      <c r="R203" s="134"/>
      <c r="S203" s="134"/>
      <c r="T203" s="134"/>
      <c r="U203" s="134"/>
      <c r="V203" s="134"/>
      <c r="W203" s="134"/>
      <c r="X203" s="134"/>
      <c r="Y203" s="134"/>
      <c r="Z203" s="134"/>
      <c r="AA203" s="135"/>
      <c r="AB203" s="135"/>
      <c r="AC203" s="135"/>
      <c r="AD203" s="135"/>
      <c r="AE203" s="135"/>
      <c r="AF203" s="135"/>
      <c r="AG203" s="135"/>
      <c r="AH203" s="135"/>
      <c r="AI203" s="135"/>
    </row>
    <row r="204" ht="15.75" customHeight="1">
      <c r="A204" s="278"/>
      <c r="B204" s="228"/>
      <c r="C204" s="274"/>
      <c r="D204" s="275"/>
      <c r="E204" s="228"/>
      <c r="F204" s="275"/>
      <c r="G204" s="274"/>
      <c r="H204" s="274"/>
      <c r="I204" s="233"/>
      <c r="J204" s="233"/>
      <c r="K204" s="276"/>
      <c r="L204" s="157"/>
      <c r="M204" s="134"/>
      <c r="N204" s="134"/>
      <c r="O204" s="134"/>
      <c r="P204" s="134"/>
      <c r="Q204" s="134"/>
      <c r="R204" s="134"/>
      <c r="S204" s="134"/>
      <c r="T204" s="134"/>
      <c r="U204" s="134"/>
      <c r="V204" s="134"/>
      <c r="W204" s="134"/>
      <c r="X204" s="134"/>
      <c r="Y204" s="134"/>
      <c r="Z204" s="134"/>
      <c r="AA204" s="135"/>
      <c r="AB204" s="135"/>
      <c r="AC204" s="135"/>
      <c r="AD204" s="135"/>
      <c r="AE204" s="135"/>
      <c r="AF204" s="135"/>
      <c r="AG204" s="135"/>
      <c r="AH204" s="135"/>
      <c r="AI204" s="135"/>
    </row>
    <row r="205" ht="15.75" customHeight="1">
      <c r="A205" s="278"/>
      <c r="B205" s="228"/>
      <c r="C205" s="274"/>
      <c r="D205" s="275"/>
      <c r="E205" s="228"/>
      <c r="F205" s="275"/>
      <c r="G205" s="274"/>
      <c r="H205" s="274"/>
      <c r="I205" s="233"/>
      <c r="J205" s="233"/>
      <c r="K205" s="276"/>
      <c r="L205" s="157"/>
      <c r="M205" s="134"/>
      <c r="N205" s="134"/>
      <c r="O205" s="134"/>
      <c r="P205" s="134"/>
      <c r="Q205" s="134"/>
      <c r="R205" s="134"/>
      <c r="S205" s="134"/>
      <c r="T205" s="134"/>
      <c r="U205" s="134"/>
      <c r="V205" s="134"/>
      <c r="W205" s="134"/>
      <c r="X205" s="134"/>
      <c r="Y205" s="134"/>
      <c r="Z205" s="134"/>
      <c r="AA205" s="135"/>
      <c r="AB205" s="135"/>
      <c r="AC205" s="135"/>
      <c r="AD205" s="135"/>
      <c r="AE205" s="135"/>
      <c r="AF205" s="135"/>
      <c r="AG205" s="135"/>
      <c r="AH205" s="135"/>
      <c r="AI205" s="135"/>
    </row>
    <row r="206" ht="15.75" customHeight="1">
      <c r="A206" s="278"/>
      <c r="B206" s="228"/>
      <c r="C206" s="274"/>
      <c r="D206" s="275"/>
      <c r="E206" s="228"/>
      <c r="F206" s="275"/>
      <c r="G206" s="274"/>
      <c r="H206" s="274"/>
      <c r="I206" s="233"/>
      <c r="J206" s="233"/>
      <c r="K206" s="276"/>
      <c r="L206" s="157"/>
      <c r="M206" s="134"/>
      <c r="N206" s="134"/>
      <c r="O206" s="134"/>
      <c r="P206" s="134"/>
      <c r="Q206" s="134"/>
      <c r="R206" s="134"/>
      <c r="S206" s="134"/>
      <c r="T206" s="134"/>
      <c r="U206" s="134"/>
      <c r="V206" s="134"/>
      <c r="W206" s="134"/>
      <c r="X206" s="134"/>
      <c r="Y206" s="134"/>
      <c r="Z206" s="134"/>
      <c r="AA206" s="135"/>
      <c r="AB206" s="135"/>
      <c r="AC206" s="135"/>
      <c r="AD206" s="135"/>
      <c r="AE206" s="135"/>
      <c r="AF206" s="135"/>
      <c r="AG206" s="135"/>
      <c r="AH206" s="135"/>
      <c r="AI206" s="135"/>
    </row>
    <row r="207" ht="15.75" customHeight="1">
      <c r="A207" s="278"/>
      <c r="B207" s="228"/>
      <c r="C207" s="274"/>
      <c r="D207" s="275"/>
      <c r="E207" s="228"/>
      <c r="F207" s="275"/>
      <c r="G207" s="274"/>
      <c r="H207" s="274"/>
      <c r="I207" s="233"/>
      <c r="J207" s="233"/>
      <c r="K207" s="276"/>
      <c r="L207" s="157"/>
      <c r="M207" s="134"/>
      <c r="N207" s="134"/>
      <c r="O207" s="134"/>
      <c r="P207" s="134"/>
      <c r="Q207" s="134"/>
      <c r="R207" s="134"/>
      <c r="S207" s="134"/>
      <c r="T207" s="134"/>
      <c r="U207" s="134"/>
      <c r="V207" s="134"/>
      <c r="W207" s="134"/>
      <c r="X207" s="134"/>
      <c r="Y207" s="134"/>
      <c r="Z207" s="134"/>
      <c r="AA207" s="135"/>
      <c r="AB207" s="135"/>
      <c r="AC207" s="135"/>
      <c r="AD207" s="135"/>
      <c r="AE207" s="135"/>
      <c r="AF207" s="135"/>
      <c r="AG207" s="135"/>
      <c r="AH207" s="135"/>
      <c r="AI207" s="135"/>
    </row>
    <row r="208" ht="15.75" customHeight="1">
      <c r="A208" s="278"/>
      <c r="B208" s="228"/>
      <c r="C208" s="274"/>
      <c r="D208" s="275"/>
      <c r="E208" s="228"/>
      <c r="F208" s="275"/>
      <c r="G208" s="274"/>
      <c r="H208" s="274"/>
      <c r="I208" s="233"/>
      <c r="J208" s="233"/>
      <c r="K208" s="276"/>
      <c r="L208" s="157"/>
      <c r="M208" s="134"/>
      <c r="N208" s="134"/>
      <c r="O208" s="134"/>
      <c r="P208" s="134"/>
      <c r="Q208" s="134"/>
      <c r="R208" s="134"/>
      <c r="S208" s="134"/>
      <c r="T208" s="134"/>
      <c r="U208" s="134"/>
      <c r="V208" s="134"/>
      <c r="W208" s="134"/>
      <c r="X208" s="134"/>
      <c r="Y208" s="134"/>
      <c r="Z208" s="134"/>
      <c r="AA208" s="135"/>
      <c r="AB208" s="135"/>
      <c r="AC208" s="135"/>
      <c r="AD208" s="135"/>
      <c r="AE208" s="135"/>
      <c r="AF208" s="135"/>
      <c r="AG208" s="135"/>
      <c r="AH208" s="135"/>
      <c r="AI208" s="135"/>
    </row>
    <row r="209" ht="15.75" customHeight="1">
      <c r="A209" s="278"/>
      <c r="B209" s="228"/>
      <c r="C209" s="274"/>
      <c r="D209" s="275"/>
      <c r="E209" s="228"/>
      <c r="F209" s="275"/>
      <c r="G209" s="274"/>
      <c r="H209" s="274"/>
      <c r="I209" s="233"/>
      <c r="J209" s="233"/>
      <c r="K209" s="276"/>
      <c r="L209" s="157"/>
      <c r="M209" s="134"/>
      <c r="N209" s="134"/>
      <c r="O209" s="134"/>
      <c r="P209" s="134"/>
      <c r="Q209" s="134"/>
      <c r="R209" s="134"/>
      <c r="S209" s="134"/>
      <c r="T209" s="134"/>
      <c r="U209" s="134"/>
      <c r="V209" s="134"/>
      <c r="W209" s="134"/>
      <c r="X209" s="134"/>
      <c r="Y209" s="134"/>
      <c r="Z209" s="134"/>
      <c r="AA209" s="135"/>
      <c r="AB209" s="135"/>
      <c r="AC209" s="135"/>
      <c r="AD209" s="135"/>
      <c r="AE209" s="135"/>
      <c r="AF209" s="135"/>
      <c r="AG209" s="135"/>
      <c r="AH209" s="135"/>
      <c r="AI209" s="135"/>
    </row>
    <row r="210" ht="15.75" customHeight="1">
      <c r="A210" s="278"/>
      <c r="B210" s="228"/>
      <c r="C210" s="274"/>
      <c r="D210" s="275"/>
      <c r="E210" s="228"/>
      <c r="F210" s="275"/>
      <c r="G210" s="274"/>
      <c r="H210" s="274"/>
      <c r="I210" s="233"/>
      <c r="J210" s="233"/>
      <c r="K210" s="276"/>
      <c r="L210" s="157"/>
      <c r="M210" s="134"/>
      <c r="N210" s="134"/>
      <c r="O210" s="134"/>
      <c r="P210" s="134"/>
      <c r="Q210" s="134"/>
      <c r="R210" s="134"/>
      <c r="S210" s="134"/>
      <c r="T210" s="134"/>
      <c r="U210" s="134"/>
      <c r="V210" s="134"/>
      <c r="W210" s="134"/>
      <c r="X210" s="134"/>
      <c r="Y210" s="134"/>
      <c r="Z210" s="134"/>
      <c r="AA210" s="135"/>
      <c r="AB210" s="135"/>
      <c r="AC210" s="135"/>
      <c r="AD210" s="135"/>
      <c r="AE210" s="135"/>
      <c r="AF210" s="135"/>
      <c r="AG210" s="135"/>
      <c r="AH210" s="135"/>
      <c r="AI210" s="135"/>
    </row>
    <row r="211" ht="15.75" customHeight="1">
      <c r="A211" s="156"/>
      <c r="B211" s="228"/>
      <c r="C211" s="274"/>
      <c r="D211" s="275"/>
      <c r="E211" s="228"/>
      <c r="F211" s="275"/>
      <c r="G211" s="274"/>
      <c r="H211" s="274"/>
      <c r="I211" s="233"/>
      <c r="J211" s="233"/>
      <c r="K211" s="276"/>
      <c r="L211" s="157"/>
      <c r="M211" s="134"/>
      <c r="N211" s="134"/>
      <c r="O211" s="134"/>
      <c r="P211" s="134"/>
      <c r="Q211" s="134"/>
      <c r="R211" s="134"/>
      <c r="S211" s="134"/>
      <c r="T211" s="134"/>
      <c r="U211" s="134"/>
      <c r="V211" s="134"/>
      <c r="W211" s="134"/>
      <c r="X211" s="134"/>
      <c r="Y211" s="134"/>
      <c r="Z211" s="134"/>
      <c r="AA211" s="135"/>
      <c r="AB211" s="135"/>
      <c r="AC211" s="135"/>
      <c r="AD211" s="135"/>
      <c r="AE211" s="135"/>
      <c r="AF211" s="135"/>
      <c r="AG211" s="135"/>
      <c r="AH211" s="135"/>
      <c r="AI211" s="135"/>
    </row>
    <row r="212" ht="15.75" customHeight="1">
      <c r="A212" s="278"/>
      <c r="B212" s="228"/>
      <c r="C212" s="274"/>
      <c r="D212" s="275"/>
      <c r="E212" s="228"/>
      <c r="F212" s="275"/>
      <c r="G212" s="274"/>
      <c r="H212" s="274"/>
      <c r="I212" s="233"/>
      <c r="J212" s="233"/>
      <c r="K212" s="276"/>
      <c r="L212" s="157"/>
      <c r="M212" s="134"/>
      <c r="N212" s="134"/>
      <c r="O212" s="134"/>
      <c r="P212" s="134"/>
      <c r="Q212" s="134"/>
      <c r="R212" s="134"/>
      <c r="S212" s="134"/>
      <c r="T212" s="134"/>
      <c r="U212" s="134"/>
      <c r="V212" s="134"/>
      <c r="W212" s="134"/>
      <c r="X212" s="134"/>
      <c r="Y212" s="134"/>
      <c r="Z212" s="134"/>
      <c r="AA212" s="135"/>
      <c r="AB212" s="135"/>
      <c r="AC212" s="135"/>
      <c r="AD212" s="135"/>
      <c r="AE212" s="135"/>
      <c r="AF212" s="135"/>
      <c r="AG212" s="135"/>
      <c r="AH212" s="135"/>
      <c r="AI212" s="135"/>
    </row>
    <row r="213" ht="15.75" customHeight="1">
      <c r="A213" s="278"/>
      <c r="B213" s="228"/>
      <c r="C213" s="274"/>
      <c r="D213" s="275"/>
      <c r="E213" s="228"/>
      <c r="F213" s="275"/>
      <c r="G213" s="274"/>
      <c r="H213" s="274"/>
      <c r="I213" s="233"/>
      <c r="J213" s="233"/>
      <c r="K213" s="276"/>
      <c r="L213" s="157"/>
      <c r="M213" s="134"/>
      <c r="N213" s="134"/>
      <c r="O213" s="134"/>
      <c r="P213" s="134"/>
      <c r="Q213" s="134"/>
      <c r="R213" s="134"/>
      <c r="S213" s="134"/>
      <c r="T213" s="134"/>
      <c r="U213" s="134"/>
      <c r="V213" s="134"/>
      <c r="W213" s="134"/>
      <c r="X213" s="134"/>
      <c r="Y213" s="134"/>
      <c r="Z213" s="134"/>
      <c r="AA213" s="135"/>
      <c r="AB213" s="135"/>
      <c r="AC213" s="135"/>
      <c r="AD213" s="135"/>
      <c r="AE213" s="135"/>
      <c r="AF213" s="135"/>
      <c r="AG213" s="135"/>
      <c r="AH213" s="135"/>
      <c r="AI213" s="135"/>
    </row>
    <row r="214" ht="15.75" customHeight="1">
      <c r="A214" s="278"/>
      <c r="B214" s="228"/>
      <c r="C214" s="274"/>
      <c r="D214" s="275"/>
      <c r="E214" s="228"/>
      <c r="F214" s="275"/>
      <c r="G214" s="274"/>
      <c r="H214" s="274"/>
      <c r="I214" s="233"/>
      <c r="J214" s="233"/>
      <c r="K214" s="276"/>
      <c r="L214" s="157"/>
      <c r="M214" s="134"/>
      <c r="N214" s="134"/>
      <c r="O214" s="134"/>
      <c r="P214" s="134"/>
      <c r="Q214" s="134"/>
      <c r="R214" s="134"/>
      <c r="S214" s="134"/>
      <c r="T214" s="134"/>
      <c r="U214" s="134"/>
      <c r="V214" s="134"/>
      <c r="W214" s="134"/>
      <c r="X214" s="134"/>
      <c r="Y214" s="134"/>
      <c r="Z214" s="134"/>
      <c r="AA214" s="135"/>
      <c r="AB214" s="135"/>
      <c r="AC214" s="135"/>
      <c r="AD214" s="135"/>
      <c r="AE214" s="135"/>
      <c r="AF214" s="135"/>
      <c r="AG214" s="135"/>
      <c r="AH214" s="135"/>
      <c r="AI214" s="135"/>
    </row>
    <row r="215" ht="15.75" customHeight="1">
      <c r="A215" s="278"/>
      <c r="B215" s="228"/>
      <c r="C215" s="274"/>
      <c r="D215" s="275"/>
      <c r="E215" s="228"/>
      <c r="F215" s="275"/>
      <c r="G215" s="274"/>
      <c r="H215" s="274"/>
      <c r="I215" s="233"/>
      <c r="J215" s="233"/>
      <c r="K215" s="276"/>
      <c r="L215" s="157"/>
      <c r="M215" s="134"/>
      <c r="N215" s="134"/>
      <c r="O215" s="134"/>
      <c r="P215" s="134"/>
      <c r="Q215" s="134"/>
      <c r="R215" s="134"/>
      <c r="S215" s="134"/>
      <c r="T215" s="134"/>
      <c r="U215" s="134"/>
      <c r="V215" s="134"/>
      <c r="W215" s="134"/>
      <c r="X215" s="134"/>
      <c r="Y215" s="134"/>
      <c r="Z215" s="134"/>
      <c r="AA215" s="135"/>
      <c r="AB215" s="135"/>
      <c r="AC215" s="135"/>
      <c r="AD215" s="135"/>
      <c r="AE215" s="135"/>
      <c r="AF215" s="135"/>
      <c r="AG215" s="135"/>
      <c r="AH215" s="135"/>
      <c r="AI215" s="135"/>
    </row>
    <row r="216" ht="15.75" customHeight="1">
      <c r="A216" s="278"/>
      <c r="B216" s="228"/>
      <c r="C216" s="274"/>
      <c r="D216" s="275"/>
      <c r="E216" s="228"/>
      <c r="F216" s="275"/>
      <c r="G216" s="274"/>
      <c r="H216" s="274"/>
      <c r="I216" s="233"/>
      <c r="J216" s="233"/>
      <c r="K216" s="276"/>
      <c r="L216" s="157"/>
      <c r="M216" s="134"/>
      <c r="N216" s="134"/>
      <c r="O216" s="134"/>
      <c r="P216" s="134"/>
      <c r="Q216" s="134"/>
      <c r="R216" s="134"/>
      <c r="S216" s="134"/>
      <c r="T216" s="134"/>
      <c r="U216" s="134"/>
      <c r="V216" s="134"/>
      <c r="W216" s="134"/>
      <c r="X216" s="134"/>
      <c r="Y216" s="134"/>
      <c r="Z216" s="134"/>
      <c r="AA216" s="135"/>
      <c r="AB216" s="135"/>
      <c r="AC216" s="135"/>
      <c r="AD216" s="135"/>
      <c r="AE216" s="135"/>
      <c r="AF216" s="135"/>
      <c r="AG216" s="135"/>
      <c r="AH216" s="135"/>
      <c r="AI216" s="135"/>
    </row>
    <row r="217" ht="15.75" customHeight="1">
      <c r="A217" s="278"/>
      <c r="B217" s="228"/>
      <c r="C217" s="274"/>
      <c r="D217" s="275"/>
      <c r="E217" s="228"/>
      <c r="F217" s="275"/>
      <c r="G217" s="274"/>
      <c r="H217" s="150"/>
      <c r="I217" s="233"/>
      <c r="J217" s="292"/>
      <c r="K217" s="263"/>
      <c r="L217" s="228"/>
      <c r="M217" s="134"/>
      <c r="N217" s="134"/>
      <c r="O217" s="134"/>
      <c r="P217" s="134"/>
      <c r="Q217" s="134"/>
      <c r="R217" s="134"/>
      <c r="S217" s="134"/>
      <c r="T217" s="134"/>
      <c r="U217" s="134"/>
      <c r="V217" s="134"/>
      <c r="W217" s="134"/>
      <c r="X217" s="134"/>
      <c r="Y217" s="134"/>
      <c r="Z217" s="134"/>
      <c r="AA217" s="135"/>
      <c r="AB217" s="135"/>
      <c r="AC217" s="135"/>
      <c r="AD217" s="135"/>
      <c r="AE217" s="135"/>
      <c r="AF217" s="135"/>
      <c r="AG217" s="135"/>
      <c r="AH217" s="135"/>
      <c r="AI217" s="135"/>
    </row>
    <row r="218" ht="15.75" customHeight="1">
      <c r="A218" s="133"/>
      <c r="B218" s="133"/>
      <c r="C218" s="293"/>
      <c r="D218" s="293"/>
      <c r="E218" s="133"/>
      <c r="F218" s="293"/>
      <c r="G218" s="293"/>
      <c r="H218" s="293"/>
      <c r="I218" s="133"/>
      <c r="J218" s="131"/>
      <c r="K218" s="134"/>
      <c r="L218" s="133"/>
      <c r="M218" s="134"/>
      <c r="N218" s="134"/>
      <c r="O218" s="134"/>
      <c r="P218" s="134"/>
      <c r="Q218" s="134"/>
      <c r="R218" s="134"/>
      <c r="S218" s="134"/>
      <c r="T218" s="134"/>
      <c r="U218" s="134"/>
      <c r="V218" s="134"/>
      <c r="W218" s="134"/>
      <c r="X218" s="134"/>
      <c r="Y218" s="134"/>
      <c r="Z218" s="134"/>
      <c r="AA218" s="135"/>
      <c r="AB218" s="135"/>
      <c r="AC218" s="135"/>
      <c r="AD218" s="135"/>
      <c r="AE218" s="135"/>
      <c r="AF218" s="135"/>
      <c r="AG218" s="135"/>
      <c r="AH218" s="135"/>
      <c r="AI218" s="135"/>
    </row>
    <row r="219" ht="15.75" customHeight="1">
      <c r="A219" s="133"/>
      <c r="B219" s="133"/>
      <c r="C219" s="293"/>
      <c r="D219" s="293"/>
      <c r="E219" s="133"/>
      <c r="F219" s="293"/>
      <c r="G219" s="293"/>
      <c r="H219" s="293"/>
      <c r="I219" s="133"/>
      <c r="J219" s="131"/>
      <c r="K219" s="134"/>
      <c r="L219" s="133"/>
      <c r="M219" s="134"/>
      <c r="N219" s="134"/>
      <c r="O219" s="134"/>
      <c r="P219" s="134"/>
      <c r="Q219" s="134"/>
      <c r="R219" s="134"/>
      <c r="S219" s="134"/>
      <c r="T219" s="134"/>
      <c r="U219" s="134"/>
      <c r="V219" s="134"/>
      <c r="W219" s="134"/>
      <c r="X219" s="134"/>
      <c r="Y219" s="134"/>
      <c r="Z219" s="134"/>
      <c r="AA219" s="135"/>
      <c r="AB219" s="135"/>
      <c r="AC219" s="135"/>
      <c r="AD219" s="135"/>
      <c r="AE219" s="135"/>
      <c r="AF219" s="135"/>
      <c r="AG219" s="135"/>
      <c r="AH219" s="135"/>
      <c r="AI219" s="135"/>
    </row>
    <row r="220" ht="15.75" customHeight="1">
      <c r="A220" s="133"/>
      <c r="B220" s="133"/>
      <c r="C220" s="293"/>
      <c r="D220" s="293"/>
      <c r="E220" s="133"/>
      <c r="F220" s="293"/>
      <c r="G220" s="293"/>
      <c r="H220" s="293"/>
      <c r="I220" s="133"/>
      <c r="J220" s="131"/>
      <c r="K220" s="134"/>
      <c r="L220" s="133"/>
      <c r="M220" s="134"/>
      <c r="N220" s="134"/>
      <c r="O220" s="134"/>
      <c r="P220" s="134"/>
      <c r="Q220" s="134"/>
      <c r="R220" s="134"/>
      <c r="S220" s="134"/>
      <c r="T220" s="134"/>
      <c r="U220" s="134"/>
      <c r="V220" s="134"/>
      <c r="W220" s="134"/>
      <c r="X220" s="134"/>
      <c r="Y220" s="134"/>
      <c r="Z220" s="134"/>
      <c r="AA220" s="135"/>
      <c r="AB220" s="135"/>
      <c r="AC220" s="135"/>
      <c r="AD220" s="135"/>
      <c r="AE220" s="135"/>
      <c r="AF220" s="135"/>
      <c r="AG220" s="135"/>
      <c r="AH220" s="135"/>
      <c r="AI220" s="135"/>
    </row>
    <row r="221" ht="15.75" customHeight="1">
      <c r="A221" s="133"/>
      <c r="B221" s="133"/>
      <c r="C221" s="293"/>
      <c r="D221" s="293"/>
      <c r="E221" s="133"/>
      <c r="F221" s="293"/>
      <c r="G221" s="293"/>
      <c r="H221" s="293"/>
      <c r="I221" s="133"/>
      <c r="J221" s="131"/>
      <c r="K221" s="134"/>
      <c r="L221" s="133"/>
      <c r="M221" s="134"/>
      <c r="N221" s="134"/>
      <c r="O221" s="134"/>
      <c r="P221" s="134"/>
      <c r="Q221" s="134"/>
      <c r="R221" s="134"/>
      <c r="S221" s="134"/>
      <c r="T221" s="134"/>
      <c r="U221" s="134"/>
      <c r="V221" s="134"/>
      <c r="W221" s="134"/>
      <c r="X221" s="134"/>
      <c r="Y221" s="134"/>
      <c r="Z221" s="134"/>
      <c r="AA221" s="135"/>
      <c r="AB221" s="135"/>
      <c r="AC221" s="135"/>
      <c r="AD221" s="135"/>
      <c r="AE221" s="135"/>
      <c r="AF221" s="135"/>
      <c r="AG221" s="135"/>
      <c r="AH221" s="135"/>
      <c r="AI221" s="135"/>
    </row>
    <row r="222" ht="15.75" customHeight="1">
      <c r="A222" s="133"/>
      <c r="B222" s="133"/>
      <c r="C222" s="293"/>
      <c r="D222" s="293"/>
      <c r="E222" s="133"/>
      <c r="F222" s="293"/>
      <c r="G222" s="293"/>
      <c r="H222" s="293"/>
      <c r="I222" s="133"/>
      <c r="J222" s="131"/>
      <c r="K222" s="134"/>
      <c r="L222" s="133"/>
      <c r="M222" s="134"/>
      <c r="N222" s="134"/>
      <c r="O222" s="134"/>
      <c r="P222" s="134"/>
      <c r="Q222" s="134"/>
      <c r="R222" s="134"/>
      <c r="S222" s="134"/>
      <c r="T222" s="134"/>
      <c r="U222" s="134"/>
      <c r="V222" s="134"/>
      <c r="W222" s="134"/>
      <c r="X222" s="134"/>
      <c r="Y222" s="134"/>
      <c r="Z222" s="134"/>
      <c r="AA222" s="135"/>
      <c r="AB222" s="135"/>
      <c r="AC222" s="135"/>
      <c r="AD222" s="135"/>
      <c r="AE222" s="135"/>
      <c r="AF222" s="135"/>
      <c r="AG222" s="135"/>
      <c r="AH222" s="135"/>
      <c r="AI222" s="135"/>
    </row>
    <row r="223" ht="15.75" customHeight="1">
      <c r="A223" s="133"/>
      <c r="B223" s="133"/>
      <c r="C223" s="293"/>
      <c r="D223" s="293"/>
      <c r="E223" s="133"/>
      <c r="F223" s="293"/>
      <c r="G223" s="293"/>
      <c r="H223" s="293"/>
      <c r="I223" s="133"/>
      <c r="J223" s="131"/>
      <c r="K223" s="134"/>
      <c r="L223" s="133"/>
      <c r="M223" s="134"/>
      <c r="N223" s="134"/>
      <c r="O223" s="134"/>
      <c r="P223" s="134"/>
      <c r="Q223" s="134"/>
      <c r="R223" s="134"/>
      <c r="S223" s="134"/>
      <c r="T223" s="134"/>
      <c r="U223" s="134"/>
      <c r="V223" s="134"/>
      <c r="W223" s="134"/>
      <c r="X223" s="134"/>
      <c r="Y223" s="134"/>
      <c r="Z223" s="134"/>
      <c r="AA223" s="135"/>
      <c r="AB223" s="135"/>
      <c r="AC223" s="135"/>
      <c r="AD223" s="135"/>
      <c r="AE223" s="135"/>
      <c r="AF223" s="135"/>
      <c r="AG223" s="135"/>
      <c r="AH223" s="135"/>
      <c r="AI223" s="135"/>
    </row>
    <row r="224" ht="15.75" customHeight="1">
      <c r="A224" s="133"/>
      <c r="B224" s="133"/>
      <c r="C224" s="293"/>
      <c r="D224" s="293"/>
      <c r="E224" s="133"/>
      <c r="F224" s="293"/>
      <c r="G224" s="293"/>
      <c r="H224" s="293"/>
      <c r="I224" s="133"/>
      <c r="J224" s="131"/>
      <c r="K224" s="134"/>
      <c r="L224" s="133"/>
      <c r="M224" s="134"/>
      <c r="N224" s="134"/>
      <c r="O224" s="134"/>
      <c r="P224" s="134"/>
      <c r="Q224" s="134"/>
      <c r="R224" s="134"/>
      <c r="S224" s="134"/>
      <c r="T224" s="134"/>
      <c r="U224" s="134"/>
      <c r="V224" s="134"/>
      <c r="W224" s="134"/>
      <c r="X224" s="134"/>
      <c r="Y224" s="134"/>
      <c r="Z224" s="134"/>
      <c r="AA224" s="135"/>
      <c r="AB224" s="135"/>
      <c r="AC224" s="135"/>
      <c r="AD224" s="135"/>
      <c r="AE224" s="135"/>
      <c r="AF224" s="135"/>
      <c r="AG224" s="135"/>
      <c r="AH224" s="135"/>
      <c r="AI224" s="135"/>
    </row>
    <row r="225" ht="15.75" customHeight="1">
      <c r="A225" s="133"/>
      <c r="B225" s="133"/>
      <c r="C225" s="293"/>
      <c r="D225" s="293"/>
      <c r="E225" s="133"/>
      <c r="F225" s="293"/>
      <c r="G225" s="293"/>
      <c r="H225" s="293"/>
      <c r="I225" s="133"/>
      <c r="J225" s="131"/>
      <c r="K225" s="134"/>
      <c r="L225" s="133"/>
      <c r="M225" s="134"/>
      <c r="N225" s="134"/>
      <c r="O225" s="134"/>
      <c r="P225" s="134"/>
      <c r="Q225" s="134"/>
      <c r="R225" s="134"/>
      <c r="S225" s="134"/>
      <c r="T225" s="134"/>
      <c r="U225" s="134"/>
      <c r="V225" s="134"/>
      <c r="W225" s="134"/>
      <c r="X225" s="134"/>
      <c r="Y225" s="134"/>
      <c r="Z225" s="134"/>
      <c r="AA225" s="135"/>
      <c r="AB225" s="135"/>
      <c r="AC225" s="135"/>
      <c r="AD225" s="135"/>
      <c r="AE225" s="135"/>
      <c r="AF225" s="135"/>
      <c r="AG225" s="135"/>
      <c r="AH225" s="135"/>
      <c r="AI225" s="135"/>
    </row>
    <row r="226" ht="15.75" customHeight="1">
      <c r="A226" s="133"/>
      <c r="B226" s="133"/>
      <c r="C226" s="293"/>
      <c r="D226" s="293"/>
      <c r="E226" s="133"/>
      <c r="F226" s="293"/>
      <c r="G226" s="293"/>
      <c r="H226" s="293"/>
      <c r="I226" s="133"/>
      <c r="J226" s="131"/>
      <c r="K226" s="134"/>
      <c r="L226" s="133"/>
      <c r="M226" s="134"/>
      <c r="N226" s="134"/>
      <c r="O226" s="134"/>
      <c r="P226" s="134"/>
      <c r="Q226" s="134"/>
      <c r="R226" s="134"/>
      <c r="S226" s="134"/>
      <c r="T226" s="134"/>
      <c r="U226" s="134"/>
      <c r="V226" s="134"/>
      <c r="W226" s="134"/>
      <c r="X226" s="134"/>
      <c r="Y226" s="134"/>
      <c r="Z226" s="134"/>
      <c r="AA226" s="135"/>
      <c r="AB226" s="135"/>
      <c r="AC226" s="135"/>
      <c r="AD226" s="135"/>
      <c r="AE226" s="135"/>
      <c r="AF226" s="135"/>
      <c r="AG226" s="135"/>
      <c r="AH226" s="135"/>
      <c r="AI226" s="135"/>
    </row>
    <row r="227" ht="15.75" customHeight="1">
      <c r="A227" s="133"/>
      <c r="B227" s="133"/>
      <c r="C227" s="293"/>
      <c r="D227" s="293"/>
      <c r="E227" s="133"/>
      <c r="F227" s="293"/>
      <c r="G227" s="293"/>
      <c r="H227" s="293"/>
      <c r="I227" s="133"/>
      <c r="J227" s="131"/>
      <c r="K227" s="134"/>
      <c r="L227" s="133"/>
      <c r="M227" s="134"/>
      <c r="N227" s="134"/>
      <c r="O227" s="134"/>
      <c r="P227" s="134"/>
      <c r="Q227" s="134"/>
      <c r="R227" s="134"/>
      <c r="S227" s="134"/>
      <c r="T227" s="134"/>
      <c r="U227" s="134"/>
      <c r="V227" s="134"/>
      <c r="W227" s="134"/>
      <c r="X227" s="134"/>
      <c r="Y227" s="134"/>
      <c r="Z227" s="134"/>
      <c r="AA227" s="135"/>
      <c r="AB227" s="135"/>
      <c r="AC227" s="135"/>
      <c r="AD227" s="135"/>
      <c r="AE227" s="135"/>
      <c r="AF227" s="135"/>
      <c r="AG227" s="135"/>
      <c r="AH227" s="135"/>
      <c r="AI227" s="135"/>
    </row>
    <row r="228" ht="15.75" customHeight="1">
      <c r="A228" s="133"/>
      <c r="B228" s="133"/>
      <c r="C228" s="293"/>
      <c r="D228" s="293"/>
      <c r="E228" s="133"/>
      <c r="F228" s="293"/>
      <c r="G228" s="293"/>
      <c r="H228" s="293"/>
      <c r="I228" s="133"/>
      <c r="J228" s="131"/>
      <c r="K228" s="134"/>
      <c r="L228" s="133"/>
      <c r="M228" s="134"/>
      <c r="N228" s="134"/>
      <c r="O228" s="134"/>
      <c r="P228" s="134"/>
      <c r="Q228" s="134"/>
      <c r="R228" s="134"/>
      <c r="S228" s="134"/>
      <c r="T228" s="134"/>
      <c r="U228" s="134"/>
      <c r="V228" s="134"/>
      <c r="W228" s="134"/>
      <c r="X228" s="134"/>
      <c r="Y228" s="134"/>
      <c r="Z228" s="134"/>
      <c r="AA228" s="135"/>
      <c r="AB228" s="135"/>
      <c r="AC228" s="135"/>
      <c r="AD228" s="135"/>
      <c r="AE228" s="135"/>
      <c r="AF228" s="135"/>
      <c r="AG228" s="135"/>
      <c r="AH228" s="135"/>
      <c r="AI228" s="135"/>
    </row>
    <row r="229" ht="15.75" customHeight="1">
      <c r="A229" s="133"/>
      <c r="B229" s="133"/>
      <c r="C229" s="293"/>
      <c r="D229" s="293"/>
      <c r="E229" s="133"/>
      <c r="F229" s="293"/>
      <c r="G229" s="293"/>
      <c r="H229" s="293"/>
      <c r="I229" s="133"/>
      <c r="J229" s="131"/>
      <c r="K229" s="134"/>
      <c r="L229" s="133"/>
      <c r="M229" s="134"/>
      <c r="N229" s="134"/>
      <c r="O229" s="134"/>
      <c r="P229" s="134"/>
      <c r="Q229" s="134"/>
      <c r="R229" s="134"/>
      <c r="S229" s="134"/>
      <c r="T229" s="134"/>
      <c r="U229" s="134"/>
      <c r="V229" s="134"/>
      <c r="W229" s="134"/>
      <c r="X229" s="134"/>
      <c r="Y229" s="134"/>
      <c r="Z229" s="134"/>
      <c r="AA229" s="135"/>
      <c r="AB229" s="135"/>
      <c r="AC229" s="135"/>
      <c r="AD229" s="135"/>
      <c r="AE229" s="135"/>
      <c r="AF229" s="135"/>
      <c r="AG229" s="135"/>
      <c r="AH229" s="135"/>
      <c r="AI229" s="135"/>
    </row>
    <row r="230" ht="15.75" customHeight="1">
      <c r="A230" s="133"/>
      <c r="B230" s="133"/>
      <c r="C230" s="293"/>
      <c r="D230" s="293"/>
      <c r="E230" s="133"/>
      <c r="F230" s="293"/>
      <c r="G230" s="293"/>
      <c r="H230" s="293"/>
      <c r="I230" s="133"/>
      <c r="J230" s="131"/>
      <c r="K230" s="134"/>
      <c r="L230" s="133"/>
      <c r="M230" s="134"/>
      <c r="N230" s="134"/>
      <c r="O230" s="134"/>
      <c r="P230" s="134"/>
      <c r="Q230" s="134"/>
      <c r="R230" s="134"/>
      <c r="S230" s="134"/>
      <c r="T230" s="134"/>
      <c r="U230" s="134"/>
      <c r="V230" s="134"/>
      <c r="W230" s="134"/>
      <c r="X230" s="134"/>
      <c r="Y230" s="134"/>
      <c r="Z230" s="134"/>
      <c r="AA230" s="135"/>
      <c r="AB230" s="135"/>
      <c r="AC230" s="135"/>
      <c r="AD230" s="135"/>
      <c r="AE230" s="135"/>
      <c r="AF230" s="135"/>
      <c r="AG230" s="135"/>
      <c r="AH230" s="135"/>
      <c r="AI230" s="135"/>
    </row>
    <row r="231" ht="15.75" customHeight="1">
      <c r="A231" s="133"/>
      <c r="B231" s="133"/>
      <c r="C231" s="293"/>
      <c r="D231" s="293"/>
      <c r="E231" s="133"/>
      <c r="F231" s="293"/>
      <c r="G231" s="293"/>
      <c r="H231" s="293"/>
      <c r="I231" s="133"/>
      <c r="J231" s="131"/>
      <c r="K231" s="134"/>
      <c r="L231" s="133"/>
      <c r="M231" s="134"/>
      <c r="N231" s="134"/>
      <c r="O231" s="134"/>
      <c r="P231" s="134"/>
      <c r="Q231" s="134"/>
      <c r="R231" s="134"/>
      <c r="S231" s="134"/>
      <c r="T231" s="134"/>
      <c r="U231" s="134"/>
      <c r="V231" s="134"/>
      <c r="W231" s="134"/>
      <c r="X231" s="134"/>
      <c r="Y231" s="134"/>
      <c r="Z231" s="134"/>
      <c r="AA231" s="135"/>
      <c r="AB231" s="135"/>
      <c r="AC231" s="135"/>
      <c r="AD231" s="135"/>
      <c r="AE231" s="135"/>
      <c r="AF231" s="135"/>
      <c r="AG231" s="135"/>
      <c r="AH231" s="135"/>
      <c r="AI231" s="135"/>
    </row>
    <row r="232" ht="15.75" customHeight="1">
      <c r="A232" s="133"/>
      <c r="B232" s="133"/>
      <c r="C232" s="293"/>
      <c r="D232" s="293"/>
      <c r="E232" s="133"/>
      <c r="F232" s="293"/>
      <c r="G232" s="293"/>
      <c r="H232" s="293"/>
      <c r="I232" s="133"/>
      <c r="J232" s="131"/>
      <c r="K232" s="134"/>
      <c r="L232" s="133"/>
      <c r="M232" s="134"/>
      <c r="N232" s="134"/>
      <c r="O232" s="134"/>
      <c r="P232" s="134"/>
      <c r="Q232" s="134"/>
      <c r="R232" s="134"/>
      <c r="S232" s="134"/>
      <c r="T232" s="134"/>
      <c r="U232" s="134"/>
      <c r="V232" s="134"/>
      <c r="W232" s="134"/>
      <c r="X232" s="134"/>
      <c r="Y232" s="134"/>
      <c r="Z232" s="134"/>
      <c r="AA232" s="135"/>
      <c r="AB232" s="135"/>
      <c r="AC232" s="135"/>
      <c r="AD232" s="135"/>
      <c r="AE232" s="135"/>
      <c r="AF232" s="135"/>
      <c r="AG232" s="135"/>
      <c r="AH232" s="135"/>
      <c r="AI232" s="135"/>
    </row>
    <row r="233" ht="15.75" customHeight="1">
      <c r="A233" s="133"/>
      <c r="B233" s="133"/>
      <c r="C233" s="293"/>
      <c r="D233" s="293"/>
      <c r="E233" s="133"/>
      <c r="F233" s="293"/>
      <c r="G233" s="293"/>
      <c r="H233" s="293"/>
      <c r="I233" s="133"/>
      <c r="J233" s="131"/>
      <c r="K233" s="134"/>
      <c r="L233" s="133"/>
      <c r="M233" s="134"/>
      <c r="N233" s="134"/>
      <c r="O233" s="134"/>
      <c r="P233" s="134"/>
      <c r="Q233" s="134"/>
      <c r="R233" s="134"/>
      <c r="S233" s="134"/>
      <c r="T233" s="134"/>
      <c r="U233" s="134"/>
      <c r="V233" s="134"/>
      <c r="W233" s="134"/>
      <c r="X233" s="134"/>
      <c r="Y233" s="134"/>
      <c r="Z233" s="134"/>
      <c r="AA233" s="135"/>
      <c r="AB233" s="135"/>
      <c r="AC233" s="135"/>
      <c r="AD233" s="135"/>
      <c r="AE233" s="135"/>
      <c r="AF233" s="135"/>
      <c r="AG233" s="135"/>
      <c r="AH233" s="135"/>
      <c r="AI233" s="135"/>
    </row>
    <row r="234" ht="15.75" customHeight="1">
      <c r="A234" s="133"/>
      <c r="B234" s="133"/>
      <c r="C234" s="293"/>
      <c r="D234" s="293"/>
      <c r="E234" s="133"/>
      <c r="F234" s="293"/>
      <c r="G234" s="293"/>
      <c r="H234" s="293"/>
      <c r="I234" s="133"/>
      <c r="J234" s="131"/>
      <c r="K234" s="134"/>
      <c r="L234" s="133"/>
      <c r="M234" s="134"/>
      <c r="N234" s="134"/>
      <c r="O234" s="134"/>
      <c r="P234" s="134"/>
      <c r="Q234" s="134"/>
      <c r="R234" s="134"/>
      <c r="S234" s="134"/>
      <c r="T234" s="134"/>
      <c r="U234" s="134"/>
      <c r="V234" s="134"/>
      <c r="W234" s="134"/>
      <c r="X234" s="134"/>
      <c r="Y234" s="134"/>
      <c r="Z234" s="134"/>
      <c r="AA234" s="135"/>
      <c r="AB234" s="135"/>
      <c r="AC234" s="135"/>
      <c r="AD234" s="135"/>
      <c r="AE234" s="135"/>
      <c r="AF234" s="135"/>
      <c r="AG234" s="135"/>
      <c r="AH234" s="135"/>
      <c r="AI234" s="135"/>
    </row>
    <row r="235" ht="15.75" customHeight="1">
      <c r="A235" s="133"/>
      <c r="B235" s="133"/>
      <c r="C235" s="293"/>
      <c r="D235" s="293"/>
      <c r="E235" s="133"/>
      <c r="F235" s="293"/>
      <c r="G235" s="293"/>
      <c r="H235" s="293"/>
      <c r="I235" s="133"/>
      <c r="J235" s="131"/>
      <c r="K235" s="134"/>
      <c r="L235" s="133"/>
      <c r="M235" s="134"/>
      <c r="N235" s="134"/>
      <c r="O235" s="134"/>
      <c r="P235" s="134"/>
      <c r="Q235" s="134"/>
      <c r="R235" s="134"/>
      <c r="S235" s="134"/>
      <c r="T235" s="134"/>
      <c r="U235" s="134"/>
      <c r="V235" s="134"/>
      <c r="W235" s="134"/>
      <c r="X235" s="134"/>
      <c r="Y235" s="134"/>
      <c r="Z235" s="134"/>
      <c r="AA235" s="135"/>
      <c r="AB235" s="135"/>
      <c r="AC235" s="135"/>
      <c r="AD235" s="135"/>
      <c r="AE235" s="135"/>
      <c r="AF235" s="135"/>
      <c r="AG235" s="135"/>
      <c r="AH235" s="135"/>
      <c r="AI235" s="135"/>
    </row>
    <row r="236" ht="15.75" customHeight="1">
      <c r="A236" s="133"/>
      <c r="B236" s="133"/>
      <c r="C236" s="293"/>
      <c r="D236" s="293"/>
      <c r="E236" s="133"/>
      <c r="F236" s="293"/>
      <c r="G236" s="293"/>
      <c r="H236" s="293"/>
      <c r="I236" s="133"/>
      <c r="J236" s="131"/>
      <c r="K236" s="134"/>
      <c r="L236" s="133"/>
      <c r="M236" s="134"/>
      <c r="N236" s="134"/>
      <c r="O236" s="134"/>
      <c r="P236" s="134"/>
      <c r="Q236" s="134"/>
      <c r="R236" s="134"/>
      <c r="S236" s="134"/>
      <c r="T236" s="134"/>
      <c r="U236" s="134"/>
      <c r="V236" s="134"/>
      <c r="W236" s="134"/>
      <c r="X236" s="134"/>
      <c r="Y236" s="134"/>
      <c r="Z236" s="134"/>
      <c r="AA236" s="135"/>
      <c r="AB236" s="135"/>
      <c r="AC236" s="135"/>
      <c r="AD236" s="135"/>
      <c r="AE236" s="135"/>
      <c r="AF236" s="135"/>
      <c r="AG236" s="135"/>
      <c r="AH236" s="135"/>
      <c r="AI236" s="135"/>
    </row>
    <row r="237" ht="15.75" customHeight="1">
      <c r="A237" s="133"/>
      <c r="B237" s="133"/>
      <c r="C237" s="293"/>
      <c r="D237" s="293"/>
      <c r="E237" s="133"/>
      <c r="F237" s="293"/>
      <c r="G237" s="293"/>
      <c r="H237" s="293"/>
      <c r="I237" s="133"/>
      <c r="J237" s="131"/>
      <c r="K237" s="134"/>
      <c r="L237" s="133"/>
      <c r="M237" s="134"/>
      <c r="N237" s="134"/>
      <c r="O237" s="134"/>
      <c r="P237" s="134"/>
      <c r="Q237" s="134"/>
      <c r="R237" s="134"/>
      <c r="S237" s="134"/>
      <c r="T237" s="134"/>
      <c r="U237" s="134"/>
      <c r="V237" s="134"/>
      <c r="W237" s="134"/>
      <c r="X237" s="134"/>
      <c r="Y237" s="134"/>
      <c r="Z237" s="134"/>
      <c r="AA237" s="135"/>
      <c r="AB237" s="135"/>
      <c r="AC237" s="135"/>
      <c r="AD237" s="135"/>
      <c r="AE237" s="135"/>
      <c r="AF237" s="135"/>
      <c r="AG237" s="135"/>
      <c r="AH237" s="135"/>
      <c r="AI237" s="135"/>
    </row>
    <row r="238" ht="15.75" customHeight="1">
      <c r="A238" s="133"/>
      <c r="B238" s="133"/>
      <c r="C238" s="293"/>
      <c r="D238" s="293"/>
      <c r="E238" s="133"/>
      <c r="F238" s="293"/>
      <c r="G238" s="293"/>
      <c r="H238" s="293"/>
      <c r="I238" s="133"/>
      <c r="J238" s="131"/>
      <c r="K238" s="134"/>
      <c r="L238" s="133"/>
      <c r="M238" s="134"/>
      <c r="N238" s="134"/>
      <c r="O238" s="134"/>
      <c r="P238" s="134"/>
      <c r="Q238" s="134"/>
      <c r="R238" s="134"/>
      <c r="S238" s="134"/>
      <c r="T238" s="134"/>
      <c r="U238" s="134"/>
      <c r="V238" s="134"/>
      <c r="W238" s="134"/>
      <c r="X238" s="134"/>
      <c r="Y238" s="134"/>
      <c r="Z238" s="134"/>
      <c r="AA238" s="135"/>
      <c r="AB238" s="135"/>
      <c r="AC238" s="135"/>
      <c r="AD238" s="135"/>
      <c r="AE238" s="135"/>
      <c r="AF238" s="135"/>
      <c r="AG238" s="135"/>
      <c r="AH238" s="135"/>
      <c r="AI238" s="135"/>
    </row>
    <row r="239" ht="15.75" customHeight="1">
      <c r="A239" s="133"/>
      <c r="B239" s="133"/>
      <c r="C239" s="293"/>
      <c r="D239" s="293"/>
      <c r="E239" s="133"/>
      <c r="F239" s="293"/>
      <c r="G239" s="293"/>
      <c r="H239" s="293"/>
      <c r="I239" s="133"/>
      <c r="J239" s="131"/>
      <c r="K239" s="134"/>
      <c r="L239" s="133"/>
      <c r="M239" s="134"/>
      <c r="N239" s="134"/>
      <c r="O239" s="134"/>
      <c r="P239" s="134"/>
      <c r="Q239" s="134"/>
      <c r="R239" s="134"/>
      <c r="S239" s="134"/>
      <c r="T239" s="134"/>
      <c r="U239" s="134"/>
      <c r="V239" s="134"/>
      <c r="W239" s="134"/>
      <c r="X239" s="134"/>
      <c r="Y239" s="134"/>
      <c r="Z239" s="134"/>
      <c r="AA239" s="135"/>
      <c r="AB239" s="135"/>
      <c r="AC239" s="135"/>
      <c r="AD239" s="135"/>
      <c r="AE239" s="135"/>
      <c r="AF239" s="135"/>
      <c r="AG239" s="135"/>
      <c r="AH239" s="135"/>
      <c r="AI239" s="135"/>
    </row>
    <row r="240" ht="15.75" customHeight="1">
      <c r="A240" s="133"/>
      <c r="B240" s="133"/>
      <c r="C240" s="293"/>
      <c r="D240" s="293"/>
      <c r="E240" s="133"/>
      <c r="F240" s="293"/>
      <c r="G240" s="293"/>
      <c r="H240" s="293"/>
      <c r="I240" s="133"/>
      <c r="J240" s="131"/>
      <c r="K240" s="134"/>
      <c r="L240" s="133"/>
      <c r="M240" s="134"/>
      <c r="N240" s="134"/>
      <c r="O240" s="134"/>
      <c r="P240" s="134"/>
      <c r="Q240" s="134"/>
      <c r="R240" s="134"/>
      <c r="S240" s="134"/>
      <c r="T240" s="134"/>
      <c r="U240" s="134"/>
      <c r="V240" s="134"/>
      <c r="W240" s="134"/>
      <c r="X240" s="134"/>
      <c r="Y240" s="134"/>
      <c r="Z240" s="134"/>
      <c r="AA240" s="135"/>
      <c r="AB240" s="135"/>
      <c r="AC240" s="135"/>
      <c r="AD240" s="135"/>
      <c r="AE240" s="135"/>
      <c r="AF240" s="135"/>
      <c r="AG240" s="135"/>
      <c r="AH240" s="135"/>
      <c r="AI240" s="135"/>
    </row>
    <row r="241" ht="15.75" customHeight="1">
      <c r="A241" s="133"/>
      <c r="B241" s="133"/>
      <c r="C241" s="293"/>
      <c r="D241" s="293"/>
      <c r="E241" s="133"/>
      <c r="F241" s="293"/>
      <c r="G241" s="293"/>
      <c r="H241" s="293"/>
      <c r="I241" s="133"/>
      <c r="J241" s="131"/>
      <c r="K241" s="134"/>
      <c r="L241" s="133"/>
      <c r="M241" s="134"/>
      <c r="N241" s="134"/>
      <c r="O241" s="134"/>
      <c r="P241" s="134"/>
      <c r="Q241" s="134"/>
      <c r="R241" s="134"/>
      <c r="S241" s="134"/>
      <c r="T241" s="134"/>
      <c r="U241" s="134"/>
      <c r="V241" s="134"/>
      <c r="W241" s="134"/>
      <c r="X241" s="134"/>
      <c r="Y241" s="134"/>
      <c r="Z241" s="134"/>
      <c r="AA241" s="135"/>
      <c r="AB241" s="135"/>
      <c r="AC241" s="135"/>
      <c r="AD241" s="135"/>
      <c r="AE241" s="135"/>
      <c r="AF241" s="135"/>
      <c r="AG241" s="135"/>
      <c r="AH241" s="135"/>
      <c r="AI241" s="135"/>
    </row>
    <row r="242" ht="15.75" customHeight="1">
      <c r="A242" s="133"/>
      <c r="B242" s="133"/>
      <c r="C242" s="293"/>
      <c r="D242" s="293"/>
      <c r="E242" s="133"/>
      <c r="F242" s="293"/>
      <c r="G242" s="293"/>
      <c r="H242" s="293"/>
      <c r="I242" s="133"/>
      <c r="J242" s="131"/>
      <c r="K242" s="134"/>
      <c r="L242" s="133"/>
      <c r="M242" s="134"/>
      <c r="N242" s="134"/>
      <c r="O242" s="134"/>
      <c r="P242" s="134"/>
      <c r="Q242" s="134"/>
      <c r="R242" s="134"/>
      <c r="S242" s="134"/>
      <c r="T242" s="134"/>
      <c r="U242" s="134"/>
      <c r="V242" s="134"/>
      <c r="W242" s="134"/>
      <c r="X242" s="134"/>
      <c r="Y242" s="134"/>
      <c r="Z242" s="134"/>
      <c r="AA242" s="135"/>
      <c r="AB242" s="135"/>
      <c r="AC242" s="135"/>
      <c r="AD242" s="135"/>
      <c r="AE242" s="135"/>
      <c r="AF242" s="135"/>
      <c r="AG242" s="135"/>
      <c r="AH242" s="135"/>
      <c r="AI242" s="135"/>
    </row>
    <row r="243" ht="15.75" customHeight="1">
      <c r="A243" s="133"/>
      <c r="B243" s="133"/>
      <c r="C243" s="293"/>
      <c r="D243" s="293"/>
      <c r="E243" s="133"/>
      <c r="F243" s="293"/>
      <c r="G243" s="293"/>
      <c r="H243" s="293"/>
      <c r="I243" s="133"/>
      <c r="J243" s="131"/>
      <c r="K243" s="134"/>
      <c r="L243" s="133"/>
      <c r="M243" s="134"/>
      <c r="N243" s="134"/>
      <c r="O243" s="134"/>
      <c r="P243" s="134"/>
      <c r="Q243" s="134"/>
      <c r="R243" s="134"/>
      <c r="S243" s="134"/>
      <c r="T243" s="134"/>
      <c r="U243" s="134"/>
      <c r="V243" s="134"/>
      <c r="W243" s="134"/>
      <c r="X243" s="134"/>
      <c r="Y243" s="134"/>
      <c r="Z243" s="134"/>
      <c r="AA243" s="135"/>
      <c r="AB243" s="135"/>
      <c r="AC243" s="135"/>
      <c r="AD243" s="135"/>
      <c r="AE243" s="135"/>
      <c r="AF243" s="135"/>
      <c r="AG243" s="135"/>
      <c r="AH243" s="135"/>
      <c r="AI243" s="135"/>
    </row>
    <row r="244" ht="15.75" customHeight="1">
      <c r="A244" s="133"/>
      <c r="B244" s="133"/>
      <c r="C244" s="293"/>
      <c r="D244" s="293"/>
      <c r="E244" s="133"/>
      <c r="F244" s="293"/>
      <c r="G244" s="293"/>
      <c r="H244" s="293"/>
      <c r="I244" s="133"/>
      <c r="J244" s="131"/>
      <c r="K244" s="134"/>
      <c r="L244" s="133"/>
      <c r="M244" s="134"/>
      <c r="N244" s="134"/>
      <c r="O244" s="134"/>
      <c r="P244" s="134"/>
      <c r="Q244" s="134"/>
      <c r="R244" s="134"/>
      <c r="S244" s="134"/>
      <c r="T244" s="134"/>
      <c r="U244" s="134"/>
      <c r="V244" s="134"/>
      <c r="W244" s="134"/>
      <c r="X244" s="134"/>
      <c r="Y244" s="134"/>
      <c r="Z244" s="134"/>
      <c r="AA244" s="135"/>
      <c r="AB244" s="135"/>
      <c r="AC244" s="135"/>
      <c r="AD244" s="135"/>
      <c r="AE244" s="135"/>
      <c r="AF244" s="135"/>
      <c r="AG244" s="135"/>
      <c r="AH244" s="135"/>
      <c r="AI244" s="135"/>
    </row>
    <row r="245" ht="15.75" customHeight="1">
      <c r="A245" s="133"/>
      <c r="B245" s="133"/>
      <c r="C245" s="293"/>
      <c r="D245" s="293"/>
      <c r="E245" s="133"/>
      <c r="F245" s="293"/>
      <c r="G245" s="293"/>
      <c r="H245" s="293"/>
      <c r="I245" s="133"/>
      <c r="J245" s="131"/>
      <c r="K245" s="134"/>
      <c r="L245" s="133"/>
      <c r="M245" s="134"/>
      <c r="N245" s="134"/>
      <c r="O245" s="134"/>
      <c r="P245" s="134"/>
      <c r="Q245" s="134"/>
      <c r="R245" s="134"/>
      <c r="S245" s="134"/>
      <c r="T245" s="134"/>
      <c r="U245" s="134"/>
      <c r="V245" s="134"/>
      <c r="W245" s="134"/>
      <c r="X245" s="134"/>
      <c r="Y245" s="134"/>
      <c r="Z245" s="134"/>
      <c r="AA245" s="135"/>
      <c r="AB245" s="135"/>
      <c r="AC245" s="135"/>
      <c r="AD245" s="135"/>
      <c r="AE245" s="135"/>
      <c r="AF245" s="135"/>
      <c r="AG245" s="135"/>
      <c r="AH245" s="135"/>
      <c r="AI245" s="135"/>
    </row>
    <row r="246" ht="15.75" customHeight="1">
      <c r="A246" s="133"/>
      <c r="B246" s="133"/>
      <c r="C246" s="293"/>
      <c r="D246" s="293"/>
      <c r="E246" s="133"/>
      <c r="F246" s="293"/>
      <c r="G246" s="293"/>
      <c r="H246" s="293"/>
      <c r="I246" s="133"/>
      <c r="J246" s="131"/>
      <c r="K246" s="134"/>
      <c r="L246" s="133"/>
      <c r="M246" s="134"/>
      <c r="N246" s="134"/>
      <c r="O246" s="134"/>
      <c r="P246" s="134"/>
      <c r="Q246" s="134"/>
      <c r="R246" s="134"/>
      <c r="S246" s="134"/>
      <c r="T246" s="134"/>
      <c r="U246" s="134"/>
      <c r="V246" s="134"/>
      <c r="W246" s="134"/>
      <c r="X246" s="134"/>
      <c r="Y246" s="134"/>
      <c r="Z246" s="134"/>
      <c r="AA246" s="135"/>
      <c r="AB246" s="135"/>
      <c r="AC246" s="135"/>
      <c r="AD246" s="135"/>
      <c r="AE246" s="135"/>
      <c r="AF246" s="135"/>
      <c r="AG246" s="135"/>
      <c r="AH246" s="135"/>
      <c r="AI246" s="135"/>
    </row>
    <row r="247" ht="15.75" customHeight="1">
      <c r="A247" s="133"/>
      <c r="B247" s="133"/>
      <c r="C247" s="293"/>
      <c r="D247" s="293"/>
      <c r="E247" s="133"/>
      <c r="F247" s="293"/>
      <c r="G247" s="293"/>
      <c r="H247" s="293"/>
      <c r="I247" s="133"/>
      <c r="J247" s="131"/>
      <c r="K247" s="134"/>
      <c r="L247" s="133"/>
      <c r="M247" s="134"/>
      <c r="N247" s="134"/>
      <c r="O247" s="134"/>
      <c r="P247" s="134"/>
      <c r="Q247" s="134"/>
      <c r="R247" s="134"/>
      <c r="S247" s="134"/>
      <c r="T247" s="134"/>
      <c r="U247" s="134"/>
      <c r="V247" s="134"/>
      <c r="W247" s="134"/>
      <c r="X247" s="134"/>
      <c r="Y247" s="134"/>
      <c r="Z247" s="134"/>
      <c r="AA247" s="135"/>
      <c r="AB247" s="135"/>
      <c r="AC247" s="135"/>
      <c r="AD247" s="135"/>
      <c r="AE247" s="135"/>
      <c r="AF247" s="135"/>
      <c r="AG247" s="135"/>
      <c r="AH247" s="135"/>
      <c r="AI247" s="135"/>
    </row>
    <row r="248" ht="15.75" customHeight="1">
      <c r="A248" s="133"/>
      <c r="B248" s="133"/>
      <c r="C248" s="293"/>
      <c r="D248" s="293"/>
      <c r="E248" s="133"/>
      <c r="F248" s="293"/>
      <c r="G248" s="293"/>
      <c r="H248" s="293"/>
      <c r="I248" s="133"/>
      <c r="J248" s="131"/>
      <c r="K248" s="134"/>
      <c r="L248" s="133"/>
      <c r="M248" s="134"/>
      <c r="N248" s="134"/>
      <c r="O248" s="134"/>
      <c r="P248" s="134"/>
      <c r="Q248" s="134"/>
      <c r="R248" s="134"/>
      <c r="S248" s="134"/>
      <c r="T248" s="134"/>
      <c r="U248" s="134"/>
      <c r="V248" s="134"/>
      <c r="W248" s="134"/>
      <c r="X248" s="134"/>
      <c r="Y248" s="134"/>
      <c r="Z248" s="134"/>
      <c r="AA248" s="135"/>
      <c r="AB248" s="135"/>
      <c r="AC248" s="135"/>
      <c r="AD248" s="135"/>
      <c r="AE248" s="135"/>
      <c r="AF248" s="135"/>
      <c r="AG248" s="135"/>
      <c r="AH248" s="135"/>
      <c r="AI248" s="135"/>
    </row>
    <row r="249" ht="15.75" customHeight="1">
      <c r="A249" s="133"/>
      <c r="B249" s="133"/>
      <c r="C249" s="293"/>
      <c r="D249" s="293"/>
      <c r="E249" s="133"/>
      <c r="F249" s="293"/>
      <c r="G249" s="293"/>
      <c r="H249" s="293"/>
      <c r="I249" s="133"/>
      <c r="J249" s="131"/>
      <c r="K249" s="134"/>
      <c r="L249" s="133"/>
      <c r="M249" s="134"/>
      <c r="N249" s="134"/>
      <c r="O249" s="134"/>
      <c r="P249" s="134"/>
      <c r="Q249" s="134"/>
      <c r="R249" s="134"/>
      <c r="S249" s="134"/>
      <c r="T249" s="134"/>
      <c r="U249" s="134"/>
      <c r="V249" s="134"/>
      <c r="W249" s="134"/>
      <c r="X249" s="134"/>
      <c r="Y249" s="134"/>
      <c r="Z249" s="134"/>
      <c r="AA249" s="135"/>
      <c r="AB249" s="135"/>
      <c r="AC249" s="135"/>
      <c r="AD249" s="135"/>
      <c r="AE249" s="135"/>
      <c r="AF249" s="135"/>
      <c r="AG249" s="135"/>
      <c r="AH249" s="135"/>
      <c r="AI249" s="135"/>
    </row>
    <row r="250" ht="15.75" customHeight="1">
      <c r="A250" s="133"/>
      <c r="B250" s="133"/>
      <c r="C250" s="293"/>
      <c r="D250" s="293"/>
      <c r="E250" s="133"/>
      <c r="F250" s="293"/>
      <c r="G250" s="293"/>
      <c r="H250" s="293"/>
      <c r="I250" s="133"/>
      <c r="J250" s="131"/>
      <c r="K250" s="134"/>
      <c r="L250" s="133"/>
      <c r="M250" s="134"/>
      <c r="N250" s="134"/>
      <c r="O250" s="134"/>
      <c r="P250" s="134"/>
      <c r="Q250" s="134"/>
      <c r="R250" s="134"/>
      <c r="S250" s="134"/>
      <c r="T250" s="134"/>
      <c r="U250" s="134"/>
      <c r="V250" s="134"/>
      <c r="W250" s="134"/>
      <c r="X250" s="134"/>
      <c r="Y250" s="134"/>
      <c r="Z250" s="134"/>
      <c r="AA250" s="135"/>
      <c r="AB250" s="135"/>
      <c r="AC250" s="135"/>
      <c r="AD250" s="135"/>
      <c r="AE250" s="135"/>
      <c r="AF250" s="135"/>
      <c r="AG250" s="135"/>
      <c r="AH250" s="135"/>
      <c r="AI250" s="135"/>
    </row>
    <row r="251" ht="15.75" customHeight="1">
      <c r="A251" s="133"/>
      <c r="B251" s="133"/>
      <c r="C251" s="293"/>
      <c r="D251" s="293"/>
      <c r="E251" s="133"/>
      <c r="F251" s="293"/>
      <c r="G251" s="293"/>
      <c r="H251" s="293"/>
      <c r="I251" s="133"/>
      <c r="J251" s="131"/>
      <c r="K251" s="134"/>
      <c r="L251" s="133"/>
      <c r="M251" s="134"/>
      <c r="N251" s="134"/>
      <c r="O251" s="134"/>
      <c r="P251" s="134"/>
      <c r="Q251" s="134"/>
      <c r="R251" s="134"/>
      <c r="S251" s="134"/>
      <c r="T251" s="134"/>
      <c r="U251" s="134"/>
      <c r="V251" s="134"/>
      <c r="W251" s="134"/>
      <c r="X251" s="134"/>
      <c r="Y251" s="134"/>
      <c r="Z251" s="134"/>
      <c r="AA251" s="135"/>
      <c r="AB251" s="135"/>
      <c r="AC251" s="135"/>
      <c r="AD251" s="135"/>
      <c r="AE251" s="135"/>
      <c r="AF251" s="135"/>
      <c r="AG251" s="135"/>
      <c r="AH251" s="135"/>
      <c r="AI251" s="135"/>
    </row>
    <row r="252" ht="15.75" customHeight="1">
      <c r="A252" s="294"/>
      <c r="B252" s="294"/>
      <c r="C252" s="295"/>
      <c r="D252" s="295"/>
      <c r="E252" s="294"/>
      <c r="F252" s="295"/>
      <c r="G252" s="295"/>
      <c r="H252" s="295"/>
      <c r="I252" s="294"/>
      <c r="J252" s="294"/>
      <c r="L252" s="294"/>
    </row>
    <row r="253" ht="15.75" customHeight="1">
      <c r="A253" s="294"/>
      <c r="B253" s="294"/>
      <c r="C253" s="295"/>
      <c r="D253" s="295"/>
      <c r="E253" s="294"/>
      <c r="F253" s="295"/>
      <c r="G253" s="295"/>
      <c r="H253" s="295"/>
      <c r="I253" s="294"/>
      <c r="J253" s="294"/>
      <c r="L253" s="294"/>
    </row>
    <row r="254" ht="15.75" customHeight="1">
      <c r="A254" s="294"/>
      <c r="B254" s="294"/>
      <c r="C254" s="295"/>
      <c r="D254" s="295"/>
      <c r="E254" s="294"/>
      <c r="F254" s="295"/>
      <c r="G254" s="295"/>
      <c r="H254" s="295"/>
      <c r="I254" s="294"/>
      <c r="J254" s="294"/>
      <c r="L254" s="294"/>
    </row>
    <row r="255" ht="15.75" customHeight="1">
      <c r="A255" s="294"/>
      <c r="B255" s="294"/>
      <c r="C255" s="295"/>
      <c r="D255" s="295"/>
      <c r="E255" s="294"/>
      <c r="F255" s="295"/>
      <c r="G255" s="295"/>
      <c r="H255" s="295"/>
      <c r="I255" s="294"/>
      <c r="J255" s="294"/>
      <c r="L255" s="294"/>
    </row>
    <row r="256" ht="15.75" customHeight="1">
      <c r="A256" s="294"/>
      <c r="B256" s="294"/>
      <c r="C256" s="295"/>
      <c r="D256" s="295"/>
      <c r="E256" s="294"/>
      <c r="F256" s="295"/>
      <c r="G256" s="295"/>
      <c r="H256" s="295"/>
      <c r="I256" s="294"/>
      <c r="J256" s="294"/>
      <c r="L256" s="294"/>
    </row>
    <row r="257" ht="15.75" customHeight="1">
      <c r="A257" s="294"/>
      <c r="B257" s="294"/>
      <c r="C257" s="295"/>
      <c r="D257" s="295"/>
      <c r="E257" s="294"/>
      <c r="F257" s="295"/>
      <c r="G257" s="295"/>
      <c r="H257" s="295"/>
      <c r="I257" s="294"/>
      <c r="J257" s="294"/>
      <c r="L257" s="294"/>
    </row>
    <row r="258" ht="15.75" customHeight="1">
      <c r="A258" s="294"/>
      <c r="B258" s="294"/>
      <c r="C258" s="295"/>
      <c r="D258" s="295"/>
      <c r="E258" s="294"/>
      <c r="F258" s="295"/>
      <c r="G258" s="295"/>
      <c r="H258" s="295"/>
      <c r="I258" s="294"/>
      <c r="J258" s="294"/>
      <c r="L258" s="294"/>
    </row>
    <row r="259" ht="15.75" customHeight="1">
      <c r="A259" s="294"/>
      <c r="B259" s="294"/>
      <c r="C259" s="295"/>
      <c r="D259" s="295"/>
      <c r="E259" s="294"/>
      <c r="F259" s="295"/>
      <c r="G259" s="295"/>
      <c r="H259" s="295"/>
      <c r="I259" s="294"/>
      <c r="J259" s="294"/>
      <c r="L259" s="294"/>
    </row>
    <row r="260" ht="15.75" customHeight="1">
      <c r="A260" s="294"/>
      <c r="B260" s="294"/>
      <c r="C260" s="295"/>
      <c r="D260" s="295"/>
      <c r="E260" s="294"/>
      <c r="F260" s="295"/>
      <c r="G260" s="295"/>
      <c r="H260" s="295"/>
      <c r="I260" s="294"/>
      <c r="J260" s="294"/>
      <c r="L260" s="294"/>
    </row>
    <row r="261" ht="15.75" customHeight="1">
      <c r="A261" s="294"/>
      <c r="B261" s="294"/>
      <c r="C261" s="295"/>
      <c r="D261" s="295"/>
      <c r="E261" s="294"/>
      <c r="F261" s="295"/>
      <c r="G261" s="295"/>
      <c r="H261" s="295"/>
      <c r="I261" s="294"/>
      <c r="J261" s="294"/>
      <c r="L261" s="294"/>
    </row>
    <row r="262" ht="15.75" customHeight="1">
      <c r="A262" s="294"/>
      <c r="B262" s="294"/>
      <c r="C262" s="295"/>
      <c r="D262" s="295"/>
      <c r="E262" s="294"/>
      <c r="F262" s="295"/>
      <c r="G262" s="295"/>
      <c r="H262" s="295"/>
      <c r="I262" s="294"/>
      <c r="J262" s="294"/>
      <c r="L262" s="294"/>
    </row>
    <row r="263" ht="15.75" customHeight="1">
      <c r="A263" s="294"/>
      <c r="B263" s="294"/>
      <c r="C263" s="295"/>
      <c r="D263" s="295"/>
      <c r="E263" s="294"/>
      <c r="F263" s="295"/>
      <c r="G263" s="295"/>
      <c r="H263" s="295"/>
      <c r="I263" s="294"/>
      <c r="J263" s="294"/>
      <c r="L263" s="294"/>
    </row>
    <row r="264" ht="15.75" customHeight="1">
      <c r="A264" s="294"/>
      <c r="B264" s="294"/>
      <c r="C264" s="295"/>
      <c r="D264" s="295"/>
      <c r="E264" s="294"/>
      <c r="F264" s="295"/>
      <c r="G264" s="295"/>
      <c r="H264" s="295"/>
      <c r="I264" s="294"/>
      <c r="J264" s="294"/>
      <c r="L264" s="294"/>
    </row>
    <row r="265" ht="15.75" customHeight="1">
      <c r="A265" s="294"/>
      <c r="B265" s="294"/>
      <c r="C265" s="295"/>
      <c r="D265" s="295"/>
      <c r="E265" s="294"/>
      <c r="F265" s="295"/>
      <c r="G265" s="295"/>
      <c r="H265" s="295"/>
      <c r="I265" s="294"/>
      <c r="J265" s="294"/>
      <c r="L265" s="294"/>
    </row>
    <row r="266" ht="15.75" customHeight="1">
      <c r="A266" s="294"/>
      <c r="B266" s="294"/>
      <c r="C266" s="295"/>
      <c r="D266" s="295"/>
      <c r="E266" s="294"/>
      <c r="F266" s="295"/>
      <c r="G266" s="295"/>
      <c r="H266" s="295"/>
      <c r="I266" s="294"/>
      <c r="J266" s="294"/>
      <c r="L266" s="294"/>
    </row>
    <row r="267" ht="15.75" customHeight="1">
      <c r="A267" s="294"/>
      <c r="B267" s="294"/>
      <c r="C267" s="295"/>
      <c r="D267" s="295"/>
      <c r="E267" s="294"/>
      <c r="F267" s="295"/>
      <c r="G267" s="295"/>
      <c r="H267" s="295"/>
      <c r="I267" s="294"/>
      <c r="J267" s="294"/>
      <c r="L267" s="294"/>
    </row>
    <row r="268" ht="15.75" customHeight="1">
      <c r="A268" s="294"/>
      <c r="B268" s="294"/>
      <c r="C268" s="295"/>
      <c r="D268" s="295"/>
      <c r="E268" s="294"/>
      <c r="F268" s="295"/>
      <c r="G268" s="295"/>
      <c r="H268" s="295"/>
      <c r="I268" s="294"/>
      <c r="J268" s="294"/>
      <c r="L268" s="294"/>
    </row>
    <row r="269" ht="15.75" customHeight="1">
      <c r="A269" s="294"/>
      <c r="B269" s="294"/>
      <c r="C269" s="295"/>
      <c r="D269" s="295"/>
      <c r="E269" s="294"/>
      <c r="F269" s="295"/>
      <c r="G269" s="295"/>
      <c r="H269" s="295"/>
      <c r="I269" s="294"/>
      <c r="J269" s="294"/>
      <c r="L269" s="294"/>
    </row>
    <row r="270" ht="15.75" customHeight="1">
      <c r="A270" s="294"/>
      <c r="B270" s="294"/>
      <c r="C270" s="295"/>
      <c r="D270" s="295"/>
      <c r="E270" s="294"/>
      <c r="F270" s="295"/>
      <c r="G270" s="295"/>
      <c r="H270" s="295"/>
      <c r="I270" s="294"/>
      <c r="J270" s="294"/>
      <c r="L270" s="294"/>
    </row>
    <row r="271" ht="15.75" customHeight="1">
      <c r="A271" s="294"/>
      <c r="B271" s="294"/>
      <c r="C271" s="295"/>
      <c r="D271" s="295"/>
      <c r="E271" s="294"/>
      <c r="F271" s="295"/>
      <c r="G271" s="295"/>
      <c r="H271" s="295"/>
      <c r="I271" s="294"/>
      <c r="J271" s="294"/>
      <c r="L271" s="294"/>
    </row>
    <row r="272" ht="15.75" customHeight="1">
      <c r="A272" s="294"/>
      <c r="B272" s="294"/>
      <c r="C272" s="295"/>
      <c r="D272" s="295"/>
      <c r="E272" s="294"/>
      <c r="F272" s="295"/>
      <c r="G272" s="295"/>
      <c r="H272" s="295"/>
      <c r="I272" s="294"/>
      <c r="J272" s="294"/>
      <c r="L272" s="294"/>
    </row>
    <row r="273" ht="15.75" customHeight="1">
      <c r="A273" s="294"/>
      <c r="B273" s="294"/>
      <c r="C273" s="295"/>
      <c r="D273" s="295"/>
      <c r="E273" s="294"/>
      <c r="F273" s="295"/>
      <c r="G273" s="295"/>
      <c r="H273" s="295"/>
      <c r="I273" s="294"/>
      <c r="J273" s="294"/>
      <c r="L273" s="294"/>
    </row>
    <row r="274" ht="15.75" customHeight="1">
      <c r="A274" s="294"/>
      <c r="B274" s="294"/>
      <c r="C274" s="295"/>
      <c r="D274" s="295"/>
      <c r="E274" s="294"/>
      <c r="F274" s="295"/>
      <c r="G274" s="295"/>
      <c r="H274" s="295"/>
      <c r="I274" s="294"/>
      <c r="J274" s="294"/>
      <c r="L274" s="294"/>
    </row>
    <row r="275" ht="15.75" customHeight="1">
      <c r="A275" s="294"/>
      <c r="B275" s="294"/>
      <c r="C275" s="295"/>
      <c r="D275" s="295"/>
      <c r="E275" s="294"/>
      <c r="F275" s="295"/>
      <c r="G275" s="295"/>
      <c r="H275" s="295"/>
      <c r="I275" s="294"/>
      <c r="J275" s="294"/>
      <c r="L275" s="294"/>
    </row>
    <row r="276" ht="15.75" customHeight="1">
      <c r="A276" s="294"/>
      <c r="B276" s="294"/>
      <c r="C276" s="295"/>
      <c r="D276" s="295"/>
      <c r="E276" s="294"/>
      <c r="F276" s="295"/>
      <c r="G276" s="295"/>
      <c r="H276" s="295"/>
      <c r="I276" s="294"/>
      <c r="J276" s="294"/>
      <c r="L276" s="294"/>
    </row>
    <row r="277" ht="15.75" customHeight="1">
      <c r="A277" s="294"/>
      <c r="B277" s="294"/>
      <c r="C277" s="295"/>
      <c r="D277" s="295"/>
      <c r="E277" s="294"/>
      <c r="F277" s="295"/>
      <c r="G277" s="295"/>
      <c r="H277" s="295"/>
      <c r="I277" s="294"/>
      <c r="J277" s="294"/>
      <c r="L277" s="294"/>
    </row>
    <row r="278" ht="15.75" customHeight="1">
      <c r="A278" s="294"/>
      <c r="B278" s="294"/>
      <c r="C278" s="295"/>
      <c r="D278" s="295"/>
      <c r="E278" s="294"/>
      <c r="F278" s="295"/>
      <c r="G278" s="295"/>
      <c r="H278" s="295"/>
      <c r="I278" s="294"/>
      <c r="J278" s="294"/>
      <c r="L278" s="294"/>
    </row>
    <row r="279" ht="15.75" customHeight="1">
      <c r="A279" s="294"/>
      <c r="B279" s="294"/>
      <c r="C279" s="295"/>
      <c r="D279" s="295"/>
      <c r="E279" s="294"/>
      <c r="F279" s="295"/>
      <c r="G279" s="295"/>
      <c r="H279" s="295"/>
      <c r="I279" s="294"/>
      <c r="J279" s="294"/>
      <c r="L279" s="294"/>
    </row>
    <row r="280" ht="15.75" customHeight="1">
      <c r="A280" s="294"/>
      <c r="B280" s="294"/>
      <c r="C280" s="295"/>
      <c r="D280" s="295"/>
      <c r="E280" s="294"/>
      <c r="F280" s="295"/>
      <c r="G280" s="295"/>
      <c r="H280" s="295"/>
      <c r="I280" s="294"/>
      <c r="J280" s="294"/>
      <c r="L280" s="294"/>
    </row>
    <row r="281" ht="15.75" customHeight="1">
      <c r="A281" s="294"/>
      <c r="B281" s="294"/>
      <c r="C281" s="295"/>
      <c r="D281" s="295"/>
      <c r="E281" s="294"/>
      <c r="F281" s="295"/>
      <c r="G281" s="295"/>
      <c r="H281" s="295"/>
      <c r="I281" s="294"/>
      <c r="J281" s="294"/>
      <c r="L281" s="294"/>
    </row>
    <row r="282" ht="15.75" customHeight="1">
      <c r="A282" s="294"/>
      <c r="B282" s="294"/>
      <c r="C282" s="295"/>
      <c r="D282" s="295"/>
      <c r="E282" s="294"/>
      <c r="F282" s="295"/>
      <c r="G282" s="295"/>
      <c r="H282" s="295"/>
      <c r="I282" s="294"/>
      <c r="J282" s="294"/>
      <c r="L282" s="294"/>
    </row>
    <row r="283" ht="15.75" customHeight="1">
      <c r="A283" s="294"/>
      <c r="B283" s="294"/>
      <c r="C283" s="295"/>
      <c r="D283" s="295"/>
      <c r="E283" s="294"/>
      <c r="F283" s="295"/>
      <c r="G283" s="295"/>
      <c r="H283" s="295"/>
      <c r="I283" s="294"/>
      <c r="J283" s="294"/>
      <c r="L283" s="294"/>
    </row>
    <row r="284" ht="15.75" customHeight="1">
      <c r="A284" s="294"/>
      <c r="B284" s="294"/>
      <c r="C284" s="295"/>
      <c r="D284" s="295"/>
      <c r="E284" s="294"/>
      <c r="F284" s="295"/>
      <c r="G284" s="295"/>
      <c r="H284" s="295"/>
      <c r="I284" s="294"/>
      <c r="J284" s="294"/>
      <c r="L284" s="294"/>
    </row>
    <row r="285" ht="15.75" customHeight="1">
      <c r="A285" s="294"/>
      <c r="B285" s="294"/>
      <c r="C285" s="295"/>
      <c r="D285" s="295"/>
      <c r="E285" s="294"/>
      <c r="F285" s="295"/>
      <c r="G285" s="295"/>
      <c r="H285" s="295"/>
      <c r="I285" s="294"/>
      <c r="J285" s="294"/>
      <c r="L285" s="294"/>
    </row>
    <row r="286" ht="15.75" customHeight="1">
      <c r="A286" s="294"/>
      <c r="B286" s="294"/>
      <c r="C286" s="295"/>
      <c r="D286" s="295"/>
      <c r="E286" s="294"/>
      <c r="F286" s="295"/>
      <c r="G286" s="295"/>
      <c r="H286" s="295"/>
      <c r="I286" s="294"/>
      <c r="J286" s="294"/>
      <c r="L286" s="294"/>
    </row>
    <row r="287" ht="15.75" customHeight="1">
      <c r="A287" s="294"/>
      <c r="B287" s="294"/>
      <c r="C287" s="295"/>
      <c r="D287" s="295"/>
      <c r="E287" s="294"/>
      <c r="F287" s="295"/>
      <c r="G287" s="295"/>
      <c r="H287" s="295"/>
      <c r="I287" s="294"/>
      <c r="J287" s="294"/>
      <c r="L287" s="294"/>
    </row>
    <row r="288" ht="15.75" customHeight="1">
      <c r="A288" s="294"/>
      <c r="B288" s="294"/>
      <c r="C288" s="295"/>
      <c r="D288" s="295"/>
      <c r="E288" s="294"/>
      <c r="F288" s="295"/>
      <c r="G288" s="295"/>
      <c r="H288" s="295"/>
      <c r="I288" s="294"/>
      <c r="J288" s="294"/>
      <c r="L288" s="294"/>
    </row>
    <row r="289" ht="15.75" customHeight="1">
      <c r="A289" s="294"/>
      <c r="B289" s="294"/>
      <c r="C289" s="295"/>
      <c r="D289" s="295"/>
      <c r="E289" s="294"/>
      <c r="F289" s="295"/>
      <c r="G289" s="295"/>
      <c r="H289" s="295"/>
      <c r="I289" s="294"/>
      <c r="J289" s="294"/>
      <c r="L289" s="294"/>
    </row>
    <row r="290" ht="15.75" customHeight="1">
      <c r="A290" s="294"/>
      <c r="B290" s="294"/>
      <c r="C290" s="295"/>
      <c r="D290" s="295"/>
      <c r="E290" s="294"/>
      <c r="F290" s="295"/>
      <c r="G290" s="295"/>
      <c r="H290" s="295"/>
      <c r="I290" s="294"/>
      <c r="J290" s="294"/>
      <c r="L290" s="294"/>
    </row>
    <row r="291" ht="15.75" customHeight="1">
      <c r="A291" s="294"/>
      <c r="B291" s="294"/>
      <c r="C291" s="295"/>
      <c r="D291" s="295"/>
      <c r="E291" s="294"/>
      <c r="F291" s="295"/>
      <c r="G291" s="295"/>
      <c r="H291" s="295"/>
      <c r="I291" s="294"/>
      <c r="J291" s="294"/>
      <c r="L291" s="294"/>
    </row>
    <row r="292" ht="15.75" customHeight="1">
      <c r="A292" s="294"/>
      <c r="B292" s="294"/>
      <c r="C292" s="295"/>
      <c r="D292" s="295"/>
      <c r="E292" s="294"/>
      <c r="F292" s="295"/>
      <c r="G292" s="295"/>
      <c r="H292" s="295"/>
      <c r="I292" s="294"/>
      <c r="J292" s="294"/>
      <c r="L292" s="294"/>
    </row>
    <row r="293" ht="15.75" customHeight="1">
      <c r="A293" s="294"/>
      <c r="B293" s="294"/>
      <c r="C293" s="295"/>
      <c r="D293" s="295"/>
      <c r="E293" s="294"/>
      <c r="F293" s="295"/>
      <c r="G293" s="295"/>
      <c r="H293" s="295"/>
      <c r="I293" s="294"/>
      <c r="J293" s="294"/>
      <c r="L293" s="294"/>
    </row>
    <row r="294" ht="15.75" customHeight="1">
      <c r="A294" s="294"/>
      <c r="B294" s="294"/>
      <c r="C294" s="295"/>
      <c r="D294" s="295"/>
      <c r="E294" s="294"/>
      <c r="F294" s="295"/>
      <c r="G294" s="295"/>
      <c r="H294" s="295"/>
      <c r="I294" s="294"/>
      <c r="J294" s="294"/>
      <c r="L294" s="294"/>
    </row>
    <row r="295" ht="15.75" customHeight="1">
      <c r="A295" s="294"/>
      <c r="B295" s="294"/>
      <c r="C295" s="295"/>
      <c r="D295" s="295"/>
      <c r="E295" s="294"/>
      <c r="F295" s="295"/>
      <c r="G295" s="295"/>
      <c r="H295" s="295"/>
      <c r="I295" s="294"/>
      <c r="J295" s="294"/>
      <c r="L295" s="294"/>
    </row>
    <row r="296" ht="15.75" customHeight="1">
      <c r="A296" s="294"/>
      <c r="B296" s="294"/>
      <c r="C296" s="295"/>
      <c r="D296" s="295"/>
      <c r="E296" s="294"/>
      <c r="F296" s="295"/>
      <c r="G296" s="295"/>
      <c r="H296" s="295"/>
      <c r="I296" s="294"/>
      <c r="J296" s="294"/>
      <c r="L296" s="294"/>
    </row>
    <row r="297" ht="15.75" customHeight="1">
      <c r="A297" s="294"/>
      <c r="B297" s="294"/>
      <c r="C297" s="295"/>
      <c r="D297" s="295"/>
      <c r="E297" s="294"/>
      <c r="F297" s="295"/>
      <c r="G297" s="295"/>
      <c r="H297" s="295"/>
      <c r="I297" s="294"/>
      <c r="J297" s="294"/>
      <c r="L297" s="294"/>
    </row>
    <row r="298" ht="15.75" customHeight="1">
      <c r="A298" s="294"/>
      <c r="B298" s="294"/>
      <c r="C298" s="295"/>
      <c r="D298" s="295"/>
      <c r="E298" s="294"/>
      <c r="F298" s="295"/>
      <c r="G298" s="295"/>
      <c r="H298" s="295"/>
      <c r="I298" s="294"/>
      <c r="J298" s="294"/>
      <c r="L298" s="294"/>
    </row>
    <row r="299" ht="15.75" customHeight="1">
      <c r="A299" s="294"/>
      <c r="B299" s="294"/>
      <c r="C299" s="295"/>
      <c r="D299" s="295"/>
      <c r="E299" s="294"/>
      <c r="F299" s="295"/>
      <c r="G299" s="295"/>
      <c r="H299" s="295"/>
      <c r="I299" s="294"/>
      <c r="J299" s="294"/>
      <c r="L299" s="294"/>
    </row>
    <row r="300" ht="15.75" customHeight="1">
      <c r="A300" s="294"/>
      <c r="B300" s="294"/>
      <c r="C300" s="295"/>
      <c r="D300" s="295"/>
      <c r="E300" s="294"/>
      <c r="F300" s="295"/>
      <c r="G300" s="295"/>
      <c r="H300" s="295"/>
      <c r="I300" s="294"/>
      <c r="J300" s="294"/>
      <c r="L300" s="294"/>
    </row>
    <row r="301" ht="15.75" customHeight="1">
      <c r="A301" s="294"/>
      <c r="B301" s="294"/>
      <c r="C301" s="295"/>
      <c r="D301" s="295"/>
      <c r="E301" s="294"/>
      <c r="F301" s="295"/>
      <c r="G301" s="295"/>
      <c r="H301" s="295"/>
      <c r="I301" s="294"/>
      <c r="J301" s="294"/>
      <c r="L301" s="294"/>
    </row>
    <row r="302" ht="15.75" customHeight="1">
      <c r="A302" s="294"/>
      <c r="B302" s="294"/>
      <c r="C302" s="295"/>
      <c r="D302" s="295"/>
      <c r="E302" s="294"/>
      <c r="F302" s="295"/>
      <c r="G302" s="295"/>
      <c r="H302" s="295"/>
      <c r="I302" s="294"/>
      <c r="J302" s="294"/>
      <c r="L302" s="294"/>
    </row>
    <row r="303" ht="15.75" customHeight="1">
      <c r="A303" s="294"/>
      <c r="B303" s="294"/>
      <c r="C303" s="295"/>
      <c r="D303" s="295"/>
      <c r="E303" s="294"/>
      <c r="F303" s="295"/>
      <c r="G303" s="295"/>
      <c r="H303" s="295"/>
      <c r="I303" s="294"/>
      <c r="J303" s="294"/>
      <c r="L303" s="294"/>
    </row>
    <row r="304" ht="15.75" customHeight="1">
      <c r="A304" s="294"/>
      <c r="B304" s="294"/>
      <c r="C304" s="295"/>
      <c r="D304" s="295"/>
      <c r="E304" s="294"/>
      <c r="F304" s="295"/>
      <c r="G304" s="295"/>
      <c r="H304" s="295"/>
      <c r="I304" s="294"/>
      <c r="J304" s="294"/>
      <c r="L304" s="294"/>
    </row>
    <row r="305" ht="15.75" customHeight="1">
      <c r="A305" s="294"/>
      <c r="B305" s="294"/>
      <c r="C305" s="295"/>
      <c r="D305" s="295"/>
      <c r="E305" s="294"/>
      <c r="F305" s="295"/>
      <c r="G305" s="295"/>
      <c r="H305" s="295"/>
      <c r="I305" s="294"/>
      <c r="J305" s="294"/>
      <c r="L305" s="294"/>
    </row>
    <row r="306" ht="15.75" customHeight="1">
      <c r="A306" s="294"/>
      <c r="B306" s="294"/>
      <c r="C306" s="295"/>
      <c r="D306" s="295"/>
      <c r="E306" s="294"/>
      <c r="F306" s="295"/>
      <c r="G306" s="295"/>
      <c r="H306" s="295"/>
      <c r="I306" s="294"/>
      <c r="J306" s="294"/>
      <c r="L306" s="294"/>
    </row>
    <row r="307" ht="15.75" customHeight="1">
      <c r="A307" s="294"/>
      <c r="B307" s="294"/>
      <c r="C307" s="295"/>
      <c r="D307" s="295"/>
      <c r="E307" s="294"/>
      <c r="F307" s="295"/>
      <c r="G307" s="295"/>
      <c r="H307" s="295"/>
      <c r="I307" s="294"/>
      <c r="J307" s="294"/>
      <c r="L307" s="294"/>
    </row>
    <row r="308" ht="15.75" customHeight="1">
      <c r="A308" s="294"/>
      <c r="B308" s="294"/>
      <c r="C308" s="295"/>
      <c r="D308" s="295"/>
      <c r="E308" s="294"/>
      <c r="F308" s="295"/>
      <c r="G308" s="295"/>
      <c r="H308" s="295"/>
      <c r="I308" s="294"/>
      <c r="J308" s="294"/>
      <c r="L308" s="294"/>
    </row>
    <row r="309" ht="15.75" customHeight="1">
      <c r="A309" s="294"/>
      <c r="B309" s="294"/>
      <c r="C309" s="295"/>
      <c r="D309" s="295"/>
      <c r="E309" s="294"/>
      <c r="F309" s="295"/>
      <c r="G309" s="295"/>
      <c r="H309" s="295"/>
      <c r="I309" s="294"/>
      <c r="J309" s="294"/>
      <c r="L309" s="294"/>
    </row>
    <row r="310" ht="15.75" customHeight="1">
      <c r="A310" s="294"/>
      <c r="B310" s="294"/>
      <c r="C310" s="295"/>
      <c r="D310" s="295"/>
      <c r="E310" s="294"/>
      <c r="F310" s="295"/>
      <c r="G310" s="295"/>
      <c r="H310" s="295"/>
      <c r="I310" s="294"/>
      <c r="J310" s="294"/>
      <c r="L310" s="294"/>
    </row>
    <row r="311" ht="15.75" customHeight="1">
      <c r="A311" s="294"/>
      <c r="B311" s="294"/>
      <c r="C311" s="295"/>
      <c r="D311" s="295"/>
      <c r="E311" s="294"/>
      <c r="F311" s="295"/>
      <c r="G311" s="295"/>
      <c r="H311" s="295"/>
      <c r="I311" s="294"/>
      <c r="J311" s="294"/>
      <c r="L311" s="294"/>
    </row>
    <row r="312" ht="15.75" customHeight="1">
      <c r="A312" s="294"/>
      <c r="B312" s="294"/>
      <c r="C312" s="295"/>
      <c r="D312" s="295"/>
      <c r="E312" s="294"/>
      <c r="F312" s="295"/>
      <c r="G312" s="295"/>
      <c r="H312" s="295"/>
      <c r="I312" s="294"/>
      <c r="J312" s="294"/>
      <c r="L312" s="294"/>
    </row>
    <row r="313" ht="15.75" customHeight="1">
      <c r="A313" s="294"/>
      <c r="B313" s="294"/>
      <c r="C313" s="295"/>
      <c r="D313" s="295"/>
      <c r="E313" s="294"/>
      <c r="F313" s="295"/>
      <c r="G313" s="295"/>
      <c r="H313" s="295"/>
      <c r="I313" s="294"/>
      <c r="J313" s="294"/>
      <c r="L313" s="294"/>
    </row>
    <row r="314" ht="15.75" customHeight="1">
      <c r="A314" s="294"/>
      <c r="B314" s="294"/>
      <c r="C314" s="295"/>
      <c r="D314" s="295"/>
      <c r="E314" s="294"/>
      <c r="F314" s="295"/>
      <c r="G314" s="295"/>
      <c r="H314" s="295"/>
      <c r="I314" s="294"/>
      <c r="J314" s="294"/>
      <c r="L314" s="294"/>
    </row>
    <row r="315" ht="15.75" customHeight="1">
      <c r="A315" s="294"/>
      <c r="B315" s="294"/>
      <c r="C315" s="295"/>
      <c r="D315" s="295"/>
      <c r="E315" s="294"/>
      <c r="F315" s="295"/>
      <c r="G315" s="295"/>
      <c r="H315" s="295"/>
      <c r="I315" s="294"/>
      <c r="J315" s="294"/>
      <c r="L315" s="294"/>
    </row>
    <row r="316" ht="15.75" customHeight="1">
      <c r="A316" s="294"/>
      <c r="B316" s="294"/>
      <c r="C316" s="295"/>
      <c r="D316" s="295"/>
      <c r="E316" s="294"/>
      <c r="F316" s="295"/>
      <c r="G316" s="295"/>
      <c r="H316" s="295"/>
      <c r="I316" s="294"/>
      <c r="J316" s="294"/>
      <c r="L316" s="294"/>
    </row>
    <row r="317" ht="15.75" customHeight="1">
      <c r="A317" s="294"/>
      <c r="B317" s="294"/>
      <c r="C317" s="295"/>
      <c r="D317" s="295"/>
      <c r="E317" s="294"/>
      <c r="F317" s="295"/>
      <c r="G317" s="295"/>
      <c r="H317" s="295"/>
      <c r="I317" s="294"/>
      <c r="J317" s="294"/>
      <c r="L317" s="294"/>
    </row>
    <row r="318" ht="15.75" customHeight="1">
      <c r="A318" s="294"/>
      <c r="B318" s="294"/>
      <c r="C318" s="295"/>
      <c r="D318" s="295"/>
      <c r="E318" s="294"/>
      <c r="F318" s="295"/>
      <c r="G318" s="295"/>
      <c r="H318" s="295"/>
      <c r="I318" s="294"/>
      <c r="J318" s="294"/>
      <c r="L318" s="294"/>
    </row>
    <row r="319" ht="15.75" customHeight="1">
      <c r="A319" s="294"/>
      <c r="B319" s="294"/>
      <c r="C319" s="295"/>
      <c r="D319" s="295"/>
      <c r="E319" s="294"/>
      <c r="F319" s="295"/>
      <c r="G319" s="295"/>
      <c r="H319" s="295"/>
      <c r="I319" s="294"/>
      <c r="J319" s="294"/>
      <c r="L319" s="294"/>
    </row>
    <row r="320" ht="15.75" customHeight="1">
      <c r="A320" s="294"/>
      <c r="B320" s="294"/>
      <c r="C320" s="295"/>
      <c r="D320" s="295"/>
      <c r="E320" s="294"/>
      <c r="F320" s="295"/>
      <c r="G320" s="295"/>
      <c r="H320" s="295"/>
      <c r="I320" s="294"/>
      <c r="J320" s="294"/>
      <c r="L320" s="294"/>
    </row>
    <row r="321" ht="15.75" customHeight="1">
      <c r="A321" s="294"/>
      <c r="B321" s="294"/>
      <c r="C321" s="295"/>
      <c r="D321" s="295"/>
      <c r="E321" s="294"/>
      <c r="F321" s="295"/>
      <c r="G321" s="295"/>
      <c r="H321" s="295"/>
      <c r="I321" s="294"/>
      <c r="J321" s="294"/>
      <c r="L321" s="294"/>
    </row>
    <row r="322" ht="15.75" customHeight="1">
      <c r="A322" s="294"/>
      <c r="B322" s="294"/>
      <c r="C322" s="295"/>
      <c r="D322" s="295"/>
      <c r="E322" s="294"/>
      <c r="F322" s="295"/>
      <c r="G322" s="295"/>
      <c r="H322" s="295"/>
      <c r="I322" s="294"/>
      <c r="J322" s="294"/>
      <c r="L322" s="294"/>
    </row>
    <row r="323" ht="15.75" customHeight="1">
      <c r="A323" s="294"/>
      <c r="B323" s="294"/>
      <c r="C323" s="295"/>
      <c r="D323" s="295"/>
      <c r="E323" s="294"/>
      <c r="F323" s="295"/>
      <c r="G323" s="295"/>
      <c r="H323" s="295"/>
      <c r="I323" s="294"/>
      <c r="J323" s="294"/>
      <c r="L323" s="294"/>
    </row>
    <row r="324" ht="15.75" customHeight="1">
      <c r="A324" s="294"/>
      <c r="B324" s="294"/>
      <c r="C324" s="295"/>
      <c r="D324" s="295"/>
      <c r="E324" s="294"/>
      <c r="F324" s="295"/>
      <c r="G324" s="295"/>
      <c r="H324" s="295"/>
      <c r="I324" s="294"/>
      <c r="J324" s="294"/>
      <c r="L324" s="294"/>
    </row>
    <row r="325" ht="15.75" customHeight="1">
      <c r="A325" s="294"/>
      <c r="B325" s="294"/>
      <c r="C325" s="295"/>
      <c r="D325" s="295"/>
      <c r="E325" s="294"/>
      <c r="F325" s="295"/>
      <c r="G325" s="295"/>
      <c r="H325" s="295"/>
      <c r="I325" s="294"/>
      <c r="J325" s="294"/>
      <c r="L325" s="294"/>
    </row>
    <row r="326" ht="15.75" customHeight="1">
      <c r="A326" s="294"/>
      <c r="B326" s="294"/>
      <c r="C326" s="295"/>
      <c r="D326" s="295"/>
      <c r="E326" s="294"/>
      <c r="F326" s="295"/>
      <c r="G326" s="295"/>
      <c r="H326" s="295"/>
      <c r="I326" s="294"/>
      <c r="J326" s="294"/>
      <c r="L326" s="294"/>
    </row>
    <row r="327" ht="15.75" customHeight="1">
      <c r="A327" s="294"/>
      <c r="B327" s="294"/>
      <c r="C327" s="295"/>
      <c r="D327" s="295"/>
      <c r="E327" s="294"/>
      <c r="F327" s="295"/>
      <c r="G327" s="295"/>
      <c r="H327" s="295"/>
      <c r="I327" s="294"/>
      <c r="J327" s="294"/>
      <c r="L327" s="294"/>
    </row>
    <row r="328" ht="15.75" customHeight="1">
      <c r="A328" s="294"/>
      <c r="B328" s="294"/>
      <c r="C328" s="295"/>
      <c r="D328" s="295"/>
      <c r="E328" s="294"/>
      <c r="F328" s="295"/>
      <c r="G328" s="295"/>
      <c r="H328" s="295"/>
      <c r="I328" s="294"/>
      <c r="J328" s="294"/>
      <c r="L328" s="294"/>
    </row>
    <row r="329" ht="15.75" customHeight="1">
      <c r="A329" s="294"/>
      <c r="B329" s="294"/>
      <c r="C329" s="295"/>
      <c r="D329" s="295"/>
      <c r="E329" s="294"/>
      <c r="F329" s="295"/>
      <c r="G329" s="295"/>
      <c r="H329" s="295"/>
      <c r="I329" s="294"/>
      <c r="J329" s="294"/>
      <c r="L329" s="294"/>
    </row>
    <row r="330" ht="15.75" customHeight="1">
      <c r="A330" s="294"/>
      <c r="B330" s="294"/>
      <c r="C330" s="295"/>
      <c r="D330" s="295"/>
      <c r="E330" s="294"/>
      <c r="F330" s="295"/>
      <c r="G330" s="295"/>
      <c r="H330" s="295"/>
      <c r="I330" s="294"/>
      <c r="J330" s="294"/>
      <c r="L330" s="294"/>
    </row>
    <row r="331" ht="15.75" customHeight="1">
      <c r="A331" s="294"/>
      <c r="B331" s="294"/>
      <c r="C331" s="295"/>
      <c r="D331" s="295"/>
      <c r="E331" s="294"/>
      <c r="F331" s="295"/>
      <c r="G331" s="295"/>
      <c r="H331" s="295"/>
      <c r="I331" s="294"/>
      <c r="J331" s="294"/>
      <c r="L331" s="294"/>
    </row>
    <row r="332" ht="15.75" customHeight="1">
      <c r="A332" s="294"/>
      <c r="B332" s="294"/>
      <c r="C332" s="295"/>
      <c r="D332" s="295"/>
      <c r="E332" s="294"/>
      <c r="F332" s="295"/>
      <c r="G332" s="295"/>
      <c r="H332" s="295"/>
      <c r="I332" s="294"/>
      <c r="J332" s="294"/>
      <c r="L332" s="294"/>
    </row>
    <row r="333" ht="15.75" customHeight="1">
      <c r="A333" s="294"/>
      <c r="B333" s="294"/>
      <c r="C333" s="295"/>
      <c r="D333" s="295"/>
      <c r="E333" s="294"/>
      <c r="F333" s="295"/>
      <c r="G333" s="295"/>
      <c r="H333" s="295"/>
      <c r="I333" s="294"/>
      <c r="J333" s="294"/>
      <c r="L333" s="294"/>
    </row>
    <row r="334" ht="15.75" customHeight="1">
      <c r="A334" s="294"/>
      <c r="B334" s="294"/>
      <c r="C334" s="295"/>
      <c r="D334" s="295"/>
      <c r="E334" s="294"/>
      <c r="F334" s="295"/>
      <c r="G334" s="295"/>
      <c r="H334" s="295"/>
      <c r="I334" s="294"/>
      <c r="J334" s="294"/>
      <c r="L334" s="294"/>
    </row>
    <row r="335" ht="15.75" customHeight="1">
      <c r="A335" s="294"/>
      <c r="B335" s="294"/>
      <c r="C335" s="295"/>
      <c r="D335" s="295"/>
      <c r="E335" s="294"/>
      <c r="F335" s="295"/>
      <c r="G335" s="295"/>
      <c r="H335" s="295"/>
      <c r="I335" s="294"/>
      <c r="J335" s="294"/>
      <c r="L335" s="294"/>
    </row>
    <row r="336" ht="15.75" customHeight="1">
      <c r="A336" s="294"/>
      <c r="B336" s="294"/>
      <c r="C336" s="295"/>
      <c r="D336" s="295"/>
      <c r="E336" s="294"/>
      <c r="F336" s="295"/>
      <c r="G336" s="295"/>
      <c r="H336" s="295"/>
      <c r="I336" s="294"/>
      <c r="J336" s="294"/>
      <c r="L336" s="294"/>
    </row>
    <row r="337" ht="15.75" customHeight="1">
      <c r="A337" s="294"/>
      <c r="B337" s="294"/>
      <c r="C337" s="295"/>
      <c r="D337" s="295"/>
      <c r="E337" s="294"/>
      <c r="F337" s="295"/>
      <c r="G337" s="295"/>
      <c r="H337" s="295"/>
      <c r="I337" s="294"/>
      <c r="J337" s="294"/>
      <c r="L337" s="294"/>
    </row>
    <row r="338" ht="15.75" customHeight="1">
      <c r="A338" s="294"/>
      <c r="B338" s="294"/>
      <c r="C338" s="295"/>
      <c r="D338" s="295"/>
      <c r="E338" s="294"/>
      <c r="F338" s="295"/>
      <c r="G338" s="295"/>
      <c r="H338" s="295"/>
      <c r="I338" s="294"/>
      <c r="J338" s="294"/>
      <c r="L338" s="294"/>
    </row>
    <row r="339" ht="15.75" customHeight="1">
      <c r="A339" s="294"/>
      <c r="B339" s="294"/>
      <c r="C339" s="295"/>
      <c r="D339" s="295"/>
      <c r="E339" s="294"/>
      <c r="F339" s="295"/>
      <c r="G339" s="295"/>
      <c r="H339" s="295"/>
      <c r="I339" s="294"/>
      <c r="J339" s="294"/>
      <c r="L339" s="294"/>
    </row>
    <row r="340" ht="15.75" customHeight="1">
      <c r="A340" s="294"/>
      <c r="B340" s="294"/>
      <c r="C340" s="295"/>
      <c r="D340" s="295"/>
      <c r="E340" s="294"/>
      <c r="F340" s="295"/>
      <c r="G340" s="295"/>
      <c r="H340" s="295"/>
      <c r="I340" s="294"/>
      <c r="J340" s="294"/>
      <c r="L340" s="294"/>
    </row>
    <row r="341" ht="15.75" customHeight="1">
      <c r="A341" s="294"/>
      <c r="B341" s="294"/>
      <c r="C341" s="295"/>
      <c r="D341" s="295"/>
      <c r="E341" s="294"/>
      <c r="F341" s="295"/>
      <c r="G341" s="295"/>
      <c r="H341" s="295"/>
      <c r="I341" s="294"/>
      <c r="J341" s="294"/>
      <c r="L341" s="294"/>
    </row>
    <row r="342" ht="15.75" customHeight="1">
      <c r="A342" s="294"/>
      <c r="B342" s="294"/>
      <c r="C342" s="295"/>
      <c r="D342" s="295"/>
      <c r="E342" s="294"/>
      <c r="F342" s="295"/>
      <c r="G342" s="295"/>
      <c r="H342" s="295"/>
      <c r="I342" s="294"/>
      <c r="J342" s="294"/>
      <c r="L342" s="294"/>
    </row>
    <row r="343" ht="15.75" customHeight="1">
      <c r="A343" s="294"/>
      <c r="B343" s="294"/>
      <c r="C343" s="295"/>
      <c r="D343" s="295"/>
      <c r="E343" s="294"/>
      <c r="F343" s="295"/>
      <c r="G343" s="295"/>
      <c r="H343" s="295"/>
      <c r="I343" s="294"/>
      <c r="J343" s="294"/>
      <c r="L343" s="294"/>
    </row>
    <row r="344" ht="15.75" customHeight="1">
      <c r="A344" s="294"/>
      <c r="B344" s="294"/>
      <c r="C344" s="295"/>
      <c r="D344" s="295"/>
      <c r="E344" s="294"/>
      <c r="F344" s="295"/>
      <c r="G344" s="295"/>
      <c r="H344" s="295"/>
      <c r="I344" s="294"/>
      <c r="J344" s="294"/>
      <c r="L344" s="294"/>
    </row>
    <row r="345" ht="15.75" customHeight="1">
      <c r="A345" s="294"/>
      <c r="B345" s="294"/>
      <c r="C345" s="295"/>
      <c r="D345" s="295"/>
      <c r="E345" s="294"/>
      <c r="F345" s="295"/>
      <c r="G345" s="295"/>
      <c r="H345" s="295"/>
      <c r="I345" s="294"/>
      <c r="J345" s="294"/>
      <c r="L345" s="294"/>
    </row>
    <row r="346" ht="15.75" customHeight="1">
      <c r="A346" s="294"/>
      <c r="B346" s="294"/>
      <c r="C346" s="295"/>
      <c r="D346" s="295"/>
      <c r="E346" s="294"/>
      <c r="F346" s="295"/>
      <c r="G346" s="295"/>
      <c r="H346" s="295"/>
      <c r="I346" s="294"/>
      <c r="J346" s="294"/>
      <c r="L346" s="294"/>
    </row>
    <row r="347" ht="15.75" customHeight="1">
      <c r="A347" s="294"/>
      <c r="B347" s="294"/>
      <c r="C347" s="295"/>
      <c r="D347" s="295"/>
      <c r="E347" s="294"/>
      <c r="F347" s="295"/>
      <c r="G347" s="295"/>
      <c r="H347" s="295"/>
      <c r="I347" s="294"/>
      <c r="J347" s="294"/>
      <c r="L347" s="294"/>
    </row>
    <row r="348" ht="15.75" customHeight="1">
      <c r="A348" s="294"/>
      <c r="B348" s="294"/>
      <c r="C348" s="295"/>
      <c r="D348" s="295"/>
      <c r="E348" s="294"/>
      <c r="F348" s="295"/>
      <c r="G348" s="295"/>
      <c r="H348" s="295"/>
      <c r="I348" s="294"/>
      <c r="J348" s="294"/>
      <c r="L348" s="294"/>
    </row>
    <row r="349" ht="15.75" customHeight="1">
      <c r="A349" s="294"/>
      <c r="B349" s="294"/>
      <c r="C349" s="295"/>
      <c r="D349" s="295"/>
      <c r="E349" s="294"/>
      <c r="F349" s="295"/>
      <c r="G349" s="295"/>
      <c r="H349" s="295"/>
      <c r="I349" s="294"/>
      <c r="J349" s="294"/>
      <c r="L349" s="294"/>
    </row>
    <row r="350" ht="15.75" customHeight="1">
      <c r="A350" s="294"/>
      <c r="B350" s="294"/>
      <c r="C350" s="295"/>
      <c r="D350" s="295"/>
      <c r="E350" s="294"/>
      <c r="F350" s="295"/>
      <c r="G350" s="295"/>
      <c r="H350" s="295"/>
      <c r="I350" s="294"/>
      <c r="J350" s="294"/>
      <c r="L350" s="294"/>
    </row>
    <row r="351" ht="15.75" customHeight="1">
      <c r="A351" s="294"/>
      <c r="B351" s="294"/>
      <c r="C351" s="295"/>
      <c r="D351" s="295"/>
      <c r="E351" s="294"/>
      <c r="F351" s="295"/>
      <c r="G351" s="295"/>
      <c r="H351" s="295"/>
      <c r="I351" s="294"/>
      <c r="J351" s="294"/>
      <c r="L351" s="294"/>
    </row>
    <row r="352" ht="15.75" customHeight="1">
      <c r="A352" s="294"/>
      <c r="B352" s="294"/>
      <c r="C352" s="295"/>
      <c r="D352" s="295"/>
      <c r="E352" s="294"/>
      <c r="F352" s="295"/>
      <c r="G352" s="295"/>
      <c r="H352" s="295"/>
      <c r="I352" s="294"/>
      <c r="J352" s="294"/>
      <c r="L352" s="294"/>
    </row>
    <row r="353" ht="15.75" customHeight="1">
      <c r="A353" s="294"/>
      <c r="B353" s="294"/>
      <c r="C353" s="295"/>
      <c r="D353" s="295"/>
      <c r="E353" s="294"/>
      <c r="F353" s="295"/>
      <c r="G353" s="295"/>
      <c r="H353" s="295"/>
      <c r="I353" s="294"/>
      <c r="J353" s="294"/>
      <c r="L353" s="294"/>
    </row>
    <row r="354" ht="15.75" customHeight="1">
      <c r="A354" s="294"/>
      <c r="B354" s="294"/>
      <c r="C354" s="295"/>
      <c r="D354" s="295"/>
      <c r="E354" s="294"/>
      <c r="F354" s="295"/>
      <c r="G354" s="295"/>
      <c r="H354" s="295"/>
      <c r="I354" s="294"/>
      <c r="J354" s="294"/>
      <c r="L354" s="294"/>
    </row>
    <row r="355" ht="15.75" customHeight="1">
      <c r="A355" s="294"/>
      <c r="B355" s="294"/>
      <c r="C355" s="295"/>
      <c r="D355" s="295"/>
      <c r="E355" s="294"/>
      <c r="F355" s="295"/>
      <c r="G355" s="295"/>
      <c r="H355" s="295"/>
      <c r="I355" s="294"/>
      <c r="J355" s="294"/>
      <c r="L355" s="294"/>
    </row>
    <row r="356" ht="15.75" customHeight="1">
      <c r="A356" s="294"/>
      <c r="B356" s="294"/>
      <c r="C356" s="295"/>
      <c r="D356" s="295"/>
      <c r="E356" s="294"/>
      <c r="F356" s="295"/>
      <c r="G356" s="295"/>
      <c r="H356" s="295"/>
      <c r="I356" s="294"/>
      <c r="J356" s="294"/>
      <c r="L356" s="294"/>
    </row>
    <row r="357" ht="15.75" customHeight="1">
      <c r="A357" s="294"/>
      <c r="B357" s="294"/>
      <c r="C357" s="295"/>
      <c r="D357" s="295"/>
      <c r="E357" s="294"/>
      <c r="F357" s="295"/>
      <c r="G357" s="295"/>
      <c r="H357" s="295"/>
      <c r="I357" s="294"/>
      <c r="J357" s="294"/>
      <c r="L357" s="294"/>
    </row>
    <row r="358" ht="15.75" customHeight="1">
      <c r="A358" s="294"/>
      <c r="B358" s="294"/>
      <c r="C358" s="295"/>
      <c r="D358" s="295"/>
      <c r="E358" s="294"/>
      <c r="F358" s="295"/>
      <c r="G358" s="295"/>
      <c r="H358" s="295"/>
      <c r="I358" s="294"/>
      <c r="J358" s="294"/>
      <c r="L358" s="294"/>
    </row>
    <row r="359" ht="15.75" customHeight="1">
      <c r="A359" s="294"/>
      <c r="B359" s="294"/>
      <c r="C359" s="295"/>
      <c r="D359" s="295"/>
      <c r="E359" s="294"/>
      <c r="F359" s="295"/>
      <c r="G359" s="295"/>
      <c r="H359" s="295"/>
      <c r="I359" s="294"/>
      <c r="J359" s="294"/>
      <c r="L359" s="294"/>
    </row>
    <row r="360" ht="15.75" customHeight="1">
      <c r="A360" s="294"/>
      <c r="B360" s="294"/>
      <c r="C360" s="295"/>
      <c r="D360" s="295"/>
      <c r="E360" s="294"/>
      <c r="F360" s="295"/>
      <c r="G360" s="295"/>
      <c r="H360" s="295"/>
      <c r="I360" s="294"/>
      <c r="J360" s="294"/>
      <c r="L360" s="294"/>
    </row>
    <row r="361" ht="15.75" customHeight="1">
      <c r="A361" s="294"/>
      <c r="B361" s="294"/>
      <c r="C361" s="295"/>
      <c r="D361" s="295"/>
      <c r="E361" s="294"/>
      <c r="F361" s="295"/>
      <c r="G361" s="295"/>
      <c r="H361" s="295"/>
      <c r="I361" s="294"/>
      <c r="J361" s="294"/>
      <c r="L361" s="294"/>
    </row>
    <row r="362" ht="15.75" customHeight="1">
      <c r="A362" s="294"/>
      <c r="B362" s="294"/>
      <c r="C362" s="295"/>
      <c r="D362" s="295"/>
      <c r="E362" s="294"/>
      <c r="F362" s="295"/>
      <c r="G362" s="295"/>
      <c r="H362" s="295"/>
      <c r="I362" s="294"/>
      <c r="J362" s="294"/>
      <c r="L362" s="294"/>
    </row>
    <row r="363" ht="15.75" customHeight="1">
      <c r="A363" s="294"/>
      <c r="B363" s="294"/>
      <c r="C363" s="295"/>
      <c r="D363" s="295"/>
      <c r="E363" s="294"/>
      <c r="F363" s="295"/>
      <c r="G363" s="295"/>
      <c r="H363" s="295"/>
      <c r="I363" s="294"/>
      <c r="J363" s="294"/>
      <c r="L363" s="294"/>
    </row>
    <row r="364" ht="15.75" customHeight="1">
      <c r="A364" s="294"/>
      <c r="B364" s="294"/>
      <c r="C364" s="295"/>
      <c r="D364" s="295"/>
      <c r="E364" s="294"/>
      <c r="F364" s="295"/>
      <c r="G364" s="295"/>
      <c r="H364" s="295"/>
      <c r="I364" s="294"/>
      <c r="J364" s="294"/>
      <c r="L364" s="294"/>
    </row>
    <row r="365" ht="15.75" customHeight="1">
      <c r="A365" s="294"/>
      <c r="B365" s="294"/>
      <c r="C365" s="295"/>
      <c r="D365" s="295"/>
      <c r="E365" s="294"/>
      <c r="F365" s="295"/>
      <c r="G365" s="295"/>
      <c r="H365" s="295"/>
      <c r="I365" s="294"/>
      <c r="J365" s="294"/>
      <c r="L365" s="294"/>
    </row>
    <row r="366" ht="15.75" customHeight="1">
      <c r="A366" s="294"/>
      <c r="B366" s="294"/>
      <c r="C366" s="295"/>
      <c r="D366" s="295"/>
      <c r="E366" s="294"/>
      <c r="F366" s="295"/>
      <c r="G366" s="295"/>
      <c r="H366" s="295"/>
      <c r="I366" s="294"/>
      <c r="J366" s="294"/>
      <c r="L366" s="294"/>
    </row>
    <row r="367" ht="15.75" customHeight="1">
      <c r="A367" s="294"/>
      <c r="B367" s="294"/>
      <c r="C367" s="295"/>
      <c r="D367" s="295"/>
      <c r="E367" s="294"/>
      <c r="F367" s="295"/>
      <c r="G367" s="295"/>
      <c r="H367" s="295"/>
      <c r="I367" s="294"/>
      <c r="J367" s="294"/>
      <c r="L367" s="294"/>
    </row>
    <row r="368" ht="15.75" customHeight="1">
      <c r="A368" s="294"/>
      <c r="B368" s="294"/>
      <c r="C368" s="295"/>
      <c r="D368" s="295"/>
      <c r="E368" s="294"/>
      <c r="F368" s="295"/>
      <c r="G368" s="295"/>
      <c r="H368" s="295"/>
      <c r="I368" s="294"/>
      <c r="J368" s="294"/>
      <c r="L368" s="294"/>
    </row>
    <row r="369" ht="15.75" customHeight="1">
      <c r="A369" s="294"/>
      <c r="B369" s="294"/>
      <c r="C369" s="295"/>
      <c r="D369" s="295"/>
      <c r="E369" s="294"/>
      <c r="F369" s="295"/>
      <c r="G369" s="295"/>
      <c r="H369" s="295"/>
      <c r="I369" s="294"/>
      <c r="J369" s="294"/>
      <c r="L369" s="294"/>
    </row>
    <row r="370" ht="15.75" customHeight="1">
      <c r="A370" s="294"/>
      <c r="B370" s="294"/>
      <c r="C370" s="295"/>
      <c r="D370" s="295"/>
      <c r="E370" s="294"/>
      <c r="F370" s="295"/>
      <c r="G370" s="295"/>
      <c r="H370" s="295"/>
      <c r="I370" s="294"/>
      <c r="J370" s="294"/>
      <c r="L370" s="294"/>
    </row>
    <row r="371" ht="15.75" customHeight="1">
      <c r="A371" s="294"/>
      <c r="B371" s="294"/>
      <c r="C371" s="295"/>
      <c r="D371" s="295"/>
      <c r="E371" s="294"/>
      <c r="F371" s="295"/>
      <c r="G371" s="295"/>
      <c r="H371" s="295"/>
      <c r="I371" s="294"/>
      <c r="J371" s="294"/>
      <c r="L371" s="294"/>
    </row>
    <row r="372" ht="15.75" customHeight="1">
      <c r="A372" s="294"/>
      <c r="B372" s="294"/>
      <c r="C372" s="295"/>
      <c r="D372" s="295"/>
      <c r="E372" s="294"/>
      <c r="F372" s="295"/>
      <c r="G372" s="295"/>
      <c r="H372" s="295"/>
      <c r="I372" s="294"/>
      <c r="J372" s="294"/>
      <c r="L372" s="294"/>
    </row>
    <row r="373" ht="15.75" customHeight="1">
      <c r="A373" s="294"/>
      <c r="B373" s="294"/>
      <c r="C373" s="295"/>
      <c r="D373" s="295"/>
      <c r="E373" s="294"/>
      <c r="F373" s="295"/>
      <c r="G373" s="295"/>
      <c r="H373" s="295"/>
      <c r="I373" s="294"/>
      <c r="J373" s="294"/>
      <c r="L373" s="294"/>
    </row>
    <row r="374" ht="15.75" customHeight="1">
      <c r="A374" s="294"/>
      <c r="B374" s="294"/>
      <c r="C374" s="295"/>
      <c r="D374" s="295"/>
      <c r="E374" s="294"/>
      <c r="F374" s="295"/>
      <c r="G374" s="295"/>
      <c r="H374" s="295"/>
      <c r="I374" s="294"/>
      <c r="J374" s="294"/>
      <c r="L374" s="294"/>
    </row>
    <row r="375" ht="15.75" customHeight="1">
      <c r="A375" s="294"/>
      <c r="B375" s="294"/>
      <c r="C375" s="295"/>
      <c r="D375" s="295"/>
      <c r="E375" s="294"/>
      <c r="F375" s="295"/>
      <c r="G375" s="295"/>
      <c r="H375" s="295"/>
      <c r="I375" s="294"/>
      <c r="J375" s="294"/>
      <c r="L375" s="294"/>
    </row>
    <row r="376" ht="15.75" customHeight="1">
      <c r="A376" s="294"/>
      <c r="B376" s="294"/>
      <c r="C376" s="295"/>
      <c r="D376" s="295"/>
      <c r="E376" s="294"/>
      <c r="F376" s="295"/>
      <c r="G376" s="295"/>
      <c r="H376" s="295"/>
      <c r="I376" s="294"/>
      <c r="J376" s="294"/>
      <c r="L376" s="294"/>
    </row>
    <row r="377" ht="15.75" customHeight="1">
      <c r="A377" s="294"/>
      <c r="B377" s="294"/>
      <c r="C377" s="295"/>
      <c r="D377" s="295"/>
      <c r="E377" s="294"/>
      <c r="F377" s="295"/>
      <c r="G377" s="295"/>
      <c r="H377" s="295"/>
      <c r="I377" s="294"/>
      <c r="J377" s="294"/>
      <c r="L377" s="294"/>
    </row>
    <row r="378" ht="15.75" customHeight="1">
      <c r="A378" s="294"/>
      <c r="B378" s="294"/>
      <c r="C378" s="295"/>
      <c r="D378" s="295"/>
      <c r="E378" s="294"/>
      <c r="F378" s="295"/>
      <c r="G378" s="295"/>
      <c r="H378" s="295"/>
      <c r="I378" s="294"/>
      <c r="J378" s="294"/>
      <c r="L378" s="294"/>
    </row>
    <row r="379" ht="15.75" customHeight="1">
      <c r="A379" s="294"/>
      <c r="B379" s="294"/>
      <c r="C379" s="295"/>
      <c r="D379" s="295"/>
      <c r="E379" s="294"/>
      <c r="F379" s="295"/>
      <c r="G379" s="295"/>
      <c r="H379" s="295"/>
      <c r="I379" s="294"/>
      <c r="J379" s="294"/>
      <c r="L379" s="294"/>
    </row>
    <row r="380" ht="15.75" customHeight="1">
      <c r="A380" s="294"/>
      <c r="B380" s="294"/>
      <c r="C380" s="295"/>
      <c r="D380" s="295"/>
      <c r="E380" s="294"/>
      <c r="F380" s="295"/>
      <c r="G380" s="295"/>
      <c r="H380" s="295"/>
      <c r="I380" s="294"/>
      <c r="J380" s="294"/>
      <c r="L380" s="294"/>
    </row>
    <row r="381" ht="15.75" customHeight="1">
      <c r="A381" s="294"/>
      <c r="B381" s="294"/>
      <c r="C381" s="295"/>
      <c r="D381" s="295"/>
      <c r="E381" s="294"/>
      <c r="F381" s="295"/>
      <c r="G381" s="295"/>
      <c r="H381" s="295"/>
      <c r="I381" s="294"/>
      <c r="J381" s="294"/>
      <c r="L381" s="294"/>
    </row>
    <row r="382" ht="15.75" customHeight="1">
      <c r="A382" s="294"/>
      <c r="B382" s="294"/>
      <c r="C382" s="295"/>
      <c r="D382" s="295"/>
      <c r="E382" s="294"/>
      <c r="F382" s="295"/>
      <c r="G382" s="295"/>
      <c r="H382" s="295"/>
      <c r="I382" s="294"/>
      <c r="J382" s="294"/>
      <c r="L382" s="294"/>
    </row>
    <row r="383" ht="15.75" customHeight="1">
      <c r="A383" s="294"/>
      <c r="B383" s="294"/>
      <c r="C383" s="295"/>
      <c r="D383" s="295"/>
      <c r="E383" s="294"/>
      <c r="F383" s="295"/>
      <c r="G383" s="295"/>
      <c r="H383" s="295"/>
      <c r="I383" s="294"/>
      <c r="J383" s="294"/>
      <c r="L383" s="294"/>
    </row>
    <row r="384" ht="15.75" customHeight="1">
      <c r="A384" s="294"/>
      <c r="B384" s="294"/>
      <c r="C384" s="295"/>
      <c r="D384" s="295"/>
      <c r="E384" s="294"/>
      <c r="F384" s="295"/>
      <c r="G384" s="295"/>
      <c r="H384" s="295"/>
      <c r="I384" s="294"/>
      <c r="J384" s="294"/>
      <c r="L384" s="294"/>
    </row>
    <row r="385" ht="15.75" customHeight="1">
      <c r="A385" s="294"/>
      <c r="B385" s="294"/>
      <c r="C385" s="295"/>
      <c r="D385" s="295"/>
      <c r="E385" s="294"/>
      <c r="F385" s="295"/>
      <c r="G385" s="295"/>
      <c r="H385" s="295"/>
      <c r="I385" s="294"/>
      <c r="J385" s="294"/>
      <c r="L385" s="294"/>
    </row>
    <row r="386" ht="15.75" customHeight="1">
      <c r="A386" s="294"/>
      <c r="B386" s="294"/>
      <c r="C386" s="295"/>
      <c r="D386" s="295"/>
      <c r="E386" s="294"/>
      <c r="F386" s="295"/>
      <c r="G386" s="295"/>
      <c r="H386" s="295"/>
      <c r="I386" s="294"/>
      <c r="J386" s="294"/>
      <c r="L386" s="294"/>
    </row>
    <row r="387" ht="15.75" customHeight="1">
      <c r="A387" s="294"/>
      <c r="B387" s="294"/>
      <c r="C387" s="295"/>
      <c r="D387" s="295"/>
      <c r="E387" s="294"/>
      <c r="F387" s="295"/>
      <c r="G387" s="295"/>
      <c r="H387" s="295"/>
      <c r="I387" s="294"/>
      <c r="J387" s="294"/>
      <c r="L387" s="294"/>
    </row>
    <row r="388" ht="15.75" customHeight="1">
      <c r="A388" s="294"/>
      <c r="B388" s="294"/>
      <c r="C388" s="295"/>
      <c r="D388" s="295"/>
      <c r="E388" s="294"/>
      <c r="F388" s="295"/>
      <c r="G388" s="295"/>
      <c r="H388" s="295"/>
      <c r="I388" s="294"/>
      <c r="J388" s="294"/>
      <c r="L388" s="294"/>
    </row>
    <row r="389" ht="15.75" customHeight="1">
      <c r="A389" s="294"/>
      <c r="B389" s="294"/>
      <c r="C389" s="295"/>
      <c r="D389" s="295"/>
      <c r="E389" s="294"/>
      <c r="F389" s="295"/>
      <c r="G389" s="295"/>
      <c r="H389" s="295"/>
      <c r="I389" s="294"/>
      <c r="J389" s="294"/>
      <c r="L389" s="294"/>
    </row>
    <row r="390" ht="15.75" customHeight="1">
      <c r="A390" s="294"/>
      <c r="B390" s="294"/>
      <c r="C390" s="295"/>
      <c r="D390" s="295"/>
      <c r="E390" s="294"/>
      <c r="F390" s="295"/>
      <c r="G390" s="295"/>
      <c r="H390" s="295"/>
      <c r="I390" s="294"/>
      <c r="J390" s="294"/>
      <c r="L390" s="294"/>
    </row>
    <row r="391" ht="15.75" customHeight="1">
      <c r="A391" s="294"/>
      <c r="B391" s="294"/>
      <c r="C391" s="295"/>
      <c r="D391" s="295"/>
      <c r="E391" s="294"/>
      <c r="F391" s="295"/>
      <c r="G391" s="295"/>
      <c r="H391" s="295"/>
      <c r="I391" s="294"/>
      <c r="J391" s="294"/>
      <c r="L391" s="294"/>
    </row>
    <row r="392" ht="15.75" customHeight="1">
      <c r="A392" s="294"/>
      <c r="B392" s="294"/>
      <c r="C392" s="295"/>
      <c r="D392" s="295"/>
      <c r="E392" s="294"/>
      <c r="F392" s="295"/>
      <c r="G392" s="295"/>
      <c r="H392" s="295"/>
      <c r="I392" s="294"/>
      <c r="J392" s="294"/>
      <c r="L392" s="294"/>
    </row>
    <row r="393" ht="15.75" customHeight="1">
      <c r="A393" s="294"/>
      <c r="B393" s="294"/>
      <c r="C393" s="295"/>
      <c r="D393" s="295"/>
      <c r="E393" s="294"/>
      <c r="F393" s="295"/>
      <c r="G393" s="295"/>
      <c r="H393" s="295"/>
      <c r="I393" s="294"/>
      <c r="J393" s="294"/>
      <c r="L393" s="294"/>
    </row>
    <row r="394" ht="15.75" customHeight="1">
      <c r="A394" s="294"/>
      <c r="B394" s="294"/>
      <c r="C394" s="295"/>
      <c r="D394" s="295"/>
      <c r="E394" s="294"/>
      <c r="F394" s="295"/>
      <c r="G394" s="295"/>
      <c r="H394" s="295"/>
      <c r="I394" s="294"/>
      <c r="J394" s="294"/>
      <c r="L394" s="294"/>
    </row>
    <row r="395" ht="15.75" customHeight="1">
      <c r="A395" s="294"/>
      <c r="B395" s="294"/>
      <c r="C395" s="295"/>
      <c r="D395" s="295"/>
      <c r="E395" s="294"/>
      <c r="F395" s="295"/>
      <c r="G395" s="295"/>
      <c r="H395" s="295"/>
      <c r="I395" s="294"/>
      <c r="J395" s="294"/>
      <c r="L395" s="294"/>
    </row>
    <row r="396" ht="15.75" customHeight="1">
      <c r="A396" s="294"/>
      <c r="B396" s="294"/>
      <c r="C396" s="295"/>
      <c r="D396" s="295"/>
      <c r="E396" s="294"/>
      <c r="F396" s="295"/>
      <c r="G396" s="295"/>
      <c r="H396" s="295"/>
      <c r="I396" s="294"/>
      <c r="J396" s="294"/>
      <c r="L396" s="294"/>
    </row>
    <row r="397" ht="15.75" customHeight="1">
      <c r="A397" s="294"/>
      <c r="B397" s="294"/>
      <c r="C397" s="295"/>
      <c r="D397" s="295"/>
      <c r="E397" s="294"/>
      <c r="F397" s="295"/>
      <c r="G397" s="295"/>
      <c r="H397" s="295"/>
      <c r="I397" s="294"/>
      <c r="J397" s="294"/>
      <c r="L397" s="294"/>
    </row>
    <row r="398" ht="15.75" customHeight="1">
      <c r="A398" s="294"/>
      <c r="B398" s="294"/>
      <c r="C398" s="295"/>
      <c r="D398" s="295"/>
      <c r="E398" s="294"/>
      <c r="F398" s="295"/>
      <c r="G398" s="295"/>
      <c r="H398" s="295"/>
      <c r="I398" s="294"/>
      <c r="J398" s="294"/>
      <c r="L398" s="294"/>
    </row>
    <row r="399" ht="15.75" customHeight="1">
      <c r="A399" s="294"/>
      <c r="B399" s="294"/>
      <c r="C399" s="295"/>
      <c r="D399" s="295"/>
      <c r="E399" s="294"/>
      <c r="F399" s="295"/>
      <c r="G399" s="295"/>
      <c r="H399" s="295"/>
      <c r="I399" s="294"/>
      <c r="J399" s="294"/>
      <c r="L399" s="294"/>
    </row>
    <row r="400" ht="15.75" customHeight="1">
      <c r="A400" s="294"/>
      <c r="B400" s="294"/>
      <c r="C400" s="295"/>
      <c r="D400" s="295"/>
      <c r="E400" s="294"/>
      <c r="F400" s="295"/>
      <c r="G400" s="295"/>
      <c r="H400" s="295"/>
      <c r="I400" s="294"/>
      <c r="J400" s="294"/>
      <c r="L400" s="294"/>
    </row>
    <row r="401" ht="15.75" customHeight="1">
      <c r="A401" s="294"/>
      <c r="B401" s="294"/>
      <c r="C401" s="295"/>
      <c r="D401" s="295"/>
      <c r="E401" s="294"/>
      <c r="F401" s="295"/>
      <c r="G401" s="295"/>
      <c r="H401" s="295"/>
      <c r="I401" s="294"/>
      <c r="J401" s="294"/>
      <c r="L401" s="294"/>
    </row>
    <row r="402" ht="15.75" customHeight="1">
      <c r="A402" s="294"/>
      <c r="B402" s="294"/>
      <c r="C402" s="295"/>
      <c r="D402" s="295"/>
      <c r="E402" s="294"/>
      <c r="F402" s="295"/>
      <c r="G402" s="295"/>
      <c r="H402" s="295"/>
      <c r="I402" s="294"/>
      <c r="J402" s="294"/>
      <c r="L402" s="294"/>
    </row>
    <row r="403" ht="15.75" customHeight="1">
      <c r="A403" s="294"/>
      <c r="B403" s="294"/>
      <c r="C403" s="295"/>
      <c r="D403" s="295"/>
      <c r="E403" s="294"/>
      <c r="F403" s="295"/>
      <c r="G403" s="295"/>
      <c r="H403" s="295"/>
      <c r="I403" s="294"/>
      <c r="J403" s="294"/>
      <c r="L403" s="294"/>
    </row>
    <row r="404" ht="15.75" customHeight="1">
      <c r="A404" s="294"/>
      <c r="B404" s="294"/>
      <c r="C404" s="295"/>
      <c r="D404" s="295"/>
      <c r="E404" s="294"/>
      <c r="F404" s="295"/>
      <c r="G404" s="295"/>
      <c r="H404" s="295"/>
      <c r="I404" s="294"/>
      <c r="J404" s="294"/>
      <c r="L404" s="294"/>
    </row>
    <row r="405" ht="15.75" customHeight="1">
      <c r="A405" s="294"/>
      <c r="B405" s="294"/>
      <c r="C405" s="295"/>
      <c r="D405" s="295"/>
      <c r="E405" s="294"/>
      <c r="F405" s="295"/>
      <c r="G405" s="295"/>
      <c r="H405" s="295"/>
      <c r="I405" s="294"/>
      <c r="J405" s="294"/>
      <c r="L405" s="294"/>
    </row>
    <row r="406" ht="15.75" customHeight="1">
      <c r="A406" s="294"/>
      <c r="B406" s="294"/>
      <c r="C406" s="295"/>
      <c r="D406" s="295"/>
      <c r="E406" s="294"/>
      <c r="F406" s="295"/>
      <c r="G406" s="295"/>
      <c r="H406" s="295"/>
      <c r="I406" s="294"/>
      <c r="J406" s="294"/>
      <c r="L406" s="294"/>
    </row>
    <row r="407" ht="15.75" customHeight="1">
      <c r="A407" s="294"/>
      <c r="B407" s="294"/>
      <c r="C407" s="295"/>
      <c r="D407" s="295"/>
      <c r="E407" s="294"/>
      <c r="F407" s="295"/>
      <c r="G407" s="295"/>
      <c r="H407" s="295"/>
      <c r="I407" s="294"/>
      <c r="J407" s="294"/>
      <c r="L407" s="294"/>
    </row>
    <row r="408" ht="15.75" customHeight="1">
      <c r="A408" s="294"/>
      <c r="B408" s="294"/>
      <c r="C408" s="295"/>
      <c r="D408" s="295"/>
      <c r="E408" s="294"/>
      <c r="F408" s="295"/>
      <c r="G408" s="295"/>
      <c r="H408" s="295"/>
      <c r="I408" s="294"/>
      <c r="J408" s="294"/>
      <c r="L408" s="294"/>
    </row>
    <row r="409" ht="15.75" customHeight="1">
      <c r="A409" s="294"/>
      <c r="B409" s="294"/>
      <c r="C409" s="295"/>
      <c r="D409" s="295"/>
      <c r="E409" s="294"/>
      <c r="F409" s="295"/>
      <c r="G409" s="295"/>
      <c r="H409" s="295"/>
      <c r="I409" s="294"/>
      <c r="J409" s="294"/>
      <c r="L409" s="294"/>
    </row>
    <row r="410" ht="15.75" customHeight="1">
      <c r="A410" s="294"/>
      <c r="B410" s="294"/>
      <c r="C410" s="295"/>
      <c r="D410" s="295"/>
      <c r="E410" s="294"/>
      <c r="F410" s="295"/>
      <c r="G410" s="295"/>
      <c r="H410" s="295"/>
      <c r="I410" s="294"/>
      <c r="J410" s="294"/>
      <c r="L410" s="294"/>
    </row>
    <row r="411" ht="15.75" customHeight="1">
      <c r="A411" s="294"/>
      <c r="B411" s="294"/>
      <c r="C411" s="295"/>
      <c r="D411" s="295"/>
      <c r="E411" s="294"/>
      <c r="F411" s="295"/>
      <c r="G411" s="295"/>
      <c r="H411" s="295"/>
      <c r="I411" s="294"/>
      <c r="J411" s="294"/>
      <c r="L411" s="294"/>
    </row>
    <row r="412" ht="15.75" customHeight="1">
      <c r="A412" s="294"/>
      <c r="B412" s="294"/>
      <c r="C412" s="295"/>
      <c r="D412" s="295"/>
      <c r="E412" s="294"/>
      <c r="F412" s="295"/>
      <c r="G412" s="295"/>
      <c r="H412" s="295"/>
      <c r="I412" s="294"/>
      <c r="J412" s="294"/>
      <c r="L412" s="294"/>
    </row>
    <row r="413" ht="15.75" customHeight="1">
      <c r="A413" s="294"/>
      <c r="B413" s="294"/>
      <c r="C413" s="295"/>
      <c r="D413" s="295"/>
      <c r="E413" s="294"/>
      <c r="F413" s="295"/>
      <c r="G413" s="295"/>
      <c r="H413" s="295"/>
      <c r="I413" s="294"/>
      <c r="J413" s="294"/>
      <c r="L413" s="294"/>
    </row>
    <row r="414" ht="15.75" customHeight="1">
      <c r="A414" s="294"/>
      <c r="B414" s="294"/>
      <c r="C414" s="295"/>
      <c r="D414" s="295"/>
      <c r="E414" s="294"/>
      <c r="F414" s="295"/>
      <c r="G414" s="295"/>
      <c r="H414" s="295"/>
      <c r="I414" s="294"/>
      <c r="J414" s="294"/>
      <c r="L414" s="294"/>
    </row>
    <row r="415" ht="15.75" customHeight="1">
      <c r="A415" s="294"/>
      <c r="B415" s="294"/>
      <c r="C415" s="295"/>
      <c r="D415" s="295"/>
      <c r="E415" s="294"/>
      <c r="F415" s="295"/>
      <c r="G415" s="295"/>
      <c r="H415" s="295"/>
      <c r="I415" s="294"/>
      <c r="J415" s="294"/>
      <c r="L415" s="294"/>
    </row>
    <row r="416" ht="15.75" customHeight="1">
      <c r="A416" s="294"/>
      <c r="B416" s="294"/>
      <c r="C416" s="295"/>
      <c r="D416" s="295"/>
      <c r="E416" s="294"/>
      <c r="F416" s="295"/>
      <c r="G416" s="295"/>
      <c r="H416" s="295"/>
      <c r="I416" s="294"/>
      <c r="J416" s="294"/>
      <c r="L416" s="294"/>
    </row>
    <row r="417" ht="15.75" customHeight="1">
      <c r="A417" s="294"/>
      <c r="B417" s="294"/>
      <c r="C417" s="295"/>
      <c r="D417" s="295"/>
      <c r="E417" s="294"/>
      <c r="F417" s="295"/>
      <c r="G417" s="295"/>
      <c r="H417" s="295"/>
      <c r="I417" s="294"/>
      <c r="J417" s="294"/>
      <c r="L417" s="294"/>
    </row>
    <row r="418" ht="15.75" customHeight="1">
      <c r="A418" s="294"/>
      <c r="B418" s="294"/>
      <c r="C418" s="295"/>
      <c r="D418" s="295"/>
      <c r="E418" s="294"/>
      <c r="F418" s="295"/>
      <c r="G418" s="295"/>
      <c r="H418" s="295"/>
      <c r="I418" s="294"/>
      <c r="J418" s="294"/>
      <c r="L418" s="294"/>
    </row>
    <row r="419" ht="15.75" customHeight="1">
      <c r="A419" s="294"/>
      <c r="B419" s="294"/>
      <c r="C419" s="295"/>
      <c r="D419" s="295"/>
      <c r="E419" s="294"/>
      <c r="F419" s="295"/>
      <c r="G419" s="295"/>
      <c r="H419" s="295"/>
      <c r="I419" s="294"/>
      <c r="J419" s="294"/>
      <c r="L419" s="294"/>
    </row>
    <row r="420" ht="15.75" customHeight="1">
      <c r="A420" s="294"/>
      <c r="B420" s="294"/>
      <c r="C420" s="295"/>
      <c r="D420" s="295"/>
      <c r="E420" s="294"/>
      <c r="F420" s="295"/>
      <c r="G420" s="295"/>
      <c r="H420" s="295"/>
      <c r="I420" s="294"/>
      <c r="J420" s="294"/>
      <c r="L420" s="294"/>
    </row>
    <row r="421" ht="15.75" customHeight="1">
      <c r="A421" s="294"/>
      <c r="B421" s="294"/>
      <c r="C421" s="295"/>
      <c r="D421" s="295"/>
      <c r="E421" s="294"/>
      <c r="F421" s="295"/>
      <c r="G421" s="295"/>
      <c r="H421" s="295"/>
      <c r="I421" s="294"/>
      <c r="J421" s="294"/>
      <c r="L421" s="294"/>
    </row>
    <row r="422" ht="15.75" customHeight="1">
      <c r="A422" s="294"/>
      <c r="B422" s="294"/>
      <c r="C422" s="295"/>
      <c r="D422" s="295"/>
      <c r="E422" s="294"/>
      <c r="F422" s="295"/>
      <c r="G422" s="295"/>
      <c r="H422" s="295"/>
      <c r="I422" s="294"/>
      <c r="J422" s="294"/>
      <c r="L422" s="294"/>
    </row>
    <row r="423" ht="15.75" customHeight="1">
      <c r="A423" s="294"/>
      <c r="B423" s="294"/>
      <c r="C423" s="295"/>
      <c r="D423" s="295"/>
      <c r="E423" s="294"/>
      <c r="F423" s="295"/>
      <c r="G423" s="295"/>
      <c r="H423" s="295"/>
      <c r="I423" s="294"/>
      <c r="J423" s="294"/>
      <c r="L423" s="294"/>
    </row>
    <row r="424" ht="15.75" customHeight="1">
      <c r="A424" s="294"/>
      <c r="B424" s="294"/>
      <c r="C424" s="295"/>
      <c r="D424" s="295"/>
      <c r="E424" s="294"/>
      <c r="F424" s="295"/>
      <c r="G424" s="295"/>
      <c r="H424" s="295"/>
      <c r="I424" s="294"/>
      <c r="J424" s="294"/>
      <c r="L424" s="294"/>
    </row>
    <row r="425" ht="15.75" customHeight="1">
      <c r="A425" s="294"/>
      <c r="B425" s="294"/>
      <c r="C425" s="295"/>
      <c r="D425" s="295"/>
      <c r="E425" s="294"/>
      <c r="F425" s="295"/>
      <c r="G425" s="295"/>
      <c r="H425" s="295"/>
      <c r="I425" s="294"/>
      <c r="J425" s="294"/>
      <c r="L425" s="294"/>
    </row>
    <row r="426" ht="15.75" customHeight="1">
      <c r="A426" s="294"/>
      <c r="B426" s="294"/>
      <c r="C426" s="295"/>
      <c r="D426" s="295"/>
      <c r="E426" s="294"/>
      <c r="F426" s="295"/>
      <c r="G426" s="295"/>
      <c r="H426" s="295"/>
      <c r="I426" s="294"/>
      <c r="J426" s="294"/>
      <c r="L426" s="294"/>
    </row>
    <row r="427" ht="15.75" customHeight="1">
      <c r="A427" s="294"/>
      <c r="B427" s="294"/>
      <c r="C427" s="295"/>
      <c r="D427" s="295"/>
      <c r="E427" s="294"/>
      <c r="F427" s="295"/>
      <c r="G427" s="295"/>
      <c r="H427" s="295"/>
      <c r="I427" s="294"/>
      <c r="J427" s="294"/>
      <c r="L427" s="294"/>
    </row>
    <row r="428" ht="15.75" customHeight="1">
      <c r="A428" s="294"/>
      <c r="B428" s="294"/>
      <c r="C428" s="295"/>
      <c r="D428" s="295"/>
      <c r="E428" s="294"/>
      <c r="F428" s="295"/>
      <c r="G428" s="295"/>
      <c r="H428" s="295"/>
      <c r="I428" s="294"/>
      <c r="J428" s="294"/>
      <c r="L428" s="294"/>
    </row>
    <row r="429" ht="15.75" customHeight="1">
      <c r="A429" s="294"/>
      <c r="B429" s="294"/>
      <c r="C429" s="295"/>
      <c r="D429" s="295"/>
      <c r="E429" s="294"/>
      <c r="F429" s="295"/>
      <c r="G429" s="295"/>
      <c r="H429" s="295"/>
      <c r="I429" s="294"/>
      <c r="J429" s="294"/>
      <c r="L429" s="294"/>
    </row>
    <row r="430" ht="15.75" customHeight="1">
      <c r="A430" s="294"/>
      <c r="B430" s="294"/>
      <c r="C430" s="295"/>
      <c r="D430" s="295"/>
      <c r="E430" s="294"/>
      <c r="F430" s="295"/>
      <c r="G430" s="295"/>
      <c r="H430" s="295"/>
      <c r="I430" s="294"/>
      <c r="J430" s="294"/>
      <c r="L430" s="294"/>
    </row>
    <row r="431" ht="15.75" customHeight="1">
      <c r="A431" s="294"/>
      <c r="B431" s="294"/>
      <c r="C431" s="295"/>
      <c r="D431" s="295"/>
      <c r="E431" s="294"/>
      <c r="F431" s="295"/>
      <c r="G431" s="295"/>
      <c r="H431" s="295"/>
      <c r="I431" s="294"/>
      <c r="J431" s="294"/>
      <c r="L431" s="294"/>
    </row>
    <row r="432" ht="15.75" customHeight="1">
      <c r="A432" s="294"/>
      <c r="B432" s="294"/>
      <c r="C432" s="295"/>
      <c r="D432" s="295"/>
      <c r="E432" s="294"/>
      <c r="F432" s="295"/>
      <c r="G432" s="295"/>
      <c r="H432" s="295"/>
      <c r="I432" s="294"/>
      <c r="J432" s="294"/>
      <c r="L432" s="294"/>
    </row>
    <row r="433" ht="15.75" customHeight="1">
      <c r="A433" s="294"/>
      <c r="B433" s="294"/>
      <c r="C433" s="295"/>
      <c r="D433" s="295"/>
      <c r="E433" s="294"/>
      <c r="F433" s="295"/>
      <c r="G433" s="295"/>
      <c r="H433" s="295"/>
      <c r="I433" s="294"/>
      <c r="J433" s="294"/>
      <c r="L433" s="294"/>
    </row>
    <row r="434" ht="15.75" customHeight="1">
      <c r="A434" s="294"/>
      <c r="B434" s="294"/>
      <c r="C434" s="295"/>
      <c r="D434" s="295"/>
      <c r="E434" s="294"/>
      <c r="F434" s="295"/>
      <c r="G434" s="295"/>
      <c r="H434" s="295"/>
      <c r="I434" s="294"/>
      <c r="J434" s="294"/>
      <c r="L434" s="294"/>
    </row>
    <row r="435" ht="15.75" customHeight="1">
      <c r="A435" s="294"/>
      <c r="B435" s="294"/>
      <c r="C435" s="295"/>
      <c r="D435" s="295"/>
      <c r="E435" s="294"/>
      <c r="F435" s="295"/>
      <c r="G435" s="295"/>
      <c r="H435" s="295"/>
      <c r="I435" s="294"/>
      <c r="J435" s="294"/>
      <c r="L435" s="294"/>
    </row>
    <row r="436" ht="15.75" customHeight="1">
      <c r="A436" s="294"/>
      <c r="B436" s="294"/>
      <c r="C436" s="295"/>
      <c r="D436" s="295"/>
      <c r="E436" s="294"/>
      <c r="F436" s="295"/>
      <c r="G436" s="295"/>
      <c r="H436" s="295"/>
      <c r="I436" s="294"/>
      <c r="J436" s="294"/>
      <c r="L436" s="294"/>
    </row>
    <row r="437" ht="15.75" customHeight="1">
      <c r="A437" s="294"/>
      <c r="B437" s="294"/>
      <c r="C437" s="295"/>
      <c r="D437" s="295"/>
      <c r="E437" s="294"/>
      <c r="F437" s="295"/>
      <c r="G437" s="295"/>
      <c r="H437" s="295"/>
      <c r="I437" s="294"/>
      <c r="J437" s="294"/>
      <c r="L437" s="294"/>
    </row>
    <row r="438" ht="15.75" customHeight="1">
      <c r="A438" s="294"/>
      <c r="B438" s="294"/>
      <c r="C438" s="295"/>
      <c r="D438" s="295"/>
      <c r="E438" s="294"/>
      <c r="F438" s="295"/>
      <c r="G438" s="295"/>
      <c r="H438" s="295"/>
      <c r="I438" s="294"/>
      <c r="J438" s="294"/>
      <c r="L438" s="294"/>
    </row>
    <row r="439" ht="15.75" customHeight="1">
      <c r="A439" s="294"/>
      <c r="B439" s="294"/>
      <c r="C439" s="295"/>
      <c r="D439" s="295"/>
      <c r="E439" s="294"/>
      <c r="F439" s="295"/>
      <c r="G439" s="295"/>
      <c r="H439" s="295"/>
      <c r="I439" s="294"/>
      <c r="J439" s="294"/>
      <c r="L439" s="294"/>
    </row>
    <row r="440" ht="15.75" customHeight="1">
      <c r="A440" s="294"/>
      <c r="B440" s="294"/>
      <c r="C440" s="295"/>
      <c r="D440" s="295"/>
      <c r="E440" s="294"/>
      <c r="F440" s="295"/>
      <c r="G440" s="295"/>
      <c r="H440" s="295"/>
      <c r="I440" s="294"/>
      <c r="J440" s="294"/>
      <c r="L440" s="294"/>
    </row>
    <row r="441" ht="15.75" customHeight="1">
      <c r="A441" s="294"/>
      <c r="B441" s="294"/>
      <c r="C441" s="295"/>
      <c r="D441" s="295"/>
      <c r="E441" s="294"/>
      <c r="F441" s="295"/>
      <c r="G441" s="295"/>
      <c r="H441" s="295"/>
      <c r="I441" s="294"/>
      <c r="J441" s="294"/>
      <c r="L441" s="294"/>
    </row>
    <row r="442" ht="15.75" customHeight="1">
      <c r="A442" s="294"/>
      <c r="B442" s="294"/>
      <c r="C442" s="295"/>
      <c r="D442" s="295"/>
      <c r="E442" s="294"/>
      <c r="F442" s="295"/>
      <c r="G442" s="295"/>
      <c r="H442" s="295"/>
      <c r="I442" s="294"/>
      <c r="J442" s="294"/>
      <c r="L442" s="294"/>
    </row>
    <row r="443" ht="15.75" customHeight="1">
      <c r="A443" s="294"/>
      <c r="B443" s="294"/>
      <c r="C443" s="295"/>
      <c r="D443" s="295"/>
      <c r="E443" s="294"/>
      <c r="F443" s="295"/>
      <c r="G443" s="295"/>
      <c r="H443" s="295"/>
      <c r="I443" s="294"/>
      <c r="J443" s="294"/>
      <c r="L443" s="294"/>
    </row>
    <row r="444" ht="15.75" customHeight="1">
      <c r="A444" s="294"/>
      <c r="B444" s="294"/>
      <c r="C444" s="295"/>
      <c r="D444" s="295"/>
      <c r="E444" s="294"/>
      <c r="F444" s="295"/>
      <c r="G444" s="295"/>
      <c r="H444" s="295"/>
      <c r="I444" s="294"/>
      <c r="J444" s="294"/>
      <c r="L444" s="294"/>
    </row>
    <row r="445" ht="15.75" customHeight="1">
      <c r="A445" s="294"/>
      <c r="B445" s="294"/>
      <c r="C445" s="295"/>
      <c r="D445" s="295"/>
      <c r="E445" s="294"/>
      <c r="F445" s="295"/>
      <c r="G445" s="295"/>
      <c r="H445" s="295"/>
      <c r="I445" s="294"/>
      <c r="J445" s="294"/>
      <c r="L445" s="294"/>
    </row>
    <row r="446" ht="15.75" customHeight="1">
      <c r="A446" s="294"/>
      <c r="B446" s="294"/>
      <c r="C446" s="295"/>
      <c r="D446" s="295"/>
      <c r="E446" s="294"/>
      <c r="F446" s="295"/>
      <c r="G446" s="295"/>
      <c r="H446" s="295"/>
      <c r="I446" s="294"/>
      <c r="J446" s="294"/>
      <c r="L446" s="294"/>
    </row>
    <row r="447" ht="15.75" customHeight="1">
      <c r="A447" s="294"/>
      <c r="B447" s="294"/>
      <c r="C447" s="295"/>
      <c r="D447" s="295"/>
      <c r="E447" s="294"/>
      <c r="F447" s="295"/>
      <c r="G447" s="295"/>
      <c r="H447" s="295"/>
      <c r="I447" s="294"/>
      <c r="J447" s="294"/>
      <c r="L447" s="294"/>
    </row>
    <row r="448" ht="15.75" customHeight="1">
      <c r="A448" s="294"/>
      <c r="B448" s="294"/>
      <c r="C448" s="295"/>
      <c r="D448" s="295"/>
      <c r="E448" s="294"/>
      <c r="F448" s="295"/>
      <c r="G448" s="295"/>
      <c r="H448" s="295"/>
      <c r="I448" s="294"/>
      <c r="J448" s="294"/>
      <c r="L448" s="294"/>
    </row>
    <row r="449" ht="15.75" customHeight="1">
      <c r="A449" s="294"/>
      <c r="B449" s="294"/>
      <c r="C449" s="295"/>
      <c r="D449" s="295"/>
      <c r="E449" s="294"/>
      <c r="F449" s="295"/>
      <c r="G449" s="295"/>
      <c r="H449" s="295"/>
      <c r="I449" s="294"/>
      <c r="J449" s="294"/>
      <c r="L449" s="294"/>
    </row>
    <row r="450" ht="15.75" customHeight="1">
      <c r="A450" s="294"/>
      <c r="B450" s="294"/>
      <c r="C450" s="295"/>
      <c r="D450" s="295"/>
      <c r="E450" s="294"/>
      <c r="F450" s="295"/>
      <c r="G450" s="295"/>
      <c r="H450" s="295"/>
      <c r="I450" s="294"/>
      <c r="J450" s="294"/>
      <c r="L450" s="294"/>
    </row>
    <row r="451" ht="15.75" customHeight="1">
      <c r="A451" s="294"/>
      <c r="B451" s="294"/>
      <c r="C451" s="295"/>
      <c r="D451" s="295"/>
      <c r="E451" s="294"/>
      <c r="F451" s="295"/>
      <c r="G451" s="295"/>
      <c r="H451" s="295"/>
      <c r="I451" s="294"/>
      <c r="J451" s="294"/>
      <c r="L451" s="294"/>
    </row>
    <row r="452" ht="15.75" customHeight="1">
      <c r="A452" s="294"/>
      <c r="B452" s="294"/>
      <c r="C452" s="295"/>
      <c r="D452" s="295"/>
      <c r="E452" s="294"/>
      <c r="F452" s="295"/>
      <c r="G452" s="295"/>
      <c r="H452" s="295"/>
      <c r="I452" s="294"/>
      <c r="J452" s="294"/>
      <c r="L452" s="294"/>
    </row>
    <row r="453" ht="15.75" customHeight="1">
      <c r="A453" s="294"/>
      <c r="B453" s="294"/>
      <c r="C453" s="295"/>
      <c r="D453" s="295"/>
      <c r="E453" s="294"/>
      <c r="F453" s="295"/>
      <c r="G453" s="295"/>
      <c r="H453" s="295"/>
      <c r="I453" s="294"/>
      <c r="J453" s="294"/>
      <c r="L453" s="294"/>
    </row>
    <row r="454" ht="15.75" customHeight="1">
      <c r="A454" s="294"/>
      <c r="B454" s="294"/>
      <c r="C454" s="295"/>
      <c r="D454" s="295"/>
      <c r="E454" s="294"/>
      <c r="F454" s="295"/>
      <c r="G454" s="295"/>
      <c r="H454" s="295"/>
      <c r="I454" s="294"/>
      <c r="J454" s="294"/>
      <c r="L454" s="294"/>
    </row>
    <row r="455" ht="15.75" customHeight="1">
      <c r="A455" s="294"/>
      <c r="B455" s="294"/>
      <c r="C455" s="295"/>
      <c r="D455" s="295"/>
      <c r="E455" s="294"/>
      <c r="F455" s="295"/>
      <c r="G455" s="295"/>
      <c r="H455" s="295"/>
      <c r="I455" s="294"/>
      <c r="J455" s="294"/>
      <c r="L455" s="294"/>
    </row>
    <row r="456" ht="15.75" customHeight="1">
      <c r="A456" s="294"/>
      <c r="B456" s="294"/>
      <c r="C456" s="295"/>
      <c r="D456" s="295"/>
      <c r="E456" s="294"/>
      <c r="F456" s="295"/>
      <c r="G456" s="295"/>
      <c r="H456" s="295"/>
      <c r="I456" s="294"/>
      <c r="J456" s="294"/>
      <c r="L456" s="294"/>
    </row>
    <row r="457" ht="15.75" customHeight="1">
      <c r="A457" s="294"/>
      <c r="B457" s="294"/>
      <c r="C457" s="295"/>
      <c r="D457" s="295"/>
      <c r="E457" s="294"/>
      <c r="F457" s="295"/>
      <c r="G457" s="295"/>
      <c r="H457" s="295"/>
      <c r="I457" s="294"/>
      <c r="J457" s="294"/>
      <c r="L457" s="294"/>
    </row>
    <row r="458" ht="15.75" customHeight="1">
      <c r="A458" s="294"/>
      <c r="B458" s="294"/>
      <c r="C458" s="295"/>
      <c r="D458" s="295"/>
      <c r="E458" s="294"/>
      <c r="F458" s="295"/>
      <c r="G458" s="295"/>
      <c r="H458" s="295"/>
      <c r="I458" s="294"/>
      <c r="J458" s="294"/>
      <c r="L458" s="294"/>
    </row>
    <row r="459" ht="15.75" customHeight="1">
      <c r="A459" s="294"/>
      <c r="B459" s="294"/>
      <c r="C459" s="295"/>
      <c r="D459" s="295"/>
      <c r="E459" s="294"/>
      <c r="F459" s="295"/>
      <c r="G459" s="295"/>
      <c r="H459" s="295"/>
      <c r="I459" s="294"/>
      <c r="J459" s="294"/>
      <c r="L459" s="294"/>
    </row>
    <row r="460" ht="15.75" customHeight="1">
      <c r="A460" s="294"/>
      <c r="B460" s="294"/>
      <c r="C460" s="295"/>
      <c r="D460" s="295"/>
      <c r="E460" s="294"/>
      <c r="F460" s="295"/>
      <c r="G460" s="295"/>
      <c r="H460" s="295"/>
      <c r="I460" s="294"/>
      <c r="J460" s="294"/>
      <c r="L460" s="294"/>
    </row>
    <row r="461" ht="15.75" customHeight="1">
      <c r="A461" s="294"/>
      <c r="B461" s="294"/>
      <c r="C461" s="295"/>
      <c r="D461" s="295"/>
      <c r="E461" s="294"/>
      <c r="F461" s="295"/>
      <c r="G461" s="295"/>
      <c r="H461" s="295"/>
      <c r="I461" s="294"/>
      <c r="J461" s="294"/>
      <c r="L461" s="294"/>
    </row>
    <row r="462" ht="15.75" customHeight="1">
      <c r="A462" s="294"/>
      <c r="B462" s="294"/>
      <c r="C462" s="295"/>
      <c r="D462" s="295"/>
      <c r="E462" s="294"/>
      <c r="F462" s="295"/>
      <c r="G462" s="295"/>
      <c r="H462" s="295"/>
      <c r="I462" s="294"/>
      <c r="J462" s="294"/>
      <c r="L462" s="294"/>
    </row>
    <row r="463" ht="15.75" customHeight="1">
      <c r="A463" s="294"/>
      <c r="B463" s="294"/>
      <c r="C463" s="295"/>
      <c r="D463" s="295"/>
      <c r="E463" s="294"/>
      <c r="F463" s="295"/>
      <c r="G463" s="295"/>
      <c r="H463" s="295"/>
      <c r="I463" s="294"/>
      <c r="J463" s="294"/>
      <c r="L463" s="294"/>
    </row>
    <row r="464" ht="15.75" customHeight="1">
      <c r="A464" s="294"/>
      <c r="B464" s="294"/>
      <c r="C464" s="295"/>
      <c r="D464" s="295"/>
      <c r="E464" s="294"/>
      <c r="F464" s="295"/>
      <c r="G464" s="295"/>
      <c r="H464" s="295"/>
      <c r="I464" s="294"/>
      <c r="J464" s="294"/>
      <c r="L464" s="294"/>
    </row>
    <row r="465" ht="15.75" customHeight="1">
      <c r="A465" s="294"/>
      <c r="B465" s="294"/>
      <c r="C465" s="295"/>
      <c r="D465" s="295"/>
      <c r="E465" s="294"/>
      <c r="F465" s="295"/>
      <c r="G465" s="295"/>
      <c r="H465" s="295"/>
      <c r="I465" s="294"/>
      <c r="J465" s="294"/>
      <c r="L465" s="294"/>
    </row>
    <row r="466" ht="15.75" customHeight="1">
      <c r="A466" s="294"/>
      <c r="B466" s="294"/>
      <c r="C466" s="295"/>
      <c r="D466" s="295"/>
      <c r="E466" s="294"/>
      <c r="F466" s="295"/>
      <c r="G466" s="295"/>
      <c r="H466" s="295"/>
      <c r="I466" s="294"/>
      <c r="J466" s="294"/>
      <c r="L466" s="294"/>
    </row>
    <row r="467" ht="15.75" customHeight="1">
      <c r="A467" s="294"/>
      <c r="B467" s="294"/>
      <c r="C467" s="295"/>
      <c r="D467" s="295"/>
      <c r="E467" s="294"/>
      <c r="F467" s="295"/>
      <c r="G467" s="295"/>
      <c r="H467" s="295"/>
      <c r="I467" s="294"/>
      <c r="J467" s="294"/>
      <c r="L467" s="294"/>
    </row>
    <row r="468" ht="15.75" customHeight="1">
      <c r="A468" s="294"/>
      <c r="B468" s="294"/>
      <c r="C468" s="295"/>
      <c r="D468" s="295"/>
      <c r="E468" s="294"/>
      <c r="F468" s="295"/>
      <c r="G468" s="295"/>
      <c r="H468" s="295"/>
      <c r="I468" s="294"/>
      <c r="J468" s="294"/>
      <c r="L468" s="294"/>
    </row>
    <row r="469" ht="15.75" customHeight="1">
      <c r="A469" s="294"/>
      <c r="B469" s="294"/>
      <c r="C469" s="295"/>
      <c r="D469" s="295"/>
      <c r="E469" s="294"/>
      <c r="F469" s="295"/>
      <c r="G469" s="295"/>
      <c r="H469" s="295"/>
      <c r="I469" s="294"/>
      <c r="J469" s="294"/>
      <c r="L469" s="294"/>
    </row>
    <row r="470" ht="15.75" customHeight="1">
      <c r="A470" s="294"/>
      <c r="B470" s="294"/>
      <c r="C470" s="295"/>
      <c r="D470" s="295"/>
      <c r="E470" s="294"/>
      <c r="F470" s="295"/>
      <c r="G470" s="295"/>
      <c r="H470" s="295"/>
      <c r="I470" s="294"/>
      <c r="J470" s="294"/>
      <c r="L470" s="294"/>
    </row>
    <row r="471" ht="15.75" customHeight="1">
      <c r="A471" s="294"/>
      <c r="B471" s="294"/>
      <c r="C471" s="295"/>
      <c r="D471" s="295"/>
      <c r="E471" s="294"/>
      <c r="F471" s="295"/>
      <c r="G471" s="295"/>
      <c r="H471" s="295"/>
      <c r="I471" s="294"/>
      <c r="J471" s="294"/>
      <c r="L471" s="294"/>
    </row>
    <row r="472" ht="15.75" customHeight="1">
      <c r="A472" s="294"/>
      <c r="B472" s="294"/>
      <c r="C472" s="295"/>
      <c r="D472" s="295"/>
      <c r="E472" s="294"/>
      <c r="F472" s="295"/>
      <c r="G472" s="295"/>
      <c r="H472" s="295"/>
      <c r="I472" s="294"/>
      <c r="J472" s="294"/>
      <c r="L472" s="294"/>
    </row>
    <row r="473" ht="15.75" customHeight="1">
      <c r="A473" s="294"/>
      <c r="B473" s="294"/>
      <c r="C473" s="295"/>
      <c r="D473" s="295"/>
      <c r="E473" s="294"/>
      <c r="F473" s="295"/>
      <c r="G473" s="295"/>
      <c r="H473" s="295"/>
      <c r="I473" s="294"/>
      <c r="J473" s="294"/>
      <c r="L473" s="294"/>
    </row>
    <row r="474" ht="15.75" customHeight="1">
      <c r="A474" s="294"/>
      <c r="B474" s="294"/>
      <c r="C474" s="295"/>
      <c r="D474" s="295"/>
      <c r="E474" s="294"/>
      <c r="F474" s="295"/>
      <c r="G474" s="295"/>
      <c r="H474" s="295"/>
      <c r="I474" s="294"/>
      <c r="J474" s="294"/>
      <c r="L474" s="294"/>
    </row>
    <row r="475" ht="15.75" customHeight="1">
      <c r="A475" s="294"/>
      <c r="B475" s="294"/>
      <c r="C475" s="295"/>
      <c r="D475" s="295"/>
      <c r="E475" s="294"/>
      <c r="F475" s="295"/>
      <c r="G475" s="295"/>
      <c r="H475" s="295"/>
      <c r="I475" s="294"/>
      <c r="J475" s="294"/>
      <c r="L475" s="294"/>
    </row>
    <row r="476" ht="15.75" customHeight="1">
      <c r="A476" s="294"/>
      <c r="B476" s="294"/>
      <c r="C476" s="295"/>
      <c r="D476" s="295"/>
      <c r="E476" s="294"/>
      <c r="F476" s="295"/>
      <c r="G476" s="295"/>
      <c r="H476" s="295"/>
      <c r="I476" s="294"/>
      <c r="J476" s="294"/>
      <c r="L476" s="294"/>
    </row>
    <row r="477" ht="15.75" customHeight="1">
      <c r="A477" s="294"/>
      <c r="B477" s="294"/>
      <c r="C477" s="295"/>
      <c r="D477" s="295"/>
      <c r="E477" s="294"/>
      <c r="F477" s="295"/>
      <c r="G477" s="295"/>
      <c r="H477" s="295"/>
      <c r="I477" s="294"/>
      <c r="J477" s="294"/>
      <c r="L477" s="294"/>
    </row>
    <row r="478" ht="15.75" customHeight="1">
      <c r="A478" s="294"/>
      <c r="B478" s="294"/>
      <c r="C478" s="295"/>
      <c r="D478" s="295"/>
      <c r="E478" s="294"/>
      <c r="F478" s="295"/>
      <c r="G478" s="295"/>
      <c r="H478" s="295"/>
      <c r="I478" s="294"/>
      <c r="J478" s="294"/>
      <c r="L478" s="294"/>
    </row>
    <row r="479" ht="15.75" customHeight="1">
      <c r="A479" s="294"/>
      <c r="B479" s="294"/>
      <c r="C479" s="295"/>
      <c r="D479" s="295"/>
      <c r="E479" s="294"/>
      <c r="F479" s="295"/>
      <c r="G479" s="295"/>
      <c r="H479" s="295"/>
      <c r="I479" s="294"/>
      <c r="J479" s="294"/>
      <c r="L479" s="294"/>
    </row>
    <row r="480" ht="15.75" customHeight="1">
      <c r="A480" s="294"/>
      <c r="B480" s="294"/>
      <c r="C480" s="295"/>
      <c r="D480" s="295"/>
      <c r="E480" s="294"/>
      <c r="F480" s="295"/>
      <c r="G480" s="295"/>
      <c r="H480" s="295"/>
      <c r="I480" s="294"/>
      <c r="J480" s="294"/>
      <c r="L480" s="294"/>
    </row>
    <row r="481" ht="15.75" customHeight="1">
      <c r="A481" s="294"/>
      <c r="B481" s="294"/>
      <c r="C481" s="295"/>
      <c r="D481" s="295"/>
      <c r="E481" s="294"/>
      <c r="F481" s="295"/>
      <c r="G481" s="295"/>
      <c r="H481" s="295"/>
      <c r="I481" s="294"/>
      <c r="J481" s="294"/>
      <c r="L481" s="294"/>
    </row>
    <row r="482" ht="15.75" customHeight="1">
      <c r="A482" s="294"/>
      <c r="B482" s="294"/>
      <c r="C482" s="295"/>
      <c r="D482" s="295"/>
      <c r="E482" s="294"/>
      <c r="F482" s="295"/>
      <c r="G482" s="295"/>
      <c r="H482" s="295"/>
      <c r="I482" s="294"/>
      <c r="J482" s="294"/>
      <c r="L482" s="294"/>
    </row>
    <row r="483" ht="15.75" customHeight="1">
      <c r="A483" s="294"/>
      <c r="B483" s="294"/>
      <c r="C483" s="295"/>
      <c r="D483" s="295"/>
      <c r="E483" s="294"/>
      <c r="F483" s="295"/>
      <c r="G483" s="295"/>
      <c r="H483" s="295"/>
      <c r="I483" s="294"/>
      <c r="J483" s="294"/>
      <c r="L483" s="294"/>
    </row>
    <row r="484" ht="15.75" customHeight="1">
      <c r="A484" s="294"/>
      <c r="B484" s="294"/>
      <c r="C484" s="295"/>
      <c r="D484" s="295"/>
      <c r="E484" s="294"/>
      <c r="F484" s="295"/>
      <c r="G484" s="295"/>
      <c r="H484" s="295"/>
      <c r="I484" s="294"/>
      <c r="J484" s="294"/>
      <c r="L484" s="294"/>
    </row>
    <row r="485" ht="15.75" customHeight="1">
      <c r="A485" s="294"/>
      <c r="B485" s="294"/>
      <c r="C485" s="295"/>
      <c r="D485" s="295"/>
      <c r="E485" s="294"/>
      <c r="F485" s="295"/>
      <c r="G485" s="295"/>
      <c r="H485" s="295"/>
      <c r="I485" s="294"/>
      <c r="J485" s="294"/>
      <c r="L485" s="294"/>
    </row>
    <row r="486" ht="15.75" customHeight="1">
      <c r="A486" s="294"/>
      <c r="B486" s="294"/>
      <c r="C486" s="295"/>
      <c r="D486" s="295"/>
      <c r="E486" s="294"/>
      <c r="F486" s="295"/>
      <c r="G486" s="295"/>
      <c r="H486" s="295"/>
      <c r="I486" s="294"/>
      <c r="J486" s="294"/>
      <c r="L486" s="294"/>
    </row>
    <row r="487" ht="15.75" customHeight="1">
      <c r="A487" s="294"/>
      <c r="B487" s="294"/>
      <c r="C487" s="295"/>
      <c r="D487" s="295"/>
      <c r="E487" s="294"/>
      <c r="F487" s="295"/>
      <c r="G487" s="295"/>
      <c r="H487" s="295"/>
      <c r="I487" s="294"/>
      <c r="J487" s="294"/>
      <c r="L487" s="294"/>
    </row>
    <row r="488" ht="15.75" customHeight="1">
      <c r="A488" s="294"/>
      <c r="B488" s="294"/>
      <c r="C488" s="295"/>
      <c r="D488" s="295"/>
      <c r="E488" s="294"/>
      <c r="F488" s="295"/>
      <c r="G488" s="295"/>
      <c r="H488" s="295"/>
      <c r="I488" s="294"/>
      <c r="J488" s="294"/>
      <c r="L488" s="294"/>
    </row>
    <row r="489" ht="15.75" customHeight="1">
      <c r="A489" s="294"/>
      <c r="B489" s="294"/>
      <c r="C489" s="295"/>
      <c r="D489" s="295"/>
      <c r="E489" s="294"/>
      <c r="F489" s="295"/>
      <c r="G489" s="295"/>
      <c r="H489" s="295"/>
      <c r="I489" s="294"/>
      <c r="J489" s="294"/>
      <c r="L489" s="294"/>
    </row>
    <row r="490" ht="15.75" customHeight="1">
      <c r="A490" s="294"/>
      <c r="B490" s="294"/>
      <c r="C490" s="295"/>
      <c r="D490" s="295"/>
      <c r="E490" s="294"/>
      <c r="F490" s="295"/>
      <c r="G490" s="295"/>
      <c r="H490" s="295"/>
      <c r="I490" s="294"/>
      <c r="J490" s="294"/>
      <c r="L490" s="294"/>
    </row>
    <row r="491" ht="15.75" customHeight="1">
      <c r="A491" s="294"/>
      <c r="B491" s="294"/>
      <c r="C491" s="295"/>
      <c r="D491" s="295"/>
      <c r="E491" s="294"/>
      <c r="F491" s="295"/>
      <c r="G491" s="295"/>
      <c r="H491" s="295"/>
      <c r="I491" s="294"/>
      <c r="J491" s="294"/>
      <c r="L491" s="294"/>
    </row>
    <row r="492" ht="15.75" customHeight="1">
      <c r="A492" s="294"/>
      <c r="B492" s="294"/>
      <c r="C492" s="295"/>
      <c r="D492" s="295"/>
      <c r="E492" s="294"/>
      <c r="F492" s="295"/>
      <c r="G492" s="295"/>
      <c r="H492" s="295"/>
      <c r="I492" s="294"/>
      <c r="J492" s="294"/>
      <c r="L492" s="294"/>
    </row>
    <row r="493" ht="15.75" customHeight="1">
      <c r="A493" s="294"/>
      <c r="B493" s="294"/>
      <c r="C493" s="295"/>
      <c r="D493" s="295"/>
      <c r="E493" s="294"/>
      <c r="F493" s="295"/>
      <c r="G493" s="295"/>
      <c r="H493" s="295"/>
      <c r="I493" s="294"/>
      <c r="J493" s="294"/>
      <c r="L493" s="294"/>
    </row>
    <row r="494" ht="15.75" customHeight="1">
      <c r="A494" s="294"/>
      <c r="B494" s="294"/>
      <c r="C494" s="295"/>
      <c r="D494" s="295"/>
      <c r="E494" s="294"/>
      <c r="F494" s="295"/>
      <c r="G494" s="295"/>
      <c r="H494" s="295"/>
      <c r="I494" s="294"/>
      <c r="J494" s="294"/>
      <c r="L494" s="294"/>
    </row>
    <row r="495" ht="15.75" customHeight="1">
      <c r="A495" s="294"/>
      <c r="B495" s="294"/>
      <c r="C495" s="295"/>
      <c r="D495" s="295"/>
      <c r="E495" s="294"/>
      <c r="F495" s="295"/>
      <c r="G495" s="295"/>
      <c r="H495" s="295"/>
      <c r="I495" s="294"/>
      <c r="J495" s="294"/>
      <c r="L495" s="294"/>
    </row>
    <row r="496" ht="15.75" customHeight="1">
      <c r="A496" s="294"/>
      <c r="B496" s="294"/>
      <c r="C496" s="295"/>
      <c r="D496" s="295"/>
      <c r="E496" s="294"/>
      <c r="F496" s="295"/>
      <c r="G496" s="295"/>
      <c r="H496" s="295"/>
      <c r="I496" s="294"/>
      <c r="J496" s="294"/>
      <c r="L496" s="294"/>
    </row>
    <row r="497" ht="15.75" customHeight="1">
      <c r="A497" s="294"/>
      <c r="B497" s="294"/>
      <c r="C497" s="295"/>
      <c r="D497" s="295"/>
      <c r="E497" s="294"/>
      <c r="F497" s="295"/>
      <c r="G497" s="295"/>
      <c r="H497" s="295"/>
      <c r="I497" s="294"/>
      <c r="J497" s="294"/>
      <c r="L497" s="294"/>
    </row>
    <row r="498" ht="15.75" customHeight="1">
      <c r="A498" s="294"/>
      <c r="B498" s="294"/>
      <c r="C498" s="295"/>
      <c r="D498" s="295"/>
      <c r="E498" s="294"/>
      <c r="F498" s="295"/>
      <c r="G498" s="295"/>
      <c r="H498" s="295"/>
      <c r="I498" s="294"/>
      <c r="J498" s="294"/>
      <c r="L498" s="294"/>
    </row>
    <row r="499" ht="15.75" customHeight="1">
      <c r="A499" s="294"/>
      <c r="B499" s="294"/>
      <c r="C499" s="295"/>
      <c r="D499" s="295"/>
      <c r="E499" s="294"/>
      <c r="F499" s="295"/>
      <c r="G499" s="295"/>
      <c r="H499" s="295"/>
      <c r="I499" s="294"/>
      <c r="J499" s="294"/>
      <c r="L499" s="294"/>
    </row>
    <row r="500" ht="15.75" customHeight="1">
      <c r="A500" s="294"/>
      <c r="B500" s="294"/>
      <c r="C500" s="295"/>
      <c r="D500" s="295"/>
      <c r="E500" s="294"/>
      <c r="F500" s="295"/>
      <c r="G500" s="295"/>
      <c r="H500" s="295"/>
      <c r="I500" s="294"/>
      <c r="J500" s="294"/>
      <c r="L500" s="294"/>
    </row>
    <row r="501" ht="15.75" customHeight="1">
      <c r="A501" s="294"/>
      <c r="B501" s="294"/>
      <c r="C501" s="295"/>
      <c r="D501" s="295"/>
      <c r="E501" s="294"/>
      <c r="F501" s="295"/>
      <c r="G501" s="295"/>
      <c r="H501" s="295"/>
      <c r="I501" s="294"/>
      <c r="J501" s="294"/>
      <c r="L501" s="294"/>
    </row>
    <row r="502" ht="15.75" customHeight="1">
      <c r="A502" s="294"/>
      <c r="B502" s="294"/>
      <c r="C502" s="295"/>
      <c r="D502" s="295"/>
      <c r="E502" s="294"/>
      <c r="F502" s="295"/>
      <c r="G502" s="295"/>
      <c r="H502" s="295"/>
      <c r="I502" s="294"/>
      <c r="J502" s="294"/>
      <c r="L502" s="294"/>
    </row>
    <row r="503" ht="15.75" customHeight="1">
      <c r="A503" s="294"/>
      <c r="B503" s="294"/>
      <c r="C503" s="295"/>
      <c r="D503" s="295"/>
      <c r="E503" s="294"/>
      <c r="F503" s="295"/>
      <c r="G503" s="295"/>
      <c r="H503" s="295"/>
      <c r="I503" s="294"/>
      <c r="J503" s="294"/>
      <c r="L503" s="294"/>
    </row>
    <row r="504" ht="15.75" customHeight="1">
      <c r="A504" s="294"/>
      <c r="B504" s="294"/>
      <c r="C504" s="295"/>
      <c r="D504" s="295"/>
      <c r="E504" s="294"/>
      <c r="F504" s="295"/>
      <c r="G504" s="295"/>
      <c r="H504" s="295"/>
      <c r="I504" s="294"/>
      <c r="J504" s="294"/>
      <c r="L504" s="294"/>
    </row>
    <row r="505" ht="15.75" customHeight="1">
      <c r="A505" s="294"/>
      <c r="B505" s="294"/>
      <c r="C505" s="295"/>
      <c r="D505" s="295"/>
      <c r="E505" s="294"/>
      <c r="F505" s="295"/>
      <c r="G505" s="295"/>
      <c r="H505" s="295"/>
      <c r="I505" s="294"/>
      <c r="J505" s="294"/>
      <c r="L505" s="294"/>
    </row>
    <row r="506" ht="15.75" customHeight="1">
      <c r="A506" s="294"/>
      <c r="B506" s="294"/>
      <c r="C506" s="295"/>
      <c r="D506" s="295"/>
      <c r="E506" s="294"/>
      <c r="F506" s="295"/>
      <c r="G506" s="295"/>
      <c r="H506" s="295"/>
      <c r="I506" s="294"/>
      <c r="J506" s="294"/>
      <c r="L506" s="294"/>
    </row>
    <row r="507" ht="15.75" customHeight="1">
      <c r="A507" s="294"/>
      <c r="B507" s="294"/>
      <c r="C507" s="295"/>
      <c r="D507" s="295"/>
      <c r="E507" s="294"/>
      <c r="F507" s="295"/>
      <c r="G507" s="295"/>
      <c r="H507" s="295"/>
      <c r="I507" s="294"/>
      <c r="J507" s="294"/>
      <c r="L507" s="294"/>
    </row>
    <row r="508" ht="15.75" customHeight="1">
      <c r="A508" s="294"/>
      <c r="B508" s="294"/>
      <c r="C508" s="295"/>
      <c r="D508" s="295"/>
      <c r="E508" s="294"/>
      <c r="F508" s="295"/>
      <c r="G508" s="295"/>
      <c r="H508" s="295"/>
      <c r="I508" s="294"/>
      <c r="J508" s="294"/>
      <c r="L508" s="294"/>
    </row>
    <row r="509" ht="15.75" customHeight="1">
      <c r="A509" s="294"/>
      <c r="B509" s="294"/>
      <c r="C509" s="295"/>
      <c r="D509" s="295"/>
      <c r="E509" s="294"/>
      <c r="F509" s="295"/>
      <c r="G509" s="295"/>
      <c r="H509" s="295"/>
      <c r="I509" s="294"/>
      <c r="J509" s="294"/>
      <c r="L509" s="294"/>
    </row>
    <row r="510" ht="15.75" customHeight="1">
      <c r="A510" s="294"/>
      <c r="B510" s="294"/>
      <c r="C510" s="295"/>
      <c r="D510" s="295"/>
      <c r="E510" s="294"/>
      <c r="F510" s="295"/>
      <c r="G510" s="295"/>
      <c r="H510" s="295"/>
      <c r="I510" s="294"/>
      <c r="J510" s="294"/>
      <c r="L510" s="294"/>
    </row>
    <row r="511" ht="15.75" customHeight="1">
      <c r="A511" s="294"/>
      <c r="B511" s="294"/>
      <c r="C511" s="295"/>
      <c r="D511" s="295"/>
      <c r="E511" s="294"/>
      <c r="F511" s="295"/>
      <c r="G511" s="295"/>
      <c r="H511" s="295"/>
      <c r="I511" s="294"/>
      <c r="J511" s="294"/>
      <c r="L511" s="294"/>
    </row>
    <row r="512" ht="15.75" customHeight="1">
      <c r="A512" s="294"/>
      <c r="B512" s="294"/>
      <c r="C512" s="295"/>
      <c r="D512" s="295"/>
      <c r="E512" s="294"/>
      <c r="F512" s="295"/>
      <c r="G512" s="295"/>
      <c r="H512" s="295"/>
      <c r="I512" s="294"/>
      <c r="J512" s="294"/>
      <c r="L512" s="294"/>
    </row>
    <row r="513" ht="15.75" customHeight="1">
      <c r="A513" s="294"/>
      <c r="B513" s="294"/>
      <c r="C513" s="295"/>
      <c r="D513" s="295"/>
      <c r="E513" s="294"/>
      <c r="F513" s="295"/>
      <c r="G513" s="295"/>
      <c r="H513" s="295"/>
      <c r="I513" s="294"/>
      <c r="J513" s="294"/>
      <c r="L513" s="294"/>
    </row>
    <row r="514" ht="15.75" customHeight="1">
      <c r="A514" s="294"/>
      <c r="B514" s="294"/>
      <c r="C514" s="295"/>
      <c r="D514" s="295"/>
      <c r="E514" s="294"/>
      <c r="F514" s="295"/>
      <c r="G514" s="295"/>
      <c r="H514" s="295"/>
      <c r="I514" s="294"/>
      <c r="J514" s="294"/>
      <c r="L514" s="294"/>
    </row>
    <row r="515" ht="15.75" customHeight="1">
      <c r="A515" s="294"/>
      <c r="B515" s="294"/>
      <c r="C515" s="295"/>
      <c r="D515" s="295"/>
      <c r="E515" s="294"/>
      <c r="F515" s="295"/>
      <c r="G515" s="295"/>
      <c r="H515" s="295"/>
      <c r="I515" s="294"/>
      <c r="J515" s="294"/>
      <c r="L515" s="294"/>
    </row>
    <row r="516" ht="15.75" customHeight="1">
      <c r="A516" s="294"/>
      <c r="B516" s="294"/>
      <c r="C516" s="295"/>
      <c r="D516" s="295"/>
      <c r="E516" s="294"/>
      <c r="F516" s="295"/>
      <c r="G516" s="295"/>
      <c r="H516" s="295"/>
      <c r="I516" s="294"/>
      <c r="J516" s="294"/>
      <c r="L516" s="294"/>
    </row>
    <row r="517" ht="15.75" customHeight="1">
      <c r="A517" s="294"/>
      <c r="B517" s="294"/>
      <c r="C517" s="295"/>
      <c r="D517" s="295"/>
      <c r="E517" s="294"/>
      <c r="F517" s="295"/>
      <c r="G517" s="295"/>
      <c r="H517" s="295"/>
      <c r="I517" s="294"/>
      <c r="J517" s="294"/>
      <c r="L517" s="294"/>
    </row>
    <row r="518" ht="15.75" customHeight="1">
      <c r="A518" s="294"/>
      <c r="B518" s="294"/>
      <c r="C518" s="295"/>
      <c r="D518" s="295"/>
      <c r="E518" s="294"/>
      <c r="F518" s="295"/>
      <c r="G518" s="295"/>
      <c r="H518" s="295"/>
      <c r="I518" s="294"/>
      <c r="J518" s="294"/>
      <c r="L518" s="294"/>
    </row>
    <row r="519" ht="15.75" customHeight="1">
      <c r="A519" s="294"/>
      <c r="B519" s="294"/>
      <c r="C519" s="295"/>
      <c r="D519" s="295"/>
      <c r="E519" s="294"/>
      <c r="F519" s="295"/>
      <c r="G519" s="295"/>
      <c r="H519" s="295"/>
      <c r="I519" s="294"/>
      <c r="J519" s="294"/>
      <c r="L519" s="294"/>
    </row>
    <row r="520" ht="15.75" customHeight="1">
      <c r="A520" s="294"/>
      <c r="B520" s="294"/>
      <c r="C520" s="295"/>
      <c r="D520" s="295"/>
      <c r="E520" s="294"/>
      <c r="F520" s="295"/>
      <c r="G520" s="295"/>
      <c r="H520" s="295"/>
      <c r="I520" s="294"/>
      <c r="J520" s="294"/>
      <c r="L520" s="294"/>
    </row>
    <row r="521" ht="15.75" customHeight="1">
      <c r="A521" s="294"/>
      <c r="B521" s="294"/>
      <c r="C521" s="295"/>
      <c r="D521" s="295"/>
      <c r="E521" s="294"/>
      <c r="F521" s="295"/>
      <c r="G521" s="295"/>
      <c r="H521" s="295"/>
      <c r="I521" s="294"/>
      <c r="J521" s="294"/>
      <c r="L521" s="294"/>
    </row>
    <row r="522" ht="15.75" customHeight="1">
      <c r="A522" s="294"/>
      <c r="B522" s="294"/>
      <c r="C522" s="295"/>
      <c r="D522" s="295"/>
      <c r="E522" s="294"/>
      <c r="F522" s="295"/>
      <c r="G522" s="295"/>
      <c r="H522" s="295"/>
      <c r="I522" s="294"/>
      <c r="J522" s="294"/>
      <c r="L522" s="294"/>
    </row>
    <row r="523" ht="15.75" customHeight="1">
      <c r="A523" s="294"/>
      <c r="B523" s="294"/>
      <c r="C523" s="295"/>
      <c r="D523" s="295"/>
      <c r="E523" s="294"/>
      <c r="F523" s="295"/>
      <c r="G523" s="295"/>
      <c r="H523" s="295"/>
      <c r="I523" s="294"/>
      <c r="J523" s="294"/>
      <c r="L523" s="294"/>
    </row>
    <row r="524" ht="15.75" customHeight="1">
      <c r="A524" s="294"/>
      <c r="B524" s="294"/>
      <c r="C524" s="295"/>
      <c r="D524" s="295"/>
      <c r="E524" s="294"/>
      <c r="F524" s="295"/>
      <c r="G524" s="295"/>
      <c r="H524" s="295"/>
      <c r="I524" s="294"/>
      <c r="J524" s="294"/>
      <c r="L524" s="294"/>
    </row>
    <row r="525" ht="15.75" customHeight="1">
      <c r="A525" s="294"/>
      <c r="B525" s="294"/>
      <c r="C525" s="295"/>
      <c r="D525" s="295"/>
      <c r="E525" s="294"/>
      <c r="F525" s="295"/>
      <c r="G525" s="295"/>
      <c r="H525" s="295"/>
      <c r="I525" s="294"/>
      <c r="J525" s="294"/>
      <c r="L525" s="294"/>
    </row>
    <row r="526" ht="15.75" customHeight="1">
      <c r="A526" s="294"/>
      <c r="B526" s="294"/>
      <c r="C526" s="295"/>
      <c r="D526" s="295"/>
      <c r="E526" s="294"/>
      <c r="F526" s="295"/>
      <c r="G526" s="295"/>
      <c r="H526" s="295"/>
      <c r="I526" s="294"/>
      <c r="J526" s="294"/>
      <c r="L526" s="294"/>
    </row>
    <row r="527" ht="15.75" customHeight="1">
      <c r="A527" s="294"/>
      <c r="B527" s="294"/>
      <c r="C527" s="295"/>
      <c r="D527" s="295"/>
      <c r="E527" s="294"/>
      <c r="F527" s="295"/>
      <c r="G527" s="295"/>
      <c r="H527" s="295"/>
      <c r="I527" s="294"/>
      <c r="J527" s="294"/>
      <c r="L527" s="294"/>
    </row>
    <row r="528" ht="15.75" customHeight="1">
      <c r="A528" s="294"/>
      <c r="B528" s="294"/>
      <c r="C528" s="295"/>
      <c r="D528" s="295"/>
      <c r="E528" s="294"/>
      <c r="F528" s="295"/>
      <c r="G528" s="295"/>
      <c r="H528" s="295"/>
      <c r="I528" s="294"/>
      <c r="J528" s="294"/>
      <c r="L528" s="294"/>
    </row>
    <row r="529" ht="15.75" customHeight="1">
      <c r="A529" s="294"/>
      <c r="B529" s="294"/>
      <c r="C529" s="295"/>
      <c r="D529" s="295"/>
      <c r="E529" s="294"/>
      <c r="F529" s="295"/>
      <c r="G529" s="295"/>
      <c r="H529" s="295"/>
      <c r="I529" s="294"/>
      <c r="J529" s="294"/>
      <c r="L529" s="294"/>
    </row>
    <row r="530" ht="15.75" customHeight="1">
      <c r="A530" s="294"/>
      <c r="B530" s="294"/>
      <c r="C530" s="295"/>
      <c r="D530" s="295"/>
      <c r="E530" s="294"/>
      <c r="F530" s="295"/>
      <c r="G530" s="295"/>
      <c r="H530" s="295"/>
      <c r="I530" s="294"/>
      <c r="J530" s="294"/>
      <c r="L530" s="294"/>
    </row>
    <row r="531" ht="15.75" customHeight="1">
      <c r="A531" s="294"/>
      <c r="B531" s="294"/>
      <c r="C531" s="295"/>
      <c r="D531" s="295"/>
      <c r="E531" s="294"/>
      <c r="F531" s="295"/>
      <c r="G531" s="295"/>
      <c r="H531" s="295"/>
      <c r="I531" s="294"/>
      <c r="J531" s="294"/>
      <c r="L531" s="294"/>
    </row>
    <row r="532" ht="15.75" customHeight="1">
      <c r="A532" s="294"/>
      <c r="B532" s="294"/>
      <c r="C532" s="295"/>
      <c r="D532" s="295"/>
      <c r="E532" s="294"/>
      <c r="F532" s="295"/>
      <c r="G532" s="295"/>
      <c r="H532" s="295"/>
      <c r="I532" s="294"/>
      <c r="J532" s="294"/>
      <c r="L532" s="294"/>
    </row>
    <row r="533" ht="15.75" customHeight="1">
      <c r="A533" s="294"/>
      <c r="B533" s="294"/>
      <c r="C533" s="295"/>
      <c r="D533" s="295"/>
      <c r="E533" s="294"/>
      <c r="F533" s="295"/>
      <c r="G533" s="295"/>
      <c r="H533" s="295"/>
      <c r="I533" s="294"/>
      <c r="J533" s="294"/>
      <c r="L533" s="294"/>
    </row>
    <row r="534" ht="15.75" customHeight="1">
      <c r="A534" s="294"/>
      <c r="B534" s="294"/>
      <c r="C534" s="295"/>
      <c r="D534" s="295"/>
      <c r="E534" s="294"/>
      <c r="F534" s="295"/>
      <c r="G534" s="295"/>
      <c r="H534" s="295"/>
      <c r="I534" s="294"/>
      <c r="J534" s="294"/>
      <c r="L534" s="294"/>
    </row>
    <row r="535" ht="15.75" customHeight="1">
      <c r="A535" s="294"/>
      <c r="B535" s="294"/>
      <c r="C535" s="295"/>
      <c r="D535" s="295"/>
      <c r="E535" s="294"/>
      <c r="F535" s="295"/>
      <c r="G535" s="295"/>
      <c r="H535" s="295"/>
      <c r="I535" s="294"/>
      <c r="J535" s="294"/>
      <c r="L535" s="294"/>
    </row>
    <row r="536" ht="15.75" customHeight="1">
      <c r="A536" s="294"/>
      <c r="B536" s="294"/>
      <c r="C536" s="295"/>
      <c r="D536" s="295"/>
      <c r="E536" s="294"/>
      <c r="F536" s="295"/>
      <c r="G536" s="295"/>
      <c r="H536" s="295"/>
      <c r="I536" s="294"/>
      <c r="J536" s="294"/>
      <c r="L536" s="294"/>
    </row>
    <row r="537" ht="15.75" customHeight="1">
      <c r="A537" s="294"/>
      <c r="B537" s="294"/>
      <c r="C537" s="295"/>
      <c r="D537" s="295"/>
      <c r="E537" s="294"/>
      <c r="F537" s="295"/>
      <c r="G537" s="295"/>
      <c r="H537" s="295"/>
      <c r="I537" s="294"/>
      <c r="J537" s="294"/>
      <c r="L537" s="294"/>
    </row>
    <row r="538" ht="15.75" customHeight="1">
      <c r="A538" s="294"/>
      <c r="B538" s="294"/>
      <c r="C538" s="295"/>
      <c r="D538" s="295"/>
      <c r="E538" s="294"/>
      <c r="F538" s="295"/>
      <c r="G538" s="295"/>
      <c r="H538" s="295"/>
      <c r="I538" s="294"/>
      <c r="J538" s="294"/>
      <c r="L538" s="294"/>
    </row>
    <row r="539" ht="15.75" customHeight="1">
      <c r="A539" s="294"/>
      <c r="B539" s="294"/>
      <c r="C539" s="295"/>
      <c r="D539" s="295"/>
      <c r="E539" s="294"/>
      <c r="F539" s="295"/>
      <c r="G539" s="295"/>
      <c r="H539" s="295"/>
      <c r="I539" s="294"/>
      <c r="J539" s="294"/>
      <c r="L539" s="294"/>
    </row>
    <row r="540" ht="15.75" customHeight="1">
      <c r="A540" s="294"/>
      <c r="B540" s="294"/>
      <c r="C540" s="295"/>
      <c r="D540" s="295"/>
      <c r="E540" s="294"/>
      <c r="F540" s="295"/>
      <c r="G540" s="295"/>
      <c r="H540" s="295"/>
      <c r="I540" s="294"/>
      <c r="J540" s="294"/>
      <c r="L540" s="294"/>
    </row>
    <row r="541" ht="15.75" customHeight="1">
      <c r="A541" s="294"/>
      <c r="B541" s="294"/>
      <c r="C541" s="295"/>
      <c r="D541" s="295"/>
      <c r="E541" s="294"/>
      <c r="F541" s="295"/>
      <c r="G541" s="295"/>
      <c r="H541" s="295"/>
      <c r="I541" s="294"/>
      <c r="J541" s="294"/>
      <c r="L541" s="294"/>
    </row>
    <row r="542" ht="15.75" customHeight="1">
      <c r="A542" s="294"/>
      <c r="B542" s="294"/>
      <c r="C542" s="295"/>
      <c r="D542" s="295"/>
      <c r="E542" s="294"/>
      <c r="F542" s="295"/>
      <c r="G542" s="295"/>
      <c r="H542" s="295"/>
      <c r="I542" s="294"/>
      <c r="J542" s="294"/>
      <c r="L542" s="294"/>
    </row>
    <row r="543" ht="15.75" customHeight="1">
      <c r="A543" s="294"/>
      <c r="B543" s="294"/>
      <c r="C543" s="295"/>
      <c r="D543" s="295"/>
      <c r="E543" s="294"/>
      <c r="F543" s="295"/>
      <c r="G543" s="295"/>
      <c r="H543" s="295"/>
      <c r="I543" s="294"/>
      <c r="J543" s="294"/>
      <c r="L543" s="294"/>
    </row>
    <row r="544" ht="15.75" customHeight="1">
      <c r="A544" s="294"/>
      <c r="B544" s="294"/>
      <c r="C544" s="295"/>
      <c r="D544" s="295"/>
      <c r="E544" s="294"/>
      <c r="F544" s="295"/>
      <c r="G544" s="295"/>
      <c r="H544" s="295"/>
      <c r="I544" s="294"/>
      <c r="J544" s="294"/>
      <c r="L544" s="294"/>
    </row>
    <row r="545" ht="15.75" customHeight="1">
      <c r="A545" s="294"/>
      <c r="B545" s="294"/>
      <c r="C545" s="295"/>
      <c r="D545" s="295"/>
      <c r="E545" s="294"/>
      <c r="F545" s="295"/>
      <c r="G545" s="295"/>
      <c r="H545" s="295"/>
      <c r="I545" s="294"/>
      <c r="J545" s="294"/>
      <c r="L545" s="294"/>
    </row>
    <row r="546" ht="15.75" customHeight="1">
      <c r="A546" s="294"/>
      <c r="B546" s="294"/>
      <c r="C546" s="295"/>
      <c r="D546" s="295"/>
      <c r="E546" s="294"/>
      <c r="F546" s="295"/>
      <c r="G546" s="295"/>
      <c r="H546" s="295"/>
      <c r="I546" s="294"/>
      <c r="J546" s="294"/>
      <c r="L546" s="294"/>
    </row>
    <row r="547" ht="15.75" customHeight="1">
      <c r="A547" s="294"/>
      <c r="B547" s="294"/>
      <c r="C547" s="295"/>
      <c r="D547" s="295"/>
      <c r="E547" s="294"/>
      <c r="F547" s="295"/>
      <c r="G547" s="295"/>
      <c r="H547" s="295"/>
      <c r="I547" s="294"/>
      <c r="J547" s="294"/>
      <c r="L547" s="294"/>
    </row>
    <row r="548" ht="15.75" customHeight="1">
      <c r="A548" s="294"/>
      <c r="B548" s="294"/>
      <c r="C548" s="295"/>
      <c r="D548" s="295"/>
      <c r="E548" s="294"/>
      <c r="F548" s="295"/>
      <c r="G548" s="295"/>
      <c r="H548" s="295"/>
      <c r="I548" s="294"/>
      <c r="J548" s="294"/>
      <c r="L548" s="294"/>
    </row>
    <row r="549" ht="15.75" customHeight="1">
      <c r="A549" s="294"/>
      <c r="B549" s="294"/>
      <c r="C549" s="295"/>
      <c r="D549" s="295"/>
      <c r="E549" s="294"/>
      <c r="F549" s="295"/>
      <c r="G549" s="295"/>
      <c r="H549" s="295"/>
      <c r="I549" s="294"/>
      <c r="J549" s="294"/>
      <c r="L549" s="294"/>
    </row>
    <row r="550" ht="15.75" customHeight="1">
      <c r="A550" s="294"/>
      <c r="B550" s="294"/>
      <c r="C550" s="295"/>
      <c r="D550" s="295"/>
      <c r="E550" s="294"/>
      <c r="F550" s="295"/>
      <c r="G550" s="295"/>
      <c r="H550" s="295"/>
      <c r="I550" s="294"/>
      <c r="J550" s="294"/>
      <c r="L550" s="294"/>
    </row>
    <row r="551" ht="15.75" customHeight="1">
      <c r="A551" s="294"/>
      <c r="B551" s="294"/>
      <c r="C551" s="295"/>
      <c r="D551" s="295"/>
      <c r="E551" s="294"/>
      <c r="F551" s="295"/>
      <c r="G551" s="295"/>
      <c r="H551" s="295"/>
      <c r="I551" s="294"/>
      <c r="J551" s="294"/>
      <c r="L551" s="294"/>
    </row>
    <row r="552" ht="15.75" customHeight="1">
      <c r="A552" s="294"/>
      <c r="B552" s="294"/>
      <c r="C552" s="295"/>
      <c r="D552" s="295"/>
      <c r="E552" s="294"/>
      <c r="F552" s="295"/>
      <c r="G552" s="295"/>
      <c r="H552" s="295"/>
      <c r="I552" s="294"/>
      <c r="J552" s="294"/>
      <c r="L552" s="294"/>
    </row>
    <row r="553" ht="15.75" customHeight="1">
      <c r="A553" s="294"/>
      <c r="B553" s="294"/>
      <c r="C553" s="295"/>
      <c r="D553" s="295"/>
      <c r="E553" s="294"/>
      <c r="F553" s="295"/>
      <c r="G553" s="295"/>
      <c r="H553" s="295"/>
      <c r="I553" s="294"/>
      <c r="J553" s="294"/>
      <c r="L553" s="294"/>
    </row>
    <row r="554" ht="15.75" customHeight="1">
      <c r="A554" s="294"/>
      <c r="B554" s="294"/>
      <c r="C554" s="295"/>
      <c r="D554" s="295"/>
      <c r="E554" s="294"/>
      <c r="F554" s="295"/>
      <c r="G554" s="295"/>
      <c r="H554" s="295"/>
      <c r="I554" s="294"/>
      <c r="J554" s="294"/>
      <c r="L554" s="294"/>
    </row>
    <row r="555" ht="15.75" customHeight="1">
      <c r="A555" s="294"/>
      <c r="B555" s="294"/>
      <c r="C555" s="295"/>
      <c r="D555" s="295"/>
      <c r="E555" s="294"/>
      <c r="F555" s="295"/>
      <c r="G555" s="295"/>
      <c r="H555" s="295"/>
      <c r="I555" s="294"/>
      <c r="J555" s="294"/>
      <c r="L555" s="294"/>
    </row>
    <row r="556" ht="15.75" customHeight="1">
      <c r="A556" s="294"/>
      <c r="B556" s="294"/>
      <c r="C556" s="295"/>
      <c r="D556" s="295"/>
      <c r="E556" s="294"/>
      <c r="F556" s="295"/>
      <c r="G556" s="295"/>
      <c r="H556" s="295"/>
      <c r="I556" s="294"/>
      <c r="J556" s="294"/>
      <c r="L556" s="294"/>
    </row>
    <row r="557" ht="15.75" customHeight="1">
      <c r="A557" s="294"/>
      <c r="B557" s="294"/>
      <c r="C557" s="295"/>
      <c r="D557" s="295"/>
      <c r="E557" s="294"/>
      <c r="F557" s="295"/>
      <c r="G557" s="295"/>
      <c r="H557" s="295"/>
      <c r="I557" s="294"/>
      <c r="J557" s="294"/>
      <c r="L557" s="294"/>
    </row>
    <row r="558" ht="15.75" customHeight="1">
      <c r="A558" s="294"/>
      <c r="B558" s="294"/>
      <c r="C558" s="295"/>
      <c r="D558" s="295"/>
      <c r="E558" s="294"/>
      <c r="F558" s="295"/>
      <c r="G558" s="295"/>
      <c r="H558" s="295"/>
      <c r="I558" s="294"/>
      <c r="J558" s="294"/>
      <c r="L558" s="294"/>
    </row>
    <row r="559" ht="15.75" customHeight="1">
      <c r="A559" s="294"/>
      <c r="B559" s="294"/>
      <c r="C559" s="295"/>
      <c r="D559" s="295"/>
      <c r="E559" s="294"/>
      <c r="F559" s="295"/>
      <c r="G559" s="295"/>
      <c r="H559" s="295"/>
      <c r="I559" s="294"/>
      <c r="J559" s="294"/>
      <c r="L559" s="294"/>
    </row>
    <row r="560" ht="15.75" customHeight="1">
      <c r="A560" s="294"/>
      <c r="B560" s="294"/>
      <c r="C560" s="295"/>
      <c r="D560" s="295"/>
      <c r="E560" s="294"/>
      <c r="F560" s="295"/>
      <c r="G560" s="295"/>
      <c r="H560" s="295"/>
      <c r="I560" s="294"/>
      <c r="J560" s="294"/>
      <c r="L560" s="294"/>
    </row>
    <row r="561" ht="15.75" customHeight="1">
      <c r="A561" s="294"/>
      <c r="B561" s="294"/>
      <c r="C561" s="295"/>
      <c r="D561" s="295"/>
      <c r="E561" s="294"/>
      <c r="F561" s="295"/>
      <c r="G561" s="295"/>
      <c r="H561" s="295"/>
      <c r="I561" s="294"/>
      <c r="J561" s="294"/>
      <c r="L561" s="294"/>
    </row>
    <row r="562" ht="15.75" customHeight="1">
      <c r="A562" s="294"/>
      <c r="B562" s="294"/>
      <c r="C562" s="295"/>
      <c r="D562" s="295"/>
      <c r="E562" s="294"/>
      <c r="F562" s="295"/>
      <c r="G562" s="295"/>
      <c r="H562" s="295"/>
      <c r="I562" s="294"/>
      <c r="J562" s="294"/>
      <c r="L562" s="294"/>
    </row>
    <row r="563" ht="15.75" customHeight="1">
      <c r="A563" s="294"/>
      <c r="B563" s="294"/>
      <c r="C563" s="295"/>
      <c r="D563" s="295"/>
      <c r="E563" s="294"/>
      <c r="F563" s="295"/>
      <c r="G563" s="295"/>
      <c r="H563" s="295"/>
      <c r="I563" s="294"/>
      <c r="J563" s="294"/>
      <c r="L563" s="294"/>
    </row>
    <row r="564" ht="15.75" customHeight="1">
      <c r="A564" s="294"/>
      <c r="B564" s="294"/>
      <c r="C564" s="295"/>
      <c r="D564" s="295"/>
      <c r="E564" s="294"/>
      <c r="F564" s="295"/>
      <c r="G564" s="295"/>
      <c r="H564" s="295"/>
      <c r="I564" s="294"/>
      <c r="J564" s="294"/>
      <c r="L564" s="294"/>
    </row>
    <row r="565" ht="15.75" customHeight="1">
      <c r="A565" s="294"/>
      <c r="B565" s="294"/>
      <c r="C565" s="295"/>
      <c r="D565" s="295"/>
      <c r="E565" s="294"/>
      <c r="F565" s="295"/>
      <c r="G565" s="295"/>
      <c r="H565" s="295"/>
      <c r="I565" s="294"/>
      <c r="J565" s="294"/>
      <c r="L565" s="294"/>
    </row>
    <row r="566" ht="15.75" customHeight="1">
      <c r="A566" s="294"/>
      <c r="B566" s="294"/>
      <c r="C566" s="295"/>
      <c r="D566" s="295"/>
      <c r="E566" s="294"/>
      <c r="F566" s="295"/>
      <c r="G566" s="295"/>
      <c r="H566" s="295"/>
      <c r="I566" s="294"/>
      <c r="J566" s="294"/>
      <c r="L566" s="294"/>
    </row>
    <row r="567" ht="15.75" customHeight="1">
      <c r="A567" s="294"/>
      <c r="B567" s="294"/>
      <c r="C567" s="295"/>
      <c r="D567" s="295"/>
      <c r="E567" s="294"/>
      <c r="F567" s="295"/>
      <c r="G567" s="295"/>
      <c r="H567" s="295"/>
      <c r="I567" s="294"/>
      <c r="J567" s="294"/>
      <c r="L567" s="294"/>
    </row>
    <row r="568" ht="15.75" customHeight="1">
      <c r="A568" s="294"/>
      <c r="B568" s="294"/>
      <c r="C568" s="295"/>
      <c r="D568" s="295"/>
      <c r="E568" s="294"/>
      <c r="F568" s="295"/>
      <c r="G568" s="295"/>
      <c r="H568" s="295"/>
      <c r="I568" s="294"/>
      <c r="J568" s="294"/>
      <c r="L568" s="294"/>
    </row>
    <row r="569" ht="15.75" customHeight="1">
      <c r="A569" s="294"/>
      <c r="B569" s="294"/>
      <c r="C569" s="295"/>
      <c r="D569" s="295"/>
      <c r="E569" s="294"/>
      <c r="F569" s="295"/>
      <c r="G569" s="295"/>
      <c r="H569" s="295"/>
      <c r="I569" s="294"/>
      <c r="J569" s="294"/>
      <c r="L569" s="294"/>
    </row>
    <row r="570" ht="15.75" customHeight="1">
      <c r="A570" s="294"/>
      <c r="B570" s="294"/>
      <c r="C570" s="295"/>
      <c r="D570" s="295"/>
      <c r="E570" s="294"/>
      <c r="F570" s="295"/>
      <c r="G570" s="295"/>
      <c r="H570" s="295"/>
      <c r="I570" s="294"/>
      <c r="J570" s="294"/>
      <c r="L570" s="294"/>
    </row>
    <row r="571" ht="15.75" customHeight="1">
      <c r="A571" s="294"/>
      <c r="B571" s="294"/>
      <c r="C571" s="295"/>
      <c r="D571" s="295"/>
      <c r="E571" s="294"/>
      <c r="F571" s="295"/>
      <c r="G571" s="295"/>
      <c r="H571" s="295"/>
      <c r="I571" s="294"/>
      <c r="J571" s="294"/>
      <c r="L571" s="294"/>
    </row>
    <row r="572" ht="15.75" customHeight="1">
      <c r="A572" s="294"/>
      <c r="B572" s="294"/>
      <c r="C572" s="295"/>
      <c r="D572" s="295"/>
      <c r="E572" s="294"/>
      <c r="F572" s="295"/>
      <c r="G572" s="295"/>
      <c r="H572" s="295"/>
      <c r="I572" s="294"/>
      <c r="J572" s="294"/>
      <c r="L572" s="294"/>
    </row>
    <row r="573" ht="15.75" customHeight="1">
      <c r="A573" s="294"/>
      <c r="B573" s="294"/>
      <c r="C573" s="295"/>
      <c r="D573" s="295"/>
      <c r="E573" s="294"/>
      <c r="F573" s="295"/>
      <c r="G573" s="295"/>
      <c r="H573" s="295"/>
      <c r="I573" s="294"/>
      <c r="J573" s="294"/>
      <c r="L573" s="294"/>
    </row>
    <row r="574" ht="15.75" customHeight="1">
      <c r="A574" s="294"/>
      <c r="B574" s="294"/>
      <c r="C574" s="295"/>
      <c r="D574" s="295"/>
      <c r="E574" s="294"/>
      <c r="F574" s="295"/>
      <c r="G574" s="295"/>
      <c r="H574" s="295"/>
      <c r="I574" s="294"/>
      <c r="J574" s="294"/>
      <c r="L574" s="294"/>
    </row>
    <row r="575" ht="15.75" customHeight="1">
      <c r="A575" s="294"/>
      <c r="B575" s="294"/>
      <c r="C575" s="295"/>
      <c r="D575" s="295"/>
      <c r="E575" s="294"/>
      <c r="F575" s="295"/>
      <c r="G575" s="295"/>
      <c r="H575" s="295"/>
      <c r="I575" s="294"/>
      <c r="J575" s="294"/>
      <c r="L575" s="294"/>
    </row>
    <row r="576" ht="15.75" customHeight="1">
      <c r="A576" s="294"/>
      <c r="B576" s="294"/>
      <c r="C576" s="295"/>
      <c r="D576" s="295"/>
      <c r="E576" s="294"/>
      <c r="F576" s="295"/>
      <c r="G576" s="295"/>
      <c r="H576" s="295"/>
      <c r="I576" s="294"/>
      <c r="J576" s="294"/>
      <c r="L576" s="294"/>
    </row>
    <row r="577" ht="15.75" customHeight="1">
      <c r="A577" s="294"/>
      <c r="B577" s="294"/>
      <c r="C577" s="295"/>
      <c r="D577" s="295"/>
      <c r="E577" s="294"/>
      <c r="F577" s="295"/>
      <c r="G577" s="295"/>
      <c r="H577" s="295"/>
      <c r="I577" s="294"/>
      <c r="J577" s="294"/>
      <c r="L577" s="294"/>
    </row>
    <row r="578" ht="15.75" customHeight="1">
      <c r="A578" s="294"/>
      <c r="B578" s="294"/>
      <c r="C578" s="295"/>
      <c r="D578" s="295"/>
      <c r="E578" s="294"/>
      <c r="F578" s="295"/>
      <c r="G578" s="295"/>
      <c r="H578" s="295"/>
      <c r="I578" s="294"/>
      <c r="J578" s="294"/>
      <c r="L578" s="294"/>
    </row>
    <row r="579" ht="15.75" customHeight="1">
      <c r="A579" s="294"/>
      <c r="B579" s="294"/>
      <c r="C579" s="295"/>
      <c r="D579" s="295"/>
      <c r="E579" s="294"/>
      <c r="F579" s="295"/>
      <c r="G579" s="295"/>
      <c r="H579" s="295"/>
      <c r="I579" s="294"/>
      <c r="J579" s="294"/>
      <c r="L579" s="294"/>
    </row>
    <row r="580" ht="15.75" customHeight="1">
      <c r="A580" s="294"/>
      <c r="B580" s="294"/>
      <c r="C580" s="295"/>
      <c r="D580" s="295"/>
      <c r="E580" s="294"/>
      <c r="F580" s="295"/>
      <c r="G580" s="295"/>
      <c r="H580" s="295"/>
      <c r="I580" s="294"/>
      <c r="J580" s="294"/>
      <c r="L580" s="294"/>
    </row>
    <row r="581" ht="15.75" customHeight="1">
      <c r="A581" s="294"/>
      <c r="B581" s="294"/>
      <c r="C581" s="295"/>
      <c r="D581" s="295"/>
      <c r="E581" s="294"/>
      <c r="F581" s="295"/>
      <c r="G581" s="295"/>
      <c r="H581" s="295"/>
      <c r="I581" s="294"/>
      <c r="J581" s="294"/>
      <c r="L581" s="294"/>
    </row>
    <row r="582" ht="15.75" customHeight="1">
      <c r="A582" s="294"/>
      <c r="B582" s="294"/>
      <c r="C582" s="295"/>
      <c r="D582" s="295"/>
      <c r="E582" s="294"/>
      <c r="F582" s="295"/>
      <c r="G582" s="295"/>
      <c r="H582" s="295"/>
      <c r="I582" s="294"/>
      <c r="J582" s="294"/>
      <c r="L582" s="294"/>
    </row>
    <row r="583" ht="15.75" customHeight="1">
      <c r="A583" s="294"/>
      <c r="B583" s="294"/>
      <c r="C583" s="295"/>
      <c r="D583" s="295"/>
      <c r="E583" s="294"/>
      <c r="F583" s="295"/>
      <c r="G583" s="295"/>
      <c r="H583" s="295"/>
      <c r="I583" s="294"/>
      <c r="J583" s="294"/>
      <c r="L583" s="294"/>
    </row>
    <row r="584" ht="15.75" customHeight="1">
      <c r="A584" s="294"/>
      <c r="B584" s="294"/>
      <c r="C584" s="295"/>
      <c r="D584" s="295"/>
      <c r="E584" s="294"/>
      <c r="F584" s="295"/>
      <c r="G584" s="295"/>
      <c r="H584" s="295"/>
      <c r="I584" s="294"/>
      <c r="J584" s="294"/>
      <c r="L584" s="294"/>
    </row>
    <row r="585" ht="15.75" customHeight="1">
      <c r="A585" s="294"/>
      <c r="B585" s="294"/>
      <c r="C585" s="295"/>
      <c r="D585" s="295"/>
      <c r="E585" s="294"/>
      <c r="F585" s="295"/>
      <c r="G585" s="295"/>
      <c r="H585" s="295"/>
      <c r="I585" s="294"/>
      <c r="J585" s="294"/>
      <c r="L585" s="294"/>
    </row>
    <row r="586" ht="15.75" customHeight="1">
      <c r="A586" s="294"/>
      <c r="B586" s="294"/>
      <c r="C586" s="295"/>
      <c r="D586" s="295"/>
      <c r="E586" s="294"/>
      <c r="F586" s="295"/>
      <c r="G586" s="295"/>
      <c r="H586" s="295"/>
      <c r="I586" s="294"/>
      <c r="J586" s="294"/>
      <c r="L586" s="294"/>
    </row>
    <row r="587" ht="15.75" customHeight="1">
      <c r="A587" s="294"/>
      <c r="B587" s="294"/>
      <c r="C587" s="295"/>
      <c r="D587" s="295"/>
      <c r="E587" s="294"/>
      <c r="F587" s="295"/>
      <c r="G587" s="295"/>
      <c r="H587" s="295"/>
      <c r="I587" s="294"/>
      <c r="J587" s="294"/>
      <c r="L587" s="294"/>
    </row>
    <row r="588" ht="15.75" customHeight="1">
      <c r="A588" s="294"/>
      <c r="B588" s="294"/>
      <c r="C588" s="295"/>
      <c r="D588" s="295"/>
      <c r="E588" s="294"/>
      <c r="F588" s="295"/>
      <c r="G588" s="295"/>
      <c r="H588" s="295"/>
      <c r="I588" s="294"/>
      <c r="J588" s="294"/>
      <c r="L588" s="294"/>
    </row>
    <row r="589" ht="15.75" customHeight="1">
      <c r="A589" s="294"/>
      <c r="B589" s="294"/>
      <c r="C589" s="295"/>
      <c r="D589" s="295"/>
      <c r="E589" s="294"/>
      <c r="F589" s="295"/>
      <c r="G589" s="295"/>
      <c r="H589" s="295"/>
      <c r="I589" s="294"/>
      <c r="J589" s="294"/>
      <c r="L589" s="294"/>
    </row>
    <row r="590" ht="15.75" customHeight="1">
      <c r="A590" s="294"/>
      <c r="B590" s="294"/>
      <c r="C590" s="295"/>
      <c r="D590" s="295"/>
      <c r="E590" s="294"/>
      <c r="F590" s="295"/>
      <c r="G590" s="295"/>
      <c r="H590" s="295"/>
      <c r="I590" s="294"/>
      <c r="J590" s="294"/>
      <c r="L590" s="294"/>
    </row>
    <row r="591" ht="15.75" customHeight="1">
      <c r="A591" s="294"/>
      <c r="B591" s="294"/>
      <c r="C591" s="295"/>
      <c r="D591" s="295"/>
      <c r="E591" s="294"/>
      <c r="F591" s="295"/>
      <c r="G591" s="295"/>
      <c r="H591" s="295"/>
      <c r="I591" s="294"/>
      <c r="J591" s="294"/>
      <c r="L591" s="294"/>
    </row>
    <row r="592" ht="15.75" customHeight="1">
      <c r="A592" s="294"/>
      <c r="B592" s="294"/>
      <c r="C592" s="295"/>
      <c r="D592" s="295"/>
      <c r="E592" s="294"/>
      <c r="F592" s="295"/>
      <c r="G592" s="295"/>
      <c r="H592" s="295"/>
      <c r="I592" s="294"/>
      <c r="J592" s="294"/>
      <c r="L592" s="294"/>
    </row>
    <row r="593" ht="15.75" customHeight="1">
      <c r="A593" s="294"/>
      <c r="B593" s="294"/>
      <c r="C593" s="295"/>
      <c r="D593" s="295"/>
      <c r="E593" s="294"/>
      <c r="F593" s="295"/>
      <c r="G593" s="295"/>
      <c r="H593" s="295"/>
      <c r="I593" s="294"/>
      <c r="J593" s="294"/>
      <c r="L593" s="294"/>
    </row>
    <row r="594" ht="15.75" customHeight="1">
      <c r="A594" s="294"/>
      <c r="B594" s="294"/>
      <c r="C594" s="295"/>
      <c r="D594" s="295"/>
      <c r="E594" s="294"/>
      <c r="F594" s="295"/>
      <c r="G594" s="295"/>
      <c r="H594" s="295"/>
      <c r="I594" s="294"/>
      <c r="J594" s="294"/>
      <c r="L594" s="294"/>
    </row>
    <row r="595" ht="15.75" customHeight="1">
      <c r="A595" s="294"/>
      <c r="B595" s="294"/>
      <c r="C595" s="295"/>
      <c r="D595" s="295"/>
      <c r="E595" s="294"/>
      <c r="F595" s="295"/>
      <c r="G595" s="295"/>
      <c r="H595" s="295"/>
      <c r="I595" s="294"/>
      <c r="J595" s="294"/>
      <c r="L595" s="294"/>
    </row>
    <row r="596" ht="15.75" customHeight="1">
      <c r="A596" s="294"/>
      <c r="B596" s="294"/>
      <c r="C596" s="295"/>
      <c r="D596" s="295"/>
      <c r="E596" s="294"/>
      <c r="F596" s="295"/>
      <c r="G596" s="295"/>
      <c r="H596" s="295"/>
      <c r="I596" s="294"/>
      <c r="J596" s="294"/>
      <c r="L596" s="294"/>
    </row>
    <row r="597" ht="15.75" customHeight="1">
      <c r="A597" s="294"/>
      <c r="B597" s="294"/>
      <c r="C597" s="295"/>
      <c r="D597" s="295"/>
      <c r="E597" s="294"/>
      <c r="F597" s="295"/>
      <c r="G597" s="295"/>
      <c r="H597" s="295"/>
      <c r="I597" s="294"/>
      <c r="J597" s="294"/>
      <c r="L597" s="294"/>
    </row>
    <row r="598" ht="15.75" customHeight="1">
      <c r="A598" s="294"/>
      <c r="B598" s="294"/>
      <c r="C598" s="295"/>
      <c r="D598" s="295"/>
      <c r="E598" s="294"/>
      <c r="F598" s="295"/>
      <c r="G598" s="295"/>
      <c r="H598" s="295"/>
      <c r="I598" s="294"/>
      <c r="J598" s="294"/>
      <c r="L598" s="294"/>
    </row>
    <row r="599" ht="15.75" customHeight="1">
      <c r="A599" s="294"/>
      <c r="B599" s="294"/>
      <c r="C599" s="295"/>
      <c r="D599" s="295"/>
      <c r="E599" s="294"/>
      <c r="F599" s="295"/>
      <c r="G599" s="295"/>
      <c r="H599" s="295"/>
      <c r="I599" s="294"/>
      <c r="J599" s="294"/>
      <c r="L599" s="294"/>
    </row>
    <row r="600" ht="15.75" customHeight="1">
      <c r="A600" s="294"/>
      <c r="B600" s="294"/>
      <c r="C600" s="295"/>
      <c r="D600" s="295"/>
      <c r="E600" s="294"/>
      <c r="F600" s="295"/>
      <c r="G600" s="295"/>
      <c r="H600" s="295"/>
      <c r="I600" s="294"/>
      <c r="J600" s="294"/>
      <c r="L600" s="294"/>
    </row>
    <row r="601" ht="15.75" customHeight="1">
      <c r="A601" s="294"/>
      <c r="B601" s="294"/>
      <c r="C601" s="295"/>
      <c r="D601" s="295"/>
      <c r="E601" s="294"/>
      <c r="F601" s="295"/>
      <c r="G601" s="295"/>
      <c r="H601" s="295"/>
      <c r="I601" s="294"/>
      <c r="J601" s="294"/>
      <c r="L601" s="294"/>
    </row>
    <row r="602" ht="15.75" customHeight="1">
      <c r="A602" s="294"/>
      <c r="B602" s="294"/>
      <c r="C602" s="295"/>
      <c r="D602" s="295"/>
      <c r="E602" s="294"/>
      <c r="F602" s="295"/>
      <c r="G602" s="295"/>
      <c r="H602" s="295"/>
      <c r="I602" s="294"/>
      <c r="J602" s="294"/>
      <c r="L602" s="294"/>
    </row>
    <row r="603" ht="15.75" customHeight="1">
      <c r="A603" s="294"/>
      <c r="B603" s="294"/>
      <c r="C603" s="295"/>
      <c r="D603" s="295"/>
      <c r="E603" s="294"/>
      <c r="F603" s="295"/>
      <c r="G603" s="295"/>
      <c r="H603" s="295"/>
      <c r="I603" s="294"/>
      <c r="J603" s="294"/>
      <c r="L603" s="294"/>
    </row>
    <row r="604" ht="15.75" customHeight="1">
      <c r="A604" s="294"/>
      <c r="B604" s="294"/>
      <c r="C604" s="295"/>
      <c r="D604" s="295"/>
      <c r="E604" s="294"/>
      <c r="F604" s="295"/>
      <c r="G604" s="295"/>
      <c r="H604" s="295"/>
      <c r="I604" s="294"/>
      <c r="J604" s="294"/>
      <c r="L604" s="294"/>
    </row>
    <row r="605" ht="15.75" customHeight="1">
      <c r="A605" s="294"/>
      <c r="B605" s="294"/>
      <c r="C605" s="295"/>
      <c r="D605" s="295"/>
      <c r="E605" s="294"/>
      <c r="F605" s="295"/>
      <c r="G605" s="295"/>
      <c r="H605" s="295"/>
      <c r="I605" s="294"/>
      <c r="J605" s="294"/>
      <c r="L605" s="294"/>
    </row>
    <row r="606" ht="15.75" customHeight="1">
      <c r="A606" s="294"/>
      <c r="B606" s="294"/>
      <c r="C606" s="295"/>
      <c r="D606" s="295"/>
      <c r="E606" s="294"/>
      <c r="F606" s="295"/>
      <c r="G606" s="295"/>
      <c r="H606" s="295"/>
      <c r="I606" s="294"/>
      <c r="J606" s="294"/>
      <c r="L606" s="294"/>
    </row>
    <row r="607" ht="15.75" customHeight="1">
      <c r="A607" s="294"/>
      <c r="B607" s="294"/>
      <c r="C607" s="295"/>
      <c r="D607" s="295"/>
      <c r="E607" s="294"/>
      <c r="F607" s="295"/>
      <c r="G607" s="295"/>
      <c r="H607" s="295"/>
      <c r="I607" s="294"/>
      <c r="J607" s="294"/>
      <c r="L607" s="294"/>
    </row>
    <row r="608" ht="15.75" customHeight="1">
      <c r="A608" s="294"/>
      <c r="B608" s="294"/>
      <c r="C608" s="295"/>
      <c r="D608" s="295"/>
      <c r="E608" s="294"/>
      <c r="F608" s="295"/>
      <c r="G608" s="295"/>
      <c r="H608" s="295"/>
      <c r="I608" s="294"/>
      <c r="J608" s="294"/>
      <c r="L608" s="294"/>
    </row>
    <row r="609" ht="15.75" customHeight="1">
      <c r="A609" s="294"/>
      <c r="B609" s="294"/>
      <c r="C609" s="295"/>
      <c r="D609" s="295"/>
      <c r="E609" s="294"/>
      <c r="F609" s="295"/>
      <c r="G609" s="295"/>
      <c r="H609" s="295"/>
      <c r="I609" s="294"/>
      <c r="J609" s="294"/>
      <c r="L609" s="294"/>
    </row>
    <row r="610" ht="15.75" customHeight="1">
      <c r="A610" s="294"/>
      <c r="B610" s="294"/>
      <c r="C610" s="295"/>
      <c r="D610" s="295"/>
      <c r="E610" s="294"/>
      <c r="F610" s="295"/>
      <c r="G610" s="295"/>
      <c r="H610" s="295"/>
      <c r="I610" s="294"/>
      <c r="J610" s="294"/>
      <c r="L610" s="294"/>
    </row>
    <row r="611" ht="15.75" customHeight="1">
      <c r="A611" s="294"/>
      <c r="B611" s="294"/>
      <c r="C611" s="295"/>
      <c r="D611" s="295"/>
      <c r="E611" s="294"/>
      <c r="F611" s="295"/>
      <c r="G611" s="295"/>
      <c r="H611" s="295"/>
      <c r="I611" s="294"/>
      <c r="J611" s="294"/>
      <c r="L611" s="294"/>
    </row>
    <row r="612" ht="15.75" customHeight="1">
      <c r="A612" s="294"/>
      <c r="B612" s="294"/>
      <c r="C612" s="295"/>
      <c r="D612" s="295"/>
      <c r="E612" s="294"/>
      <c r="F612" s="295"/>
      <c r="G612" s="295"/>
      <c r="H612" s="295"/>
      <c r="I612" s="294"/>
      <c r="J612" s="294"/>
      <c r="L612" s="294"/>
    </row>
    <row r="613" ht="15.75" customHeight="1">
      <c r="A613" s="294"/>
      <c r="B613" s="294"/>
      <c r="C613" s="295"/>
      <c r="D613" s="295"/>
      <c r="E613" s="294"/>
      <c r="F613" s="295"/>
      <c r="G613" s="295"/>
      <c r="H613" s="295"/>
      <c r="I613" s="294"/>
      <c r="J613" s="294"/>
      <c r="L613" s="294"/>
    </row>
    <row r="614" ht="15.75" customHeight="1">
      <c r="A614" s="294"/>
      <c r="B614" s="294"/>
      <c r="C614" s="295"/>
      <c r="D614" s="295"/>
      <c r="E614" s="294"/>
      <c r="F614" s="295"/>
      <c r="G614" s="295"/>
      <c r="H614" s="295"/>
      <c r="I614" s="294"/>
      <c r="J614" s="294"/>
      <c r="L614" s="294"/>
    </row>
    <row r="615" ht="15.75" customHeight="1">
      <c r="A615" s="294"/>
      <c r="B615" s="294"/>
      <c r="C615" s="295"/>
      <c r="D615" s="295"/>
      <c r="E615" s="294"/>
      <c r="F615" s="295"/>
      <c r="G615" s="295"/>
      <c r="H615" s="295"/>
      <c r="I615" s="294"/>
      <c r="J615" s="294"/>
      <c r="L615" s="294"/>
    </row>
    <row r="616" ht="15.75" customHeight="1">
      <c r="A616" s="294"/>
      <c r="B616" s="294"/>
      <c r="C616" s="295"/>
      <c r="D616" s="295"/>
      <c r="E616" s="294"/>
      <c r="F616" s="295"/>
      <c r="G616" s="295"/>
      <c r="H616" s="295"/>
      <c r="I616" s="294"/>
      <c r="J616" s="294"/>
      <c r="L616" s="294"/>
    </row>
    <row r="617" ht="15.75" customHeight="1">
      <c r="A617" s="294"/>
      <c r="B617" s="294"/>
      <c r="C617" s="295"/>
      <c r="D617" s="295"/>
      <c r="E617" s="294"/>
      <c r="F617" s="295"/>
      <c r="G617" s="295"/>
      <c r="H617" s="295"/>
      <c r="I617" s="294"/>
      <c r="J617" s="294"/>
      <c r="L617" s="294"/>
    </row>
    <row r="618" ht="15.75" customHeight="1">
      <c r="A618" s="294"/>
      <c r="B618" s="294"/>
      <c r="C618" s="295"/>
      <c r="D618" s="295"/>
      <c r="E618" s="294"/>
      <c r="F618" s="295"/>
      <c r="G618" s="295"/>
      <c r="H618" s="295"/>
      <c r="I618" s="294"/>
      <c r="J618" s="294"/>
      <c r="L618" s="294"/>
    </row>
    <row r="619" ht="15.75" customHeight="1">
      <c r="A619" s="294"/>
      <c r="B619" s="294"/>
      <c r="C619" s="295"/>
      <c r="D619" s="295"/>
      <c r="E619" s="294"/>
      <c r="F619" s="295"/>
      <c r="G619" s="295"/>
      <c r="H619" s="295"/>
      <c r="I619" s="294"/>
      <c r="J619" s="294"/>
      <c r="L619" s="294"/>
    </row>
    <row r="620" ht="15.75" customHeight="1">
      <c r="A620" s="294"/>
      <c r="B620" s="294"/>
      <c r="C620" s="295"/>
      <c r="D620" s="295"/>
      <c r="E620" s="294"/>
      <c r="F620" s="295"/>
      <c r="G620" s="295"/>
      <c r="H620" s="295"/>
      <c r="I620" s="294"/>
      <c r="J620" s="294"/>
      <c r="L620" s="294"/>
    </row>
    <row r="621" ht="15.75" customHeight="1">
      <c r="A621" s="294"/>
      <c r="B621" s="294"/>
      <c r="C621" s="295"/>
      <c r="D621" s="295"/>
      <c r="E621" s="294"/>
      <c r="F621" s="295"/>
      <c r="G621" s="295"/>
      <c r="H621" s="295"/>
      <c r="I621" s="294"/>
      <c r="J621" s="294"/>
      <c r="L621" s="294"/>
    </row>
    <row r="622" ht="15.75" customHeight="1">
      <c r="A622" s="294"/>
      <c r="B622" s="294"/>
      <c r="C622" s="295"/>
      <c r="D622" s="295"/>
      <c r="E622" s="294"/>
      <c r="F622" s="295"/>
      <c r="G622" s="295"/>
      <c r="H622" s="295"/>
      <c r="I622" s="294"/>
      <c r="J622" s="294"/>
      <c r="L622" s="294"/>
    </row>
    <row r="623" ht="15.75" customHeight="1">
      <c r="A623" s="294"/>
      <c r="B623" s="294"/>
      <c r="C623" s="295"/>
      <c r="D623" s="295"/>
      <c r="E623" s="294"/>
      <c r="F623" s="295"/>
      <c r="G623" s="295"/>
      <c r="H623" s="295"/>
      <c r="I623" s="294"/>
      <c r="J623" s="294"/>
      <c r="L623" s="294"/>
    </row>
    <row r="624" ht="15.75" customHeight="1">
      <c r="A624" s="294"/>
      <c r="B624" s="294"/>
      <c r="C624" s="295"/>
      <c r="D624" s="295"/>
      <c r="E624" s="294"/>
      <c r="F624" s="295"/>
      <c r="G624" s="295"/>
      <c r="H624" s="295"/>
      <c r="I624" s="294"/>
      <c r="J624" s="294"/>
      <c r="L624" s="294"/>
    </row>
    <row r="625" ht="15.75" customHeight="1">
      <c r="A625" s="294"/>
      <c r="B625" s="294"/>
      <c r="C625" s="295"/>
      <c r="D625" s="295"/>
      <c r="E625" s="294"/>
      <c r="F625" s="295"/>
      <c r="G625" s="295"/>
      <c r="H625" s="295"/>
      <c r="I625" s="294"/>
      <c r="J625" s="294"/>
      <c r="L625" s="294"/>
    </row>
    <row r="626" ht="15.75" customHeight="1">
      <c r="A626" s="294"/>
      <c r="B626" s="294"/>
      <c r="C626" s="295"/>
      <c r="D626" s="295"/>
      <c r="E626" s="294"/>
      <c r="F626" s="295"/>
      <c r="G626" s="295"/>
      <c r="H626" s="295"/>
      <c r="I626" s="294"/>
      <c r="J626" s="294"/>
      <c r="L626" s="294"/>
    </row>
    <row r="627" ht="15.75" customHeight="1">
      <c r="A627" s="294"/>
      <c r="B627" s="294"/>
      <c r="C627" s="295"/>
      <c r="D627" s="295"/>
      <c r="E627" s="294"/>
      <c r="F627" s="295"/>
      <c r="G627" s="295"/>
      <c r="H627" s="295"/>
      <c r="I627" s="294"/>
      <c r="J627" s="294"/>
      <c r="L627" s="294"/>
    </row>
    <row r="628" ht="15.75" customHeight="1">
      <c r="A628" s="294"/>
      <c r="B628" s="294"/>
      <c r="C628" s="295"/>
      <c r="D628" s="295"/>
      <c r="E628" s="294"/>
      <c r="F628" s="295"/>
      <c r="G628" s="295"/>
      <c r="H628" s="295"/>
      <c r="I628" s="294"/>
      <c r="J628" s="294"/>
      <c r="L628" s="294"/>
    </row>
    <row r="629" ht="15.75" customHeight="1">
      <c r="A629" s="294"/>
      <c r="B629" s="294"/>
      <c r="C629" s="295"/>
      <c r="D629" s="295"/>
      <c r="E629" s="294"/>
      <c r="F629" s="295"/>
      <c r="G629" s="295"/>
      <c r="H629" s="295"/>
      <c r="I629" s="294"/>
      <c r="J629" s="294"/>
      <c r="L629" s="294"/>
    </row>
    <row r="630" ht="15.75" customHeight="1">
      <c r="A630" s="294"/>
      <c r="B630" s="294"/>
      <c r="C630" s="295"/>
      <c r="D630" s="295"/>
      <c r="E630" s="294"/>
      <c r="F630" s="295"/>
      <c r="G630" s="295"/>
      <c r="H630" s="295"/>
      <c r="I630" s="294"/>
      <c r="J630" s="294"/>
      <c r="L630" s="294"/>
    </row>
    <row r="631" ht="15.75" customHeight="1">
      <c r="A631" s="294"/>
      <c r="B631" s="294"/>
      <c r="C631" s="295"/>
      <c r="D631" s="295"/>
      <c r="E631" s="294"/>
      <c r="F631" s="295"/>
      <c r="G631" s="295"/>
      <c r="H631" s="295"/>
      <c r="I631" s="294"/>
      <c r="J631" s="294"/>
      <c r="L631" s="294"/>
    </row>
    <row r="632" ht="15.75" customHeight="1">
      <c r="A632" s="294"/>
      <c r="B632" s="294"/>
      <c r="C632" s="295"/>
      <c r="D632" s="295"/>
      <c r="E632" s="294"/>
      <c r="F632" s="295"/>
      <c r="G632" s="295"/>
      <c r="H632" s="295"/>
      <c r="I632" s="294"/>
      <c r="J632" s="294"/>
      <c r="L632" s="294"/>
    </row>
    <row r="633" ht="15.75" customHeight="1">
      <c r="A633" s="294"/>
      <c r="B633" s="294"/>
      <c r="C633" s="295"/>
      <c r="D633" s="295"/>
      <c r="E633" s="294"/>
      <c r="F633" s="295"/>
      <c r="G633" s="295"/>
      <c r="H633" s="295"/>
      <c r="I633" s="294"/>
      <c r="J633" s="294"/>
      <c r="L633" s="294"/>
    </row>
    <row r="634" ht="15.75" customHeight="1">
      <c r="A634" s="294"/>
      <c r="B634" s="294"/>
      <c r="C634" s="295"/>
      <c r="D634" s="295"/>
      <c r="E634" s="294"/>
      <c r="F634" s="295"/>
      <c r="G634" s="295"/>
      <c r="H634" s="295"/>
      <c r="I634" s="294"/>
      <c r="J634" s="294"/>
      <c r="L634" s="294"/>
    </row>
    <row r="635" ht="15.75" customHeight="1">
      <c r="A635" s="294"/>
      <c r="B635" s="294"/>
      <c r="C635" s="295"/>
      <c r="D635" s="295"/>
      <c r="E635" s="294"/>
      <c r="F635" s="295"/>
      <c r="G635" s="295"/>
      <c r="H635" s="295"/>
      <c r="I635" s="294"/>
      <c r="J635" s="294"/>
      <c r="L635" s="294"/>
    </row>
    <row r="636" ht="15.75" customHeight="1">
      <c r="A636" s="294"/>
      <c r="B636" s="294"/>
      <c r="C636" s="295"/>
      <c r="D636" s="295"/>
      <c r="E636" s="294"/>
      <c r="F636" s="295"/>
      <c r="G636" s="295"/>
      <c r="H636" s="295"/>
      <c r="I636" s="294"/>
      <c r="J636" s="294"/>
      <c r="L636" s="294"/>
    </row>
    <row r="637" ht="15.75" customHeight="1">
      <c r="A637" s="294"/>
      <c r="B637" s="294"/>
      <c r="C637" s="295"/>
      <c r="D637" s="295"/>
      <c r="E637" s="294"/>
      <c r="F637" s="295"/>
      <c r="G637" s="295"/>
      <c r="H637" s="295"/>
      <c r="I637" s="294"/>
      <c r="J637" s="294"/>
      <c r="L637" s="294"/>
    </row>
    <row r="638" ht="15.75" customHeight="1">
      <c r="A638" s="294"/>
      <c r="B638" s="294"/>
      <c r="C638" s="295"/>
      <c r="D638" s="295"/>
      <c r="E638" s="294"/>
      <c r="F638" s="295"/>
      <c r="G638" s="295"/>
      <c r="H638" s="295"/>
      <c r="I638" s="294"/>
      <c r="J638" s="294"/>
      <c r="L638" s="294"/>
    </row>
    <row r="639" ht="15.75" customHeight="1">
      <c r="A639" s="294"/>
      <c r="B639" s="294"/>
      <c r="C639" s="295"/>
      <c r="D639" s="295"/>
      <c r="E639" s="294"/>
      <c r="F639" s="295"/>
      <c r="G639" s="295"/>
      <c r="H639" s="295"/>
      <c r="I639" s="294"/>
      <c r="J639" s="294"/>
      <c r="L639" s="294"/>
    </row>
    <row r="640" ht="15.75" customHeight="1">
      <c r="A640" s="294"/>
      <c r="B640" s="294"/>
      <c r="C640" s="295"/>
      <c r="D640" s="295"/>
      <c r="E640" s="294"/>
      <c r="F640" s="295"/>
      <c r="G640" s="295"/>
      <c r="H640" s="295"/>
      <c r="I640" s="294"/>
      <c r="J640" s="294"/>
      <c r="L640" s="294"/>
    </row>
    <row r="641" ht="15.75" customHeight="1">
      <c r="A641" s="294"/>
      <c r="B641" s="294"/>
      <c r="C641" s="295"/>
      <c r="D641" s="295"/>
      <c r="E641" s="294"/>
      <c r="F641" s="295"/>
      <c r="G641" s="295"/>
      <c r="H641" s="295"/>
      <c r="I641" s="294"/>
      <c r="J641" s="294"/>
      <c r="L641" s="294"/>
    </row>
    <row r="642" ht="15.75" customHeight="1">
      <c r="A642" s="294"/>
      <c r="B642" s="294"/>
      <c r="C642" s="295"/>
      <c r="D642" s="295"/>
      <c r="E642" s="294"/>
      <c r="F642" s="295"/>
      <c r="G642" s="295"/>
      <c r="H642" s="295"/>
      <c r="I642" s="294"/>
      <c r="J642" s="294"/>
      <c r="L642" s="294"/>
    </row>
    <row r="643" ht="15.75" customHeight="1">
      <c r="A643" s="294"/>
      <c r="B643" s="294"/>
      <c r="C643" s="295"/>
      <c r="D643" s="295"/>
      <c r="E643" s="294"/>
      <c r="F643" s="295"/>
      <c r="G643" s="295"/>
      <c r="H643" s="295"/>
      <c r="I643" s="294"/>
      <c r="J643" s="294"/>
      <c r="L643" s="294"/>
    </row>
    <row r="644" ht="15.75" customHeight="1">
      <c r="A644" s="294"/>
      <c r="B644" s="294"/>
      <c r="C644" s="295"/>
      <c r="D644" s="295"/>
      <c r="E644" s="294"/>
      <c r="F644" s="295"/>
      <c r="G644" s="295"/>
      <c r="H644" s="295"/>
      <c r="I644" s="294"/>
      <c r="J644" s="294"/>
      <c r="L644" s="294"/>
    </row>
    <row r="645" ht="15.75" customHeight="1">
      <c r="A645" s="294"/>
      <c r="B645" s="294"/>
      <c r="C645" s="295"/>
      <c r="D645" s="295"/>
      <c r="E645" s="294"/>
      <c r="F645" s="295"/>
      <c r="G645" s="295"/>
      <c r="H645" s="295"/>
      <c r="I645" s="294"/>
      <c r="J645" s="294"/>
      <c r="L645" s="294"/>
    </row>
    <row r="646" ht="15.75" customHeight="1">
      <c r="A646" s="294"/>
      <c r="B646" s="294"/>
      <c r="C646" s="295"/>
      <c r="D646" s="295"/>
      <c r="E646" s="294"/>
      <c r="F646" s="295"/>
      <c r="G646" s="295"/>
      <c r="H646" s="295"/>
      <c r="I646" s="294"/>
      <c r="J646" s="294"/>
      <c r="L646" s="294"/>
    </row>
    <row r="647" ht="15.75" customHeight="1">
      <c r="A647" s="294"/>
      <c r="B647" s="294"/>
      <c r="C647" s="295"/>
      <c r="D647" s="295"/>
      <c r="E647" s="294"/>
      <c r="F647" s="295"/>
      <c r="G647" s="295"/>
      <c r="H647" s="295"/>
      <c r="I647" s="294"/>
      <c r="J647" s="294"/>
      <c r="L647" s="294"/>
    </row>
    <row r="648" ht="15.75" customHeight="1">
      <c r="A648" s="294"/>
      <c r="B648" s="294"/>
      <c r="C648" s="295"/>
      <c r="D648" s="295"/>
      <c r="E648" s="294"/>
      <c r="F648" s="295"/>
      <c r="G648" s="295"/>
      <c r="H648" s="295"/>
      <c r="I648" s="294"/>
      <c r="J648" s="294"/>
      <c r="L648" s="294"/>
    </row>
    <row r="649" ht="15.75" customHeight="1">
      <c r="A649" s="294"/>
      <c r="B649" s="294"/>
      <c r="C649" s="295"/>
      <c r="D649" s="295"/>
      <c r="E649" s="294"/>
      <c r="F649" s="295"/>
      <c r="G649" s="295"/>
      <c r="H649" s="295"/>
      <c r="I649" s="294"/>
      <c r="J649" s="294"/>
      <c r="L649" s="294"/>
    </row>
    <row r="650" ht="15.75" customHeight="1">
      <c r="A650" s="294"/>
      <c r="B650" s="294"/>
      <c r="C650" s="295"/>
      <c r="D650" s="295"/>
      <c r="E650" s="294"/>
      <c r="F650" s="295"/>
      <c r="G650" s="295"/>
      <c r="H650" s="295"/>
      <c r="I650" s="294"/>
      <c r="J650" s="294"/>
      <c r="L650" s="294"/>
    </row>
    <row r="651" ht="15.75" customHeight="1">
      <c r="A651" s="294"/>
      <c r="B651" s="294"/>
      <c r="C651" s="295"/>
      <c r="D651" s="295"/>
      <c r="E651" s="294"/>
      <c r="F651" s="295"/>
      <c r="G651" s="295"/>
      <c r="H651" s="295"/>
      <c r="I651" s="294"/>
      <c r="J651" s="294"/>
      <c r="L651" s="294"/>
    </row>
    <row r="652" ht="15.75" customHeight="1">
      <c r="A652" s="294"/>
      <c r="B652" s="294"/>
      <c r="C652" s="295"/>
      <c r="D652" s="295"/>
      <c r="E652" s="294"/>
      <c r="F652" s="295"/>
      <c r="G652" s="295"/>
      <c r="H652" s="295"/>
      <c r="I652" s="294"/>
      <c r="J652" s="294"/>
      <c r="L652" s="294"/>
    </row>
    <row r="653" ht="15.75" customHeight="1">
      <c r="A653" s="294"/>
      <c r="B653" s="294"/>
      <c r="C653" s="295"/>
      <c r="D653" s="295"/>
      <c r="E653" s="294"/>
      <c r="F653" s="295"/>
      <c r="G653" s="295"/>
      <c r="H653" s="295"/>
      <c r="I653" s="294"/>
      <c r="J653" s="294"/>
      <c r="L653" s="294"/>
    </row>
    <row r="654" ht="15.75" customHeight="1">
      <c r="A654" s="294"/>
      <c r="B654" s="294"/>
      <c r="C654" s="295"/>
      <c r="D654" s="295"/>
      <c r="E654" s="294"/>
      <c r="F654" s="295"/>
      <c r="G654" s="295"/>
      <c r="H654" s="295"/>
      <c r="I654" s="294"/>
      <c r="J654" s="294"/>
      <c r="L654" s="294"/>
    </row>
    <row r="655" ht="15.75" customHeight="1">
      <c r="A655" s="294"/>
      <c r="B655" s="294"/>
      <c r="C655" s="295"/>
      <c r="D655" s="295"/>
      <c r="E655" s="294"/>
      <c r="F655" s="295"/>
      <c r="G655" s="295"/>
      <c r="H655" s="295"/>
      <c r="I655" s="294"/>
      <c r="J655" s="294"/>
      <c r="L655" s="294"/>
    </row>
    <row r="656" ht="15.75" customHeight="1">
      <c r="A656" s="294"/>
      <c r="B656" s="294"/>
      <c r="C656" s="295"/>
      <c r="D656" s="295"/>
      <c r="E656" s="294"/>
      <c r="F656" s="295"/>
      <c r="G656" s="295"/>
      <c r="H656" s="295"/>
      <c r="I656" s="294"/>
      <c r="J656" s="294"/>
      <c r="L656" s="294"/>
    </row>
    <row r="657" ht="15.75" customHeight="1">
      <c r="A657" s="294"/>
      <c r="B657" s="294"/>
      <c r="C657" s="295"/>
      <c r="D657" s="295"/>
      <c r="E657" s="294"/>
      <c r="F657" s="295"/>
      <c r="G657" s="295"/>
      <c r="H657" s="295"/>
      <c r="I657" s="294"/>
      <c r="J657" s="294"/>
      <c r="L657" s="294"/>
    </row>
    <row r="658" ht="15.75" customHeight="1">
      <c r="A658" s="294"/>
      <c r="B658" s="294"/>
      <c r="C658" s="295"/>
      <c r="D658" s="295"/>
      <c r="E658" s="294"/>
      <c r="F658" s="295"/>
      <c r="G658" s="295"/>
      <c r="H658" s="295"/>
      <c r="I658" s="294"/>
      <c r="J658" s="294"/>
      <c r="L658" s="294"/>
    </row>
    <row r="659" ht="15.75" customHeight="1">
      <c r="A659" s="294"/>
      <c r="B659" s="294"/>
      <c r="C659" s="295"/>
      <c r="D659" s="295"/>
      <c r="E659" s="294"/>
      <c r="F659" s="295"/>
      <c r="G659" s="295"/>
      <c r="H659" s="295"/>
      <c r="I659" s="294"/>
      <c r="J659" s="294"/>
      <c r="L659" s="294"/>
    </row>
    <row r="660" ht="15.75" customHeight="1">
      <c r="A660" s="294"/>
      <c r="B660" s="294"/>
      <c r="C660" s="295"/>
      <c r="D660" s="295"/>
      <c r="E660" s="294"/>
      <c r="F660" s="295"/>
      <c r="G660" s="295"/>
      <c r="H660" s="295"/>
      <c r="I660" s="294"/>
      <c r="J660" s="294"/>
      <c r="L660" s="294"/>
    </row>
    <row r="661" ht="15.75" customHeight="1">
      <c r="A661" s="294"/>
      <c r="B661" s="294"/>
      <c r="C661" s="295"/>
      <c r="D661" s="295"/>
      <c r="E661" s="294"/>
      <c r="F661" s="295"/>
      <c r="G661" s="295"/>
      <c r="H661" s="295"/>
      <c r="I661" s="294"/>
      <c r="J661" s="294"/>
      <c r="L661" s="294"/>
    </row>
    <row r="662" ht="15.75" customHeight="1">
      <c r="A662" s="294"/>
      <c r="B662" s="294"/>
      <c r="C662" s="295"/>
      <c r="D662" s="295"/>
      <c r="E662" s="294"/>
      <c r="F662" s="295"/>
      <c r="G662" s="295"/>
      <c r="H662" s="295"/>
      <c r="I662" s="294"/>
      <c r="J662" s="294"/>
      <c r="L662" s="294"/>
    </row>
    <row r="663" ht="15.75" customHeight="1">
      <c r="A663" s="294"/>
      <c r="B663" s="294"/>
      <c r="C663" s="295"/>
      <c r="D663" s="295"/>
      <c r="E663" s="294"/>
      <c r="F663" s="295"/>
      <c r="G663" s="295"/>
      <c r="H663" s="295"/>
      <c r="I663" s="294"/>
      <c r="J663" s="294"/>
      <c r="L663" s="294"/>
    </row>
    <row r="664" ht="15.75" customHeight="1">
      <c r="A664" s="294"/>
      <c r="B664" s="294"/>
      <c r="C664" s="295"/>
      <c r="D664" s="295"/>
      <c r="E664" s="294"/>
      <c r="F664" s="295"/>
      <c r="G664" s="295"/>
      <c r="H664" s="295"/>
      <c r="I664" s="294"/>
      <c r="J664" s="294"/>
      <c r="L664" s="294"/>
    </row>
    <row r="665" ht="15.75" customHeight="1">
      <c r="A665" s="294"/>
      <c r="B665" s="294"/>
      <c r="C665" s="295"/>
      <c r="D665" s="295"/>
      <c r="E665" s="294"/>
      <c r="F665" s="295"/>
      <c r="G665" s="295"/>
      <c r="H665" s="295"/>
      <c r="I665" s="294"/>
      <c r="J665" s="294"/>
      <c r="L665" s="294"/>
    </row>
    <row r="666" ht="15.75" customHeight="1">
      <c r="A666" s="294"/>
      <c r="B666" s="294"/>
      <c r="C666" s="295"/>
      <c r="D666" s="295"/>
      <c r="E666" s="294"/>
      <c r="F666" s="295"/>
      <c r="G666" s="295"/>
      <c r="H666" s="295"/>
      <c r="I666" s="294"/>
      <c r="J666" s="294"/>
      <c r="L666" s="294"/>
    </row>
    <row r="667" ht="15.75" customHeight="1">
      <c r="A667" s="294"/>
      <c r="B667" s="294"/>
      <c r="C667" s="295"/>
      <c r="D667" s="295"/>
      <c r="E667" s="294"/>
      <c r="F667" s="295"/>
      <c r="G667" s="295"/>
      <c r="H667" s="295"/>
      <c r="I667" s="294"/>
      <c r="J667" s="294"/>
      <c r="L667" s="294"/>
    </row>
    <row r="668" ht="15.75" customHeight="1">
      <c r="A668" s="294"/>
      <c r="B668" s="294"/>
      <c r="C668" s="295"/>
      <c r="D668" s="295"/>
      <c r="E668" s="294"/>
      <c r="F668" s="295"/>
      <c r="G668" s="295"/>
      <c r="H668" s="295"/>
      <c r="I668" s="294"/>
      <c r="J668" s="294"/>
      <c r="L668" s="294"/>
    </row>
    <row r="669" ht="15.75" customHeight="1">
      <c r="A669" s="294"/>
      <c r="B669" s="294"/>
      <c r="C669" s="295"/>
      <c r="D669" s="295"/>
      <c r="E669" s="294"/>
      <c r="F669" s="295"/>
      <c r="G669" s="295"/>
      <c r="H669" s="295"/>
      <c r="I669" s="294"/>
      <c r="J669" s="294"/>
      <c r="L669" s="294"/>
    </row>
    <row r="670" ht="15.75" customHeight="1">
      <c r="A670" s="294"/>
      <c r="B670" s="294"/>
      <c r="C670" s="295"/>
      <c r="D670" s="295"/>
      <c r="E670" s="294"/>
      <c r="F670" s="295"/>
      <c r="G670" s="295"/>
      <c r="H670" s="295"/>
      <c r="I670" s="294"/>
      <c r="J670" s="294"/>
      <c r="L670" s="294"/>
    </row>
    <row r="671" ht="15.75" customHeight="1">
      <c r="A671" s="294"/>
      <c r="B671" s="294"/>
      <c r="C671" s="295"/>
      <c r="D671" s="295"/>
      <c r="E671" s="294"/>
      <c r="F671" s="295"/>
      <c r="G671" s="295"/>
      <c r="H671" s="295"/>
      <c r="I671" s="294"/>
      <c r="J671" s="294"/>
      <c r="L671" s="294"/>
    </row>
    <row r="672" ht="15.75" customHeight="1">
      <c r="A672" s="294"/>
      <c r="B672" s="294"/>
      <c r="C672" s="295"/>
      <c r="D672" s="295"/>
      <c r="E672" s="294"/>
      <c r="F672" s="295"/>
      <c r="G672" s="295"/>
      <c r="H672" s="295"/>
      <c r="I672" s="294"/>
      <c r="J672" s="294"/>
      <c r="L672" s="294"/>
    </row>
    <row r="673" ht="15.75" customHeight="1">
      <c r="A673" s="294"/>
      <c r="B673" s="294"/>
      <c r="C673" s="295"/>
      <c r="D673" s="295"/>
      <c r="E673" s="294"/>
      <c r="F673" s="295"/>
      <c r="G673" s="295"/>
      <c r="H673" s="295"/>
      <c r="I673" s="294"/>
      <c r="J673" s="294"/>
      <c r="L673" s="294"/>
    </row>
    <row r="674" ht="15.75" customHeight="1">
      <c r="A674" s="294"/>
      <c r="B674" s="294"/>
      <c r="C674" s="295"/>
      <c r="D674" s="295"/>
      <c r="E674" s="294"/>
      <c r="F674" s="295"/>
      <c r="G674" s="295"/>
      <c r="H674" s="295"/>
      <c r="I674" s="294"/>
      <c r="J674" s="294"/>
      <c r="L674" s="294"/>
    </row>
    <row r="675" ht="15.75" customHeight="1">
      <c r="A675" s="294"/>
      <c r="B675" s="294"/>
      <c r="C675" s="295"/>
      <c r="D675" s="295"/>
      <c r="E675" s="294"/>
      <c r="F675" s="295"/>
      <c r="G675" s="295"/>
      <c r="H675" s="295"/>
      <c r="I675" s="294"/>
      <c r="J675" s="294"/>
      <c r="L675" s="294"/>
    </row>
    <row r="676" ht="15.75" customHeight="1">
      <c r="A676" s="294"/>
      <c r="B676" s="294"/>
      <c r="C676" s="295"/>
      <c r="D676" s="295"/>
      <c r="E676" s="294"/>
      <c r="F676" s="295"/>
      <c r="G676" s="295"/>
      <c r="H676" s="295"/>
      <c r="I676" s="294"/>
      <c r="J676" s="294"/>
      <c r="L676" s="294"/>
    </row>
    <row r="677" ht="15.75" customHeight="1">
      <c r="A677" s="294"/>
      <c r="B677" s="294"/>
      <c r="C677" s="295"/>
      <c r="D677" s="295"/>
      <c r="E677" s="294"/>
      <c r="F677" s="295"/>
      <c r="G677" s="295"/>
      <c r="H677" s="295"/>
      <c r="I677" s="294"/>
      <c r="J677" s="294"/>
      <c r="L677" s="294"/>
    </row>
    <row r="678" ht="15.75" customHeight="1">
      <c r="A678" s="294"/>
      <c r="B678" s="294"/>
      <c r="C678" s="295"/>
      <c r="D678" s="295"/>
      <c r="E678" s="294"/>
      <c r="F678" s="295"/>
      <c r="G678" s="295"/>
      <c r="H678" s="295"/>
      <c r="I678" s="294"/>
      <c r="J678" s="294"/>
      <c r="L678" s="294"/>
    </row>
    <row r="679" ht="15.75" customHeight="1">
      <c r="A679" s="294"/>
      <c r="B679" s="294"/>
      <c r="C679" s="295"/>
      <c r="D679" s="295"/>
      <c r="E679" s="294"/>
      <c r="F679" s="295"/>
      <c r="G679" s="295"/>
      <c r="H679" s="295"/>
      <c r="I679" s="294"/>
      <c r="J679" s="294"/>
      <c r="L679" s="294"/>
    </row>
    <row r="680" ht="15.75" customHeight="1">
      <c r="A680" s="294"/>
      <c r="B680" s="294"/>
      <c r="C680" s="295"/>
      <c r="D680" s="295"/>
      <c r="E680" s="294"/>
      <c r="F680" s="295"/>
      <c r="G680" s="295"/>
      <c r="H680" s="295"/>
      <c r="I680" s="294"/>
      <c r="J680" s="294"/>
      <c r="L680" s="294"/>
    </row>
    <row r="681" ht="15.75" customHeight="1">
      <c r="A681" s="294"/>
      <c r="B681" s="294"/>
      <c r="C681" s="295"/>
      <c r="D681" s="295"/>
      <c r="E681" s="294"/>
      <c r="F681" s="295"/>
      <c r="G681" s="295"/>
      <c r="H681" s="295"/>
      <c r="I681" s="294"/>
      <c r="J681" s="294"/>
      <c r="L681" s="294"/>
    </row>
    <row r="682" ht="15.75" customHeight="1">
      <c r="A682" s="294"/>
      <c r="B682" s="294"/>
      <c r="C682" s="295"/>
      <c r="D682" s="295"/>
      <c r="E682" s="294"/>
      <c r="F682" s="295"/>
      <c r="G682" s="295"/>
      <c r="H682" s="295"/>
      <c r="I682" s="294"/>
      <c r="J682" s="294"/>
      <c r="L682" s="294"/>
    </row>
    <row r="683" ht="15.75" customHeight="1">
      <c r="A683" s="294"/>
      <c r="B683" s="294"/>
      <c r="C683" s="295"/>
      <c r="D683" s="295"/>
      <c r="E683" s="294"/>
      <c r="F683" s="295"/>
      <c r="G683" s="295"/>
      <c r="H683" s="295"/>
      <c r="I683" s="294"/>
      <c r="J683" s="294"/>
      <c r="L683" s="294"/>
    </row>
    <row r="684" ht="15.75" customHeight="1">
      <c r="A684" s="294"/>
      <c r="B684" s="294"/>
      <c r="C684" s="295"/>
      <c r="D684" s="295"/>
      <c r="E684" s="294"/>
      <c r="F684" s="295"/>
      <c r="G684" s="295"/>
      <c r="H684" s="295"/>
      <c r="I684" s="294"/>
      <c r="J684" s="294"/>
      <c r="L684" s="294"/>
    </row>
    <row r="685" ht="15.75" customHeight="1">
      <c r="A685" s="294"/>
      <c r="B685" s="294"/>
      <c r="C685" s="295"/>
      <c r="D685" s="295"/>
      <c r="E685" s="294"/>
      <c r="F685" s="295"/>
      <c r="G685" s="295"/>
      <c r="H685" s="295"/>
      <c r="I685" s="294"/>
      <c r="J685" s="294"/>
      <c r="L685" s="294"/>
    </row>
    <row r="686" ht="15.75" customHeight="1">
      <c r="A686" s="294"/>
      <c r="B686" s="294"/>
      <c r="C686" s="295"/>
      <c r="D686" s="295"/>
      <c r="E686" s="294"/>
      <c r="F686" s="295"/>
      <c r="G686" s="295"/>
      <c r="H686" s="295"/>
      <c r="I686" s="294"/>
      <c r="J686" s="294"/>
      <c r="L686" s="294"/>
    </row>
    <row r="687" ht="15.75" customHeight="1">
      <c r="A687" s="294"/>
      <c r="B687" s="294"/>
      <c r="C687" s="295"/>
      <c r="D687" s="295"/>
      <c r="E687" s="294"/>
      <c r="F687" s="295"/>
      <c r="G687" s="295"/>
      <c r="H687" s="295"/>
      <c r="I687" s="294"/>
      <c r="J687" s="294"/>
      <c r="L687" s="294"/>
    </row>
    <row r="688" ht="15.75" customHeight="1">
      <c r="A688" s="294"/>
      <c r="B688" s="294"/>
      <c r="C688" s="295"/>
      <c r="D688" s="295"/>
      <c r="E688" s="294"/>
      <c r="F688" s="295"/>
      <c r="G688" s="295"/>
      <c r="H688" s="295"/>
      <c r="I688" s="294"/>
      <c r="J688" s="294"/>
      <c r="L688" s="294"/>
    </row>
    <row r="689" ht="15.75" customHeight="1">
      <c r="A689" s="294"/>
      <c r="B689" s="294"/>
      <c r="C689" s="295"/>
      <c r="D689" s="295"/>
      <c r="E689" s="294"/>
      <c r="F689" s="295"/>
      <c r="G689" s="295"/>
      <c r="H689" s="295"/>
      <c r="I689" s="294"/>
      <c r="J689" s="294"/>
      <c r="L689" s="294"/>
    </row>
    <row r="690" ht="15.75" customHeight="1">
      <c r="A690" s="294"/>
      <c r="B690" s="294"/>
      <c r="C690" s="295"/>
      <c r="D690" s="295"/>
      <c r="E690" s="294"/>
      <c r="F690" s="295"/>
      <c r="G690" s="295"/>
      <c r="H690" s="295"/>
      <c r="I690" s="294"/>
      <c r="J690" s="294"/>
      <c r="L690" s="294"/>
    </row>
    <row r="691" ht="15.75" customHeight="1">
      <c r="A691" s="294"/>
      <c r="B691" s="294"/>
      <c r="C691" s="295"/>
      <c r="D691" s="295"/>
      <c r="E691" s="294"/>
      <c r="F691" s="295"/>
      <c r="G691" s="295"/>
      <c r="H691" s="295"/>
      <c r="I691" s="294"/>
      <c r="J691" s="294"/>
      <c r="L691" s="294"/>
    </row>
    <row r="692" ht="15.75" customHeight="1">
      <c r="A692" s="294"/>
      <c r="B692" s="294"/>
      <c r="C692" s="295"/>
      <c r="D692" s="295"/>
      <c r="E692" s="294"/>
      <c r="F692" s="295"/>
      <c r="G692" s="295"/>
      <c r="H692" s="295"/>
      <c r="I692" s="294"/>
      <c r="J692" s="294"/>
      <c r="L692" s="294"/>
    </row>
    <row r="693" ht="15.75" customHeight="1">
      <c r="A693" s="294"/>
      <c r="B693" s="294"/>
      <c r="C693" s="295"/>
      <c r="D693" s="295"/>
      <c r="E693" s="294"/>
      <c r="F693" s="295"/>
      <c r="G693" s="295"/>
      <c r="H693" s="295"/>
      <c r="I693" s="294"/>
      <c r="J693" s="294"/>
      <c r="L693" s="294"/>
    </row>
    <row r="694" ht="15.75" customHeight="1">
      <c r="A694" s="294"/>
      <c r="B694" s="294"/>
      <c r="C694" s="295"/>
      <c r="D694" s="295"/>
      <c r="E694" s="294"/>
      <c r="F694" s="295"/>
      <c r="G694" s="295"/>
      <c r="H694" s="295"/>
      <c r="I694" s="294"/>
      <c r="J694" s="294"/>
      <c r="L694" s="294"/>
    </row>
    <row r="695" ht="15.75" customHeight="1">
      <c r="A695" s="294"/>
      <c r="B695" s="294"/>
      <c r="C695" s="295"/>
      <c r="D695" s="295"/>
      <c r="E695" s="294"/>
      <c r="F695" s="295"/>
      <c r="G695" s="295"/>
      <c r="H695" s="295"/>
      <c r="I695" s="294"/>
      <c r="J695" s="294"/>
      <c r="L695" s="294"/>
    </row>
    <row r="696" ht="15.75" customHeight="1">
      <c r="A696" s="294"/>
      <c r="B696" s="294"/>
      <c r="C696" s="295"/>
      <c r="D696" s="295"/>
      <c r="E696" s="294"/>
      <c r="F696" s="295"/>
      <c r="G696" s="295"/>
      <c r="H696" s="295"/>
      <c r="I696" s="294"/>
      <c r="J696" s="294"/>
      <c r="L696" s="294"/>
    </row>
    <row r="697" ht="15.75" customHeight="1">
      <c r="A697" s="294"/>
      <c r="B697" s="294"/>
      <c r="C697" s="295"/>
      <c r="D697" s="295"/>
      <c r="E697" s="294"/>
      <c r="F697" s="295"/>
      <c r="G697" s="295"/>
      <c r="H697" s="295"/>
      <c r="I697" s="294"/>
      <c r="J697" s="294"/>
      <c r="L697" s="294"/>
    </row>
    <row r="698" ht="15.75" customHeight="1">
      <c r="A698" s="294"/>
      <c r="B698" s="294"/>
      <c r="C698" s="295"/>
      <c r="D698" s="295"/>
      <c r="E698" s="294"/>
      <c r="F698" s="295"/>
      <c r="G698" s="295"/>
      <c r="H698" s="295"/>
      <c r="I698" s="294"/>
      <c r="J698" s="294"/>
      <c r="L698" s="294"/>
    </row>
    <row r="699" ht="15.75" customHeight="1">
      <c r="A699" s="294"/>
      <c r="B699" s="294"/>
      <c r="C699" s="295"/>
      <c r="D699" s="295"/>
      <c r="E699" s="294"/>
      <c r="F699" s="295"/>
      <c r="G699" s="295"/>
      <c r="H699" s="295"/>
      <c r="I699" s="294"/>
      <c r="J699" s="294"/>
      <c r="L699" s="294"/>
    </row>
    <row r="700" ht="15.75" customHeight="1">
      <c r="A700" s="294"/>
      <c r="B700" s="294"/>
      <c r="C700" s="295"/>
      <c r="D700" s="295"/>
      <c r="E700" s="294"/>
      <c r="F700" s="295"/>
      <c r="G700" s="295"/>
      <c r="H700" s="295"/>
      <c r="I700" s="294"/>
      <c r="J700" s="294"/>
      <c r="L700" s="294"/>
    </row>
    <row r="701" ht="15.75" customHeight="1">
      <c r="A701" s="294"/>
      <c r="B701" s="294"/>
      <c r="C701" s="295"/>
      <c r="D701" s="295"/>
      <c r="E701" s="294"/>
      <c r="F701" s="295"/>
      <c r="G701" s="295"/>
      <c r="H701" s="295"/>
      <c r="I701" s="294"/>
      <c r="J701" s="294"/>
      <c r="L701" s="294"/>
    </row>
    <row r="702" ht="15.75" customHeight="1">
      <c r="A702" s="294"/>
      <c r="B702" s="294"/>
      <c r="C702" s="295"/>
      <c r="D702" s="295"/>
      <c r="E702" s="294"/>
      <c r="F702" s="295"/>
      <c r="G702" s="295"/>
      <c r="H702" s="295"/>
      <c r="I702" s="294"/>
      <c r="J702" s="294"/>
      <c r="L702" s="294"/>
    </row>
    <row r="703" ht="15.75" customHeight="1">
      <c r="A703" s="294"/>
      <c r="B703" s="294"/>
      <c r="C703" s="295"/>
      <c r="D703" s="295"/>
      <c r="E703" s="294"/>
      <c r="F703" s="295"/>
      <c r="G703" s="295"/>
      <c r="H703" s="295"/>
      <c r="I703" s="294"/>
      <c r="J703" s="294"/>
      <c r="L703" s="294"/>
    </row>
    <row r="704" ht="15.75" customHeight="1">
      <c r="A704" s="294"/>
      <c r="B704" s="294"/>
      <c r="C704" s="295"/>
      <c r="D704" s="295"/>
      <c r="E704" s="294"/>
      <c r="F704" s="295"/>
      <c r="G704" s="295"/>
      <c r="H704" s="295"/>
      <c r="I704" s="294"/>
      <c r="J704" s="294"/>
      <c r="L704" s="294"/>
    </row>
    <row r="705" ht="15.75" customHeight="1">
      <c r="A705" s="294"/>
      <c r="B705" s="294"/>
      <c r="C705" s="295"/>
      <c r="D705" s="295"/>
      <c r="E705" s="294"/>
      <c r="F705" s="295"/>
      <c r="G705" s="295"/>
      <c r="H705" s="295"/>
      <c r="I705" s="294"/>
      <c r="J705" s="294"/>
      <c r="L705" s="294"/>
    </row>
    <row r="706" ht="15.75" customHeight="1">
      <c r="A706" s="294"/>
      <c r="B706" s="294"/>
      <c r="C706" s="295"/>
      <c r="D706" s="295"/>
      <c r="E706" s="294"/>
      <c r="F706" s="295"/>
      <c r="G706" s="295"/>
      <c r="H706" s="295"/>
      <c r="I706" s="294"/>
      <c r="J706" s="294"/>
      <c r="L706" s="294"/>
    </row>
    <row r="707" ht="15.75" customHeight="1">
      <c r="A707" s="294"/>
      <c r="B707" s="294"/>
      <c r="C707" s="295"/>
      <c r="D707" s="295"/>
      <c r="E707" s="294"/>
      <c r="F707" s="295"/>
      <c r="G707" s="295"/>
      <c r="H707" s="295"/>
      <c r="I707" s="294"/>
      <c r="J707" s="294"/>
      <c r="L707" s="294"/>
    </row>
    <row r="708" ht="15.75" customHeight="1">
      <c r="A708" s="294"/>
      <c r="B708" s="294"/>
      <c r="C708" s="295"/>
      <c r="D708" s="295"/>
      <c r="E708" s="294"/>
      <c r="F708" s="295"/>
      <c r="G708" s="295"/>
      <c r="H708" s="295"/>
      <c r="I708" s="294"/>
      <c r="J708" s="294"/>
      <c r="L708" s="294"/>
    </row>
    <row r="709" ht="15.75" customHeight="1">
      <c r="A709" s="294"/>
      <c r="B709" s="294"/>
      <c r="C709" s="295"/>
      <c r="D709" s="295"/>
      <c r="E709" s="294"/>
      <c r="F709" s="295"/>
      <c r="G709" s="295"/>
      <c r="H709" s="295"/>
      <c r="I709" s="294"/>
      <c r="J709" s="294"/>
      <c r="L709" s="294"/>
    </row>
    <row r="710" ht="15.75" customHeight="1">
      <c r="A710" s="294"/>
      <c r="B710" s="294"/>
      <c r="C710" s="295"/>
      <c r="D710" s="295"/>
      <c r="E710" s="294"/>
      <c r="F710" s="295"/>
      <c r="G710" s="295"/>
      <c r="H710" s="295"/>
      <c r="I710" s="294"/>
      <c r="J710" s="294"/>
      <c r="L710" s="294"/>
    </row>
    <row r="711" ht="15.75" customHeight="1">
      <c r="A711" s="294"/>
      <c r="B711" s="294"/>
      <c r="C711" s="295"/>
      <c r="D711" s="295"/>
      <c r="E711" s="294"/>
      <c r="F711" s="295"/>
      <c r="G711" s="295"/>
      <c r="H711" s="295"/>
      <c r="I711" s="294"/>
      <c r="J711" s="294"/>
      <c r="L711" s="294"/>
    </row>
    <row r="712" ht="15.75" customHeight="1">
      <c r="A712" s="294"/>
      <c r="B712" s="294"/>
      <c r="C712" s="295"/>
      <c r="D712" s="295"/>
      <c r="E712" s="294"/>
      <c r="F712" s="295"/>
      <c r="G712" s="295"/>
      <c r="H712" s="295"/>
      <c r="I712" s="294"/>
      <c r="J712" s="294"/>
      <c r="L712" s="294"/>
    </row>
    <row r="713" ht="15.75" customHeight="1">
      <c r="A713" s="294"/>
      <c r="B713" s="294"/>
      <c r="C713" s="295"/>
      <c r="D713" s="295"/>
      <c r="E713" s="294"/>
      <c r="F713" s="295"/>
      <c r="G713" s="295"/>
      <c r="H713" s="295"/>
      <c r="I713" s="294"/>
      <c r="J713" s="294"/>
      <c r="L713" s="294"/>
    </row>
    <row r="714" ht="15.75" customHeight="1">
      <c r="A714" s="294"/>
      <c r="B714" s="294"/>
      <c r="C714" s="295"/>
      <c r="D714" s="295"/>
      <c r="E714" s="294"/>
      <c r="F714" s="295"/>
      <c r="G714" s="295"/>
      <c r="H714" s="295"/>
      <c r="I714" s="294"/>
      <c r="J714" s="294"/>
      <c r="L714" s="294"/>
    </row>
    <row r="715" ht="15.75" customHeight="1">
      <c r="A715" s="294"/>
      <c r="B715" s="294"/>
      <c r="C715" s="295"/>
      <c r="D715" s="295"/>
      <c r="E715" s="294"/>
      <c r="F715" s="295"/>
      <c r="G715" s="295"/>
      <c r="H715" s="295"/>
      <c r="I715" s="294"/>
      <c r="J715" s="294"/>
      <c r="L715" s="294"/>
    </row>
    <row r="716" ht="15.75" customHeight="1">
      <c r="A716" s="294"/>
      <c r="B716" s="294"/>
      <c r="C716" s="295"/>
      <c r="D716" s="295"/>
      <c r="E716" s="294"/>
      <c r="F716" s="295"/>
      <c r="G716" s="295"/>
      <c r="H716" s="295"/>
      <c r="I716" s="294"/>
      <c r="J716" s="294"/>
      <c r="L716" s="294"/>
    </row>
    <row r="717" ht="15.75" customHeight="1">
      <c r="A717" s="294"/>
      <c r="B717" s="294"/>
      <c r="C717" s="295"/>
      <c r="D717" s="295"/>
      <c r="E717" s="294"/>
      <c r="F717" s="295"/>
      <c r="G717" s="295"/>
      <c r="H717" s="295"/>
      <c r="I717" s="294"/>
      <c r="J717" s="294"/>
      <c r="L717" s="294"/>
    </row>
    <row r="718" ht="15.75" customHeight="1">
      <c r="A718" s="294"/>
      <c r="B718" s="294"/>
      <c r="C718" s="295"/>
      <c r="D718" s="295"/>
      <c r="E718" s="294"/>
      <c r="F718" s="295"/>
      <c r="G718" s="295"/>
      <c r="H718" s="295"/>
      <c r="I718" s="294"/>
      <c r="J718" s="294"/>
      <c r="L718" s="294"/>
    </row>
    <row r="719" ht="15.75" customHeight="1">
      <c r="A719" s="294"/>
      <c r="B719" s="294"/>
      <c r="C719" s="295"/>
      <c r="D719" s="295"/>
      <c r="E719" s="294"/>
      <c r="F719" s="295"/>
      <c r="G719" s="295"/>
      <c r="H719" s="295"/>
      <c r="I719" s="294"/>
      <c r="J719" s="294"/>
      <c r="L719" s="294"/>
    </row>
    <row r="720" ht="15.75" customHeight="1">
      <c r="A720" s="294"/>
      <c r="B720" s="294"/>
      <c r="C720" s="295"/>
      <c r="D720" s="295"/>
      <c r="E720" s="294"/>
      <c r="F720" s="295"/>
      <c r="G720" s="295"/>
      <c r="H720" s="295"/>
      <c r="I720" s="294"/>
      <c r="J720" s="294"/>
      <c r="L720" s="294"/>
    </row>
    <row r="721" ht="15.75" customHeight="1">
      <c r="A721" s="294"/>
      <c r="B721" s="294"/>
      <c r="C721" s="295"/>
      <c r="D721" s="295"/>
      <c r="E721" s="294"/>
      <c r="F721" s="295"/>
      <c r="G721" s="295"/>
      <c r="H721" s="295"/>
      <c r="I721" s="294"/>
      <c r="J721" s="294"/>
      <c r="L721" s="294"/>
    </row>
    <row r="722" ht="15.75" customHeight="1">
      <c r="A722" s="294"/>
      <c r="B722" s="294"/>
      <c r="C722" s="295"/>
      <c r="D722" s="295"/>
      <c r="E722" s="294"/>
      <c r="F722" s="295"/>
      <c r="G722" s="295"/>
      <c r="H722" s="295"/>
      <c r="I722" s="294"/>
      <c r="J722" s="294"/>
      <c r="L722" s="294"/>
    </row>
    <row r="723" ht="15.75" customHeight="1">
      <c r="A723" s="294"/>
      <c r="B723" s="294"/>
      <c r="C723" s="295"/>
      <c r="D723" s="295"/>
      <c r="E723" s="294"/>
      <c r="F723" s="295"/>
      <c r="G723" s="295"/>
      <c r="H723" s="295"/>
      <c r="I723" s="294"/>
      <c r="J723" s="294"/>
      <c r="L723" s="294"/>
    </row>
    <row r="724" ht="15.75" customHeight="1">
      <c r="A724" s="294"/>
      <c r="B724" s="294"/>
      <c r="C724" s="295"/>
      <c r="D724" s="295"/>
      <c r="E724" s="294"/>
      <c r="F724" s="295"/>
      <c r="G724" s="295"/>
      <c r="H724" s="295"/>
      <c r="I724" s="294"/>
      <c r="J724" s="294"/>
      <c r="L724" s="294"/>
    </row>
    <row r="725" ht="15.75" customHeight="1">
      <c r="A725" s="294"/>
      <c r="B725" s="294"/>
      <c r="C725" s="295"/>
      <c r="D725" s="295"/>
      <c r="E725" s="294"/>
      <c r="F725" s="295"/>
      <c r="G725" s="295"/>
      <c r="H725" s="295"/>
      <c r="I725" s="294"/>
      <c r="J725" s="294"/>
      <c r="L725" s="294"/>
    </row>
    <row r="726" ht="15.75" customHeight="1">
      <c r="A726" s="294"/>
      <c r="B726" s="294"/>
      <c r="C726" s="295"/>
      <c r="D726" s="295"/>
      <c r="E726" s="294"/>
      <c r="F726" s="295"/>
      <c r="G726" s="295"/>
      <c r="H726" s="295"/>
      <c r="I726" s="294"/>
      <c r="J726" s="294"/>
      <c r="L726" s="294"/>
    </row>
    <row r="727" ht="15.75" customHeight="1">
      <c r="A727" s="294"/>
      <c r="B727" s="294"/>
      <c r="C727" s="295"/>
      <c r="D727" s="295"/>
      <c r="E727" s="294"/>
      <c r="F727" s="295"/>
      <c r="G727" s="295"/>
      <c r="H727" s="295"/>
      <c r="I727" s="294"/>
      <c r="J727" s="294"/>
      <c r="L727" s="294"/>
    </row>
    <row r="728" ht="15.75" customHeight="1">
      <c r="A728" s="294"/>
      <c r="B728" s="294"/>
      <c r="C728" s="295"/>
      <c r="D728" s="295"/>
      <c r="E728" s="294"/>
      <c r="F728" s="295"/>
      <c r="G728" s="295"/>
      <c r="H728" s="295"/>
      <c r="I728" s="294"/>
      <c r="J728" s="294"/>
      <c r="L728" s="294"/>
    </row>
    <row r="729" ht="15.75" customHeight="1">
      <c r="A729" s="294"/>
      <c r="B729" s="294"/>
      <c r="C729" s="295"/>
      <c r="D729" s="295"/>
      <c r="E729" s="294"/>
      <c r="F729" s="295"/>
      <c r="G729" s="295"/>
      <c r="H729" s="295"/>
      <c r="I729" s="294"/>
      <c r="J729" s="294"/>
      <c r="L729" s="294"/>
    </row>
    <row r="730" ht="15.75" customHeight="1">
      <c r="A730" s="294"/>
      <c r="B730" s="294"/>
      <c r="C730" s="295"/>
      <c r="D730" s="295"/>
      <c r="E730" s="294"/>
      <c r="F730" s="295"/>
      <c r="G730" s="295"/>
      <c r="H730" s="295"/>
      <c r="I730" s="294"/>
      <c r="J730" s="294"/>
      <c r="L730" s="294"/>
    </row>
    <row r="731" ht="15.75" customHeight="1">
      <c r="A731" s="294"/>
      <c r="B731" s="294"/>
      <c r="C731" s="295"/>
      <c r="D731" s="295"/>
      <c r="E731" s="294"/>
      <c r="F731" s="295"/>
      <c r="G731" s="295"/>
      <c r="H731" s="295"/>
      <c r="I731" s="294"/>
      <c r="J731" s="294"/>
      <c r="L731" s="294"/>
    </row>
    <row r="732" ht="15.75" customHeight="1">
      <c r="A732" s="294"/>
      <c r="B732" s="294"/>
      <c r="C732" s="295"/>
      <c r="D732" s="295"/>
      <c r="E732" s="294"/>
      <c r="F732" s="295"/>
      <c r="G732" s="295"/>
      <c r="H732" s="295"/>
      <c r="I732" s="294"/>
      <c r="J732" s="294"/>
      <c r="L732" s="294"/>
    </row>
    <row r="733" ht="15.75" customHeight="1">
      <c r="A733" s="294"/>
      <c r="B733" s="294"/>
      <c r="C733" s="295"/>
      <c r="D733" s="295"/>
      <c r="E733" s="294"/>
      <c r="F733" s="295"/>
      <c r="G733" s="295"/>
      <c r="H733" s="295"/>
      <c r="I733" s="294"/>
      <c r="J733" s="294"/>
      <c r="L733" s="294"/>
    </row>
    <row r="734" ht="15.75" customHeight="1">
      <c r="A734" s="294"/>
      <c r="B734" s="294"/>
      <c r="C734" s="295"/>
      <c r="D734" s="295"/>
      <c r="E734" s="294"/>
      <c r="F734" s="295"/>
      <c r="G734" s="295"/>
      <c r="H734" s="295"/>
      <c r="I734" s="294"/>
      <c r="J734" s="294"/>
      <c r="L734" s="294"/>
    </row>
    <row r="735" ht="15.75" customHeight="1">
      <c r="A735" s="294"/>
      <c r="B735" s="294"/>
      <c r="C735" s="295"/>
      <c r="D735" s="295"/>
      <c r="E735" s="294"/>
      <c r="F735" s="295"/>
      <c r="G735" s="295"/>
      <c r="H735" s="295"/>
      <c r="I735" s="294"/>
      <c r="J735" s="294"/>
      <c r="L735" s="294"/>
    </row>
    <row r="736" ht="15.75" customHeight="1">
      <c r="A736" s="294"/>
      <c r="B736" s="294"/>
      <c r="C736" s="295"/>
      <c r="D736" s="295"/>
      <c r="E736" s="294"/>
      <c r="F736" s="295"/>
      <c r="G736" s="295"/>
      <c r="H736" s="295"/>
      <c r="I736" s="294"/>
      <c r="J736" s="294"/>
      <c r="L736" s="294"/>
    </row>
    <row r="737" ht="15.75" customHeight="1">
      <c r="A737" s="294"/>
      <c r="B737" s="294"/>
      <c r="C737" s="295"/>
      <c r="D737" s="295"/>
      <c r="E737" s="294"/>
      <c r="F737" s="295"/>
      <c r="G737" s="295"/>
      <c r="H737" s="295"/>
      <c r="I737" s="294"/>
      <c r="J737" s="294"/>
      <c r="L737" s="294"/>
    </row>
    <row r="738" ht="15.75" customHeight="1">
      <c r="A738" s="294"/>
      <c r="B738" s="294"/>
      <c r="C738" s="295"/>
      <c r="D738" s="295"/>
      <c r="E738" s="294"/>
      <c r="F738" s="295"/>
      <c r="G738" s="295"/>
      <c r="H738" s="295"/>
      <c r="I738" s="294"/>
      <c r="J738" s="294"/>
      <c r="L738" s="294"/>
    </row>
    <row r="739" ht="15.75" customHeight="1">
      <c r="A739" s="294"/>
      <c r="B739" s="294"/>
      <c r="C739" s="295"/>
      <c r="D739" s="295"/>
      <c r="E739" s="294"/>
      <c r="F739" s="295"/>
      <c r="G739" s="295"/>
      <c r="H739" s="295"/>
      <c r="I739" s="294"/>
      <c r="J739" s="294"/>
      <c r="L739" s="294"/>
    </row>
    <row r="740" ht="15.75" customHeight="1">
      <c r="A740" s="294"/>
      <c r="B740" s="294"/>
      <c r="C740" s="295"/>
      <c r="D740" s="295"/>
      <c r="E740" s="294"/>
      <c r="F740" s="295"/>
      <c r="G740" s="295"/>
      <c r="H740" s="295"/>
      <c r="I740" s="294"/>
      <c r="J740" s="294"/>
      <c r="L740" s="294"/>
    </row>
    <row r="741" ht="15.75" customHeight="1">
      <c r="A741" s="294"/>
      <c r="B741" s="294"/>
      <c r="C741" s="295"/>
      <c r="D741" s="295"/>
      <c r="E741" s="294"/>
      <c r="F741" s="295"/>
      <c r="G741" s="295"/>
      <c r="H741" s="295"/>
      <c r="I741" s="294"/>
      <c r="J741" s="294"/>
      <c r="L741" s="294"/>
    </row>
    <row r="742" ht="15.75" customHeight="1">
      <c r="A742" s="294"/>
      <c r="B742" s="294"/>
      <c r="C742" s="295"/>
      <c r="D742" s="295"/>
      <c r="E742" s="294"/>
      <c r="F742" s="295"/>
      <c r="G742" s="295"/>
      <c r="H742" s="295"/>
      <c r="I742" s="294"/>
      <c r="J742" s="294"/>
      <c r="L742" s="294"/>
    </row>
    <row r="743" ht="15.75" customHeight="1">
      <c r="A743" s="294"/>
      <c r="B743" s="294"/>
      <c r="C743" s="295"/>
      <c r="D743" s="295"/>
      <c r="E743" s="294"/>
      <c r="F743" s="295"/>
      <c r="G743" s="295"/>
      <c r="H743" s="295"/>
      <c r="I743" s="294"/>
      <c r="J743" s="294"/>
      <c r="L743" s="294"/>
    </row>
    <row r="744" ht="15.75" customHeight="1">
      <c r="A744" s="294"/>
      <c r="B744" s="294"/>
      <c r="C744" s="295"/>
      <c r="D744" s="295"/>
      <c r="E744" s="294"/>
      <c r="F744" s="295"/>
      <c r="G744" s="295"/>
      <c r="H744" s="295"/>
      <c r="I744" s="294"/>
      <c r="J744" s="294"/>
      <c r="L744" s="294"/>
    </row>
    <row r="745" ht="15.75" customHeight="1">
      <c r="A745" s="294"/>
      <c r="B745" s="294"/>
      <c r="C745" s="295"/>
      <c r="D745" s="295"/>
      <c r="E745" s="294"/>
      <c r="F745" s="295"/>
      <c r="G745" s="295"/>
      <c r="H745" s="295"/>
      <c r="I745" s="294"/>
      <c r="J745" s="294"/>
      <c r="L745" s="294"/>
    </row>
    <row r="746" ht="15.75" customHeight="1">
      <c r="A746" s="294"/>
      <c r="B746" s="294"/>
      <c r="C746" s="295"/>
      <c r="D746" s="295"/>
      <c r="E746" s="294"/>
      <c r="F746" s="295"/>
      <c r="G746" s="295"/>
      <c r="H746" s="295"/>
      <c r="I746" s="294"/>
      <c r="J746" s="294"/>
      <c r="L746" s="294"/>
    </row>
    <row r="747" ht="15.75" customHeight="1">
      <c r="A747" s="294"/>
      <c r="B747" s="294"/>
      <c r="C747" s="295"/>
      <c r="D747" s="295"/>
      <c r="E747" s="294"/>
      <c r="F747" s="295"/>
      <c r="G747" s="295"/>
      <c r="H747" s="295"/>
      <c r="I747" s="294"/>
      <c r="J747" s="294"/>
      <c r="L747" s="294"/>
    </row>
    <row r="748" ht="15.75" customHeight="1">
      <c r="A748" s="294"/>
      <c r="B748" s="294"/>
      <c r="C748" s="295"/>
      <c r="D748" s="295"/>
      <c r="E748" s="294"/>
      <c r="F748" s="295"/>
      <c r="G748" s="295"/>
      <c r="H748" s="295"/>
      <c r="I748" s="294"/>
      <c r="J748" s="294"/>
      <c r="L748" s="294"/>
    </row>
    <row r="749" ht="15.75" customHeight="1">
      <c r="A749" s="294"/>
      <c r="B749" s="294"/>
      <c r="C749" s="295"/>
      <c r="D749" s="295"/>
      <c r="E749" s="294"/>
      <c r="F749" s="295"/>
      <c r="G749" s="295"/>
      <c r="H749" s="295"/>
      <c r="I749" s="294"/>
      <c r="J749" s="294"/>
      <c r="L749" s="294"/>
    </row>
    <row r="750" ht="15.75" customHeight="1">
      <c r="A750" s="294"/>
      <c r="B750" s="294"/>
      <c r="C750" s="295"/>
      <c r="D750" s="295"/>
      <c r="E750" s="294"/>
      <c r="F750" s="295"/>
      <c r="G750" s="295"/>
      <c r="H750" s="295"/>
      <c r="I750" s="294"/>
      <c r="J750" s="294"/>
      <c r="L750" s="294"/>
    </row>
    <row r="751" ht="15.75" customHeight="1">
      <c r="A751" s="294"/>
      <c r="B751" s="294"/>
      <c r="C751" s="295"/>
      <c r="D751" s="295"/>
      <c r="E751" s="294"/>
      <c r="F751" s="295"/>
      <c r="G751" s="295"/>
      <c r="H751" s="295"/>
      <c r="I751" s="294"/>
      <c r="J751" s="294"/>
      <c r="L751" s="294"/>
    </row>
    <row r="752" ht="15.75" customHeight="1">
      <c r="A752" s="294"/>
      <c r="B752" s="294"/>
      <c r="C752" s="295"/>
      <c r="D752" s="295"/>
      <c r="E752" s="294"/>
      <c r="F752" s="295"/>
      <c r="G752" s="295"/>
      <c r="H752" s="295"/>
      <c r="I752" s="294"/>
      <c r="J752" s="294"/>
      <c r="L752" s="294"/>
    </row>
    <row r="753" ht="15.75" customHeight="1">
      <c r="A753" s="294"/>
      <c r="B753" s="294"/>
      <c r="C753" s="295"/>
      <c r="D753" s="295"/>
      <c r="E753" s="294"/>
      <c r="F753" s="295"/>
      <c r="G753" s="295"/>
      <c r="H753" s="295"/>
      <c r="I753" s="294"/>
      <c r="J753" s="294"/>
      <c r="L753" s="294"/>
    </row>
    <row r="754" ht="15.75" customHeight="1">
      <c r="A754" s="294"/>
      <c r="B754" s="294"/>
      <c r="C754" s="295"/>
      <c r="D754" s="295"/>
      <c r="E754" s="294"/>
      <c r="F754" s="295"/>
      <c r="G754" s="295"/>
      <c r="H754" s="295"/>
      <c r="I754" s="294"/>
      <c r="J754" s="294"/>
      <c r="L754" s="294"/>
    </row>
    <row r="755" ht="15.75" customHeight="1">
      <c r="A755" s="294"/>
      <c r="B755" s="294"/>
      <c r="C755" s="295"/>
      <c r="D755" s="295"/>
      <c r="E755" s="294"/>
      <c r="F755" s="295"/>
      <c r="G755" s="295"/>
      <c r="H755" s="295"/>
      <c r="I755" s="294"/>
      <c r="J755" s="294"/>
      <c r="L755" s="294"/>
    </row>
    <row r="756" ht="15.75" customHeight="1">
      <c r="A756" s="294"/>
      <c r="B756" s="294"/>
      <c r="C756" s="295"/>
      <c r="D756" s="295"/>
      <c r="E756" s="294"/>
      <c r="F756" s="295"/>
      <c r="G756" s="295"/>
      <c r="H756" s="295"/>
      <c r="I756" s="294"/>
      <c r="J756" s="294"/>
      <c r="L756" s="294"/>
    </row>
    <row r="757" ht="15.75" customHeight="1">
      <c r="A757" s="294"/>
      <c r="B757" s="294"/>
      <c r="C757" s="295"/>
      <c r="D757" s="295"/>
      <c r="E757" s="294"/>
      <c r="F757" s="295"/>
      <c r="G757" s="295"/>
      <c r="H757" s="295"/>
      <c r="I757" s="294"/>
      <c r="J757" s="294"/>
      <c r="L757" s="294"/>
    </row>
    <row r="758" ht="15.75" customHeight="1">
      <c r="A758" s="294"/>
      <c r="B758" s="294"/>
      <c r="C758" s="295"/>
      <c r="D758" s="295"/>
      <c r="E758" s="294"/>
      <c r="F758" s="295"/>
      <c r="G758" s="295"/>
      <c r="H758" s="295"/>
      <c r="I758" s="294"/>
      <c r="J758" s="294"/>
      <c r="L758" s="294"/>
    </row>
    <row r="759" ht="15.75" customHeight="1">
      <c r="A759" s="294"/>
      <c r="B759" s="294"/>
      <c r="C759" s="295"/>
      <c r="D759" s="295"/>
      <c r="E759" s="294"/>
      <c r="F759" s="295"/>
      <c r="G759" s="295"/>
      <c r="H759" s="295"/>
      <c r="I759" s="294"/>
      <c r="J759" s="294"/>
      <c r="L759" s="294"/>
    </row>
    <row r="760" ht="15.75" customHeight="1">
      <c r="A760" s="294"/>
      <c r="B760" s="294"/>
      <c r="C760" s="295"/>
      <c r="D760" s="295"/>
      <c r="E760" s="294"/>
      <c r="F760" s="295"/>
      <c r="G760" s="295"/>
      <c r="H760" s="295"/>
      <c r="I760" s="294"/>
      <c r="J760" s="294"/>
      <c r="L760" s="294"/>
    </row>
    <row r="761" ht="15.75" customHeight="1">
      <c r="A761" s="294"/>
      <c r="B761" s="294"/>
      <c r="C761" s="295"/>
      <c r="D761" s="295"/>
      <c r="E761" s="294"/>
      <c r="F761" s="295"/>
      <c r="G761" s="295"/>
      <c r="H761" s="295"/>
      <c r="I761" s="294"/>
      <c r="J761" s="294"/>
      <c r="L761" s="294"/>
    </row>
    <row r="762" ht="15.75" customHeight="1">
      <c r="A762" s="294"/>
      <c r="B762" s="294"/>
      <c r="C762" s="295"/>
      <c r="D762" s="295"/>
      <c r="E762" s="294"/>
      <c r="F762" s="295"/>
      <c r="G762" s="295"/>
      <c r="H762" s="295"/>
      <c r="I762" s="294"/>
      <c r="J762" s="294"/>
      <c r="L762" s="294"/>
    </row>
    <row r="763" ht="15.75" customHeight="1">
      <c r="A763" s="294"/>
      <c r="B763" s="294"/>
      <c r="C763" s="295"/>
      <c r="D763" s="295"/>
      <c r="E763" s="294"/>
      <c r="F763" s="295"/>
      <c r="G763" s="295"/>
      <c r="H763" s="295"/>
      <c r="I763" s="294"/>
      <c r="J763" s="294"/>
      <c r="L763" s="294"/>
    </row>
    <row r="764" ht="15.75" customHeight="1">
      <c r="A764" s="294"/>
      <c r="B764" s="294"/>
      <c r="C764" s="295"/>
      <c r="D764" s="295"/>
      <c r="E764" s="294"/>
      <c r="F764" s="295"/>
      <c r="G764" s="295"/>
      <c r="H764" s="295"/>
      <c r="I764" s="294"/>
      <c r="J764" s="294"/>
      <c r="L764" s="294"/>
    </row>
    <row r="765" ht="15.75" customHeight="1">
      <c r="A765" s="294"/>
      <c r="B765" s="294"/>
      <c r="C765" s="295"/>
      <c r="D765" s="295"/>
      <c r="E765" s="294"/>
      <c r="F765" s="295"/>
      <c r="G765" s="295"/>
      <c r="H765" s="295"/>
      <c r="I765" s="294"/>
      <c r="J765" s="294"/>
      <c r="L765" s="294"/>
    </row>
    <row r="766" ht="15.75" customHeight="1">
      <c r="A766" s="294"/>
      <c r="B766" s="294"/>
      <c r="C766" s="295"/>
      <c r="D766" s="295"/>
      <c r="E766" s="294"/>
      <c r="F766" s="295"/>
      <c r="G766" s="295"/>
      <c r="H766" s="295"/>
      <c r="I766" s="294"/>
      <c r="J766" s="294"/>
      <c r="L766" s="294"/>
    </row>
    <row r="767" ht="15.75" customHeight="1">
      <c r="A767" s="294"/>
      <c r="B767" s="294"/>
      <c r="C767" s="295"/>
      <c r="D767" s="295"/>
      <c r="E767" s="294"/>
      <c r="F767" s="295"/>
      <c r="G767" s="295"/>
      <c r="H767" s="295"/>
      <c r="I767" s="294"/>
      <c r="J767" s="294"/>
      <c r="L767" s="294"/>
    </row>
    <row r="768" ht="15.75" customHeight="1">
      <c r="A768" s="294"/>
      <c r="B768" s="294"/>
      <c r="C768" s="295"/>
      <c r="D768" s="295"/>
      <c r="E768" s="294"/>
      <c r="F768" s="295"/>
      <c r="G768" s="295"/>
      <c r="H768" s="295"/>
      <c r="I768" s="294"/>
      <c r="J768" s="294"/>
      <c r="L768" s="294"/>
    </row>
    <row r="769" ht="15.75" customHeight="1">
      <c r="A769" s="294"/>
      <c r="B769" s="294"/>
      <c r="C769" s="295"/>
      <c r="D769" s="295"/>
      <c r="E769" s="294"/>
      <c r="F769" s="295"/>
      <c r="G769" s="295"/>
      <c r="H769" s="295"/>
      <c r="I769" s="294"/>
      <c r="J769" s="294"/>
      <c r="L769" s="294"/>
    </row>
    <row r="770" ht="15.75" customHeight="1">
      <c r="A770" s="294"/>
      <c r="B770" s="294"/>
      <c r="C770" s="295"/>
      <c r="D770" s="295"/>
      <c r="E770" s="294"/>
      <c r="F770" s="295"/>
      <c r="G770" s="295"/>
      <c r="H770" s="295"/>
      <c r="I770" s="294"/>
      <c r="J770" s="294"/>
      <c r="L770" s="294"/>
    </row>
    <row r="771" ht="15.75" customHeight="1">
      <c r="A771" s="294"/>
      <c r="B771" s="294"/>
      <c r="C771" s="295"/>
      <c r="D771" s="295"/>
      <c r="E771" s="294"/>
      <c r="F771" s="295"/>
      <c r="G771" s="295"/>
      <c r="H771" s="295"/>
      <c r="I771" s="294"/>
      <c r="J771" s="294"/>
      <c r="L771" s="294"/>
    </row>
    <row r="772" ht="15.75" customHeight="1">
      <c r="A772" s="294"/>
      <c r="B772" s="294"/>
      <c r="C772" s="295"/>
      <c r="D772" s="295"/>
      <c r="E772" s="294"/>
      <c r="F772" s="295"/>
      <c r="G772" s="295"/>
      <c r="H772" s="295"/>
      <c r="I772" s="294"/>
      <c r="J772" s="294"/>
      <c r="L772" s="294"/>
    </row>
    <row r="773" ht="15.75" customHeight="1">
      <c r="A773" s="294"/>
      <c r="B773" s="294"/>
      <c r="C773" s="295"/>
      <c r="D773" s="295"/>
      <c r="E773" s="294"/>
      <c r="F773" s="295"/>
      <c r="G773" s="295"/>
      <c r="H773" s="295"/>
      <c r="I773" s="294"/>
      <c r="J773" s="294"/>
      <c r="L773" s="294"/>
    </row>
    <row r="774" ht="15.75" customHeight="1">
      <c r="A774" s="294"/>
      <c r="B774" s="294"/>
      <c r="C774" s="295"/>
      <c r="D774" s="295"/>
      <c r="E774" s="294"/>
      <c r="F774" s="295"/>
      <c r="G774" s="295"/>
      <c r="H774" s="295"/>
      <c r="I774" s="294"/>
      <c r="J774" s="294"/>
      <c r="L774" s="294"/>
    </row>
    <row r="775" ht="15.75" customHeight="1">
      <c r="A775" s="294"/>
      <c r="B775" s="294"/>
      <c r="C775" s="295"/>
      <c r="D775" s="295"/>
      <c r="E775" s="294"/>
      <c r="F775" s="295"/>
      <c r="G775" s="295"/>
      <c r="H775" s="295"/>
      <c r="I775" s="294"/>
      <c r="J775" s="294"/>
      <c r="L775" s="294"/>
    </row>
    <row r="776" ht="15.75" customHeight="1">
      <c r="A776" s="294"/>
      <c r="B776" s="294"/>
      <c r="C776" s="295"/>
      <c r="D776" s="295"/>
      <c r="E776" s="294"/>
      <c r="F776" s="295"/>
      <c r="G776" s="295"/>
      <c r="H776" s="295"/>
      <c r="I776" s="294"/>
      <c r="J776" s="294"/>
      <c r="L776" s="294"/>
    </row>
    <row r="777" ht="15.75" customHeight="1">
      <c r="A777" s="294"/>
      <c r="B777" s="294"/>
      <c r="C777" s="295"/>
      <c r="D777" s="295"/>
      <c r="E777" s="294"/>
      <c r="F777" s="295"/>
      <c r="G777" s="295"/>
      <c r="H777" s="295"/>
      <c r="I777" s="294"/>
      <c r="J777" s="294"/>
      <c r="L777" s="294"/>
    </row>
    <row r="778" ht="15.75" customHeight="1">
      <c r="A778" s="294"/>
      <c r="B778" s="294"/>
      <c r="C778" s="295"/>
      <c r="D778" s="295"/>
      <c r="E778" s="294"/>
      <c r="F778" s="295"/>
      <c r="G778" s="295"/>
      <c r="H778" s="295"/>
      <c r="I778" s="294"/>
      <c r="J778" s="294"/>
      <c r="L778" s="294"/>
    </row>
    <row r="779" ht="15.75" customHeight="1">
      <c r="A779" s="294"/>
      <c r="B779" s="294"/>
      <c r="C779" s="295"/>
      <c r="D779" s="295"/>
      <c r="E779" s="294"/>
      <c r="F779" s="295"/>
      <c r="G779" s="295"/>
      <c r="H779" s="295"/>
      <c r="I779" s="294"/>
      <c r="J779" s="294"/>
      <c r="L779" s="294"/>
    </row>
    <row r="780" ht="15.75" customHeight="1">
      <c r="A780" s="294"/>
      <c r="B780" s="294"/>
      <c r="C780" s="295"/>
      <c r="D780" s="295"/>
      <c r="E780" s="294"/>
      <c r="F780" s="295"/>
      <c r="G780" s="295"/>
      <c r="H780" s="295"/>
      <c r="I780" s="294"/>
      <c r="J780" s="294"/>
      <c r="L780" s="294"/>
    </row>
    <row r="781" ht="15.75" customHeight="1">
      <c r="A781" s="294"/>
      <c r="B781" s="294"/>
      <c r="C781" s="295"/>
      <c r="D781" s="295"/>
      <c r="E781" s="294"/>
      <c r="F781" s="295"/>
      <c r="G781" s="295"/>
      <c r="H781" s="295"/>
      <c r="I781" s="294"/>
      <c r="J781" s="294"/>
      <c r="L781" s="294"/>
    </row>
    <row r="782" ht="15.75" customHeight="1">
      <c r="A782" s="294"/>
      <c r="B782" s="294"/>
      <c r="C782" s="295"/>
      <c r="D782" s="295"/>
      <c r="E782" s="294"/>
      <c r="F782" s="295"/>
      <c r="G782" s="295"/>
      <c r="H782" s="295"/>
      <c r="I782" s="294"/>
      <c r="J782" s="294"/>
      <c r="L782" s="294"/>
    </row>
    <row r="783" ht="15.75" customHeight="1">
      <c r="A783" s="294"/>
      <c r="B783" s="294"/>
      <c r="C783" s="295"/>
      <c r="D783" s="295"/>
      <c r="E783" s="294"/>
      <c r="F783" s="295"/>
      <c r="G783" s="295"/>
      <c r="H783" s="295"/>
      <c r="I783" s="294"/>
      <c r="J783" s="294"/>
      <c r="L783" s="294"/>
    </row>
    <row r="784" ht="15.75" customHeight="1">
      <c r="A784" s="294"/>
      <c r="B784" s="294"/>
      <c r="C784" s="295"/>
      <c r="D784" s="295"/>
      <c r="E784" s="294"/>
      <c r="F784" s="295"/>
      <c r="G784" s="295"/>
      <c r="H784" s="295"/>
      <c r="I784" s="294"/>
      <c r="J784" s="294"/>
      <c r="L784" s="294"/>
    </row>
    <row r="785" ht="15.75" customHeight="1">
      <c r="A785" s="294"/>
      <c r="B785" s="294"/>
      <c r="C785" s="295"/>
      <c r="D785" s="295"/>
      <c r="E785" s="294"/>
      <c r="F785" s="295"/>
      <c r="G785" s="295"/>
      <c r="H785" s="295"/>
      <c r="I785" s="294"/>
      <c r="J785" s="294"/>
      <c r="L785" s="294"/>
    </row>
    <row r="786" ht="15.75" customHeight="1">
      <c r="A786" s="294"/>
      <c r="B786" s="294"/>
      <c r="C786" s="295"/>
      <c r="D786" s="295"/>
      <c r="E786" s="294"/>
      <c r="F786" s="295"/>
      <c r="G786" s="295"/>
      <c r="H786" s="295"/>
      <c r="I786" s="294"/>
      <c r="J786" s="294"/>
      <c r="L786" s="294"/>
    </row>
    <row r="787" ht="15.75" customHeight="1">
      <c r="A787" s="294"/>
      <c r="B787" s="294"/>
      <c r="C787" s="295"/>
      <c r="D787" s="295"/>
      <c r="E787" s="294"/>
      <c r="F787" s="295"/>
      <c r="G787" s="295"/>
      <c r="H787" s="295"/>
      <c r="I787" s="294"/>
      <c r="J787" s="294"/>
      <c r="L787" s="294"/>
    </row>
    <row r="788" ht="15.75" customHeight="1">
      <c r="A788" s="294"/>
      <c r="B788" s="294"/>
      <c r="C788" s="295"/>
      <c r="D788" s="295"/>
      <c r="E788" s="294"/>
      <c r="F788" s="295"/>
      <c r="G788" s="295"/>
      <c r="H788" s="295"/>
      <c r="I788" s="294"/>
      <c r="J788" s="294"/>
      <c r="L788" s="294"/>
    </row>
    <row r="789" ht="15.75" customHeight="1">
      <c r="A789" s="294"/>
      <c r="B789" s="294"/>
      <c r="C789" s="295"/>
      <c r="D789" s="295"/>
      <c r="E789" s="294"/>
      <c r="F789" s="295"/>
      <c r="G789" s="295"/>
      <c r="H789" s="295"/>
      <c r="I789" s="294"/>
      <c r="J789" s="294"/>
      <c r="L789" s="294"/>
    </row>
    <row r="790" ht="15.75" customHeight="1">
      <c r="A790" s="294"/>
      <c r="B790" s="294"/>
      <c r="C790" s="295"/>
      <c r="D790" s="295"/>
      <c r="E790" s="294"/>
      <c r="F790" s="295"/>
      <c r="G790" s="295"/>
      <c r="H790" s="295"/>
      <c r="I790" s="294"/>
      <c r="J790" s="294"/>
      <c r="L790" s="294"/>
    </row>
    <row r="791" ht="15.75" customHeight="1">
      <c r="A791" s="294"/>
      <c r="B791" s="294"/>
      <c r="C791" s="295"/>
      <c r="D791" s="295"/>
      <c r="E791" s="294"/>
      <c r="F791" s="295"/>
      <c r="G791" s="295"/>
      <c r="H791" s="295"/>
      <c r="I791" s="294"/>
      <c r="J791" s="294"/>
      <c r="L791" s="294"/>
    </row>
    <row r="792" ht="15.75" customHeight="1">
      <c r="A792" s="294"/>
      <c r="B792" s="294"/>
      <c r="C792" s="295"/>
      <c r="D792" s="295"/>
      <c r="E792" s="294"/>
      <c r="F792" s="295"/>
      <c r="G792" s="295"/>
      <c r="H792" s="295"/>
      <c r="I792" s="294"/>
      <c r="J792" s="294"/>
      <c r="L792" s="294"/>
    </row>
    <row r="793" ht="15.75" customHeight="1">
      <c r="A793" s="294"/>
      <c r="B793" s="294"/>
      <c r="C793" s="295"/>
      <c r="D793" s="295"/>
      <c r="E793" s="294"/>
      <c r="F793" s="295"/>
      <c r="G793" s="295"/>
      <c r="H793" s="295"/>
      <c r="I793" s="294"/>
      <c r="J793" s="294"/>
      <c r="L793" s="294"/>
    </row>
    <row r="794" ht="15.75" customHeight="1">
      <c r="A794" s="294"/>
      <c r="B794" s="294"/>
      <c r="C794" s="295"/>
      <c r="D794" s="295"/>
      <c r="E794" s="294"/>
      <c r="F794" s="295"/>
      <c r="G794" s="295"/>
      <c r="H794" s="295"/>
      <c r="I794" s="294"/>
      <c r="J794" s="294"/>
      <c r="L794" s="294"/>
    </row>
    <row r="795" ht="15.75" customHeight="1">
      <c r="A795" s="294"/>
      <c r="B795" s="294"/>
      <c r="C795" s="295"/>
      <c r="D795" s="295"/>
      <c r="E795" s="294"/>
      <c r="F795" s="295"/>
      <c r="G795" s="295"/>
      <c r="H795" s="295"/>
      <c r="I795" s="294"/>
      <c r="J795" s="294"/>
      <c r="L795" s="294"/>
    </row>
    <row r="796" ht="15.75" customHeight="1">
      <c r="A796" s="294"/>
      <c r="B796" s="294"/>
      <c r="C796" s="295"/>
      <c r="D796" s="295"/>
      <c r="E796" s="294"/>
      <c r="F796" s="295"/>
      <c r="G796" s="295"/>
      <c r="H796" s="295"/>
      <c r="I796" s="294"/>
      <c r="J796" s="294"/>
      <c r="L796" s="294"/>
    </row>
    <row r="797" ht="15.75" customHeight="1">
      <c r="A797" s="294"/>
      <c r="B797" s="294"/>
      <c r="C797" s="295"/>
      <c r="D797" s="295"/>
      <c r="E797" s="294"/>
      <c r="F797" s="295"/>
      <c r="G797" s="295"/>
      <c r="H797" s="295"/>
      <c r="I797" s="294"/>
      <c r="J797" s="294"/>
      <c r="L797" s="294"/>
    </row>
    <row r="798" ht="15.75" customHeight="1">
      <c r="A798" s="294"/>
      <c r="B798" s="294"/>
      <c r="C798" s="295"/>
      <c r="D798" s="295"/>
      <c r="E798" s="294"/>
      <c r="F798" s="295"/>
      <c r="G798" s="295"/>
      <c r="H798" s="295"/>
      <c r="I798" s="294"/>
      <c r="J798" s="294"/>
      <c r="L798" s="294"/>
    </row>
    <row r="799" ht="15.75" customHeight="1">
      <c r="A799" s="294"/>
      <c r="B799" s="294"/>
      <c r="C799" s="295"/>
      <c r="D799" s="295"/>
      <c r="E799" s="294"/>
      <c r="F799" s="295"/>
      <c r="G799" s="295"/>
      <c r="H799" s="295"/>
      <c r="I799" s="294"/>
      <c r="J799" s="294"/>
      <c r="L799" s="294"/>
    </row>
    <row r="800" ht="15.75" customHeight="1">
      <c r="A800" s="294"/>
      <c r="B800" s="294"/>
      <c r="C800" s="295"/>
      <c r="D800" s="295"/>
      <c r="E800" s="294"/>
      <c r="F800" s="295"/>
      <c r="G800" s="295"/>
      <c r="H800" s="295"/>
      <c r="I800" s="294"/>
      <c r="J800" s="294"/>
      <c r="L800" s="294"/>
    </row>
    <row r="801" ht="15.75" customHeight="1">
      <c r="A801" s="294"/>
      <c r="B801" s="294"/>
      <c r="C801" s="295"/>
      <c r="D801" s="295"/>
      <c r="E801" s="294"/>
      <c r="F801" s="295"/>
      <c r="G801" s="295"/>
      <c r="H801" s="295"/>
      <c r="I801" s="294"/>
      <c r="J801" s="294"/>
      <c r="L801" s="294"/>
    </row>
    <row r="802" ht="15.75" customHeight="1">
      <c r="A802" s="294"/>
      <c r="B802" s="294"/>
      <c r="C802" s="295"/>
      <c r="D802" s="295"/>
      <c r="E802" s="294"/>
      <c r="F802" s="295"/>
      <c r="G802" s="295"/>
      <c r="H802" s="295"/>
      <c r="I802" s="294"/>
      <c r="J802" s="294"/>
      <c r="L802" s="294"/>
    </row>
    <row r="803" ht="15.75" customHeight="1">
      <c r="A803" s="294"/>
      <c r="B803" s="294"/>
      <c r="C803" s="295"/>
      <c r="D803" s="295"/>
      <c r="E803" s="294"/>
      <c r="F803" s="295"/>
      <c r="G803" s="295"/>
      <c r="H803" s="295"/>
      <c r="I803" s="294"/>
      <c r="J803" s="294"/>
      <c r="L803" s="294"/>
    </row>
    <row r="804" ht="15.75" customHeight="1">
      <c r="A804" s="294"/>
      <c r="B804" s="294"/>
      <c r="C804" s="295"/>
      <c r="D804" s="295"/>
      <c r="E804" s="294"/>
      <c r="F804" s="295"/>
      <c r="G804" s="295"/>
      <c r="H804" s="295"/>
      <c r="I804" s="294"/>
      <c r="J804" s="294"/>
      <c r="L804" s="294"/>
    </row>
    <row r="805" ht="15.75" customHeight="1">
      <c r="A805" s="294"/>
      <c r="B805" s="294"/>
      <c r="C805" s="295"/>
      <c r="D805" s="295"/>
      <c r="E805" s="294"/>
      <c r="F805" s="295"/>
      <c r="G805" s="295"/>
      <c r="H805" s="295"/>
      <c r="I805" s="294"/>
      <c r="J805" s="294"/>
      <c r="L805" s="294"/>
    </row>
    <row r="806" ht="15.75" customHeight="1">
      <c r="A806" s="294"/>
      <c r="B806" s="294"/>
      <c r="C806" s="295"/>
      <c r="D806" s="295"/>
      <c r="E806" s="294"/>
      <c r="F806" s="295"/>
      <c r="G806" s="295"/>
      <c r="H806" s="295"/>
      <c r="I806" s="294"/>
      <c r="J806" s="294"/>
      <c r="L806" s="294"/>
    </row>
    <row r="807" ht="15.75" customHeight="1">
      <c r="A807" s="294"/>
      <c r="B807" s="294"/>
      <c r="C807" s="295"/>
      <c r="D807" s="295"/>
      <c r="E807" s="294"/>
      <c r="F807" s="295"/>
      <c r="G807" s="295"/>
      <c r="H807" s="295"/>
      <c r="I807" s="294"/>
      <c r="J807" s="294"/>
      <c r="L807" s="294"/>
    </row>
    <row r="808" ht="15.75" customHeight="1">
      <c r="A808" s="294"/>
      <c r="B808" s="294"/>
      <c r="C808" s="295"/>
      <c r="D808" s="295"/>
      <c r="E808" s="294"/>
      <c r="F808" s="295"/>
      <c r="G808" s="295"/>
      <c r="H808" s="295"/>
      <c r="I808" s="294"/>
      <c r="J808" s="294"/>
      <c r="L808" s="294"/>
    </row>
    <row r="809" ht="15.75" customHeight="1">
      <c r="A809" s="294"/>
      <c r="B809" s="294"/>
      <c r="C809" s="295"/>
      <c r="D809" s="295"/>
      <c r="E809" s="294"/>
      <c r="F809" s="295"/>
      <c r="G809" s="295"/>
      <c r="H809" s="295"/>
      <c r="I809" s="294"/>
      <c r="J809" s="294"/>
      <c r="L809" s="294"/>
    </row>
    <row r="810" ht="15.75" customHeight="1">
      <c r="A810" s="294"/>
      <c r="B810" s="294"/>
      <c r="C810" s="295"/>
      <c r="D810" s="295"/>
      <c r="E810" s="294"/>
      <c r="F810" s="295"/>
      <c r="G810" s="295"/>
      <c r="H810" s="295"/>
      <c r="I810" s="294"/>
      <c r="J810" s="294"/>
      <c r="L810" s="294"/>
    </row>
    <row r="811" ht="15.75" customHeight="1">
      <c r="A811" s="294"/>
      <c r="B811" s="294"/>
      <c r="C811" s="295"/>
      <c r="D811" s="295"/>
      <c r="E811" s="294"/>
      <c r="F811" s="295"/>
      <c r="G811" s="295"/>
      <c r="H811" s="295"/>
      <c r="I811" s="294"/>
      <c r="J811" s="294"/>
      <c r="L811" s="294"/>
    </row>
    <row r="812" ht="15.75" customHeight="1">
      <c r="A812" s="294"/>
      <c r="B812" s="294"/>
      <c r="C812" s="295"/>
      <c r="D812" s="295"/>
      <c r="E812" s="294"/>
      <c r="F812" s="295"/>
      <c r="G812" s="295"/>
      <c r="H812" s="295"/>
      <c r="I812" s="294"/>
      <c r="J812" s="294"/>
      <c r="L812" s="294"/>
    </row>
    <row r="813" ht="15.75" customHeight="1">
      <c r="A813" s="294"/>
      <c r="B813" s="294"/>
      <c r="C813" s="295"/>
      <c r="D813" s="295"/>
      <c r="E813" s="294"/>
      <c r="F813" s="295"/>
      <c r="G813" s="295"/>
      <c r="H813" s="295"/>
      <c r="I813" s="294"/>
      <c r="J813" s="294"/>
      <c r="L813" s="294"/>
    </row>
    <row r="814" ht="15.75" customHeight="1">
      <c r="A814" s="294"/>
      <c r="B814" s="294"/>
      <c r="C814" s="295"/>
      <c r="D814" s="295"/>
      <c r="E814" s="294"/>
      <c r="F814" s="295"/>
      <c r="G814" s="295"/>
      <c r="H814" s="295"/>
      <c r="I814" s="294"/>
      <c r="J814" s="294"/>
      <c r="L814" s="294"/>
    </row>
    <row r="815" ht="15.75" customHeight="1">
      <c r="A815" s="294"/>
      <c r="B815" s="294"/>
      <c r="C815" s="295"/>
      <c r="D815" s="295"/>
      <c r="E815" s="294"/>
      <c r="F815" s="295"/>
      <c r="G815" s="295"/>
      <c r="H815" s="295"/>
      <c r="I815" s="294"/>
      <c r="J815" s="294"/>
      <c r="L815" s="294"/>
    </row>
    <row r="816" ht="15.75" customHeight="1">
      <c r="A816" s="294"/>
      <c r="B816" s="294"/>
      <c r="C816" s="295"/>
      <c r="D816" s="295"/>
      <c r="E816" s="294"/>
      <c r="F816" s="295"/>
      <c r="G816" s="295"/>
      <c r="H816" s="295"/>
      <c r="I816" s="294"/>
      <c r="J816" s="294"/>
      <c r="L816" s="294"/>
    </row>
    <row r="817" ht="15.75" customHeight="1">
      <c r="A817" s="294"/>
      <c r="B817" s="294"/>
      <c r="C817" s="295"/>
      <c r="D817" s="295"/>
      <c r="E817" s="294"/>
      <c r="F817" s="295"/>
      <c r="G817" s="295"/>
      <c r="H817" s="295"/>
      <c r="I817" s="294"/>
      <c r="J817" s="294"/>
      <c r="L817" s="294"/>
    </row>
    <row r="818" ht="15.75" customHeight="1">
      <c r="A818" s="294"/>
      <c r="B818" s="294"/>
      <c r="C818" s="295"/>
      <c r="D818" s="295"/>
      <c r="E818" s="294"/>
      <c r="F818" s="295"/>
      <c r="G818" s="295"/>
      <c r="H818" s="295"/>
      <c r="I818" s="294"/>
      <c r="J818" s="294"/>
      <c r="L818" s="294"/>
    </row>
    <row r="819" ht="15.75" customHeight="1">
      <c r="A819" s="294"/>
      <c r="B819" s="294"/>
      <c r="C819" s="295"/>
      <c r="D819" s="295"/>
      <c r="E819" s="294"/>
      <c r="F819" s="295"/>
      <c r="G819" s="295"/>
      <c r="H819" s="295"/>
      <c r="I819" s="294"/>
      <c r="J819" s="294"/>
      <c r="L819" s="294"/>
    </row>
    <row r="820" ht="15.75" customHeight="1">
      <c r="A820" s="294"/>
      <c r="B820" s="294"/>
      <c r="C820" s="295"/>
      <c r="D820" s="295"/>
      <c r="E820" s="294"/>
      <c r="F820" s="295"/>
      <c r="G820" s="295"/>
      <c r="H820" s="295"/>
      <c r="I820" s="294"/>
      <c r="J820" s="294"/>
      <c r="L820" s="294"/>
    </row>
    <row r="821" ht="15.75" customHeight="1">
      <c r="A821" s="294"/>
      <c r="B821" s="294"/>
      <c r="C821" s="295"/>
      <c r="D821" s="295"/>
      <c r="E821" s="294"/>
      <c r="F821" s="295"/>
      <c r="G821" s="295"/>
      <c r="H821" s="295"/>
      <c r="I821" s="294"/>
      <c r="J821" s="294"/>
      <c r="L821" s="294"/>
    </row>
    <row r="822" ht="15.75" customHeight="1">
      <c r="A822" s="294"/>
      <c r="B822" s="294"/>
      <c r="C822" s="295"/>
      <c r="D822" s="295"/>
      <c r="E822" s="294"/>
      <c r="F822" s="295"/>
      <c r="G822" s="295"/>
      <c r="H822" s="295"/>
      <c r="I822" s="294"/>
      <c r="J822" s="294"/>
      <c r="L822" s="294"/>
    </row>
    <row r="823" ht="15.75" customHeight="1">
      <c r="A823" s="294"/>
      <c r="B823" s="294"/>
      <c r="C823" s="295"/>
      <c r="D823" s="295"/>
      <c r="E823" s="294"/>
      <c r="F823" s="295"/>
      <c r="G823" s="295"/>
      <c r="H823" s="295"/>
      <c r="I823" s="294"/>
      <c r="J823" s="294"/>
      <c r="L823" s="294"/>
    </row>
    <row r="824" ht="15.75" customHeight="1">
      <c r="A824" s="294"/>
      <c r="B824" s="294"/>
      <c r="C824" s="295"/>
      <c r="D824" s="295"/>
      <c r="E824" s="294"/>
      <c r="F824" s="295"/>
      <c r="G824" s="295"/>
      <c r="H824" s="295"/>
      <c r="I824" s="294"/>
      <c r="J824" s="294"/>
      <c r="L824" s="294"/>
    </row>
    <row r="825" ht="15.75" customHeight="1">
      <c r="A825" s="294"/>
      <c r="B825" s="294"/>
      <c r="C825" s="295"/>
      <c r="D825" s="295"/>
      <c r="E825" s="294"/>
      <c r="F825" s="295"/>
      <c r="G825" s="295"/>
      <c r="H825" s="295"/>
      <c r="I825" s="294"/>
      <c r="J825" s="294"/>
      <c r="L825" s="294"/>
    </row>
    <row r="826" ht="15.75" customHeight="1">
      <c r="A826" s="294"/>
      <c r="B826" s="294"/>
      <c r="C826" s="295"/>
      <c r="D826" s="295"/>
      <c r="E826" s="294"/>
      <c r="F826" s="295"/>
      <c r="G826" s="295"/>
      <c r="H826" s="295"/>
      <c r="I826" s="294"/>
      <c r="J826" s="294"/>
      <c r="L826" s="294"/>
    </row>
    <row r="827" ht="15.75" customHeight="1">
      <c r="A827" s="294"/>
      <c r="B827" s="294"/>
      <c r="C827" s="295"/>
      <c r="D827" s="295"/>
      <c r="E827" s="294"/>
      <c r="F827" s="295"/>
      <c r="G827" s="295"/>
      <c r="H827" s="295"/>
      <c r="I827" s="294"/>
      <c r="J827" s="294"/>
      <c r="L827" s="294"/>
    </row>
    <row r="828" ht="15.75" customHeight="1">
      <c r="A828" s="294"/>
      <c r="B828" s="294"/>
      <c r="C828" s="295"/>
      <c r="D828" s="295"/>
      <c r="E828" s="294"/>
      <c r="F828" s="295"/>
      <c r="G828" s="295"/>
      <c r="H828" s="295"/>
      <c r="I828" s="294"/>
      <c r="J828" s="294"/>
      <c r="L828" s="294"/>
    </row>
    <row r="829" ht="15.75" customHeight="1">
      <c r="A829" s="294"/>
      <c r="B829" s="294"/>
      <c r="C829" s="295"/>
      <c r="D829" s="295"/>
      <c r="E829" s="294"/>
      <c r="F829" s="295"/>
      <c r="G829" s="295"/>
      <c r="H829" s="295"/>
      <c r="I829" s="294"/>
      <c r="J829" s="294"/>
      <c r="L829" s="294"/>
    </row>
    <row r="830" ht="15.75" customHeight="1">
      <c r="A830" s="294"/>
      <c r="B830" s="294"/>
      <c r="C830" s="295"/>
      <c r="D830" s="295"/>
      <c r="E830" s="294"/>
      <c r="F830" s="295"/>
      <c r="G830" s="295"/>
      <c r="H830" s="295"/>
      <c r="I830" s="294"/>
      <c r="J830" s="294"/>
      <c r="L830" s="294"/>
    </row>
    <row r="831" ht="15.75" customHeight="1">
      <c r="A831" s="294"/>
      <c r="B831" s="294"/>
      <c r="C831" s="295"/>
      <c r="D831" s="295"/>
      <c r="E831" s="294"/>
      <c r="F831" s="295"/>
      <c r="G831" s="295"/>
      <c r="H831" s="295"/>
      <c r="I831" s="294"/>
      <c r="J831" s="294"/>
      <c r="L831" s="294"/>
    </row>
    <row r="832" ht="15.75" customHeight="1">
      <c r="A832" s="294"/>
      <c r="B832" s="294"/>
      <c r="C832" s="295"/>
      <c r="D832" s="295"/>
      <c r="E832" s="294"/>
      <c r="F832" s="295"/>
      <c r="G832" s="295"/>
      <c r="H832" s="295"/>
      <c r="I832" s="294"/>
      <c r="J832" s="294"/>
      <c r="L832" s="294"/>
    </row>
    <row r="833" ht="15.75" customHeight="1">
      <c r="A833" s="294"/>
      <c r="B833" s="294"/>
      <c r="C833" s="295"/>
      <c r="D833" s="295"/>
      <c r="E833" s="294"/>
      <c r="F833" s="295"/>
      <c r="G833" s="295"/>
      <c r="H833" s="295"/>
      <c r="I833" s="294"/>
      <c r="J833" s="294"/>
      <c r="L833" s="294"/>
    </row>
    <row r="834" ht="15.75" customHeight="1">
      <c r="A834" s="294"/>
      <c r="B834" s="294"/>
      <c r="C834" s="295"/>
      <c r="D834" s="295"/>
      <c r="E834" s="294"/>
      <c r="F834" s="295"/>
      <c r="G834" s="295"/>
      <c r="H834" s="295"/>
      <c r="I834" s="294"/>
      <c r="J834" s="294"/>
      <c r="L834" s="294"/>
    </row>
    <row r="835" ht="15.75" customHeight="1">
      <c r="A835" s="294"/>
      <c r="B835" s="294"/>
      <c r="C835" s="295"/>
      <c r="D835" s="295"/>
      <c r="E835" s="294"/>
      <c r="F835" s="295"/>
      <c r="G835" s="295"/>
      <c r="H835" s="295"/>
      <c r="I835" s="294"/>
      <c r="J835" s="294"/>
      <c r="L835" s="294"/>
    </row>
    <row r="836" ht="15.75" customHeight="1">
      <c r="A836" s="294"/>
      <c r="B836" s="294"/>
      <c r="C836" s="295"/>
      <c r="D836" s="295"/>
      <c r="E836" s="294"/>
      <c r="F836" s="295"/>
      <c r="G836" s="295"/>
      <c r="H836" s="295"/>
      <c r="I836" s="294"/>
      <c r="J836" s="294"/>
      <c r="L836" s="294"/>
    </row>
    <row r="837" ht="15.75" customHeight="1">
      <c r="A837" s="294"/>
      <c r="B837" s="294"/>
      <c r="C837" s="295"/>
      <c r="D837" s="295"/>
      <c r="E837" s="294"/>
      <c r="F837" s="295"/>
      <c r="G837" s="295"/>
      <c r="H837" s="295"/>
      <c r="I837" s="294"/>
      <c r="J837" s="294"/>
      <c r="L837" s="294"/>
    </row>
    <row r="838" ht="15.75" customHeight="1">
      <c r="A838" s="294"/>
      <c r="B838" s="294"/>
      <c r="C838" s="295"/>
      <c r="D838" s="295"/>
      <c r="E838" s="294"/>
      <c r="F838" s="295"/>
      <c r="G838" s="295"/>
      <c r="H838" s="295"/>
      <c r="I838" s="294"/>
      <c r="J838" s="294"/>
      <c r="L838" s="294"/>
    </row>
    <row r="839" ht="15.75" customHeight="1">
      <c r="A839" s="294"/>
      <c r="B839" s="294"/>
      <c r="C839" s="295"/>
      <c r="D839" s="295"/>
      <c r="E839" s="294"/>
      <c r="F839" s="295"/>
      <c r="G839" s="295"/>
      <c r="H839" s="295"/>
      <c r="I839" s="294"/>
      <c r="J839" s="294"/>
      <c r="L839" s="294"/>
    </row>
    <row r="840" ht="15.75" customHeight="1">
      <c r="A840" s="294"/>
      <c r="B840" s="294"/>
      <c r="C840" s="295"/>
      <c r="D840" s="295"/>
      <c r="E840" s="294"/>
      <c r="F840" s="295"/>
      <c r="G840" s="295"/>
      <c r="H840" s="295"/>
      <c r="I840" s="294"/>
      <c r="J840" s="294"/>
      <c r="L840" s="294"/>
    </row>
    <row r="841" ht="15.75" customHeight="1">
      <c r="A841" s="294"/>
      <c r="B841" s="294"/>
      <c r="C841" s="295"/>
      <c r="D841" s="295"/>
      <c r="E841" s="294"/>
      <c r="F841" s="295"/>
      <c r="G841" s="295"/>
      <c r="H841" s="295"/>
      <c r="I841" s="294"/>
      <c r="J841" s="294"/>
      <c r="L841" s="294"/>
    </row>
    <row r="842" ht="15.75" customHeight="1">
      <c r="A842" s="294"/>
      <c r="B842" s="294"/>
      <c r="C842" s="295"/>
      <c r="D842" s="295"/>
      <c r="E842" s="294"/>
      <c r="F842" s="295"/>
      <c r="G842" s="295"/>
      <c r="H842" s="295"/>
      <c r="I842" s="294"/>
      <c r="J842" s="294"/>
      <c r="L842" s="294"/>
    </row>
    <row r="843" ht="15.75" customHeight="1">
      <c r="A843" s="294"/>
      <c r="B843" s="294"/>
      <c r="C843" s="295"/>
      <c r="D843" s="295"/>
      <c r="E843" s="294"/>
      <c r="F843" s="295"/>
      <c r="G843" s="295"/>
      <c r="H843" s="295"/>
      <c r="I843" s="294"/>
      <c r="J843" s="294"/>
      <c r="L843" s="294"/>
    </row>
    <row r="844" ht="15.75" customHeight="1">
      <c r="A844" s="294"/>
      <c r="B844" s="294"/>
      <c r="C844" s="295"/>
      <c r="D844" s="295"/>
      <c r="E844" s="294"/>
      <c r="F844" s="295"/>
      <c r="G844" s="295"/>
      <c r="H844" s="295"/>
      <c r="I844" s="294"/>
      <c r="J844" s="294"/>
      <c r="L844" s="294"/>
    </row>
    <row r="845" ht="15.75" customHeight="1">
      <c r="A845" s="294"/>
      <c r="B845" s="294"/>
      <c r="C845" s="295"/>
      <c r="D845" s="295"/>
      <c r="E845" s="294"/>
      <c r="F845" s="295"/>
      <c r="G845" s="295"/>
      <c r="H845" s="295"/>
      <c r="I845" s="294"/>
      <c r="J845" s="294"/>
      <c r="L845" s="294"/>
    </row>
    <row r="846" ht="15.75" customHeight="1">
      <c r="A846" s="294"/>
      <c r="B846" s="294"/>
      <c r="C846" s="295"/>
      <c r="D846" s="295"/>
      <c r="E846" s="294"/>
      <c r="F846" s="295"/>
      <c r="G846" s="295"/>
      <c r="H846" s="295"/>
      <c r="I846" s="294"/>
      <c r="J846" s="294"/>
      <c r="L846" s="294"/>
    </row>
    <row r="847" ht="15.75" customHeight="1">
      <c r="A847" s="294"/>
      <c r="B847" s="294"/>
      <c r="C847" s="295"/>
      <c r="D847" s="295"/>
      <c r="E847" s="294"/>
      <c r="F847" s="295"/>
      <c r="G847" s="295"/>
      <c r="H847" s="295"/>
      <c r="I847" s="294"/>
      <c r="J847" s="294"/>
      <c r="L847" s="294"/>
    </row>
    <row r="848" ht="15.75" customHeight="1">
      <c r="A848" s="294"/>
      <c r="B848" s="294"/>
      <c r="C848" s="295"/>
      <c r="D848" s="295"/>
      <c r="E848" s="294"/>
      <c r="F848" s="295"/>
      <c r="G848" s="295"/>
      <c r="H848" s="295"/>
      <c r="I848" s="294"/>
      <c r="J848" s="294"/>
      <c r="L848" s="294"/>
    </row>
    <row r="849" ht="15.75" customHeight="1">
      <c r="A849" s="294"/>
      <c r="B849" s="294"/>
      <c r="C849" s="295"/>
      <c r="D849" s="295"/>
      <c r="E849" s="294"/>
      <c r="F849" s="295"/>
      <c r="G849" s="295"/>
      <c r="H849" s="295"/>
      <c r="I849" s="294"/>
      <c r="J849" s="294"/>
      <c r="L849" s="294"/>
    </row>
    <row r="850" ht="15.75" customHeight="1">
      <c r="A850" s="294"/>
      <c r="B850" s="294"/>
      <c r="C850" s="295"/>
      <c r="D850" s="295"/>
      <c r="E850" s="294"/>
      <c r="F850" s="295"/>
      <c r="G850" s="295"/>
      <c r="H850" s="295"/>
      <c r="I850" s="294"/>
      <c r="J850" s="294"/>
      <c r="L850" s="294"/>
    </row>
    <row r="851" ht="15.75" customHeight="1">
      <c r="A851" s="294"/>
      <c r="B851" s="294"/>
      <c r="C851" s="295"/>
      <c r="D851" s="295"/>
      <c r="E851" s="294"/>
      <c r="F851" s="295"/>
      <c r="G851" s="295"/>
      <c r="H851" s="295"/>
      <c r="I851" s="294"/>
      <c r="J851" s="294"/>
      <c r="L851" s="294"/>
    </row>
    <row r="852" ht="15.75" customHeight="1">
      <c r="A852" s="294"/>
      <c r="B852" s="294"/>
      <c r="C852" s="295"/>
      <c r="D852" s="295"/>
      <c r="E852" s="294"/>
      <c r="F852" s="295"/>
      <c r="G852" s="295"/>
      <c r="H852" s="295"/>
      <c r="I852" s="294"/>
      <c r="J852" s="294"/>
      <c r="L852" s="294"/>
    </row>
    <row r="853" ht="15.75" customHeight="1">
      <c r="A853" s="294"/>
      <c r="B853" s="294"/>
      <c r="C853" s="295"/>
      <c r="D853" s="295"/>
      <c r="E853" s="294"/>
      <c r="F853" s="295"/>
      <c r="G853" s="295"/>
      <c r="H853" s="295"/>
      <c r="I853" s="294"/>
      <c r="J853" s="294"/>
      <c r="L853" s="294"/>
    </row>
    <row r="854" ht="15.75" customHeight="1">
      <c r="A854" s="294"/>
      <c r="B854" s="294"/>
      <c r="C854" s="295"/>
      <c r="D854" s="295"/>
      <c r="E854" s="294"/>
      <c r="F854" s="295"/>
      <c r="G854" s="295"/>
      <c r="H854" s="295"/>
      <c r="I854" s="294"/>
      <c r="J854" s="294"/>
      <c r="L854" s="294"/>
    </row>
    <row r="855" ht="15.75" customHeight="1">
      <c r="A855" s="294"/>
      <c r="B855" s="294"/>
      <c r="C855" s="295"/>
      <c r="D855" s="295"/>
      <c r="E855" s="294"/>
      <c r="F855" s="295"/>
      <c r="G855" s="295"/>
      <c r="H855" s="295"/>
      <c r="I855" s="294"/>
      <c r="J855" s="294"/>
      <c r="L855" s="294"/>
    </row>
    <row r="856" ht="15.75" customHeight="1">
      <c r="A856" s="294"/>
      <c r="B856" s="294"/>
      <c r="C856" s="295"/>
      <c r="D856" s="295"/>
      <c r="E856" s="294"/>
      <c r="F856" s="295"/>
      <c r="G856" s="295"/>
      <c r="H856" s="295"/>
      <c r="I856" s="294"/>
      <c r="J856" s="294"/>
      <c r="L856" s="294"/>
    </row>
    <row r="857" ht="15.75" customHeight="1">
      <c r="A857" s="294"/>
      <c r="B857" s="294"/>
      <c r="C857" s="295"/>
      <c r="D857" s="295"/>
      <c r="E857" s="294"/>
      <c r="F857" s="295"/>
      <c r="G857" s="295"/>
      <c r="H857" s="295"/>
      <c r="I857" s="294"/>
      <c r="J857" s="294"/>
      <c r="L857" s="294"/>
    </row>
    <row r="858" ht="15.75" customHeight="1">
      <c r="A858" s="294"/>
      <c r="B858" s="294"/>
      <c r="C858" s="295"/>
      <c r="D858" s="295"/>
      <c r="E858" s="294"/>
      <c r="F858" s="295"/>
      <c r="G858" s="295"/>
      <c r="H858" s="295"/>
      <c r="I858" s="294"/>
      <c r="J858" s="294"/>
      <c r="L858" s="294"/>
    </row>
    <row r="859" ht="15.75" customHeight="1">
      <c r="A859" s="294"/>
      <c r="B859" s="294"/>
      <c r="C859" s="295"/>
      <c r="D859" s="295"/>
      <c r="E859" s="294"/>
      <c r="F859" s="295"/>
      <c r="G859" s="295"/>
      <c r="H859" s="295"/>
      <c r="I859" s="294"/>
      <c r="J859" s="294"/>
      <c r="L859" s="294"/>
    </row>
    <row r="860" ht="15.75" customHeight="1">
      <c r="A860" s="294"/>
      <c r="B860" s="294"/>
      <c r="C860" s="295"/>
      <c r="D860" s="295"/>
      <c r="E860" s="294"/>
      <c r="F860" s="295"/>
      <c r="G860" s="295"/>
      <c r="H860" s="295"/>
      <c r="I860" s="294"/>
      <c r="J860" s="294"/>
      <c r="L860" s="294"/>
    </row>
    <row r="861" ht="15.75" customHeight="1">
      <c r="A861" s="294"/>
      <c r="B861" s="294"/>
      <c r="C861" s="295"/>
      <c r="D861" s="295"/>
      <c r="E861" s="294"/>
      <c r="F861" s="295"/>
      <c r="G861" s="295"/>
      <c r="H861" s="295"/>
      <c r="I861" s="294"/>
      <c r="J861" s="294"/>
      <c r="L861" s="294"/>
    </row>
    <row r="862" ht="15.75" customHeight="1">
      <c r="A862" s="294"/>
      <c r="B862" s="294"/>
      <c r="C862" s="295"/>
      <c r="D862" s="295"/>
      <c r="E862" s="294"/>
      <c r="F862" s="295"/>
      <c r="G862" s="295"/>
      <c r="H862" s="295"/>
      <c r="I862" s="294"/>
      <c r="J862" s="294"/>
      <c r="L862" s="294"/>
    </row>
    <row r="863" ht="15.75" customHeight="1">
      <c r="A863" s="294"/>
      <c r="B863" s="294"/>
      <c r="C863" s="295"/>
      <c r="D863" s="295"/>
      <c r="E863" s="294"/>
      <c r="F863" s="295"/>
      <c r="G863" s="295"/>
      <c r="H863" s="295"/>
      <c r="I863" s="294"/>
      <c r="J863" s="294"/>
      <c r="L863" s="294"/>
    </row>
    <row r="864" ht="15.75" customHeight="1">
      <c r="A864" s="294"/>
      <c r="B864" s="294"/>
      <c r="C864" s="295"/>
      <c r="D864" s="295"/>
      <c r="E864" s="294"/>
      <c r="F864" s="295"/>
      <c r="G864" s="295"/>
      <c r="H864" s="295"/>
      <c r="I864" s="294"/>
      <c r="J864" s="294"/>
      <c r="L864" s="294"/>
    </row>
    <row r="865" ht="15.75" customHeight="1">
      <c r="A865" s="294"/>
      <c r="B865" s="294"/>
      <c r="C865" s="295"/>
      <c r="D865" s="295"/>
      <c r="E865" s="294"/>
      <c r="F865" s="295"/>
      <c r="G865" s="295"/>
      <c r="H865" s="295"/>
      <c r="I865" s="294"/>
      <c r="J865" s="294"/>
      <c r="L865" s="294"/>
    </row>
    <row r="866" ht="15.75" customHeight="1">
      <c r="A866" s="294"/>
      <c r="B866" s="294"/>
      <c r="C866" s="295"/>
      <c r="D866" s="295"/>
      <c r="E866" s="294"/>
      <c r="F866" s="295"/>
      <c r="G866" s="295"/>
      <c r="H866" s="295"/>
      <c r="I866" s="294"/>
      <c r="J866" s="294"/>
      <c r="L866" s="294"/>
    </row>
    <row r="867" ht="15.75" customHeight="1">
      <c r="A867" s="294"/>
      <c r="B867" s="294"/>
      <c r="C867" s="295"/>
      <c r="D867" s="295"/>
      <c r="E867" s="294"/>
      <c r="F867" s="295"/>
      <c r="G867" s="295"/>
      <c r="H867" s="295"/>
      <c r="I867" s="294"/>
      <c r="J867" s="294"/>
      <c r="L867" s="294"/>
    </row>
    <row r="868" ht="15.75" customHeight="1">
      <c r="A868" s="294"/>
      <c r="B868" s="294"/>
      <c r="C868" s="295"/>
      <c r="D868" s="295"/>
      <c r="E868" s="294"/>
      <c r="F868" s="295"/>
      <c r="G868" s="295"/>
      <c r="H868" s="295"/>
      <c r="I868" s="294"/>
      <c r="J868" s="294"/>
      <c r="L868" s="294"/>
    </row>
    <row r="869" ht="15.75" customHeight="1">
      <c r="A869" s="294"/>
      <c r="B869" s="294"/>
      <c r="C869" s="295"/>
      <c r="D869" s="295"/>
      <c r="E869" s="294"/>
      <c r="F869" s="295"/>
      <c r="G869" s="295"/>
      <c r="H869" s="295"/>
      <c r="I869" s="294"/>
      <c r="J869" s="294"/>
      <c r="L869" s="294"/>
    </row>
    <row r="870" ht="15.75" customHeight="1">
      <c r="A870" s="294"/>
      <c r="B870" s="294"/>
      <c r="C870" s="295"/>
      <c r="D870" s="295"/>
      <c r="E870" s="294"/>
      <c r="F870" s="295"/>
      <c r="G870" s="295"/>
      <c r="H870" s="295"/>
      <c r="I870" s="294"/>
      <c r="J870" s="294"/>
      <c r="L870" s="294"/>
    </row>
    <row r="871" ht="15.75" customHeight="1">
      <c r="A871" s="294"/>
      <c r="B871" s="294"/>
      <c r="C871" s="295"/>
      <c r="D871" s="295"/>
      <c r="E871" s="294"/>
      <c r="F871" s="295"/>
      <c r="G871" s="295"/>
      <c r="H871" s="295"/>
      <c r="I871" s="294"/>
      <c r="J871" s="294"/>
      <c r="L871" s="294"/>
    </row>
    <row r="872" ht="15.75" customHeight="1">
      <c r="A872" s="294"/>
      <c r="B872" s="294"/>
      <c r="C872" s="295"/>
      <c r="D872" s="295"/>
      <c r="E872" s="294"/>
      <c r="F872" s="295"/>
      <c r="G872" s="295"/>
      <c r="H872" s="295"/>
      <c r="I872" s="294"/>
      <c r="J872" s="294"/>
      <c r="L872" s="294"/>
    </row>
    <row r="873" ht="15.75" customHeight="1">
      <c r="A873" s="294"/>
      <c r="B873" s="294"/>
      <c r="C873" s="295"/>
      <c r="D873" s="295"/>
      <c r="E873" s="294"/>
      <c r="F873" s="295"/>
      <c r="G873" s="295"/>
      <c r="H873" s="295"/>
      <c r="I873" s="294"/>
      <c r="J873" s="294"/>
      <c r="L873" s="294"/>
    </row>
    <row r="874" ht="15.75" customHeight="1">
      <c r="A874" s="294"/>
      <c r="B874" s="294"/>
      <c r="C874" s="295"/>
      <c r="D874" s="295"/>
      <c r="E874" s="294"/>
      <c r="F874" s="295"/>
      <c r="G874" s="295"/>
      <c r="H874" s="295"/>
      <c r="I874" s="294"/>
      <c r="J874" s="294"/>
      <c r="L874" s="294"/>
    </row>
    <row r="875" ht="15.75" customHeight="1">
      <c r="A875" s="294"/>
      <c r="B875" s="294"/>
      <c r="C875" s="295"/>
      <c r="D875" s="295"/>
      <c r="E875" s="294"/>
      <c r="F875" s="295"/>
      <c r="G875" s="295"/>
      <c r="H875" s="295"/>
      <c r="I875" s="294"/>
      <c r="J875" s="294"/>
      <c r="L875" s="294"/>
    </row>
    <row r="876" ht="15.75" customHeight="1">
      <c r="A876" s="294"/>
      <c r="B876" s="294"/>
      <c r="C876" s="295"/>
      <c r="D876" s="295"/>
      <c r="E876" s="294"/>
      <c r="F876" s="295"/>
      <c r="G876" s="295"/>
      <c r="H876" s="295"/>
      <c r="I876" s="294"/>
      <c r="J876" s="294"/>
      <c r="L876" s="294"/>
    </row>
    <row r="877" ht="15.75" customHeight="1">
      <c r="A877" s="294"/>
      <c r="B877" s="294"/>
      <c r="C877" s="295"/>
      <c r="D877" s="295"/>
      <c r="E877" s="294"/>
      <c r="F877" s="295"/>
      <c r="G877" s="295"/>
      <c r="H877" s="295"/>
      <c r="I877" s="294"/>
      <c r="J877" s="294"/>
      <c r="L877" s="294"/>
    </row>
    <row r="878" ht="15.75" customHeight="1">
      <c r="A878" s="294"/>
      <c r="B878" s="294"/>
      <c r="C878" s="295"/>
      <c r="D878" s="295"/>
      <c r="E878" s="294"/>
      <c r="F878" s="295"/>
      <c r="G878" s="295"/>
      <c r="H878" s="295"/>
      <c r="I878" s="294"/>
      <c r="J878" s="294"/>
      <c r="L878" s="294"/>
    </row>
    <row r="879" ht="15.75" customHeight="1">
      <c r="A879" s="294"/>
      <c r="B879" s="294"/>
      <c r="C879" s="295"/>
      <c r="D879" s="295"/>
      <c r="E879" s="294"/>
      <c r="F879" s="295"/>
      <c r="G879" s="295"/>
      <c r="H879" s="295"/>
      <c r="I879" s="294"/>
      <c r="J879" s="294"/>
      <c r="L879" s="294"/>
    </row>
    <row r="880" ht="15.75" customHeight="1">
      <c r="A880" s="294"/>
      <c r="B880" s="294"/>
      <c r="C880" s="295"/>
      <c r="D880" s="295"/>
      <c r="E880" s="294"/>
      <c r="F880" s="295"/>
      <c r="G880" s="295"/>
      <c r="H880" s="295"/>
      <c r="I880" s="294"/>
      <c r="J880" s="294"/>
      <c r="L880" s="294"/>
    </row>
    <row r="881" ht="15.75" customHeight="1">
      <c r="A881" s="294"/>
      <c r="B881" s="294"/>
      <c r="C881" s="295"/>
      <c r="D881" s="295"/>
      <c r="E881" s="294"/>
      <c r="F881" s="295"/>
      <c r="G881" s="295"/>
      <c r="H881" s="295"/>
      <c r="I881" s="294"/>
      <c r="J881" s="294"/>
      <c r="L881" s="294"/>
    </row>
    <row r="882" ht="15.75" customHeight="1">
      <c r="A882" s="294"/>
      <c r="B882" s="294"/>
      <c r="C882" s="295"/>
      <c r="D882" s="295"/>
      <c r="E882" s="294"/>
      <c r="F882" s="295"/>
      <c r="G882" s="295"/>
      <c r="H882" s="295"/>
      <c r="I882" s="294"/>
      <c r="J882" s="294"/>
      <c r="L882" s="294"/>
    </row>
    <row r="883" ht="15.75" customHeight="1">
      <c r="A883" s="294"/>
      <c r="B883" s="294"/>
      <c r="C883" s="295"/>
      <c r="D883" s="295"/>
      <c r="E883" s="294"/>
      <c r="F883" s="295"/>
      <c r="G883" s="295"/>
      <c r="H883" s="295"/>
      <c r="I883" s="294"/>
      <c r="J883" s="294"/>
      <c r="L883" s="294"/>
    </row>
    <row r="884" ht="15.75" customHeight="1">
      <c r="A884" s="294"/>
      <c r="B884" s="294"/>
      <c r="C884" s="295"/>
      <c r="D884" s="295"/>
      <c r="E884" s="294"/>
      <c r="F884" s="295"/>
      <c r="G884" s="295"/>
      <c r="H884" s="295"/>
      <c r="I884" s="294"/>
      <c r="J884" s="294"/>
      <c r="L884" s="294"/>
    </row>
    <row r="885" ht="15.75" customHeight="1">
      <c r="A885" s="294"/>
      <c r="B885" s="294"/>
      <c r="C885" s="295"/>
      <c r="D885" s="295"/>
      <c r="E885" s="294"/>
      <c r="F885" s="295"/>
      <c r="G885" s="295"/>
      <c r="H885" s="295"/>
      <c r="I885" s="294"/>
      <c r="J885" s="294"/>
      <c r="L885" s="294"/>
    </row>
    <row r="886" ht="15.75" customHeight="1">
      <c r="A886" s="294"/>
      <c r="B886" s="294"/>
      <c r="C886" s="295"/>
      <c r="D886" s="295"/>
      <c r="E886" s="294"/>
      <c r="F886" s="295"/>
      <c r="G886" s="295"/>
      <c r="H886" s="295"/>
      <c r="I886" s="294"/>
      <c r="J886" s="294"/>
      <c r="L886" s="294"/>
    </row>
    <row r="887" ht="15.75" customHeight="1">
      <c r="A887" s="294"/>
      <c r="B887" s="294"/>
      <c r="C887" s="295"/>
      <c r="D887" s="295"/>
      <c r="E887" s="294"/>
      <c r="F887" s="295"/>
      <c r="G887" s="295"/>
      <c r="H887" s="295"/>
      <c r="I887" s="294"/>
      <c r="J887" s="294"/>
      <c r="L887" s="294"/>
    </row>
    <row r="888" ht="15.75" customHeight="1">
      <c r="A888" s="294"/>
      <c r="B888" s="294"/>
      <c r="C888" s="295"/>
      <c r="D888" s="295"/>
      <c r="E888" s="294"/>
      <c r="F888" s="295"/>
      <c r="G888" s="295"/>
      <c r="H888" s="295"/>
      <c r="I888" s="294"/>
      <c r="J888" s="294"/>
      <c r="L888" s="294"/>
    </row>
    <row r="889" ht="15.75" customHeight="1">
      <c r="A889" s="294"/>
      <c r="B889" s="294"/>
      <c r="C889" s="295"/>
      <c r="D889" s="295"/>
      <c r="E889" s="294"/>
      <c r="F889" s="295"/>
      <c r="G889" s="295"/>
      <c r="H889" s="295"/>
      <c r="I889" s="294"/>
      <c r="J889" s="294"/>
      <c r="L889" s="294"/>
    </row>
    <row r="890" ht="15.75" customHeight="1">
      <c r="A890" s="294"/>
      <c r="B890" s="294"/>
      <c r="C890" s="295"/>
      <c r="D890" s="295"/>
      <c r="E890" s="294"/>
      <c r="F890" s="295"/>
      <c r="G890" s="295"/>
      <c r="H890" s="295"/>
      <c r="I890" s="294"/>
      <c r="J890" s="294"/>
      <c r="L890" s="294"/>
    </row>
    <row r="891" ht="15.75" customHeight="1">
      <c r="A891" s="294"/>
      <c r="B891" s="294"/>
      <c r="C891" s="295"/>
      <c r="D891" s="295"/>
      <c r="E891" s="294"/>
      <c r="F891" s="295"/>
      <c r="G891" s="295"/>
      <c r="H891" s="295"/>
      <c r="I891" s="294"/>
      <c r="J891" s="294"/>
      <c r="L891" s="294"/>
    </row>
    <row r="892" ht="15.75" customHeight="1">
      <c r="A892" s="294"/>
      <c r="B892" s="294"/>
      <c r="C892" s="295"/>
      <c r="D892" s="295"/>
      <c r="E892" s="294"/>
      <c r="F892" s="295"/>
      <c r="G892" s="295"/>
      <c r="H892" s="295"/>
      <c r="I892" s="294"/>
      <c r="J892" s="294"/>
      <c r="L892" s="294"/>
    </row>
    <row r="893" ht="15.75" customHeight="1">
      <c r="A893" s="294"/>
      <c r="B893" s="294"/>
      <c r="C893" s="295"/>
      <c r="D893" s="295"/>
      <c r="E893" s="294"/>
      <c r="F893" s="295"/>
      <c r="G893" s="295"/>
      <c r="H893" s="295"/>
      <c r="I893" s="294"/>
      <c r="J893" s="294"/>
      <c r="L893" s="294"/>
    </row>
    <row r="894" ht="15.75" customHeight="1">
      <c r="A894" s="294"/>
      <c r="B894" s="294"/>
      <c r="C894" s="295"/>
      <c r="D894" s="295"/>
      <c r="E894" s="294"/>
      <c r="F894" s="295"/>
      <c r="G894" s="295"/>
      <c r="H894" s="295"/>
      <c r="I894" s="294"/>
      <c r="J894" s="294"/>
      <c r="L894" s="294"/>
    </row>
    <row r="895" ht="15.75" customHeight="1">
      <c r="A895" s="294"/>
      <c r="B895" s="294"/>
      <c r="C895" s="295"/>
      <c r="D895" s="295"/>
      <c r="E895" s="294"/>
      <c r="F895" s="295"/>
      <c r="G895" s="295"/>
      <c r="H895" s="295"/>
      <c r="I895" s="294"/>
      <c r="J895" s="294"/>
      <c r="L895" s="294"/>
    </row>
    <row r="896" ht="15.75" customHeight="1">
      <c r="A896" s="294"/>
      <c r="B896" s="294"/>
      <c r="C896" s="295"/>
      <c r="D896" s="295"/>
      <c r="E896" s="294"/>
      <c r="F896" s="295"/>
      <c r="G896" s="295"/>
      <c r="H896" s="295"/>
      <c r="I896" s="294"/>
      <c r="J896" s="294"/>
      <c r="L896" s="294"/>
    </row>
    <row r="897" ht="15.75" customHeight="1">
      <c r="A897" s="294"/>
      <c r="B897" s="294"/>
      <c r="C897" s="295"/>
      <c r="D897" s="295"/>
      <c r="E897" s="294"/>
      <c r="F897" s="295"/>
      <c r="G897" s="295"/>
      <c r="H897" s="295"/>
      <c r="I897" s="294"/>
      <c r="J897" s="294"/>
      <c r="L897" s="294"/>
    </row>
    <row r="898" ht="15.75" customHeight="1">
      <c r="A898" s="294"/>
      <c r="B898" s="294"/>
      <c r="C898" s="295"/>
      <c r="D898" s="295"/>
      <c r="E898" s="294"/>
      <c r="F898" s="295"/>
      <c r="G898" s="295"/>
      <c r="H898" s="295"/>
      <c r="I898" s="294"/>
      <c r="J898" s="294"/>
      <c r="L898" s="294"/>
    </row>
    <row r="899" ht="15.75" customHeight="1">
      <c r="A899" s="294"/>
      <c r="B899" s="294"/>
      <c r="C899" s="295"/>
      <c r="D899" s="295"/>
      <c r="E899" s="294"/>
      <c r="F899" s="295"/>
      <c r="G899" s="295"/>
      <c r="H899" s="295"/>
      <c r="I899" s="294"/>
      <c r="J899" s="294"/>
      <c r="L899" s="294"/>
    </row>
    <row r="900" ht="15.75" customHeight="1">
      <c r="A900" s="294"/>
      <c r="B900" s="294"/>
      <c r="C900" s="295"/>
      <c r="D900" s="295"/>
      <c r="E900" s="294"/>
      <c r="F900" s="295"/>
      <c r="G900" s="295"/>
      <c r="H900" s="295"/>
      <c r="I900" s="294"/>
      <c r="J900" s="294"/>
      <c r="L900" s="294"/>
    </row>
    <row r="901" ht="15.75" customHeight="1">
      <c r="A901" s="294"/>
      <c r="B901" s="294"/>
      <c r="C901" s="295"/>
      <c r="D901" s="295"/>
      <c r="E901" s="294"/>
      <c r="F901" s="295"/>
      <c r="G901" s="295"/>
      <c r="H901" s="295"/>
      <c r="I901" s="294"/>
      <c r="J901" s="294"/>
      <c r="L901" s="294"/>
    </row>
    <row r="902" ht="15.75" customHeight="1">
      <c r="A902" s="294"/>
      <c r="B902" s="294"/>
      <c r="C902" s="295"/>
      <c r="D902" s="295"/>
      <c r="E902" s="294"/>
      <c r="F902" s="295"/>
      <c r="G902" s="295"/>
      <c r="H902" s="295"/>
      <c r="I902" s="294"/>
      <c r="J902" s="294"/>
      <c r="L902" s="294"/>
    </row>
    <row r="903" ht="15.75" customHeight="1">
      <c r="A903" s="294"/>
      <c r="B903" s="294"/>
      <c r="C903" s="295"/>
      <c r="D903" s="295"/>
      <c r="E903" s="294"/>
      <c r="F903" s="295"/>
      <c r="G903" s="295"/>
      <c r="H903" s="295"/>
      <c r="I903" s="294"/>
      <c r="J903" s="294"/>
      <c r="L903" s="294"/>
    </row>
    <row r="904" ht="15.75" customHeight="1">
      <c r="A904" s="294"/>
      <c r="B904" s="294"/>
      <c r="C904" s="295"/>
      <c r="D904" s="295"/>
      <c r="E904" s="294"/>
      <c r="F904" s="295"/>
      <c r="G904" s="295"/>
      <c r="H904" s="295"/>
      <c r="I904" s="294"/>
      <c r="J904" s="294"/>
      <c r="L904" s="294"/>
    </row>
    <row r="905" ht="15.75" customHeight="1">
      <c r="A905" s="294"/>
      <c r="B905" s="294"/>
      <c r="C905" s="295"/>
      <c r="D905" s="295"/>
      <c r="E905" s="294"/>
      <c r="F905" s="295"/>
      <c r="G905" s="295"/>
      <c r="H905" s="295"/>
      <c r="I905" s="294"/>
      <c r="J905" s="294"/>
      <c r="L905" s="294"/>
    </row>
    <row r="906" ht="15.75" customHeight="1">
      <c r="A906" s="294"/>
      <c r="B906" s="294"/>
      <c r="C906" s="295"/>
      <c r="D906" s="295"/>
      <c r="E906" s="294"/>
      <c r="F906" s="295"/>
      <c r="G906" s="295"/>
      <c r="H906" s="295"/>
      <c r="I906" s="294"/>
      <c r="J906" s="294"/>
      <c r="L906" s="294"/>
    </row>
    <row r="907" ht="15.75" customHeight="1">
      <c r="A907" s="294"/>
      <c r="B907" s="294"/>
      <c r="C907" s="295"/>
      <c r="D907" s="295"/>
      <c r="E907" s="294"/>
      <c r="F907" s="295"/>
      <c r="G907" s="295"/>
      <c r="H907" s="295"/>
      <c r="I907" s="294"/>
      <c r="J907" s="294"/>
      <c r="L907" s="294"/>
    </row>
    <row r="908" ht="15.75" customHeight="1">
      <c r="A908" s="294"/>
      <c r="B908" s="294"/>
      <c r="C908" s="295"/>
      <c r="D908" s="295"/>
      <c r="E908" s="294"/>
      <c r="F908" s="295"/>
      <c r="G908" s="295"/>
      <c r="H908" s="295"/>
      <c r="I908" s="294"/>
      <c r="J908" s="294"/>
      <c r="L908" s="294"/>
    </row>
    <row r="909" ht="15.75" customHeight="1">
      <c r="A909" s="294"/>
      <c r="B909" s="294"/>
      <c r="C909" s="295"/>
      <c r="D909" s="295"/>
      <c r="E909" s="294"/>
      <c r="F909" s="295"/>
      <c r="G909" s="295"/>
      <c r="H909" s="295"/>
      <c r="I909" s="294"/>
      <c r="J909" s="294"/>
      <c r="L909" s="294"/>
    </row>
    <row r="910" ht="15.75" customHeight="1">
      <c r="A910" s="294"/>
      <c r="B910" s="294"/>
      <c r="C910" s="295"/>
      <c r="D910" s="295"/>
      <c r="E910" s="294"/>
      <c r="F910" s="295"/>
      <c r="G910" s="295"/>
      <c r="H910" s="295"/>
      <c r="I910" s="294"/>
      <c r="J910" s="294"/>
      <c r="L910" s="294"/>
    </row>
    <row r="911" ht="15.75" customHeight="1">
      <c r="A911" s="294"/>
      <c r="B911" s="294"/>
      <c r="C911" s="295"/>
      <c r="D911" s="295"/>
      <c r="E911" s="294"/>
      <c r="F911" s="295"/>
      <c r="G911" s="295"/>
      <c r="H911" s="295"/>
      <c r="I911" s="294"/>
      <c r="J911" s="294"/>
      <c r="L911" s="294"/>
    </row>
    <row r="912" ht="15.75" customHeight="1">
      <c r="A912" s="294"/>
      <c r="B912" s="294"/>
      <c r="C912" s="295"/>
      <c r="D912" s="295"/>
      <c r="E912" s="294"/>
      <c r="F912" s="295"/>
      <c r="G912" s="295"/>
      <c r="H912" s="295"/>
      <c r="I912" s="294"/>
      <c r="J912" s="294"/>
      <c r="L912" s="294"/>
    </row>
    <row r="913" ht="15.75" customHeight="1">
      <c r="A913" s="294"/>
      <c r="B913" s="294"/>
      <c r="C913" s="295"/>
      <c r="D913" s="295"/>
      <c r="E913" s="294"/>
      <c r="F913" s="295"/>
      <c r="G913" s="295"/>
      <c r="H913" s="295"/>
      <c r="I913" s="294"/>
      <c r="J913" s="294"/>
      <c r="L913" s="294"/>
    </row>
    <row r="914" ht="15.75" customHeight="1">
      <c r="A914" s="294"/>
      <c r="B914" s="294"/>
      <c r="C914" s="295"/>
      <c r="D914" s="295"/>
      <c r="E914" s="294"/>
      <c r="F914" s="295"/>
      <c r="G914" s="295"/>
      <c r="H914" s="295"/>
      <c r="I914" s="294"/>
      <c r="J914" s="294"/>
      <c r="L914" s="294"/>
    </row>
    <row r="915" ht="15.75" customHeight="1">
      <c r="A915" s="294"/>
      <c r="B915" s="294"/>
      <c r="C915" s="295"/>
      <c r="D915" s="295"/>
      <c r="E915" s="294"/>
      <c r="F915" s="295"/>
      <c r="G915" s="295"/>
      <c r="H915" s="295"/>
      <c r="I915" s="294"/>
      <c r="J915" s="294"/>
      <c r="L915" s="294"/>
    </row>
    <row r="916" ht="15.75" customHeight="1">
      <c r="A916" s="294"/>
      <c r="B916" s="294"/>
      <c r="C916" s="295"/>
      <c r="D916" s="295"/>
      <c r="E916" s="294"/>
      <c r="F916" s="295"/>
      <c r="G916" s="295"/>
      <c r="H916" s="295"/>
      <c r="I916" s="294"/>
      <c r="J916" s="294"/>
      <c r="L916" s="294"/>
    </row>
    <row r="917" ht="15.75" customHeight="1">
      <c r="A917" s="294"/>
      <c r="B917" s="294"/>
      <c r="C917" s="295"/>
      <c r="D917" s="295"/>
      <c r="E917" s="294"/>
      <c r="F917" s="295"/>
      <c r="G917" s="295"/>
      <c r="H917" s="295"/>
      <c r="I917" s="294"/>
      <c r="J917" s="294"/>
      <c r="L917" s="294"/>
    </row>
    <row r="918" ht="15.75" customHeight="1">
      <c r="A918" s="294"/>
      <c r="B918" s="294"/>
      <c r="C918" s="295"/>
      <c r="D918" s="295"/>
      <c r="E918" s="294"/>
      <c r="F918" s="295"/>
      <c r="G918" s="295"/>
      <c r="H918" s="295"/>
      <c r="I918" s="294"/>
      <c r="J918" s="294"/>
      <c r="L918" s="294"/>
    </row>
    <row r="919" ht="15.75" customHeight="1">
      <c r="A919" s="294"/>
      <c r="B919" s="294"/>
      <c r="C919" s="295"/>
      <c r="D919" s="295"/>
      <c r="E919" s="294"/>
      <c r="F919" s="295"/>
      <c r="G919" s="295"/>
      <c r="H919" s="295"/>
      <c r="I919" s="294"/>
      <c r="J919" s="294"/>
      <c r="L919" s="294"/>
    </row>
    <row r="920" ht="15.75" customHeight="1">
      <c r="A920" s="294"/>
      <c r="B920" s="294"/>
      <c r="C920" s="295"/>
      <c r="D920" s="295"/>
      <c r="E920" s="294"/>
      <c r="F920" s="295"/>
      <c r="G920" s="295"/>
      <c r="H920" s="295"/>
      <c r="I920" s="294"/>
      <c r="J920" s="294"/>
      <c r="L920" s="294"/>
    </row>
    <row r="921" ht="15.75" customHeight="1">
      <c r="A921" s="294"/>
      <c r="B921" s="294"/>
      <c r="C921" s="295"/>
      <c r="D921" s="295"/>
      <c r="E921" s="294"/>
      <c r="F921" s="295"/>
      <c r="G921" s="295"/>
      <c r="H921" s="295"/>
      <c r="I921" s="294"/>
      <c r="J921" s="294"/>
      <c r="L921" s="294"/>
    </row>
    <row r="922" ht="15.75" customHeight="1">
      <c r="A922" s="294"/>
      <c r="B922" s="294"/>
      <c r="C922" s="295"/>
      <c r="D922" s="295"/>
      <c r="E922" s="294"/>
      <c r="F922" s="295"/>
      <c r="G922" s="295"/>
      <c r="H922" s="295"/>
      <c r="I922" s="294"/>
      <c r="J922" s="294"/>
      <c r="L922" s="294"/>
    </row>
    <row r="923" ht="15.75" customHeight="1">
      <c r="A923" s="294"/>
      <c r="B923" s="294"/>
      <c r="C923" s="295"/>
      <c r="D923" s="295"/>
      <c r="E923" s="294"/>
      <c r="F923" s="295"/>
      <c r="G923" s="295"/>
      <c r="H923" s="295"/>
      <c r="I923" s="294"/>
      <c r="J923" s="294"/>
      <c r="L923" s="294"/>
    </row>
    <row r="924" ht="15.75" customHeight="1">
      <c r="A924" s="294"/>
      <c r="B924" s="294"/>
      <c r="C924" s="295"/>
      <c r="D924" s="295"/>
      <c r="E924" s="294"/>
      <c r="F924" s="295"/>
      <c r="G924" s="295"/>
      <c r="H924" s="295"/>
      <c r="I924" s="294"/>
      <c r="J924" s="294"/>
      <c r="L924" s="294"/>
    </row>
    <row r="925" ht="15.75" customHeight="1">
      <c r="A925" s="294"/>
      <c r="B925" s="294"/>
      <c r="C925" s="295"/>
      <c r="D925" s="295"/>
      <c r="E925" s="294"/>
      <c r="F925" s="295"/>
      <c r="G925" s="295"/>
      <c r="H925" s="295"/>
      <c r="I925" s="294"/>
      <c r="J925" s="294"/>
      <c r="L925" s="294"/>
    </row>
    <row r="926" ht="15.75" customHeight="1">
      <c r="A926" s="294"/>
      <c r="B926" s="294"/>
      <c r="C926" s="295"/>
      <c r="D926" s="295"/>
      <c r="E926" s="294"/>
      <c r="F926" s="295"/>
      <c r="G926" s="295"/>
      <c r="H926" s="295"/>
      <c r="I926" s="294"/>
      <c r="J926" s="294"/>
      <c r="L926" s="294"/>
    </row>
    <row r="927" ht="15.75" customHeight="1">
      <c r="A927" s="294"/>
      <c r="B927" s="294"/>
      <c r="C927" s="295"/>
      <c r="D927" s="295"/>
      <c r="E927" s="294"/>
      <c r="F927" s="295"/>
      <c r="G927" s="295"/>
      <c r="H927" s="295"/>
      <c r="I927" s="294"/>
      <c r="J927" s="294"/>
      <c r="L927" s="294"/>
    </row>
    <row r="928" ht="15.75" customHeight="1">
      <c r="A928" s="294"/>
      <c r="B928" s="294"/>
      <c r="C928" s="295"/>
      <c r="D928" s="295"/>
      <c r="E928" s="294"/>
      <c r="F928" s="295"/>
      <c r="G928" s="295"/>
      <c r="H928" s="295"/>
      <c r="I928" s="294"/>
      <c r="J928" s="294"/>
      <c r="L928" s="294"/>
    </row>
    <row r="929" ht="15.75" customHeight="1">
      <c r="A929" s="294"/>
      <c r="B929" s="294"/>
      <c r="C929" s="295"/>
      <c r="D929" s="295"/>
      <c r="E929" s="294"/>
      <c r="F929" s="295"/>
      <c r="G929" s="295"/>
      <c r="H929" s="295"/>
      <c r="I929" s="294"/>
      <c r="J929" s="294"/>
      <c r="L929" s="294"/>
    </row>
    <row r="930" ht="15.75" customHeight="1">
      <c r="A930" s="294"/>
      <c r="B930" s="294"/>
      <c r="C930" s="295"/>
      <c r="D930" s="295"/>
      <c r="E930" s="294"/>
      <c r="F930" s="295"/>
      <c r="G930" s="295"/>
      <c r="H930" s="295"/>
      <c r="I930" s="294"/>
      <c r="J930" s="294"/>
      <c r="L930" s="294"/>
    </row>
    <row r="931" ht="15.75" customHeight="1">
      <c r="A931" s="294"/>
      <c r="B931" s="294"/>
      <c r="C931" s="295"/>
      <c r="D931" s="295"/>
      <c r="E931" s="294"/>
      <c r="F931" s="295"/>
      <c r="G931" s="295"/>
      <c r="H931" s="295"/>
      <c r="I931" s="294"/>
      <c r="J931" s="294"/>
      <c r="L931" s="294"/>
    </row>
    <row r="932" ht="15.75" customHeight="1">
      <c r="A932" s="294"/>
      <c r="B932" s="294"/>
      <c r="C932" s="295"/>
      <c r="D932" s="295"/>
      <c r="E932" s="294"/>
      <c r="F932" s="295"/>
      <c r="G932" s="295"/>
      <c r="H932" s="295"/>
      <c r="I932" s="294"/>
      <c r="J932" s="294"/>
      <c r="L932" s="294"/>
    </row>
    <row r="933" ht="15.75" customHeight="1">
      <c r="A933" s="294"/>
      <c r="B933" s="294"/>
      <c r="C933" s="295"/>
      <c r="D933" s="295"/>
      <c r="E933" s="294"/>
      <c r="F933" s="295"/>
      <c r="G933" s="295"/>
      <c r="H933" s="295"/>
      <c r="I933" s="294"/>
      <c r="J933" s="294"/>
      <c r="L933" s="294"/>
    </row>
    <row r="934" ht="15.75" customHeight="1">
      <c r="A934" s="294"/>
      <c r="B934" s="294"/>
      <c r="C934" s="295"/>
      <c r="D934" s="295"/>
      <c r="E934" s="294"/>
      <c r="F934" s="295"/>
      <c r="G934" s="295"/>
      <c r="H934" s="295"/>
      <c r="I934" s="294"/>
      <c r="J934" s="294"/>
      <c r="L934" s="294"/>
    </row>
    <row r="935" ht="15.75" customHeight="1">
      <c r="A935" s="294"/>
      <c r="B935" s="294"/>
      <c r="C935" s="295"/>
      <c r="D935" s="295"/>
      <c r="E935" s="294"/>
      <c r="F935" s="295"/>
      <c r="G935" s="295"/>
      <c r="H935" s="295"/>
      <c r="I935" s="294"/>
      <c r="J935" s="294"/>
      <c r="L935" s="294"/>
    </row>
    <row r="936" ht="15.75" customHeight="1">
      <c r="A936" s="294"/>
      <c r="B936" s="294"/>
      <c r="C936" s="295"/>
      <c r="D936" s="295"/>
      <c r="E936" s="294"/>
      <c r="F936" s="295"/>
      <c r="G936" s="295"/>
      <c r="H936" s="295"/>
      <c r="I936" s="294"/>
      <c r="J936" s="294"/>
      <c r="L936" s="294"/>
    </row>
    <row r="937" ht="15.75" customHeight="1">
      <c r="A937" s="294"/>
      <c r="B937" s="294"/>
      <c r="C937" s="295"/>
      <c r="D937" s="295"/>
      <c r="E937" s="294"/>
      <c r="F937" s="295"/>
      <c r="G937" s="295"/>
      <c r="H937" s="295"/>
      <c r="I937" s="294"/>
      <c r="J937" s="294"/>
      <c r="L937" s="294"/>
    </row>
    <row r="938" ht="15.75" customHeight="1">
      <c r="A938" s="294"/>
      <c r="B938" s="294"/>
      <c r="C938" s="295"/>
      <c r="D938" s="295"/>
      <c r="E938" s="294"/>
      <c r="F938" s="295"/>
      <c r="G938" s="295"/>
      <c r="H938" s="295"/>
      <c r="I938" s="294"/>
      <c r="J938" s="294"/>
      <c r="L938" s="294"/>
    </row>
    <row r="939" ht="15.75" customHeight="1">
      <c r="A939" s="294"/>
      <c r="B939" s="294"/>
      <c r="C939" s="295"/>
      <c r="D939" s="295"/>
      <c r="E939" s="294"/>
      <c r="F939" s="295"/>
      <c r="G939" s="295"/>
      <c r="H939" s="295"/>
      <c r="I939" s="294"/>
      <c r="J939" s="294"/>
      <c r="L939" s="294"/>
    </row>
    <row r="940" ht="15.75" customHeight="1">
      <c r="A940" s="294"/>
      <c r="B940" s="294"/>
      <c r="C940" s="295"/>
      <c r="D940" s="295"/>
      <c r="E940" s="294"/>
      <c r="F940" s="295"/>
      <c r="G940" s="295"/>
      <c r="H940" s="295"/>
      <c r="I940" s="294"/>
      <c r="J940" s="294"/>
      <c r="L940" s="294"/>
    </row>
    <row r="941" ht="15.75" customHeight="1">
      <c r="A941" s="294"/>
      <c r="B941" s="294"/>
      <c r="C941" s="295"/>
      <c r="D941" s="295"/>
      <c r="E941" s="294"/>
      <c r="F941" s="295"/>
      <c r="G941" s="295"/>
      <c r="H941" s="295"/>
      <c r="I941" s="294"/>
      <c r="J941" s="294"/>
      <c r="L941" s="294"/>
    </row>
    <row r="942" ht="15.75" customHeight="1">
      <c r="A942" s="294"/>
      <c r="B942" s="294"/>
      <c r="C942" s="295"/>
      <c r="D942" s="295"/>
      <c r="E942" s="294"/>
      <c r="F942" s="295"/>
      <c r="G942" s="295"/>
      <c r="H942" s="295"/>
      <c r="I942" s="294"/>
      <c r="J942" s="294"/>
      <c r="L942" s="294"/>
    </row>
    <row r="943" ht="15.75" customHeight="1">
      <c r="A943" s="294"/>
      <c r="B943" s="294"/>
      <c r="C943" s="295"/>
      <c r="D943" s="295"/>
      <c r="E943" s="294"/>
      <c r="F943" s="295"/>
      <c r="G943" s="295"/>
      <c r="H943" s="295"/>
      <c r="I943" s="294"/>
      <c r="J943" s="294"/>
      <c r="L943" s="294"/>
    </row>
    <row r="944" ht="15.75" customHeight="1">
      <c r="A944" s="294"/>
      <c r="B944" s="294"/>
      <c r="C944" s="295"/>
      <c r="D944" s="295"/>
      <c r="E944" s="294"/>
      <c r="F944" s="295"/>
      <c r="G944" s="295"/>
      <c r="H944" s="295"/>
      <c r="I944" s="294"/>
      <c r="J944" s="294"/>
      <c r="L944" s="294"/>
    </row>
    <row r="945" ht="15.75" customHeight="1">
      <c r="A945" s="294"/>
      <c r="B945" s="294"/>
      <c r="C945" s="295"/>
      <c r="D945" s="295"/>
      <c r="E945" s="294"/>
      <c r="F945" s="295"/>
      <c r="G945" s="295"/>
      <c r="H945" s="295"/>
      <c r="I945" s="294"/>
      <c r="J945" s="294"/>
      <c r="L945" s="294"/>
    </row>
    <row r="946" ht="15.75" customHeight="1">
      <c r="A946" s="294"/>
      <c r="B946" s="294"/>
      <c r="C946" s="295"/>
      <c r="D946" s="295"/>
      <c r="E946" s="294"/>
      <c r="F946" s="295"/>
      <c r="G946" s="295"/>
      <c r="H946" s="295"/>
      <c r="I946" s="294"/>
      <c r="J946" s="294"/>
      <c r="L946" s="294"/>
    </row>
    <row r="947" ht="15.75" customHeight="1">
      <c r="A947" s="294"/>
      <c r="B947" s="294"/>
      <c r="C947" s="295"/>
      <c r="D947" s="295"/>
      <c r="E947" s="294"/>
      <c r="F947" s="295"/>
      <c r="G947" s="295"/>
      <c r="H947" s="295"/>
      <c r="I947" s="294"/>
      <c r="J947" s="294"/>
      <c r="L947" s="294"/>
    </row>
    <row r="948" ht="15.75" customHeight="1">
      <c r="A948" s="294"/>
      <c r="B948" s="294"/>
      <c r="C948" s="295"/>
      <c r="D948" s="295"/>
      <c r="E948" s="294"/>
      <c r="F948" s="295"/>
      <c r="G948" s="295"/>
      <c r="H948" s="295"/>
      <c r="I948" s="294"/>
      <c r="J948" s="294"/>
      <c r="L948" s="294"/>
    </row>
    <row r="949" ht="15.75" customHeight="1">
      <c r="A949" s="294"/>
      <c r="B949" s="294"/>
      <c r="C949" s="295"/>
      <c r="D949" s="295"/>
      <c r="E949" s="294"/>
      <c r="F949" s="295"/>
      <c r="G949" s="295"/>
      <c r="H949" s="295"/>
      <c r="I949" s="294"/>
      <c r="J949" s="294"/>
      <c r="L949" s="294"/>
    </row>
    <row r="950" ht="15.75" customHeight="1">
      <c r="A950" s="294"/>
      <c r="B950" s="294"/>
      <c r="C950" s="295"/>
      <c r="D950" s="295"/>
      <c r="E950" s="294"/>
      <c r="F950" s="295"/>
      <c r="G950" s="295"/>
      <c r="H950" s="295"/>
      <c r="I950" s="294"/>
      <c r="J950" s="294"/>
      <c r="L950" s="294"/>
    </row>
    <row r="951" ht="15.75" customHeight="1">
      <c r="A951" s="294"/>
      <c r="B951" s="294"/>
      <c r="C951" s="295"/>
      <c r="D951" s="295"/>
      <c r="E951" s="294"/>
      <c r="F951" s="295"/>
      <c r="G951" s="295"/>
      <c r="H951" s="295"/>
      <c r="I951" s="294"/>
      <c r="J951" s="294"/>
      <c r="L951" s="294"/>
    </row>
    <row r="952" ht="15.75" customHeight="1">
      <c r="A952" s="294"/>
      <c r="B952" s="294"/>
      <c r="C952" s="295"/>
      <c r="D952" s="295"/>
      <c r="E952" s="294"/>
      <c r="F952" s="295"/>
      <c r="G952" s="295"/>
      <c r="H952" s="295"/>
      <c r="I952" s="294"/>
      <c r="J952" s="294"/>
      <c r="L952" s="294"/>
    </row>
    <row r="953" ht="15.75" customHeight="1">
      <c r="A953" s="294"/>
      <c r="B953" s="294"/>
      <c r="C953" s="295"/>
      <c r="D953" s="295"/>
      <c r="E953" s="294"/>
      <c r="F953" s="295"/>
      <c r="G953" s="295"/>
      <c r="H953" s="295"/>
      <c r="I953" s="294"/>
      <c r="J953" s="294"/>
      <c r="L953" s="294"/>
    </row>
    <row r="954" ht="15.75" customHeight="1">
      <c r="A954" s="294"/>
      <c r="B954" s="294"/>
      <c r="C954" s="295"/>
      <c r="D954" s="295"/>
      <c r="E954" s="294"/>
      <c r="F954" s="295"/>
      <c r="G954" s="295"/>
      <c r="H954" s="295"/>
      <c r="I954" s="294"/>
      <c r="J954" s="294"/>
      <c r="L954" s="294"/>
    </row>
    <row r="955" ht="15.75" customHeight="1">
      <c r="A955" s="294"/>
      <c r="B955" s="294"/>
      <c r="C955" s="295"/>
      <c r="D955" s="295"/>
      <c r="E955" s="294"/>
      <c r="F955" s="295"/>
      <c r="G955" s="295"/>
      <c r="H955" s="295"/>
      <c r="I955" s="294"/>
      <c r="J955" s="294"/>
      <c r="L955" s="294"/>
    </row>
    <row r="956" ht="15.75" customHeight="1">
      <c r="A956" s="294"/>
      <c r="B956" s="294"/>
      <c r="C956" s="295"/>
      <c r="D956" s="295"/>
      <c r="E956" s="294"/>
      <c r="F956" s="295"/>
      <c r="G956" s="295"/>
      <c r="H956" s="295"/>
      <c r="I956" s="294"/>
      <c r="J956" s="294"/>
      <c r="L956" s="294"/>
    </row>
    <row r="957" ht="15.75" customHeight="1">
      <c r="A957" s="294"/>
      <c r="B957" s="294"/>
      <c r="C957" s="295"/>
      <c r="D957" s="295"/>
      <c r="E957" s="294"/>
      <c r="F957" s="295"/>
      <c r="G957" s="295"/>
      <c r="H957" s="295"/>
      <c r="I957" s="294"/>
      <c r="J957" s="294"/>
      <c r="L957" s="294"/>
    </row>
    <row r="958" ht="15.75" customHeight="1">
      <c r="A958" s="294"/>
      <c r="B958" s="294"/>
      <c r="C958" s="295"/>
      <c r="D958" s="295"/>
      <c r="E958" s="294"/>
      <c r="F958" s="295"/>
      <c r="G958" s="295"/>
      <c r="H958" s="295"/>
      <c r="I958" s="294"/>
      <c r="J958" s="294"/>
      <c r="L958" s="294"/>
    </row>
    <row r="959" ht="15.75" customHeight="1">
      <c r="A959" s="294"/>
      <c r="B959" s="294"/>
      <c r="C959" s="295"/>
      <c r="D959" s="295"/>
      <c r="E959" s="294"/>
      <c r="F959" s="295"/>
      <c r="G959" s="295"/>
      <c r="H959" s="295"/>
      <c r="I959" s="294"/>
      <c r="J959" s="294"/>
      <c r="L959" s="294"/>
    </row>
    <row r="960" ht="15.75" customHeight="1">
      <c r="A960" s="294"/>
      <c r="B960" s="294"/>
      <c r="C960" s="295"/>
      <c r="D960" s="295"/>
      <c r="E960" s="294"/>
      <c r="F960" s="295"/>
      <c r="G960" s="295"/>
      <c r="H960" s="295"/>
      <c r="I960" s="294"/>
      <c r="J960" s="294"/>
      <c r="L960" s="294"/>
    </row>
    <row r="961" ht="15.75" customHeight="1">
      <c r="A961" s="294"/>
      <c r="B961" s="294"/>
      <c r="C961" s="295"/>
      <c r="D961" s="295"/>
      <c r="E961" s="294"/>
      <c r="F961" s="295"/>
      <c r="G961" s="295"/>
      <c r="H961" s="295"/>
      <c r="I961" s="294"/>
      <c r="J961" s="294"/>
      <c r="L961" s="294"/>
    </row>
    <row r="962" ht="15.75" customHeight="1">
      <c r="A962" s="294"/>
      <c r="B962" s="294"/>
      <c r="C962" s="295"/>
      <c r="D962" s="295"/>
      <c r="E962" s="294"/>
      <c r="F962" s="295"/>
      <c r="G962" s="295"/>
      <c r="H962" s="295"/>
      <c r="I962" s="294"/>
      <c r="J962" s="294"/>
      <c r="L962" s="294"/>
    </row>
    <row r="963" ht="15.75" customHeight="1">
      <c r="A963" s="294"/>
      <c r="B963" s="294"/>
      <c r="C963" s="295"/>
      <c r="D963" s="295"/>
      <c r="E963" s="294"/>
      <c r="F963" s="295"/>
      <c r="G963" s="295"/>
      <c r="H963" s="295"/>
      <c r="I963" s="294"/>
      <c r="J963" s="294"/>
      <c r="L963" s="294"/>
    </row>
    <row r="964" ht="15.75" customHeight="1">
      <c r="A964" s="294"/>
      <c r="B964" s="294"/>
      <c r="C964" s="295"/>
      <c r="D964" s="295"/>
      <c r="E964" s="294"/>
      <c r="F964" s="295"/>
      <c r="G964" s="295"/>
      <c r="H964" s="295"/>
      <c r="I964" s="294"/>
      <c r="J964" s="294"/>
      <c r="L964" s="294"/>
    </row>
    <row r="965" ht="15.75" customHeight="1">
      <c r="A965" s="294"/>
      <c r="B965" s="294"/>
      <c r="C965" s="295"/>
      <c r="D965" s="295"/>
      <c r="E965" s="294"/>
      <c r="F965" s="295"/>
      <c r="G965" s="295"/>
      <c r="H965" s="295"/>
      <c r="I965" s="294"/>
      <c r="J965" s="294"/>
      <c r="L965" s="294"/>
    </row>
    <row r="966" ht="15.75" customHeight="1">
      <c r="A966" s="294"/>
      <c r="B966" s="294"/>
      <c r="C966" s="295"/>
      <c r="D966" s="295"/>
      <c r="E966" s="294"/>
      <c r="F966" s="295"/>
      <c r="G966" s="295"/>
      <c r="H966" s="295"/>
      <c r="I966" s="294"/>
      <c r="J966" s="294"/>
      <c r="L966" s="294"/>
    </row>
    <row r="967" ht="15.75" customHeight="1">
      <c r="A967" s="294"/>
      <c r="B967" s="294"/>
      <c r="C967" s="295"/>
      <c r="D967" s="295"/>
      <c r="E967" s="294"/>
      <c r="F967" s="295"/>
      <c r="G967" s="295"/>
      <c r="H967" s="295"/>
      <c r="I967" s="294"/>
      <c r="J967" s="294"/>
      <c r="L967" s="294"/>
    </row>
    <row r="968" ht="15.75" customHeight="1">
      <c r="A968" s="294"/>
      <c r="B968" s="294"/>
      <c r="C968" s="295"/>
      <c r="D968" s="295"/>
      <c r="E968" s="294"/>
      <c r="F968" s="295"/>
      <c r="G968" s="295"/>
      <c r="H968" s="295"/>
      <c r="I968" s="294"/>
      <c r="J968" s="294"/>
      <c r="L968" s="294"/>
    </row>
    <row r="969" ht="15.75" customHeight="1">
      <c r="A969" s="294"/>
      <c r="B969" s="294"/>
      <c r="C969" s="295"/>
      <c r="D969" s="295"/>
      <c r="E969" s="294"/>
      <c r="F969" s="295"/>
      <c r="G969" s="295"/>
      <c r="H969" s="295"/>
      <c r="I969" s="294"/>
      <c r="J969" s="294"/>
      <c r="L969" s="294"/>
    </row>
  </sheetData>
  <mergeCells count="6">
    <mergeCell ref="B3:I3"/>
    <mergeCell ref="B4:I4"/>
    <mergeCell ref="B9:C9"/>
    <mergeCell ref="B18:C18"/>
    <mergeCell ref="B70:C70"/>
    <mergeCell ref="B165:C165"/>
  </mergeCells>
  <dataValidations>
    <dataValidation type="list" allowBlank="1" showErrorMessage="1" sqref="I8 I10:I144 I146:I217">
      <formula1>$O$2:$O$6</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2.0"/>
    <col customWidth="1" min="2" max="2" width="30.13"/>
    <col customWidth="1" min="3" max="3" width="41.75"/>
    <col customWidth="1" min="4" max="4" width="37.0"/>
    <col customWidth="1" min="5" max="5" width="44.25"/>
    <col customWidth="1" min="6" max="6" width="77.75"/>
    <col customWidth="1" min="7" max="7" width="53.13"/>
    <col customWidth="1" min="8" max="8" width="66.0"/>
    <col customWidth="1" min="14" max="14" width="26.63"/>
  </cols>
  <sheetData>
    <row r="1" ht="15.75" customHeight="1">
      <c r="A1" s="130"/>
      <c r="B1" s="130"/>
      <c r="C1" s="129"/>
      <c r="D1" s="129"/>
      <c r="E1" s="130"/>
      <c r="F1" s="129"/>
      <c r="G1" s="129"/>
      <c r="H1" s="129"/>
      <c r="I1" s="130"/>
      <c r="J1" s="131"/>
      <c r="K1" s="132"/>
      <c r="L1" s="133"/>
      <c r="M1" s="134"/>
      <c r="N1" s="134"/>
      <c r="O1" s="134"/>
      <c r="P1" s="134"/>
      <c r="Q1" s="134"/>
      <c r="R1" s="134"/>
      <c r="S1" s="134"/>
      <c r="T1" s="134"/>
      <c r="U1" s="134"/>
      <c r="V1" s="134"/>
      <c r="W1" s="134"/>
      <c r="X1" s="134"/>
      <c r="Y1" s="134"/>
      <c r="Z1" s="134"/>
      <c r="AA1" s="135"/>
      <c r="AB1" s="135"/>
      <c r="AC1" s="135"/>
      <c r="AD1" s="135"/>
      <c r="AE1" s="135"/>
      <c r="AF1" s="135"/>
      <c r="AG1" s="135"/>
      <c r="AH1" s="135"/>
      <c r="AI1" s="135"/>
    </row>
    <row r="2" ht="15.75" customHeight="1">
      <c r="A2" s="136" t="s">
        <v>109</v>
      </c>
      <c r="B2" s="137"/>
      <c r="C2" s="138"/>
      <c r="D2" s="138"/>
      <c r="E2" s="137"/>
      <c r="F2" s="138"/>
      <c r="G2" s="138"/>
      <c r="H2" s="138"/>
      <c r="I2" s="139"/>
      <c r="J2" s="131"/>
      <c r="K2" s="132"/>
      <c r="L2" s="133"/>
      <c r="M2" s="134"/>
      <c r="N2" s="134"/>
      <c r="O2" s="140" t="s">
        <v>51</v>
      </c>
      <c r="P2" s="134"/>
      <c r="Q2" s="134"/>
      <c r="R2" s="134"/>
      <c r="S2" s="134"/>
      <c r="T2" s="134"/>
      <c r="U2" s="134"/>
      <c r="V2" s="134"/>
      <c r="W2" s="134"/>
      <c r="X2" s="134"/>
      <c r="Y2" s="134"/>
      <c r="Z2" s="134"/>
      <c r="AA2" s="135"/>
      <c r="AB2" s="135"/>
      <c r="AC2" s="135"/>
      <c r="AD2" s="135"/>
      <c r="AE2" s="135"/>
      <c r="AF2" s="135"/>
      <c r="AG2" s="135"/>
      <c r="AH2" s="135"/>
      <c r="AI2" s="135"/>
    </row>
    <row r="3" ht="15.75" customHeight="1">
      <c r="A3" s="141" t="s">
        <v>110</v>
      </c>
      <c r="B3" s="142"/>
      <c r="C3" s="5"/>
      <c r="D3" s="5"/>
      <c r="E3" s="5"/>
      <c r="F3" s="5"/>
      <c r="G3" s="5"/>
      <c r="H3" s="5"/>
      <c r="I3" s="143"/>
      <c r="J3" s="131"/>
      <c r="K3" s="132"/>
      <c r="L3" s="133"/>
      <c r="M3" s="134"/>
      <c r="N3" s="134"/>
      <c r="O3" s="144" t="s">
        <v>52</v>
      </c>
      <c r="P3" s="134"/>
      <c r="Q3" s="134"/>
      <c r="R3" s="134"/>
      <c r="S3" s="134"/>
      <c r="T3" s="134"/>
      <c r="U3" s="134"/>
      <c r="V3" s="134"/>
      <c r="W3" s="134"/>
      <c r="X3" s="134"/>
      <c r="Y3" s="134"/>
      <c r="Z3" s="134"/>
      <c r="AA3" s="135"/>
      <c r="AB3" s="135"/>
      <c r="AC3" s="135"/>
      <c r="AD3" s="135"/>
      <c r="AE3" s="135"/>
      <c r="AF3" s="135"/>
      <c r="AG3" s="135"/>
      <c r="AH3" s="135"/>
      <c r="AI3" s="135"/>
    </row>
    <row r="4" ht="15.75" customHeight="1">
      <c r="A4" s="141" t="s">
        <v>111</v>
      </c>
      <c r="B4" s="145" t="s">
        <v>4</v>
      </c>
      <c r="C4" s="5"/>
      <c r="D4" s="5"/>
      <c r="E4" s="5"/>
      <c r="F4" s="5"/>
      <c r="G4" s="5"/>
      <c r="H4" s="5"/>
      <c r="I4" s="143"/>
      <c r="J4" s="131"/>
      <c r="K4" s="146"/>
      <c r="L4" s="133"/>
      <c r="M4" s="134"/>
      <c r="N4" s="134"/>
      <c r="O4" s="147" t="s">
        <v>53</v>
      </c>
      <c r="P4" s="134"/>
      <c r="Q4" s="134"/>
      <c r="R4" s="134"/>
      <c r="S4" s="134"/>
      <c r="T4" s="134"/>
      <c r="U4" s="134"/>
      <c r="V4" s="134"/>
      <c r="W4" s="134"/>
      <c r="X4" s="134"/>
      <c r="Y4" s="134"/>
      <c r="Z4" s="134"/>
      <c r="AA4" s="135"/>
      <c r="AB4" s="135"/>
      <c r="AC4" s="135"/>
      <c r="AD4" s="135"/>
      <c r="AE4" s="135"/>
      <c r="AF4" s="135"/>
      <c r="AG4" s="135"/>
      <c r="AH4" s="135"/>
      <c r="AI4" s="135"/>
    </row>
    <row r="5" ht="15.75" customHeight="1">
      <c r="A5" s="136" t="s">
        <v>51</v>
      </c>
      <c r="B5" s="148" t="s">
        <v>52</v>
      </c>
      <c r="C5" s="148" t="s">
        <v>53</v>
      </c>
      <c r="D5" s="148" t="s">
        <v>112</v>
      </c>
      <c r="E5" s="149" t="s">
        <v>113</v>
      </c>
      <c r="F5" s="150"/>
      <c r="G5" s="150"/>
      <c r="H5" s="150"/>
      <c r="I5" s="133"/>
      <c r="J5" s="151"/>
      <c r="K5" s="152"/>
      <c r="L5" s="153"/>
      <c r="M5" s="154"/>
      <c r="N5" s="134"/>
      <c r="O5" s="155" t="s">
        <v>54</v>
      </c>
      <c r="P5" s="134"/>
      <c r="Q5" s="134"/>
      <c r="R5" s="134"/>
      <c r="S5" s="134"/>
      <c r="T5" s="134"/>
      <c r="U5" s="134"/>
      <c r="V5" s="134"/>
      <c r="W5" s="134"/>
      <c r="X5" s="134"/>
      <c r="Y5" s="134"/>
      <c r="Z5" s="134"/>
      <c r="AA5" s="135"/>
      <c r="AB5" s="135"/>
      <c r="AC5" s="135"/>
      <c r="AD5" s="135"/>
      <c r="AE5" s="135"/>
      <c r="AF5" s="135"/>
      <c r="AG5" s="135"/>
      <c r="AH5" s="135"/>
      <c r="AI5" s="135"/>
    </row>
    <row r="6" ht="15.75" customHeight="1">
      <c r="A6" s="156">
        <f>COUNTIF(I10:I973,"Pass")</f>
        <v>129</v>
      </c>
      <c r="B6" s="157">
        <f>COUNTIF(I10:I973,"Fail")</f>
        <v>0</v>
      </c>
      <c r="C6" s="157">
        <f>COUNTIF(I10:I973,"Untested")</f>
        <v>0</v>
      </c>
      <c r="D6" s="157">
        <f>COUNTIF(I10:I973,"N/A")</f>
        <v>0</v>
      </c>
      <c r="E6" s="158">
        <f>SUM(A6:D6)</f>
        <v>129</v>
      </c>
      <c r="F6" s="150"/>
      <c r="G6" s="150"/>
      <c r="H6" s="150"/>
      <c r="I6" s="133"/>
      <c r="J6" s="131"/>
      <c r="K6" s="132"/>
      <c r="L6" s="133"/>
      <c r="M6" s="134"/>
      <c r="N6" s="134"/>
      <c r="O6" s="134"/>
      <c r="P6" s="134"/>
      <c r="Q6" s="134"/>
      <c r="R6" s="134"/>
      <c r="S6" s="134"/>
      <c r="T6" s="134"/>
      <c r="U6" s="134"/>
      <c r="V6" s="134"/>
      <c r="W6" s="134"/>
      <c r="X6" s="134"/>
      <c r="Y6" s="134"/>
      <c r="Z6" s="134"/>
      <c r="AA6" s="135"/>
      <c r="AB6" s="135"/>
      <c r="AC6" s="135"/>
      <c r="AD6" s="135"/>
      <c r="AE6" s="135"/>
      <c r="AF6" s="135"/>
      <c r="AG6" s="135"/>
      <c r="AH6" s="135"/>
      <c r="AI6" s="135"/>
    </row>
    <row r="7" ht="15.75" customHeight="1">
      <c r="A7" s="159"/>
      <c r="B7" s="137"/>
      <c r="C7" s="138"/>
      <c r="D7" s="138"/>
      <c r="E7" s="137"/>
      <c r="F7" s="138"/>
      <c r="G7" s="138"/>
      <c r="H7" s="138"/>
      <c r="I7" s="160"/>
      <c r="J7" s="161"/>
      <c r="K7" s="146"/>
      <c r="L7" s="130"/>
      <c r="M7" s="134"/>
      <c r="N7" s="134"/>
      <c r="O7" s="134"/>
      <c r="P7" s="134"/>
      <c r="Q7" s="134"/>
      <c r="R7" s="134"/>
      <c r="S7" s="134"/>
      <c r="T7" s="134"/>
      <c r="U7" s="134"/>
      <c r="V7" s="134"/>
      <c r="W7" s="134"/>
      <c r="X7" s="134"/>
      <c r="Y7" s="134"/>
      <c r="Z7" s="134"/>
      <c r="AA7" s="135"/>
      <c r="AB7" s="135"/>
      <c r="AC7" s="135"/>
      <c r="AD7" s="135"/>
      <c r="AE7" s="135"/>
      <c r="AF7" s="135"/>
      <c r="AG7" s="135"/>
      <c r="AH7" s="135"/>
      <c r="AI7" s="135"/>
    </row>
    <row r="8" ht="15.75" customHeight="1">
      <c r="A8" s="162" t="s">
        <v>114</v>
      </c>
      <c r="B8" s="163" t="s">
        <v>115</v>
      </c>
      <c r="C8" s="164" t="s">
        <v>116</v>
      </c>
      <c r="D8" s="164" t="s">
        <v>117</v>
      </c>
      <c r="E8" s="163" t="s">
        <v>118</v>
      </c>
      <c r="F8" s="164" t="s">
        <v>119</v>
      </c>
      <c r="G8" s="164" t="s">
        <v>120</v>
      </c>
      <c r="H8" s="164" t="s">
        <v>121</v>
      </c>
      <c r="I8" s="163" t="s">
        <v>122</v>
      </c>
      <c r="J8" s="165" t="s">
        <v>123</v>
      </c>
      <c r="K8" s="163" t="s">
        <v>124</v>
      </c>
      <c r="L8" s="163" t="s">
        <v>125</v>
      </c>
      <c r="M8" s="134"/>
      <c r="N8" s="134"/>
      <c r="O8" s="134"/>
      <c r="P8" s="134"/>
      <c r="Q8" s="134"/>
      <c r="R8" s="134"/>
      <c r="S8" s="134"/>
      <c r="T8" s="134"/>
      <c r="U8" s="134"/>
      <c r="V8" s="134"/>
      <c r="W8" s="134"/>
      <c r="X8" s="134"/>
      <c r="Y8" s="134"/>
      <c r="Z8" s="134"/>
      <c r="AA8" s="135"/>
      <c r="AB8" s="135"/>
      <c r="AC8" s="135"/>
      <c r="AD8" s="135"/>
      <c r="AE8" s="135"/>
      <c r="AF8" s="135"/>
      <c r="AG8" s="135"/>
      <c r="AH8" s="135"/>
      <c r="AI8" s="135"/>
    </row>
    <row r="9" ht="15.75" customHeight="1">
      <c r="A9" s="166"/>
      <c r="B9" s="167" t="s">
        <v>1307</v>
      </c>
      <c r="C9" s="6"/>
      <c r="D9" s="168"/>
      <c r="E9" s="169"/>
      <c r="F9" s="168"/>
      <c r="G9" s="168"/>
      <c r="H9" s="168"/>
      <c r="I9" s="169"/>
      <c r="J9" s="170"/>
      <c r="K9" s="171"/>
      <c r="L9" s="169"/>
      <c r="M9" s="172"/>
      <c r="N9" s="134"/>
      <c r="O9" s="134"/>
      <c r="P9" s="134"/>
      <c r="Q9" s="134"/>
      <c r="R9" s="134"/>
      <c r="S9" s="134"/>
      <c r="T9" s="134"/>
      <c r="U9" s="134"/>
      <c r="V9" s="134"/>
      <c r="W9" s="134"/>
      <c r="X9" s="134"/>
      <c r="Y9" s="134"/>
      <c r="Z9" s="134"/>
      <c r="AA9" s="135"/>
      <c r="AB9" s="135"/>
      <c r="AC9" s="135"/>
      <c r="AD9" s="135"/>
      <c r="AE9" s="135"/>
      <c r="AF9" s="135"/>
      <c r="AG9" s="135"/>
      <c r="AH9" s="135"/>
      <c r="AI9" s="135"/>
    </row>
    <row r="10">
      <c r="A10" s="246" t="s">
        <v>1308</v>
      </c>
      <c r="B10" s="174" t="s">
        <v>128</v>
      </c>
      <c r="C10" s="198" t="s">
        <v>1309</v>
      </c>
      <c r="D10" s="180" t="s">
        <v>1310</v>
      </c>
      <c r="E10" s="177" t="s">
        <v>131</v>
      </c>
      <c r="F10" s="178" t="s">
        <v>132</v>
      </c>
      <c r="G10" s="179" t="s">
        <v>133</v>
      </c>
      <c r="H10" s="180" t="s">
        <v>134</v>
      </c>
      <c r="I10" s="174" t="s">
        <v>51</v>
      </c>
      <c r="J10" s="181">
        <v>45370.0</v>
      </c>
      <c r="K10" s="182"/>
      <c r="L10" s="183" t="s">
        <v>135</v>
      </c>
      <c r="M10" s="184"/>
      <c r="N10" s="184"/>
      <c r="O10" s="184"/>
      <c r="P10" s="184"/>
      <c r="Q10" s="184"/>
      <c r="R10" s="184"/>
      <c r="S10" s="184"/>
      <c r="T10" s="184"/>
      <c r="U10" s="184"/>
      <c r="V10" s="184"/>
      <c r="W10" s="184"/>
      <c r="X10" s="184"/>
      <c r="Y10" s="184"/>
      <c r="Z10" s="184"/>
      <c r="AA10" s="185"/>
      <c r="AB10" s="185"/>
      <c r="AC10" s="185"/>
      <c r="AD10" s="185"/>
      <c r="AE10" s="185"/>
      <c r="AF10" s="185"/>
      <c r="AG10" s="185"/>
      <c r="AH10" s="185"/>
      <c r="AI10" s="185"/>
    </row>
    <row r="11">
      <c r="A11" s="246" t="s">
        <v>1311</v>
      </c>
      <c r="B11" s="174" t="s">
        <v>128</v>
      </c>
      <c r="C11" s="198" t="s">
        <v>1312</v>
      </c>
      <c r="D11" s="180" t="s">
        <v>1313</v>
      </c>
      <c r="E11" s="177" t="s">
        <v>131</v>
      </c>
      <c r="F11" s="178" t="s">
        <v>132</v>
      </c>
      <c r="G11" s="179" t="s">
        <v>133</v>
      </c>
      <c r="H11" s="180" t="s">
        <v>134</v>
      </c>
      <c r="I11" s="174" t="s">
        <v>51</v>
      </c>
      <c r="J11" s="181">
        <v>45370.0</v>
      </c>
      <c r="K11" s="182"/>
      <c r="L11" s="183" t="s">
        <v>135</v>
      </c>
      <c r="M11" s="184"/>
      <c r="N11" s="184"/>
      <c r="O11" s="184"/>
      <c r="P11" s="184"/>
      <c r="Q11" s="184"/>
      <c r="R11" s="184"/>
      <c r="S11" s="184"/>
      <c r="T11" s="184"/>
      <c r="U11" s="184"/>
      <c r="V11" s="184"/>
      <c r="W11" s="184"/>
      <c r="X11" s="184"/>
      <c r="Y11" s="184"/>
      <c r="Z11" s="184"/>
      <c r="AA11" s="185"/>
      <c r="AB11" s="185"/>
      <c r="AC11" s="185"/>
      <c r="AD11" s="185"/>
      <c r="AE11" s="185"/>
      <c r="AF11" s="185"/>
      <c r="AG11" s="185"/>
      <c r="AH11" s="185"/>
      <c r="AI11" s="185"/>
    </row>
    <row r="12">
      <c r="A12" s="193" t="s">
        <v>1314</v>
      </c>
      <c r="B12" s="187" t="s">
        <v>128</v>
      </c>
      <c r="C12" s="195" t="s">
        <v>1315</v>
      </c>
      <c r="D12" s="189" t="s">
        <v>1316</v>
      </c>
      <c r="E12" s="190" t="s">
        <v>131</v>
      </c>
      <c r="F12" s="178" t="s">
        <v>139</v>
      </c>
      <c r="G12" s="189" t="s">
        <v>1317</v>
      </c>
      <c r="H12" s="189" t="s">
        <v>1318</v>
      </c>
      <c r="I12" s="187" t="s">
        <v>51</v>
      </c>
      <c r="J12" s="181">
        <v>45370.0</v>
      </c>
      <c r="K12" s="192"/>
      <c r="L12" s="183" t="s">
        <v>135</v>
      </c>
      <c r="M12" s="184"/>
      <c r="N12" s="184"/>
      <c r="O12" s="184"/>
      <c r="P12" s="184"/>
      <c r="Q12" s="184"/>
      <c r="R12" s="184"/>
      <c r="S12" s="184"/>
      <c r="T12" s="184"/>
      <c r="U12" s="184"/>
      <c r="V12" s="184"/>
      <c r="W12" s="184"/>
      <c r="X12" s="184"/>
      <c r="Y12" s="184"/>
      <c r="Z12" s="184"/>
      <c r="AA12" s="185"/>
      <c r="AB12" s="185"/>
      <c r="AC12" s="185"/>
      <c r="AD12" s="185"/>
      <c r="AE12" s="185"/>
      <c r="AF12" s="185"/>
      <c r="AG12" s="185"/>
      <c r="AH12" s="185"/>
      <c r="AI12" s="185"/>
    </row>
    <row r="13">
      <c r="A13" s="193" t="s">
        <v>1319</v>
      </c>
      <c r="B13" s="187" t="s">
        <v>128</v>
      </c>
      <c r="C13" s="195" t="s">
        <v>1320</v>
      </c>
      <c r="D13" s="189" t="s">
        <v>1321</v>
      </c>
      <c r="E13" s="190" t="s">
        <v>131</v>
      </c>
      <c r="F13" s="178" t="s">
        <v>139</v>
      </c>
      <c r="G13" s="189" t="s">
        <v>1322</v>
      </c>
      <c r="H13" s="189" t="s">
        <v>1323</v>
      </c>
      <c r="I13" s="187" t="s">
        <v>51</v>
      </c>
      <c r="J13" s="181">
        <v>45370.0</v>
      </c>
      <c r="K13" s="192"/>
      <c r="L13" s="183" t="s">
        <v>135</v>
      </c>
      <c r="M13" s="184"/>
      <c r="N13" s="184"/>
      <c r="O13" s="184"/>
      <c r="P13" s="184"/>
      <c r="Q13" s="184"/>
      <c r="R13" s="184"/>
      <c r="S13" s="184"/>
      <c r="T13" s="184"/>
      <c r="U13" s="184"/>
      <c r="V13" s="184"/>
      <c r="W13" s="184"/>
      <c r="X13" s="184"/>
      <c r="Y13" s="184"/>
      <c r="Z13" s="184"/>
      <c r="AA13" s="185"/>
      <c r="AB13" s="185"/>
      <c r="AC13" s="185"/>
      <c r="AD13" s="185"/>
      <c r="AE13" s="185"/>
      <c r="AF13" s="185"/>
      <c r="AG13" s="185"/>
      <c r="AH13" s="185"/>
      <c r="AI13" s="185"/>
    </row>
    <row r="14">
      <c r="A14" s="193" t="s">
        <v>1324</v>
      </c>
      <c r="B14" s="190" t="s">
        <v>148</v>
      </c>
      <c r="C14" s="188" t="s">
        <v>149</v>
      </c>
      <c r="D14" s="189" t="s">
        <v>1325</v>
      </c>
      <c r="E14" s="190" t="s">
        <v>131</v>
      </c>
      <c r="F14" s="191" t="s">
        <v>54</v>
      </c>
      <c r="G14" s="188" t="s">
        <v>151</v>
      </c>
      <c r="H14" s="188" t="s">
        <v>151</v>
      </c>
      <c r="I14" s="187" t="s">
        <v>51</v>
      </c>
      <c r="J14" s="181">
        <v>45370.0</v>
      </c>
      <c r="K14" s="192"/>
      <c r="L14" s="183" t="s">
        <v>135</v>
      </c>
      <c r="M14" s="184"/>
      <c r="N14" s="184"/>
      <c r="O14" s="184"/>
      <c r="P14" s="184"/>
      <c r="Q14" s="184"/>
      <c r="R14" s="184"/>
      <c r="S14" s="184"/>
      <c r="T14" s="184"/>
      <c r="U14" s="184"/>
      <c r="V14" s="184"/>
      <c r="W14" s="184"/>
      <c r="X14" s="184"/>
      <c r="Y14" s="184"/>
      <c r="Z14" s="184"/>
      <c r="AA14" s="185"/>
      <c r="AB14" s="185"/>
      <c r="AC14" s="185"/>
      <c r="AD14" s="185"/>
      <c r="AE14" s="185"/>
      <c r="AF14" s="185"/>
      <c r="AG14" s="185"/>
      <c r="AH14" s="185"/>
      <c r="AI14" s="185"/>
    </row>
    <row r="15">
      <c r="A15" s="193" t="s">
        <v>1326</v>
      </c>
      <c r="B15" s="245" t="s">
        <v>1327</v>
      </c>
      <c r="C15" s="189" t="s">
        <v>1328</v>
      </c>
      <c r="D15" s="189" t="s">
        <v>1329</v>
      </c>
      <c r="E15" s="190" t="s">
        <v>131</v>
      </c>
      <c r="F15" s="191" t="s">
        <v>54</v>
      </c>
      <c r="G15" s="188" t="s">
        <v>156</v>
      </c>
      <c r="H15" s="188" t="s">
        <v>156</v>
      </c>
      <c r="I15" s="187" t="s">
        <v>51</v>
      </c>
      <c r="J15" s="181">
        <v>45370.0</v>
      </c>
      <c r="K15" s="192"/>
      <c r="L15" s="183" t="s">
        <v>135</v>
      </c>
      <c r="M15" s="184"/>
      <c r="N15" s="184"/>
      <c r="O15" s="184"/>
      <c r="P15" s="184"/>
      <c r="Q15" s="184"/>
      <c r="R15" s="184"/>
      <c r="S15" s="184"/>
      <c r="T15" s="184"/>
      <c r="U15" s="184"/>
      <c r="V15" s="184"/>
      <c r="W15" s="184"/>
      <c r="X15" s="184"/>
      <c r="Y15" s="184"/>
      <c r="Z15" s="184"/>
      <c r="AA15" s="185"/>
      <c r="AB15" s="185"/>
      <c r="AC15" s="185"/>
      <c r="AD15" s="185"/>
      <c r="AE15" s="185"/>
      <c r="AF15" s="185"/>
      <c r="AG15" s="185"/>
      <c r="AH15" s="185"/>
      <c r="AI15" s="185"/>
    </row>
    <row r="16">
      <c r="A16" s="193" t="s">
        <v>1330</v>
      </c>
      <c r="B16" s="245" t="s">
        <v>1327</v>
      </c>
      <c r="C16" s="189" t="s">
        <v>1331</v>
      </c>
      <c r="D16" s="189" t="s">
        <v>1332</v>
      </c>
      <c r="E16" s="190" t="s">
        <v>131</v>
      </c>
      <c r="F16" s="191" t="s">
        <v>54</v>
      </c>
      <c r="G16" s="188" t="s">
        <v>156</v>
      </c>
      <c r="H16" s="188" t="s">
        <v>156</v>
      </c>
      <c r="I16" s="187" t="s">
        <v>51</v>
      </c>
      <c r="J16" s="181">
        <v>45370.0</v>
      </c>
      <c r="K16" s="192"/>
      <c r="L16" s="183" t="s">
        <v>135</v>
      </c>
      <c r="M16" s="184"/>
      <c r="N16" s="184"/>
      <c r="O16" s="184"/>
      <c r="P16" s="184"/>
      <c r="Q16" s="184"/>
      <c r="R16" s="184"/>
      <c r="S16" s="184"/>
      <c r="T16" s="184"/>
      <c r="U16" s="184"/>
      <c r="V16" s="184"/>
      <c r="W16" s="184"/>
      <c r="X16" s="184"/>
      <c r="Y16" s="184"/>
      <c r="Z16" s="184"/>
      <c r="AA16" s="185"/>
      <c r="AB16" s="185"/>
      <c r="AC16" s="185"/>
      <c r="AD16" s="185"/>
      <c r="AE16" s="185"/>
      <c r="AF16" s="185"/>
      <c r="AG16" s="185"/>
      <c r="AH16" s="185"/>
      <c r="AI16" s="185"/>
    </row>
    <row r="17">
      <c r="A17" s="193" t="s">
        <v>1333</v>
      </c>
      <c r="B17" s="187" t="s">
        <v>162</v>
      </c>
      <c r="C17" s="189" t="s">
        <v>1334</v>
      </c>
      <c r="D17" s="189" t="s">
        <v>1335</v>
      </c>
      <c r="E17" s="190" t="s">
        <v>131</v>
      </c>
      <c r="F17" s="189" t="s">
        <v>1336</v>
      </c>
      <c r="G17" s="195" t="s">
        <v>1337</v>
      </c>
      <c r="H17" s="195" t="s">
        <v>1337</v>
      </c>
      <c r="I17" s="187" t="s">
        <v>51</v>
      </c>
      <c r="J17" s="181">
        <v>45370.0</v>
      </c>
      <c r="K17" s="192"/>
      <c r="L17" s="183" t="s">
        <v>135</v>
      </c>
      <c r="M17" s="184"/>
      <c r="N17" s="184"/>
      <c r="O17" s="184"/>
      <c r="P17" s="184"/>
      <c r="Q17" s="184"/>
      <c r="R17" s="184"/>
      <c r="S17" s="184"/>
      <c r="T17" s="184"/>
      <c r="U17" s="184"/>
      <c r="V17" s="184"/>
      <c r="W17" s="184"/>
      <c r="X17" s="184"/>
      <c r="Y17" s="184"/>
      <c r="Z17" s="184"/>
      <c r="AA17" s="185"/>
      <c r="AB17" s="185"/>
      <c r="AC17" s="185"/>
      <c r="AD17" s="185"/>
      <c r="AE17" s="185"/>
      <c r="AF17" s="185"/>
      <c r="AG17" s="185"/>
      <c r="AH17" s="185"/>
      <c r="AI17" s="185"/>
    </row>
    <row r="18">
      <c r="A18" s="193" t="s">
        <v>1338</v>
      </c>
      <c r="B18" s="187" t="s">
        <v>162</v>
      </c>
      <c r="C18" s="180" t="s">
        <v>168</v>
      </c>
      <c r="D18" s="180" t="s">
        <v>1339</v>
      </c>
      <c r="E18" s="177" t="s">
        <v>170</v>
      </c>
      <c r="F18" s="179" t="s">
        <v>54</v>
      </c>
      <c r="G18" s="179" t="s">
        <v>171</v>
      </c>
      <c r="H18" s="179" t="s">
        <v>171</v>
      </c>
      <c r="I18" s="174" t="s">
        <v>51</v>
      </c>
      <c r="J18" s="181">
        <v>45370.0</v>
      </c>
      <c r="K18" s="194"/>
      <c r="L18" s="183" t="s">
        <v>135</v>
      </c>
      <c r="M18" s="184"/>
      <c r="N18" s="184"/>
      <c r="O18" s="184"/>
      <c r="P18" s="184"/>
      <c r="Q18" s="184"/>
      <c r="R18" s="184"/>
      <c r="S18" s="184"/>
      <c r="T18" s="184"/>
      <c r="U18" s="184"/>
      <c r="V18" s="184"/>
      <c r="W18" s="184"/>
      <c r="X18" s="184"/>
      <c r="Y18" s="184"/>
      <c r="Z18" s="184"/>
      <c r="AA18" s="185"/>
      <c r="AB18" s="185"/>
      <c r="AC18" s="185"/>
      <c r="AD18" s="185"/>
      <c r="AE18" s="185"/>
      <c r="AF18" s="185"/>
      <c r="AG18" s="185"/>
      <c r="AH18" s="185"/>
      <c r="AI18" s="185"/>
    </row>
    <row r="19">
      <c r="A19" s="193" t="s">
        <v>1340</v>
      </c>
      <c r="B19" s="264" t="s">
        <v>1341</v>
      </c>
      <c r="C19" s="213" t="s">
        <v>1341</v>
      </c>
      <c r="D19" s="180" t="s">
        <v>1342</v>
      </c>
      <c r="E19" s="248" t="s">
        <v>170</v>
      </c>
      <c r="F19" s="322" t="s">
        <v>54</v>
      </c>
      <c r="G19" s="198" t="s">
        <v>1343</v>
      </c>
      <c r="H19" s="198" t="s">
        <v>1343</v>
      </c>
      <c r="I19" s="264" t="s">
        <v>51</v>
      </c>
      <c r="J19" s="206">
        <v>45365.0</v>
      </c>
      <c r="K19" s="309"/>
      <c r="L19" s="218" t="s">
        <v>135</v>
      </c>
      <c r="M19" s="111"/>
      <c r="N19" s="111"/>
      <c r="O19" s="111"/>
      <c r="P19" s="111"/>
      <c r="Q19" s="111"/>
      <c r="R19" s="111"/>
      <c r="S19" s="111"/>
      <c r="T19" s="111"/>
      <c r="U19" s="111"/>
      <c r="V19" s="111"/>
      <c r="W19" s="111"/>
      <c r="X19" s="111"/>
      <c r="Y19" s="111"/>
      <c r="Z19" s="111"/>
      <c r="AA19" s="111"/>
      <c r="AB19" s="111"/>
      <c r="AC19" s="111"/>
      <c r="AD19" s="111"/>
      <c r="AE19" s="111"/>
      <c r="AF19" s="111"/>
      <c r="AG19" s="111"/>
      <c r="AH19" s="111"/>
      <c r="AI19" s="111"/>
    </row>
    <row r="20">
      <c r="A20" s="193" t="s">
        <v>1344</v>
      </c>
      <c r="B20" s="204" t="s">
        <v>1345</v>
      </c>
      <c r="C20" s="198" t="s">
        <v>1346</v>
      </c>
      <c r="D20" s="180" t="s">
        <v>1347</v>
      </c>
      <c r="E20" s="177" t="s">
        <v>170</v>
      </c>
      <c r="F20" s="179" t="s">
        <v>54</v>
      </c>
      <c r="G20" s="180" t="s">
        <v>1348</v>
      </c>
      <c r="H20" s="180" t="s">
        <v>1349</v>
      </c>
      <c r="I20" s="256" t="s">
        <v>51</v>
      </c>
      <c r="J20" s="206">
        <v>45365.0</v>
      </c>
      <c r="K20" s="234"/>
      <c r="L20" s="218" t="s">
        <v>135</v>
      </c>
      <c r="M20" s="184"/>
      <c r="N20" s="184"/>
      <c r="O20" s="184"/>
      <c r="P20" s="184"/>
      <c r="Q20" s="184"/>
      <c r="R20" s="184"/>
      <c r="S20" s="184"/>
      <c r="T20" s="184"/>
      <c r="U20" s="184"/>
      <c r="V20" s="184"/>
      <c r="W20" s="184"/>
      <c r="X20" s="184"/>
      <c r="Y20" s="184"/>
      <c r="Z20" s="184"/>
      <c r="AA20" s="185"/>
      <c r="AB20" s="185"/>
      <c r="AC20" s="185"/>
      <c r="AD20" s="185"/>
      <c r="AE20" s="185"/>
      <c r="AF20" s="185"/>
      <c r="AG20" s="185"/>
      <c r="AH20" s="185"/>
      <c r="AI20" s="185"/>
    </row>
    <row r="21">
      <c r="A21" s="193" t="s">
        <v>1350</v>
      </c>
      <c r="B21" s="196" t="s">
        <v>1351</v>
      </c>
      <c r="C21" s="195" t="s">
        <v>1352</v>
      </c>
      <c r="D21" s="189" t="s">
        <v>1353</v>
      </c>
      <c r="E21" s="190" t="s">
        <v>131</v>
      </c>
      <c r="F21" s="191" t="s">
        <v>54</v>
      </c>
      <c r="G21" s="195" t="s">
        <v>214</v>
      </c>
      <c r="H21" s="195" t="s">
        <v>214</v>
      </c>
      <c r="I21" s="187" t="s">
        <v>51</v>
      </c>
      <c r="J21" s="181">
        <v>45370.0</v>
      </c>
      <c r="K21" s="192"/>
      <c r="L21" s="183" t="s">
        <v>135</v>
      </c>
      <c r="M21" s="184"/>
      <c r="N21" s="184"/>
      <c r="O21" s="184"/>
      <c r="P21" s="184"/>
      <c r="Q21" s="184"/>
      <c r="R21" s="184"/>
      <c r="S21" s="184"/>
      <c r="T21" s="184"/>
      <c r="U21" s="184"/>
      <c r="V21" s="184"/>
      <c r="W21" s="184"/>
      <c r="X21" s="184"/>
      <c r="Y21" s="184"/>
      <c r="Z21" s="184"/>
      <c r="AA21" s="185"/>
      <c r="AB21" s="185"/>
      <c r="AC21" s="185"/>
      <c r="AD21" s="185"/>
      <c r="AE21" s="185"/>
      <c r="AF21" s="185"/>
      <c r="AG21" s="185"/>
      <c r="AH21" s="185"/>
      <c r="AI21" s="185"/>
    </row>
    <row r="22">
      <c r="A22" s="193" t="s">
        <v>1354</v>
      </c>
      <c r="B22" s="190" t="s">
        <v>188</v>
      </c>
      <c r="C22" s="189" t="s">
        <v>1355</v>
      </c>
      <c r="D22" s="189" t="s">
        <v>1356</v>
      </c>
      <c r="E22" s="190" t="s">
        <v>131</v>
      </c>
      <c r="F22" s="191" t="s">
        <v>54</v>
      </c>
      <c r="G22" s="195" t="s">
        <v>1357</v>
      </c>
      <c r="H22" s="195" t="s">
        <v>1357</v>
      </c>
      <c r="I22" s="187" t="s">
        <v>51</v>
      </c>
      <c r="J22" s="181">
        <v>45370.0</v>
      </c>
      <c r="K22" s="192"/>
      <c r="L22" s="183" t="s">
        <v>135</v>
      </c>
      <c r="M22" s="184"/>
      <c r="N22" s="184"/>
      <c r="O22" s="184"/>
      <c r="P22" s="184"/>
      <c r="Q22" s="184"/>
      <c r="R22" s="184"/>
      <c r="S22" s="184"/>
      <c r="T22" s="184"/>
      <c r="U22" s="184"/>
      <c r="V22" s="184"/>
      <c r="W22" s="184"/>
      <c r="X22" s="184"/>
      <c r="Y22" s="184"/>
      <c r="Z22" s="184"/>
      <c r="AA22" s="185"/>
      <c r="AB22" s="185"/>
      <c r="AC22" s="185"/>
      <c r="AD22" s="185"/>
      <c r="AE22" s="185"/>
      <c r="AF22" s="185"/>
      <c r="AG22" s="185"/>
      <c r="AH22" s="185"/>
      <c r="AI22" s="185"/>
    </row>
    <row r="23">
      <c r="A23" s="193" t="s">
        <v>1358</v>
      </c>
      <c r="B23" s="196" t="s">
        <v>1351</v>
      </c>
      <c r="C23" s="195" t="s">
        <v>1352</v>
      </c>
      <c r="D23" s="189" t="s">
        <v>1359</v>
      </c>
      <c r="E23" s="190" t="s">
        <v>131</v>
      </c>
      <c r="F23" s="191" t="s">
        <v>54</v>
      </c>
      <c r="G23" s="195" t="s">
        <v>214</v>
      </c>
      <c r="H23" s="195" t="s">
        <v>214</v>
      </c>
      <c r="I23" s="187" t="s">
        <v>51</v>
      </c>
      <c r="J23" s="181">
        <v>45370.0</v>
      </c>
      <c r="K23" s="192"/>
      <c r="L23" s="183" t="s">
        <v>135</v>
      </c>
      <c r="M23" s="184"/>
      <c r="N23" s="184"/>
      <c r="O23" s="184"/>
      <c r="P23" s="184"/>
      <c r="Q23" s="184"/>
      <c r="R23" s="184"/>
      <c r="S23" s="184"/>
      <c r="T23" s="184"/>
      <c r="U23" s="184"/>
      <c r="V23" s="184"/>
      <c r="W23" s="184"/>
      <c r="X23" s="184"/>
      <c r="Y23" s="184"/>
      <c r="Z23" s="184"/>
      <c r="AA23" s="185"/>
      <c r="AB23" s="185"/>
      <c r="AC23" s="185"/>
      <c r="AD23" s="185"/>
      <c r="AE23" s="185"/>
      <c r="AF23" s="185"/>
      <c r="AG23" s="185"/>
      <c r="AH23" s="185"/>
      <c r="AI23" s="185"/>
    </row>
    <row r="24">
      <c r="A24" s="193" t="s">
        <v>1360</v>
      </c>
      <c r="B24" s="190" t="s">
        <v>188</v>
      </c>
      <c r="C24" s="189" t="s">
        <v>1355</v>
      </c>
      <c r="D24" s="189" t="s">
        <v>1361</v>
      </c>
      <c r="E24" s="190" t="s">
        <v>131</v>
      </c>
      <c r="F24" s="191" t="s">
        <v>54</v>
      </c>
      <c r="G24" s="195" t="s">
        <v>1357</v>
      </c>
      <c r="H24" s="195" t="s">
        <v>1357</v>
      </c>
      <c r="I24" s="187" t="s">
        <v>51</v>
      </c>
      <c r="J24" s="181">
        <v>45370.0</v>
      </c>
      <c r="K24" s="192"/>
      <c r="L24" s="183" t="s">
        <v>135</v>
      </c>
      <c r="M24" s="184"/>
      <c r="N24" s="184"/>
      <c r="O24" s="184"/>
      <c r="P24" s="184"/>
      <c r="Q24" s="184"/>
      <c r="R24" s="184"/>
      <c r="S24" s="184"/>
      <c r="T24" s="184"/>
      <c r="U24" s="184"/>
      <c r="V24" s="184"/>
      <c r="W24" s="184"/>
      <c r="X24" s="184"/>
      <c r="Y24" s="184"/>
      <c r="Z24" s="184"/>
      <c r="AA24" s="185"/>
      <c r="AB24" s="185"/>
      <c r="AC24" s="185"/>
      <c r="AD24" s="185"/>
      <c r="AE24" s="185"/>
      <c r="AF24" s="185"/>
      <c r="AG24" s="185"/>
      <c r="AH24" s="185"/>
      <c r="AI24" s="185"/>
    </row>
    <row r="25">
      <c r="A25" s="193" t="s">
        <v>1362</v>
      </c>
      <c r="B25" s="177" t="s">
        <v>232</v>
      </c>
      <c r="C25" s="197" t="s">
        <v>233</v>
      </c>
      <c r="D25" s="180" t="s">
        <v>1363</v>
      </c>
      <c r="E25" s="177" t="s">
        <v>170</v>
      </c>
      <c r="F25" s="179" t="s">
        <v>54</v>
      </c>
      <c r="G25" s="198" t="s">
        <v>235</v>
      </c>
      <c r="H25" s="198" t="s">
        <v>235</v>
      </c>
      <c r="I25" s="174" t="s">
        <v>51</v>
      </c>
      <c r="J25" s="206">
        <v>45367.0</v>
      </c>
      <c r="K25" s="192"/>
      <c r="L25" s="183" t="s">
        <v>135</v>
      </c>
      <c r="M25" s="184"/>
      <c r="N25" s="184"/>
      <c r="O25" s="184"/>
      <c r="P25" s="184"/>
      <c r="Q25" s="184"/>
      <c r="R25" s="184"/>
      <c r="S25" s="184"/>
      <c r="T25" s="184"/>
      <c r="U25" s="184"/>
      <c r="V25" s="184"/>
      <c r="W25" s="184"/>
      <c r="X25" s="184"/>
      <c r="Y25" s="184"/>
      <c r="Z25" s="184"/>
      <c r="AA25" s="185"/>
      <c r="AB25" s="185"/>
      <c r="AC25" s="185"/>
      <c r="AD25" s="185"/>
      <c r="AE25" s="185"/>
      <c r="AF25" s="185"/>
      <c r="AG25" s="185"/>
      <c r="AH25" s="185"/>
      <c r="AI25" s="185"/>
    </row>
    <row r="26">
      <c r="A26" s="193" t="s">
        <v>1364</v>
      </c>
      <c r="B26" s="177" t="s">
        <v>232</v>
      </c>
      <c r="C26" s="197" t="s">
        <v>233</v>
      </c>
      <c r="D26" s="180" t="s">
        <v>1365</v>
      </c>
      <c r="E26" s="177" t="s">
        <v>170</v>
      </c>
      <c r="F26" s="179" t="s">
        <v>54</v>
      </c>
      <c r="G26" s="198" t="s">
        <v>235</v>
      </c>
      <c r="H26" s="198" t="s">
        <v>235</v>
      </c>
      <c r="I26" s="174" t="s">
        <v>51</v>
      </c>
      <c r="J26" s="206">
        <v>45367.0</v>
      </c>
      <c r="K26" s="192"/>
      <c r="L26" s="183" t="s">
        <v>135</v>
      </c>
      <c r="M26" s="184"/>
      <c r="N26" s="184"/>
      <c r="O26" s="184"/>
      <c r="P26" s="184"/>
      <c r="Q26" s="184"/>
      <c r="R26" s="184"/>
      <c r="S26" s="184"/>
      <c r="T26" s="184"/>
      <c r="U26" s="184"/>
      <c r="V26" s="184"/>
      <c r="W26" s="184"/>
      <c r="X26" s="184"/>
      <c r="Y26" s="184"/>
      <c r="Z26" s="184"/>
      <c r="AA26" s="185"/>
      <c r="AB26" s="185"/>
      <c r="AC26" s="185"/>
      <c r="AD26" s="185"/>
      <c r="AE26" s="185"/>
      <c r="AF26" s="185"/>
      <c r="AG26" s="185"/>
      <c r="AH26" s="185"/>
      <c r="AI26" s="185"/>
    </row>
    <row r="27" ht="15.75" customHeight="1">
      <c r="A27" s="166"/>
      <c r="B27" s="167" t="s">
        <v>1366</v>
      </c>
      <c r="C27" s="6"/>
      <c r="D27" s="199"/>
      <c r="E27" s="200"/>
      <c r="F27" s="199"/>
      <c r="G27" s="199"/>
      <c r="H27" s="199"/>
      <c r="I27" s="200"/>
      <c r="J27" s="201"/>
      <c r="K27" s="171"/>
      <c r="L27" s="169"/>
      <c r="M27" s="202"/>
      <c r="N27" s="202"/>
      <c r="O27" s="202"/>
      <c r="P27" s="202"/>
      <c r="Q27" s="202"/>
      <c r="R27" s="202"/>
      <c r="S27" s="202"/>
      <c r="T27" s="202"/>
      <c r="U27" s="202"/>
      <c r="V27" s="202"/>
      <c r="W27" s="202"/>
      <c r="X27" s="202"/>
      <c r="Y27" s="202"/>
      <c r="Z27" s="202"/>
      <c r="AA27" s="135"/>
      <c r="AB27" s="135"/>
      <c r="AC27" s="135"/>
      <c r="AD27" s="135"/>
      <c r="AE27" s="135"/>
      <c r="AF27" s="135"/>
      <c r="AG27" s="135"/>
      <c r="AH27" s="135"/>
      <c r="AI27" s="135"/>
    </row>
    <row r="28" ht="30.0" customHeight="1">
      <c r="A28" s="246" t="s">
        <v>1367</v>
      </c>
      <c r="B28" s="238" t="s">
        <v>1368</v>
      </c>
      <c r="C28" s="198" t="s">
        <v>1369</v>
      </c>
      <c r="D28" s="180" t="s">
        <v>1370</v>
      </c>
      <c r="E28" s="228" t="s">
        <v>170</v>
      </c>
      <c r="F28" s="180" t="s">
        <v>1371</v>
      </c>
      <c r="G28" s="198" t="s">
        <v>1372</v>
      </c>
      <c r="H28" s="198" t="s">
        <v>1372</v>
      </c>
      <c r="I28" s="205" t="s">
        <v>51</v>
      </c>
      <c r="J28" s="206">
        <v>45369.0</v>
      </c>
      <c r="K28" s="234"/>
      <c r="L28" s="183" t="s">
        <v>135</v>
      </c>
      <c r="M28" s="184"/>
      <c r="N28" s="217"/>
      <c r="O28" s="184"/>
      <c r="P28" s="184"/>
      <c r="Q28" s="184"/>
      <c r="R28" s="184"/>
      <c r="S28" s="184"/>
      <c r="T28" s="184"/>
      <c r="U28" s="184"/>
      <c r="V28" s="184"/>
      <c r="W28" s="184"/>
      <c r="X28" s="184"/>
      <c r="Y28" s="184"/>
      <c r="Z28" s="184"/>
      <c r="AA28" s="185"/>
      <c r="AB28" s="185"/>
      <c r="AC28" s="185"/>
      <c r="AD28" s="185"/>
      <c r="AE28" s="185"/>
      <c r="AF28" s="185"/>
      <c r="AG28" s="185"/>
      <c r="AH28" s="185"/>
      <c r="AI28" s="185"/>
    </row>
    <row r="29" ht="30.0" customHeight="1">
      <c r="A29" s="193" t="s">
        <v>1373</v>
      </c>
      <c r="B29" s="238" t="s">
        <v>1368</v>
      </c>
      <c r="C29" s="198" t="s">
        <v>1374</v>
      </c>
      <c r="D29" s="180" t="s">
        <v>1370</v>
      </c>
      <c r="E29" s="228" t="s">
        <v>170</v>
      </c>
      <c r="F29" s="180" t="s">
        <v>305</v>
      </c>
      <c r="G29" s="198" t="s">
        <v>1375</v>
      </c>
      <c r="H29" s="198" t="s">
        <v>1375</v>
      </c>
      <c r="I29" s="205" t="s">
        <v>51</v>
      </c>
      <c r="J29" s="206">
        <v>45369.0</v>
      </c>
      <c r="K29" s="234"/>
      <c r="L29" s="183" t="s">
        <v>135</v>
      </c>
      <c r="M29" s="184"/>
      <c r="N29" s="184"/>
      <c r="O29" s="184"/>
      <c r="P29" s="184"/>
      <c r="Q29" s="184"/>
      <c r="R29" s="184"/>
      <c r="S29" s="184"/>
      <c r="T29" s="184"/>
      <c r="U29" s="184"/>
      <c r="V29" s="184"/>
      <c r="W29" s="184"/>
      <c r="X29" s="184"/>
      <c r="Y29" s="184"/>
      <c r="Z29" s="184"/>
      <c r="AA29" s="185"/>
      <c r="AB29" s="185"/>
      <c r="AC29" s="185"/>
      <c r="AD29" s="185"/>
      <c r="AE29" s="185"/>
      <c r="AF29" s="185"/>
      <c r="AG29" s="185"/>
      <c r="AH29" s="185"/>
      <c r="AI29" s="185"/>
    </row>
    <row r="30" ht="30.0" customHeight="1">
      <c r="A30" s="193" t="s">
        <v>1376</v>
      </c>
      <c r="B30" s="238" t="s">
        <v>1368</v>
      </c>
      <c r="C30" s="178" t="s">
        <v>1377</v>
      </c>
      <c r="D30" s="180" t="s">
        <v>1378</v>
      </c>
      <c r="E30" s="228" t="s">
        <v>170</v>
      </c>
      <c r="F30" s="180" t="s">
        <v>54</v>
      </c>
      <c r="G30" s="198" t="s">
        <v>1379</v>
      </c>
      <c r="H30" s="198" t="s">
        <v>1379</v>
      </c>
      <c r="I30" s="183" t="s">
        <v>51</v>
      </c>
      <c r="J30" s="206">
        <v>45369.0</v>
      </c>
      <c r="K30" s="157"/>
      <c r="L30" s="183" t="s">
        <v>135</v>
      </c>
      <c r="M30" s="202"/>
      <c r="N30" s="202"/>
      <c r="O30" s="202"/>
      <c r="P30" s="202"/>
      <c r="Q30" s="202"/>
      <c r="R30" s="202"/>
      <c r="S30" s="202"/>
      <c r="T30" s="202"/>
      <c r="U30" s="202"/>
      <c r="V30" s="202"/>
      <c r="W30" s="202"/>
      <c r="X30" s="202"/>
      <c r="Y30" s="202"/>
      <c r="Z30" s="202"/>
      <c r="AA30" s="135"/>
      <c r="AB30" s="135"/>
      <c r="AC30" s="135"/>
      <c r="AD30" s="135"/>
      <c r="AE30" s="135"/>
      <c r="AF30" s="135"/>
      <c r="AG30" s="135"/>
      <c r="AH30" s="135"/>
      <c r="AI30" s="135"/>
    </row>
    <row r="31" ht="30.0" customHeight="1">
      <c r="A31" s="193" t="s">
        <v>1380</v>
      </c>
      <c r="B31" s="238" t="s">
        <v>1381</v>
      </c>
      <c r="C31" s="198" t="s">
        <v>1382</v>
      </c>
      <c r="D31" s="180" t="s">
        <v>1383</v>
      </c>
      <c r="E31" s="228" t="s">
        <v>170</v>
      </c>
      <c r="F31" s="198" t="s">
        <v>1384</v>
      </c>
      <c r="G31" s="198" t="s">
        <v>1385</v>
      </c>
      <c r="H31" s="198" t="s">
        <v>1385</v>
      </c>
      <c r="I31" s="205" t="s">
        <v>51</v>
      </c>
      <c r="J31" s="206">
        <v>45369.0</v>
      </c>
      <c r="K31" s="234"/>
      <c r="L31" s="183" t="s">
        <v>135</v>
      </c>
      <c r="M31" s="185"/>
      <c r="N31" s="185"/>
      <c r="O31" s="185"/>
      <c r="P31" s="185"/>
      <c r="Q31" s="185"/>
      <c r="R31" s="185"/>
      <c r="S31" s="185"/>
      <c r="T31" s="185"/>
      <c r="U31" s="185"/>
      <c r="V31" s="185"/>
      <c r="W31" s="185"/>
      <c r="X31" s="185"/>
      <c r="Y31" s="185"/>
      <c r="Z31" s="185"/>
      <c r="AA31" s="185"/>
      <c r="AB31" s="185"/>
      <c r="AC31" s="185"/>
      <c r="AD31" s="185"/>
      <c r="AE31" s="185"/>
      <c r="AF31" s="185"/>
      <c r="AG31" s="185"/>
      <c r="AH31" s="185"/>
      <c r="AI31" s="185"/>
    </row>
    <row r="32" ht="30.0" customHeight="1">
      <c r="A32" s="193" t="s">
        <v>1386</v>
      </c>
      <c r="B32" s="238" t="s">
        <v>1381</v>
      </c>
      <c r="C32" s="198" t="s">
        <v>1387</v>
      </c>
      <c r="D32" s="180" t="s">
        <v>1388</v>
      </c>
      <c r="E32" s="228" t="s">
        <v>170</v>
      </c>
      <c r="F32" s="198" t="s">
        <v>1389</v>
      </c>
      <c r="G32" s="198" t="s">
        <v>1390</v>
      </c>
      <c r="H32" s="198" t="s">
        <v>1390</v>
      </c>
      <c r="I32" s="205" t="s">
        <v>51</v>
      </c>
      <c r="J32" s="206">
        <v>45369.0</v>
      </c>
      <c r="K32" s="234"/>
      <c r="L32" s="183" t="s">
        <v>135</v>
      </c>
      <c r="M32" s="185"/>
      <c r="N32" s="185"/>
      <c r="O32" s="185"/>
      <c r="P32" s="185"/>
      <c r="Q32" s="185"/>
      <c r="R32" s="185"/>
      <c r="S32" s="185"/>
      <c r="T32" s="185"/>
      <c r="U32" s="185"/>
      <c r="V32" s="185"/>
      <c r="W32" s="185"/>
      <c r="X32" s="185"/>
      <c r="Y32" s="185"/>
      <c r="Z32" s="185"/>
      <c r="AA32" s="185"/>
      <c r="AB32" s="185"/>
      <c r="AC32" s="185"/>
      <c r="AD32" s="185"/>
      <c r="AE32" s="185"/>
      <c r="AF32" s="185"/>
      <c r="AG32" s="185"/>
      <c r="AH32" s="185"/>
      <c r="AI32" s="185"/>
    </row>
    <row r="33" ht="30.0" customHeight="1">
      <c r="A33" s="193" t="s">
        <v>1391</v>
      </c>
      <c r="B33" s="238" t="s">
        <v>1381</v>
      </c>
      <c r="C33" s="198" t="s">
        <v>1392</v>
      </c>
      <c r="D33" s="180" t="s">
        <v>1393</v>
      </c>
      <c r="E33" s="228" t="s">
        <v>170</v>
      </c>
      <c r="F33" s="198" t="s">
        <v>1394</v>
      </c>
      <c r="G33" s="198" t="s">
        <v>1395</v>
      </c>
      <c r="H33" s="198" t="s">
        <v>1395</v>
      </c>
      <c r="I33" s="205" t="s">
        <v>51</v>
      </c>
      <c r="J33" s="206">
        <v>45369.0</v>
      </c>
      <c r="K33" s="234"/>
      <c r="L33" s="183" t="s">
        <v>135</v>
      </c>
      <c r="M33" s="185"/>
      <c r="N33" s="185"/>
      <c r="O33" s="185"/>
      <c r="P33" s="185"/>
      <c r="Q33" s="185"/>
      <c r="R33" s="185"/>
      <c r="S33" s="185"/>
      <c r="T33" s="185"/>
      <c r="U33" s="185"/>
      <c r="V33" s="185"/>
      <c r="W33" s="185"/>
      <c r="X33" s="185"/>
      <c r="Y33" s="185"/>
      <c r="Z33" s="185"/>
      <c r="AA33" s="185"/>
      <c r="AB33" s="185"/>
      <c r="AC33" s="185"/>
      <c r="AD33" s="185"/>
      <c r="AE33" s="185"/>
      <c r="AF33" s="185"/>
      <c r="AG33" s="185"/>
      <c r="AH33" s="185"/>
      <c r="AI33" s="185"/>
    </row>
    <row r="34" ht="30.0" customHeight="1">
      <c r="A34" s="193" t="s">
        <v>1396</v>
      </c>
      <c r="B34" s="238" t="s">
        <v>1381</v>
      </c>
      <c r="C34" s="198" t="s">
        <v>1397</v>
      </c>
      <c r="D34" s="180" t="s">
        <v>1398</v>
      </c>
      <c r="E34" s="228" t="s">
        <v>170</v>
      </c>
      <c r="F34" s="198" t="s">
        <v>1399</v>
      </c>
      <c r="G34" s="198" t="s">
        <v>1400</v>
      </c>
      <c r="H34" s="198" t="s">
        <v>1400</v>
      </c>
      <c r="I34" s="205" t="s">
        <v>51</v>
      </c>
      <c r="J34" s="206">
        <v>45369.0</v>
      </c>
      <c r="K34" s="234"/>
      <c r="L34" s="183" t="s">
        <v>135</v>
      </c>
      <c r="M34" s="185"/>
      <c r="N34" s="185"/>
      <c r="O34" s="185"/>
      <c r="P34" s="185"/>
      <c r="Q34" s="185"/>
      <c r="R34" s="185"/>
      <c r="S34" s="185"/>
      <c r="T34" s="185"/>
      <c r="U34" s="185"/>
      <c r="V34" s="185"/>
      <c r="W34" s="185"/>
      <c r="X34" s="185"/>
      <c r="Y34" s="185"/>
      <c r="Z34" s="185"/>
      <c r="AA34" s="185"/>
      <c r="AB34" s="185"/>
      <c r="AC34" s="185"/>
      <c r="AD34" s="185"/>
      <c r="AE34" s="185"/>
      <c r="AF34" s="185"/>
      <c r="AG34" s="185"/>
      <c r="AH34" s="185"/>
      <c r="AI34" s="185"/>
    </row>
    <row r="35" ht="30.0" customHeight="1">
      <c r="A35" s="193" t="s">
        <v>1401</v>
      </c>
      <c r="B35" s="238" t="s">
        <v>1381</v>
      </c>
      <c r="C35" s="198" t="s">
        <v>1402</v>
      </c>
      <c r="D35" s="180" t="s">
        <v>1403</v>
      </c>
      <c r="E35" s="228" t="s">
        <v>170</v>
      </c>
      <c r="F35" s="198" t="s">
        <v>1404</v>
      </c>
      <c r="G35" s="198" t="s">
        <v>1375</v>
      </c>
      <c r="H35" s="198" t="s">
        <v>1375</v>
      </c>
      <c r="I35" s="205" t="s">
        <v>51</v>
      </c>
      <c r="J35" s="206">
        <v>45369.0</v>
      </c>
      <c r="K35" s="234"/>
      <c r="L35" s="183" t="s">
        <v>135</v>
      </c>
      <c r="M35" s="185"/>
      <c r="N35" s="185"/>
      <c r="O35" s="185"/>
      <c r="P35" s="185"/>
      <c r="Q35" s="185"/>
      <c r="R35" s="185"/>
      <c r="S35" s="185"/>
      <c r="T35" s="185"/>
      <c r="U35" s="185"/>
      <c r="V35" s="185"/>
      <c r="W35" s="185"/>
      <c r="X35" s="185"/>
      <c r="Y35" s="185"/>
      <c r="Z35" s="185"/>
      <c r="AA35" s="185"/>
      <c r="AB35" s="185"/>
      <c r="AC35" s="185"/>
      <c r="AD35" s="185"/>
      <c r="AE35" s="185"/>
      <c r="AF35" s="185"/>
      <c r="AG35" s="185"/>
      <c r="AH35" s="185"/>
      <c r="AI35" s="185"/>
    </row>
    <row r="36" ht="30.0" customHeight="1">
      <c r="A36" s="193" t="s">
        <v>1405</v>
      </c>
      <c r="B36" s="238" t="s">
        <v>1381</v>
      </c>
      <c r="C36" s="198" t="s">
        <v>1406</v>
      </c>
      <c r="D36" s="180" t="s">
        <v>1407</v>
      </c>
      <c r="E36" s="228" t="s">
        <v>170</v>
      </c>
      <c r="F36" s="198" t="s">
        <v>1408</v>
      </c>
      <c r="G36" s="230" t="s">
        <v>1409</v>
      </c>
      <c r="H36" s="230" t="s">
        <v>1409</v>
      </c>
      <c r="I36" s="205" t="s">
        <v>51</v>
      </c>
      <c r="J36" s="206">
        <v>45367.0</v>
      </c>
      <c r="K36" s="242"/>
      <c r="L36" s="183" t="s">
        <v>135</v>
      </c>
      <c r="M36" s="184"/>
      <c r="N36" s="184"/>
      <c r="O36" s="184"/>
      <c r="P36" s="184"/>
      <c r="Q36" s="184"/>
      <c r="R36" s="184"/>
      <c r="S36" s="184"/>
      <c r="T36" s="184"/>
      <c r="U36" s="184"/>
      <c r="V36" s="184"/>
      <c r="W36" s="184"/>
      <c r="X36" s="184"/>
      <c r="Y36" s="184"/>
      <c r="Z36" s="184"/>
      <c r="AA36" s="185"/>
      <c r="AB36" s="185"/>
      <c r="AC36" s="185"/>
      <c r="AD36" s="185"/>
      <c r="AE36" s="185"/>
      <c r="AF36" s="185"/>
      <c r="AG36" s="185"/>
      <c r="AH36" s="185"/>
      <c r="AI36" s="185"/>
    </row>
    <row r="37" ht="30.0" customHeight="1">
      <c r="A37" s="193" t="s">
        <v>1410</v>
      </c>
      <c r="B37" s="238" t="s">
        <v>1381</v>
      </c>
      <c r="C37" s="198" t="s">
        <v>1411</v>
      </c>
      <c r="D37" s="180" t="s">
        <v>1412</v>
      </c>
      <c r="E37" s="228" t="s">
        <v>170</v>
      </c>
      <c r="F37" s="198" t="s">
        <v>1413</v>
      </c>
      <c r="G37" s="198" t="s">
        <v>1414</v>
      </c>
      <c r="H37" s="198" t="s">
        <v>1414</v>
      </c>
      <c r="I37" s="205" t="s">
        <v>51</v>
      </c>
      <c r="J37" s="206">
        <v>45367.0</v>
      </c>
      <c r="K37" s="234"/>
      <c r="L37" s="183" t="s">
        <v>135</v>
      </c>
      <c r="M37" s="185"/>
      <c r="N37" s="185"/>
      <c r="O37" s="185"/>
      <c r="P37" s="185"/>
      <c r="Q37" s="185"/>
      <c r="R37" s="185"/>
      <c r="S37" s="185"/>
      <c r="T37" s="185"/>
      <c r="U37" s="185"/>
      <c r="V37" s="185"/>
      <c r="W37" s="185"/>
      <c r="X37" s="185"/>
      <c r="Y37" s="185"/>
      <c r="Z37" s="185"/>
      <c r="AA37" s="185"/>
      <c r="AB37" s="185"/>
      <c r="AC37" s="185"/>
      <c r="AD37" s="185"/>
      <c r="AE37" s="185"/>
      <c r="AF37" s="185"/>
      <c r="AG37" s="185"/>
      <c r="AH37" s="185"/>
      <c r="AI37" s="185"/>
    </row>
    <row r="38" ht="30.0" customHeight="1">
      <c r="A38" s="193" t="s">
        <v>1415</v>
      </c>
      <c r="B38" s="238" t="s">
        <v>1381</v>
      </c>
      <c r="C38" s="198" t="s">
        <v>1416</v>
      </c>
      <c r="D38" s="180" t="s">
        <v>1417</v>
      </c>
      <c r="E38" s="228" t="s">
        <v>170</v>
      </c>
      <c r="F38" s="198" t="s">
        <v>1418</v>
      </c>
      <c r="G38" s="198" t="s">
        <v>1414</v>
      </c>
      <c r="H38" s="198" t="s">
        <v>1414</v>
      </c>
      <c r="I38" s="205" t="s">
        <v>51</v>
      </c>
      <c r="J38" s="206">
        <v>45367.0</v>
      </c>
      <c r="K38" s="234"/>
      <c r="L38" s="183" t="s">
        <v>135</v>
      </c>
      <c r="M38" s="185"/>
      <c r="N38" s="185"/>
      <c r="O38" s="185"/>
      <c r="P38" s="185"/>
      <c r="Q38" s="185"/>
      <c r="R38" s="185"/>
      <c r="S38" s="185"/>
      <c r="T38" s="185"/>
      <c r="U38" s="185"/>
      <c r="V38" s="185"/>
      <c r="W38" s="185"/>
      <c r="X38" s="185"/>
      <c r="Y38" s="185"/>
      <c r="Z38" s="185"/>
      <c r="AA38" s="185"/>
      <c r="AB38" s="185"/>
      <c r="AC38" s="185"/>
      <c r="AD38" s="185"/>
      <c r="AE38" s="185"/>
      <c r="AF38" s="185"/>
      <c r="AG38" s="185"/>
      <c r="AH38" s="185"/>
      <c r="AI38" s="185"/>
    </row>
    <row r="39" ht="30.0" customHeight="1">
      <c r="A39" s="193" t="s">
        <v>1419</v>
      </c>
      <c r="B39" s="238" t="s">
        <v>1381</v>
      </c>
      <c r="C39" s="198" t="s">
        <v>1420</v>
      </c>
      <c r="D39" s="180" t="s">
        <v>1421</v>
      </c>
      <c r="E39" s="228" t="s">
        <v>170</v>
      </c>
      <c r="F39" s="198" t="s">
        <v>1422</v>
      </c>
      <c r="G39" s="198" t="s">
        <v>1414</v>
      </c>
      <c r="H39" s="198" t="s">
        <v>1414</v>
      </c>
      <c r="I39" s="205" t="s">
        <v>51</v>
      </c>
      <c r="J39" s="206">
        <v>45367.0</v>
      </c>
      <c r="K39" s="234"/>
      <c r="L39" s="183" t="s">
        <v>135</v>
      </c>
      <c r="M39" s="185"/>
      <c r="N39" s="185"/>
      <c r="O39" s="185"/>
      <c r="P39" s="185"/>
      <c r="Q39" s="185"/>
      <c r="R39" s="185"/>
      <c r="S39" s="185"/>
      <c r="T39" s="185"/>
      <c r="U39" s="185"/>
      <c r="V39" s="185"/>
      <c r="W39" s="185"/>
      <c r="X39" s="185"/>
      <c r="Y39" s="185"/>
      <c r="Z39" s="185"/>
      <c r="AA39" s="185"/>
      <c r="AB39" s="185"/>
      <c r="AC39" s="185"/>
      <c r="AD39" s="185"/>
      <c r="AE39" s="185"/>
      <c r="AF39" s="185"/>
      <c r="AG39" s="185"/>
      <c r="AH39" s="185"/>
      <c r="AI39" s="185"/>
    </row>
    <row r="40" ht="30.0" customHeight="1">
      <c r="A40" s="193" t="s">
        <v>1423</v>
      </c>
      <c r="B40" s="238" t="s">
        <v>1381</v>
      </c>
      <c r="C40" s="198" t="s">
        <v>1424</v>
      </c>
      <c r="D40" s="180" t="s">
        <v>1425</v>
      </c>
      <c r="E40" s="228" t="s">
        <v>170</v>
      </c>
      <c r="F40" s="198" t="s">
        <v>1426</v>
      </c>
      <c r="G40" s="198" t="s">
        <v>1414</v>
      </c>
      <c r="H40" s="198" t="s">
        <v>1414</v>
      </c>
      <c r="I40" s="205" t="s">
        <v>51</v>
      </c>
      <c r="J40" s="206">
        <v>45367.0</v>
      </c>
      <c r="K40" s="234"/>
      <c r="L40" s="183" t="s">
        <v>135</v>
      </c>
      <c r="M40" s="185"/>
      <c r="N40" s="185"/>
      <c r="O40" s="185"/>
      <c r="P40" s="185"/>
      <c r="Q40" s="185"/>
      <c r="R40" s="185"/>
      <c r="S40" s="185"/>
      <c r="T40" s="185"/>
      <c r="U40" s="185"/>
      <c r="V40" s="185"/>
      <c r="W40" s="185"/>
      <c r="X40" s="185"/>
      <c r="Y40" s="185"/>
      <c r="Z40" s="185"/>
      <c r="AA40" s="185"/>
      <c r="AB40" s="185"/>
      <c r="AC40" s="185"/>
      <c r="AD40" s="185"/>
      <c r="AE40" s="185"/>
      <c r="AF40" s="185"/>
      <c r="AG40" s="185"/>
      <c r="AH40" s="185"/>
      <c r="AI40" s="185"/>
    </row>
    <row r="41" ht="30.0" customHeight="1">
      <c r="A41" s="193" t="s">
        <v>1427</v>
      </c>
      <c r="B41" s="196" t="s">
        <v>1428</v>
      </c>
      <c r="C41" s="195" t="s">
        <v>1428</v>
      </c>
      <c r="D41" s="189" t="s">
        <v>1429</v>
      </c>
      <c r="E41" s="228" t="s">
        <v>170</v>
      </c>
      <c r="F41" s="198" t="s">
        <v>1430</v>
      </c>
      <c r="G41" s="195" t="s">
        <v>1431</v>
      </c>
      <c r="H41" s="195" t="s">
        <v>1431</v>
      </c>
      <c r="I41" s="183" t="s">
        <v>51</v>
      </c>
      <c r="J41" s="206">
        <v>45367.0</v>
      </c>
      <c r="K41" s="276"/>
      <c r="L41" s="183" t="s">
        <v>135</v>
      </c>
      <c r="M41" s="202"/>
      <c r="N41" s="202"/>
      <c r="O41" s="202"/>
      <c r="P41" s="202"/>
      <c r="Q41" s="202"/>
      <c r="R41" s="202"/>
      <c r="S41" s="202"/>
      <c r="T41" s="202"/>
      <c r="U41" s="202"/>
      <c r="V41" s="202"/>
      <c r="W41" s="202"/>
      <c r="X41" s="202"/>
      <c r="Y41" s="202"/>
      <c r="Z41" s="202"/>
      <c r="AA41" s="135"/>
      <c r="AB41" s="135"/>
      <c r="AC41" s="135"/>
      <c r="AD41" s="135"/>
      <c r="AE41" s="135"/>
      <c r="AF41" s="135"/>
      <c r="AG41" s="135"/>
      <c r="AH41" s="135"/>
      <c r="AI41" s="135"/>
    </row>
    <row r="42" ht="30.0" customHeight="1">
      <c r="A42" s="193" t="s">
        <v>1432</v>
      </c>
      <c r="B42" s="238" t="s">
        <v>1381</v>
      </c>
      <c r="C42" s="198" t="s">
        <v>1433</v>
      </c>
      <c r="D42" s="180" t="s">
        <v>1434</v>
      </c>
      <c r="E42" s="228" t="s">
        <v>170</v>
      </c>
      <c r="F42" s="180" t="s">
        <v>54</v>
      </c>
      <c r="G42" s="189" t="s">
        <v>1435</v>
      </c>
      <c r="H42" s="189" t="s">
        <v>1435</v>
      </c>
      <c r="I42" s="245" t="s">
        <v>51</v>
      </c>
      <c r="J42" s="206">
        <v>45381.0</v>
      </c>
      <c r="K42" s="244"/>
      <c r="L42" s="183" t="s">
        <v>135</v>
      </c>
      <c r="M42" s="184"/>
      <c r="N42" s="184"/>
      <c r="O42" s="184"/>
      <c r="P42" s="184"/>
      <c r="Q42" s="184"/>
      <c r="R42" s="184"/>
      <c r="S42" s="184"/>
      <c r="T42" s="184"/>
      <c r="U42" s="184"/>
      <c r="V42" s="184"/>
      <c r="W42" s="184"/>
      <c r="X42" s="184"/>
      <c r="Y42" s="184"/>
      <c r="Z42" s="184"/>
      <c r="AA42" s="185"/>
      <c r="AB42" s="185"/>
      <c r="AC42" s="185"/>
      <c r="AD42" s="185"/>
      <c r="AE42" s="185"/>
      <c r="AF42" s="185"/>
      <c r="AG42" s="185"/>
      <c r="AH42" s="185"/>
      <c r="AI42" s="185"/>
    </row>
    <row r="43" ht="30.0" customHeight="1">
      <c r="A43" s="193" t="s">
        <v>1436</v>
      </c>
      <c r="B43" s="238" t="s">
        <v>1381</v>
      </c>
      <c r="C43" s="198" t="s">
        <v>1437</v>
      </c>
      <c r="D43" s="180" t="s">
        <v>1438</v>
      </c>
      <c r="E43" s="228" t="s">
        <v>170</v>
      </c>
      <c r="F43" s="180" t="s">
        <v>54</v>
      </c>
      <c r="G43" s="189" t="s">
        <v>1439</v>
      </c>
      <c r="H43" s="189" t="s">
        <v>1439</v>
      </c>
      <c r="I43" s="245" t="s">
        <v>51</v>
      </c>
      <c r="J43" s="206">
        <v>45381.0</v>
      </c>
      <c r="K43" s="244"/>
      <c r="L43" s="183" t="s">
        <v>135</v>
      </c>
      <c r="M43" s="184"/>
      <c r="N43" s="184"/>
      <c r="O43" s="184"/>
      <c r="P43" s="184"/>
      <c r="Q43" s="184"/>
      <c r="R43" s="184"/>
      <c r="S43" s="184"/>
      <c r="T43" s="184"/>
      <c r="U43" s="184"/>
      <c r="V43" s="184"/>
      <c r="W43" s="184"/>
      <c r="X43" s="184"/>
      <c r="Y43" s="184"/>
      <c r="Z43" s="184"/>
      <c r="AA43" s="185"/>
      <c r="AB43" s="185"/>
      <c r="AC43" s="185"/>
      <c r="AD43" s="185"/>
      <c r="AE43" s="185"/>
      <c r="AF43" s="185"/>
      <c r="AG43" s="185"/>
      <c r="AH43" s="185"/>
      <c r="AI43" s="185"/>
    </row>
    <row r="44" ht="30.0" customHeight="1">
      <c r="A44" s="193" t="s">
        <v>1440</v>
      </c>
      <c r="B44" s="238" t="s">
        <v>1381</v>
      </c>
      <c r="C44" s="198" t="s">
        <v>1441</v>
      </c>
      <c r="D44" s="180" t="s">
        <v>1442</v>
      </c>
      <c r="E44" s="228" t="s">
        <v>170</v>
      </c>
      <c r="F44" s="180" t="s">
        <v>54</v>
      </c>
      <c r="G44" s="189" t="s">
        <v>1443</v>
      </c>
      <c r="H44" s="189" t="s">
        <v>1443</v>
      </c>
      <c r="I44" s="245" t="s">
        <v>51</v>
      </c>
      <c r="J44" s="206">
        <v>45381.0</v>
      </c>
      <c r="K44" s="244"/>
      <c r="L44" s="183" t="s">
        <v>135</v>
      </c>
      <c r="M44" s="184"/>
      <c r="N44" s="184"/>
      <c r="O44" s="184"/>
      <c r="P44" s="184"/>
      <c r="Q44" s="184"/>
      <c r="R44" s="184"/>
      <c r="S44" s="184"/>
      <c r="T44" s="184"/>
      <c r="U44" s="184"/>
      <c r="V44" s="184"/>
      <c r="W44" s="184"/>
      <c r="X44" s="184"/>
      <c r="Y44" s="184"/>
      <c r="Z44" s="184"/>
      <c r="AA44" s="185"/>
      <c r="AB44" s="185"/>
      <c r="AC44" s="185"/>
      <c r="AD44" s="185"/>
      <c r="AE44" s="185"/>
      <c r="AF44" s="185"/>
      <c r="AG44" s="185"/>
      <c r="AH44" s="185"/>
      <c r="AI44" s="185"/>
    </row>
    <row r="45" ht="30.0" customHeight="1">
      <c r="A45" s="193" t="s">
        <v>1444</v>
      </c>
      <c r="B45" s="238" t="s">
        <v>1381</v>
      </c>
      <c r="C45" s="198" t="s">
        <v>1445</v>
      </c>
      <c r="D45" s="180" t="s">
        <v>1446</v>
      </c>
      <c r="E45" s="228" t="s">
        <v>170</v>
      </c>
      <c r="F45" s="180" t="s">
        <v>54</v>
      </c>
      <c r="G45" s="189" t="s">
        <v>1447</v>
      </c>
      <c r="H45" s="189" t="s">
        <v>1447</v>
      </c>
      <c r="I45" s="245" t="s">
        <v>51</v>
      </c>
      <c r="J45" s="206">
        <v>45381.0</v>
      </c>
      <c r="K45" s="244"/>
      <c r="L45" s="183" t="s">
        <v>135</v>
      </c>
      <c r="M45" s="184"/>
      <c r="N45" s="184"/>
      <c r="O45" s="184"/>
      <c r="P45" s="184"/>
      <c r="Q45" s="184"/>
      <c r="R45" s="184"/>
      <c r="S45" s="184"/>
      <c r="T45" s="184"/>
      <c r="U45" s="184"/>
      <c r="V45" s="184"/>
      <c r="W45" s="184"/>
      <c r="X45" s="184"/>
      <c r="Y45" s="184"/>
      <c r="Z45" s="184"/>
      <c r="AA45" s="185"/>
      <c r="AB45" s="185"/>
      <c r="AC45" s="185"/>
      <c r="AD45" s="185"/>
      <c r="AE45" s="185"/>
      <c r="AF45" s="185"/>
      <c r="AG45" s="185"/>
      <c r="AH45" s="185"/>
      <c r="AI45" s="185"/>
    </row>
    <row r="46" ht="30.0" customHeight="1">
      <c r="A46" s="193" t="s">
        <v>1448</v>
      </c>
      <c r="B46" s="238" t="s">
        <v>1381</v>
      </c>
      <c r="C46" s="198" t="s">
        <v>1449</v>
      </c>
      <c r="D46" s="180" t="s">
        <v>1450</v>
      </c>
      <c r="E46" s="228" t="s">
        <v>170</v>
      </c>
      <c r="F46" s="180" t="s">
        <v>54</v>
      </c>
      <c r="G46" s="189" t="s">
        <v>1451</v>
      </c>
      <c r="H46" s="189" t="s">
        <v>1451</v>
      </c>
      <c r="I46" s="245" t="s">
        <v>51</v>
      </c>
      <c r="J46" s="206">
        <v>45381.0</v>
      </c>
      <c r="K46" s="244"/>
      <c r="L46" s="183" t="s">
        <v>135</v>
      </c>
      <c r="M46" s="184"/>
      <c r="N46" s="184"/>
      <c r="O46" s="184"/>
      <c r="P46" s="184"/>
      <c r="Q46" s="184"/>
      <c r="R46" s="184"/>
      <c r="S46" s="184"/>
      <c r="T46" s="184"/>
      <c r="U46" s="184"/>
      <c r="V46" s="184"/>
      <c r="W46" s="184"/>
      <c r="X46" s="184"/>
      <c r="Y46" s="184"/>
      <c r="Z46" s="184"/>
      <c r="AA46" s="185"/>
      <c r="AB46" s="185"/>
      <c r="AC46" s="185"/>
      <c r="AD46" s="185"/>
      <c r="AE46" s="185"/>
      <c r="AF46" s="185"/>
      <c r="AG46" s="185"/>
      <c r="AH46" s="185"/>
      <c r="AI46" s="185"/>
    </row>
    <row r="47" ht="30.0" customHeight="1">
      <c r="A47" s="193" t="s">
        <v>1452</v>
      </c>
      <c r="B47" s="238" t="s">
        <v>1381</v>
      </c>
      <c r="C47" s="198" t="s">
        <v>1453</v>
      </c>
      <c r="D47" s="180" t="s">
        <v>1454</v>
      </c>
      <c r="E47" s="228" t="s">
        <v>170</v>
      </c>
      <c r="F47" s="180" t="s">
        <v>54</v>
      </c>
      <c r="G47" s="189" t="s">
        <v>1455</v>
      </c>
      <c r="H47" s="189" t="s">
        <v>1455</v>
      </c>
      <c r="I47" s="245" t="s">
        <v>51</v>
      </c>
      <c r="J47" s="206">
        <v>45381.0</v>
      </c>
      <c r="K47" s="244"/>
      <c r="L47" s="183" t="s">
        <v>135</v>
      </c>
      <c r="M47" s="184"/>
      <c r="N47" s="184"/>
      <c r="O47" s="184"/>
      <c r="P47" s="184"/>
      <c r="Q47" s="184"/>
      <c r="R47" s="184"/>
      <c r="S47" s="184"/>
      <c r="T47" s="184"/>
      <c r="U47" s="184"/>
      <c r="V47" s="184"/>
      <c r="W47" s="184"/>
      <c r="X47" s="184"/>
      <c r="Y47" s="184"/>
      <c r="Z47" s="184"/>
      <c r="AA47" s="185"/>
      <c r="AB47" s="185"/>
      <c r="AC47" s="185"/>
      <c r="AD47" s="185"/>
      <c r="AE47" s="185"/>
      <c r="AF47" s="185"/>
      <c r="AG47" s="185"/>
      <c r="AH47" s="185"/>
      <c r="AI47" s="185"/>
    </row>
    <row r="48" ht="30.0" customHeight="1">
      <c r="A48" s="193" t="s">
        <v>1456</v>
      </c>
      <c r="B48" s="238" t="s">
        <v>1457</v>
      </c>
      <c r="C48" s="198" t="s">
        <v>1457</v>
      </c>
      <c r="D48" s="180" t="s">
        <v>1458</v>
      </c>
      <c r="E48" s="228" t="s">
        <v>170</v>
      </c>
      <c r="F48" s="180" t="s">
        <v>54</v>
      </c>
      <c r="G48" s="189" t="s">
        <v>1459</v>
      </c>
      <c r="H48" s="189" t="s">
        <v>1459</v>
      </c>
      <c r="I48" s="245" t="s">
        <v>51</v>
      </c>
      <c r="J48" s="206">
        <v>45367.0</v>
      </c>
      <c r="K48" s="244"/>
      <c r="L48" s="183" t="s">
        <v>135</v>
      </c>
      <c r="M48" s="184"/>
      <c r="N48" s="184"/>
      <c r="O48" s="184"/>
      <c r="P48" s="184"/>
      <c r="Q48" s="184"/>
      <c r="R48" s="184"/>
      <c r="S48" s="184"/>
      <c r="T48" s="184"/>
      <c r="U48" s="184"/>
      <c r="V48" s="184"/>
      <c r="W48" s="184"/>
      <c r="X48" s="184"/>
      <c r="Y48" s="184"/>
      <c r="Z48" s="184"/>
      <c r="AA48" s="185"/>
      <c r="AB48" s="185"/>
      <c r="AC48" s="185"/>
      <c r="AD48" s="185"/>
      <c r="AE48" s="185"/>
      <c r="AF48" s="185"/>
      <c r="AG48" s="185"/>
      <c r="AH48" s="185"/>
      <c r="AI48" s="185"/>
    </row>
    <row r="49" ht="30.0" customHeight="1">
      <c r="A49" s="193" t="s">
        <v>1460</v>
      </c>
      <c r="B49" s="238" t="s">
        <v>1457</v>
      </c>
      <c r="C49" s="198" t="s">
        <v>1461</v>
      </c>
      <c r="D49" s="180" t="s">
        <v>1462</v>
      </c>
      <c r="E49" s="228" t="s">
        <v>170</v>
      </c>
      <c r="F49" s="180" t="s">
        <v>54</v>
      </c>
      <c r="G49" s="189" t="s">
        <v>1463</v>
      </c>
      <c r="H49" s="189" t="s">
        <v>1463</v>
      </c>
      <c r="I49" s="245" t="s">
        <v>51</v>
      </c>
      <c r="J49" s="206">
        <v>45367.0</v>
      </c>
      <c r="K49" s="244"/>
      <c r="L49" s="183" t="s">
        <v>135</v>
      </c>
      <c r="M49" s="184"/>
      <c r="N49" s="184"/>
      <c r="O49" s="184"/>
      <c r="P49" s="184"/>
      <c r="Q49" s="184"/>
      <c r="R49" s="184"/>
      <c r="S49" s="184"/>
      <c r="T49" s="184"/>
      <c r="U49" s="184"/>
      <c r="V49" s="184"/>
      <c r="W49" s="184"/>
      <c r="X49" s="184"/>
      <c r="Y49" s="184"/>
      <c r="Z49" s="184"/>
      <c r="AA49" s="185"/>
      <c r="AB49" s="185"/>
      <c r="AC49" s="185"/>
      <c r="AD49" s="185"/>
      <c r="AE49" s="185"/>
      <c r="AF49" s="185"/>
      <c r="AG49" s="185"/>
      <c r="AH49" s="185"/>
      <c r="AI49" s="185"/>
    </row>
    <row r="50" ht="30.0" customHeight="1">
      <c r="A50" s="193" t="s">
        <v>1464</v>
      </c>
      <c r="B50" s="177" t="s">
        <v>1465</v>
      </c>
      <c r="C50" s="180" t="s">
        <v>1466</v>
      </c>
      <c r="D50" s="180" t="s">
        <v>1467</v>
      </c>
      <c r="E50" s="228" t="s">
        <v>170</v>
      </c>
      <c r="F50" s="179" t="s">
        <v>54</v>
      </c>
      <c r="G50" s="180" t="s">
        <v>1468</v>
      </c>
      <c r="H50" s="180" t="s">
        <v>1468</v>
      </c>
      <c r="I50" s="205" t="s">
        <v>51</v>
      </c>
      <c r="J50" s="206">
        <v>45367.0</v>
      </c>
      <c r="K50" s="242"/>
      <c r="L50" s="183" t="s">
        <v>135</v>
      </c>
      <c r="M50" s="184"/>
      <c r="N50" s="184"/>
      <c r="O50" s="184"/>
      <c r="P50" s="184"/>
      <c r="Q50" s="184"/>
      <c r="R50" s="184"/>
      <c r="S50" s="184"/>
      <c r="T50" s="184"/>
      <c r="U50" s="184"/>
      <c r="V50" s="184"/>
      <c r="W50" s="184"/>
      <c r="X50" s="184"/>
      <c r="Y50" s="184"/>
      <c r="Z50" s="184"/>
      <c r="AA50" s="185"/>
      <c r="AB50" s="185"/>
      <c r="AC50" s="185"/>
      <c r="AD50" s="185"/>
      <c r="AE50" s="185"/>
      <c r="AF50" s="185"/>
      <c r="AG50" s="185"/>
      <c r="AH50" s="185"/>
      <c r="AI50" s="185"/>
    </row>
    <row r="51" ht="30.0" customHeight="1">
      <c r="A51" s="193" t="s">
        <v>1469</v>
      </c>
      <c r="B51" s="190" t="s">
        <v>1465</v>
      </c>
      <c r="C51" s="189" t="s">
        <v>1470</v>
      </c>
      <c r="D51" s="189" t="s">
        <v>1471</v>
      </c>
      <c r="E51" s="228" t="s">
        <v>170</v>
      </c>
      <c r="F51" s="191" t="s">
        <v>54</v>
      </c>
      <c r="G51" s="195" t="s">
        <v>1472</v>
      </c>
      <c r="H51" s="195" t="s">
        <v>1472</v>
      </c>
      <c r="I51" s="245" t="s">
        <v>51</v>
      </c>
      <c r="J51" s="206">
        <v>45367.0</v>
      </c>
      <c r="K51" s="244"/>
      <c r="L51" s="183" t="s">
        <v>135</v>
      </c>
      <c r="M51" s="184"/>
      <c r="N51" s="184"/>
      <c r="O51" s="184"/>
      <c r="P51" s="184"/>
      <c r="Q51" s="184"/>
      <c r="R51" s="184"/>
      <c r="S51" s="184"/>
      <c r="T51" s="184"/>
      <c r="U51" s="184"/>
      <c r="V51" s="184"/>
      <c r="W51" s="184"/>
      <c r="X51" s="184"/>
      <c r="Y51" s="184"/>
      <c r="Z51" s="184"/>
      <c r="AA51" s="185"/>
      <c r="AB51" s="185"/>
      <c r="AC51" s="185"/>
      <c r="AD51" s="185"/>
      <c r="AE51" s="185"/>
      <c r="AF51" s="185"/>
      <c r="AG51" s="185"/>
      <c r="AH51" s="185"/>
      <c r="AI51" s="185"/>
    </row>
    <row r="52" ht="30.0" customHeight="1">
      <c r="A52" s="193" t="s">
        <v>1473</v>
      </c>
      <c r="B52" s="238" t="s">
        <v>1474</v>
      </c>
      <c r="C52" s="180" t="s">
        <v>1475</v>
      </c>
      <c r="D52" s="180" t="s">
        <v>1476</v>
      </c>
      <c r="E52" s="228" t="s">
        <v>170</v>
      </c>
      <c r="F52" s="180" t="s">
        <v>1477</v>
      </c>
      <c r="G52" s="195" t="s">
        <v>1478</v>
      </c>
      <c r="H52" s="195" t="s">
        <v>1478</v>
      </c>
      <c r="I52" s="205" t="s">
        <v>51</v>
      </c>
      <c r="J52" s="206">
        <v>45367.0</v>
      </c>
      <c r="K52" s="242"/>
      <c r="L52" s="183" t="s">
        <v>135</v>
      </c>
      <c r="M52" s="184"/>
      <c r="N52" s="184"/>
      <c r="O52" s="184"/>
      <c r="P52" s="184"/>
      <c r="Q52" s="184"/>
      <c r="R52" s="184"/>
      <c r="S52" s="184"/>
      <c r="T52" s="184"/>
      <c r="U52" s="184"/>
      <c r="V52" s="184"/>
      <c r="W52" s="184"/>
      <c r="X52" s="184"/>
      <c r="Y52" s="184"/>
      <c r="Z52" s="184"/>
      <c r="AA52" s="185"/>
      <c r="AB52" s="185"/>
      <c r="AC52" s="185"/>
      <c r="AD52" s="185"/>
      <c r="AE52" s="185"/>
      <c r="AF52" s="185"/>
      <c r="AG52" s="185"/>
      <c r="AH52" s="185"/>
      <c r="AI52" s="185"/>
    </row>
    <row r="53" ht="30.0" customHeight="1">
      <c r="A53" s="193" t="s">
        <v>1479</v>
      </c>
      <c r="B53" s="238" t="s">
        <v>1480</v>
      </c>
      <c r="C53" s="189" t="s">
        <v>1470</v>
      </c>
      <c r="D53" s="180" t="s">
        <v>1481</v>
      </c>
      <c r="E53" s="228" t="s">
        <v>170</v>
      </c>
      <c r="F53" s="189" t="s">
        <v>1482</v>
      </c>
      <c r="G53" s="195" t="s">
        <v>1478</v>
      </c>
      <c r="H53" s="195" t="s">
        <v>1478</v>
      </c>
      <c r="I53" s="245" t="s">
        <v>51</v>
      </c>
      <c r="J53" s="206">
        <v>45367.0</v>
      </c>
      <c r="K53" s="244"/>
      <c r="L53" s="183" t="s">
        <v>135</v>
      </c>
      <c r="M53" s="184"/>
      <c r="N53" s="184"/>
      <c r="O53" s="184"/>
      <c r="P53" s="184"/>
      <c r="Q53" s="184"/>
      <c r="R53" s="184"/>
      <c r="S53" s="184"/>
      <c r="T53" s="184"/>
      <c r="U53" s="184"/>
      <c r="V53" s="184"/>
      <c r="W53" s="184"/>
      <c r="X53" s="184"/>
      <c r="Y53" s="184"/>
      <c r="Z53" s="184"/>
      <c r="AA53" s="185"/>
      <c r="AB53" s="185"/>
      <c r="AC53" s="185"/>
      <c r="AD53" s="185"/>
      <c r="AE53" s="185"/>
      <c r="AF53" s="185"/>
      <c r="AG53" s="185"/>
      <c r="AH53" s="185"/>
      <c r="AI53" s="185"/>
    </row>
    <row r="54" ht="30.0" customHeight="1">
      <c r="A54" s="193" t="s">
        <v>1483</v>
      </c>
      <c r="B54" s="238" t="s">
        <v>1480</v>
      </c>
      <c r="C54" s="189" t="s">
        <v>1470</v>
      </c>
      <c r="D54" s="180" t="s">
        <v>1484</v>
      </c>
      <c r="E54" s="228" t="s">
        <v>170</v>
      </c>
      <c r="F54" s="189" t="s">
        <v>1485</v>
      </c>
      <c r="G54" s="195" t="s">
        <v>1478</v>
      </c>
      <c r="H54" s="195" t="s">
        <v>1478</v>
      </c>
      <c r="I54" s="245" t="s">
        <v>51</v>
      </c>
      <c r="J54" s="206">
        <v>45367.0</v>
      </c>
      <c r="K54" s="244"/>
      <c r="L54" s="183" t="s">
        <v>135</v>
      </c>
      <c r="M54" s="184"/>
      <c r="N54" s="184"/>
      <c r="O54" s="184"/>
      <c r="P54" s="184"/>
      <c r="Q54" s="184"/>
      <c r="R54" s="184"/>
      <c r="S54" s="184"/>
      <c r="T54" s="184"/>
      <c r="U54" s="184"/>
      <c r="V54" s="184"/>
      <c r="W54" s="184"/>
      <c r="X54" s="184"/>
      <c r="Y54" s="184"/>
      <c r="Z54" s="184"/>
      <c r="AA54" s="185"/>
      <c r="AB54" s="185"/>
      <c r="AC54" s="185"/>
      <c r="AD54" s="185"/>
      <c r="AE54" s="185"/>
      <c r="AF54" s="185"/>
      <c r="AG54" s="185"/>
      <c r="AH54" s="185"/>
      <c r="AI54" s="185"/>
    </row>
    <row r="55" ht="30.0" customHeight="1">
      <c r="A55" s="193" t="s">
        <v>1486</v>
      </c>
      <c r="B55" s="196" t="s">
        <v>1487</v>
      </c>
      <c r="C55" s="230" t="s">
        <v>1488</v>
      </c>
      <c r="D55" s="219" t="s">
        <v>1489</v>
      </c>
      <c r="E55" s="228" t="s">
        <v>170</v>
      </c>
      <c r="F55" s="189" t="s">
        <v>1490</v>
      </c>
      <c r="G55" s="230" t="s">
        <v>1491</v>
      </c>
      <c r="H55" s="230" t="s">
        <v>1491</v>
      </c>
      <c r="I55" s="183" t="s">
        <v>51</v>
      </c>
      <c r="J55" s="206">
        <v>45367.0</v>
      </c>
      <c r="K55" s="276"/>
      <c r="L55" s="183" t="s">
        <v>135</v>
      </c>
      <c r="M55" s="202"/>
      <c r="N55" s="202"/>
      <c r="O55" s="202"/>
      <c r="P55" s="202"/>
      <c r="Q55" s="202"/>
      <c r="R55" s="202"/>
      <c r="S55" s="202"/>
      <c r="T55" s="202"/>
      <c r="U55" s="202"/>
      <c r="V55" s="202"/>
      <c r="W55" s="202"/>
      <c r="X55" s="202"/>
      <c r="Y55" s="202"/>
      <c r="Z55" s="202"/>
      <c r="AA55" s="135"/>
      <c r="AB55" s="135"/>
      <c r="AC55" s="135"/>
      <c r="AD55" s="135"/>
      <c r="AE55" s="135"/>
      <c r="AF55" s="135"/>
      <c r="AG55" s="135"/>
      <c r="AH55" s="135"/>
      <c r="AI55" s="135"/>
    </row>
    <row r="56" ht="30.0" customHeight="1">
      <c r="A56" s="193" t="s">
        <v>1492</v>
      </c>
      <c r="B56" s="196" t="s">
        <v>1487</v>
      </c>
      <c r="C56" s="230" t="s">
        <v>1488</v>
      </c>
      <c r="D56" s="219" t="s">
        <v>1493</v>
      </c>
      <c r="E56" s="228" t="s">
        <v>170</v>
      </c>
      <c r="F56" s="189" t="s">
        <v>1494</v>
      </c>
      <c r="G56" s="230" t="s">
        <v>1495</v>
      </c>
      <c r="H56" s="230" t="s">
        <v>1495</v>
      </c>
      <c r="I56" s="183" t="s">
        <v>51</v>
      </c>
      <c r="J56" s="206">
        <v>45367.0</v>
      </c>
      <c r="K56" s="276"/>
      <c r="L56" s="183" t="s">
        <v>135</v>
      </c>
      <c r="M56" s="202"/>
      <c r="N56" s="202"/>
      <c r="O56" s="202"/>
      <c r="P56" s="202"/>
      <c r="Q56" s="202"/>
      <c r="R56" s="202"/>
      <c r="S56" s="202"/>
      <c r="T56" s="202"/>
      <c r="U56" s="202"/>
      <c r="V56" s="202"/>
      <c r="W56" s="202"/>
      <c r="X56" s="202"/>
      <c r="Y56" s="202"/>
      <c r="Z56" s="202"/>
      <c r="AA56" s="135"/>
      <c r="AB56" s="135"/>
      <c r="AC56" s="135"/>
      <c r="AD56" s="135"/>
      <c r="AE56" s="135"/>
      <c r="AF56" s="135"/>
      <c r="AG56" s="135"/>
      <c r="AH56" s="135"/>
      <c r="AI56" s="135"/>
    </row>
    <row r="57" ht="30.0" customHeight="1">
      <c r="A57" s="193" t="s">
        <v>1496</v>
      </c>
      <c r="B57" s="218" t="s">
        <v>1497</v>
      </c>
      <c r="C57" s="219" t="s">
        <v>1498</v>
      </c>
      <c r="D57" s="219" t="s">
        <v>1499</v>
      </c>
      <c r="E57" s="248" t="s">
        <v>170</v>
      </c>
      <c r="F57" s="219" t="s">
        <v>1500</v>
      </c>
      <c r="G57" s="213" t="s">
        <v>1501</v>
      </c>
      <c r="H57" s="213" t="s">
        <v>1501</v>
      </c>
      <c r="I57" s="222" t="s">
        <v>51</v>
      </c>
      <c r="J57" s="206">
        <v>45367.0</v>
      </c>
      <c r="K57" s="224"/>
      <c r="L57" s="183" t="s">
        <v>135</v>
      </c>
      <c r="M57" s="89"/>
      <c r="N57" s="89"/>
      <c r="O57" s="89"/>
      <c r="P57" s="89"/>
      <c r="Q57" s="89"/>
      <c r="R57" s="89"/>
      <c r="S57" s="89"/>
      <c r="T57" s="89"/>
      <c r="U57" s="89"/>
      <c r="V57" s="89"/>
      <c r="W57" s="89"/>
      <c r="X57" s="89"/>
      <c r="Y57" s="89"/>
      <c r="Z57" s="89"/>
      <c r="AA57" s="111"/>
      <c r="AB57" s="111"/>
      <c r="AC57" s="111"/>
      <c r="AD57" s="111"/>
      <c r="AE57" s="111"/>
      <c r="AF57" s="111"/>
      <c r="AG57" s="111"/>
      <c r="AH57" s="111"/>
      <c r="AI57" s="111"/>
    </row>
    <row r="58" ht="30.0" customHeight="1">
      <c r="A58" s="193" t="s">
        <v>1502</v>
      </c>
      <c r="B58" s="238" t="s">
        <v>1503</v>
      </c>
      <c r="C58" s="180" t="s">
        <v>1498</v>
      </c>
      <c r="D58" s="180" t="s">
        <v>1504</v>
      </c>
      <c r="E58" s="228" t="s">
        <v>170</v>
      </c>
      <c r="F58" s="189" t="s">
        <v>1505</v>
      </c>
      <c r="G58" s="230" t="s">
        <v>1501</v>
      </c>
      <c r="H58" s="230" t="s">
        <v>1501</v>
      </c>
      <c r="I58" s="205" t="s">
        <v>51</v>
      </c>
      <c r="J58" s="206">
        <v>45367.0</v>
      </c>
      <c r="K58" s="242"/>
      <c r="L58" s="183" t="s">
        <v>135</v>
      </c>
      <c r="M58" s="184"/>
      <c r="N58" s="184"/>
      <c r="O58" s="184"/>
      <c r="P58" s="184"/>
      <c r="Q58" s="184"/>
      <c r="R58" s="184"/>
      <c r="S58" s="184"/>
      <c r="T58" s="184"/>
      <c r="U58" s="184"/>
      <c r="V58" s="184"/>
      <c r="W58" s="184"/>
      <c r="X58" s="184"/>
      <c r="Y58" s="184"/>
      <c r="Z58" s="184"/>
      <c r="AA58" s="185"/>
      <c r="AB58" s="185"/>
      <c r="AC58" s="185"/>
      <c r="AD58" s="185"/>
      <c r="AE58" s="185"/>
      <c r="AF58" s="185"/>
      <c r="AG58" s="185"/>
      <c r="AH58" s="185"/>
      <c r="AI58" s="185"/>
    </row>
    <row r="59" ht="15.75" customHeight="1">
      <c r="A59" s="166"/>
      <c r="B59" s="167" t="s">
        <v>1506</v>
      </c>
      <c r="C59" s="6"/>
      <c r="D59" s="168"/>
      <c r="E59" s="169"/>
      <c r="F59" s="168"/>
      <c r="G59" s="168"/>
      <c r="H59" s="168"/>
      <c r="I59" s="169"/>
      <c r="J59" s="170"/>
      <c r="K59" s="171"/>
      <c r="L59" s="169"/>
      <c r="M59" s="172"/>
      <c r="N59" s="134"/>
      <c r="O59" s="134"/>
      <c r="P59" s="134"/>
      <c r="Q59" s="134"/>
      <c r="R59" s="134"/>
      <c r="S59" s="134"/>
      <c r="T59" s="134"/>
      <c r="U59" s="134"/>
      <c r="V59" s="134"/>
      <c r="W59" s="134"/>
      <c r="X59" s="134"/>
      <c r="Y59" s="134"/>
      <c r="Z59" s="134"/>
      <c r="AA59" s="135"/>
      <c r="AB59" s="135"/>
      <c r="AC59" s="135"/>
      <c r="AD59" s="135"/>
      <c r="AE59" s="135"/>
      <c r="AF59" s="135"/>
      <c r="AG59" s="135"/>
      <c r="AH59" s="135"/>
      <c r="AI59" s="135"/>
    </row>
    <row r="60" ht="30.0" customHeight="1">
      <c r="A60" s="193" t="s">
        <v>1507</v>
      </c>
      <c r="B60" s="238" t="s">
        <v>1508</v>
      </c>
      <c r="C60" s="198" t="s">
        <v>1508</v>
      </c>
      <c r="D60" s="180" t="s">
        <v>1509</v>
      </c>
      <c r="E60" s="228" t="s">
        <v>170</v>
      </c>
      <c r="F60" s="179" t="s">
        <v>54</v>
      </c>
      <c r="G60" s="198" t="s">
        <v>1510</v>
      </c>
      <c r="H60" s="198" t="s">
        <v>1510</v>
      </c>
      <c r="I60" s="174" t="s">
        <v>51</v>
      </c>
      <c r="J60" s="206">
        <v>45369.0</v>
      </c>
      <c r="K60" s="234"/>
      <c r="L60" s="183" t="s">
        <v>135</v>
      </c>
      <c r="M60" s="184"/>
      <c r="N60" s="184"/>
      <c r="O60" s="184"/>
      <c r="P60" s="184"/>
      <c r="Q60" s="184"/>
      <c r="R60" s="184"/>
      <c r="S60" s="184"/>
      <c r="T60" s="184"/>
      <c r="U60" s="184"/>
      <c r="V60" s="184"/>
      <c r="W60" s="184"/>
      <c r="X60" s="184"/>
      <c r="Y60" s="184"/>
      <c r="Z60" s="184"/>
      <c r="AA60" s="185"/>
      <c r="AB60" s="185"/>
      <c r="AC60" s="185"/>
      <c r="AD60" s="185"/>
      <c r="AE60" s="185"/>
      <c r="AF60" s="185"/>
      <c r="AG60" s="185"/>
      <c r="AH60" s="185"/>
      <c r="AI60" s="185"/>
    </row>
    <row r="61" ht="30.0" customHeight="1">
      <c r="A61" s="193" t="s">
        <v>1511</v>
      </c>
      <c r="B61" s="238" t="s">
        <v>1508</v>
      </c>
      <c r="C61" s="198" t="s">
        <v>1508</v>
      </c>
      <c r="D61" s="180" t="s">
        <v>1509</v>
      </c>
      <c r="E61" s="228" t="s">
        <v>170</v>
      </c>
      <c r="F61" s="179" t="s">
        <v>54</v>
      </c>
      <c r="G61" s="178" t="s">
        <v>1512</v>
      </c>
      <c r="H61" s="178" t="s">
        <v>1512</v>
      </c>
      <c r="I61" s="183" t="s">
        <v>51</v>
      </c>
      <c r="J61" s="206">
        <v>45369.0</v>
      </c>
      <c r="K61" s="276"/>
      <c r="L61" s="183" t="s">
        <v>135</v>
      </c>
      <c r="M61" s="202"/>
      <c r="N61" s="202"/>
      <c r="O61" s="202"/>
      <c r="P61" s="202"/>
      <c r="Q61" s="202"/>
      <c r="R61" s="202"/>
      <c r="S61" s="202"/>
      <c r="T61" s="202"/>
      <c r="U61" s="202"/>
      <c r="V61" s="202"/>
      <c r="W61" s="202"/>
      <c r="X61" s="202"/>
      <c r="Y61" s="202"/>
      <c r="Z61" s="202"/>
      <c r="AA61" s="135"/>
      <c r="AB61" s="135"/>
      <c r="AC61" s="135"/>
      <c r="AD61" s="135"/>
      <c r="AE61" s="135"/>
      <c r="AF61" s="135"/>
      <c r="AG61" s="135"/>
      <c r="AH61" s="135"/>
      <c r="AI61" s="135"/>
    </row>
    <row r="62" ht="15.75" customHeight="1">
      <c r="A62" s="166"/>
      <c r="B62" s="167" t="s">
        <v>1513</v>
      </c>
      <c r="C62" s="6"/>
      <c r="D62" s="168"/>
      <c r="E62" s="169"/>
      <c r="F62" s="168"/>
      <c r="G62" s="168"/>
      <c r="H62" s="168"/>
      <c r="I62" s="169"/>
      <c r="J62" s="170"/>
      <c r="K62" s="171"/>
      <c r="L62" s="169"/>
      <c r="M62" s="172"/>
      <c r="N62" s="134"/>
      <c r="O62" s="134"/>
      <c r="P62" s="134"/>
      <c r="Q62" s="134"/>
      <c r="R62" s="134"/>
      <c r="S62" s="134"/>
      <c r="T62" s="134"/>
      <c r="U62" s="134"/>
      <c r="V62" s="134"/>
      <c r="W62" s="134"/>
      <c r="X62" s="134"/>
      <c r="Y62" s="134"/>
      <c r="Z62" s="134"/>
      <c r="AA62" s="135"/>
      <c r="AB62" s="135"/>
      <c r="AC62" s="135"/>
      <c r="AD62" s="135"/>
      <c r="AE62" s="135"/>
      <c r="AF62" s="135"/>
      <c r="AG62" s="135"/>
      <c r="AH62" s="135"/>
      <c r="AI62" s="135"/>
    </row>
    <row r="63" ht="30.0" customHeight="1">
      <c r="A63" s="193" t="s">
        <v>1514</v>
      </c>
      <c r="B63" s="264" t="s">
        <v>1515</v>
      </c>
      <c r="C63" s="213" t="s">
        <v>1515</v>
      </c>
      <c r="D63" s="219" t="s">
        <v>1516</v>
      </c>
      <c r="E63" s="228" t="s">
        <v>170</v>
      </c>
      <c r="F63" s="180" t="s">
        <v>54</v>
      </c>
      <c r="G63" s="230" t="s">
        <v>1517</v>
      </c>
      <c r="H63" s="230" t="s">
        <v>1517</v>
      </c>
      <c r="I63" s="183" t="s">
        <v>51</v>
      </c>
      <c r="J63" s="258">
        <v>45381.0</v>
      </c>
      <c r="K63" s="251"/>
      <c r="L63" s="220" t="s">
        <v>135</v>
      </c>
      <c r="M63" s="89"/>
      <c r="N63" s="89"/>
      <c r="O63" s="89"/>
      <c r="P63" s="89"/>
      <c r="Q63" s="89"/>
      <c r="R63" s="89"/>
      <c r="S63" s="89"/>
      <c r="T63" s="89"/>
      <c r="U63" s="89"/>
      <c r="V63" s="89"/>
      <c r="W63" s="89"/>
      <c r="X63" s="89"/>
      <c r="Y63" s="89"/>
      <c r="Z63" s="89"/>
      <c r="AA63" s="111"/>
      <c r="AB63" s="111"/>
      <c r="AC63" s="111"/>
      <c r="AD63" s="111"/>
      <c r="AE63" s="111"/>
      <c r="AF63" s="111"/>
      <c r="AG63" s="111"/>
      <c r="AH63" s="111"/>
      <c r="AI63" s="111"/>
    </row>
    <row r="64" ht="30.0" customHeight="1">
      <c r="A64" s="193" t="s">
        <v>1518</v>
      </c>
      <c r="B64" s="204" t="s">
        <v>1519</v>
      </c>
      <c r="C64" s="197" t="s">
        <v>1520</v>
      </c>
      <c r="D64" s="180" t="s">
        <v>1521</v>
      </c>
      <c r="E64" s="174" t="s">
        <v>170</v>
      </c>
      <c r="F64" s="179" t="s">
        <v>54</v>
      </c>
      <c r="G64" s="198" t="s">
        <v>1522</v>
      </c>
      <c r="H64" s="198" t="s">
        <v>1522</v>
      </c>
      <c r="I64" s="205" t="s">
        <v>51</v>
      </c>
      <c r="J64" s="206">
        <v>45381.0</v>
      </c>
      <c r="K64" s="323"/>
      <c r="L64" s="183" t="s">
        <v>135</v>
      </c>
      <c r="M64" s="185"/>
      <c r="N64" s="185"/>
      <c r="O64" s="185"/>
      <c r="P64" s="185"/>
      <c r="Q64" s="185"/>
      <c r="R64" s="185"/>
      <c r="S64" s="185"/>
      <c r="T64" s="185"/>
      <c r="U64" s="185"/>
      <c r="V64" s="185"/>
      <c r="W64" s="185"/>
      <c r="X64" s="185"/>
      <c r="Y64" s="185"/>
      <c r="Z64" s="185"/>
      <c r="AA64" s="185"/>
      <c r="AB64" s="185"/>
      <c r="AC64" s="185"/>
      <c r="AD64" s="185"/>
      <c r="AE64" s="185"/>
      <c r="AF64" s="185"/>
      <c r="AG64" s="185"/>
      <c r="AH64" s="185"/>
      <c r="AI64" s="185"/>
    </row>
    <row r="65" ht="30.0" customHeight="1">
      <c r="A65" s="193" t="s">
        <v>1523</v>
      </c>
      <c r="B65" s="204" t="s">
        <v>1519</v>
      </c>
      <c r="C65" s="198" t="s">
        <v>1524</v>
      </c>
      <c r="D65" s="180" t="s">
        <v>1521</v>
      </c>
      <c r="E65" s="174" t="s">
        <v>170</v>
      </c>
      <c r="F65" s="179" t="s">
        <v>54</v>
      </c>
      <c r="G65" s="198" t="s">
        <v>1522</v>
      </c>
      <c r="H65" s="198" t="s">
        <v>1522</v>
      </c>
      <c r="I65" s="205" t="s">
        <v>51</v>
      </c>
      <c r="J65" s="206">
        <v>45381.0</v>
      </c>
      <c r="K65" s="323"/>
      <c r="L65" s="183" t="s">
        <v>135</v>
      </c>
      <c r="M65" s="185"/>
      <c r="N65" s="185"/>
      <c r="O65" s="185"/>
      <c r="P65" s="185"/>
      <c r="Q65" s="185"/>
      <c r="R65" s="185"/>
      <c r="S65" s="185"/>
      <c r="T65" s="185"/>
      <c r="U65" s="185"/>
      <c r="V65" s="185"/>
      <c r="W65" s="185"/>
      <c r="X65" s="185"/>
      <c r="Y65" s="185"/>
      <c r="Z65" s="185"/>
      <c r="AA65" s="185"/>
      <c r="AB65" s="185"/>
      <c r="AC65" s="185"/>
      <c r="AD65" s="185"/>
      <c r="AE65" s="185"/>
      <c r="AF65" s="185"/>
      <c r="AG65" s="185"/>
      <c r="AH65" s="185"/>
      <c r="AI65" s="185"/>
    </row>
    <row r="66" ht="30.0" customHeight="1">
      <c r="A66" s="237" t="s">
        <v>1525</v>
      </c>
      <c r="B66" s="210" t="s">
        <v>1519</v>
      </c>
      <c r="C66" s="235" t="s">
        <v>1526</v>
      </c>
      <c r="D66" s="198" t="s">
        <v>1521</v>
      </c>
      <c r="E66" s="190" t="s">
        <v>170</v>
      </c>
      <c r="F66" s="235" t="s">
        <v>54</v>
      </c>
      <c r="G66" s="198" t="s">
        <v>1522</v>
      </c>
      <c r="H66" s="198" t="s">
        <v>1522</v>
      </c>
      <c r="I66" s="196" t="s">
        <v>51</v>
      </c>
      <c r="J66" s="181">
        <v>45381.0</v>
      </c>
      <c r="K66" s="271"/>
      <c r="L66" s="216" t="s">
        <v>135</v>
      </c>
      <c r="M66" s="185"/>
      <c r="N66" s="185"/>
      <c r="O66" s="185"/>
      <c r="P66" s="185"/>
      <c r="Q66" s="185"/>
      <c r="R66" s="185"/>
      <c r="S66" s="185"/>
      <c r="T66" s="185"/>
      <c r="U66" s="185"/>
      <c r="V66" s="185"/>
      <c r="W66" s="185"/>
      <c r="X66" s="185"/>
      <c r="Y66" s="185"/>
      <c r="Z66" s="185"/>
      <c r="AA66" s="185"/>
      <c r="AB66" s="185"/>
      <c r="AC66" s="185"/>
      <c r="AD66" s="185"/>
      <c r="AE66" s="185"/>
      <c r="AF66" s="185"/>
      <c r="AG66" s="185"/>
      <c r="AH66" s="185"/>
      <c r="AI66" s="185"/>
    </row>
    <row r="67" ht="30.0" customHeight="1">
      <c r="A67" s="193" t="s">
        <v>1527</v>
      </c>
      <c r="B67" s="264" t="s">
        <v>1528</v>
      </c>
      <c r="C67" s="213" t="s">
        <v>1529</v>
      </c>
      <c r="D67" s="180" t="s">
        <v>1530</v>
      </c>
      <c r="E67" s="187" t="s">
        <v>170</v>
      </c>
      <c r="F67" s="212" t="s">
        <v>54</v>
      </c>
      <c r="G67" s="195" t="s">
        <v>1531</v>
      </c>
      <c r="H67" s="195" t="s">
        <v>1531</v>
      </c>
      <c r="I67" s="245" t="s">
        <v>51</v>
      </c>
      <c r="J67" s="206">
        <v>45369.0</v>
      </c>
      <c r="K67" s="324"/>
      <c r="L67" s="183" t="s">
        <v>135</v>
      </c>
      <c r="M67" s="185"/>
      <c r="N67" s="185"/>
      <c r="O67" s="185"/>
      <c r="P67" s="185"/>
      <c r="Q67" s="185"/>
      <c r="R67" s="185"/>
      <c r="S67" s="185"/>
      <c r="T67" s="185"/>
      <c r="U67" s="185"/>
      <c r="V67" s="185"/>
      <c r="W67" s="185"/>
      <c r="X67" s="185"/>
      <c r="Y67" s="185"/>
      <c r="Z67" s="185"/>
      <c r="AA67" s="185"/>
      <c r="AB67" s="185"/>
      <c r="AC67" s="185"/>
      <c r="AD67" s="185"/>
      <c r="AE67" s="185"/>
      <c r="AF67" s="185"/>
      <c r="AG67" s="185"/>
      <c r="AH67" s="185"/>
      <c r="AI67" s="185"/>
    </row>
    <row r="68" ht="30.0" customHeight="1">
      <c r="A68" s="193" t="s">
        <v>1532</v>
      </c>
      <c r="B68" s="264" t="s">
        <v>1533</v>
      </c>
      <c r="C68" s="213" t="s">
        <v>1534</v>
      </c>
      <c r="D68" s="180" t="s">
        <v>1535</v>
      </c>
      <c r="E68" s="187" t="s">
        <v>170</v>
      </c>
      <c r="F68" s="212" t="s">
        <v>54</v>
      </c>
      <c r="G68" s="195" t="s">
        <v>1536</v>
      </c>
      <c r="H68" s="195" t="s">
        <v>1536</v>
      </c>
      <c r="I68" s="245" t="s">
        <v>51</v>
      </c>
      <c r="J68" s="206">
        <v>45369.0</v>
      </c>
      <c r="K68" s="324"/>
      <c r="L68" s="183" t="s">
        <v>135</v>
      </c>
      <c r="M68" s="185"/>
      <c r="N68" s="185"/>
      <c r="O68" s="185"/>
      <c r="P68" s="185"/>
      <c r="Q68" s="185"/>
      <c r="R68" s="185"/>
      <c r="S68" s="185"/>
      <c r="T68" s="185"/>
      <c r="U68" s="185"/>
      <c r="V68" s="185"/>
      <c r="W68" s="185"/>
      <c r="X68" s="185"/>
      <c r="Y68" s="185"/>
      <c r="Z68" s="185"/>
      <c r="AA68" s="185"/>
      <c r="AB68" s="185"/>
      <c r="AC68" s="185"/>
      <c r="AD68" s="185"/>
      <c r="AE68" s="185"/>
      <c r="AF68" s="185"/>
      <c r="AG68" s="185"/>
      <c r="AH68" s="185"/>
      <c r="AI68" s="185"/>
    </row>
    <row r="69" ht="30.0" customHeight="1">
      <c r="A69" s="246" t="s">
        <v>1537</v>
      </c>
      <c r="B69" s="264" t="s">
        <v>1533</v>
      </c>
      <c r="C69" s="213" t="s">
        <v>1538</v>
      </c>
      <c r="D69" s="180" t="s">
        <v>1539</v>
      </c>
      <c r="E69" s="228" t="s">
        <v>170</v>
      </c>
      <c r="F69" s="180" t="s">
        <v>1540</v>
      </c>
      <c r="G69" s="198" t="s">
        <v>1541</v>
      </c>
      <c r="H69" s="198" t="s">
        <v>1541</v>
      </c>
      <c r="I69" s="241" t="s">
        <v>51</v>
      </c>
      <c r="J69" s="206">
        <v>45369.0</v>
      </c>
      <c r="K69" s="224"/>
      <c r="L69" s="183" t="s">
        <v>135</v>
      </c>
      <c r="M69" s="89"/>
      <c r="N69" s="89"/>
      <c r="O69" s="89"/>
      <c r="P69" s="89"/>
      <c r="Q69" s="89"/>
      <c r="R69" s="89"/>
      <c r="S69" s="89"/>
      <c r="T69" s="89"/>
      <c r="U69" s="89"/>
      <c r="V69" s="89"/>
      <c r="W69" s="89"/>
      <c r="X69" s="89"/>
      <c r="Y69" s="89"/>
      <c r="Z69" s="89"/>
      <c r="AA69" s="111"/>
      <c r="AB69" s="111"/>
      <c r="AC69" s="111"/>
      <c r="AD69" s="111"/>
      <c r="AE69" s="111"/>
      <c r="AF69" s="111"/>
      <c r="AG69" s="111"/>
      <c r="AH69" s="111"/>
      <c r="AI69" s="111"/>
    </row>
    <row r="70" ht="30.0" customHeight="1">
      <c r="A70" s="246" t="s">
        <v>1542</v>
      </c>
      <c r="B70" s="264" t="s">
        <v>1533</v>
      </c>
      <c r="C70" s="213" t="s">
        <v>1543</v>
      </c>
      <c r="D70" s="180" t="s">
        <v>1544</v>
      </c>
      <c r="E70" s="228" t="s">
        <v>170</v>
      </c>
      <c r="F70" s="180" t="s">
        <v>1545</v>
      </c>
      <c r="G70" s="198" t="s">
        <v>1541</v>
      </c>
      <c r="H70" s="198" t="s">
        <v>1541</v>
      </c>
      <c r="I70" s="241" t="s">
        <v>51</v>
      </c>
      <c r="J70" s="206">
        <v>45369.0</v>
      </c>
      <c r="K70" s="224"/>
      <c r="L70" s="183" t="s">
        <v>135</v>
      </c>
      <c r="M70" s="89"/>
      <c r="N70" s="89"/>
      <c r="O70" s="89"/>
      <c r="P70" s="89"/>
      <c r="Q70" s="89"/>
      <c r="R70" s="89"/>
      <c r="S70" s="89"/>
      <c r="T70" s="89"/>
      <c r="U70" s="89"/>
      <c r="V70" s="89"/>
      <c r="W70" s="89"/>
      <c r="X70" s="89"/>
      <c r="Y70" s="89"/>
      <c r="Z70" s="89"/>
      <c r="AA70" s="111"/>
      <c r="AB70" s="111"/>
      <c r="AC70" s="111"/>
      <c r="AD70" s="111"/>
      <c r="AE70" s="111"/>
      <c r="AF70" s="111"/>
      <c r="AG70" s="111"/>
      <c r="AH70" s="111"/>
      <c r="AI70" s="111"/>
    </row>
    <row r="71" ht="30.0" customHeight="1">
      <c r="A71" s="246" t="s">
        <v>1546</v>
      </c>
      <c r="B71" s="264" t="s">
        <v>1533</v>
      </c>
      <c r="C71" s="213" t="s">
        <v>1547</v>
      </c>
      <c r="D71" s="180" t="s">
        <v>1548</v>
      </c>
      <c r="E71" s="228" t="s">
        <v>170</v>
      </c>
      <c r="F71" s="180" t="s">
        <v>1549</v>
      </c>
      <c r="G71" s="198" t="s">
        <v>1550</v>
      </c>
      <c r="H71" s="198" t="s">
        <v>1550</v>
      </c>
      <c r="I71" s="241" t="s">
        <v>51</v>
      </c>
      <c r="J71" s="206">
        <v>45369.0</v>
      </c>
      <c r="K71" s="224"/>
      <c r="L71" s="183" t="s">
        <v>135</v>
      </c>
      <c r="M71" s="89"/>
      <c r="N71" s="89"/>
      <c r="O71" s="89"/>
      <c r="P71" s="89"/>
      <c r="Q71" s="89"/>
      <c r="R71" s="89"/>
      <c r="S71" s="89"/>
      <c r="T71" s="89"/>
      <c r="U71" s="89"/>
      <c r="V71" s="89"/>
      <c r="W71" s="89"/>
      <c r="X71" s="89"/>
      <c r="Y71" s="89"/>
      <c r="Z71" s="89"/>
      <c r="AA71" s="111"/>
      <c r="AB71" s="111"/>
      <c r="AC71" s="111"/>
      <c r="AD71" s="111"/>
      <c r="AE71" s="111"/>
      <c r="AF71" s="111"/>
      <c r="AG71" s="111"/>
      <c r="AH71" s="111"/>
      <c r="AI71" s="111"/>
    </row>
    <row r="72" ht="30.0" customHeight="1">
      <c r="A72" s="246" t="s">
        <v>1551</v>
      </c>
      <c r="B72" s="264" t="s">
        <v>1533</v>
      </c>
      <c r="C72" s="213" t="s">
        <v>1552</v>
      </c>
      <c r="D72" s="180" t="s">
        <v>1548</v>
      </c>
      <c r="E72" s="228" t="s">
        <v>170</v>
      </c>
      <c r="F72" s="180" t="s">
        <v>1553</v>
      </c>
      <c r="G72" s="198" t="s">
        <v>1550</v>
      </c>
      <c r="H72" s="198" t="s">
        <v>1550</v>
      </c>
      <c r="I72" s="241" t="s">
        <v>51</v>
      </c>
      <c r="J72" s="206">
        <v>45369.0</v>
      </c>
      <c r="K72" s="224"/>
      <c r="L72" s="183" t="s">
        <v>135</v>
      </c>
      <c r="M72" s="89"/>
      <c r="N72" s="89"/>
      <c r="O72" s="89"/>
      <c r="P72" s="89"/>
      <c r="Q72" s="89"/>
      <c r="R72" s="89"/>
      <c r="S72" s="89"/>
      <c r="T72" s="89"/>
      <c r="U72" s="89"/>
      <c r="V72" s="89"/>
      <c r="W72" s="89"/>
      <c r="X72" s="89"/>
      <c r="Y72" s="89"/>
      <c r="Z72" s="89"/>
      <c r="AA72" s="111"/>
      <c r="AB72" s="111"/>
      <c r="AC72" s="111"/>
      <c r="AD72" s="111"/>
      <c r="AE72" s="111"/>
      <c r="AF72" s="111"/>
      <c r="AG72" s="111"/>
      <c r="AH72" s="111"/>
      <c r="AI72" s="111"/>
    </row>
    <row r="73" ht="30.0" customHeight="1">
      <c r="A73" s="246" t="s">
        <v>1554</v>
      </c>
      <c r="B73" s="264" t="s">
        <v>1533</v>
      </c>
      <c r="C73" s="213" t="s">
        <v>1555</v>
      </c>
      <c r="D73" s="180" t="s">
        <v>1556</v>
      </c>
      <c r="E73" s="228" t="s">
        <v>170</v>
      </c>
      <c r="F73" s="180" t="s">
        <v>1553</v>
      </c>
      <c r="G73" s="198" t="s">
        <v>1557</v>
      </c>
      <c r="H73" s="198" t="s">
        <v>1557</v>
      </c>
      <c r="I73" s="241" t="s">
        <v>51</v>
      </c>
      <c r="J73" s="206">
        <v>45369.0</v>
      </c>
      <c r="K73" s="224"/>
      <c r="L73" s="183" t="s">
        <v>135</v>
      </c>
      <c r="M73" s="89"/>
      <c r="N73" s="89"/>
      <c r="O73" s="89"/>
      <c r="P73" s="89"/>
      <c r="Q73" s="89"/>
      <c r="R73" s="89"/>
      <c r="S73" s="89"/>
      <c r="T73" s="89"/>
      <c r="U73" s="89"/>
      <c r="V73" s="89"/>
      <c r="W73" s="89"/>
      <c r="X73" s="89"/>
      <c r="Y73" s="89"/>
      <c r="Z73" s="89"/>
      <c r="AA73" s="111"/>
      <c r="AB73" s="111"/>
      <c r="AC73" s="111"/>
      <c r="AD73" s="111"/>
      <c r="AE73" s="111"/>
      <c r="AF73" s="111"/>
      <c r="AG73" s="111"/>
      <c r="AH73" s="111"/>
      <c r="AI73" s="111"/>
    </row>
    <row r="74" ht="30.0" customHeight="1">
      <c r="A74" s="246" t="s">
        <v>1558</v>
      </c>
      <c r="B74" s="264" t="s">
        <v>1533</v>
      </c>
      <c r="C74" s="213" t="s">
        <v>1559</v>
      </c>
      <c r="D74" s="180" t="s">
        <v>1560</v>
      </c>
      <c r="E74" s="228" t="s">
        <v>170</v>
      </c>
      <c r="F74" s="180" t="s">
        <v>1561</v>
      </c>
      <c r="G74" s="198" t="s">
        <v>1562</v>
      </c>
      <c r="H74" s="198" t="s">
        <v>1562</v>
      </c>
      <c r="I74" s="241" t="s">
        <v>51</v>
      </c>
      <c r="J74" s="206">
        <v>45381.0</v>
      </c>
      <c r="K74" s="224"/>
      <c r="L74" s="183" t="s">
        <v>135</v>
      </c>
      <c r="M74" s="89"/>
      <c r="N74" s="89"/>
      <c r="O74" s="89"/>
      <c r="P74" s="89"/>
      <c r="Q74" s="89"/>
      <c r="R74" s="89"/>
      <c r="S74" s="89"/>
      <c r="T74" s="89"/>
      <c r="U74" s="89"/>
      <c r="V74" s="89"/>
      <c r="W74" s="89"/>
      <c r="X74" s="89"/>
      <c r="Y74" s="89"/>
      <c r="Z74" s="89"/>
      <c r="AA74" s="111"/>
      <c r="AB74" s="111"/>
      <c r="AC74" s="111"/>
      <c r="AD74" s="111"/>
      <c r="AE74" s="111"/>
      <c r="AF74" s="111"/>
      <c r="AG74" s="111"/>
      <c r="AH74" s="111"/>
      <c r="AI74" s="111"/>
    </row>
    <row r="75" ht="30.0" customHeight="1">
      <c r="A75" s="253" t="s">
        <v>1563</v>
      </c>
      <c r="B75" s="264" t="s">
        <v>1533</v>
      </c>
      <c r="C75" s="213" t="s">
        <v>1564</v>
      </c>
      <c r="D75" s="198" t="s">
        <v>1565</v>
      </c>
      <c r="E75" s="228" t="s">
        <v>170</v>
      </c>
      <c r="F75" s="198" t="s">
        <v>54</v>
      </c>
      <c r="G75" s="198" t="s">
        <v>1566</v>
      </c>
      <c r="H75" s="198" t="s">
        <v>1566</v>
      </c>
      <c r="I75" s="238" t="s">
        <v>51</v>
      </c>
      <c r="J75" s="181">
        <v>45391.0</v>
      </c>
      <c r="K75" s="309"/>
      <c r="L75" s="216" t="s">
        <v>135</v>
      </c>
      <c r="M75" s="111"/>
      <c r="N75" s="325"/>
      <c r="O75" s="111"/>
      <c r="P75" s="111"/>
      <c r="Q75" s="111"/>
      <c r="R75" s="111"/>
      <c r="S75" s="111"/>
      <c r="T75" s="111"/>
      <c r="U75" s="111"/>
      <c r="V75" s="111"/>
      <c r="W75" s="111"/>
      <c r="X75" s="111"/>
      <c r="Y75" s="111"/>
      <c r="Z75" s="111"/>
      <c r="AA75" s="111"/>
      <c r="AB75" s="111"/>
      <c r="AC75" s="111"/>
      <c r="AD75" s="111"/>
      <c r="AE75" s="111"/>
      <c r="AF75" s="111"/>
      <c r="AG75" s="111"/>
      <c r="AH75" s="111"/>
      <c r="AI75" s="111"/>
    </row>
    <row r="76" ht="30.0" customHeight="1">
      <c r="A76" s="246" t="s">
        <v>1567</v>
      </c>
      <c r="B76" s="264" t="s">
        <v>1568</v>
      </c>
      <c r="C76" s="213" t="s">
        <v>1569</v>
      </c>
      <c r="D76" s="180" t="s">
        <v>1570</v>
      </c>
      <c r="E76" s="228" t="s">
        <v>170</v>
      </c>
      <c r="F76" s="180" t="s">
        <v>1561</v>
      </c>
      <c r="G76" s="195" t="s">
        <v>1571</v>
      </c>
      <c r="H76" s="195" t="s">
        <v>1571</v>
      </c>
      <c r="I76" s="245" t="s">
        <v>51</v>
      </c>
      <c r="J76" s="206">
        <v>45381.0</v>
      </c>
      <c r="K76" s="324"/>
      <c r="L76" s="183" t="s">
        <v>135</v>
      </c>
      <c r="M76" s="185"/>
      <c r="N76" s="185"/>
      <c r="O76" s="185"/>
      <c r="P76" s="185"/>
      <c r="Q76" s="185"/>
      <c r="R76" s="185"/>
      <c r="S76" s="185"/>
      <c r="T76" s="185"/>
      <c r="U76" s="185"/>
      <c r="V76" s="185"/>
      <c r="W76" s="185"/>
      <c r="X76" s="185"/>
      <c r="Y76" s="185"/>
      <c r="Z76" s="185"/>
      <c r="AA76" s="185"/>
      <c r="AB76" s="185"/>
      <c r="AC76" s="185"/>
      <c r="AD76" s="185"/>
      <c r="AE76" s="185"/>
      <c r="AF76" s="185"/>
      <c r="AG76" s="185"/>
      <c r="AH76" s="185"/>
      <c r="AI76" s="185"/>
    </row>
    <row r="77" ht="30.0" customHeight="1">
      <c r="A77" s="246" t="s">
        <v>1572</v>
      </c>
      <c r="B77" s="264" t="s">
        <v>1573</v>
      </c>
      <c r="C77" s="213" t="s">
        <v>1574</v>
      </c>
      <c r="D77" s="180" t="s">
        <v>1575</v>
      </c>
      <c r="E77" s="187" t="s">
        <v>170</v>
      </c>
      <c r="F77" s="212" t="s">
        <v>54</v>
      </c>
      <c r="G77" s="195" t="s">
        <v>1576</v>
      </c>
      <c r="H77" s="195" t="s">
        <v>1576</v>
      </c>
      <c r="I77" s="245" t="s">
        <v>51</v>
      </c>
      <c r="J77" s="206">
        <v>45369.0</v>
      </c>
      <c r="K77" s="324"/>
      <c r="L77" s="183" t="s">
        <v>135</v>
      </c>
      <c r="M77" s="185"/>
      <c r="N77" s="185"/>
      <c r="O77" s="185"/>
      <c r="P77" s="185"/>
      <c r="Q77" s="185"/>
      <c r="R77" s="185"/>
      <c r="S77" s="185"/>
      <c r="T77" s="185"/>
      <c r="U77" s="185"/>
      <c r="V77" s="185"/>
      <c r="W77" s="185"/>
      <c r="X77" s="185"/>
      <c r="Y77" s="185"/>
      <c r="Z77" s="185"/>
      <c r="AA77" s="185"/>
      <c r="AB77" s="185"/>
      <c r="AC77" s="185"/>
      <c r="AD77" s="185"/>
      <c r="AE77" s="185"/>
      <c r="AF77" s="185"/>
      <c r="AG77" s="185"/>
      <c r="AH77" s="185"/>
      <c r="AI77" s="185"/>
    </row>
    <row r="78" ht="30.0" customHeight="1">
      <c r="A78" s="246" t="s">
        <v>1577</v>
      </c>
      <c r="B78" s="264" t="s">
        <v>1573</v>
      </c>
      <c r="C78" s="213" t="s">
        <v>1578</v>
      </c>
      <c r="D78" s="180" t="s">
        <v>1579</v>
      </c>
      <c r="E78" s="228" t="s">
        <v>170</v>
      </c>
      <c r="F78" s="180" t="s">
        <v>1540</v>
      </c>
      <c r="G78" s="198" t="s">
        <v>1541</v>
      </c>
      <c r="H78" s="198" t="s">
        <v>1541</v>
      </c>
      <c r="I78" s="241" t="s">
        <v>51</v>
      </c>
      <c r="J78" s="206">
        <v>45369.0</v>
      </c>
      <c r="K78" s="224"/>
      <c r="L78" s="183" t="s">
        <v>135</v>
      </c>
      <c r="M78" s="89"/>
      <c r="N78" s="89"/>
      <c r="O78" s="89"/>
      <c r="P78" s="89"/>
      <c r="Q78" s="89"/>
      <c r="R78" s="89"/>
      <c r="S78" s="89"/>
      <c r="T78" s="89"/>
      <c r="U78" s="89"/>
      <c r="V78" s="89"/>
      <c r="W78" s="89"/>
      <c r="X78" s="89"/>
      <c r="Y78" s="89"/>
      <c r="Z78" s="89"/>
      <c r="AA78" s="111"/>
      <c r="AB78" s="111"/>
      <c r="AC78" s="111"/>
      <c r="AD78" s="111"/>
      <c r="AE78" s="111"/>
      <c r="AF78" s="111"/>
      <c r="AG78" s="111"/>
      <c r="AH78" s="111"/>
      <c r="AI78" s="111"/>
    </row>
    <row r="79" ht="30.0" customHeight="1">
      <c r="A79" s="246" t="s">
        <v>1580</v>
      </c>
      <c r="B79" s="264" t="s">
        <v>1573</v>
      </c>
      <c r="C79" s="213" t="s">
        <v>1581</v>
      </c>
      <c r="D79" s="180" t="s">
        <v>1582</v>
      </c>
      <c r="E79" s="228" t="s">
        <v>170</v>
      </c>
      <c r="F79" s="180" t="s">
        <v>1545</v>
      </c>
      <c r="G79" s="198" t="s">
        <v>1541</v>
      </c>
      <c r="H79" s="198" t="s">
        <v>1541</v>
      </c>
      <c r="I79" s="241" t="s">
        <v>51</v>
      </c>
      <c r="J79" s="206">
        <v>45369.0</v>
      </c>
      <c r="K79" s="224"/>
      <c r="L79" s="183" t="s">
        <v>135</v>
      </c>
      <c r="M79" s="89"/>
      <c r="N79" s="89"/>
      <c r="O79" s="89"/>
      <c r="P79" s="89"/>
      <c r="Q79" s="89"/>
      <c r="R79" s="89"/>
      <c r="S79" s="89"/>
      <c r="T79" s="89"/>
      <c r="U79" s="89"/>
      <c r="V79" s="89"/>
      <c r="W79" s="89"/>
      <c r="X79" s="89"/>
      <c r="Y79" s="89"/>
      <c r="Z79" s="89"/>
      <c r="AA79" s="111"/>
      <c r="AB79" s="111"/>
      <c r="AC79" s="111"/>
      <c r="AD79" s="111"/>
      <c r="AE79" s="111"/>
      <c r="AF79" s="111"/>
      <c r="AG79" s="111"/>
      <c r="AH79" s="111"/>
      <c r="AI79" s="111"/>
    </row>
    <row r="80" ht="30.0" customHeight="1">
      <c r="A80" s="246" t="s">
        <v>1583</v>
      </c>
      <c r="B80" s="264" t="s">
        <v>1573</v>
      </c>
      <c r="C80" s="213" t="s">
        <v>1584</v>
      </c>
      <c r="D80" s="180" t="s">
        <v>1582</v>
      </c>
      <c r="E80" s="228" t="s">
        <v>170</v>
      </c>
      <c r="F80" s="180" t="s">
        <v>1549</v>
      </c>
      <c r="G80" s="198" t="s">
        <v>1585</v>
      </c>
      <c r="H80" s="198" t="s">
        <v>1585</v>
      </c>
      <c r="I80" s="241" t="s">
        <v>51</v>
      </c>
      <c r="J80" s="206">
        <v>45369.0</v>
      </c>
      <c r="K80" s="224"/>
      <c r="L80" s="183" t="s">
        <v>135</v>
      </c>
      <c r="M80" s="89"/>
      <c r="N80" s="89"/>
      <c r="O80" s="89"/>
      <c r="P80" s="89"/>
      <c r="Q80" s="89"/>
      <c r="R80" s="89"/>
      <c r="S80" s="89"/>
      <c r="T80" s="89"/>
      <c r="U80" s="89"/>
      <c r="V80" s="89"/>
      <c r="W80" s="89"/>
      <c r="X80" s="89"/>
      <c r="Y80" s="89"/>
      <c r="Z80" s="89"/>
      <c r="AA80" s="111"/>
      <c r="AB80" s="111"/>
      <c r="AC80" s="111"/>
      <c r="AD80" s="111"/>
      <c r="AE80" s="111"/>
      <c r="AF80" s="111"/>
      <c r="AG80" s="111"/>
      <c r="AH80" s="111"/>
      <c r="AI80" s="111"/>
    </row>
    <row r="81" ht="30.0" customHeight="1">
      <c r="A81" s="246" t="s">
        <v>1586</v>
      </c>
      <c r="B81" s="264" t="s">
        <v>1573</v>
      </c>
      <c r="C81" s="213" t="s">
        <v>1587</v>
      </c>
      <c r="D81" s="180" t="s">
        <v>1582</v>
      </c>
      <c r="E81" s="228" t="s">
        <v>170</v>
      </c>
      <c r="F81" s="180" t="s">
        <v>1588</v>
      </c>
      <c r="G81" s="198" t="s">
        <v>1585</v>
      </c>
      <c r="H81" s="198" t="s">
        <v>1585</v>
      </c>
      <c r="I81" s="205" t="s">
        <v>51</v>
      </c>
      <c r="J81" s="206">
        <v>45369.0</v>
      </c>
      <c r="K81" s="224"/>
      <c r="L81" s="183" t="s">
        <v>135</v>
      </c>
      <c r="M81" s="89"/>
      <c r="N81" s="326"/>
      <c r="O81" s="89"/>
      <c r="P81" s="89"/>
      <c r="Q81" s="89"/>
      <c r="R81" s="89"/>
      <c r="S81" s="89"/>
      <c r="T81" s="89"/>
      <c r="U81" s="89"/>
      <c r="V81" s="89"/>
      <c r="W81" s="89"/>
      <c r="X81" s="89"/>
      <c r="Y81" s="89"/>
      <c r="Z81" s="89"/>
      <c r="AA81" s="111"/>
      <c r="AB81" s="111"/>
      <c r="AC81" s="111"/>
      <c r="AD81" s="111"/>
      <c r="AE81" s="111"/>
      <c r="AF81" s="111"/>
      <c r="AG81" s="111"/>
      <c r="AH81" s="111"/>
      <c r="AI81" s="111"/>
    </row>
    <row r="82" ht="30.0" customHeight="1">
      <c r="A82" s="246" t="s">
        <v>1589</v>
      </c>
      <c r="B82" s="264" t="s">
        <v>1573</v>
      </c>
      <c r="C82" s="213" t="s">
        <v>1590</v>
      </c>
      <c r="D82" s="180" t="s">
        <v>1591</v>
      </c>
      <c r="E82" s="228" t="s">
        <v>170</v>
      </c>
      <c r="F82" s="180" t="s">
        <v>1588</v>
      </c>
      <c r="G82" s="198" t="s">
        <v>1592</v>
      </c>
      <c r="H82" s="198" t="s">
        <v>1592</v>
      </c>
      <c r="I82" s="241" t="s">
        <v>51</v>
      </c>
      <c r="J82" s="206">
        <v>45369.0</v>
      </c>
      <c r="K82" s="224"/>
      <c r="L82" s="183" t="s">
        <v>135</v>
      </c>
      <c r="M82" s="89"/>
      <c r="N82" s="89"/>
      <c r="O82" s="89"/>
      <c r="P82" s="89"/>
      <c r="Q82" s="89"/>
      <c r="R82" s="89"/>
      <c r="S82" s="89"/>
      <c r="T82" s="89"/>
      <c r="U82" s="89"/>
      <c r="V82" s="89"/>
      <c r="W82" s="89"/>
      <c r="X82" s="89"/>
      <c r="Y82" s="89"/>
      <c r="Z82" s="89"/>
      <c r="AA82" s="111"/>
      <c r="AB82" s="111"/>
      <c r="AC82" s="111"/>
      <c r="AD82" s="111"/>
      <c r="AE82" s="111"/>
      <c r="AF82" s="111"/>
      <c r="AG82" s="111"/>
      <c r="AH82" s="111"/>
      <c r="AI82" s="111"/>
    </row>
    <row r="83" ht="30.0" customHeight="1">
      <c r="A83" s="246" t="s">
        <v>1593</v>
      </c>
      <c r="B83" s="264" t="s">
        <v>1594</v>
      </c>
      <c r="C83" s="213" t="s">
        <v>1595</v>
      </c>
      <c r="D83" s="180" t="s">
        <v>1596</v>
      </c>
      <c r="E83" s="228" t="s">
        <v>170</v>
      </c>
      <c r="F83" s="180" t="s">
        <v>54</v>
      </c>
      <c r="G83" s="198" t="s">
        <v>1597</v>
      </c>
      <c r="H83" s="198" t="s">
        <v>1597</v>
      </c>
      <c r="I83" s="241" t="s">
        <v>51</v>
      </c>
      <c r="J83" s="206">
        <v>45369.0</v>
      </c>
      <c r="K83" s="224"/>
      <c r="L83" s="183" t="s">
        <v>135</v>
      </c>
      <c r="M83" s="89"/>
      <c r="N83" s="89"/>
      <c r="O83" s="89"/>
      <c r="P83" s="89"/>
      <c r="Q83" s="89"/>
      <c r="R83" s="89"/>
      <c r="S83" s="89"/>
      <c r="T83" s="89"/>
      <c r="U83" s="89"/>
      <c r="V83" s="89"/>
      <c r="W83" s="89"/>
      <c r="X83" s="89"/>
      <c r="Y83" s="89"/>
      <c r="Z83" s="89"/>
      <c r="AA83" s="111"/>
      <c r="AB83" s="111"/>
      <c r="AC83" s="111"/>
      <c r="AD83" s="111"/>
      <c r="AE83" s="111"/>
      <c r="AF83" s="111"/>
      <c r="AG83" s="111"/>
      <c r="AH83" s="111"/>
      <c r="AI83" s="111"/>
    </row>
    <row r="84" ht="30.0" customHeight="1">
      <c r="A84" s="246" t="s">
        <v>1598</v>
      </c>
      <c r="B84" s="264" t="s">
        <v>1594</v>
      </c>
      <c r="C84" s="213" t="s">
        <v>1599</v>
      </c>
      <c r="D84" s="180" t="s">
        <v>1600</v>
      </c>
      <c r="E84" s="187" t="s">
        <v>170</v>
      </c>
      <c r="F84" s="212" t="s">
        <v>54</v>
      </c>
      <c r="G84" s="195" t="s">
        <v>1601</v>
      </c>
      <c r="H84" s="195" t="s">
        <v>1601</v>
      </c>
      <c r="I84" s="245" t="s">
        <v>51</v>
      </c>
      <c r="J84" s="206">
        <v>45369.0</v>
      </c>
      <c r="K84" s="324"/>
      <c r="L84" s="183" t="s">
        <v>135</v>
      </c>
      <c r="M84" s="185"/>
      <c r="N84" s="185"/>
      <c r="O84" s="185"/>
      <c r="P84" s="185"/>
      <c r="Q84" s="185"/>
      <c r="R84" s="185"/>
      <c r="S84" s="185"/>
      <c r="T84" s="185"/>
      <c r="U84" s="185"/>
      <c r="V84" s="185"/>
      <c r="W84" s="185"/>
      <c r="X84" s="185"/>
      <c r="Y84" s="185"/>
      <c r="Z84" s="185"/>
      <c r="AA84" s="185"/>
      <c r="AB84" s="185"/>
      <c r="AC84" s="185"/>
      <c r="AD84" s="185"/>
      <c r="AE84" s="185"/>
      <c r="AF84" s="185"/>
      <c r="AG84" s="185"/>
      <c r="AH84" s="185"/>
      <c r="AI84" s="185"/>
    </row>
    <row r="85" ht="30.0" customHeight="1">
      <c r="A85" s="246" t="s">
        <v>1602</v>
      </c>
      <c r="B85" s="264" t="s">
        <v>1594</v>
      </c>
      <c r="C85" s="213" t="s">
        <v>1603</v>
      </c>
      <c r="D85" s="180" t="s">
        <v>1596</v>
      </c>
      <c r="E85" s="228" t="s">
        <v>170</v>
      </c>
      <c r="F85" s="180" t="s">
        <v>54</v>
      </c>
      <c r="G85" s="198" t="s">
        <v>1597</v>
      </c>
      <c r="H85" s="198" t="s">
        <v>1597</v>
      </c>
      <c r="I85" s="241" t="s">
        <v>51</v>
      </c>
      <c r="J85" s="206">
        <v>45369.0</v>
      </c>
      <c r="K85" s="224"/>
      <c r="L85" s="183" t="s">
        <v>135</v>
      </c>
      <c r="M85" s="89"/>
      <c r="N85" s="89"/>
      <c r="O85" s="89"/>
      <c r="P85" s="89"/>
      <c r="Q85" s="89"/>
      <c r="R85" s="89"/>
      <c r="S85" s="89"/>
      <c r="T85" s="89"/>
      <c r="U85" s="89"/>
      <c r="V85" s="89"/>
      <c r="W85" s="89"/>
      <c r="X85" s="89"/>
      <c r="Y85" s="89"/>
      <c r="Z85" s="89"/>
      <c r="AA85" s="111"/>
      <c r="AB85" s="111"/>
      <c r="AC85" s="111"/>
      <c r="AD85" s="111"/>
      <c r="AE85" s="111"/>
      <c r="AF85" s="111"/>
      <c r="AG85" s="111"/>
      <c r="AH85" s="111"/>
      <c r="AI85" s="111"/>
    </row>
    <row r="86" ht="30.0" customHeight="1">
      <c r="A86" s="246" t="s">
        <v>1604</v>
      </c>
      <c r="B86" s="264" t="s">
        <v>1594</v>
      </c>
      <c r="C86" s="213" t="s">
        <v>1605</v>
      </c>
      <c r="D86" s="219" t="s">
        <v>1606</v>
      </c>
      <c r="E86" s="228" t="s">
        <v>170</v>
      </c>
      <c r="F86" s="180" t="s">
        <v>54</v>
      </c>
      <c r="G86" s="213" t="s">
        <v>1607</v>
      </c>
      <c r="H86" s="213" t="s">
        <v>1607</v>
      </c>
      <c r="I86" s="223" t="s">
        <v>51</v>
      </c>
      <c r="J86" s="223">
        <v>45369.0</v>
      </c>
      <c r="K86" s="224"/>
      <c r="L86" s="220" t="s">
        <v>135</v>
      </c>
      <c r="M86" s="89"/>
      <c r="N86" s="89"/>
      <c r="O86" s="89"/>
      <c r="P86" s="89"/>
      <c r="Q86" s="89"/>
      <c r="R86" s="89"/>
      <c r="S86" s="89"/>
      <c r="T86" s="89"/>
      <c r="U86" s="89"/>
      <c r="V86" s="89"/>
      <c r="W86" s="89"/>
      <c r="X86" s="89"/>
      <c r="Y86" s="89"/>
      <c r="Z86" s="89"/>
      <c r="AA86" s="111"/>
      <c r="AB86" s="111"/>
      <c r="AC86" s="111"/>
      <c r="AD86" s="111"/>
      <c r="AE86" s="111"/>
      <c r="AF86" s="111"/>
      <c r="AG86" s="111"/>
      <c r="AH86" s="111"/>
      <c r="AI86" s="111"/>
    </row>
    <row r="87" ht="30.0" customHeight="1">
      <c r="A87" s="246" t="s">
        <v>1608</v>
      </c>
      <c r="B87" s="264" t="s">
        <v>1609</v>
      </c>
      <c r="C87" s="213" t="s">
        <v>1610</v>
      </c>
      <c r="D87" s="219" t="s">
        <v>1611</v>
      </c>
      <c r="E87" s="228" t="s">
        <v>170</v>
      </c>
      <c r="F87" s="180" t="s">
        <v>54</v>
      </c>
      <c r="G87" s="230" t="s">
        <v>1612</v>
      </c>
      <c r="H87" s="230" t="s">
        <v>1612</v>
      </c>
      <c r="I87" s="183" t="s">
        <v>51</v>
      </c>
      <c r="J87" s="223">
        <v>45369.0</v>
      </c>
      <c r="K87" s="251"/>
      <c r="L87" s="220" t="s">
        <v>135</v>
      </c>
      <c r="M87" s="89"/>
      <c r="N87" s="89"/>
      <c r="O87" s="89"/>
      <c r="P87" s="89"/>
      <c r="Q87" s="89"/>
      <c r="R87" s="89"/>
      <c r="S87" s="89"/>
      <c r="T87" s="89"/>
      <c r="U87" s="89"/>
      <c r="V87" s="89"/>
      <c r="W87" s="89"/>
      <c r="X87" s="89"/>
      <c r="Y87" s="89"/>
      <c r="Z87" s="89"/>
      <c r="AA87" s="111"/>
      <c r="AB87" s="111"/>
      <c r="AC87" s="111"/>
      <c r="AD87" s="111"/>
      <c r="AE87" s="111"/>
      <c r="AF87" s="111"/>
      <c r="AG87" s="111"/>
      <c r="AH87" s="111"/>
      <c r="AI87" s="111"/>
    </row>
    <row r="88" ht="30.0" customHeight="1">
      <c r="A88" s="246" t="s">
        <v>1613</v>
      </c>
      <c r="B88" s="264" t="s">
        <v>1609</v>
      </c>
      <c r="C88" s="213" t="s">
        <v>1614</v>
      </c>
      <c r="D88" s="219" t="s">
        <v>1615</v>
      </c>
      <c r="E88" s="228" t="s">
        <v>170</v>
      </c>
      <c r="F88" s="180" t="s">
        <v>54</v>
      </c>
      <c r="G88" s="230" t="s">
        <v>1616</v>
      </c>
      <c r="H88" s="230" t="s">
        <v>1616</v>
      </c>
      <c r="I88" s="183" t="s">
        <v>51</v>
      </c>
      <c r="J88" s="223">
        <v>45369.0</v>
      </c>
      <c r="K88" s="251"/>
      <c r="L88" s="220" t="s">
        <v>135</v>
      </c>
      <c r="M88" s="89"/>
      <c r="N88" s="89"/>
      <c r="O88" s="89"/>
      <c r="P88" s="89"/>
      <c r="Q88" s="89"/>
      <c r="R88" s="89"/>
      <c r="S88" s="89"/>
      <c r="T88" s="89"/>
      <c r="U88" s="89"/>
      <c r="V88" s="89"/>
      <c r="W88" s="89"/>
      <c r="X88" s="89"/>
      <c r="Y88" s="89"/>
      <c r="Z88" s="89"/>
      <c r="AA88" s="111"/>
      <c r="AB88" s="111"/>
      <c r="AC88" s="111"/>
      <c r="AD88" s="111"/>
      <c r="AE88" s="111"/>
      <c r="AF88" s="111"/>
      <c r="AG88" s="111"/>
      <c r="AH88" s="111"/>
      <c r="AI88" s="111"/>
    </row>
    <row r="89" ht="30.0" customHeight="1">
      <c r="A89" s="246" t="s">
        <v>1617</v>
      </c>
      <c r="B89" s="264" t="s">
        <v>1609</v>
      </c>
      <c r="C89" s="213" t="s">
        <v>1618</v>
      </c>
      <c r="D89" s="219" t="s">
        <v>1619</v>
      </c>
      <c r="E89" s="228" t="s">
        <v>170</v>
      </c>
      <c r="F89" s="180" t="s">
        <v>54</v>
      </c>
      <c r="G89" s="230" t="s">
        <v>1620</v>
      </c>
      <c r="H89" s="230" t="s">
        <v>1620</v>
      </c>
      <c r="I89" s="183" t="s">
        <v>51</v>
      </c>
      <c r="J89" s="223">
        <v>45369.0</v>
      </c>
      <c r="K89" s="251"/>
      <c r="L89" s="220" t="s">
        <v>135</v>
      </c>
      <c r="M89" s="89"/>
      <c r="N89" s="89"/>
      <c r="O89" s="89"/>
      <c r="P89" s="89"/>
      <c r="Q89" s="89"/>
      <c r="R89" s="89"/>
      <c r="S89" s="89"/>
      <c r="T89" s="89"/>
      <c r="U89" s="89"/>
      <c r="V89" s="89"/>
      <c r="W89" s="89"/>
      <c r="X89" s="89"/>
      <c r="Y89" s="89"/>
      <c r="Z89" s="89"/>
      <c r="AA89" s="111"/>
      <c r="AB89" s="111"/>
      <c r="AC89" s="111"/>
      <c r="AD89" s="111"/>
      <c r="AE89" s="111"/>
      <c r="AF89" s="111"/>
      <c r="AG89" s="111"/>
      <c r="AH89" s="111"/>
      <c r="AI89" s="111"/>
    </row>
    <row r="90" ht="30.0" customHeight="1">
      <c r="A90" s="166"/>
      <c r="B90" s="167" t="s">
        <v>1621</v>
      </c>
      <c r="C90" s="6"/>
      <c r="D90" s="168"/>
      <c r="E90" s="169"/>
      <c r="F90" s="168"/>
      <c r="G90" s="168"/>
      <c r="H90" s="168"/>
      <c r="I90" s="169"/>
      <c r="J90" s="170"/>
      <c r="K90" s="171"/>
      <c r="L90" s="169"/>
      <c r="M90" s="172"/>
      <c r="N90" s="134"/>
      <c r="O90" s="134"/>
      <c r="P90" s="134"/>
      <c r="Q90" s="134"/>
      <c r="R90" s="134"/>
      <c r="S90" s="134"/>
      <c r="T90" s="134"/>
      <c r="U90" s="134"/>
      <c r="V90" s="134"/>
      <c r="W90" s="134"/>
      <c r="X90" s="134"/>
      <c r="Y90" s="134"/>
      <c r="Z90" s="134"/>
      <c r="AA90" s="135"/>
      <c r="AB90" s="135"/>
      <c r="AC90" s="135"/>
      <c r="AD90" s="135"/>
      <c r="AE90" s="135"/>
      <c r="AF90" s="135"/>
      <c r="AG90" s="135"/>
      <c r="AH90" s="135"/>
      <c r="AI90" s="135"/>
    </row>
    <row r="91">
      <c r="A91" s="246" t="s">
        <v>1622</v>
      </c>
      <c r="B91" s="196" t="s">
        <v>1623</v>
      </c>
      <c r="C91" s="195" t="s">
        <v>1624</v>
      </c>
      <c r="D91" s="180" t="s">
        <v>1625</v>
      </c>
      <c r="E91" s="187" t="s">
        <v>170</v>
      </c>
      <c r="F91" s="212" t="s">
        <v>54</v>
      </c>
      <c r="G91" s="195" t="s">
        <v>1626</v>
      </c>
      <c r="H91" s="195" t="s">
        <v>1626</v>
      </c>
      <c r="I91" s="245" t="s">
        <v>51</v>
      </c>
      <c r="J91" s="206">
        <v>45369.0</v>
      </c>
      <c r="K91" s="324"/>
      <c r="L91" s="183" t="s">
        <v>135</v>
      </c>
      <c r="M91" s="185"/>
      <c r="N91" s="255"/>
      <c r="O91" s="217"/>
      <c r="P91" s="185"/>
      <c r="Q91" s="185"/>
      <c r="R91" s="185"/>
      <c r="S91" s="185"/>
      <c r="T91" s="185"/>
      <c r="U91" s="185"/>
      <c r="V91" s="185"/>
      <c r="W91" s="185"/>
      <c r="X91" s="185"/>
      <c r="Y91" s="185"/>
      <c r="Z91" s="185"/>
      <c r="AA91" s="185"/>
      <c r="AB91" s="185"/>
      <c r="AC91" s="185"/>
      <c r="AD91" s="185"/>
      <c r="AE91" s="185"/>
      <c r="AF91" s="185"/>
      <c r="AG91" s="185"/>
      <c r="AH91" s="185"/>
      <c r="AI91" s="185"/>
    </row>
    <row r="92" ht="30.0" customHeight="1">
      <c r="A92" s="246" t="s">
        <v>1627</v>
      </c>
      <c r="B92" s="196" t="s">
        <v>1628</v>
      </c>
      <c r="C92" s="195" t="s">
        <v>1628</v>
      </c>
      <c r="D92" s="180" t="s">
        <v>1629</v>
      </c>
      <c r="E92" s="187" t="s">
        <v>170</v>
      </c>
      <c r="F92" s="212" t="s">
        <v>54</v>
      </c>
      <c r="G92" s="195" t="s">
        <v>1630</v>
      </c>
      <c r="H92" s="195" t="s">
        <v>1630</v>
      </c>
      <c r="I92" s="245" t="s">
        <v>51</v>
      </c>
      <c r="J92" s="206">
        <v>45369.0</v>
      </c>
      <c r="K92" s="324"/>
      <c r="L92" s="183" t="s">
        <v>135</v>
      </c>
      <c r="M92" s="185"/>
      <c r="N92" s="185"/>
      <c r="O92" s="185"/>
      <c r="P92" s="185"/>
      <c r="Q92" s="185"/>
      <c r="R92" s="185"/>
      <c r="S92" s="185"/>
      <c r="T92" s="185"/>
      <c r="U92" s="185"/>
      <c r="V92" s="185"/>
      <c r="W92" s="185"/>
      <c r="X92" s="185"/>
      <c r="Y92" s="185"/>
      <c r="Z92" s="185"/>
      <c r="AA92" s="185"/>
      <c r="AB92" s="185"/>
      <c r="AC92" s="185"/>
      <c r="AD92" s="185"/>
      <c r="AE92" s="185"/>
      <c r="AF92" s="185"/>
      <c r="AG92" s="185"/>
      <c r="AH92" s="185"/>
      <c r="AI92" s="185"/>
    </row>
    <row r="93" ht="30.0" customHeight="1">
      <c r="A93" s="246" t="s">
        <v>1631</v>
      </c>
      <c r="B93" s="196" t="s">
        <v>1628</v>
      </c>
      <c r="C93" s="195" t="s">
        <v>1632</v>
      </c>
      <c r="D93" s="180" t="s">
        <v>1633</v>
      </c>
      <c r="E93" s="187" t="s">
        <v>170</v>
      </c>
      <c r="F93" s="189" t="s">
        <v>1634</v>
      </c>
      <c r="G93" s="195" t="s">
        <v>1635</v>
      </c>
      <c r="H93" s="195" t="s">
        <v>1635</v>
      </c>
      <c r="I93" s="245" t="s">
        <v>51</v>
      </c>
      <c r="J93" s="206">
        <v>45381.0</v>
      </c>
      <c r="K93" s="324"/>
      <c r="L93" s="183" t="s">
        <v>135</v>
      </c>
      <c r="M93" s="185"/>
      <c r="N93" s="185"/>
      <c r="O93" s="185"/>
      <c r="P93" s="185"/>
      <c r="Q93" s="185"/>
      <c r="R93" s="185"/>
      <c r="S93" s="185"/>
      <c r="T93" s="185"/>
      <c r="U93" s="185"/>
      <c r="V93" s="185"/>
      <c r="W93" s="185"/>
      <c r="X93" s="185"/>
      <c r="Y93" s="185"/>
      <c r="Z93" s="185"/>
      <c r="AA93" s="185"/>
      <c r="AB93" s="185"/>
      <c r="AC93" s="185"/>
      <c r="AD93" s="185"/>
      <c r="AE93" s="185"/>
      <c r="AF93" s="185"/>
      <c r="AG93" s="185"/>
      <c r="AH93" s="185"/>
      <c r="AI93" s="185"/>
    </row>
    <row r="94" ht="30.0" customHeight="1">
      <c r="A94" s="246" t="s">
        <v>1636</v>
      </c>
      <c r="B94" s="196" t="s">
        <v>1628</v>
      </c>
      <c r="C94" s="195" t="s">
        <v>1637</v>
      </c>
      <c r="D94" s="180" t="s">
        <v>1633</v>
      </c>
      <c r="E94" s="187" t="s">
        <v>170</v>
      </c>
      <c r="F94" s="189" t="s">
        <v>1638</v>
      </c>
      <c r="G94" s="195" t="s">
        <v>1635</v>
      </c>
      <c r="H94" s="195" t="s">
        <v>1635</v>
      </c>
      <c r="I94" s="245" t="s">
        <v>51</v>
      </c>
      <c r="J94" s="206">
        <v>45381.0</v>
      </c>
      <c r="K94" s="324"/>
      <c r="L94" s="183" t="s">
        <v>135</v>
      </c>
      <c r="M94" s="185"/>
      <c r="N94" s="185"/>
      <c r="O94" s="185"/>
      <c r="P94" s="185"/>
      <c r="Q94" s="185"/>
      <c r="R94" s="185"/>
      <c r="S94" s="185"/>
      <c r="T94" s="185"/>
      <c r="U94" s="185"/>
      <c r="V94" s="185"/>
      <c r="W94" s="185"/>
      <c r="X94" s="185"/>
      <c r="Y94" s="185"/>
      <c r="Z94" s="185"/>
      <c r="AA94" s="185"/>
      <c r="AB94" s="185"/>
      <c r="AC94" s="185"/>
      <c r="AD94" s="185"/>
      <c r="AE94" s="185"/>
      <c r="AF94" s="185"/>
      <c r="AG94" s="185"/>
      <c r="AH94" s="185"/>
      <c r="AI94" s="185"/>
    </row>
    <row r="95" ht="30.0" customHeight="1">
      <c r="A95" s="246" t="s">
        <v>1639</v>
      </c>
      <c r="B95" s="196" t="s">
        <v>1628</v>
      </c>
      <c r="C95" s="195" t="s">
        <v>1640</v>
      </c>
      <c r="D95" s="180" t="s">
        <v>1641</v>
      </c>
      <c r="E95" s="187" t="s">
        <v>170</v>
      </c>
      <c r="F95" s="189" t="s">
        <v>1642</v>
      </c>
      <c r="G95" s="195" t="s">
        <v>1643</v>
      </c>
      <c r="H95" s="195" t="s">
        <v>1643</v>
      </c>
      <c r="I95" s="245" t="s">
        <v>51</v>
      </c>
      <c r="J95" s="206">
        <v>45381.0</v>
      </c>
      <c r="K95" s="324"/>
      <c r="L95" s="183" t="s">
        <v>135</v>
      </c>
      <c r="M95" s="185"/>
      <c r="N95" s="185"/>
      <c r="O95" s="185"/>
      <c r="P95" s="185"/>
      <c r="Q95" s="185"/>
      <c r="R95" s="185"/>
      <c r="S95" s="185"/>
      <c r="T95" s="185"/>
      <c r="U95" s="185"/>
      <c r="V95" s="185"/>
      <c r="W95" s="185"/>
      <c r="X95" s="185"/>
      <c r="Y95" s="185"/>
      <c r="Z95" s="185"/>
      <c r="AA95" s="185"/>
      <c r="AB95" s="185"/>
      <c r="AC95" s="185"/>
      <c r="AD95" s="185"/>
      <c r="AE95" s="185"/>
      <c r="AF95" s="185"/>
      <c r="AG95" s="185"/>
      <c r="AH95" s="185"/>
      <c r="AI95" s="185"/>
    </row>
    <row r="96" ht="30.0" customHeight="1">
      <c r="A96" s="246" t="s">
        <v>1644</v>
      </c>
      <c r="B96" s="196" t="s">
        <v>1628</v>
      </c>
      <c r="C96" s="195" t="s">
        <v>1645</v>
      </c>
      <c r="D96" s="180" t="s">
        <v>1646</v>
      </c>
      <c r="E96" s="187" t="s">
        <v>170</v>
      </c>
      <c r="F96" s="212" t="s">
        <v>54</v>
      </c>
      <c r="G96" s="195" t="s">
        <v>1647</v>
      </c>
      <c r="H96" s="195" t="s">
        <v>1647</v>
      </c>
      <c r="I96" s="245" t="s">
        <v>51</v>
      </c>
      <c r="J96" s="206">
        <v>45381.0</v>
      </c>
      <c r="K96" s="324"/>
      <c r="L96" s="183" t="s">
        <v>135</v>
      </c>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row>
    <row r="97" ht="30.0" customHeight="1">
      <c r="A97" s="246" t="s">
        <v>1648</v>
      </c>
      <c r="B97" s="196" t="s">
        <v>1628</v>
      </c>
      <c r="C97" s="195" t="s">
        <v>1649</v>
      </c>
      <c r="D97" s="180" t="s">
        <v>1650</v>
      </c>
      <c r="E97" s="187" t="s">
        <v>170</v>
      </c>
      <c r="F97" s="189" t="s">
        <v>1651</v>
      </c>
      <c r="G97" s="195" t="s">
        <v>1652</v>
      </c>
      <c r="H97" s="195" t="s">
        <v>1652</v>
      </c>
      <c r="I97" s="245" t="s">
        <v>51</v>
      </c>
      <c r="J97" s="206">
        <v>45369.0</v>
      </c>
      <c r="K97" s="324"/>
      <c r="L97" s="183" t="s">
        <v>135</v>
      </c>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row>
    <row r="98" ht="30.0" customHeight="1">
      <c r="A98" s="246" t="s">
        <v>1653</v>
      </c>
      <c r="B98" s="196" t="s">
        <v>1628</v>
      </c>
      <c r="C98" s="195" t="s">
        <v>1654</v>
      </c>
      <c r="D98" s="180" t="s">
        <v>1650</v>
      </c>
      <c r="E98" s="187" t="s">
        <v>170</v>
      </c>
      <c r="F98" s="189" t="s">
        <v>1655</v>
      </c>
      <c r="G98" s="195" t="s">
        <v>1656</v>
      </c>
      <c r="H98" s="195" t="s">
        <v>1656</v>
      </c>
      <c r="I98" s="245" t="s">
        <v>51</v>
      </c>
      <c r="J98" s="206">
        <v>45369.0</v>
      </c>
      <c r="K98" s="324"/>
      <c r="L98" s="183" t="s">
        <v>135</v>
      </c>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row>
    <row r="99" ht="30.0" customHeight="1">
      <c r="A99" s="246" t="s">
        <v>1657</v>
      </c>
      <c r="B99" s="196" t="s">
        <v>1628</v>
      </c>
      <c r="C99" s="195" t="s">
        <v>1658</v>
      </c>
      <c r="D99" s="180" t="s">
        <v>1659</v>
      </c>
      <c r="E99" s="187" t="s">
        <v>170</v>
      </c>
      <c r="F99" s="189" t="s">
        <v>1660</v>
      </c>
      <c r="G99" s="195" t="s">
        <v>1661</v>
      </c>
      <c r="H99" s="195" t="s">
        <v>1661</v>
      </c>
      <c r="I99" s="245" t="s">
        <v>51</v>
      </c>
      <c r="J99" s="206">
        <v>45381.0</v>
      </c>
      <c r="K99" s="324"/>
      <c r="L99" s="183" t="s">
        <v>135</v>
      </c>
      <c r="M99" s="185"/>
      <c r="N99" s="185"/>
      <c r="O99" s="185"/>
      <c r="P99" s="185"/>
      <c r="Q99" s="185"/>
      <c r="R99" s="185"/>
      <c r="S99" s="185"/>
      <c r="T99" s="185"/>
      <c r="U99" s="185"/>
      <c r="V99" s="185"/>
      <c r="W99" s="185"/>
      <c r="X99" s="185"/>
      <c r="Y99" s="185"/>
      <c r="Z99" s="185"/>
      <c r="AA99" s="185"/>
      <c r="AB99" s="185"/>
      <c r="AC99" s="185"/>
      <c r="AD99" s="185"/>
      <c r="AE99" s="185"/>
      <c r="AF99" s="185"/>
      <c r="AG99" s="185"/>
      <c r="AH99" s="185"/>
      <c r="AI99" s="185"/>
    </row>
    <row r="100" ht="30.0" customHeight="1">
      <c r="A100" s="246" t="s">
        <v>1662</v>
      </c>
      <c r="B100" s="196" t="s">
        <v>1628</v>
      </c>
      <c r="C100" s="195" t="s">
        <v>1663</v>
      </c>
      <c r="D100" s="180" t="s">
        <v>1659</v>
      </c>
      <c r="E100" s="187" t="s">
        <v>170</v>
      </c>
      <c r="F100" s="189" t="s">
        <v>1664</v>
      </c>
      <c r="G100" s="195" t="s">
        <v>1665</v>
      </c>
      <c r="H100" s="195" t="s">
        <v>1665</v>
      </c>
      <c r="I100" s="245" t="s">
        <v>51</v>
      </c>
      <c r="J100" s="206">
        <v>45381.0</v>
      </c>
      <c r="K100" s="324"/>
      <c r="L100" s="183" t="s">
        <v>135</v>
      </c>
      <c r="M100" s="185"/>
      <c r="N100" s="185"/>
      <c r="O100" s="185"/>
      <c r="P100" s="185"/>
      <c r="Q100" s="185"/>
      <c r="R100" s="185"/>
      <c r="S100" s="185"/>
      <c r="T100" s="185"/>
      <c r="U100" s="185"/>
      <c r="V100" s="185"/>
      <c r="W100" s="185"/>
      <c r="X100" s="185"/>
      <c r="Y100" s="185"/>
      <c r="Z100" s="185"/>
      <c r="AA100" s="185"/>
      <c r="AB100" s="185"/>
      <c r="AC100" s="185"/>
      <c r="AD100" s="185"/>
      <c r="AE100" s="185"/>
      <c r="AF100" s="185"/>
      <c r="AG100" s="185"/>
      <c r="AH100" s="185"/>
      <c r="AI100" s="185"/>
    </row>
    <row r="101" ht="30.0" customHeight="1">
      <c r="A101" s="246" t="s">
        <v>1666</v>
      </c>
      <c r="B101" s="196" t="s">
        <v>1628</v>
      </c>
      <c r="C101" s="195" t="s">
        <v>1667</v>
      </c>
      <c r="D101" s="180" t="s">
        <v>1668</v>
      </c>
      <c r="E101" s="187" t="s">
        <v>170</v>
      </c>
      <c r="F101" s="189" t="s">
        <v>1669</v>
      </c>
      <c r="G101" s="195" t="s">
        <v>1665</v>
      </c>
      <c r="H101" s="195" t="s">
        <v>1665</v>
      </c>
      <c r="I101" s="245" t="s">
        <v>51</v>
      </c>
      <c r="J101" s="206">
        <v>45369.0</v>
      </c>
      <c r="K101" s="324"/>
      <c r="L101" s="183" t="s">
        <v>135</v>
      </c>
      <c r="M101" s="185"/>
      <c r="N101" s="185"/>
      <c r="O101" s="185"/>
      <c r="P101" s="185"/>
      <c r="Q101" s="185"/>
      <c r="R101" s="185"/>
      <c r="S101" s="185"/>
      <c r="T101" s="185"/>
      <c r="U101" s="185"/>
      <c r="V101" s="185"/>
      <c r="W101" s="185"/>
      <c r="X101" s="185"/>
      <c r="Y101" s="185"/>
      <c r="Z101" s="185"/>
      <c r="AA101" s="185"/>
      <c r="AB101" s="185"/>
      <c r="AC101" s="185"/>
      <c r="AD101" s="185"/>
      <c r="AE101" s="185"/>
      <c r="AF101" s="185"/>
      <c r="AG101" s="185"/>
      <c r="AH101" s="185"/>
      <c r="AI101" s="185"/>
    </row>
    <row r="102" ht="30.0" customHeight="1">
      <c r="A102" s="253" t="s">
        <v>1670</v>
      </c>
      <c r="B102" s="196" t="s">
        <v>1628</v>
      </c>
      <c r="C102" s="195" t="s">
        <v>1671</v>
      </c>
      <c r="D102" s="198" t="s">
        <v>1672</v>
      </c>
      <c r="E102" s="190" t="s">
        <v>170</v>
      </c>
      <c r="F102" s="195" t="s">
        <v>1673</v>
      </c>
      <c r="G102" s="195" t="s">
        <v>1674</v>
      </c>
      <c r="H102" s="195" t="s">
        <v>1675</v>
      </c>
      <c r="I102" s="196" t="s">
        <v>51</v>
      </c>
      <c r="J102" s="181">
        <v>45381.0</v>
      </c>
      <c r="K102" s="271"/>
      <c r="L102" s="216" t="s">
        <v>135</v>
      </c>
      <c r="M102" s="217"/>
      <c r="N102" s="217"/>
      <c r="O102" s="185"/>
      <c r="P102" s="185"/>
      <c r="Q102" s="217"/>
      <c r="R102" s="185"/>
      <c r="S102" s="185"/>
      <c r="T102" s="185"/>
      <c r="U102" s="185"/>
      <c r="V102" s="185"/>
      <c r="W102" s="185"/>
      <c r="X102" s="185"/>
      <c r="Y102" s="185"/>
      <c r="Z102" s="185"/>
      <c r="AA102" s="185"/>
      <c r="AB102" s="185"/>
      <c r="AC102" s="185"/>
      <c r="AD102" s="185"/>
      <c r="AE102" s="185"/>
      <c r="AF102" s="185"/>
      <c r="AG102" s="185"/>
      <c r="AH102" s="185"/>
      <c r="AI102" s="185"/>
    </row>
    <row r="103" ht="30.0" customHeight="1">
      <c r="A103" s="246" t="s">
        <v>1676</v>
      </c>
      <c r="B103" s="196" t="s">
        <v>1628</v>
      </c>
      <c r="C103" s="195" t="s">
        <v>1677</v>
      </c>
      <c r="D103" s="180" t="s">
        <v>1678</v>
      </c>
      <c r="E103" s="187" t="s">
        <v>170</v>
      </c>
      <c r="F103" s="189" t="s">
        <v>1679</v>
      </c>
      <c r="G103" s="195" t="s">
        <v>1665</v>
      </c>
      <c r="H103" s="195" t="s">
        <v>1665</v>
      </c>
      <c r="I103" s="245" t="s">
        <v>51</v>
      </c>
      <c r="J103" s="206">
        <v>45381.0</v>
      </c>
      <c r="K103" s="324"/>
      <c r="L103" s="183" t="s">
        <v>135</v>
      </c>
      <c r="M103" s="185"/>
      <c r="N103" s="185"/>
      <c r="O103" s="185"/>
      <c r="P103" s="185"/>
      <c r="Q103" s="185"/>
      <c r="R103" s="185"/>
      <c r="S103" s="185"/>
      <c r="T103" s="185"/>
      <c r="U103" s="185"/>
      <c r="V103" s="185"/>
      <c r="W103" s="185"/>
      <c r="X103" s="185"/>
      <c r="Y103" s="185"/>
      <c r="Z103" s="185"/>
      <c r="AA103" s="185"/>
      <c r="AB103" s="185"/>
      <c r="AC103" s="185"/>
      <c r="AD103" s="185"/>
      <c r="AE103" s="185"/>
      <c r="AF103" s="185"/>
      <c r="AG103" s="185"/>
      <c r="AH103" s="185"/>
      <c r="AI103" s="185"/>
    </row>
    <row r="104" ht="30.0" customHeight="1">
      <c r="A104" s="246" t="s">
        <v>1680</v>
      </c>
      <c r="B104" s="196" t="s">
        <v>1628</v>
      </c>
      <c r="C104" s="195" t="s">
        <v>1681</v>
      </c>
      <c r="D104" s="180" t="s">
        <v>1678</v>
      </c>
      <c r="E104" s="187" t="s">
        <v>170</v>
      </c>
      <c r="F104" s="189" t="s">
        <v>1682</v>
      </c>
      <c r="G104" s="195" t="s">
        <v>1665</v>
      </c>
      <c r="H104" s="195" t="s">
        <v>1665</v>
      </c>
      <c r="I104" s="245" t="s">
        <v>51</v>
      </c>
      <c r="J104" s="206">
        <v>45381.0</v>
      </c>
      <c r="K104" s="324"/>
      <c r="L104" s="183" t="s">
        <v>135</v>
      </c>
      <c r="M104" s="185"/>
      <c r="N104" s="185"/>
      <c r="O104" s="185"/>
      <c r="P104" s="185"/>
      <c r="Q104" s="185"/>
      <c r="R104" s="185"/>
      <c r="S104" s="185"/>
      <c r="T104" s="185"/>
      <c r="U104" s="185"/>
      <c r="V104" s="185"/>
      <c r="W104" s="185"/>
      <c r="X104" s="185"/>
      <c r="Y104" s="185"/>
      <c r="Z104" s="185"/>
      <c r="AA104" s="185"/>
      <c r="AB104" s="185"/>
      <c r="AC104" s="185"/>
      <c r="AD104" s="185"/>
      <c r="AE104" s="185"/>
      <c r="AF104" s="185"/>
      <c r="AG104" s="185"/>
      <c r="AH104" s="185"/>
      <c r="AI104" s="185"/>
    </row>
    <row r="105" ht="30.0" customHeight="1">
      <c r="A105" s="246" t="s">
        <v>1683</v>
      </c>
      <c r="B105" s="196" t="s">
        <v>1628</v>
      </c>
      <c r="C105" s="195" t="s">
        <v>1684</v>
      </c>
      <c r="D105" s="180" t="s">
        <v>1678</v>
      </c>
      <c r="E105" s="187" t="s">
        <v>170</v>
      </c>
      <c r="F105" s="189" t="s">
        <v>1685</v>
      </c>
      <c r="G105" s="195" t="s">
        <v>1665</v>
      </c>
      <c r="H105" s="195" t="s">
        <v>1665</v>
      </c>
      <c r="I105" s="245" t="s">
        <v>51</v>
      </c>
      <c r="J105" s="206">
        <v>45369.0</v>
      </c>
      <c r="K105" s="324"/>
      <c r="L105" s="183" t="s">
        <v>135</v>
      </c>
      <c r="M105" s="185"/>
      <c r="N105" s="185"/>
      <c r="O105" s="185"/>
      <c r="P105" s="185"/>
      <c r="Q105" s="185"/>
      <c r="R105" s="185"/>
      <c r="S105" s="185"/>
      <c r="T105" s="185"/>
      <c r="U105" s="185"/>
      <c r="V105" s="185"/>
      <c r="W105" s="185"/>
      <c r="X105" s="185"/>
      <c r="Y105" s="185"/>
      <c r="Z105" s="185"/>
      <c r="AA105" s="185"/>
      <c r="AB105" s="185"/>
      <c r="AC105" s="185"/>
      <c r="AD105" s="185"/>
      <c r="AE105" s="185"/>
      <c r="AF105" s="185"/>
      <c r="AG105" s="185"/>
      <c r="AH105" s="185"/>
      <c r="AI105" s="185"/>
    </row>
    <row r="106" ht="30.0" customHeight="1">
      <c r="A106" s="246" t="s">
        <v>1686</v>
      </c>
      <c r="B106" s="196" t="s">
        <v>1628</v>
      </c>
      <c r="C106" s="195" t="s">
        <v>1687</v>
      </c>
      <c r="D106" s="180" t="s">
        <v>1678</v>
      </c>
      <c r="E106" s="187" t="s">
        <v>170</v>
      </c>
      <c r="F106" s="189" t="s">
        <v>1688</v>
      </c>
      <c r="G106" s="195" t="s">
        <v>1665</v>
      </c>
      <c r="H106" s="195" t="s">
        <v>1665</v>
      </c>
      <c r="I106" s="245" t="s">
        <v>51</v>
      </c>
      <c r="J106" s="206">
        <v>45369.0</v>
      </c>
      <c r="K106" s="324"/>
      <c r="L106" s="183" t="s">
        <v>135</v>
      </c>
      <c r="M106" s="185"/>
      <c r="N106" s="326"/>
      <c r="O106" s="217"/>
      <c r="P106" s="185"/>
      <c r="Q106" s="185"/>
      <c r="R106" s="185"/>
      <c r="S106" s="185"/>
      <c r="T106" s="185"/>
      <c r="U106" s="185"/>
      <c r="V106" s="185"/>
      <c r="W106" s="185"/>
      <c r="X106" s="185"/>
      <c r="Y106" s="185"/>
      <c r="Z106" s="185"/>
      <c r="AA106" s="185"/>
      <c r="AB106" s="185"/>
      <c r="AC106" s="185"/>
      <c r="AD106" s="185"/>
      <c r="AE106" s="185"/>
      <c r="AF106" s="185"/>
      <c r="AG106" s="185"/>
      <c r="AH106" s="185"/>
      <c r="AI106" s="185"/>
    </row>
    <row r="107" ht="30.0" customHeight="1">
      <c r="A107" s="246" t="s">
        <v>1689</v>
      </c>
      <c r="B107" s="196" t="s">
        <v>1628</v>
      </c>
      <c r="C107" s="195" t="s">
        <v>1690</v>
      </c>
      <c r="D107" s="180" t="s">
        <v>1691</v>
      </c>
      <c r="E107" s="187" t="s">
        <v>170</v>
      </c>
      <c r="F107" s="189" t="s">
        <v>1692</v>
      </c>
      <c r="G107" s="195" t="s">
        <v>1693</v>
      </c>
      <c r="H107" s="195" t="s">
        <v>1693</v>
      </c>
      <c r="I107" s="245" t="s">
        <v>51</v>
      </c>
      <c r="J107" s="206">
        <v>45369.0</v>
      </c>
      <c r="K107" s="324"/>
      <c r="L107" s="183" t="s">
        <v>135</v>
      </c>
      <c r="M107" s="185"/>
      <c r="N107" s="185"/>
      <c r="O107" s="185"/>
      <c r="P107" s="185"/>
      <c r="Q107" s="185"/>
      <c r="R107" s="185"/>
      <c r="S107" s="185"/>
      <c r="T107" s="185"/>
      <c r="U107" s="185"/>
      <c r="V107" s="185"/>
      <c r="W107" s="185"/>
      <c r="X107" s="185"/>
      <c r="Y107" s="185"/>
      <c r="Z107" s="185"/>
      <c r="AA107" s="185"/>
      <c r="AB107" s="185"/>
      <c r="AC107" s="185"/>
      <c r="AD107" s="185"/>
      <c r="AE107" s="185"/>
      <c r="AF107" s="185"/>
      <c r="AG107" s="185"/>
      <c r="AH107" s="185"/>
      <c r="AI107" s="185"/>
    </row>
    <row r="108" ht="30.0" customHeight="1">
      <c r="A108" s="246" t="s">
        <v>1694</v>
      </c>
      <c r="B108" s="196" t="s">
        <v>1628</v>
      </c>
      <c r="C108" s="195" t="s">
        <v>1695</v>
      </c>
      <c r="D108" s="180" t="s">
        <v>1678</v>
      </c>
      <c r="E108" s="187" t="s">
        <v>170</v>
      </c>
      <c r="F108" s="189" t="s">
        <v>1696</v>
      </c>
      <c r="G108" s="195" t="s">
        <v>1665</v>
      </c>
      <c r="H108" s="195" t="s">
        <v>1665</v>
      </c>
      <c r="I108" s="245" t="s">
        <v>51</v>
      </c>
      <c r="J108" s="206">
        <v>45381.0</v>
      </c>
      <c r="K108" s="324"/>
      <c r="L108" s="183" t="s">
        <v>135</v>
      </c>
      <c r="M108" s="185"/>
      <c r="N108" s="185"/>
      <c r="O108" s="185"/>
      <c r="P108" s="185"/>
      <c r="Q108" s="185"/>
      <c r="R108" s="185"/>
      <c r="S108" s="185"/>
      <c r="T108" s="185"/>
      <c r="U108" s="185"/>
      <c r="V108" s="185"/>
      <c r="W108" s="185"/>
      <c r="X108" s="185"/>
      <c r="Y108" s="185"/>
      <c r="Z108" s="185"/>
      <c r="AA108" s="185"/>
      <c r="AB108" s="185"/>
      <c r="AC108" s="185"/>
      <c r="AD108" s="185"/>
      <c r="AE108" s="185"/>
      <c r="AF108" s="185"/>
      <c r="AG108" s="185"/>
      <c r="AH108" s="185"/>
      <c r="AI108" s="185"/>
    </row>
    <row r="109" ht="30.0" customHeight="1">
      <c r="A109" s="246" t="s">
        <v>1697</v>
      </c>
      <c r="B109" s="196" t="s">
        <v>1698</v>
      </c>
      <c r="C109" s="195" t="s">
        <v>1698</v>
      </c>
      <c r="D109" s="180" t="s">
        <v>1699</v>
      </c>
      <c r="E109" s="228" t="s">
        <v>170</v>
      </c>
      <c r="F109" s="189" t="s">
        <v>1700</v>
      </c>
      <c r="G109" s="195" t="s">
        <v>1701</v>
      </c>
      <c r="H109" s="195" t="s">
        <v>1701</v>
      </c>
      <c r="I109" s="183" t="s">
        <v>51</v>
      </c>
      <c r="J109" s="206">
        <v>45369.0</v>
      </c>
      <c r="K109" s="157"/>
      <c r="L109" s="183" t="s">
        <v>135</v>
      </c>
      <c r="M109" s="202"/>
      <c r="N109" s="202"/>
      <c r="O109" s="202"/>
      <c r="P109" s="202"/>
      <c r="Q109" s="202"/>
      <c r="R109" s="202"/>
      <c r="S109" s="202"/>
      <c r="T109" s="202"/>
      <c r="U109" s="202"/>
      <c r="V109" s="202"/>
      <c r="W109" s="202"/>
      <c r="X109" s="202"/>
      <c r="Y109" s="202"/>
      <c r="Z109" s="202"/>
      <c r="AA109" s="135"/>
      <c r="AB109" s="135"/>
      <c r="AC109" s="135"/>
      <c r="AD109" s="135"/>
      <c r="AE109" s="135"/>
      <c r="AF109" s="135"/>
      <c r="AG109" s="135"/>
      <c r="AH109" s="135"/>
      <c r="AI109" s="135"/>
    </row>
    <row r="110" ht="30.0" customHeight="1">
      <c r="A110" s="246" t="s">
        <v>1702</v>
      </c>
      <c r="B110" s="264" t="s">
        <v>1703</v>
      </c>
      <c r="C110" s="213" t="s">
        <v>1704</v>
      </c>
      <c r="D110" s="180" t="s">
        <v>1705</v>
      </c>
      <c r="E110" s="228" t="s">
        <v>170</v>
      </c>
      <c r="F110" s="180" t="s">
        <v>54</v>
      </c>
      <c r="G110" s="198" t="s">
        <v>1706</v>
      </c>
      <c r="H110" s="198" t="s">
        <v>1706</v>
      </c>
      <c r="I110" s="241" t="s">
        <v>51</v>
      </c>
      <c r="J110" s="206">
        <v>45381.0</v>
      </c>
      <c r="K110" s="224"/>
      <c r="L110" s="183" t="s">
        <v>135</v>
      </c>
      <c r="M110" s="89"/>
      <c r="N110" s="327"/>
      <c r="O110" s="325"/>
      <c r="P110" s="89"/>
      <c r="Q110" s="89"/>
      <c r="R110" s="89"/>
      <c r="S110" s="89"/>
      <c r="T110" s="89"/>
      <c r="U110" s="89"/>
      <c r="V110" s="89"/>
      <c r="W110" s="89"/>
      <c r="X110" s="89"/>
      <c r="Y110" s="89"/>
      <c r="Z110" s="89"/>
      <c r="AA110" s="111"/>
      <c r="AB110" s="111"/>
      <c r="AC110" s="111"/>
      <c r="AD110" s="111"/>
      <c r="AE110" s="111"/>
      <c r="AF110" s="111"/>
      <c r="AG110" s="111"/>
      <c r="AH110" s="111"/>
      <c r="AI110" s="111"/>
    </row>
    <row r="111" ht="30.0" customHeight="1">
      <c r="A111" s="246" t="s">
        <v>1707</v>
      </c>
      <c r="B111" s="264" t="s">
        <v>1703</v>
      </c>
      <c r="C111" s="213" t="s">
        <v>1708</v>
      </c>
      <c r="D111" s="180" t="s">
        <v>1709</v>
      </c>
      <c r="E111" s="228" t="s">
        <v>170</v>
      </c>
      <c r="F111" s="180" t="s">
        <v>54</v>
      </c>
      <c r="G111" s="198" t="s">
        <v>1710</v>
      </c>
      <c r="H111" s="198" t="s">
        <v>1710</v>
      </c>
      <c r="I111" s="183" t="s">
        <v>51</v>
      </c>
      <c r="J111" s="206">
        <v>45381.0</v>
      </c>
      <c r="K111" s="263"/>
      <c r="L111" s="183" t="s">
        <v>135</v>
      </c>
      <c r="M111" s="202"/>
      <c r="N111" s="202"/>
      <c r="O111" s="202"/>
      <c r="P111" s="202"/>
      <c r="Q111" s="202"/>
      <c r="R111" s="202"/>
      <c r="S111" s="202"/>
      <c r="T111" s="202"/>
      <c r="U111" s="202"/>
      <c r="V111" s="202"/>
      <c r="W111" s="202"/>
      <c r="X111" s="202"/>
      <c r="Y111" s="202"/>
      <c r="Z111" s="202"/>
      <c r="AA111" s="135"/>
      <c r="AB111" s="135"/>
      <c r="AC111" s="135"/>
      <c r="AD111" s="135"/>
      <c r="AE111" s="135"/>
      <c r="AF111" s="135"/>
      <c r="AG111" s="135"/>
      <c r="AH111" s="135"/>
      <c r="AI111" s="135"/>
    </row>
    <row r="112" ht="30.0" customHeight="1">
      <c r="A112" s="246" t="s">
        <v>1711</v>
      </c>
      <c r="B112" s="264" t="s">
        <v>1703</v>
      </c>
      <c r="C112" s="213" t="s">
        <v>1712</v>
      </c>
      <c r="D112" s="180" t="s">
        <v>1713</v>
      </c>
      <c r="E112" s="228" t="s">
        <v>170</v>
      </c>
      <c r="F112" s="180" t="s">
        <v>54</v>
      </c>
      <c r="G112" s="198" t="s">
        <v>1714</v>
      </c>
      <c r="H112" s="198" t="s">
        <v>1714</v>
      </c>
      <c r="I112" s="183" t="s">
        <v>51</v>
      </c>
      <c r="J112" s="206">
        <v>45381.0</v>
      </c>
      <c r="K112" s="263"/>
      <c r="L112" s="183" t="s">
        <v>135</v>
      </c>
      <c r="M112" s="202"/>
      <c r="N112" s="202"/>
      <c r="O112" s="202"/>
      <c r="P112" s="202"/>
      <c r="Q112" s="202"/>
      <c r="R112" s="202"/>
      <c r="S112" s="202"/>
      <c r="T112" s="202"/>
      <c r="U112" s="202"/>
      <c r="V112" s="202"/>
      <c r="W112" s="202"/>
      <c r="X112" s="202"/>
      <c r="Y112" s="202"/>
      <c r="Z112" s="202"/>
      <c r="AA112" s="135"/>
      <c r="AB112" s="135"/>
      <c r="AC112" s="135"/>
      <c r="AD112" s="135"/>
      <c r="AE112" s="135"/>
      <c r="AF112" s="135"/>
      <c r="AG112" s="135"/>
      <c r="AH112" s="135"/>
      <c r="AI112" s="135"/>
    </row>
    <row r="113" ht="15.75" customHeight="1">
      <c r="A113" s="166"/>
      <c r="B113" s="167" t="s">
        <v>1715</v>
      </c>
      <c r="C113" s="6"/>
      <c r="D113" s="168"/>
      <c r="E113" s="169"/>
      <c r="F113" s="168"/>
      <c r="G113" s="168"/>
      <c r="H113" s="168"/>
      <c r="I113" s="169"/>
      <c r="J113" s="170"/>
      <c r="K113" s="171"/>
      <c r="L113" s="169"/>
      <c r="M113" s="172"/>
      <c r="N113" s="134"/>
      <c r="O113" s="134"/>
      <c r="P113" s="134"/>
      <c r="Q113" s="134"/>
      <c r="R113" s="134"/>
      <c r="S113" s="134"/>
      <c r="T113" s="134"/>
      <c r="U113" s="134"/>
      <c r="V113" s="134"/>
      <c r="W113" s="134"/>
      <c r="X113" s="134"/>
      <c r="Y113" s="134"/>
      <c r="Z113" s="134"/>
      <c r="AA113" s="135"/>
      <c r="AB113" s="135"/>
      <c r="AC113" s="135"/>
      <c r="AD113" s="135"/>
      <c r="AE113" s="135"/>
      <c r="AF113" s="135"/>
      <c r="AG113" s="135"/>
      <c r="AH113" s="135"/>
      <c r="AI113" s="135"/>
    </row>
    <row r="114">
      <c r="A114" s="253" t="s">
        <v>1716</v>
      </c>
      <c r="B114" s="196" t="s">
        <v>1717</v>
      </c>
      <c r="C114" s="213" t="s">
        <v>1718</v>
      </c>
      <c r="D114" s="180" t="s">
        <v>1719</v>
      </c>
      <c r="E114" s="187" t="s">
        <v>170</v>
      </c>
      <c r="F114" s="212" t="s">
        <v>54</v>
      </c>
      <c r="G114" s="195" t="s">
        <v>1720</v>
      </c>
      <c r="H114" s="195" t="s">
        <v>1720</v>
      </c>
      <c r="I114" s="245" t="s">
        <v>51</v>
      </c>
      <c r="J114" s="206">
        <v>45381.0</v>
      </c>
      <c r="K114" s="324"/>
      <c r="L114" s="183" t="s">
        <v>135</v>
      </c>
      <c r="M114" s="185"/>
      <c r="N114" s="261"/>
      <c r="O114" s="185"/>
      <c r="P114" s="185"/>
      <c r="Q114" s="185"/>
      <c r="R114" s="185"/>
      <c r="S114" s="185"/>
      <c r="T114" s="185"/>
      <c r="U114" s="185"/>
      <c r="V114" s="185"/>
      <c r="W114" s="185"/>
      <c r="X114" s="185"/>
      <c r="Y114" s="185"/>
      <c r="Z114" s="185"/>
      <c r="AA114" s="185"/>
      <c r="AB114" s="185"/>
      <c r="AC114" s="185"/>
      <c r="AD114" s="185"/>
      <c r="AE114" s="185"/>
      <c r="AF114" s="185"/>
      <c r="AG114" s="185"/>
      <c r="AH114" s="185"/>
      <c r="AI114" s="185"/>
    </row>
    <row r="115">
      <c r="A115" s="253" t="s">
        <v>1721</v>
      </c>
      <c r="B115" s="196" t="s">
        <v>1717</v>
      </c>
      <c r="C115" s="213" t="s">
        <v>1722</v>
      </c>
      <c r="D115" s="198" t="s">
        <v>1723</v>
      </c>
      <c r="E115" s="190" t="s">
        <v>170</v>
      </c>
      <c r="F115" s="235" t="s">
        <v>54</v>
      </c>
      <c r="G115" s="195" t="s">
        <v>1724</v>
      </c>
      <c r="H115" s="195" t="s">
        <v>1724</v>
      </c>
      <c r="I115" s="196" t="s">
        <v>51</v>
      </c>
      <c r="J115" s="181">
        <v>45381.0</v>
      </c>
      <c r="K115" s="271"/>
      <c r="L115" s="216" t="s">
        <v>135</v>
      </c>
      <c r="M115" s="185"/>
      <c r="N115" s="261"/>
      <c r="O115" s="217"/>
      <c r="P115" s="185"/>
      <c r="Q115" s="185"/>
      <c r="R115" s="185"/>
      <c r="S115" s="185"/>
      <c r="T115" s="185"/>
      <c r="U115" s="185"/>
      <c r="V115" s="185"/>
      <c r="W115" s="185"/>
      <c r="X115" s="185"/>
      <c r="Y115" s="185"/>
      <c r="Z115" s="185"/>
      <c r="AA115" s="185"/>
      <c r="AB115" s="185"/>
      <c r="AC115" s="185"/>
      <c r="AD115" s="185"/>
      <c r="AE115" s="185"/>
      <c r="AF115" s="185"/>
      <c r="AG115" s="185"/>
      <c r="AH115" s="185"/>
      <c r="AI115" s="185"/>
    </row>
    <row r="116">
      <c r="A116" s="246" t="s">
        <v>1725</v>
      </c>
      <c r="B116" s="196" t="s">
        <v>1717</v>
      </c>
      <c r="C116" s="198" t="s">
        <v>1726</v>
      </c>
      <c r="D116" s="189" t="s">
        <v>1727</v>
      </c>
      <c r="E116" s="228" t="s">
        <v>170</v>
      </c>
      <c r="F116" s="180" t="s">
        <v>300</v>
      </c>
      <c r="G116" s="198" t="s">
        <v>330</v>
      </c>
      <c r="H116" s="198" t="s">
        <v>330</v>
      </c>
      <c r="I116" s="205" t="s">
        <v>51</v>
      </c>
      <c r="J116" s="206">
        <v>45381.0</v>
      </c>
      <c r="K116" s="234"/>
      <c r="L116" s="183" t="s">
        <v>135</v>
      </c>
      <c r="M116" s="184"/>
      <c r="N116" s="217"/>
      <c r="O116" s="184"/>
      <c r="P116" s="184"/>
      <c r="Q116" s="184"/>
      <c r="R116" s="184"/>
      <c r="S116" s="184"/>
      <c r="T116" s="184"/>
      <c r="U116" s="184"/>
      <c r="V116" s="184"/>
      <c r="W116" s="184"/>
      <c r="X116" s="184"/>
      <c r="Y116" s="184"/>
      <c r="Z116" s="184"/>
      <c r="AA116" s="185"/>
      <c r="AB116" s="185"/>
      <c r="AC116" s="185"/>
      <c r="AD116" s="185"/>
      <c r="AE116" s="185"/>
      <c r="AF116" s="185"/>
      <c r="AG116" s="185"/>
      <c r="AH116" s="185"/>
      <c r="AI116" s="185"/>
    </row>
    <row r="117" ht="45.0" customHeight="1">
      <c r="A117" s="246" t="s">
        <v>1728</v>
      </c>
      <c r="B117" s="196" t="s">
        <v>1717</v>
      </c>
      <c r="C117" s="198" t="s">
        <v>1729</v>
      </c>
      <c r="D117" s="189" t="s">
        <v>1730</v>
      </c>
      <c r="E117" s="228" t="s">
        <v>170</v>
      </c>
      <c r="F117" s="180" t="s">
        <v>305</v>
      </c>
      <c r="G117" s="198" t="s">
        <v>306</v>
      </c>
      <c r="H117" s="198" t="s">
        <v>306</v>
      </c>
      <c r="I117" s="205" t="s">
        <v>51</v>
      </c>
      <c r="J117" s="206">
        <v>45381.0</v>
      </c>
      <c r="K117" s="234"/>
      <c r="L117" s="183" t="s">
        <v>135</v>
      </c>
      <c r="M117" s="184"/>
      <c r="N117" s="184"/>
      <c r="O117" s="184"/>
      <c r="P117" s="184"/>
      <c r="Q117" s="184"/>
      <c r="R117" s="184"/>
      <c r="S117" s="184"/>
      <c r="T117" s="184"/>
      <c r="U117" s="184"/>
      <c r="V117" s="184"/>
      <c r="W117" s="184"/>
      <c r="X117" s="184"/>
      <c r="Y117" s="184"/>
      <c r="Z117" s="184"/>
      <c r="AA117" s="185"/>
      <c r="AB117" s="185"/>
      <c r="AC117" s="185"/>
      <c r="AD117" s="185"/>
      <c r="AE117" s="185"/>
      <c r="AF117" s="185"/>
      <c r="AG117" s="185"/>
      <c r="AH117" s="185"/>
      <c r="AI117" s="185"/>
    </row>
    <row r="118" ht="45.0" customHeight="1">
      <c r="A118" s="246" t="s">
        <v>1731</v>
      </c>
      <c r="B118" s="196" t="s">
        <v>1717</v>
      </c>
      <c r="C118" s="178" t="s">
        <v>1732</v>
      </c>
      <c r="D118" s="189" t="s">
        <v>1733</v>
      </c>
      <c r="E118" s="228" t="s">
        <v>170</v>
      </c>
      <c r="F118" s="180" t="s">
        <v>300</v>
      </c>
      <c r="G118" s="230" t="s">
        <v>310</v>
      </c>
      <c r="H118" s="230" t="s">
        <v>310</v>
      </c>
      <c r="I118" s="183" t="s">
        <v>51</v>
      </c>
      <c r="J118" s="206">
        <v>45381.0</v>
      </c>
      <c r="K118" s="157"/>
      <c r="L118" s="183" t="s">
        <v>135</v>
      </c>
      <c r="M118" s="202"/>
      <c r="N118" s="202"/>
      <c r="O118" s="202"/>
      <c r="P118" s="202"/>
      <c r="Q118" s="202"/>
      <c r="R118" s="202"/>
      <c r="S118" s="202"/>
      <c r="T118" s="202"/>
      <c r="U118" s="202"/>
      <c r="V118" s="202"/>
      <c r="W118" s="202"/>
      <c r="X118" s="202"/>
      <c r="Y118" s="202"/>
      <c r="Z118" s="202"/>
      <c r="AA118" s="135"/>
      <c r="AB118" s="135"/>
      <c r="AC118" s="135"/>
      <c r="AD118" s="135"/>
      <c r="AE118" s="135"/>
      <c r="AF118" s="135"/>
      <c r="AG118" s="135"/>
      <c r="AH118" s="135"/>
      <c r="AI118" s="135"/>
    </row>
    <row r="119" ht="45.0" customHeight="1">
      <c r="A119" s="246" t="s">
        <v>1734</v>
      </c>
      <c r="B119" s="196" t="s">
        <v>1717</v>
      </c>
      <c r="C119" s="195" t="s">
        <v>731</v>
      </c>
      <c r="D119" s="189" t="s">
        <v>1735</v>
      </c>
      <c r="E119" s="190" t="s">
        <v>170</v>
      </c>
      <c r="F119" s="195" t="s">
        <v>314</v>
      </c>
      <c r="G119" s="195" t="s">
        <v>315</v>
      </c>
      <c r="H119" s="195" t="s">
        <v>315</v>
      </c>
      <c r="I119" s="205" t="s">
        <v>51</v>
      </c>
      <c r="J119" s="206">
        <v>45381.0</v>
      </c>
      <c r="K119" s="236"/>
      <c r="L119" s="183" t="s">
        <v>135</v>
      </c>
      <c r="M119" s="214"/>
      <c r="N119" s="185"/>
      <c r="O119" s="185"/>
      <c r="P119" s="185"/>
      <c r="Q119" s="185"/>
      <c r="R119" s="185"/>
      <c r="S119" s="185"/>
      <c r="T119" s="185"/>
      <c r="U119" s="185"/>
      <c r="V119" s="185"/>
      <c r="W119" s="185"/>
      <c r="X119" s="185"/>
      <c r="Y119" s="185"/>
      <c r="Z119" s="185"/>
      <c r="AA119" s="185"/>
      <c r="AB119" s="185"/>
      <c r="AC119" s="185"/>
      <c r="AD119" s="185"/>
      <c r="AE119" s="185"/>
      <c r="AF119" s="185"/>
      <c r="AG119" s="185"/>
      <c r="AH119" s="185"/>
      <c r="AI119" s="185"/>
    </row>
    <row r="120" ht="45.0" customHeight="1">
      <c r="A120" s="246" t="s">
        <v>1736</v>
      </c>
      <c r="B120" s="196" t="s">
        <v>1717</v>
      </c>
      <c r="C120" s="195" t="s">
        <v>1737</v>
      </c>
      <c r="D120" s="189" t="s">
        <v>1738</v>
      </c>
      <c r="E120" s="190" t="s">
        <v>170</v>
      </c>
      <c r="F120" s="195" t="s">
        <v>319</v>
      </c>
      <c r="G120" s="198" t="s">
        <v>343</v>
      </c>
      <c r="H120" s="198" t="s">
        <v>343</v>
      </c>
      <c r="I120" s="205" t="s">
        <v>51</v>
      </c>
      <c r="J120" s="206">
        <v>45381.0</v>
      </c>
      <c r="K120" s="236"/>
      <c r="L120" s="183" t="s">
        <v>135</v>
      </c>
      <c r="M120" s="214"/>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row>
    <row r="121" ht="45.0" customHeight="1">
      <c r="A121" s="246" t="s">
        <v>1739</v>
      </c>
      <c r="B121" s="196" t="s">
        <v>1717</v>
      </c>
      <c r="C121" s="195" t="s">
        <v>740</v>
      </c>
      <c r="D121" s="189" t="s">
        <v>1740</v>
      </c>
      <c r="E121" s="187" t="s">
        <v>170</v>
      </c>
      <c r="F121" s="189" t="s">
        <v>325</v>
      </c>
      <c r="G121" s="212" t="s">
        <v>326</v>
      </c>
      <c r="H121" s="212" t="s">
        <v>326</v>
      </c>
      <c r="I121" s="205" t="s">
        <v>51</v>
      </c>
      <c r="J121" s="206">
        <v>45381.0</v>
      </c>
      <c r="K121" s="192"/>
      <c r="L121" s="183" t="s">
        <v>135</v>
      </c>
      <c r="M121" s="184"/>
      <c r="N121" s="184"/>
      <c r="O121" s="184"/>
      <c r="P121" s="184"/>
      <c r="Q121" s="184"/>
      <c r="R121" s="184"/>
      <c r="S121" s="184"/>
      <c r="T121" s="184"/>
      <c r="U121" s="184"/>
      <c r="V121" s="184"/>
      <c r="W121" s="184"/>
      <c r="X121" s="184"/>
      <c r="Y121" s="184"/>
      <c r="Z121" s="184"/>
      <c r="AA121" s="185"/>
      <c r="AB121" s="185"/>
      <c r="AC121" s="185"/>
      <c r="AD121" s="185"/>
      <c r="AE121" s="185"/>
      <c r="AF121" s="185"/>
      <c r="AG121" s="185"/>
      <c r="AH121" s="185"/>
      <c r="AI121" s="185"/>
    </row>
    <row r="122" ht="45.0" customHeight="1">
      <c r="A122" s="246" t="s">
        <v>1741</v>
      </c>
      <c r="B122" s="196" t="s">
        <v>1717</v>
      </c>
      <c r="C122" s="235" t="s">
        <v>348</v>
      </c>
      <c r="D122" s="189" t="s">
        <v>1742</v>
      </c>
      <c r="E122" s="187" t="s">
        <v>170</v>
      </c>
      <c r="F122" s="212" t="s">
        <v>54</v>
      </c>
      <c r="G122" s="235" t="s">
        <v>350</v>
      </c>
      <c r="H122" s="235" t="s">
        <v>350</v>
      </c>
      <c r="I122" s="205" t="s">
        <v>51</v>
      </c>
      <c r="J122" s="206">
        <v>45381.0</v>
      </c>
      <c r="K122" s="192"/>
      <c r="L122" s="183" t="s">
        <v>135</v>
      </c>
      <c r="M122" s="184"/>
      <c r="N122" s="130"/>
      <c r="O122" s="184"/>
      <c r="P122" s="184"/>
      <c r="Q122" s="184"/>
      <c r="R122" s="184"/>
      <c r="S122" s="184"/>
      <c r="T122" s="184"/>
      <c r="U122" s="184"/>
      <c r="V122" s="184"/>
      <c r="W122" s="184"/>
      <c r="X122" s="184"/>
      <c r="Y122" s="184"/>
      <c r="Z122" s="184"/>
      <c r="AA122" s="185"/>
      <c r="AB122" s="185"/>
      <c r="AC122" s="185"/>
      <c r="AD122" s="185"/>
      <c r="AE122" s="185"/>
      <c r="AF122" s="185"/>
      <c r="AG122" s="185"/>
      <c r="AH122" s="185"/>
      <c r="AI122" s="185"/>
    </row>
    <row r="123" ht="45.0" customHeight="1">
      <c r="A123" s="246" t="s">
        <v>1743</v>
      </c>
      <c r="B123" s="196" t="s">
        <v>1717</v>
      </c>
      <c r="C123" s="195" t="s">
        <v>352</v>
      </c>
      <c r="D123" s="189" t="s">
        <v>1744</v>
      </c>
      <c r="E123" s="187" t="s">
        <v>170</v>
      </c>
      <c r="F123" s="212" t="s">
        <v>54</v>
      </c>
      <c r="G123" s="195" t="s">
        <v>354</v>
      </c>
      <c r="H123" s="195" t="s">
        <v>354</v>
      </c>
      <c r="I123" s="205" t="s">
        <v>51</v>
      </c>
      <c r="J123" s="206">
        <v>45381.0</v>
      </c>
      <c r="K123" s="192"/>
      <c r="L123" s="183" t="s">
        <v>135</v>
      </c>
      <c r="M123" s="184"/>
      <c r="N123" s="195"/>
      <c r="O123" s="184"/>
      <c r="P123" s="184"/>
      <c r="Q123" s="184"/>
      <c r="R123" s="184"/>
      <c r="S123" s="184"/>
      <c r="T123" s="184"/>
      <c r="U123" s="184"/>
      <c r="V123" s="184"/>
      <c r="W123" s="184"/>
      <c r="X123" s="184"/>
      <c r="Y123" s="184"/>
      <c r="Z123" s="184"/>
      <c r="AA123" s="185"/>
      <c r="AB123" s="185"/>
      <c r="AC123" s="185"/>
      <c r="AD123" s="185"/>
      <c r="AE123" s="185"/>
      <c r="AF123" s="185"/>
      <c r="AG123" s="185"/>
      <c r="AH123" s="185"/>
      <c r="AI123" s="185"/>
    </row>
    <row r="124" ht="45.0" customHeight="1">
      <c r="A124" s="246" t="s">
        <v>1745</v>
      </c>
      <c r="B124" s="196" t="s">
        <v>1717</v>
      </c>
      <c r="C124" s="195" t="s">
        <v>357</v>
      </c>
      <c r="D124" s="189" t="s">
        <v>1746</v>
      </c>
      <c r="E124" s="187" t="s">
        <v>170</v>
      </c>
      <c r="F124" s="212" t="s">
        <v>54</v>
      </c>
      <c r="G124" s="195" t="s">
        <v>359</v>
      </c>
      <c r="H124" s="195" t="s">
        <v>359</v>
      </c>
      <c r="I124" s="205" t="s">
        <v>51</v>
      </c>
      <c r="J124" s="206">
        <v>45381.0</v>
      </c>
      <c r="K124" s="192"/>
      <c r="L124" s="183" t="s">
        <v>135</v>
      </c>
      <c r="M124" s="184"/>
      <c r="N124" s="184"/>
      <c r="O124" s="184"/>
      <c r="P124" s="184"/>
      <c r="Q124" s="184"/>
      <c r="R124" s="184"/>
      <c r="S124" s="184"/>
      <c r="T124" s="184"/>
      <c r="U124" s="184"/>
      <c r="V124" s="184"/>
      <c r="W124" s="184"/>
      <c r="X124" s="184"/>
      <c r="Y124" s="184"/>
      <c r="Z124" s="184"/>
      <c r="AA124" s="185"/>
      <c r="AB124" s="185"/>
      <c r="AC124" s="185"/>
      <c r="AD124" s="185"/>
      <c r="AE124" s="185"/>
      <c r="AF124" s="185"/>
      <c r="AG124" s="185"/>
      <c r="AH124" s="185"/>
      <c r="AI124" s="185"/>
    </row>
    <row r="125" ht="45.0" customHeight="1">
      <c r="A125" s="246" t="s">
        <v>1747</v>
      </c>
      <c r="B125" s="196" t="s">
        <v>1717</v>
      </c>
      <c r="C125" s="195" t="s">
        <v>361</v>
      </c>
      <c r="D125" s="189" t="s">
        <v>1748</v>
      </c>
      <c r="E125" s="187" t="s">
        <v>170</v>
      </c>
      <c r="F125" s="212" t="s">
        <v>54</v>
      </c>
      <c r="G125" s="195" t="s">
        <v>363</v>
      </c>
      <c r="H125" s="195" t="s">
        <v>363</v>
      </c>
      <c r="I125" s="205" t="s">
        <v>51</v>
      </c>
      <c r="J125" s="206">
        <v>45381.0</v>
      </c>
      <c r="K125" s="192"/>
      <c r="L125" s="183" t="s">
        <v>135</v>
      </c>
      <c r="M125" s="184"/>
      <c r="N125" s="184"/>
      <c r="O125" s="184"/>
      <c r="P125" s="184"/>
      <c r="Q125" s="184"/>
      <c r="R125" s="184"/>
      <c r="S125" s="184"/>
      <c r="T125" s="184"/>
      <c r="U125" s="184"/>
      <c r="V125" s="184"/>
      <c r="W125" s="184"/>
      <c r="X125" s="184"/>
      <c r="Y125" s="184"/>
      <c r="Z125" s="184"/>
      <c r="AA125" s="185"/>
      <c r="AB125" s="185"/>
      <c r="AC125" s="185"/>
      <c r="AD125" s="185"/>
      <c r="AE125" s="185"/>
      <c r="AF125" s="185"/>
      <c r="AG125" s="185"/>
      <c r="AH125" s="185"/>
      <c r="AI125" s="185"/>
    </row>
    <row r="126" ht="45.0" customHeight="1">
      <c r="A126" s="246" t="s">
        <v>1749</v>
      </c>
      <c r="B126" s="196" t="s">
        <v>1717</v>
      </c>
      <c r="C126" s="195" t="s">
        <v>365</v>
      </c>
      <c r="D126" s="189" t="s">
        <v>1750</v>
      </c>
      <c r="E126" s="187" t="s">
        <v>170</v>
      </c>
      <c r="F126" s="212" t="s">
        <v>54</v>
      </c>
      <c r="G126" s="195" t="s">
        <v>367</v>
      </c>
      <c r="H126" s="195" t="s">
        <v>367</v>
      </c>
      <c r="I126" s="205" t="s">
        <v>51</v>
      </c>
      <c r="J126" s="206">
        <v>45381.0</v>
      </c>
      <c r="K126" s="192"/>
      <c r="L126" s="183" t="s">
        <v>135</v>
      </c>
      <c r="M126" s="111"/>
      <c r="N126" s="111"/>
      <c r="O126" s="111"/>
      <c r="P126" s="111"/>
      <c r="Q126" s="111"/>
      <c r="R126" s="111"/>
      <c r="S126" s="111"/>
      <c r="T126" s="111"/>
      <c r="U126" s="111"/>
      <c r="V126" s="111"/>
      <c r="W126" s="111"/>
      <c r="X126" s="111"/>
      <c r="Y126" s="111"/>
      <c r="Z126" s="111"/>
      <c r="AA126" s="185"/>
      <c r="AB126" s="185"/>
      <c r="AC126" s="185"/>
      <c r="AD126" s="185"/>
      <c r="AE126" s="185"/>
      <c r="AF126" s="185"/>
      <c r="AG126" s="185"/>
      <c r="AH126" s="185"/>
      <c r="AI126" s="185"/>
    </row>
    <row r="127" ht="45.0" customHeight="1">
      <c r="A127" s="246" t="s">
        <v>1751</v>
      </c>
      <c r="B127" s="196" t="s">
        <v>1717</v>
      </c>
      <c r="C127" s="213" t="s">
        <v>369</v>
      </c>
      <c r="D127" s="189" t="s">
        <v>1752</v>
      </c>
      <c r="E127" s="220" t="s">
        <v>170</v>
      </c>
      <c r="F127" s="221" t="s">
        <v>54</v>
      </c>
      <c r="G127" s="213" t="s">
        <v>371</v>
      </c>
      <c r="H127" s="213" t="s">
        <v>371</v>
      </c>
      <c r="I127" s="225" t="s">
        <v>51</v>
      </c>
      <c r="J127" s="258">
        <v>45381.0</v>
      </c>
      <c r="K127" s="224"/>
      <c r="L127" s="225" t="s">
        <v>135</v>
      </c>
      <c r="M127" s="111"/>
      <c r="N127" s="111"/>
      <c r="O127" s="111"/>
      <c r="P127" s="111"/>
      <c r="Q127" s="111"/>
      <c r="R127" s="111"/>
      <c r="S127" s="111"/>
      <c r="T127" s="111"/>
      <c r="U127" s="111"/>
      <c r="V127" s="111"/>
      <c r="W127" s="111"/>
      <c r="X127" s="111"/>
      <c r="Y127" s="111"/>
      <c r="Z127" s="111"/>
      <c r="AA127" s="111"/>
      <c r="AB127" s="111"/>
      <c r="AC127" s="111"/>
      <c r="AD127" s="111"/>
      <c r="AE127" s="111"/>
      <c r="AF127" s="111"/>
      <c r="AG127" s="111"/>
      <c r="AH127" s="111"/>
      <c r="AI127" s="111"/>
    </row>
    <row r="128" ht="45.0" customHeight="1">
      <c r="A128" s="246" t="s">
        <v>1753</v>
      </c>
      <c r="B128" s="196" t="s">
        <v>1717</v>
      </c>
      <c r="C128" s="213" t="s">
        <v>373</v>
      </c>
      <c r="D128" s="189" t="s">
        <v>1754</v>
      </c>
      <c r="E128" s="220" t="s">
        <v>170</v>
      </c>
      <c r="F128" s="221" t="s">
        <v>54</v>
      </c>
      <c r="G128" s="213" t="s">
        <v>375</v>
      </c>
      <c r="H128" s="213" t="s">
        <v>375</v>
      </c>
      <c r="I128" s="225" t="s">
        <v>51</v>
      </c>
      <c r="J128" s="258">
        <v>45381.0</v>
      </c>
      <c r="K128" s="224"/>
      <c r="L128" s="225" t="s">
        <v>135</v>
      </c>
      <c r="M128" s="111"/>
      <c r="N128" s="111"/>
      <c r="O128" s="111"/>
      <c r="P128" s="111"/>
      <c r="Q128" s="111"/>
      <c r="R128" s="111"/>
      <c r="S128" s="111"/>
      <c r="T128" s="111"/>
      <c r="U128" s="111"/>
      <c r="V128" s="111"/>
      <c r="W128" s="111"/>
      <c r="X128" s="111"/>
      <c r="Y128" s="111"/>
      <c r="Z128" s="111"/>
      <c r="AA128" s="111"/>
      <c r="AB128" s="111"/>
      <c r="AC128" s="111"/>
      <c r="AD128" s="111"/>
      <c r="AE128" s="111"/>
      <c r="AF128" s="111"/>
      <c r="AG128" s="111"/>
      <c r="AH128" s="111"/>
      <c r="AI128" s="111"/>
    </row>
    <row r="129" ht="45.0" customHeight="1">
      <c r="A129" s="246" t="s">
        <v>1755</v>
      </c>
      <c r="B129" s="196" t="s">
        <v>1717</v>
      </c>
      <c r="C129" s="235" t="s">
        <v>377</v>
      </c>
      <c r="D129" s="189" t="s">
        <v>1756</v>
      </c>
      <c r="E129" s="187" t="s">
        <v>170</v>
      </c>
      <c r="F129" s="212" t="s">
        <v>54</v>
      </c>
      <c r="G129" s="235" t="s">
        <v>379</v>
      </c>
      <c r="H129" s="235" t="s">
        <v>379</v>
      </c>
      <c r="I129" s="205" t="s">
        <v>51</v>
      </c>
      <c r="J129" s="206">
        <v>45381.0</v>
      </c>
      <c r="K129" s="192"/>
      <c r="L129" s="183" t="s">
        <v>135</v>
      </c>
      <c r="M129" s="184"/>
      <c r="N129" s="184"/>
      <c r="O129" s="184"/>
      <c r="P129" s="184"/>
      <c r="Q129" s="184"/>
      <c r="R129" s="184"/>
      <c r="S129" s="184"/>
      <c r="T129" s="184"/>
      <c r="U129" s="184"/>
      <c r="V129" s="184"/>
      <c r="W129" s="184"/>
      <c r="X129" s="184"/>
      <c r="Y129" s="184"/>
      <c r="Z129" s="184"/>
      <c r="AA129" s="185"/>
      <c r="AB129" s="185"/>
      <c r="AC129" s="185"/>
      <c r="AD129" s="185"/>
      <c r="AE129" s="185"/>
      <c r="AF129" s="185"/>
      <c r="AG129" s="185"/>
      <c r="AH129" s="185"/>
      <c r="AI129" s="185"/>
    </row>
    <row r="130" ht="45.0" customHeight="1">
      <c r="A130" s="246" t="s">
        <v>1757</v>
      </c>
      <c r="B130" s="196" t="s">
        <v>1717</v>
      </c>
      <c r="C130" s="195" t="s">
        <v>381</v>
      </c>
      <c r="D130" s="189" t="s">
        <v>1758</v>
      </c>
      <c r="E130" s="187" t="s">
        <v>170</v>
      </c>
      <c r="F130" s="212" t="s">
        <v>54</v>
      </c>
      <c r="G130" s="195" t="s">
        <v>383</v>
      </c>
      <c r="H130" s="195" t="s">
        <v>383</v>
      </c>
      <c r="I130" s="205" t="s">
        <v>51</v>
      </c>
      <c r="J130" s="206">
        <v>45385.0</v>
      </c>
      <c r="K130" s="192"/>
      <c r="L130" s="183" t="s">
        <v>135</v>
      </c>
      <c r="M130" s="184"/>
      <c r="N130" s="184"/>
      <c r="O130" s="184"/>
      <c r="P130" s="184"/>
      <c r="Q130" s="184"/>
      <c r="R130" s="184"/>
      <c r="S130" s="184"/>
      <c r="T130" s="184"/>
      <c r="U130" s="184"/>
      <c r="V130" s="184"/>
      <c r="W130" s="184"/>
      <c r="X130" s="184"/>
      <c r="Y130" s="184"/>
      <c r="Z130" s="184"/>
      <c r="AA130" s="185"/>
      <c r="AB130" s="185"/>
      <c r="AC130" s="185"/>
      <c r="AD130" s="185"/>
      <c r="AE130" s="185"/>
      <c r="AF130" s="185"/>
      <c r="AG130" s="185"/>
      <c r="AH130" s="185"/>
      <c r="AI130" s="185"/>
    </row>
    <row r="131" ht="45.0" customHeight="1">
      <c r="A131" s="246" t="s">
        <v>1759</v>
      </c>
      <c r="B131" s="196" t="s">
        <v>1717</v>
      </c>
      <c r="C131" s="195" t="s">
        <v>1760</v>
      </c>
      <c r="D131" s="189" t="s">
        <v>1761</v>
      </c>
      <c r="E131" s="187" t="s">
        <v>170</v>
      </c>
      <c r="F131" s="212" t="s">
        <v>54</v>
      </c>
      <c r="G131" s="195" t="s">
        <v>1762</v>
      </c>
      <c r="H131" s="195" t="s">
        <v>1762</v>
      </c>
      <c r="I131" s="205" t="s">
        <v>51</v>
      </c>
      <c r="J131" s="206">
        <v>45381.0</v>
      </c>
      <c r="K131" s="192"/>
      <c r="L131" s="183" t="s">
        <v>135</v>
      </c>
      <c r="M131" s="184"/>
      <c r="N131" s="184"/>
      <c r="O131" s="184"/>
      <c r="P131" s="184"/>
      <c r="Q131" s="184"/>
      <c r="R131" s="184"/>
      <c r="S131" s="184"/>
      <c r="T131" s="184"/>
      <c r="U131" s="184"/>
      <c r="V131" s="184"/>
      <c r="W131" s="184"/>
      <c r="X131" s="184"/>
      <c r="Y131" s="184"/>
      <c r="Z131" s="184"/>
      <c r="AA131" s="185"/>
      <c r="AB131" s="185"/>
      <c r="AC131" s="185"/>
      <c r="AD131" s="185"/>
      <c r="AE131" s="185"/>
      <c r="AF131" s="185"/>
      <c r="AG131" s="185"/>
      <c r="AH131" s="185"/>
      <c r="AI131" s="185"/>
    </row>
    <row r="132" ht="45.0" customHeight="1">
      <c r="A132" s="246" t="s">
        <v>1763</v>
      </c>
      <c r="B132" s="196" t="s">
        <v>1717</v>
      </c>
      <c r="C132" s="195" t="s">
        <v>1764</v>
      </c>
      <c r="D132" s="189" t="s">
        <v>1765</v>
      </c>
      <c r="E132" s="187" t="s">
        <v>170</v>
      </c>
      <c r="F132" s="212" t="s">
        <v>54</v>
      </c>
      <c r="G132" s="195" t="s">
        <v>1766</v>
      </c>
      <c r="H132" s="195" t="s">
        <v>1766</v>
      </c>
      <c r="I132" s="205" t="s">
        <v>51</v>
      </c>
      <c r="J132" s="206">
        <v>45381.0</v>
      </c>
      <c r="K132" s="192"/>
      <c r="L132" s="183" t="s">
        <v>135</v>
      </c>
      <c r="M132" s="184"/>
      <c r="N132" s="184"/>
      <c r="O132" s="184"/>
      <c r="P132" s="184"/>
      <c r="Q132" s="184"/>
      <c r="R132" s="184"/>
      <c r="S132" s="184"/>
      <c r="T132" s="184"/>
      <c r="U132" s="184"/>
      <c r="V132" s="184"/>
      <c r="W132" s="184"/>
      <c r="X132" s="184"/>
      <c r="Y132" s="184"/>
      <c r="Z132" s="184"/>
      <c r="AA132" s="185"/>
      <c r="AB132" s="185"/>
      <c r="AC132" s="185"/>
      <c r="AD132" s="185"/>
      <c r="AE132" s="185"/>
      <c r="AF132" s="185"/>
      <c r="AG132" s="185"/>
      <c r="AH132" s="185"/>
      <c r="AI132" s="185"/>
    </row>
    <row r="133">
      <c r="A133" s="246" t="s">
        <v>1767</v>
      </c>
      <c r="B133" s="196" t="s">
        <v>1768</v>
      </c>
      <c r="C133" s="195" t="s">
        <v>1769</v>
      </c>
      <c r="D133" s="180" t="s">
        <v>1770</v>
      </c>
      <c r="E133" s="187" t="s">
        <v>170</v>
      </c>
      <c r="F133" s="189" t="s">
        <v>486</v>
      </c>
      <c r="G133" s="195" t="s">
        <v>1771</v>
      </c>
      <c r="H133" s="195" t="s">
        <v>1771</v>
      </c>
      <c r="I133" s="245" t="s">
        <v>51</v>
      </c>
      <c r="J133" s="206">
        <v>45381.0</v>
      </c>
      <c r="K133" s="324"/>
      <c r="L133" s="183" t="s">
        <v>135</v>
      </c>
      <c r="M133" s="185"/>
      <c r="N133" s="185"/>
      <c r="O133" s="185"/>
      <c r="P133" s="185"/>
      <c r="Q133" s="185"/>
      <c r="R133" s="185"/>
      <c r="S133" s="185"/>
      <c r="T133" s="185"/>
      <c r="U133" s="185"/>
      <c r="V133" s="185"/>
      <c r="W133" s="185"/>
      <c r="X133" s="185"/>
      <c r="Y133" s="185"/>
      <c r="Z133" s="185"/>
      <c r="AA133" s="185"/>
      <c r="AB133" s="185"/>
      <c r="AC133" s="185"/>
      <c r="AD133" s="185"/>
      <c r="AE133" s="185"/>
      <c r="AF133" s="185"/>
      <c r="AG133" s="185"/>
      <c r="AH133" s="185"/>
      <c r="AI133" s="185"/>
    </row>
    <row r="134">
      <c r="A134" s="246" t="s">
        <v>1772</v>
      </c>
      <c r="B134" s="196" t="s">
        <v>1768</v>
      </c>
      <c r="C134" s="195" t="s">
        <v>1773</v>
      </c>
      <c r="D134" s="180" t="s">
        <v>1774</v>
      </c>
      <c r="E134" s="187" t="s">
        <v>170</v>
      </c>
      <c r="F134" s="189" t="s">
        <v>1775</v>
      </c>
      <c r="G134" s="195" t="s">
        <v>1652</v>
      </c>
      <c r="H134" s="195" t="s">
        <v>1652</v>
      </c>
      <c r="I134" s="245" t="s">
        <v>51</v>
      </c>
      <c r="J134" s="206">
        <v>45369.0</v>
      </c>
      <c r="K134" s="324"/>
      <c r="L134" s="183" t="s">
        <v>135</v>
      </c>
      <c r="M134" s="185"/>
      <c r="N134" s="185"/>
      <c r="O134" s="185"/>
      <c r="P134" s="185"/>
      <c r="Q134" s="185"/>
      <c r="R134" s="185"/>
      <c r="S134" s="185"/>
      <c r="T134" s="185"/>
      <c r="U134" s="185"/>
      <c r="V134" s="185"/>
      <c r="W134" s="185"/>
      <c r="X134" s="185"/>
      <c r="Y134" s="185"/>
      <c r="Z134" s="185"/>
      <c r="AA134" s="185"/>
      <c r="AB134" s="185"/>
      <c r="AC134" s="185"/>
      <c r="AD134" s="185"/>
      <c r="AE134" s="185"/>
      <c r="AF134" s="185"/>
      <c r="AG134" s="185"/>
      <c r="AH134" s="185"/>
      <c r="AI134" s="185"/>
    </row>
    <row r="135">
      <c r="A135" s="246" t="s">
        <v>1776</v>
      </c>
      <c r="B135" s="196" t="s">
        <v>1768</v>
      </c>
      <c r="C135" s="195" t="s">
        <v>1777</v>
      </c>
      <c r="D135" s="180" t="s">
        <v>1774</v>
      </c>
      <c r="E135" s="187" t="s">
        <v>170</v>
      </c>
      <c r="F135" s="189" t="s">
        <v>1778</v>
      </c>
      <c r="G135" s="195" t="s">
        <v>1656</v>
      </c>
      <c r="H135" s="195" t="s">
        <v>1656</v>
      </c>
      <c r="I135" s="245" t="s">
        <v>51</v>
      </c>
      <c r="J135" s="206">
        <v>45369.0</v>
      </c>
      <c r="K135" s="324"/>
      <c r="L135" s="183" t="s">
        <v>135</v>
      </c>
      <c r="M135" s="185"/>
      <c r="N135" s="185"/>
      <c r="O135" s="185"/>
      <c r="P135" s="185"/>
      <c r="Q135" s="185"/>
      <c r="R135" s="185"/>
      <c r="S135" s="185"/>
      <c r="T135" s="185"/>
      <c r="U135" s="185"/>
      <c r="V135" s="185"/>
      <c r="W135" s="185"/>
      <c r="X135" s="185"/>
      <c r="Y135" s="185"/>
      <c r="Z135" s="185"/>
      <c r="AA135" s="185"/>
      <c r="AB135" s="185"/>
      <c r="AC135" s="185"/>
      <c r="AD135" s="185"/>
      <c r="AE135" s="185"/>
      <c r="AF135" s="185"/>
      <c r="AG135" s="185"/>
      <c r="AH135" s="185"/>
      <c r="AI135" s="185"/>
    </row>
    <row r="136">
      <c r="A136" s="246" t="s">
        <v>1779</v>
      </c>
      <c r="B136" s="196" t="s">
        <v>1768</v>
      </c>
      <c r="C136" s="195" t="s">
        <v>1780</v>
      </c>
      <c r="D136" s="180" t="s">
        <v>1781</v>
      </c>
      <c r="E136" s="187" t="s">
        <v>170</v>
      </c>
      <c r="F136" s="189" t="s">
        <v>1782</v>
      </c>
      <c r="G136" s="195" t="s">
        <v>1771</v>
      </c>
      <c r="H136" s="195" t="s">
        <v>1771</v>
      </c>
      <c r="I136" s="245" t="s">
        <v>51</v>
      </c>
      <c r="J136" s="206">
        <v>45381.0</v>
      </c>
      <c r="K136" s="324"/>
      <c r="L136" s="183" t="s">
        <v>135</v>
      </c>
      <c r="M136" s="185"/>
      <c r="N136" s="185"/>
      <c r="O136" s="185"/>
      <c r="P136" s="185"/>
      <c r="Q136" s="185"/>
      <c r="R136" s="185"/>
      <c r="S136" s="185"/>
      <c r="T136" s="185"/>
      <c r="U136" s="185"/>
      <c r="V136" s="185"/>
      <c r="W136" s="185"/>
      <c r="X136" s="185"/>
      <c r="Y136" s="185"/>
      <c r="Z136" s="185"/>
      <c r="AA136" s="185"/>
      <c r="AB136" s="185"/>
      <c r="AC136" s="185"/>
      <c r="AD136" s="185"/>
      <c r="AE136" s="185"/>
      <c r="AF136" s="185"/>
      <c r="AG136" s="185"/>
      <c r="AH136" s="185"/>
      <c r="AI136" s="185"/>
    </row>
    <row r="137">
      <c r="A137" s="246" t="s">
        <v>1783</v>
      </c>
      <c r="B137" s="196" t="s">
        <v>1768</v>
      </c>
      <c r="C137" s="195" t="s">
        <v>1784</v>
      </c>
      <c r="D137" s="180" t="s">
        <v>1781</v>
      </c>
      <c r="E137" s="187" t="s">
        <v>170</v>
      </c>
      <c r="F137" s="189" t="s">
        <v>471</v>
      </c>
      <c r="G137" s="195" t="s">
        <v>1771</v>
      </c>
      <c r="H137" s="195" t="s">
        <v>1771</v>
      </c>
      <c r="I137" s="245" t="s">
        <v>51</v>
      </c>
      <c r="J137" s="206">
        <v>45381.0</v>
      </c>
      <c r="K137" s="324"/>
      <c r="L137" s="183" t="s">
        <v>135</v>
      </c>
      <c r="M137" s="185"/>
      <c r="N137" s="185"/>
      <c r="O137" s="185"/>
      <c r="P137" s="185"/>
      <c r="Q137" s="185"/>
      <c r="R137" s="185"/>
      <c r="S137" s="185"/>
      <c r="T137" s="185"/>
      <c r="U137" s="185"/>
      <c r="V137" s="185"/>
      <c r="W137" s="185"/>
      <c r="X137" s="185"/>
      <c r="Y137" s="185"/>
      <c r="Z137" s="185"/>
      <c r="AA137" s="185"/>
      <c r="AB137" s="185"/>
      <c r="AC137" s="185"/>
      <c r="AD137" s="185"/>
      <c r="AE137" s="185"/>
      <c r="AF137" s="185"/>
      <c r="AG137" s="185"/>
      <c r="AH137" s="185"/>
      <c r="AI137" s="185"/>
    </row>
    <row r="138">
      <c r="A138" s="246" t="s">
        <v>1785</v>
      </c>
      <c r="B138" s="196" t="s">
        <v>1768</v>
      </c>
      <c r="C138" s="195" t="s">
        <v>1786</v>
      </c>
      <c r="D138" s="180" t="s">
        <v>1781</v>
      </c>
      <c r="E138" s="187" t="s">
        <v>170</v>
      </c>
      <c r="F138" s="189" t="s">
        <v>1787</v>
      </c>
      <c r="G138" s="195" t="s">
        <v>1788</v>
      </c>
      <c r="H138" s="195" t="s">
        <v>1788</v>
      </c>
      <c r="I138" s="245" t="s">
        <v>51</v>
      </c>
      <c r="J138" s="206">
        <v>45381.0</v>
      </c>
      <c r="K138" s="324"/>
      <c r="L138" s="183" t="s">
        <v>135</v>
      </c>
      <c r="M138" s="185"/>
      <c r="N138" s="185"/>
      <c r="O138" s="185"/>
      <c r="P138" s="185"/>
      <c r="Q138" s="185"/>
      <c r="R138" s="185"/>
      <c r="S138" s="185"/>
      <c r="T138" s="185"/>
      <c r="U138" s="185"/>
      <c r="V138" s="185"/>
      <c r="W138" s="185"/>
      <c r="X138" s="185"/>
      <c r="Y138" s="185"/>
      <c r="Z138" s="185"/>
      <c r="AA138" s="185"/>
      <c r="AB138" s="185"/>
      <c r="AC138" s="185"/>
      <c r="AD138" s="185"/>
      <c r="AE138" s="185"/>
      <c r="AF138" s="185"/>
      <c r="AG138" s="185"/>
      <c r="AH138" s="185"/>
      <c r="AI138" s="185"/>
    </row>
    <row r="139">
      <c r="A139" s="246" t="s">
        <v>1789</v>
      </c>
      <c r="B139" s="196" t="s">
        <v>1790</v>
      </c>
      <c r="C139" s="195" t="s">
        <v>1790</v>
      </c>
      <c r="D139" s="180" t="s">
        <v>1791</v>
      </c>
      <c r="E139" s="187" t="s">
        <v>170</v>
      </c>
      <c r="F139" s="189" t="s">
        <v>54</v>
      </c>
      <c r="G139" s="195" t="s">
        <v>1788</v>
      </c>
      <c r="H139" s="195" t="s">
        <v>1788</v>
      </c>
      <c r="I139" s="245" t="s">
        <v>51</v>
      </c>
      <c r="J139" s="206">
        <v>45381.0</v>
      </c>
      <c r="K139" s="324"/>
      <c r="L139" s="183" t="s">
        <v>135</v>
      </c>
      <c r="M139" s="185"/>
      <c r="N139" s="185"/>
      <c r="O139" s="185"/>
      <c r="P139" s="185"/>
      <c r="Q139" s="185"/>
      <c r="R139" s="185"/>
      <c r="S139" s="185"/>
      <c r="T139" s="185"/>
      <c r="U139" s="185"/>
      <c r="V139" s="185"/>
      <c r="W139" s="185"/>
      <c r="X139" s="185"/>
      <c r="Y139" s="185"/>
      <c r="Z139" s="185"/>
      <c r="AA139" s="185"/>
      <c r="AB139" s="185"/>
      <c r="AC139" s="185"/>
      <c r="AD139" s="185"/>
      <c r="AE139" s="185"/>
      <c r="AF139" s="185"/>
      <c r="AG139" s="185"/>
      <c r="AH139" s="185"/>
      <c r="AI139" s="185"/>
    </row>
    <row r="140">
      <c r="A140" s="246" t="s">
        <v>1792</v>
      </c>
      <c r="B140" s="264" t="s">
        <v>1793</v>
      </c>
      <c r="C140" s="213" t="s">
        <v>1794</v>
      </c>
      <c r="D140" s="180" t="s">
        <v>1795</v>
      </c>
      <c r="E140" s="228" t="s">
        <v>170</v>
      </c>
      <c r="F140" s="180" t="s">
        <v>54</v>
      </c>
      <c r="G140" s="198" t="s">
        <v>1796</v>
      </c>
      <c r="H140" s="198" t="s">
        <v>1796</v>
      </c>
      <c r="I140" s="241" t="s">
        <v>51</v>
      </c>
      <c r="J140" s="206">
        <v>45381.0</v>
      </c>
      <c r="K140" s="224"/>
      <c r="L140" s="183" t="s">
        <v>135</v>
      </c>
      <c r="M140" s="89"/>
      <c r="N140" s="327"/>
      <c r="O140" s="325"/>
      <c r="P140" s="89"/>
      <c r="Q140" s="89"/>
      <c r="R140" s="89"/>
      <c r="S140" s="89"/>
      <c r="T140" s="89"/>
      <c r="U140" s="89"/>
      <c r="V140" s="89"/>
      <c r="W140" s="89"/>
      <c r="X140" s="89"/>
      <c r="Y140" s="89"/>
      <c r="Z140" s="89"/>
      <c r="AA140" s="111"/>
      <c r="AB140" s="111"/>
      <c r="AC140" s="111"/>
      <c r="AD140" s="111"/>
      <c r="AE140" s="111"/>
      <c r="AF140" s="111"/>
      <c r="AG140" s="111"/>
      <c r="AH140" s="111"/>
      <c r="AI140" s="111"/>
    </row>
    <row r="141">
      <c r="A141" s="246" t="s">
        <v>1797</v>
      </c>
      <c r="B141" s="264" t="s">
        <v>1793</v>
      </c>
      <c r="C141" s="213" t="s">
        <v>1798</v>
      </c>
      <c r="D141" s="180" t="s">
        <v>1709</v>
      </c>
      <c r="E141" s="228" t="s">
        <v>170</v>
      </c>
      <c r="F141" s="180" t="s">
        <v>54</v>
      </c>
      <c r="G141" s="198" t="s">
        <v>1799</v>
      </c>
      <c r="H141" s="198" t="s">
        <v>1799</v>
      </c>
      <c r="I141" s="183" t="s">
        <v>51</v>
      </c>
      <c r="J141" s="206">
        <v>45381.0</v>
      </c>
      <c r="K141" s="263"/>
      <c r="L141" s="183" t="s">
        <v>135</v>
      </c>
      <c r="M141" s="202"/>
      <c r="N141" s="202"/>
      <c r="O141" s="202"/>
      <c r="P141" s="202"/>
      <c r="Q141" s="202"/>
      <c r="R141" s="202"/>
      <c r="S141" s="202"/>
      <c r="T141" s="202"/>
      <c r="U141" s="202"/>
      <c r="V141" s="202"/>
      <c r="W141" s="202"/>
      <c r="X141" s="202"/>
      <c r="Y141" s="202"/>
      <c r="Z141" s="202"/>
      <c r="AA141" s="135"/>
      <c r="AB141" s="135"/>
      <c r="AC141" s="135"/>
      <c r="AD141" s="135"/>
      <c r="AE141" s="135"/>
      <c r="AF141" s="135"/>
      <c r="AG141" s="135"/>
      <c r="AH141" s="135"/>
      <c r="AI141" s="135"/>
    </row>
    <row r="142">
      <c r="A142" s="246" t="s">
        <v>1800</v>
      </c>
      <c r="B142" s="264" t="s">
        <v>1793</v>
      </c>
      <c r="C142" s="213" t="s">
        <v>1801</v>
      </c>
      <c r="D142" s="180" t="s">
        <v>1713</v>
      </c>
      <c r="E142" s="228" t="s">
        <v>170</v>
      </c>
      <c r="F142" s="180" t="s">
        <v>54</v>
      </c>
      <c r="G142" s="198" t="s">
        <v>1802</v>
      </c>
      <c r="H142" s="198" t="s">
        <v>1802</v>
      </c>
      <c r="I142" s="183" t="s">
        <v>51</v>
      </c>
      <c r="J142" s="206">
        <v>45381.0</v>
      </c>
      <c r="K142" s="263"/>
      <c r="L142" s="183" t="s">
        <v>135</v>
      </c>
      <c r="M142" s="202"/>
      <c r="N142" s="202"/>
      <c r="O142" s="202"/>
      <c r="P142" s="202"/>
      <c r="Q142" s="202"/>
      <c r="R142" s="202"/>
      <c r="S142" s="202"/>
      <c r="T142" s="202"/>
      <c r="U142" s="202"/>
      <c r="V142" s="202"/>
      <c r="W142" s="202"/>
      <c r="X142" s="202"/>
      <c r="Y142" s="202"/>
      <c r="Z142" s="202"/>
      <c r="AA142" s="135"/>
      <c r="AB142" s="135"/>
      <c r="AC142" s="135"/>
      <c r="AD142" s="135"/>
      <c r="AE142" s="135"/>
      <c r="AF142" s="135"/>
      <c r="AG142" s="135"/>
      <c r="AH142" s="135"/>
      <c r="AI142" s="135"/>
    </row>
    <row r="143">
      <c r="A143" s="246" t="s">
        <v>1803</v>
      </c>
      <c r="B143" s="264" t="s">
        <v>1804</v>
      </c>
      <c r="C143" s="213" t="s">
        <v>1805</v>
      </c>
      <c r="D143" s="180" t="s">
        <v>1806</v>
      </c>
      <c r="E143" s="228" t="s">
        <v>170</v>
      </c>
      <c r="F143" s="180" t="s">
        <v>54</v>
      </c>
      <c r="G143" s="198" t="s">
        <v>1807</v>
      </c>
      <c r="H143" s="198" t="s">
        <v>1807</v>
      </c>
      <c r="I143" s="183" t="s">
        <v>51</v>
      </c>
      <c r="J143" s="206">
        <v>45381.0</v>
      </c>
      <c r="K143" s="263"/>
      <c r="L143" s="183" t="s">
        <v>135</v>
      </c>
      <c r="M143" s="202"/>
      <c r="N143" s="202"/>
      <c r="O143" s="202"/>
      <c r="P143" s="202"/>
      <c r="Q143" s="202"/>
      <c r="R143" s="202"/>
      <c r="S143" s="202"/>
      <c r="T143" s="202"/>
      <c r="U143" s="202"/>
      <c r="V143" s="202"/>
      <c r="W143" s="202"/>
      <c r="X143" s="202"/>
      <c r="Y143" s="202"/>
      <c r="Z143" s="202"/>
      <c r="AA143" s="135"/>
      <c r="AB143" s="135"/>
      <c r="AC143" s="135"/>
      <c r="AD143" s="135"/>
      <c r="AE143" s="135"/>
      <c r="AF143" s="135"/>
      <c r="AG143" s="135"/>
      <c r="AH143" s="135"/>
      <c r="AI143" s="135"/>
    </row>
    <row r="144" ht="15.75" customHeight="1">
      <c r="A144" s="246"/>
      <c r="B144" s="238"/>
      <c r="C144" s="198"/>
      <c r="D144" s="180"/>
      <c r="E144" s="177"/>
      <c r="F144" s="180"/>
      <c r="G144" s="198"/>
      <c r="H144" s="198"/>
      <c r="I144" s="256"/>
      <c r="J144" s="328"/>
      <c r="K144" s="242"/>
      <c r="L144" s="174"/>
      <c r="M144" s="184"/>
      <c r="N144" s="184"/>
      <c r="O144" s="184"/>
      <c r="P144" s="184"/>
      <c r="Q144" s="184"/>
      <c r="R144" s="184"/>
      <c r="S144" s="184"/>
      <c r="T144" s="184"/>
      <c r="U144" s="184"/>
      <c r="V144" s="184"/>
      <c r="W144" s="184"/>
      <c r="X144" s="184"/>
      <c r="Y144" s="184"/>
      <c r="Z144" s="184"/>
      <c r="AA144" s="185"/>
      <c r="AB144" s="185"/>
      <c r="AC144" s="185"/>
      <c r="AD144" s="185"/>
      <c r="AE144" s="185"/>
      <c r="AF144" s="185"/>
      <c r="AG144" s="185"/>
      <c r="AH144" s="185"/>
      <c r="AI144" s="185"/>
    </row>
    <row r="145" ht="15.75" customHeight="1">
      <c r="A145" s="329"/>
      <c r="B145" s="238"/>
      <c r="C145" s="195"/>
      <c r="D145" s="180"/>
      <c r="E145" s="190"/>
      <c r="F145" s="189"/>
      <c r="G145" s="198"/>
      <c r="H145" s="198"/>
      <c r="I145" s="259"/>
      <c r="J145" s="330"/>
      <c r="K145" s="244"/>
      <c r="L145" s="187"/>
      <c r="M145" s="184"/>
      <c r="N145" s="184"/>
      <c r="O145" s="184"/>
      <c r="P145" s="184"/>
      <c r="Q145" s="184"/>
      <c r="R145" s="184"/>
      <c r="S145" s="184"/>
      <c r="T145" s="184"/>
      <c r="U145" s="184"/>
      <c r="V145" s="184"/>
      <c r="W145" s="184"/>
      <c r="X145" s="184"/>
      <c r="Y145" s="184"/>
      <c r="Z145" s="184"/>
      <c r="AA145" s="185"/>
      <c r="AB145" s="185"/>
      <c r="AC145" s="185"/>
      <c r="AD145" s="185"/>
      <c r="AE145" s="185"/>
      <c r="AF145" s="185"/>
      <c r="AG145" s="185"/>
      <c r="AH145" s="185"/>
      <c r="AI145" s="185"/>
    </row>
    <row r="146" ht="15.75" customHeight="1">
      <c r="A146" s="329"/>
      <c r="B146" s="238"/>
      <c r="C146" s="195"/>
      <c r="D146" s="180"/>
      <c r="E146" s="190"/>
      <c r="F146" s="189"/>
      <c r="G146" s="198"/>
      <c r="H146" s="198"/>
      <c r="I146" s="259"/>
      <c r="J146" s="330"/>
      <c r="K146" s="244"/>
      <c r="L146" s="187"/>
      <c r="M146" s="184"/>
      <c r="N146" s="184"/>
      <c r="O146" s="184"/>
      <c r="P146" s="184"/>
      <c r="Q146" s="184"/>
      <c r="R146" s="184"/>
      <c r="S146" s="184"/>
      <c r="T146" s="184"/>
      <c r="U146" s="184"/>
      <c r="V146" s="184"/>
      <c r="W146" s="184"/>
      <c r="X146" s="184"/>
      <c r="Y146" s="184"/>
      <c r="Z146" s="184"/>
      <c r="AA146" s="185"/>
      <c r="AB146" s="185"/>
      <c r="AC146" s="185"/>
      <c r="AD146" s="185"/>
      <c r="AE146" s="185"/>
      <c r="AF146" s="185"/>
      <c r="AG146" s="185"/>
      <c r="AH146" s="185"/>
      <c r="AI146" s="185"/>
    </row>
    <row r="147" ht="15.75" customHeight="1">
      <c r="A147" s="331"/>
      <c r="B147" s="238"/>
      <c r="C147" s="198"/>
      <c r="D147" s="180"/>
      <c r="E147" s="177"/>
      <c r="F147" s="180"/>
      <c r="G147" s="198"/>
      <c r="H147" s="198"/>
      <c r="I147" s="256"/>
      <c r="J147" s="328"/>
      <c r="K147" s="242"/>
      <c r="L147" s="174"/>
      <c r="M147" s="184"/>
      <c r="N147" s="184"/>
      <c r="O147" s="184"/>
      <c r="P147" s="184"/>
      <c r="Q147" s="184"/>
      <c r="R147" s="184"/>
      <c r="S147" s="184"/>
      <c r="T147" s="184"/>
      <c r="U147" s="184"/>
      <c r="V147" s="184"/>
      <c r="W147" s="184"/>
      <c r="X147" s="184"/>
      <c r="Y147" s="184"/>
      <c r="Z147" s="184"/>
      <c r="AA147" s="185"/>
      <c r="AB147" s="185"/>
      <c r="AC147" s="185"/>
      <c r="AD147" s="185"/>
      <c r="AE147" s="185"/>
      <c r="AF147" s="185"/>
      <c r="AG147" s="185"/>
      <c r="AH147" s="185"/>
      <c r="AI147" s="185"/>
    </row>
    <row r="148" ht="15.75" customHeight="1">
      <c r="A148" s="246"/>
      <c r="B148" s="238"/>
      <c r="C148" s="198"/>
      <c r="D148" s="180"/>
      <c r="E148" s="228"/>
      <c r="F148" s="180"/>
      <c r="G148" s="198"/>
      <c r="H148" s="198"/>
      <c r="I148" s="205"/>
      <c r="J148" s="332"/>
      <c r="K148" s="234"/>
      <c r="L148" s="333"/>
      <c r="M148" s="184"/>
      <c r="N148" s="184"/>
      <c r="O148" s="184"/>
      <c r="P148" s="184"/>
      <c r="Q148" s="184"/>
      <c r="R148" s="184"/>
      <c r="S148" s="184"/>
      <c r="T148" s="184"/>
      <c r="U148" s="184"/>
      <c r="V148" s="184"/>
      <c r="W148" s="184"/>
      <c r="X148" s="184"/>
      <c r="Y148" s="184"/>
      <c r="Z148" s="184"/>
      <c r="AA148" s="185"/>
      <c r="AB148" s="185"/>
      <c r="AC148" s="185"/>
      <c r="AD148" s="185"/>
      <c r="AE148" s="185"/>
      <c r="AF148" s="185"/>
      <c r="AG148" s="185"/>
      <c r="AH148" s="185"/>
      <c r="AI148" s="185"/>
    </row>
    <row r="149" ht="15.75" customHeight="1">
      <c r="A149" s="246"/>
      <c r="B149" s="238"/>
      <c r="C149" s="198"/>
      <c r="D149" s="180"/>
      <c r="E149" s="228"/>
      <c r="F149" s="180"/>
      <c r="G149" s="198"/>
      <c r="H149" s="198"/>
      <c r="I149" s="205"/>
      <c r="J149" s="332"/>
      <c r="K149" s="234"/>
      <c r="L149" s="333"/>
      <c r="M149" s="184"/>
      <c r="N149" s="184"/>
      <c r="O149" s="184"/>
      <c r="P149" s="184"/>
      <c r="Q149" s="184"/>
      <c r="R149" s="184"/>
      <c r="S149" s="184"/>
      <c r="T149" s="184"/>
      <c r="U149" s="184"/>
      <c r="V149" s="184"/>
      <c r="W149" s="184"/>
      <c r="X149" s="184"/>
      <c r="Y149" s="184"/>
      <c r="Z149" s="184"/>
      <c r="AA149" s="185"/>
      <c r="AB149" s="185"/>
      <c r="AC149" s="185"/>
      <c r="AD149" s="185"/>
      <c r="AE149" s="185"/>
      <c r="AF149" s="185"/>
      <c r="AG149" s="185"/>
      <c r="AH149" s="185"/>
      <c r="AI149" s="185"/>
    </row>
    <row r="150" ht="15.75" customHeight="1">
      <c r="A150" s="246"/>
      <c r="B150" s="238"/>
      <c r="C150" s="198"/>
      <c r="D150" s="180"/>
      <c r="E150" s="228"/>
      <c r="F150" s="180"/>
      <c r="G150" s="230"/>
      <c r="H150" s="230"/>
      <c r="I150" s="183"/>
      <c r="J150" s="233"/>
      <c r="K150" s="157"/>
      <c r="L150" s="157"/>
      <c r="M150" s="202"/>
      <c r="N150" s="202"/>
      <c r="O150" s="202"/>
      <c r="P150" s="202"/>
      <c r="Q150" s="202"/>
      <c r="R150" s="202"/>
      <c r="S150" s="202"/>
      <c r="T150" s="202"/>
      <c r="U150" s="202"/>
      <c r="V150" s="202"/>
      <c r="W150" s="202"/>
      <c r="X150" s="202"/>
      <c r="Y150" s="202"/>
      <c r="Z150" s="202"/>
      <c r="AA150" s="135"/>
      <c r="AB150" s="135"/>
      <c r="AC150" s="135"/>
      <c r="AD150" s="135"/>
      <c r="AE150" s="135"/>
      <c r="AF150" s="135"/>
      <c r="AG150" s="135"/>
      <c r="AH150" s="135"/>
      <c r="AI150" s="135"/>
    </row>
    <row r="151" ht="15.75" customHeight="1">
      <c r="A151" s="246"/>
      <c r="B151" s="238"/>
      <c r="C151" s="180"/>
      <c r="D151" s="180"/>
      <c r="E151" s="228"/>
      <c r="F151" s="180"/>
      <c r="G151" s="230"/>
      <c r="H151" s="230"/>
      <c r="I151" s="183"/>
      <c r="J151" s="233"/>
      <c r="K151" s="157"/>
      <c r="L151" s="157"/>
      <c r="M151" s="202"/>
      <c r="N151" s="202"/>
      <c r="O151" s="202"/>
      <c r="P151" s="202"/>
      <c r="Q151" s="202"/>
      <c r="R151" s="202"/>
      <c r="S151" s="202"/>
      <c r="T151" s="202"/>
      <c r="U151" s="202"/>
      <c r="V151" s="202"/>
      <c r="W151" s="202"/>
      <c r="X151" s="202"/>
      <c r="Y151" s="202"/>
      <c r="Z151" s="202"/>
      <c r="AA151" s="135"/>
      <c r="AB151" s="135"/>
      <c r="AC151" s="135"/>
      <c r="AD151" s="135"/>
      <c r="AE151" s="135"/>
      <c r="AF151" s="135"/>
      <c r="AG151" s="135"/>
      <c r="AH151" s="135"/>
      <c r="AI151" s="135"/>
    </row>
    <row r="152" ht="15.75" customHeight="1">
      <c r="A152" s="246"/>
      <c r="B152" s="238"/>
      <c r="C152" s="180"/>
      <c r="D152" s="180"/>
      <c r="E152" s="228"/>
      <c r="F152" s="180"/>
      <c r="G152" s="180"/>
      <c r="H152" s="180"/>
      <c r="I152" s="183"/>
      <c r="J152" s="233"/>
      <c r="K152" s="157"/>
      <c r="L152" s="157"/>
      <c r="M152" s="202"/>
      <c r="N152" s="202"/>
      <c r="O152" s="202"/>
      <c r="P152" s="202"/>
      <c r="Q152" s="202"/>
      <c r="R152" s="202"/>
      <c r="S152" s="202"/>
      <c r="T152" s="202"/>
      <c r="U152" s="202"/>
      <c r="V152" s="202"/>
      <c r="W152" s="202"/>
      <c r="X152" s="202"/>
      <c r="Y152" s="202"/>
      <c r="Z152" s="202"/>
      <c r="AA152" s="135"/>
      <c r="AB152" s="135"/>
      <c r="AC152" s="135"/>
      <c r="AD152" s="135"/>
      <c r="AE152" s="135"/>
      <c r="AF152" s="135"/>
      <c r="AG152" s="135"/>
      <c r="AH152" s="135"/>
      <c r="AI152" s="135"/>
    </row>
    <row r="153" ht="15.75" customHeight="1">
      <c r="A153" s="246"/>
      <c r="B153" s="196"/>
      <c r="C153" s="180"/>
      <c r="D153" s="180"/>
      <c r="E153" s="228"/>
      <c r="F153" s="179"/>
      <c r="G153" s="180"/>
      <c r="H153" s="180"/>
      <c r="I153" s="205"/>
      <c r="J153" s="328"/>
      <c r="K153" s="242"/>
      <c r="L153" s="334"/>
      <c r="M153" s="184"/>
      <c r="N153" s="184"/>
      <c r="O153" s="184"/>
      <c r="P153" s="184"/>
      <c r="Q153" s="184"/>
      <c r="R153" s="184"/>
      <c r="S153" s="184"/>
      <c r="T153" s="184"/>
      <c r="U153" s="184"/>
      <c r="V153" s="184"/>
      <c r="W153" s="184"/>
      <c r="X153" s="184"/>
      <c r="Y153" s="184"/>
      <c r="Z153" s="184"/>
      <c r="AA153" s="185"/>
      <c r="AB153" s="185"/>
      <c r="AC153" s="185"/>
      <c r="AD153" s="185"/>
      <c r="AE153" s="185"/>
      <c r="AF153" s="185"/>
      <c r="AG153" s="185"/>
      <c r="AH153" s="185"/>
      <c r="AI153" s="185"/>
    </row>
    <row r="154" ht="15.75" customHeight="1">
      <c r="A154" s="246"/>
      <c r="B154" s="238"/>
      <c r="C154" s="198"/>
      <c r="D154" s="180"/>
      <c r="E154" s="228"/>
      <c r="F154" s="180"/>
      <c r="G154" s="198"/>
      <c r="H154" s="198"/>
      <c r="I154" s="205"/>
      <c r="J154" s="332"/>
      <c r="K154" s="234"/>
      <c r="L154" s="333"/>
      <c r="M154" s="184"/>
      <c r="N154" s="184"/>
      <c r="O154" s="184"/>
      <c r="P154" s="184"/>
      <c r="Q154" s="184"/>
      <c r="R154" s="184"/>
      <c r="S154" s="184"/>
      <c r="T154" s="184"/>
      <c r="U154" s="184"/>
      <c r="V154" s="184"/>
      <c r="W154" s="184"/>
      <c r="X154" s="184"/>
      <c r="Y154" s="184"/>
      <c r="Z154" s="184"/>
      <c r="AA154" s="185"/>
      <c r="AB154" s="185"/>
      <c r="AC154" s="185"/>
      <c r="AD154" s="185"/>
      <c r="AE154" s="185"/>
      <c r="AF154" s="185"/>
      <c r="AG154" s="185"/>
      <c r="AH154" s="185"/>
      <c r="AI154" s="185"/>
    </row>
    <row r="155" ht="15.75" customHeight="1">
      <c r="A155" s="246"/>
      <c r="B155" s="238"/>
      <c r="C155" s="198"/>
      <c r="D155" s="180"/>
      <c r="E155" s="228"/>
      <c r="F155" s="180"/>
      <c r="G155" s="198"/>
      <c r="H155" s="198"/>
      <c r="I155" s="205"/>
      <c r="J155" s="332"/>
      <c r="K155" s="234"/>
      <c r="L155" s="333"/>
      <c r="M155" s="184"/>
      <c r="N155" s="184"/>
      <c r="O155" s="184"/>
      <c r="P155" s="184"/>
      <c r="Q155" s="184"/>
      <c r="R155" s="184"/>
      <c r="S155" s="184"/>
      <c r="T155" s="184"/>
      <c r="U155" s="184"/>
      <c r="V155" s="184"/>
      <c r="W155" s="184"/>
      <c r="X155" s="184"/>
      <c r="Y155" s="184"/>
      <c r="Z155" s="184"/>
      <c r="AA155" s="185"/>
      <c r="AB155" s="185"/>
      <c r="AC155" s="185"/>
      <c r="AD155" s="185"/>
      <c r="AE155" s="185"/>
      <c r="AF155" s="185"/>
      <c r="AG155" s="185"/>
      <c r="AH155" s="185"/>
      <c r="AI155" s="185"/>
    </row>
    <row r="156" ht="15.75" customHeight="1">
      <c r="A156" s="246"/>
      <c r="B156" s="238"/>
      <c r="C156" s="198"/>
      <c r="D156" s="180"/>
      <c r="E156" s="228"/>
      <c r="F156" s="180"/>
      <c r="G156" s="198"/>
      <c r="H156" s="198"/>
      <c r="I156" s="205"/>
      <c r="J156" s="332"/>
      <c r="K156" s="234"/>
      <c r="L156" s="333"/>
      <c r="M156" s="184"/>
      <c r="N156" s="184"/>
      <c r="O156" s="184"/>
      <c r="P156" s="184"/>
      <c r="Q156" s="184"/>
      <c r="R156" s="184"/>
      <c r="S156" s="184"/>
      <c r="T156" s="184"/>
      <c r="U156" s="184"/>
      <c r="V156" s="184"/>
      <c r="W156" s="184"/>
      <c r="X156" s="184"/>
      <c r="Y156" s="184"/>
      <c r="Z156" s="184"/>
      <c r="AA156" s="185"/>
      <c r="AB156" s="185"/>
      <c r="AC156" s="185"/>
      <c r="AD156" s="185"/>
      <c r="AE156" s="185"/>
      <c r="AF156" s="185"/>
      <c r="AG156" s="185"/>
      <c r="AH156" s="185"/>
      <c r="AI156" s="185"/>
    </row>
    <row r="157" ht="15.75" customHeight="1">
      <c r="A157" s="246"/>
      <c r="B157" s="238"/>
      <c r="C157" s="198"/>
      <c r="D157" s="180"/>
      <c r="E157" s="228"/>
      <c r="F157" s="180"/>
      <c r="G157" s="198"/>
      <c r="H157" s="198"/>
      <c r="I157" s="205"/>
      <c r="J157" s="332"/>
      <c r="K157" s="234"/>
      <c r="L157" s="333"/>
      <c r="M157" s="184"/>
      <c r="N157" s="184"/>
      <c r="O157" s="184"/>
      <c r="P157" s="184"/>
      <c r="Q157" s="184"/>
      <c r="R157" s="184"/>
      <c r="S157" s="184"/>
      <c r="T157" s="184"/>
      <c r="U157" s="184"/>
      <c r="V157" s="184"/>
      <c r="W157" s="184"/>
      <c r="X157" s="184"/>
      <c r="Y157" s="184"/>
      <c r="Z157" s="184"/>
      <c r="AA157" s="185"/>
      <c r="AB157" s="185"/>
      <c r="AC157" s="185"/>
      <c r="AD157" s="185"/>
      <c r="AE157" s="185"/>
      <c r="AF157" s="185"/>
      <c r="AG157" s="185"/>
      <c r="AH157" s="185"/>
      <c r="AI157" s="185"/>
    </row>
    <row r="158" ht="15.75" customHeight="1">
      <c r="A158" s="246"/>
      <c r="B158" s="238"/>
      <c r="C158" s="198"/>
      <c r="D158" s="180"/>
      <c r="E158" s="228"/>
      <c r="F158" s="180"/>
      <c r="G158" s="198"/>
      <c r="H158" s="198"/>
      <c r="I158" s="205"/>
      <c r="J158" s="332"/>
      <c r="K158" s="234"/>
      <c r="L158" s="333"/>
      <c r="M158" s="184"/>
      <c r="N158" s="184"/>
      <c r="O158" s="184"/>
      <c r="P158" s="184"/>
      <c r="Q158" s="184"/>
      <c r="R158" s="184"/>
      <c r="S158" s="184"/>
      <c r="T158" s="184"/>
      <c r="U158" s="184"/>
      <c r="V158" s="184"/>
      <c r="W158" s="184"/>
      <c r="X158" s="184"/>
      <c r="Y158" s="184"/>
      <c r="Z158" s="184"/>
      <c r="AA158" s="185"/>
      <c r="AB158" s="185"/>
      <c r="AC158" s="185"/>
      <c r="AD158" s="185"/>
      <c r="AE158" s="185"/>
      <c r="AF158" s="185"/>
      <c r="AG158" s="185"/>
      <c r="AH158" s="185"/>
      <c r="AI158" s="185"/>
    </row>
    <row r="159" ht="15.75" customHeight="1">
      <c r="A159" s="246"/>
      <c r="B159" s="238"/>
      <c r="C159" s="180"/>
      <c r="D159" s="180"/>
      <c r="E159" s="228"/>
      <c r="F159" s="180"/>
      <c r="G159" s="230"/>
      <c r="H159" s="230"/>
      <c r="I159" s="205"/>
      <c r="J159" s="328"/>
      <c r="K159" s="242"/>
      <c r="L159" s="334"/>
      <c r="M159" s="184"/>
      <c r="N159" s="184"/>
      <c r="O159" s="184"/>
      <c r="P159" s="184"/>
      <c r="Q159" s="184"/>
      <c r="R159" s="184"/>
      <c r="S159" s="184"/>
      <c r="T159" s="184"/>
      <c r="U159" s="184"/>
      <c r="V159" s="184"/>
      <c r="W159" s="184"/>
      <c r="X159" s="184"/>
      <c r="Y159" s="184"/>
      <c r="Z159" s="184"/>
      <c r="AA159" s="185"/>
      <c r="AB159" s="185"/>
      <c r="AC159" s="185"/>
      <c r="AD159" s="185"/>
      <c r="AE159" s="185"/>
      <c r="AF159" s="185"/>
      <c r="AG159" s="185"/>
      <c r="AH159" s="185"/>
      <c r="AI159" s="185"/>
    </row>
    <row r="160" ht="15.75" customHeight="1">
      <c r="A160" s="246"/>
      <c r="B160" s="196"/>
      <c r="C160" s="180"/>
      <c r="D160" s="180"/>
      <c r="E160" s="228"/>
      <c r="F160" s="179"/>
      <c r="G160" s="180"/>
      <c r="H160" s="180"/>
      <c r="I160" s="205"/>
      <c r="J160" s="328"/>
      <c r="K160" s="242"/>
      <c r="L160" s="334"/>
      <c r="M160" s="184"/>
      <c r="N160" s="184"/>
      <c r="O160" s="184"/>
      <c r="P160" s="184"/>
      <c r="Q160" s="184"/>
      <c r="R160" s="184"/>
      <c r="S160" s="184"/>
      <c r="T160" s="184"/>
      <c r="U160" s="184"/>
      <c r="V160" s="184"/>
      <c r="W160" s="184"/>
      <c r="X160" s="184"/>
      <c r="Y160" s="184"/>
      <c r="Z160" s="184"/>
      <c r="AA160" s="185"/>
      <c r="AB160" s="185"/>
      <c r="AC160" s="185"/>
      <c r="AD160" s="185"/>
      <c r="AE160" s="185"/>
      <c r="AF160" s="185"/>
      <c r="AG160" s="185"/>
      <c r="AH160" s="185"/>
      <c r="AI160" s="185"/>
    </row>
    <row r="161" ht="15.75" customHeight="1">
      <c r="A161" s="246"/>
      <c r="B161" s="238"/>
      <c r="C161" s="230"/>
      <c r="D161" s="180"/>
      <c r="E161" s="228"/>
      <c r="F161" s="180"/>
      <c r="G161" s="230"/>
      <c r="H161" s="230"/>
      <c r="I161" s="183"/>
      <c r="J161" s="292"/>
      <c r="K161" s="263"/>
      <c r="L161" s="228"/>
      <c r="M161" s="202"/>
      <c r="N161" s="202"/>
      <c r="O161" s="202"/>
      <c r="P161" s="202"/>
      <c r="Q161" s="202"/>
      <c r="R161" s="202"/>
      <c r="S161" s="202"/>
      <c r="T161" s="202"/>
      <c r="U161" s="202"/>
      <c r="V161" s="202"/>
      <c r="W161" s="202"/>
      <c r="X161" s="202"/>
      <c r="Y161" s="202"/>
      <c r="Z161" s="202"/>
      <c r="AA161" s="135"/>
      <c r="AB161" s="135"/>
      <c r="AC161" s="135"/>
      <c r="AD161" s="135"/>
      <c r="AE161" s="135"/>
      <c r="AF161" s="135"/>
      <c r="AG161" s="135"/>
      <c r="AH161" s="135"/>
      <c r="AI161" s="135"/>
    </row>
    <row r="162" ht="15.75" customHeight="1">
      <c r="A162" s="246"/>
      <c r="B162" s="238"/>
      <c r="C162" s="230"/>
      <c r="D162" s="180"/>
      <c r="E162" s="228"/>
      <c r="F162" s="178"/>
      <c r="G162" s="230"/>
      <c r="H162" s="230"/>
      <c r="I162" s="183"/>
      <c r="J162" s="292"/>
      <c r="K162" s="263"/>
      <c r="L162" s="228"/>
      <c r="M162" s="202"/>
      <c r="N162" s="202"/>
      <c r="O162" s="202"/>
      <c r="P162" s="202"/>
      <c r="Q162" s="202"/>
      <c r="R162" s="202"/>
      <c r="S162" s="202"/>
      <c r="T162" s="202"/>
      <c r="U162" s="202"/>
      <c r="V162" s="202"/>
      <c r="W162" s="202"/>
      <c r="X162" s="202"/>
      <c r="Y162" s="202"/>
      <c r="Z162" s="202"/>
      <c r="AA162" s="135"/>
      <c r="AB162" s="135"/>
      <c r="AC162" s="135"/>
      <c r="AD162" s="135"/>
      <c r="AE162" s="135"/>
      <c r="AF162" s="135"/>
      <c r="AG162" s="135"/>
      <c r="AH162" s="135"/>
      <c r="AI162" s="135"/>
    </row>
    <row r="163" ht="15.75" customHeight="1">
      <c r="A163" s="278"/>
      <c r="B163" s="228"/>
      <c r="C163" s="274"/>
      <c r="D163" s="275"/>
      <c r="E163" s="228"/>
      <c r="F163" s="275"/>
      <c r="G163" s="274"/>
      <c r="H163" s="275"/>
      <c r="I163" s="157"/>
      <c r="J163" s="233"/>
      <c r="K163" s="276"/>
      <c r="L163" s="157"/>
      <c r="M163" s="134"/>
      <c r="N163" s="134"/>
      <c r="O163" s="134"/>
      <c r="P163" s="134"/>
      <c r="Q163" s="134"/>
      <c r="R163" s="134"/>
      <c r="S163" s="134"/>
      <c r="T163" s="134"/>
      <c r="U163" s="134"/>
      <c r="V163" s="134"/>
      <c r="W163" s="134"/>
      <c r="X163" s="134"/>
      <c r="Y163" s="134"/>
      <c r="Z163" s="134"/>
      <c r="AA163" s="135"/>
      <c r="AB163" s="135"/>
      <c r="AC163" s="135"/>
      <c r="AD163" s="135"/>
      <c r="AE163" s="135"/>
      <c r="AF163" s="135"/>
      <c r="AG163" s="135"/>
      <c r="AH163" s="135"/>
      <c r="AI163" s="135"/>
    </row>
    <row r="164" ht="15.75" customHeight="1">
      <c r="A164" s="278"/>
      <c r="B164" s="228"/>
      <c r="C164" s="274"/>
      <c r="D164" s="275"/>
      <c r="E164" s="228"/>
      <c r="F164" s="275"/>
      <c r="G164" s="274"/>
      <c r="H164" s="275"/>
      <c r="I164" s="157"/>
      <c r="J164" s="233"/>
      <c r="K164" s="276"/>
      <c r="L164" s="157"/>
      <c r="M164" s="134"/>
      <c r="N164" s="134"/>
      <c r="O164" s="134"/>
      <c r="P164" s="134"/>
      <c r="Q164" s="134"/>
      <c r="R164" s="134"/>
      <c r="S164" s="134"/>
      <c r="T164" s="134"/>
      <c r="U164" s="134"/>
      <c r="V164" s="134"/>
      <c r="W164" s="134"/>
      <c r="X164" s="134"/>
      <c r="Y164" s="134"/>
      <c r="Z164" s="134"/>
      <c r="AA164" s="135"/>
      <c r="AB164" s="135"/>
      <c r="AC164" s="135"/>
      <c r="AD164" s="135"/>
      <c r="AE164" s="135"/>
      <c r="AF164" s="135"/>
      <c r="AG164" s="135"/>
      <c r="AH164" s="135"/>
      <c r="AI164" s="135"/>
    </row>
    <row r="165" ht="15.75" customHeight="1">
      <c r="A165" s="278"/>
      <c r="B165" s="228"/>
      <c r="C165" s="274"/>
      <c r="D165" s="275"/>
      <c r="E165" s="228"/>
      <c r="F165" s="275"/>
      <c r="G165" s="274"/>
      <c r="H165" s="275"/>
      <c r="I165" s="157"/>
      <c r="J165" s="233"/>
      <c r="K165" s="276"/>
      <c r="L165" s="157"/>
      <c r="M165" s="134"/>
      <c r="N165" s="134"/>
      <c r="O165" s="134"/>
      <c r="P165" s="134"/>
      <c r="Q165" s="134"/>
      <c r="R165" s="134"/>
      <c r="S165" s="134"/>
      <c r="T165" s="134"/>
      <c r="U165" s="134"/>
      <c r="V165" s="134"/>
      <c r="W165" s="134"/>
      <c r="X165" s="134"/>
      <c r="Y165" s="134"/>
      <c r="Z165" s="134"/>
      <c r="AA165" s="135"/>
      <c r="AB165" s="135"/>
      <c r="AC165" s="135"/>
      <c r="AD165" s="135"/>
      <c r="AE165" s="135"/>
      <c r="AF165" s="135"/>
      <c r="AG165" s="135"/>
      <c r="AH165" s="135"/>
      <c r="AI165" s="135"/>
    </row>
    <row r="166" ht="15.75" customHeight="1">
      <c r="A166" s="278"/>
      <c r="B166" s="228"/>
      <c r="C166" s="274"/>
      <c r="D166" s="275"/>
      <c r="E166" s="228"/>
      <c r="F166" s="275"/>
      <c r="G166" s="274"/>
      <c r="H166" s="275"/>
      <c r="I166" s="157"/>
      <c r="J166" s="233"/>
      <c r="K166" s="276"/>
      <c r="L166" s="157"/>
      <c r="M166" s="134"/>
      <c r="N166" s="134"/>
      <c r="O166" s="134"/>
      <c r="P166" s="134"/>
      <c r="Q166" s="134"/>
      <c r="R166" s="134"/>
      <c r="S166" s="134"/>
      <c r="T166" s="134"/>
      <c r="U166" s="134"/>
      <c r="V166" s="134"/>
      <c r="W166" s="134"/>
      <c r="X166" s="134"/>
      <c r="Y166" s="134"/>
      <c r="Z166" s="134"/>
      <c r="AA166" s="135"/>
      <c r="AB166" s="135"/>
      <c r="AC166" s="135"/>
      <c r="AD166" s="135"/>
      <c r="AE166" s="135"/>
      <c r="AF166" s="135"/>
      <c r="AG166" s="135"/>
      <c r="AH166" s="135"/>
      <c r="AI166" s="135"/>
    </row>
    <row r="167" ht="15.75" customHeight="1">
      <c r="A167" s="278"/>
      <c r="B167" s="228"/>
      <c r="C167" s="274"/>
      <c r="D167" s="275"/>
      <c r="E167" s="228"/>
      <c r="F167" s="275"/>
      <c r="G167" s="274"/>
      <c r="H167" s="275"/>
      <c r="I167" s="157"/>
      <c r="J167" s="233"/>
      <c r="K167" s="276"/>
      <c r="L167" s="157"/>
      <c r="M167" s="134"/>
      <c r="N167" s="134"/>
      <c r="O167" s="134"/>
      <c r="P167" s="134"/>
      <c r="Q167" s="134"/>
      <c r="R167" s="134"/>
      <c r="S167" s="134"/>
      <c r="T167" s="134"/>
      <c r="U167" s="134"/>
      <c r="V167" s="134"/>
      <c r="W167" s="134"/>
      <c r="X167" s="134"/>
      <c r="Y167" s="134"/>
      <c r="Z167" s="134"/>
      <c r="AA167" s="135"/>
      <c r="AB167" s="135"/>
      <c r="AC167" s="135"/>
      <c r="AD167" s="135"/>
      <c r="AE167" s="135"/>
      <c r="AF167" s="135"/>
      <c r="AG167" s="135"/>
      <c r="AH167" s="135"/>
      <c r="AI167" s="135"/>
    </row>
    <row r="168" ht="15.75" customHeight="1">
      <c r="A168" s="278"/>
      <c r="B168" s="228"/>
      <c r="C168" s="274"/>
      <c r="D168" s="275"/>
      <c r="E168" s="228"/>
      <c r="F168" s="275"/>
      <c r="G168" s="275"/>
      <c r="H168" s="275"/>
      <c r="I168" s="157"/>
      <c r="J168" s="233"/>
      <c r="K168" s="276"/>
      <c r="L168" s="157"/>
      <c r="M168" s="134"/>
      <c r="N168" s="134"/>
      <c r="O168" s="134"/>
      <c r="P168" s="134"/>
      <c r="Q168" s="134"/>
      <c r="R168" s="134"/>
      <c r="S168" s="134"/>
      <c r="T168" s="134"/>
      <c r="U168" s="134"/>
      <c r="V168" s="134"/>
      <c r="W168" s="134"/>
      <c r="X168" s="134"/>
      <c r="Y168" s="134"/>
      <c r="Z168" s="134"/>
      <c r="AA168" s="135"/>
      <c r="AB168" s="135"/>
      <c r="AC168" s="135"/>
      <c r="AD168" s="135"/>
      <c r="AE168" s="135"/>
      <c r="AF168" s="135"/>
      <c r="AG168" s="135"/>
      <c r="AH168" s="135"/>
      <c r="AI168" s="135"/>
    </row>
    <row r="169" ht="15.75" customHeight="1">
      <c r="A169" s="278"/>
      <c r="B169" s="228"/>
      <c r="C169" s="274"/>
      <c r="D169" s="275"/>
      <c r="E169" s="228"/>
      <c r="F169" s="275"/>
      <c r="G169" s="275"/>
      <c r="H169" s="275"/>
      <c r="I169" s="157"/>
      <c r="J169" s="233"/>
      <c r="K169" s="276"/>
      <c r="L169" s="157"/>
      <c r="M169" s="134"/>
      <c r="N169" s="134"/>
      <c r="O169" s="134"/>
      <c r="P169" s="134"/>
      <c r="Q169" s="134"/>
      <c r="R169" s="134"/>
      <c r="S169" s="134"/>
      <c r="T169" s="134"/>
      <c r="U169" s="134"/>
      <c r="V169" s="134"/>
      <c r="W169" s="134"/>
      <c r="X169" s="134"/>
      <c r="Y169" s="134"/>
      <c r="Z169" s="134"/>
      <c r="AA169" s="135"/>
      <c r="AB169" s="135"/>
      <c r="AC169" s="135"/>
      <c r="AD169" s="135"/>
      <c r="AE169" s="135"/>
      <c r="AF169" s="135"/>
      <c r="AG169" s="135"/>
      <c r="AH169" s="135"/>
      <c r="AI169" s="135"/>
    </row>
    <row r="170" ht="15.75" customHeight="1">
      <c r="A170" s="278"/>
      <c r="B170" s="228"/>
      <c r="C170" s="275"/>
      <c r="D170" s="275"/>
      <c r="E170" s="228"/>
      <c r="F170" s="275"/>
      <c r="G170" s="275"/>
      <c r="H170" s="275"/>
      <c r="I170" s="157"/>
      <c r="J170" s="233"/>
      <c r="K170" s="276"/>
      <c r="L170" s="157"/>
      <c r="M170" s="134"/>
      <c r="N170" s="134"/>
      <c r="O170" s="134"/>
      <c r="P170" s="134"/>
      <c r="Q170" s="134"/>
      <c r="R170" s="134"/>
      <c r="S170" s="134"/>
      <c r="T170" s="134"/>
      <c r="U170" s="134"/>
      <c r="V170" s="134"/>
      <c r="W170" s="134"/>
      <c r="X170" s="134"/>
      <c r="Y170" s="134"/>
      <c r="Z170" s="134"/>
      <c r="AA170" s="135"/>
      <c r="AB170" s="135"/>
      <c r="AC170" s="135"/>
      <c r="AD170" s="135"/>
      <c r="AE170" s="135"/>
      <c r="AF170" s="135"/>
      <c r="AG170" s="135"/>
      <c r="AH170" s="135"/>
      <c r="AI170" s="135"/>
    </row>
    <row r="171" ht="15.75" customHeight="1">
      <c r="A171" s="278"/>
      <c r="B171" s="228"/>
      <c r="C171" s="275"/>
      <c r="D171" s="275"/>
      <c r="E171" s="228"/>
      <c r="F171" s="275"/>
      <c r="G171" s="275"/>
      <c r="H171" s="275"/>
      <c r="I171" s="157"/>
      <c r="J171" s="233"/>
      <c r="K171" s="276"/>
      <c r="L171" s="157"/>
      <c r="M171" s="134"/>
      <c r="N171" s="134"/>
      <c r="O171" s="134"/>
      <c r="P171" s="134"/>
      <c r="Q171" s="134"/>
      <c r="R171" s="134"/>
      <c r="S171" s="134"/>
      <c r="T171" s="134"/>
      <c r="U171" s="134"/>
      <c r="V171" s="134"/>
      <c r="W171" s="134"/>
      <c r="X171" s="134"/>
      <c r="Y171" s="134"/>
      <c r="Z171" s="134"/>
      <c r="AA171" s="135"/>
      <c r="AB171" s="135"/>
      <c r="AC171" s="135"/>
      <c r="AD171" s="135"/>
      <c r="AE171" s="135"/>
      <c r="AF171" s="135"/>
      <c r="AG171" s="135"/>
      <c r="AH171" s="135"/>
      <c r="AI171" s="135"/>
    </row>
    <row r="172" ht="15.75" customHeight="1">
      <c r="A172" s="278"/>
      <c r="B172" s="228"/>
      <c r="C172" s="274"/>
      <c r="D172" s="275"/>
      <c r="E172" s="228"/>
      <c r="F172" s="275"/>
      <c r="G172" s="274"/>
      <c r="H172" s="275"/>
      <c r="I172" s="157"/>
      <c r="J172" s="233"/>
      <c r="K172" s="276"/>
      <c r="L172" s="157"/>
      <c r="M172" s="134"/>
      <c r="N172" s="134"/>
      <c r="O172" s="134"/>
      <c r="P172" s="134"/>
      <c r="Q172" s="134"/>
      <c r="R172" s="134"/>
      <c r="S172" s="134"/>
      <c r="T172" s="134"/>
      <c r="U172" s="134"/>
      <c r="V172" s="134"/>
      <c r="W172" s="134"/>
      <c r="X172" s="134"/>
      <c r="Y172" s="134"/>
      <c r="Z172" s="134"/>
      <c r="AA172" s="135"/>
      <c r="AB172" s="135"/>
      <c r="AC172" s="135"/>
      <c r="AD172" s="135"/>
      <c r="AE172" s="135"/>
      <c r="AF172" s="135"/>
      <c r="AG172" s="135"/>
      <c r="AH172" s="135"/>
      <c r="AI172" s="135"/>
    </row>
    <row r="173" ht="15.75" customHeight="1">
      <c r="A173" s="278"/>
      <c r="B173" s="228"/>
      <c r="C173" s="274"/>
      <c r="D173" s="275"/>
      <c r="E173" s="228"/>
      <c r="F173" s="275"/>
      <c r="G173" s="275"/>
      <c r="H173" s="275"/>
      <c r="I173" s="157"/>
      <c r="J173" s="233"/>
      <c r="K173" s="276"/>
      <c r="L173" s="157"/>
      <c r="M173" s="134"/>
      <c r="N173" s="134"/>
      <c r="O173" s="134"/>
      <c r="P173" s="134"/>
      <c r="Q173" s="134"/>
      <c r="R173" s="134"/>
      <c r="S173" s="134"/>
      <c r="T173" s="134"/>
      <c r="U173" s="134"/>
      <c r="V173" s="134"/>
      <c r="W173" s="134"/>
      <c r="X173" s="134"/>
      <c r="Y173" s="134"/>
      <c r="Z173" s="134"/>
      <c r="AA173" s="135"/>
      <c r="AB173" s="135"/>
      <c r="AC173" s="135"/>
      <c r="AD173" s="135"/>
      <c r="AE173" s="135"/>
      <c r="AF173" s="135"/>
      <c r="AG173" s="135"/>
      <c r="AH173" s="135"/>
      <c r="AI173" s="135"/>
    </row>
    <row r="174" ht="15.75" customHeight="1">
      <c r="A174" s="278"/>
      <c r="B174" s="228"/>
      <c r="C174" s="274"/>
      <c r="D174" s="275"/>
      <c r="E174" s="228"/>
      <c r="F174" s="275"/>
      <c r="G174" s="275"/>
      <c r="H174" s="275"/>
      <c r="I174" s="157"/>
      <c r="J174" s="233"/>
      <c r="K174" s="263"/>
      <c r="L174" s="157"/>
      <c r="M174" s="134"/>
      <c r="N174" s="134"/>
      <c r="O174" s="134"/>
      <c r="P174" s="134"/>
      <c r="Q174" s="134"/>
      <c r="R174" s="134"/>
      <c r="S174" s="134"/>
      <c r="T174" s="134"/>
      <c r="U174" s="134"/>
      <c r="V174" s="134"/>
      <c r="W174" s="134"/>
      <c r="X174" s="134"/>
      <c r="Y174" s="134"/>
      <c r="Z174" s="134"/>
      <c r="AA174" s="135"/>
      <c r="AB174" s="135"/>
      <c r="AC174" s="135"/>
      <c r="AD174" s="135"/>
      <c r="AE174" s="135"/>
      <c r="AF174" s="135"/>
      <c r="AG174" s="135"/>
      <c r="AH174" s="135"/>
      <c r="AI174" s="135"/>
    </row>
    <row r="175" ht="15.75" customHeight="1">
      <c r="A175" s="278"/>
      <c r="B175" s="228"/>
      <c r="C175" s="275"/>
      <c r="D175" s="275"/>
      <c r="E175" s="228"/>
      <c r="F175" s="275"/>
      <c r="G175" s="275"/>
      <c r="H175" s="275"/>
      <c r="I175" s="157"/>
      <c r="J175" s="233"/>
      <c r="K175" s="276"/>
      <c r="L175" s="157"/>
      <c r="M175" s="134"/>
      <c r="N175" s="134"/>
      <c r="O175" s="134"/>
      <c r="P175" s="134"/>
      <c r="Q175" s="134"/>
      <c r="R175" s="134"/>
      <c r="S175" s="134"/>
      <c r="T175" s="134"/>
      <c r="U175" s="134"/>
      <c r="V175" s="134"/>
      <c r="W175" s="134"/>
      <c r="X175" s="134"/>
      <c r="Y175" s="134"/>
      <c r="Z175" s="134"/>
      <c r="AA175" s="135"/>
      <c r="AB175" s="135"/>
      <c r="AC175" s="135"/>
      <c r="AD175" s="135"/>
      <c r="AE175" s="135"/>
      <c r="AF175" s="135"/>
      <c r="AG175" s="135"/>
      <c r="AH175" s="135"/>
      <c r="AI175" s="135"/>
    </row>
    <row r="176" ht="15.75" customHeight="1">
      <c r="A176" s="278"/>
      <c r="B176" s="228"/>
      <c r="C176" s="274"/>
      <c r="D176" s="275"/>
      <c r="E176" s="228"/>
      <c r="F176" s="275"/>
      <c r="G176" s="275"/>
      <c r="H176" s="275"/>
      <c r="I176" s="157"/>
      <c r="J176" s="233"/>
      <c r="K176" s="276"/>
      <c r="L176" s="157"/>
      <c r="M176" s="134"/>
      <c r="N176" s="134"/>
      <c r="O176" s="134"/>
      <c r="P176" s="134"/>
      <c r="Q176" s="134"/>
      <c r="R176" s="134"/>
      <c r="S176" s="134"/>
      <c r="T176" s="134"/>
      <c r="U176" s="134"/>
      <c r="V176" s="134"/>
      <c r="W176" s="134"/>
      <c r="X176" s="134"/>
      <c r="Y176" s="134"/>
      <c r="Z176" s="134"/>
      <c r="AA176" s="135"/>
      <c r="AB176" s="135"/>
      <c r="AC176" s="135"/>
      <c r="AD176" s="135"/>
      <c r="AE176" s="135"/>
      <c r="AF176" s="135"/>
      <c r="AG176" s="135"/>
      <c r="AH176" s="135"/>
      <c r="AI176" s="135"/>
    </row>
    <row r="177" ht="15.75" customHeight="1">
      <c r="A177" s="278"/>
      <c r="B177" s="228"/>
      <c r="C177" s="274"/>
      <c r="D177" s="275"/>
      <c r="E177" s="228"/>
      <c r="F177" s="275"/>
      <c r="G177" s="275"/>
      <c r="H177" s="275"/>
      <c r="I177" s="157"/>
      <c r="J177" s="233"/>
      <c r="K177" s="276"/>
      <c r="L177" s="157"/>
      <c r="M177" s="134"/>
      <c r="N177" s="134"/>
      <c r="O177" s="134"/>
      <c r="P177" s="134"/>
      <c r="Q177" s="134"/>
      <c r="R177" s="134"/>
      <c r="S177" s="134"/>
      <c r="T177" s="134"/>
      <c r="U177" s="134"/>
      <c r="V177" s="134"/>
      <c r="W177" s="134"/>
      <c r="X177" s="134"/>
      <c r="Y177" s="134"/>
      <c r="Z177" s="134"/>
      <c r="AA177" s="135"/>
      <c r="AB177" s="135"/>
      <c r="AC177" s="135"/>
      <c r="AD177" s="135"/>
      <c r="AE177" s="135"/>
      <c r="AF177" s="135"/>
      <c r="AG177" s="135"/>
      <c r="AH177" s="135"/>
      <c r="AI177" s="135"/>
    </row>
    <row r="178" ht="15.75" customHeight="1">
      <c r="A178" s="278"/>
      <c r="B178" s="228"/>
      <c r="C178" s="274"/>
      <c r="D178" s="275"/>
      <c r="E178" s="228"/>
      <c r="F178" s="275"/>
      <c r="G178" s="275"/>
      <c r="H178" s="275"/>
      <c r="I178" s="157"/>
      <c r="J178" s="233"/>
      <c r="K178" s="276"/>
      <c r="L178" s="157"/>
      <c r="M178" s="134"/>
      <c r="N178" s="134"/>
      <c r="O178" s="134"/>
      <c r="P178" s="134"/>
      <c r="Q178" s="134"/>
      <c r="R178" s="134"/>
      <c r="S178" s="134"/>
      <c r="T178" s="134"/>
      <c r="U178" s="134"/>
      <c r="V178" s="134"/>
      <c r="W178" s="134"/>
      <c r="X178" s="134"/>
      <c r="Y178" s="134"/>
      <c r="Z178" s="134"/>
      <c r="AA178" s="135"/>
      <c r="AB178" s="135"/>
      <c r="AC178" s="135"/>
      <c r="AD178" s="135"/>
      <c r="AE178" s="135"/>
      <c r="AF178" s="135"/>
      <c r="AG178" s="135"/>
      <c r="AH178" s="135"/>
      <c r="AI178" s="135"/>
    </row>
    <row r="179" ht="15.75" customHeight="1">
      <c r="A179" s="278"/>
      <c r="B179" s="228"/>
      <c r="C179" s="274"/>
      <c r="D179" s="275"/>
      <c r="E179" s="228"/>
      <c r="F179" s="275"/>
      <c r="G179" s="275"/>
      <c r="H179" s="275"/>
      <c r="I179" s="157"/>
      <c r="J179" s="233"/>
      <c r="K179" s="276"/>
      <c r="L179" s="157"/>
      <c r="M179" s="134"/>
      <c r="N179" s="134"/>
      <c r="O179" s="134"/>
      <c r="P179" s="134"/>
      <c r="Q179" s="134"/>
      <c r="R179" s="134"/>
      <c r="S179" s="134"/>
      <c r="T179" s="134"/>
      <c r="U179" s="134"/>
      <c r="V179" s="134"/>
      <c r="W179" s="134"/>
      <c r="X179" s="134"/>
      <c r="Y179" s="134"/>
      <c r="Z179" s="134"/>
      <c r="AA179" s="135"/>
      <c r="AB179" s="135"/>
      <c r="AC179" s="135"/>
      <c r="AD179" s="135"/>
      <c r="AE179" s="135"/>
      <c r="AF179" s="135"/>
      <c r="AG179" s="135"/>
      <c r="AH179" s="135"/>
      <c r="AI179" s="135"/>
    </row>
    <row r="180" ht="15.75" customHeight="1">
      <c r="A180" s="278"/>
      <c r="B180" s="228"/>
      <c r="C180" s="274"/>
      <c r="D180" s="275"/>
      <c r="E180" s="228"/>
      <c r="F180" s="275"/>
      <c r="G180" s="275"/>
      <c r="H180" s="275"/>
      <c r="I180" s="157"/>
      <c r="J180" s="233"/>
      <c r="K180" s="276"/>
      <c r="L180" s="157"/>
      <c r="M180" s="134"/>
      <c r="N180" s="134"/>
      <c r="O180" s="134"/>
      <c r="P180" s="134"/>
      <c r="Q180" s="134"/>
      <c r="R180" s="134"/>
      <c r="S180" s="134"/>
      <c r="T180" s="134"/>
      <c r="U180" s="134"/>
      <c r="V180" s="134"/>
      <c r="W180" s="134"/>
      <c r="X180" s="134"/>
      <c r="Y180" s="134"/>
      <c r="Z180" s="134"/>
      <c r="AA180" s="135"/>
      <c r="AB180" s="135"/>
      <c r="AC180" s="135"/>
      <c r="AD180" s="135"/>
      <c r="AE180" s="135"/>
      <c r="AF180" s="135"/>
      <c r="AG180" s="135"/>
      <c r="AH180" s="135"/>
      <c r="AI180" s="135"/>
    </row>
    <row r="181" ht="15.75" customHeight="1">
      <c r="A181" s="156"/>
      <c r="B181" s="157"/>
      <c r="C181" s="275"/>
      <c r="D181" s="275"/>
      <c r="E181" s="157"/>
      <c r="F181" s="275"/>
      <c r="G181" s="275"/>
      <c r="H181" s="275"/>
      <c r="I181" s="157"/>
      <c r="J181" s="233"/>
      <c r="K181" s="276"/>
      <c r="L181" s="157"/>
      <c r="M181" s="134"/>
      <c r="N181" s="134"/>
      <c r="O181" s="134"/>
      <c r="P181" s="134"/>
      <c r="Q181" s="134"/>
      <c r="R181" s="134"/>
      <c r="S181" s="134"/>
      <c r="T181" s="134"/>
      <c r="U181" s="134"/>
      <c r="V181" s="134"/>
      <c r="W181" s="134"/>
      <c r="X181" s="134"/>
      <c r="Y181" s="134"/>
      <c r="Z181" s="134"/>
      <c r="AA181" s="135"/>
      <c r="AB181" s="135"/>
      <c r="AC181" s="135"/>
      <c r="AD181" s="135"/>
      <c r="AE181" s="135"/>
      <c r="AF181" s="135"/>
      <c r="AG181" s="135"/>
      <c r="AH181" s="135"/>
      <c r="AI181" s="135"/>
    </row>
    <row r="182" ht="15.75" customHeight="1">
      <c r="A182" s="166"/>
      <c r="B182" s="286"/>
      <c r="C182" s="6"/>
      <c r="D182" s="199"/>
      <c r="E182" s="169"/>
      <c r="F182" s="168"/>
      <c r="G182" s="168"/>
      <c r="H182" s="168"/>
      <c r="I182" s="286"/>
      <c r="J182" s="201"/>
      <c r="K182" s="171"/>
      <c r="L182" s="169"/>
      <c r="M182" s="134"/>
      <c r="N182" s="134"/>
      <c r="O182" s="134"/>
      <c r="P182" s="134"/>
      <c r="Q182" s="134"/>
      <c r="R182" s="134"/>
      <c r="S182" s="134"/>
      <c r="T182" s="134"/>
      <c r="U182" s="134"/>
      <c r="V182" s="134"/>
      <c r="W182" s="134"/>
      <c r="X182" s="134"/>
      <c r="Y182" s="134"/>
      <c r="Z182" s="134"/>
      <c r="AA182" s="135"/>
      <c r="AB182" s="135"/>
      <c r="AC182" s="135"/>
      <c r="AD182" s="135"/>
      <c r="AE182" s="135"/>
      <c r="AF182" s="135"/>
      <c r="AG182" s="135"/>
      <c r="AH182" s="135"/>
      <c r="AI182" s="135"/>
    </row>
    <row r="183" ht="15.75" customHeight="1">
      <c r="A183" s="278"/>
      <c r="B183" s="228"/>
      <c r="C183" s="274"/>
      <c r="D183" s="275"/>
      <c r="E183" s="228"/>
      <c r="F183" s="275"/>
      <c r="G183" s="274"/>
      <c r="H183" s="274"/>
      <c r="I183" s="157"/>
      <c r="J183" s="233"/>
      <c r="K183" s="283"/>
      <c r="L183" s="157"/>
      <c r="M183" s="134"/>
      <c r="N183" s="134"/>
      <c r="O183" s="134"/>
      <c r="P183" s="134"/>
      <c r="Q183" s="134"/>
      <c r="R183" s="134"/>
      <c r="S183" s="134"/>
      <c r="T183" s="134"/>
      <c r="U183" s="134"/>
      <c r="V183" s="134"/>
      <c r="W183" s="134"/>
      <c r="X183" s="134"/>
      <c r="Y183" s="134"/>
      <c r="Z183" s="134"/>
      <c r="AA183" s="135"/>
      <c r="AB183" s="135"/>
      <c r="AC183" s="135"/>
      <c r="AD183" s="135"/>
      <c r="AE183" s="135"/>
      <c r="AF183" s="135"/>
      <c r="AG183" s="135"/>
      <c r="AH183" s="135"/>
      <c r="AI183" s="135"/>
    </row>
    <row r="184" ht="15.75" customHeight="1">
      <c r="A184" s="278"/>
      <c r="B184" s="228"/>
      <c r="C184" s="274"/>
      <c r="D184" s="275"/>
      <c r="E184" s="228"/>
      <c r="F184" s="275"/>
      <c r="G184" s="274"/>
      <c r="H184" s="274"/>
      <c r="I184" s="157"/>
      <c r="J184" s="233"/>
      <c r="K184" s="283"/>
      <c r="L184" s="157"/>
      <c r="M184" s="134"/>
      <c r="N184" s="134"/>
      <c r="O184" s="134"/>
      <c r="P184" s="134"/>
      <c r="Q184" s="134"/>
      <c r="R184" s="134"/>
      <c r="S184" s="134"/>
      <c r="T184" s="134"/>
      <c r="U184" s="134"/>
      <c r="V184" s="134"/>
      <c r="W184" s="134"/>
      <c r="X184" s="134"/>
      <c r="Y184" s="134"/>
      <c r="Z184" s="134"/>
      <c r="AA184" s="135"/>
      <c r="AB184" s="135"/>
      <c r="AC184" s="135"/>
      <c r="AD184" s="135"/>
      <c r="AE184" s="135"/>
      <c r="AF184" s="135"/>
      <c r="AG184" s="135"/>
      <c r="AH184" s="135"/>
      <c r="AI184" s="135"/>
    </row>
    <row r="185" ht="15.75" customHeight="1">
      <c r="A185" s="278"/>
      <c r="B185" s="228"/>
      <c r="C185" s="274"/>
      <c r="D185" s="275"/>
      <c r="E185" s="228"/>
      <c r="F185" s="275"/>
      <c r="G185" s="274"/>
      <c r="H185" s="274"/>
      <c r="I185" s="157"/>
      <c r="J185" s="233"/>
      <c r="K185" s="283"/>
      <c r="L185" s="157"/>
      <c r="M185" s="134"/>
      <c r="N185" s="134"/>
      <c r="O185" s="134"/>
      <c r="P185" s="134"/>
      <c r="Q185" s="134"/>
      <c r="R185" s="134"/>
      <c r="S185" s="134"/>
      <c r="T185" s="134"/>
      <c r="U185" s="134"/>
      <c r="V185" s="134"/>
      <c r="W185" s="134"/>
      <c r="X185" s="134"/>
      <c r="Y185" s="134"/>
      <c r="Z185" s="134"/>
      <c r="AA185" s="135"/>
      <c r="AB185" s="135"/>
      <c r="AC185" s="135"/>
      <c r="AD185" s="135"/>
      <c r="AE185" s="135"/>
      <c r="AF185" s="135"/>
      <c r="AG185" s="135"/>
      <c r="AH185" s="135"/>
      <c r="AI185" s="135"/>
    </row>
    <row r="186" ht="15.75" customHeight="1">
      <c r="A186" s="278"/>
      <c r="B186" s="228"/>
      <c r="C186" s="274"/>
      <c r="D186" s="275"/>
      <c r="E186" s="228"/>
      <c r="F186" s="275"/>
      <c r="G186" s="274"/>
      <c r="H186" s="274"/>
      <c r="I186" s="157"/>
      <c r="J186" s="233"/>
      <c r="K186" s="283"/>
      <c r="L186" s="157"/>
      <c r="M186" s="134"/>
      <c r="N186" s="134"/>
      <c r="O186" s="134"/>
      <c r="P186" s="134"/>
      <c r="Q186" s="134"/>
      <c r="R186" s="134"/>
      <c r="S186" s="134"/>
      <c r="T186" s="134"/>
      <c r="U186" s="134"/>
      <c r="V186" s="134"/>
      <c r="W186" s="134"/>
      <c r="X186" s="134"/>
      <c r="Y186" s="134"/>
      <c r="Z186" s="134"/>
      <c r="AA186" s="135"/>
      <c r="AB186" s="135"/>
      <c r="AC186" s="135"/>
      <c r="AD186" s="135"/>
      <c r="AE186" s="135"/>
      <c r="AF186" s="135"/>
      <c r="AG186" s="135"/>
      <c r="AH186" s="135"/>
      <c r="AI186" s="135"/>
    </row>
    <row r="187" ht="15.75" customHeight="1">
      <c r="A187" s="278"/>
      <c r="B187" s="228"/>
      <c r="C187" s="274"/>
      <c r="D187" s="275"/>
      <c r="E187" s="228"/>
      <c r="F187" s="275"/>
      <c r="G187" s="275"/>
      <c r="H187" s="275"/>
      <c r="I187" s="157"/>
      <c r="J187" s="233"/>
      <c r="K187" s="283"/>
      <c r="L187" s="157"/>
      <c r="M187" s="134"/>
      <c r="N187" s="134"/>
      <c r="O187" s="134"/>
      <c r="P187" s="134"/>
      <c r="Q187" s="134"/>
      <c r="R187" s="134"/>
      <c r="S187" s="134"/>
      <c r="T187" s="134"/>
      <c r="U187" s="134"/>
      <c r="V187" s="134"/>
      <c r="W187" s="134"/>
      <c r="X187" s="134"/>
      <c r="Y187" s="134"/>
      <c r="Z187" s="134"/>
      <c r="AA187" s="135"/>
      <c r="AB187" s="135"/>
      <c r="AC187" s="135"/>
      <c r="AD187" s="135"/>
      <c r="AE187" s="135"/>
      <c r="AF187" s="135"/>
      <c r="AG187" s="135"/>
      <c r="AH187" s="135"/>
      <c r="AI187" s="135"/>
    </row>
    <row r="188" ht="15.75" customHeight="1">
      <c r="A188" s="278"/>
      <c r="B188" s="228"/>
      <c r="C188" s="274"/>
      <c r="D188" s="275"/>
      <c r="E188" s="228"/>
      <c r="F188" s="275"/>
      <c r="G188" s="275"/>
      <c r="H188" s="275"/>
      <c r="I188" s="157"/>
      <c r="J188" s="233"/>
      <c r="K188" s="283"/>
      <c r="L188" s="157"/>
      <c r="M188" s="134"/>
      <c r="N188" s="134"/>
      <c r="O188" s="134"/>
      <c r="P188" s="134"/>
      <c r="Q188" s="134"/>
      <c r="R188" s="134"/>
      <c r="S188" s="134"/>
      <c r="T188" s="134"/>
      <c r="U188" s="134"/>
      <c r="V188" s="134"/>
      <c r="W188" s="134"/>
      <c r="X188" s="134"/>
      <c r="Y188" s="134"/>
      <c r="Z188" s="134"/>
      <c r="AA188" s="135"/>
      <c r="AB188" s="135"/>
      <c r="AC188" s="135"/>
      <c r="AD188" s="135"/>
      <c r="AE188" s="135"/>
      <c r="AF188" s="135"/>
      <c r="AG188" s="135"/>
      <c r="AH188" s="135"/>
      <c r="AI188" s="135"/>
    </row>
    <row r="189" ht="15.75" customHeight="1">
      <c r="A189" s="278"/>
      <c r="B189" s="228"/>
      <c r="C189" s="274"/>
      <c r="D189" s="275"/>
      <c r="E189" s="228"/>
      <c r="F189" s="275"/>
      <c r="G189" s="275"/>
      <c r="H189" s="275"/>
      <c r="I189" s="157"/>
      <c r="J189" s="233"/>
      <c r="K189" s="283"/>
      <c r="L189" s="157"/>
      <c r="M189" s="134"/>
      <c r="N189" s="134"/>
      <c r="O189" s="134"/>
      <c r="P189" s="134"/>
      <c r="Q189" s="134"/>
      <c r="R189" s="134"/>
      <c r="S189" s="134"/>
      <c r="T189" s="134"/>
      <c r="U189" s="134"/>
      <c r="V189" s="134"/>
      <c r="W189" s="134"/>
      <c r="X189" s="134"/>
      <c r="Y189" s="134"/>
      <c r="Z189" s="134"/>
      <c r="AA189" s="135"/>
      <c r="AB189" s="135"/>
      <c r="AC189" s="135"/>
      <c r="AD189" s="135"/>
      <c r="AE189" s="135"/>
      <c r="AF189" s="135"/>
      <c r="AG189" s="135"/>
      <c r="AH189" s="135"/>
      <c r="AI189" s="135"/>
    </row>
    <row r="190" ht="15.75" customHeight="1">
      <c r="A190" s="278"/>
      <c r="B190" s="228"/>
      <c r="C190" s="274"/>
      <c r="D190" s="275"/>
      <c r="E190" s="228"/>
      <c r="F190" s="275"/>
      <c r="G190" s="275"/>
      <c r="H190" s="275"/>
      <c r="I190" s="157"/>
      <c r="J190" s="233"/>
      <c r="K190" s="283"/>
      <c r="L190" s="157"/>
      <c r="M190" s="134"/>
      <c r="N190" s="134"/>
      <c r="O190" s="134"/>
      <c r="P190" s="134"/>
      <c r="Q190" s="134"/>
      <c r="R190" s="134"/>
      <c r="S190" s="134"/>
      <c r="T190" s="134"/>
      <c r="U190" s="134"/>
      <c r="V190" s="134"/>
      <c r="W190" s="134"/>
      <c r="X190" s="134"/>
      <c r="Y190" s="134"/>
      <c r="Z190" s="134"/>
      <c r="AA190" s="135"/>
      <c r="AB190" s="135"/>
      <c r="AC190" s="135"/>
      <c r="AD190" s="135"/>
      <c r="AE190" s="135"/>
      <c r="AF190" s="135"/>
      <c r="AG190" s="135"/>
      <c r="AH190" s="135"/>
      <c r="AI190" s="135"/>
    </row>
    <row r="191" ht="15.75" customHeight="1">
      <c r="A191" s="278"/>
      <c r="B191" s="228"/>
      <c r="C191" s="274"/>
      <c r="D191" s="275"/>
      <c r="E191" s="228"/>
      <c r="F191" s="275"/>
      <c r="G191" s="275"/>
      <c r="H191" s="275"/>
      <c r="I191" s="157"/>
      <c r="J191" s="233"/>
      <c r="K191" s="283"/>
      <c r="L191" s="157"/>
      <c r="M191" s="134"/>
      <c r="N191" s="134"/>
      <c r="O191" s="134"/>
      <c r="P191" s="134"/>
      <c r="Q191" s="134"/>
      <c r="R191" s="134"/>
      <c r="S191" s="134"/>
      <c r="T191" s="134"/>
      <c r="U191" s="134"/>
      <c r="V191" s="134"/>
      <c r="W191" s="134"/>
      <c r="X191" s="134"/>
      <c r="Y191" s="134"/>
      <c r="Z191" s="134"/>
      <c r="AA191" s="135"/>
      <c r="AB191" s="135"/>
      <c r="AC191" s="135"/>
      <c r="AD191" s="135"/>
      <c r="AE191" s="135"/>
      <c r="AF191" s="135"/>
      <c r="AG191" s="135"/>
      <c r="AH191" s="135"/>
      <c r="AI191" s="135"/>
    </row>
    <row r="192" ht="15.75" customHeight="1">
      <c r="A192" s="278"/>
      <c r="B192" s="228"/>
      <c r="C192" s="274"/>
      <c r="D192" s="275"/>
      <c r="E192" s="228"/>
      <c r="F192" s="275"/>
      <c r="G192" s="275"/>
      <c r="H192" s="275"/>
      <c r="I192" s="157"/>
      <c r="J192" s="233"/>
      <c r="K192" s="283"/>
      <c r="L192" s="157"/>
      <c r="M192" s="134"/>
      <c r="N192" s="134"/>
      <c r="O192" s="134"/>
      <c r="P192" s="134"/>
      <c r="Q192" s="134"/>
      <c r="R192" s="134"/>
      <c r="S192" s="134"/>
      <c r="T192" s="134"/>
      <c r="U192" s="134"/>
      <c r="V192" s="134"/>
      <c r="W192" s="134"/>
      <c r="X192" s="134"/>
      <c r="Y192" s="134"/>
      <c r="Z192" s="134"/>
      <c r="AA192" s="135"/>
      <c r="AB192" s="135"/>
      <c r="AC192" s="135"/>
      <c r="AD192" s="135"/>
      <c r="AE192" s="135"/>
      <c r="AF192" s="135"/>
      <c r="AG192" s="135"/>
      <c r="AH192" s="135"/>
      <c r="AI192" s="135"/>
    </row>
    <row r="193" ht="15.75" customHeight="1">
      <c r="A193" s="278"/>
      <c r="B193" s="228"/>
      <c r="C193" s="274"/>
      <c r="D193" s="275"/>
      <c r="E193" s="228"/>
      <c r="F193" s="275"/>
      <c r="G193" s="275"/>
      <c r="H193" s="275"/>
      <c r="I193" s="157"/>
      <c r="J193" s="233"/>
      <c r="K193" s="283"/>
      <c r="L193" s="157"/>
      <c r="M193" s="134"/>
      <c r="N193" s="134"/>
      <c r="O193" s="134"/>
      <c r="P193" s="134"/>
      <c r="Q193" s="134"/>
      <c r="R193" s="134"/>
      <c r="S193" s="134"/>
      <c r="T193" s="134"/>
      <c r="U193" s="134"/>
      <c r="V193" s="134"/>
      <c r="W193" s="134"/>
      <c r="X193" s="134"/>
      <c r="Y193" s="134"/>
      <c r="Z193" s="134"/>
      <c r="AA193" s="135"/>
      <c r="AB193" s="135"/>
      <c r="AC193" s="135"/>
      <c r="AD193" s="135"/>
      <c r="AE193" s="135"/>
      <c r="AF193" s="135"/>
      <c r="AG193" s="135"/>
      <c r="AH193" s="135"/>
      <c r="AI193" s="135"/>
    </row>
    <row r="194" ht="15.75" customHeight="1">
      <c r="A194" s="278"/>
      <c r="B194" s="228"/>
      <c r="C194" s="274"/>
      <c r="D194" s="275"/>
      <c r="E194" s="228"/>
      <c r="F194" s="275"/>
      <c r="G194" s="275"/>
      <c r="H194" s="275"/>
      <c r="I194" s="157"/>
      <c r="J194" s="233"/>
      <c r="K194" s="283"/>
      <c r="L194" s="157"/>
      <c r="M194" s="134"/>
      <c r="N194" s="134"/>
      <c r="O194" s="134"/>
      <c r="P194" s="134"/>
      <c r="Q194" s="134"/>
      <c r="R194" s="134"/>
      <c r="S194" s="134"/>
      <c r="T194" s="134"/>
      <c r="U194" s="134"/>
      <c r="V194" s="134"/>
      <c r="W194" s="134"/>
      <c r="X194" s="134"/>
      <c r="Y194" s="134"/>
      <c r="Z194" s="134"/>
      <c r="AA194" s="135"/>
      <c r="AB194" s="135"/>
      <c r="AC194" s="135"/>
      <c r="AD194" s="135"/>
      <c r="AE194" s="135"/>
      <c r="AF194" s="135"/>
      <c r="AG194" s="135"/>
      <c r="AH194" s="135"/>
      <c r="AI194" s="135"/>
    </row>
    <row r="195" ht="15.75" customHeight="1">
      <c r="A195" s="278"/>
      <c r="B195" s="228"/>
      <c r="C195" s="274"/>
      <c r="D195" s="275"/>
      <c r="E195" s="228"/>
      <c r="F195" s="275"/>
      <c r="G195" s="274"/>
      <c r="H195" s="274"/>
      <c r="I195" s="157"/>
      <c r="J195" s="233"/>
      <c r="K195" s="283"/>
      <c r="L195" s="157"/>
      <c r="M195" s="134"/>
      <c r="N195" s="134"/>
      <c r="O195" s="134"/>
      <c r="P195" s="134"/>
      <c r="Q195" s="134"/>
      <c r="R195" s="134"/>
      <c r="S195" s="134"/>
      <c r="T195" s="134"/>
      <c r="U195" s="134"/>
      <c r="V195" s="134"/>
      <c r="W195" s="134"/>
      <c r="X195" s="134"/>
      <c r="Y195" s="134"/>
      <c r="Z195" s="134"/>
      <c r="AA195" s="135"/>
      <c r="AB195" s="135"/>
      <c r="AC195" s="135"/>
      <c r="AD195" s="135"/>
      <c r="AE195" s="135"/>
      <c r="AF195" s="135"/>
      <c r="AG195" s="135"/>
      <c r="AH195" s="135"/>
      <c r="AI195" s="135"/>
    </row>
    <row r="196" ht="15.75" customHeight="1">
      <c r="A196" s="278"/>
      <c r="B196" s="228"/>
      <c r="C196" s="274"/>
      <c r="D196" s="275"/>
      <c r="E196" s="228"/>
      <c r="F196" s="275"/>
      <c r="G196" s="275"/>
      <c r="H196" s="275"/>
      <c r="I196" s="157"/>
      <c r="J196" s="233"/>
      <c r="K196" s="283"/>
      <c r="L196" s="157"/>
      <c r="M196" s="134"/>
      <c r="N196" s="134"/>
      <c r="O196" s="134"/>
      <c r="P196" s="134"/>
      <c r="Q196" s="134"/>
      <c r="R196" s="134"/>
      <c r="S196" s="134"/>
      <c r="T196" s="134"/>
      <c r="U196" s="134"/>
      <c r="V196" s="134"/>
      <c r="W196" s="134"/>
      <c r="X196" s="134"/>
      <c r="Y196" s="134"/>
      <c r="Z196" s="134"/>
      <c r="AA196" s="135"/>
      <c r="AB196" s="135"/>
      <c r="AC196" s="135"/>
      <c r="AD196" s="135"/>
      <c r="AE196" s="135"/>
      <c r="AF196" s="135"/>
      <c r="AG196" s="135"/>
      <c r="AH196" s="135"/>
      <c r="AI196" s="135"/>
    </row>
    <row r="197" ht="15.75" customHeight="1">
      <c r="A197" s="278"/>
      <c r="B197" s="228"/>
      <c r="C197" s="275"/>
      <c r="D197" s="275"/>
      <c r="E197" s="228"/>
      <c r="F197" s="284"/>
      <c r="G197" s="285"/>
      <c r="H197" s="284"/>
      <c r="I197" s="157"/>
      <c r="J197" s="233"/>
      <c r="K197" s="283"/>
      <c r="L197" s="157"/>
      <c r="M197" s="134"/>
      <c r="N197" s="134"/>
      <c r="O197" s="134"/>
      <c r="P197" s="134"/>
      <c r="Q197" s="134"/>
      <c r="R197" s="134"/>
      <c r="S197" s="134"/>
      <c r="T197" s="134"/>
      <c r="U197" s="134"/>
      <c r="V197" s="134"/>
      <c r="W197" s="134"/>
      <c r="X197" s="134"/>
      <c r="Y197" s="134"/>
      <c r="Z197" s="134"/>
      <c r="AA197" s="135"/>
      <c r="AB197" s="135"/>
      <c r="AC197" s="135"/>
      <c r="AD197" s="135"/>
      <c r="AE197" s="135"/>
      <c r="AF197" s="135"/>
      <c r="AG197" s="135"/>
      <c r="AH197" s="135"/>
      <c r="AI197" s="135"/>
    </row>
    <row r="198" ht="15.75" customHeight="1">
      <c r="A198" s="278"/>
      <c r="B198" s="228"/>
      <c r="C198" s="274"/>
      <c r="D198" s="275"/>
      <c r="E198" s="228"/>
      <c r="F198" s="284"/>
      <c r="G198" s="284"/>
      <c r="H198" s="285"/>
      <c r="I198" s="157"/>
      <c r="J198" s="233"/>
      <c r="K198" s="283"/>
      <c r="L198" s="157"/>
      <c r="M198" s="134"/>
      <c r="N198" s="134"/>
      <c r="O198" s="134"/>
      <c r="P198" s="134"/>
      <c r="Q198" s="134"/>
      <c r="R198" s="134"/>
      <c r="S198" s="134"/>
      <c r="T198" s="134"/>
      <c r="U198" s="134"/>
      <c r="V198" s="134"/>
      <c r="W198" s="134"/>
      <c r="X198" s="134"/>
      <c r="Y198" s="134"/>
      <c r="Z198" s="134"/>
      <c r="AA198" s="135"/>
      <c r="AB198" s="135"/>
      <c r="AC198" s="135"/>
      <c r="AD198" s="135"/>
      <c r="AE198" s="135"/>
      <c r="AF198" s="135"/>
      <c r="AG198" s="135"/>
      <c r="AH198" s="135"/>
      <c r="AI198" s="135"/>
    </row>
    <row r="199" ht="15.75" customHeight="1">
      <c r="A199" s="278"/>
      <c r="B199" s="228"/>
      <c r="C199" s="274"/>
      <c r="D199" s="275"/>
      <c r="E199" s="157"/>
      <c r="F199" s="284"/>
      <c r="G199" s="285"/>
      <c r="H199" s="285"/>
      <c r="I199" s="157"/>
      <c r="J199" s="233"/>
      <c r="K199" s="283"/>
      <c r="L199" s="157"/>
      <c r="M199" s="134"/>
      <c r="N199" s="134"/>
      <c r="O199" s="134"/>
      <c r="P199" s="134"/>
      <c r="Q199" s="134"/>
      <c r="R199" s="134"/>
      <c r="S199" s="134"/>
      <c r="T199" s="134"/>
      <c r="U199" s="134"/>
      <c r="V199" s="134"/>
      <c r="W199" s="134"/>
      <c r="X199" s="134"/>
      <c r="Y199" s="134"/>
      <c r="Z199" s="134"/>
      <c r="AA199" s="135"/>
      <c r="AB199" s="135"/>
      <c r="AC199" s="135"/>
      <c r="AD199" s="135"/>
      <c r="AE199" s="135"/>
      <c r="AF199" s="135"/>
      <c r="AG199" s="135"/>
      <c r="AH199" s="135"/>
      <c r="AI199" s="135"/>
    </row>
    <row r="200" ht="15.75" customHeight="1">
      <c r="A200" s="278"/>
      <c r="B200" s="157"/>
      <c r="C200" s="275"/>
      <c r="D200" s="275"/>
      <c r="E200" s="228"/>
      <c r="F200" s="284"/>
      <c r="G200" s="285"/>
      <c r="H200" s="285"/>
      <c r="I200" s="157"/>
      <c r="J200" s="233"/>
      <c r="K200" s="283"/>
      <c r="L200" s="157"/>
      <c r="M200" s="134"/>
      <c r="N200" s="134"/>
      <c r="O200" s="134"/>
      <c r="P200" s="134"/>
      <c r="Q200" s="134"/>
      <c r="R200" s="134"/>
      <c r="S200" s="134"/>
      <c r="T200" s="134"/>
      <c r="U200" s="134"/>
      <c r="V200" s="134"/>
      <c r="W200" s="134"/>
      <c r="X200" s="134"/>
      <c r="Y200" s="134"/>
      <c r="Z200" s="134"/>
      <c r="AA200" s="135"/>
      <c r="AB200" s="135"/>
      <c r="AC200" s="135"/>
      <c r="AD200" s="135"/>
      <c r="AE200" s="135"/>
      <c r="AF200" s="135"/>
      <c r="AG200" s="135"/>
      <c r="AH200" s="135"/>
      <c r="AI200" s="135"/>
    </row>
    <row r="201" ht="15.75" customHeight="1">
      <c r="A201" s="278"/>
      <c r="B201" s="228"/>
      <c r="C201" s="275"/>
      <c r="D201" s="275"/>
      <c r="E201" s="228"/>
      <c r="F201" s="284"/>
      <c r="G201" s="285"/>
      <c r="H201" s="285"/>
      <c r="I201" s="157"/>
      <c r="J201" s="233"/>
      <c r="K201" s="283"/>
      <c r="L201" s="157"/>
      <c r="M201" s="134"/>
      <c r="N201" s="134"/>
      <c r="O201" s="134"/>
      <c r="P201" s="134"/>
      <c r="Q201" s="134"/>
      <c r="R201" s="134"/>
      <c r="S201" s="134"/>
      <c r="T201" s="134"/>
      <c r="U201" s="134"/>
      <c r="V201" s="134"/>
      <c r="W201" s="134"/>
      <c r="X201" s="134"/>
      <c r="Y201" s="134"/>
      <c r="Z201" s="134"/>
      <c r="AA201" s="135"/>
      <c r="AB201" s="135"/>
      <c r="AC201" s="135"/>
      <c r="AD201" s="135"/>
      <c r="AE201" s="135"/>
      <c r="AF201" s="135"/>
      <c r="AG201" s="135"/>
      <c r="AH201" s="135"/>
      <c r="AI201" s="135"/>
    </row>
    <row r="202" ht="15.75" customHeight="1">
      <c r="A202" s="166"/>
      <c r="B202" s="286"/>
      <c r="C202" s="6"/>
      <c r="D202" s="199"/>
      <c r="E202" s="200"/>
      <c r="F202" s="199"/>
      <c r="G202" s="199"/>
      <c r="H202" s="199"/>
      <c r="I202" s="169"/>
      <c r="J202" s="233"/>
      <c r="K202" s="171"/>
      <c r="L202" s="157"/>
      <c r="M202" s="134"/>
      <c r="N202" s="134"/>
      <c r="O202" s="134"/>
      <c r="P202" s="134"/>
      <c r="Q202" s="134"/>
      <c r="R202" s="134"/>
      <c r="S202" s="134"/>
      <c r="T202" s="134"/>
      <c r="U202" s="134"/>
      <c r="V202" s="134"/>
      <c r="W202" s="134"/>
      <c r="X202" s="134"/>
      <c r="Y202" s="134"/>
      <c r="Z202" s="134"/>
      <c r="AA202" s="135"/>
      <c r="AB202" s="135"/>
      <c r="AC202" s="135"/>
      <c r="AD202" s="135"/>
      <c r="AE202" s="135"/>
      <c r="AF202" s="135"/>
      <c r="AG202" s="135"/>
      <c r="AH202" s="135"/>
      <c r="AI202" s="135"/>
    </row>
    <row r="203" ht="15.75" customHeight="1">
      <c r="A203" s="287"/>
      <c r="B203" s="228"/>
      <c r="C203" s="274"/>
      <c r="D203" s="275"/>
      <c r="E203" s="228"/>
      <c r="F203" s="275"/>
      <c r="G203" s="274"/>
      <c r="H203" s="274"/>
      <c r="I203" s="157"/>
      <c r="J203" s="233"/>
      <c r="K203" s="276"/>
      <c r="L203" s="157"/>
      <c r="M203" s="134"/>
      <c r="N203" s="134"/>
      <c r="O203" s="134"/>
      <c r="P203" s="134"/>
      <c r="Q203" s="134"/>
      <c r="R203" s="134"/>
      <c r="S203" s="134"/>
      <c r="T203" s="134"/>
      <c r="U203" s="134"/>
      <c r="V203" s="134"/>
      <c r="W203" s="134"/>
      <c r="X203" s="134"/>
      <c r="Y203" s="134"/>
      <c r="Z203" s="134"/>
      <c r="AA203" s="135"/>
      <c r="AB203" s="135"/>
      <c r="AC203" s="135"/>
      <c r="AD203" s="135"/>
      <c r="AE203" s="135"/>
      <c r="AF203" s="135"/>
      <c r="AG203" s="135"/>
      <c r="AH203" s="135"/>
      <c r="AI203" s="135"/>
    </row>
    <row r="204" ht="15.75" customHeight="1">
      <c r="A204" s="287"/>
      <c r="B204" s="228"/>
      <c r="C204" s="274"/>
      <c r="D204" s="275"/>
      <c r="E204" s="228"/>
      <c r="F204" s="275"/>
      <c r="G204" s="274"/>
      <c r="H204" s="274"/>
      <c r="I204" s="157"/>
      <c r="J204" s="233"/>
      <c r="K204" s="276"/>
      <c r="L204" s="157"/>
      <c r="M204" s="134"/>
      <c r="N204" s="134"/>
      <c r="O204" s="134"/>
      <c r="P204" s="134"/>
      <c r="Q204" s="134"/>
      <c r="R204" s="134"/>
      <c r="S204" s="134"/>
      <c r="T204" s="134"/>
      <c r="U204" s="134"/>
      <c r="V204" s="134"/>
      <c r="W204" s="134"/>
      <c r="X204" s="134"/>
      <c r="Y204" s="134"/>
      <c r="Z204" s="134"/>
      <c r="AA204" s="135"/>
      <c r="AB204" s="135"/>
      <c r="AC204" s="135"/>
      <c r="AD204" s="135"/>
      <c r="AE204" s="135"/>
      <c r="AF204" s="135"/>
      <c r="AG204" s="135"/>
      <c r="AH204" s="135"/>
      <c r="AI204" s="135"/>
    </row>
    <row r="205" ht="15.75" customHeight="1">
      <c r="A205" s="287"/>
      <c r="B205" s="228"/>
      <c r="C205" s="274"/>
      <c r="D205" s="275"/>
      <c r="E205" s="228"/>
      <c r="F205" s="275"/>
      <c r="G205" s="274"/>
      <c r="H205" s="274"/>
      <c r="I205" s="157"/>
      <c r="J205" s="233"/>
      <c r="K205" s="276"/>
      <c r="L205" s="157"/>
      <c r="M205" s="134"/>
      <c r="N205" s="134"/>
      <c r="O205" s="134"/>
      <c r="P205" s="134"/>
      <c r="Q205" s="134"/>
      <c r="R205" s="134"/>
      <c r="S205" s="134"/>
      <c r="T205" s="134"/>
      <c r="U205" s="134"/>
      <c r="V205" s="134"/>
      <c r="W205" s="134"/>
      <c r="X205" s="134"/>
      <c r="Y205" s="134"/>
      <c r="Z205" s="134"/>
      <c r="AA205" s="135"/>
      <c r="AB205" s="135"/>
      <c r="AC205" s="135"/>
      <c r="AD205" s="135"/>
      <c r="AE205" s="135"/>
      <c r="AF205" s="135"/>
      <c r="AG205" s="135"/>
      <c r="AH205" s="135"/>
      <c r="AI205" s="135"/>
    </row>
    <row r="206" ht="15.75" customHeight="1">
      <c r="A206" s="287"/>
      <c r="B206" s="228"/>
      <c r="C206" s="274"/>
      <c r="D206" s="275"/>
      <c r="E206" s="228"/>
      <c r="F206" s="275"/>
      <c r="G206" s="274"/>
      <c r="H206" s="274"/>
      <c r="I206" s="157"/>
      <c r="J206" s="233"/>
      <c r="K206" s="276"/>
      <c r="L206" s="157"/>
      <c r="M206" s="134"/>
      <c r="N206" s="134"/>
      <c r="O206" s="134"/>
      <c r="P206" s="134"/>
      <c r="Q206" s="134"/>
      <c r="R206" s="134"/>
      <c r="S206" s="134"/>
      <c r="T206" s="134"/>
      <c r="U206" s="134"/>
      <c r="V206" s="134"/>
      <c r="W206" s="134"/>
      <c r="X206" s="134"/>
      <c r="Y206" s="134"/>
      <c r="Z206" s="134"/>
      <c r="AA206" s="135"/>
      <c r="AB206" s="135"/>
      <c r="AC206" s="135"/>
      <c r="AD206" s="135"/>
      <c r="AE206" s="135"/>
      <c r="AF206" s="135"/>
      <c r="AG206" s="135"/>
      <c r="AH206" s="135"/>
      <c r="AI206" s="135"/>
    </row>
    <row r="207" ht="15.75" customHeight="1">
      <c r="A207" s="287"/>
      <c r="B207" s="228"/>
      <c r="C207" s="274"/>
      <c r="D207" s="275"/>
      <c r="E207" s="228"/>
      <c r="F207" s="275"/>
      <c r="G207" s="274"/>
      <c r="H207" s="274"/>
      <c r="I207" s="157"/>
      <c r="J207" s="233"/>
      <c r="K207" s="276"/>
      <c r="L207" s="157"/>
      <c r="M207" s="134"/>
      <c r="N207" s="134"/>
      <c r="O207" s="134"/>
      <c r="P207" s="134"/>
      <c r="Q207" s="134"/>
      <c r="R207" s="134"/>
      <c r="S207" s="134"/>
      <c r="T207" s="134"/>
      <c r="U207" s="134"/>
      <c r="V207" s="134"/>
      <c r="W207" s="134"/>
      <c r="X207" s="134"/>
      <c r="Y207" s="134"/>
      <c r="Z207" s="134"/>
      <c r="AA207" s="135"/>
      <c r="AB207" s="135"/>
      <c r="AC207" s="135"/>
      <c r="AD207" s="135"/>
      <c r="AE207" s="135"/>
      <c r="AF207" s="135"/>
      <c r="AG207" s="135"/>
      <c r="AH207" s="135"/>
      <c r="AI207" s="135"/>
    </row>
    <row r="208" ht="15.75" customHeight="1">
      <c r="A208" s="287"/>
      <c r="B208" s="228"/>
      <c r="C208" s="274"/>
      <c r="D208" s="275"/>
      <c r="E208" s="228"/>
      <c r="F208" s="275"/>
      <c r="G208" s="274"/>
      <c r="H208" s="274"/>
      <c r="I208" s="157"/>
      <c r="J208" s="233"/>
      <c r="K208" s="276"/>
      <c r="L208" s="157"/>
      <c r="M208" s="134"/>
      <c r="N208" s="134"/>
      <c r="O208" s="134"/>
      <c r="P208" s="134"/>
      <c r="Q208" s="134"/>
      <c r="R208" s="134"/>
      <c r="S208" s="134"/>
      <c r="T208" s="134"/>
      <c r="U208" s="134"/>
      <c r="V208" s="134"/>
      <c r="W208" s="134"/>
      <c r="X208" s="134"/>
      <c r="Y208" s="134"/>
      <c r="Z208" s="134"/>
      <c r="AA208" s="135"/>
      <c r="AB208" s="135"/>
      <c r="AC208" s="135"/>
      <c r="AD208" s="135"/>
      <c r="AE208" s="135"/>
      <c r="AF208" s="135"/>
      <c r="AG208" s="135"/>
      <c r="AH208" s="135"/>
      <c r="AI208" s="135"/>
    </row>
    <row r="209" ht="15.75" customHeight="1">
      <c r="A209" s="287"/>
      <c r="B209" s="228"/>
      <c r="C209" s="274"/>
      <c r="D209" s="275"/>
      <c r="E209" s="228"/>
      <c r="F209" s="275"/>
      <c r="G209" s="274"/>
      <c r="H209" s="274"/>
      <c r="I209" s="157"/>
      <c r="J209" s="233"/>
      <c r="K209" s="276"/>
      <c r="L209" s="157"/>
      <c r="M209" s="134"/>
      <c r="N209" s="134"/>
      <c r="O209" s="134"/>
      <c r="P209" s="134"/>
      <c r="Q209" s="134"/>
      <c r="R209" s="134"/>
      <c r="S209" s="134"/>
      <c r="T209" s="134"/>
      <c r="U209" s="134"/>
      <c r="V209" s="134"/>
      <c r="W209" s="134"/>
      <c r="X209" s="134"/>
      <c r="Y209" s="134"/>
      <c r="Z209" s="134"/>
      <c r="AA209" s="135"/>
      <c r="AB209" s="135"/>
      <c r="AC209" s="135"/>
      <c r="AD209" s="135"/>
      <c r="AE209" s="135"/>
      <c r="AF209" s="135"/>
      <c r="AG209" s="135"/>
      <c r="AH209" s="135"/>
      <c r="AI209" s="135"/>
    </row>
    <row r="210" ht="15.75" customHeight="1">
      <c r="A210" s="287"/>
      <c r="B210" s="228"/>
      <c r="C210" s="274"/>
      <c r="D210" s="275"/>
      <c r="E210" s="228"/>
      <c r="F210" s="275"/>
      <c r="G210" s="274"/>
      <c r="H210" s="274"/>
      <c r="I210" s="157"/>
      <c r="J210" s="233"/>
      <c r="K210" s="288"/>
      <c r="L210" s="157"/>
      <c r="M210" s="134"/>
      <c r="N210" s="134"/>
      <c r="O210" s="134"/>
      <c r="P210" s="134"/>
      <c r="Q210" s="134"/>
      <c r="R210" s="134"/>
      <c r="S210" s="134"/>
      <c r="T210" s="134"/>
      <c r="U210" s="134"/>
      <c r="V210" s="134"/>
      <c r="W210" s="134"/>
      <c r="X210" s="134"/>
      <c r="Y210" s="134"/>
      <c r="Z210" s="134"/>
      <c r="AA210" s="135"/>
      <c r="AB210" s="135"/>
      <c r="AC210" s="135"/>
      <c r="AD210" s="135"/>
      <c r="AE210" s="135"/>
      <c r="AF210" s="135"/>
      <c r="AG210" s="135"/>
      <c r="AH210" s="135"/>
      <c r="AI210" s="135"/>
    </row>
    <row r="211" ht="15.75" customHeight="1">
      <c r="A211" s="287"/>
      <c r="B211" s="228"/>
      <c r="C211" s="274"/>
      <c r="D211" s="275"/>
      <c r="E211" s="228"/>
      <c r="F211" s="275"/>
      <c r="G211" s="274"/>
      <c r="H211" s="274"/>
      <c r="I211" s="157"/>
      <c r="J211" s="233"/>
      <c r="K211" s="289"/>
      <c r="L211" s="157"/>
      <c r="M211" s="134"/>
      <c r="N211" s="134"/>
      <c r="O211" s="134"/>
      <c r="P211" s="134"/>
      <c r="Q211" s="134"/>
      <c r="R211" s="134"/>
      <c r="S211" s="134"/>
      <c r="T211" s="134"/>
      <c r="U211" s="134"/>
      <c r="V211" s="134"/>
      <c r="W211" s="134"/>
      <c r="X211" s="134"/>
      <c r="Y211" s="134"/>
      <c r="Z211" s="134"/>
      <c r="AA211" s="135"/>
      <c r="AB211" s="135"/>
      <c r="AC211" s="135"/>
      <c r="AD211" s="135"/>
      <c r="AE211" s="135"/>
      <c r="AF211" s="135"/>
      <c r="AG211" s="135"/>
      <c r="AH211" s="135"/>
      <c r="AI211" s="135"/>
    </row>
    <row r="212" ht="15.75" customHeight="1">
      <c r="A212" s="287"/>
      <c r="B212" s="228"/>
      <c r="C212" s="274"/>
      <c r="D212" s="275"/>
      <c r="E212" s="228"/>
      <c r="F212" s="275"/>
      <c r="G212" s="274"/>
      <c r="H212" s="274"/>
      <c r="I212" s="157"/>
      <c r="J212" s="233"/>
      <c r="K212" s="263"/>
      <c r="L212" s="157"/>
      <c r="M212" s="134"/>
      <c r="N212" s="134"/>
      <c r="O212" s="134"/>
      <c r="P212" s="134"/>
      <c r="Q212" s="134"/>
      <c r="R212" s="134"/>
      <c r="S212" s="134"/>
      <c r="T212" s="134"/>
      <c r="U212" s="134"/>
      <c r="V212" s="134"/>
      <c r="W212" s="134"/>
      <c r="X212" s="134"/>
      <c r="Y212" s="134"/>
      <c r="Z212" s="134"/>
      <c r="AA212" s="135"/>
      <c r="AB212" s="135"/>
      <c r="AC212" s="135"/>
      <c r="AD212" s="135"/>
      <c r="AE212" s="135"/>
      <c r="AF212" s="135"/>
      <c r="AG212" s="135"/>
      <c r="AH212" s="135"/>
      <c r="AI212" s="135"/>
    </row>
    <row r="213" ht="15.75" customHeight="1">
      <c r="A213" s="287"/>
      <c r="B213" s="228"/>
      <c r="C213" s="274"/>
      <c r="D213" s="275"/>
      <c r="E213" s="228"/>
      <c r="F213" s="275"/>
      <c r="G213" s="274"/>
      <c r="H213" s="274"/>
      <c r="I213" s="157"/>
      <c r="J213" s="233"/>
      <c r="K213" s="276"/>
      <c r="L213" s="157"/>
      <c r="M213" s="134"/>
      <c r="N213" s="134"/>
      <c r="O213" s="134"/>
      <c r="P213" s="134"/>
      <c r="Q213" s="134"/>
      <c r="R213" s="134"/>
      <c r="S213" s="134"/>
      <c r="T213" s="134"/>
      <c r="U213" s="134"/>
      <c r="V213" s="134"/>
      <c r="W213" s="134"/>
      <c r="X213" s="134"/>
      <c r="Y213" s="134"/>
      <c r="Z213" s="134"/>
      <c r="AA213" s="135"/>
      <c r="AB213" s="135"/>
      <c r="AC213" s="135"/>
      <c r="AD213" s="135"/>
      <c r="AE213" s="135"/>
      <c r="AF213" s="135"/>
      <c r="AG213" s="135"/>
      <c r="AH213" s="135"/>
      <c r="AI213" s="135"/>
    </row>
    <row r="214" ht="15.75" customHeight="1">
      <c r="A214" s="287"/>
      <c r="B214" s="228"/>
      <c r="C214" s="274"/>
      <c r="D214" s="275"/>
      <c r="E214" s="228"/>
      <c r="F214" s="275"/>
      <c r="G214" s="274"/>
      <c r="H214" s="274"/>
      <c r="I214" s="157"/>
      <c r="J214" s="233"/>
      <c r="K214" s="276"/>
      <c r="L214" s="157"/>
      <c r="M214" s="134"/>
      <c r="N214" s="134"/>
      <c r="O214" s="134"/>
      <c r="P214" s="134"/>
      <c r="Q214" s="134"/>
      <c r="R214" s="134"/>
      <c r="S214" s="134"/>
      <c r="T214" s="134"/>
      <c r="U214" s="134"/>
      <c r="V214" s="134"/>
      <c r="W214" s="134"/>
      <c r="X214" s="134"/>
      <c r="Y214" s="134"/>
      <c r="Z214" s="134"/>
      <c r="AA214" s="135"/>
      <c r="AB214" s="135"/>
      <c r="AC214" s="135"/>
      <c r="AD214" s="135"/>
      <c r="AE214" s="135"/>
      <c r="AF214" s="135"/>
      <c r="AG214" s="135"/>
      <c r="AH214" s="135"/>
      <c r="AI214" s="135"/>
    </row>
    <row r="215" ht="15.75" customHeight="1">
      <c r="A215" s="287"/>
      <c r="B215" s="228"/>
      <c r="C215" s="274"/>
      <c r="D215" s="275"/>
      <c r="E215" s="228"/>
      <c r="F215" s="275"/>
      <c r="G215" s="274"/>
      <c r="H215" s="274"/>
      <c r="I215" s="157"/>
      <c r="J215" s="233"/>
      <c r="K215" s="276"/>
      <c r="L215" s="157"/>
      <c r="M215" s="134"/>
      <c r="N215" s="134"/>
      <c r="O215" s="134"/>
      <c r="P215" s="134"/>
      <c r="Q215" s="134"/>
      <c r="R215" s="134"/>
      <c r="S215" s="134"/>
      <c r="T215" s="134"/>
      <c r="U215" s="134"/>
      <c r="V215" s="134"/>
      <c r="W215" s="134"/>
      <c r="X215" s="134"/>
      <c r="Y215" s="134"/>
      <c r="Z215" s="134"/>
      <c r="AA215" s="135"/>
      <c r="AB215" s="135"/>
      <c r="AC215" s="135"/>
      <c r="AD215" s="135"/>
      <c r="AE215" s="135"/>
      <c r="AF215" s="135"/>
      <c r="AG215" s="135"/>
      <c r="AH215" s="135"/>
      <c r="AI215" s="135"/>
    </row>
    <row r="216" ht="15.75" customHeight="1">
      <c r="A216" s="287"/>
      <c r="B216" s="228"/>
      <c r="C216" s="274"/>
      <c r="D216" s="275"/>
      <c r="E216" s="228"/>
      <c r="F216" s="275"/>
      <c r="G216" s="274"/>
      <c r="H216" s="274"/>
      <c r="I216" s="157"/>
      <c r="J216" s="233"/>
      <c r="K216" s="276"/>
      <c r="L216" s="157"/>
      <c r="M216" s="134"/>
      <c r="N216" s="134"/>
      <c r="O216" s="134"/>
      <c r="P216" s="134"/>
      <c r="Q216" s="134"/>
      <c r="R216" s="134"/>
      <c r="S216" s="134"/>
      <c r="T216" s="134"/>
      <c r="U216" s="134"/>
      <c r="V216" s="134"/>
      <c r="W216" s="134"/>
      <c r="X216" s="134"/>
      <c r="Y216" s="134"/>
      <c r="Z216" s="134"/>
      <c r="AA216" s="135"/>
      <c r="AB216" s="135"/>
      <c r="AC216" s="135"/>
      <c r="AD216" s="135"/>
      <c r="AE216" s="135"/>
      <c r="AF216" s="135"/>
      <c r="AG216" s="135"/>
      <c r="AH216" s="135"/>
      <c r="AI216" s="135"/>
    </row>
    <row r="217" ht="15.75" customHeight="1">
      <c r="A217" s="287"/>
      <c r="B217" s="228"/>
      <c r="C217" s="274"/>
      <c r="D217" s="275"/>
      <c r="E217" s="228"/>
      <c r="F217" s="275"/>
      <c r="G217" s="274"/>
      <c r="H217" s="274"/>
      <c r="I217" s="157"/>
      <c r="J217" s="233"/>
      <c r="K217" s="276"/>
      <c r="L217" s="157"/>
      <c r="M217" s="134"/>
      <c r="N217" s="134"/>
      <c r="O217" s="134"/>
      <c r="P217" s="134"/>
      <c r="Q217" s="134"/>
      <c r="R217" s="134"/>
      <c r="S217" s="134"/>
      <c r="T217" s="134"/>
      <c r="U217" s="134"/>
      <c r="V217" s="134"/>
      <c r="W217" s="134"/>
      <c r="X217" s="134"/>
      <c r="Y217" s="134"/>
      <c r="Z217" s="134"/>
      <c r="AA217" s="135"/>
      <c r="AB217" s="135"/>
      <c r="AC217" s="135"/>
      <c r="AD217" s="135"/>
      <c r="AE217" s="135"/>
      <c r="AF217" s="135"/>
      <c r="AG217" s="135"/>
      <c r="AH217" s="135"/>
      <c r="AI217" s="135"/>
    </row>
    <row r="218" ht="15.75" customHeight="1">
      <c r="A218" s="287"/>
      <c r="B218" s="115"/>
      <c r="C218" s="274"/>
      <c r="D218" s="275"/>
      <c r="E218" s="228"/>
      <c r="F218" s="275"/>
      <c r="G218" s="275"/>
      <c r="H218" s="275"/>
      <c r="I218" s="157"/>
      <c r="J218" s="233"/>
      <c r="K218" s="263"/>
      <c r="L218" s="157"/>
      <c r="M218" s="134"/>
      <c r="N218" s="134"/>
      <c r="O218" s="134"/>
      <c r="P218" s="134"/>
      <c r="Q218" s="134"/>
      <c r="R218" s="134"/>
      <c r="S218" s="134"/>
      <c r="T218" s="134"/>
      <c r="U218" s="134"/>
      <c r="V218" s="134"/>
      <c r="W218" s="134"/>
      <c r="X218" s="134"/>
      <c r="Y218" s="134"/>
      <c r="Z218" s="134"/>
      <c r="AA218" s="135"/>
      <c r="AB218" s="135"/>
      <c r="AC218" s="135"/>
      <c r="AD218" s="135"/>
      <c r="AE218" s="135"/>
      <c r="AF218" s="135"/>
      <c r="AG218" s="135"/>
      <c r="AH218" s="135"/>
      <c r="AI218" s="135"/>
    </row>
    <row r="219" ht="15.75" customHeight="1">
      <c r="A219" s="70"/>
      <c r="B219" s="70"/>
      <c r="C219" s="275"/>
      <c r="D219" s="275"/>
      <c r="E219" s="157"/>
      <c r="F219" s="275"/>
      <c r="G219" s="275"/>
      <c r="H219" s="275"/>
      <c r="I219" s="157"/>
      <c r="J219" s="233"/>
      <c r="K219" s="276"/>
      <c r="L219" s="157"/>
      <c r="M219" s="134"/>
      <c r="N219" s="134"/>
      <c r="O219" s="134"/>
      <c r="P219" s="134"/>
      <c r="Q219" s="134"/>
      <c r="R219" s="134"/>
      <c r="S219" s="134"/>
      <c r="T219" s="134"/>
      <c r="U219" s="134"/>
      <c r="V219" s="134"/>
      <c r="W219" s="134"/>
      <c r="X219" s="134"/>
      <c r="Y219" s="134"/>
      <c r="Z219" s="134"/>
      <c r="AA219" s="135"/>
      <c r="AB219" s="135"/>
      <c r="AC219" s="135"/>
      <c r="AD219" s="135"/>
      <c r="AE219" s="135"/>
      <c r="AF219" s="135"/>
      <c r="AG219" s="135"/>
      <c r="AH219" s="135"/>
      <c r="AI219" s="135"/>
    </row>
    <row r="220" ht="15.75" customHeight="1">
      <c r="A220" s="287"/>
      <c r="B220" s="115"/>
      <c r="C220" s="274"/>
      <c r="D220" s="275"/>
      <c r="E220" s="228"/>
      <c r="F220" s="275"/>
      <c r="G220" s="275"/>
      <c r="H220" s="275"/>
      <c r="I220" s="157"/>
      <c r="J220" s="233"/>
      <c r="K220" s="263"/>
      <c r="L220" s="157"/>
      <c r="M220" s="134"/>
      <c r="N220" s="134"/>
      <c r="O220" s="134"/>
      <c r="P220" s="134"/>
      <c r="Q220" s="134"/>
      <c r="R220" s="134"/>
      <c r="S220" s="134"/>
      <c r="T220" s="134"/>
      <c r="U220" s="134"/>
      <c r="V220" s="134"/>
      <c r="W220" s="134"/>
      <c r="X220" s="134"/>
      <c r="Y220" s="134"/>
      <c r="Z220" s="134"/>
      <c r="AA220" s="135"/>
      <c r="AB220" s="135"/>
      <c r="AC220" s="135"/>
      <c r="AD220" s="135"/>
      <c r="AE220" s="135"/>
      <c r="AF220" s="135"/>
      <c r="AG220" s="135"/>
      <c r="AH220" s="135"/>
      <c r="AI220" s="135"/>
    </row>
    <row r="221" ht="15.75" customHeight="1">
      <c r="A221" s="287"/>
      <c r="B221" s="228"/>
      <c r="C221" s="274"/>
      <c r="D221" s="275"/>
      <c r="E221" s="228"/>
      <c r="F221" s="275"/>
      <c r="G221" s="275"/>
      <c r="H221" s="275"/>
      <c r="I221" s="157"/>
      <c r="J221" s="233"/>
      <c r="K221" s="263"/>
      <c r="L221" s="157"/>
      <c r="M221" s="134"/>
      <c r="N221" s="134"/>
      <c r="O221" s="134"/>
      <c r="P221" s="134"/>
      <c r="Q221" s="134"/>
      <c r="R221" s="134"/>
      <c r="S221" s="134"/>
      <c r="T221" s="134"/>
      <c r="U221" s="134"/>
      <c r="V221" s="134"/>
      <c r="W221" s="134"/>
      <c r="X221" s="134"/>
      <c r="Y221" s="134"/>
      <c r="Z221" s="134"/>
      <c r="AA221" s="135"/>
      <c r="AB221" s="135"/>
      <c r="AC221" s="135"/>
      <c r="AD221" s="135"/>
      <c r="AE221" s="135"/>
      <c r="AF221" s="135"/>
      <c r="AG221" s="135"/>
      <c r="AH221" s="135"/>
      <c r="AI221" s="135"/>
    </row>
    <row r="222" ht="15.75" customHeight="1">
      <c r="A222" s="287"/>
      <c r="B222" s="228"/>
      <c r="C222" s="274"/>
      <c r="D222" s="275"/>
      <c r="E222" s="228"/>
      <c r="F222" s="275"/>
      <c r="G222" s="274"/>
      <c r="H222" s="290"/>
      <c r="I222" s="157"/>
      <c r="J222" s="233"/>
      <c r="K222" s="276"/>
      <c r="L222" s="157"/>
      <c r="M222" s="134"/>
      <c r="N222" s="134"/>
      <c r="O222" s="134"/>
      <c r="P222" s="134"/>
      <c r="Q222" s="134"/>
      <c r="R222" s="134"/>
      <c r="S222" s="134"/>
      <c r="T222" s="134"/>
      <c r="U222" s="134"/>
      <c r="V222" s="134"/>
      <c r="W222" s="134"/>
      <c r="X222" s="134"/>
      <c r="Y222" s="134"/>
      <c r="Z222" s="134"/>
      <c r="AA222" s="135"/>
      <c r="AB222" s="135"/>
      <c r="AC222" s="135"/>
      <c r="AD222" s="135"/>
      <c r="AE222" s="135"/>
      <c r="AF222" s="135"/>
      <c r="AG222" s="135"/>
      <c r="AH222" s="135"/>
      <c r="AI222" s="135"/>
    </row>
    <row r="223" ht="15.75" customHeight="1">
      <c r="A223" s="287"/>
      <c r="B223" s="291"/>
      <c r="C223" s="274"/>
      <c r="D223" s="275"/>
      <c r="E223" s="228"/>
      <c r="F223" s="275"/>
      <c r="G223" s="274"/>
      <c r="H223" s="274"/>
      <c r="I223" s="157"/>
      <c r="J223" s="233"/>
      <c r="K223" s="276"/>
      <c r="L223" s="157"/>
      <c r="M223" s="134"/>
      <c r="N223" s="134"/>
      <c r="O223" s="134"/>
      <c r="P223" s="134"/>
      <c r="Q223" s="134"/>
      <c r="R223" s="134"/>
      <c r="S223" s="134"/>
      <c r="T223" s="134"/>
      <c r="U223" s="134"/>
      <c r="V223" s="134"/>
      <c r="W223" s="134"/>
      <c r="X223" s="134"/>
      <c r="Y223" s="134"/>
      <c r="Z223" s="134"/>
      <c r="AA223" s="135"/>
      <c r="AB223" s="135"/>
      <c r="AC223" s="135"/>
      <c r="AD223" s="135"/>
      <c r="AE223" s="135"/>
      <c r="AF223" s="135"/>
      <c r="AG223" s="135"/>
      <c r="AH223" s="135"/>
      <c r="AI223" s="135"/>
    </row>
    <row r="224" ht="15.75" customHeight="1">
      <c r="A224" s="287"/>
      <c r="B224" s="70"/>
      <c r="C224" s="274"/>
      <c r="D224" s="275"/>
      <c r="E224" s="228"/>
      <c r="F224" s="275"/>
      <c r="G224" s="274"/>
      <c r="H224" s="274"/>
      <c r="I224" s="157"/>
      <c r="J224" s="233"/>
      <c r="K224" s="276"/>
      <c r="L224" s="157"/>
      <c r="M224" s="134"/>
      <c r="N224" s="134"/>
      <c r="O224" s="134"/>
      <c r="P224" s="134"/>
      <c r="Q224" s="134"/>
      <c r="R224" s="134"/>
      <c r="S224" s="134"/>
      <c r="T224" s="134"/>
      <c r="U224" s="134"/>
      <c r="V224" s="134"/>
      <c r="W224" s="134"/>
      <c r="X224" s="134"/>
      <c r="Y224" s="134"/>
      <c r="Z224" s="134"/>
      <c r="AA224" s="135"/>
      <c r="AB224" s="135"/>
      <c r="AC224" s="135"/>
      <c r="AD224" s="135"/>
      <c r="AE224" s="135"/>
      <c r="AF224" s="135"/>
      <c r="AG224" s="135"/>
      <c r="AH224" s="135"/>
      <c r="AI224" s="135"/>
    </row>
    <row r="225" ht="15.75" customHeight="1">
      <c r="A225" s="287"/>
      <c r="B225" s="291"/>
      <c r="C225" s="274"/>
      <c r="D225" s="275"/>
      <c r="E225" s="228"/>
      <c r="F225" s="275"/>
      <c r="G225" s="274"/>
      <c r="H225" s="274"/>
      <c r="I225" s="157"/>
      <c r="J225" s="233"/>
      <c r="K225" s="276"/>
      <c r="L225" s="157"/>
      <c r="M225" s="134"/>
      <c r="N225" s="134"/>
      <c r="O225" s="134"/>
      <c r="P225" s="134"/>
      <c r="Q225" s="134"/>
      <c r="R225" s="134"/>
      <c r="S225" s="134"/>
      <c r="T225" s="134"/>
      <c r="U225" s="134"/>
      <c r="V225" s="134"/>
      <c r="W225" s="134"/>
      <c r="X225" s="134"/>
      <c r="Y225" s="134"/>
      <c r="Z225" s="134"/>
      <c r="AA225" s="135"/>
      <c r="AB225" s="135"/>
      <c r="AC225" s="135"/>
      <c r="AD225" s="135"/>
      <c r="AE225" s="135"/>
      <c r="AF225" s="135"/>
      <c r="AG225" s="135"/>
      <c r="AH225" s="135"/>
      <c r="AI225" s="135"/>
    </row>
    <row r="226" ht="15.75" customHeight="1">
      <c r="A226" s="287"/>
      <c r="B226" s="70"/>
      <c r="C226" s="274"/>
      <c r="D226" s="275"/>
      <c r="E226" s="228"/>
      <c r="F226" s="275"/>
      <c r="G226" s="274"/>
      <c r="H226" s="274"/>
      <c r="I226" s="157"/>
      <c r="J226" s="233"/>
      <c r="K226" s="276"/>
      <c r="L226" s="157"/>
      <c r="M226" s="134"/>
      <c r="N226" s="134"/>
      <c r="O226" s="134"/>
      <c r="P226" s="134"/>
      <c r="Q226" s="134"/>
      <c r="R226" s="134"/>
      <c r="S226" s="134"/>
      <c r="T226" s="134"/>
      <c r="U226" s="134"/>
      <c r="V226" s="134"/>
      <c r="W226" s="134"/>
      <c r="X226" s="134"/>
      <c r="Y226" s="134"/>
      <c r="Z226" s="134"/>
      <c r="AA226" s="135"/>
      <c r="AB226" s="135"/>
      <c r="AC226" s="135"/>
      <c r="AD226" s="135"/>
      <c r="AE226" s="135"/>
      <c r="AF226" s="135"/>
      <c r="AG226" s="135"/>
      <c r="AH226" s="135"/>
      <c r="AI226" s="135"/>
    </row>
    <row r="227" ht="15.75" customHeight="1">
      <c r="A227" s="287"/>
      <c r="B227" s="228"/>
      <c r="C227" s="274"/>
      <c r="D227" s="275"/>
      <c r="E227" s="228"/>
      <c r="F227" s="275"/>
      <c r="G227" s="274"/>
      <c r="H227" s="274"/>
      <c r="I227" s="157"/>
      <c r="J227" s="233"/>
      <c r="K227" s="276"/>
      <c r="L227" s="157"/>
      <c r="M227" s="134"/>
      <c r="N227" s="134"/>
      <c r="O227" s="134"/>
      <c r="P227" s="134"/>
      <c r="Q227" s="134"/>
      <c r="R227" s="134"/>
      <c r="S227" s="134"/>
      <c r="T227" s="134"/>
      <c r="U227" s="134"/>
      <c r="V227" s="134"/>
      <c r="W227" s="134"/>
      <c r="X227" s="134"/>
      <c r="Y227" s="134"/>
      <c r="Z227" s="134"/>
      <c r="AA227" s="135"/>
      <c r="AB227" s="135"/>
      <c r="AC227" s="135"/>
      <c r="AD227" s="135"/>
      <c r="AE227" s="135"/>
      <c r="AF227" s="135"/>
      <c r="AG227" s="135"/>
      <c r="AH227" s="135"/>
      <c r="AI227" s="135"/>
    </row>
    <row r="228" ht="15.75" customHeight="1">
      <c r="A228" s="287"/>
      <c r="B228" s="228"/>
      <c r="C228" s="274"/>
      <c r="D228" s="275"/>
      <c r="E228" s="228"/>
      <c r="F228" s="275"/>
      <c r="G228" s="274"/>
      <c r="H228" s="274"/>
      <c r="I228" s="157"/>
      <c r="J228" s="233"/>
      <c r="K228" s="276"/>
      <c r="L228" s="157"/>
      <c r="M228" s="134"/>
      <c r="N228" s="134"/>
      <c r="O228" s="134"/>
      <c r="P228" s="134"/>
      <c r="Q228" s="134"/>
      <c r="R228" s="134"/>
      <c r="S228" s="134"/>
      <c r="T228" s="134"/>
      <c r="U228" s="134"/>
      <c r="V228" s="134"/>
      <c r="W228" s="134"/>
      <c r="X228" s="134"/>
      <c r="Y228" s="134"/>
      <c r="Z228" s="134"/>
      <c r="AA228" s="135"/>
      <c r="AB228" s="135"/>
      <c r="AC228" s="135"/>
      <c r="AD228" s="135"/>
      <c r="AE228" s="135"/>
      <c r="AF228" s="135"/>
      <c r="AG228" s="135"/>
      <c r="AH228" s="135"/>
      <c r="AI228" s="135"/>
    </row>
    <row r="229" ht="15.75" customHeight="1">
      <c r="A229" s="287"/>
      <c r="B229" s="228"/>
      <c r="C229" s="275"/>
      <c r="D229" s="275"/>
      <c r="E229" s="228"/>
      <c r="F229" s="275"/>
      <c r="G229" s="274"/>
      <c r="H229" s="274"/>
      <c r="I229" s="157"/>
      <c r="J229" s="233"/>
      <c r="K229" s="276"/>
      <c r="L229" s="157"/>
      <c r="M229" s="134"/>
      <c r="N229" s="134"/>
      <c r="O229" s="134"/>
      <c r="P229" s="134"/>
      <c r="Q229" s="134"/>
      <c r="R229" s="134"/>
      <c r="S229" s="134"/>
      <c r="T229" s="134"/>
      <c r="U229" s="134"/>
      <c r="V229" s="134"/>
      <c r="W229" s="134"/>
      <c r="X229" s="134"/>
      <c r="Y229" s="134"/>
      <c r="Z229" s="134"/>
      <c r="AA229" s="135"/>
      <c r="AB229" s="135"/>
      <c r="AC229" s="135"/>
      <c r="AD229" s="135"/>
      <c r="AE229" s="135"/>
      <c r="AF229" s="135"/>
      <c r="AG229" s="135"/>
      <c r="AH229" s="135"/>
      <c r="AI229" s="135"/>
    </row>
    <row r="230" ht="15.75" customHeight="1">
      <c r="A230" s="287"/>
      <c r="B230" s="228"/>
      <c r="C230" s="274"/>
      <c r="D230" s="275"/>
      <c r="E230" s="228"/>
      <c r="F230" s="275"/>
      <c r="G230" s="274"/>
      <c r="H230" s="274"/>
      <c r="I230" s="157"/>
      <c r="J230" s="233"/>
      <c r="K230" s="276"/>
      <c r="L230" s="157"/>
      <c r="M230" s="134"/>
      <c r="N230" s="134"/>
      <c r="O230" s="134"/>
      <c r="P230" s="134"/>
      <c r="Q230" s="134"/>
      <c r="R230" s="134"/>
      <c r="S230" s="134"/>
      <c r="T230" s="134"/>
      <c r="U230" s="134"/>
      <c r="V230" s="134"/>
      <c r="W230" s="134"/>
      <c r="X230" s="134"/>
      <c r="Y230" s="134"/>
      <c r="Z230" s="134"/>
      <c r="AA230" s="135"/>
      <c r="AB230" s="135"/>
      <c r="AC230" s="135"/>
      <c r="AD230" s="135"/>
      <c r="AE230" s="135"/>
      <c r="AF230" s="135"/>
      <c r="AG230" s="135"/>
      <c r="AH230" s="135"/>
      <c r="AI230" s="135"/>
    </row>
    <row r="231" ht="15.75" customHeight="1">
      <c r="A231" s="287"/>
      <c r="B231" s="228"/>
      <c r="C231" s="274"/>
      <c r="D231" s="275"/>
      <c r="E231" s="228"/>
      <c r="F231" s="275"/>
      <c r="G231" s="274"/>
      <c r="H231" s="274"/>
      <c r="I231" s="157"/>
      <c r="J231" s="233"/>
      <c r="K231" s="276"/>
      <c r="L231" s="157"/>
      <c r="M231" s="134"/>
      <c r="N231" s="134"/>
      <c r="O231" s="134"/>
      <c r="P231" s="134"/>
      <c r="Q231" s="134"/>
      <c r="R231" s="134"/>
      <c r="S231" s="134"/>
      <c r="T231" s="134"/>
      <c r="U231" s="134"/>
      <c r="V231" s="134"/>
      <c r="W231" s="134"/>
      <c r="X231" s="134"/>
      <c r="Y231" s="134"/>
      <c r="Z231" s="134"/>
      <c r="AA231" s="135"/>
      <c r="AB231" s="135"/>
      <c r="AC231" s="135"/>
      <c r="AD231" s="135"/>
      <c r="AE231" s="135"/>
      <c r="AF231" s="135"/>
      <c r="AG231" s="135"/>
      <c r="AH231" s="135"/>
      <c r="AI231" s="135"/>
    </row>
    <row r="232" ht="15.75" customHeight="1">
      <c r="A232" s="287"/>
      <c r="B232" s="228"/>
      <c r="C232" s="274"/>
      <c r="D232" s="275"/>
      <c r="E232" s="228"/>
      <c r="F232" s="275"/>
      <c r="G232" s="274"/>
      <c r="H232" s="274"/>
      <c r="I232" s="157"/>
      <c r="J232" s="233"/>
      <c r="K232" s="276"/>
      <c r="L232" s="157"/>
      <c r="M232" s="134"/>
      <c r="N232" s="134"/>
      <c r="O232" s="134"/>
      <c r="P232" s="134"/>
      <c r="Q232" s="134"/>
      <c r="R232" s="134"/>
      <c r="S232" s="134"/>
      <c r="T232" s="134"/>
      <c r="U232" s="134"/>
      <c r="V232" s="134"/>
      <c r="W232" s="134"/>
      <c r="X232" s="134"/>
      <c r="Y232" s="134"/>
      <c r="Z232" s="134"/>
      <c r="AA232" s="135"/>
      <c r="AB232" s="135"/>
      <c r="AC232" s="135"/>
      <c r="AD232" s="135"/>
      <c r="AE232" s="135"/>
      <c r="AF232" s="135"/>
      <c r="AG232" s="135"/>
      <c r="AH232" s="135"/>
      <c r="AI232" s="135"/>
    </row>
    <row r="233" ht="15.75" customHeight="1">
      <c r="A233" s="287"/>
      <c r="B233" s="228"/>
      <c r="C233" s="275"/>
      <c r="D233" s="275"/>
      <c r="E233" s="228"/>
      <c r="F233" s="275"/>
      <c r="G233" s="274"/>
      <c r="H233" s="274"/>
      <c r="I233" s="157"/>
      <c r="J233" s="233"/>
      <c r="K233" s="276"/>
      <c r="L233" s="157"/>
      <c r="M233" s="134"/>
      <c r="N233" s="134"/>
      <c r="O233" s="134"/>
      <c r="P233" s="134"/>
      <c r="Q233" s="134"/>
      <c r="R233" s="134"/>
      <c r="S233" s="134"/>
      <c r="T233" s="134"/>
      <c r="U233" s="134"/>
      <c r="V233" s="134"/>
      <c r="W233" s="134"/>
      <c r="X233" s="134"/>
      <c r="Y233" s="134"/>
      <c r="Z233" s="134"/>
      <c r="AA233" s="135"/>
      <c r="AB233" s="135"/>
      <c r="AC233" s="135"/>
      <c r="AD233" s="135"/>
      <c r="AE233" s="135"/>
      <c r="AF233" s="135"/>
      <c r="AG233" s="135"/>
      <c r="AH233" s="135"/>
      <c r="AI233" s="135"/>
    </row>
    <row r="234" ht="15.75" customHeight="1">
      <c r="A234" s="287"/>
      <c r="B234" s="228"/>
      <c r="C234" s="275"/>
      <c r="D234" s="275"/>
      <c r="E234" s="228"/>
      <c r="F234" s="275"/>
      <c r="G234" s="274"/>
      <c r="H234" s="274"/>
      <c r="I234" s="157"/>
      <c r="J234" s="233"/>
      <c r="K234" s="276"/>
      <c r="L234" s="157"/>
      <c r="M234" s="134"/>
      <c r="N234" s="134"/>
      <c r="O234" s="134"/>
      <c r="P234" s="134"/>
      <c r="Q234" s="134"/>
      <c r="R234" s="134"/>
      <c r="S234" s="134"/>
      <c r="T234" s="134"/>
      <c r="U234" s="134"/>
      <c r="V234" s="134"/>
      <c r="W234" s="134"/>
      <c r="X234" s="134"/>
      <c r="Y234" s="134"/>
      <c r="Z234" s="134"/>
      <c r="AA234" s="135"/>
      <c r="AB234" s="135"/>
      <c r="AC234" s="135"/>
      <c r="AD234" s="135"/>
      <c r="AE234" s="135"/>
      <c r="AF234" s="135"/>
      <c r="AG234" s="135"/>
      <c r="AH234" s="135"/>
      <c r="AI234" s="135"/>
    </row>
    <row r="235" ht="15.75" customHeight="1">
      <c r="A235" s="287"/>
      <c r="B235" s="228"/>
      <c r="C235" s="275"/>
      <c r="D235" s="275"/>
      <c r="E235" s="228"/>
      <c r="F235" s="275"/>
      <c r="G235" s="274"/>
      <c r="H235" s="274"/>
      <c r="I235" s="233"/>
      <c r="J235" s="233"/>
      <c r="K235" s="276"/>
      <c r="L235" s="157"/>
      <c r="M235" s="134"/>
      <c r="N235" s="134"/>
      <c r="O235" s="134"/>
      <c r="P235" s="134"/>
      <c r="Q235" s="134"/>
      <c r="R235" s="134"/>
      <c r="S235" s="134"/>
      <c r="T235" s="134"/>
      <c r="U235" s="134"/>
      <c r="V235" s="134"/>
      <c r="W235" s="134"/>
      <c r="X235" s="134"/>
      <c r="Y235" s="134"/>
      <c r="Z235" s="134"/>
      <c r="AA235" s="135"/>
      <c r="AB235" s="135"/>
      <c r="AC235" s="135"/>
      <c r="AD235" s="135"/>
      <c r="AE235" s="135"/>
      <c r="AF235" s="135"/>
      <c r="AG235" s="135"/>
      <c r="AH235" s="135"/>
      <c r="AI235" s="135"/>
    </row>
    <row r="236" ht="15.75" customHeight="1">
      <c r="A236" s="287"/>
      <c r="B236" s="228"/>
      <c r="C236" s="275"/>
      <c r="D236" s="275"/>
      <c r="E236" s="228"/>
      <c r="F236" s="275"/>
      <c r="G236" s="274"/>
      <c r="H236" s="274"/>
      <c r="I236" s="233"/>
      <c r="J236" s="233"/>
      <c r="K236" s="276"/>
      <c r="L236" s="157"/>
      <c r="M236" s="134"/>
      <c r="N236" s="134"/>
      <c r="O236" s="134"/>
      <c r="P236" s="134"/>
      <c r="Q236" s="134"/>
      <c r="R236" s="134"/>
      <c r="S236" s="134"/>
      <c r="T236" s="134"/>
      <c r="U236" s="134"/>
      <c r="V236" s="134"/>
      <c r="W236" s="134"/>
      <c r="X236" s="134"/>
      <c r="Y236" s="134"/>
      <c r="Z236" s="134"/>
      <c r="AA236" s="135"/>
      <c r="AB236" s="135"/>
      <c r="AC236" s="135"/>
      <c r="AD236" s="135"/>
      <c r="AE236" s="135"/>
      <c r="AF236" s="135"/>
      <c r="AG236" s="135"/>
      <c r="AH236" s="135"/>
      <c r="AI236" s="135"/>
    </row>
    <row r="237" ht="15.75" customHeight="1">
      <c r="A237" s="287"/>
      <c r="B237" s="228"/>
      <c r="C237" s="275"/>
      <c r="D237" s="275"/>
      <c r="E237" s="228"/>
      <c r="F237" s="275"/>
      <c r="G237" s="274"/>
      <c r="H237" s="274"/>
      <c r="I237" s="233"/>
      <c r="J237" s="233"/>
      <c r="K237" s="276"/>
      <c r="L237" s="157"/>
      <c r="M237" s="134"/>
      <c r="N237" s="134"/>
      <c r="O237" s="134"/>
      <c r="P237" s="134"/>
      <c r="Q237" s="134"/>
      <c r="R237" s="134"/>
      <c r="S237" s="134"/>
      <c r="T237" s="134"/>
      <c r="U237" s="134"/>
      <c r="V237" s="134"/>
      <c r="W237" s="134"/>
      <c r="X237" s="134"/>
      <c r="Y237" s="134"/>
      <c r="Z237" s="134"/>
      <c r="AA237" s="135"/>
      <c r="AB237" s="135"/>
      <c r="AC237" s="135"/>
      <c r="AD237" s="135"/>
      <c r="AE237" s="135"/>
      <c r="AF237" s="135"/>
      <c r="AG237" s="135"/>
      <c r="AH237" s="135"/>
      <c r="AI237" s="135"/>
    </row>
    <row r="238" ht="15.75" customHeight="1">
      <c r="A238" s="287"/>
      <c r="B238" s="228"/>
      <c r="C238" s="274"/>
      <c r="D238" s="275"/>
      <c r="E238" s="228"/>
      <c r="F238" s="275"/>
      <c r="G238" s="274"/>
      <c r="H238" s="274"/>
      <c r="I238" s="233"/>
      <c r="J238" s="233"/>
      <c r="K238" s="276"/>
      <c r="L238" s="157"/>
      <c r="M238" s="134"/>
      <c r="N238" s="134"/>
      <c r="O238" s="134"/>
      <c r="P238" s="134"/>
      <c r="Q238" s="134"/>
      <c r="R238" s="134"/>
      <c r="S238" s="134"/>
      <c r="T238" s="134"/>
      <c r="U238" s="134"/>
      <c r="V238" s="134"/>
      <c r="W238" s="134"/>
      <c r="X238" s="134"/>
      <c r="Y238" s="134"/>
      <c r="Z238" s="134"/>
      <c r="AA238" s="135"/>
      <c r="AB238" s="135"/>
      <c r="AC238" s="135"/>
      <c r="AD238" s="135"/>
      <c r="AE238" s="135"/>
      <c r="AF238" s="135"/>
      <c r="AG238" s="135"/>
      <c r="AH238" s="135"/>
      <c r="AI238" s="135"/>
    </row>
    <row r="239" ht="15.75" customHeight="1">
      <c r="A239" s="287"/>
      <c r="B239" s="228"/>
      <c r="C239" s="274"/>
      <c r="D239" s="275"/>
      <c r="E239" s="228"/>
      <c r="F239" s="275"/>
      <c r="G239" s="274"/>
      <c r="H239" s="274"/>
      <c r="I239" s="233"/>
      <c r="J239" s="233"/>
      <c r="K239" s="276"/>
      <c r="L239" s="157"/>
      <c r="M239" s="134"/>
      <c r="N239" s="134"/>
      <c r="O239" s="134"/>
      <c r="P239" s="134"/>
      <c r="Q239" s="134"/>
      <c r="R239" s="134"/>
      <c r="S239" s="134"/>
      <c r="T239" s="134"/>
      <c r="U239" s="134"/>
      <c r="V239" s="134"/>
      <c r="W239" s="134"/>
      <c r="X239" s="134"/>
      <c r="Y239" s="134"/>
      <c r="Z239" s="134"/>
      <c r="AA239" s="135"/>
      <c r="AB239" s="135"/>
      <c r="AC239" s="135"/>
      <c r="AD239" s="135"/>
      <c r="AE239" s="135"/>
      <c r="AF239" s="135"/>
      <c r="AG239" s="135"/>
      <c r="AH239" s="135"/>
      <c r="AI239" s="135"/>
    </row>
    <row r="240" ht="15.75" customHeight="1">
      <c r="A240" s="115"/>
      <c r="B240" s="228"/>
      <c r="C240" s="274"/>
      <c r="D240" s="275"/>
      <c r="E240" s="228"/>
      <c r="F240" s="275"/>
      <c r="G240" s="274"/>
      <c r="H240" s="274"/>
      <c r="I240" s="233"/>
      <c r="J240" s="233"/>
      <c r="K240" s="276"/>
      <c r="L240" s="157"/>
      <c r="M240" s="134"/>
      <c r="N240" s="134"/>
      <c r="O240" s="134"/>
      <c r="P240" s="134"/>
      <c r="Q240" s="134"/>
      <c r="R240" s="134"/>
      <c r="S240" s="134"/>
      <c r="T240" s="134"/>
      <c r="U240" s="134"/>
      <c r="V240" s="134"/>
      <c r="W240" s="134"/>
      <c r="X240" s="134"/>
      <c r="Y240" s="134"/>
      <c r="Z240" s="134"/>
      <c r="AA240" s="135"/>
      <c r="AB240" s="135"/>
      <c r="AC240" s="135"/>
      <c r="AD240" s="135"/>
      <c r="AE240" s="135"/>
      <c r="AF240" s="135"/>
      <c r="AG240" s="135"/>
      <c r="AH240" s="135"/>
      <c r="AI240" s="135"/>
    </row>
    <row r="241" ht="15.75" customHeight="1">
      <c r="A241" s="278"/>
      <c r="B241" s="228"/>
      <c r="C241" s="274"/>
      <c r="D241" s="275"/>
      <c r="E241" s="228"/>
      <c r="F241" s="275"/>
      <c r="G241" s="274"/>
      <c r="H241" s="274"/>
      <c r="I241" s="233"/>
      <c r="J241" s="233"/>
      <c r="K241" s="276"/>
      <c r="L241" s="157"/>
      <c r="M241" s="134"/>
      <c r="N241" s="134"/>
      <c r="O241" s="134"/>
      <c r="P241" s="134"/>
      <c r="Q241" s="134"/>
      <c r="R241" s="134"/>
      <c r="S241" s="134"/>
      <c r="T241" s="134"/>
      <c r="U241" s="134"/>
      <c r="V241" s="134"/>
      <c r="W241" s="134"/>
      <c r="X241" s="134"/>
      <c r="Y241" s="134"/>
      <c r="Z241" s="134"/>
      <c r="AA241" s="135"/>
      <c r="AB241" s="135"/>
      <c r="AC241" s="135"/>
      <c r="AD241" s="135"/>
      <c r="AE241" s="135"/>
      <c r="AF241" s="135"/>
      <c r="AG241" s="135"/>
      <c r="AH241" s="135"/>
      <c r="AI241" s="135"/>
    </row>
    <row r="242" ht="15.75" customHeight="1">
      <c r="A242" s="278"/>
      <c r="B242" s="228"/>
      <c r="C242" s="274"/>
      <c r="D242" s="275"/>
      <c r="E242" s="228"/>
      <c r="F242" s="275"/>
      <c r="G242" s="274"/>
      <c r="H242" s="274"/>
      <c r="I242" s="233"/>
      <c r="J242" s="233"/>
      <c r="K242" s="276"/>
      <c r="L242" s="157"/>
      <c r="M242" s="134"/>
      <c r="N242" s="134"/>
      <c r="O242" s="134"/>
      <c r="P242" s="134"/>
      <c r="Q242" s="134"/>
      <c r="R242" s="134"/>
      <c r="S242" s="134"/>
      <c r="T242" s="134"/>
      <c r="U242" s="134"/>
      <c r="V242" s="134"/>
      <c r="W242" s="134"/>
      <c r="X242" s="134"/>
      <c r="Y242" s="134"/>
      <c r="Z242" s="134"/>
      <c r="AA242" s="135"/>
      <c r="AB242" s="135"/>
      <c r="AC242" s="135"/>
      <c r="AD242" s="135"/>
      <c r="AE242" s="135"/>
      <c r="AF242" s="135"/>
      <c r="AG242" s="135"/>
      <c r="AH242" s="135"/>
      <c r="AI242" s="135"/>
    </row>
    <row r="243" ht="15.75" customHeight="1">
      <c r="A243" s="278"/>
      <c r="B243" s="228"/>
      <c r="C243" s="274"/>
      <c r="D243" s="275"/>
      <c r="E243" s="228"/>
      <c r="F243" s="275"/>
      <c r="G243" s="274"/>
      <c r="H243" s="274"/>
      <c r="I243" s="233"/>
      <c r="J243" s="233"/>
      <c r="K243" s="276"/>
      <c r="L243" s="157"/>
      <c r="M243" s="134"/>
      <c r="N243" s="134"/>
      <c r="O243" s="134"/>
      <c r="P243" s="134"/>
      <c r="Q243" s="134"/>
      <c r="R243" s="134"/>
      <c r="S243" s="134"/>
      <c r="T243" s="134"/>
      <c r="U243" s="134"/>
      <c r="V243" s="134"/>
      <c r="W243" s="134"/>
      <c r="X243" s="134"/>
      <c r="Y243" s="134"/>
      <c r="Z243" s="134"/>
      <c r="AA243" s="135"/>
      <c r="AB243" s="135"/>
      <c r="AC243" s="135"/>
      <c r="AD243" s="135"/>
      <c r="AE243" s="135"/>
      <c r="AF243" s="135"/>
      <c r="AG243" s="135"/>
      <c r="AH243" s="135"/>
      <c r="AI243" s="135"/>
    </row>
    <row r="244" ht="15.75" customHeight="1">
      <c r="A244" s="278"/>
      <c r="B244" s="228"/>
      <c r="C244" s="274"/>
      <c r="D244" s="275"/>
      <c r="E244" s="228"/>
      <c r="F244" s="275"/>
      <c r="G244" s="274"/>
      <c r="H244" s="274"/>
      <c r="I244" s="233"/>
      <c r="J244" s="233"/>
      <c r="K244" s="276"/>
      <c r="L244" s="157"/>
      <c r="M244" s="134"/>
      <c r="N244" s="134"/>
      <c r="O244" s="134"/>
      <c r="P244" s="134"/>
      <c r="Q244" s="134"/>
      <c r="R244" s="134"/>
      <c r="S244" s="134"/>
      <c r="T244" s="134"/>
      <c r="U244" s="134"/>
      <c r="V244" s="134"/>
      <c r="W244" s="134"/>
      <c r="X244" s="134"/>
      <c r="Y244" s="134"/>
      <c r="Z244" s="134"/>
      <c r="AA244" s="135"/>
      <c r="AB244" s="135"/>
      <c r="AC244" s="135"/>
      <c r="AD244" s="135"/>
      <c r="AE244" s="135"/>
      <c r="AF244" s="135"/>
      <c r="AG244" s="135"/>
      <c r="AH244" s="135"/>
      <c r="AI244" s="135"/>
    </row>
    <row r="245" ht="15.75" customHeight="1">
      <c r="A245" s="278"/>
      <c r="B245" s="228"/>
      <c r="C245" s="274"/>
      <c r="D245" s="275"/>
      <c r="E245" s="228"/>
      <c r="F245" s="275"/>
      <c r="G245" s="274"/>
      <c r="H245" s="274"/>
      <c r="I245" s="233"/>
      <c r="J245" s="233"/>
      <c r="K245" s="276"/>
      <c r="L245" s="157"/>
      <c r="M245" s="134"/>
      <c r="N245" s="134"/>
      <c r="O245" s="134"/>
      <c r="P245" s="134"/>
      <c r="Q245" s="134"/>
      <c r="R245" s="134"/>
      <c r="S245" s="134"/>
      <c r="T245" s="134"/>
      <c r="U245" s="134"/>
      <c r="V245" s="134"/>
      <c r="W245" s="134"/>
      <c r="X245" s="134"/>
      <c r="Y245" s="134"/>
      <c r="Z245" s="134"/>
      <c r="AA245" s="135"/>
      <c r="AB245" s="135"/>
      <c r="AC245" s="135"/>
      <c r="AD245" s="135"/>
      <c r="AE245" s="135"/>
      <c r="AF245" s="135"/>
      <c r="AG245" s="135"/>
      <c r="AH245" s="135"/>
      <c r="AI245" s="135"/>
    </row>
    <row r="246" ht="15.75" customHeight="1">
      <c r="A246" s="278"/>
      <c r="B246" s="228"/>
      <c r="C246" s="274"/>
      <c r="D246" s="275"/>
      <c r="E246" s="228"/>
      <c r="F246" s="275"/>
      <c r="G246" s="274"/>
      <c r="H246" s="274"/>
      <c r="I246" s="233"/>
      <c r="J246" s="233"/>
      <c r="K246" s="276"/>
      <c r="L246" s="157"/>
      <c r="M246" s="134"/>
      <c r="N246" s="134"/>
      <c r="O246" s="134"/>
      <c r="P246" s="134"/>
      <c r="Q246" s="134"/>
      <c r="R246" s="134"/>
      <c r="S246" s="134"/>
      <c r="T246" s="134"/>
      <c r="U246" s="134"/>
      <c r="V246" s="134"/>
      <c r="W246" s="134"/>
      <c r="X246" s="134"/>
      <c r="Y246" s="134"/>
      <c r="Z246" s="134"/>
      <c r="AA246" s="135"/>
      <c r="AB246" s="135"/>
      <c r="AC246" s="135"/>
      <c r="AD246" s="135"/>
      <c r="AE246" s="135"/>
      <c r="AF246" s="135"/>
      <c r="AG246" s="135"/>
      <c r="AH246" s="135"/>
      <c r="AI246" s="135"/>
    </row>
    <row r="247" ht="15.75" customHeight="1">
      <c r="A247" s="278"/>
      <c r="B247" s="228"/>
      <c r="C247" s="274"/>
      <c r="D247" s="275"/>
      <c r="E247" s="228"/>
      <c r="F247" s="275"/>
      <c r="G247" s="274"/>
      <c r="H247" s="274"/>
      <c r="I247" s="233"/>
      <c r="J247" s="233"/>
      <c r="K247" s="276"/>
      <c r="L247" s="157"/>
      <c r="M247" s="134"/>
      <c r="N247" s="134"/>
      <c r="O247" s="134"/>
      <c r="P247" s="134"/>
      <c r="Q247" s="134"/>
      <c r="R247" s="134"/>
      <c r="S247" s="134"/>
      <c r="T247" s="134"/>
      <c r="U247" s="134"/>
      <c r="V247" s="134"/>
      <c r="W247" s="134"/>
      <c r="X247" s="134"/>
      <c r="Y247" s="134"/>
      <c r="Z247" s="134"/>
      <c r="AA247" s="135"/>
      <c r="AB247" s="135"/>
      <c r="AC247" s="135"/>
      <c r="AD247" s="135"/>
      <c r="AE247" s="135"/>
      <c r="AF247" s="135"/>
      <c r="AG247" s="135"/>
      <c r="AH247" s="135"/>
      <c r="AI247" s="135"/>
    </row>
    <row r="248" ht="15.75" customHeight="1">
      <c r="A248" s="156"/>
      <c r="B248" s="228"/>
      <c r="C248" s="274"/>
      <c r="D248" s="275"/>
      <c r="E248" s="228"/>
      <c r="F248" s="275"/>
      <c r="G248" s="274"/>
      <c r="H248" s="274"/>
      <c r="I248" s="233"/>
      <c r="J248" s="233"/>
      <c r="K248" s="276"/>
      <c r="L248" s="157"/>
      <c r="M248" s="134"/>
      <c r="N248" s="134"/>
      <c r="O248" s="134"/>
      <c r="P248" s="134"/>
      <c r="Q248" s="134"/>
      <c r="R248" s="134"/>
      <c r="S248" s="134"/>
      <c r="T248" s="134"/>
      <c r="U248" s="134"/>
      <c r="V248" s="134"/>
      <c r="W248" s="134"/>
      <c r="X248" s="134"/>
      <c r="Y248" s="134"/>
      <c r="Z248" s="134"/>
      <c r="AA248" s="135"/>
      <c r="AB248" s="135"/>
      <c r="AC248" s="135"/>
      <c r="AD248" s="135"/>
      <c r="AE248" s="135"/>
      <c r="AF248" s="135"/>
      <c r="AG248" s="135"/>
      <c r="AH248" s="135"/>
      <c r="AI248" s="135"/>
    </row>
    <row r="249" ht="15.75" customHeight="1">
      <c r="A249" s="278"/>
      <c r="B249" s="228"/>
      <c r="C249" s="274"/>
      <c r="D249" s="275"/>
      <c r="E249" s="228"/>
      <c r="F249" s="275"/>
      <c r="G249" s="274"/>
      <c r="H249" s="274"/>
      <c r="I249" s="233"/>
      <c r="J249" s="233"/>
      <c r="K249" s="276"/>
      <c r="L249" s="157"/>
      <c r="M249" s="134"/>
      <c r="N249" s="134"/>
      <c r="O249" s="134"/>
      <c r="P249" s="134"/>
      <c r="Q249" s="134"/>
      <c r="R249" s="134"/>
      <c r="S249" s="134"/>
      <c r="T249" s="134"/>
      <c r="U249" s="134"/>
      <c r="V249" s="134"/>
      <c r="W249" s="134"/>
      <c r="X249" s="134"/>
      <c r="Y249" s="134"/>
      <c r="Z249" s="134"/>
      <c r="AA249" s="135"/>
      <c r="AB249" s="135"/>
      <c r="AC249" s="135"/>
      <c r="AD249" s="135"/>
      <c r="AE249" s="135"/>
      <c r="AF249" s="135"/>
      <c r="AG249" s="135"/>
      <c r="AH249" s="135"/>
      <c r="AI249" s="135"/>
    </row>
    <row r="250" ht="15.75" customHeight="1">
      <c r="A250" s="278"/>
      <c r="B250" s="228"/>
      <c r="C250" s="274"/>
      <c r="D250" s="275"/>
      <c r="E250" s="228"/>
      <c r="F250" s="275"/>
      <c r="G250" s="274"/>
      <c r="H250" s="274"/>
      <c r="I250" s="233"/>
      <c r="J250" s="233"/>
      <c r="K250" s="276"/>
      <c r="L250" s="157"/>
      <c r="M250" s="134"/>
      <c r="N250" s="134"/>
      <c r="O250" s="134"/>
      <c r="P250" s="134"/>
      <c r="Q250" s="134"/>
      <c r="R250" s="134"/>
      <c r="S250" s="134"/>
      <c r="T250" s="134"/>
      <c r="U250" s="134"/>
      <c r="V250" s="134"/>
      <c r="W250" s="134"/>
      <c r="X250" s="134"/>
      <c r="Y250" s="134"/>
      <c r="Z250" s="134"/>
      <c r="AA250" s="135"/>
      <c r="AB250" s="135"/>
      <c r="AC250" s="135"/>
      <c r="AD250" s="135"/>
      <c r="AE250" s="135"/>
      <c r="AF250" s="135"/>
      <c r="AG250" s="135"/>
      <c r="AH250" s="135"/>
      <c r="AI250" s="135"/>
    </row>
    <row r="251" ht="15.75" customHeight="1">
      <c r="A251" s="278"/>
      <c r="B251" s="228"/>
      <c r="C251" s="274"/>
      <c r="D251" s="275"/>
      <c r="E251" s="228"/>
      <c r="F251" s="275"/>
      <c r="G251" s="274"/>
      <c r="H251" s="274"/>
      <c r="I251" s="233"/>
      <c r="J251" s="233"/>
      <c r="K251" s="276"/>
      <c r="L251" s="157"/>
      <c r="M251" s="134"/>
      <c r="N251" s="134"/>
      <c r="O251" s="134"/>
      <c r="P251" s="134"/>
      <c r="Q251" s="134"/>
      <c r="R251" s="134"/>
      <c r="S251" s="134"/>
      <c r="T251" s="134"/>
      <c r="U251" s="134"/>
      <c r="V251" s="134"/>
      <c r="W251" s="134"/>
      <c r="X251" s="134"/>
      <c r="Y251" s="134"/>
      <c r="Z251" s="134"/>
      <c r="AA251" s="135"/>
      <c r="AB251" s="135"/>
      <c r="AC251" s="135"/>
      <c r="AD251" s="135"/>
      <c r="AE251" s="135"/>
      <c r="AF251" s="135"/>
      <c r="AG251" s="135"/>
      <c r="AH251" s="135"/>
      <c r="AI251" s="135"/>
    </row>
    <row r="252" ht="15.75" customHeight="1">
      <c r="A252" s="278"/>
      <c r="B252" s="228"/>
      <c r="C252" s="274"/>
      <c r="D252" s="275"/>
      <c r="E252" s="228"/>
      <c r="F252" s="275"/>
      <c r="G252" s="274"/>
      <c r="H252" s="274"/>
      <c r="I252" s="233"/>
      <c r="J252" s="233"/>
      <c r="K252" s="276"/>
      <c r="L252" s="157"/>
      <c r="M252" s="134"/>
      <c r="N252" s="134"/>
      <c r="O252" s="134"/>
      <c r="P252" s="134"/>
      <c r="Q252" s="134"/>
      <c r="R252" s="134"/>
      <c r="S252" s="134"/>
      <c r="T252" s="134"/>
      <c r="U252" s="134"/>
      <c r="V252" s="134"/>
      <c r="W252" s="134"/>
      <c r="X252" s="134"/>
      <c r="Y252" s="134"/>
      <c r="Z252" s="134"/>
      <c r="AA252" s="135"/>
      <c r="AB252" s="135"/>
      <c r="AC252" s="135"/>
      <c r="AD252" s="135"/>
      <c r="AE252" s="135"/>
      <c r="AF252" s="135"/>
      <c r="AG252" s="135"/>
      <c r="AH252" s="135"/>
      <c r="AI252" s="135"/>
    </row>
    <row r="253" ht="15.75" customHeight="1">
      <c r="A253" s="278"/>
      <c r="B253" s="228"/>
      <c r="C253" s="274"/>
      <c r="D253" s="275"/>
      <c r="E253" s="228"/>
      <c r="F253" s="275"/>
      <c r="G253" s="274"/>
      <c r="H253" s="274"/>
      <c r="I253" s="233"/>
      <c r="J253" s="233"/>
      <c r="K253" s="276"/>
      <c r="L253" s="157"/>
      <c r="M253" s="134"/>
      <c r="N253" s="134"/>
      <c r="O253" s="134"/>
      <c r="P253" s="134"/>
      <c r="Q253" s="134"/>
      <c r="R253" s="134"/>
      <c r="S253" s="134"/>
      <c r="T253" s="134"/>
      <c r="U253" s="134"/>
      <c r="V253" s="134"/>
      <c r="W253" s="134"/>
      <c r="X253" s="134"/>
      <c r="Y253" s="134"/>
      <c r="Z253" s="134"/>
      <c r="AA253" s="135"/>
      <c r="AB253" s="135"/>
      <c r="AC253" s="135"/>
      <c r="AD253" s="135"/>
      <c r="AE253" s="135"/>
      <c r="AF253" s="135"/>
      <c r="AG253" s="135"/>
      <c r="AH253" s="135"/>
      <c r="AI253" s="135"/>
    </row>
    <row r="254" ht="15.75" customHeight="1">
      <c r="A254" s="278"/>
      <c r="B254" s="228"/>
      <c r="C254" s="274"/>
      <c r="D254" s="275"/>
      <c r="E254" s="228"/>
      <c r="F254" s="275"/>
      <c r="G254" s="274"/>
      <c r="H254" s="150"/>
      <c r="I254" s="233"/>
      <c r="J254" s="292"/>
      <c r="K254" s="263"/>
      <c r="L254" s="228"/>
      <c r="M254" s="134"/>
      <c r="N254" s="134"/>
      <c r="O254" s="134"/>
      <c r="P254" s="134"/>
      <c r="Q254" s="134"/>
      <c r="R254" s="134"/>
      <c r="S254" s="134"/>
      <c r="T254" s="134"/>
      <c r="U254" s="134"/>
      <c r="V254" s="134"/>
      <c r="W254" s="134"/>
      <c r="X254" s="134"/>
      <c r="Y254" s="134"/>
      <c r="Z254" s="134"/>
      <c r="AA254" s="135"/>
      <c r="AB254" s="135"/>
      <c r="AC254" s="135"/>
      <c r="AD254" s="135"/>
      <c r="AE254" s="135"/>
      <c r="AF254" s="135"/>
      <c r="AG254" s="135"/>
      <c r="AH254" s="135"/>
      <c r="AI254" s="135"/>
    </row>
    <row r="255" ht="15.75" customHeight="1">
      <c r="A255" s="133"/>
      <c r="B255" s="133"/>
      <c r="C255" s="293"/>
      <c r="D255" s="293"/>
      <c r="E255" s="133"/>
      <c r="F255" s="293"/>
      <c r="G255" s="293"/>
      <c r="H255" s="293"/>
      <c r="I255" s="133"/>
      <c r="J255" s="131"/>
      <c r="K255" s="134"/>
      <c r="L255" s="133"/>
      <c r="M255" s="134"/>
      <c r="N255" s="134"/>
      <c r="O255" s="134"/>
      <c r="P255" s="134"/>
      <c r="Q255" s="134"/>
      <c r="R255" s="134"/>
      <c r="S255" s="134"/>
      <c r="T255" s="134"/>
      <c r="U255" s="134"/>
      <c r="V255" s="134"/>
      <c r="W255" s="134"/>
      <c r="X255" s="134"/>
      <c r="Y255" s="134"/>
      <c r="Z255" s="134"/>
      <c r="AA255" s="135"/>
      <c r="AB255" s="135"/>
      <c r="AC255" s="135"/>
      <c r="AD255" s="135"/>
      <c r="AE255" s="135"/>
      <c r="AF255" s="135"/>
      <c r="AG255" s="135"/>
      <c r="AH255" s="135"/>
      <c r="AI255" s="135"/>
    </row>
    <row r="256" ht="15.75" customHeight="1">
      <c r="A256" s="133"/>
      <c r="B256" s="133"/>
      <c r="C256" s="293"/>
      <c r="D256" s="293"/>
      <c r="E256" s="133"/>
      <c r="F256" s="293"/>
      <c r="G256" s="293"/>
      <c r="H256" s="293"/>
      <c r="I256" s="133"/>
      <c r="J256" s="131"/>
      <c r="K256" s="134"/>
      <c r="L256" s="133"/>
      <c r="M256" s="134"/>
      <c r="N256" s="134"/>
      <c r="O256" s="134"/>
      <c r="P256" s="134"/>
      <c r="Q256" s="134"/>
      <c r="R256" s="134"/>
      <c r="S256" s="134"/>
      <c r="T256" s="134"/>
      <c r="U256" s="134"/>
      <c r="V256" s="134"/>
      <c r="W256" s="134"/>
      <c r="X256" s="134"/>
      <c r="Y256" s="134"/>
      <c r="Z256" s="134"/>
      <c r="AA256" s="135"/>
      <c r="AB256" s="135"/>
      <c r="AC256" s="135"/>
      <c r="AD256" s="135"/>
      <c r="AE256" s="135"/>
      <c r="AF256" s="135"/>
      <c r="AG256" s="135"/>
      <c r="AH256" s="135"/>
      <c r="AI256" s="135"/>
    </row>
    <row r="257" ht="15.75" customHeight="1">
      <c r="A257" s="133"/>
      <c r="B257" s="133"/>
      <c r="C257" s="293"/>
      <c r="D257" s="293"/>
      <c r="E257" s="133"/>
      <c r="F257" s="293"/>
      <c r="G257" s="293"/>
      <c r="H257" s="293"/>
      <c r="I257" s="133"/>
      <c r="J257" s="131"/>
      <c r="K257" s="134"/>
      <c r="L257" s="133"/>
      <c r="M257" s="134"/>
      <c r="N257" s="134"/>
      <c r="O257" s="134"/>
      <c r="P257" s="134"/>
      <c r="Q257" s="134"/>
      <c r="R257" s="134"/>
      <c r="S257" s="134"/>
      <c r="T257" s="134"/>
      <c r="U257" s="134"/>
      <c r="V257" s="134"/>
      <c r="W257" s="134"/>
      <c r="X257" s="134"/>
      <c r="Y257" s="134"/>
      <c r="Z257" s="134"/>
      <c r="AA257" s="135"/>
      <c r="AB257" s="135"/>
      <c r="AC257" s="135"/>
      <c r="AD257" s="135"/>
      <c r="AE257" s="135"/>
      <c r="AF257" s="135"/>
      <c r="AG257" s="135"/>
      <c r="AH257" s="135"/>
      <c r="AI257" s="135"/>
    </row>
    <row r="258" ht="15.75" customHeight="1">
      <c r="A258" s="133"/>
      <c r="B258" s="133"/>
      <c r="C258" s="293"/>
      <c r="D258" s="293"/>
      <c r="E258" s="133"/>
      <c r="F258" s="293"/>
      <c r="G258" s="293"/>
      <c r="H258" s="293"/>
      <c r="I258" s="133"/>
      <c r="J258" s="131"/>
      <c r="K258" s="134"/>
      <c r="L258" s="133"/>
      <c r="M258" s="134"/>
      <c r="N258" s="134"/>
      <c r="O258" s="134"/>
      <c r="P258" s="134"/>
      <c r="Q258" s="134"/>
      <c r="R258" s="134"/>
      <c r="S258" s="134"/>
      <c r="T258" s="134"/>
      <c r="U258" s="134"/>
      <c r="V258" s="134"/>
      <c r="W258" s="134"/>
      <c r="X258" s="134"/>
      <c r="Y258" s="134"/>
      <c r="Z258" s="134"/>
      <c r="AA258" s="135"/>
      <c r="AB258" s="135"/>
      <c r="AC258" s="135"/>
      <c r="AD258" s="135"/>
      <c r="AE258" s="135"/>
      <c r="AF258" s="135"/>
      <c r="AG258" s="135"/>
      <c r="AH258" s="135"/>
      <c r="AI258" s="135"/>
    </row>
    <row r="259" ht="15.75" customHeight="1">
      <c r="A259" s="133"/>
      <c r="B259" s="133"/>
      <c r="C259" s="293"/>
      <c r="D259" s="293"/>
      <c r="E259" s="133"/>
      <c r="F259" s="293"/>
      <c r="G259" s="293"/>
      <c r="H259" s="293"/>
      <c r="I259" s="133"/>
      <c r="J259" s="131"/>
      <c r="K259" s="134"/>
      <c r="L259" s="133"/>
      <c r="M259" s="134"/>
      <c r="N259" s="134"/>
      <c r="O259" s="134"/>
      <c r="P259" s="134"/>
      <c r="Q259" s="134"/>
      <c r="R259" s="134"/>
      <c r="S259" s="134"/>
      <c r="T259" s="134"/>
      <c r="U259" s="134"/>
      <c r="V259" s="134"/>
      <c r="W259" s="134"/>
      <c r="X259" s="134"/>
      <c r="Y259" s="134"/>
      <c r="Z259" s="134"/>
      <c r="AA259" s="135"/>
      <c r="AB259" s="135"/>
      <c r="AC259" s="135"/>
      <c r="AD259" s="135"/>
      <c r="AE259" s="135"/>
      <c r="AF259" s="135"/>
      <c r="AG259" s="135"/>
      <c r="AH259" s="135"/>
      <c r="AI259" s="135"/>
    </row>
    <row r="260" ht="15.75" customHeight="1">
      <c r="A260" s="133"/>
      <c r="B260" s="133"/>
      <c r="C260" s="293"/>
      <c r="D260" s="293"/>
      <c r="E260" s="133"/>
      <c r="F260" s="293"/>
      <c r="G260" s="293"/>
      <c r="H260" s="293"/>
      <c r="I260" s="133"/>
      <c r="J260" s="131"/>
      <c r="K260" s="134"/>
      <c r="L260" s="133"/>
      <c r="M260" s="134"/>
      <c r="N260" s="134"/>
      <c r="O260" s="134"/>
      <c r="P260" s="134"/>
      <c r="Q260" s="134"/>
      <c r="R260" s="134"/>
      <c r="S260" s="134"/>
      <c r="T260" s="134"/>
      <c r="U260" s="134"/>
      <c r="V260" s="134"/>
      <c r="W260" s="134"/>
      <c r="X260" s="134"/>
      <c r="Y260" s="134"/>
      <c r="Z260" s="134"/>
      <c r="AA260" s="135"/>
      <c r="AB260" s="135"/>
      <c r="AC260" s="135"/>
      <c r="AD260" s="135"/>
      <c r="AE260" s="135"/>
      <c r="AF260" s="135"/>
      <c r="AG260" s="135"/>
      <c r="AH260" s="135"/>
      <c r="AI260" s="135"/>
    </row>
    <row r="261" ht="15.75" customHeight="1">
      <c r="A261" s="133"/>
      <c r="B261" s="133"/>
      <c r="C261" s="293"/>
      <c r="D261" s="293"/>
      <c r="E261" s="133"/>
      <c r="F261" s="293"/>
      <c r="G261" s="293"/>
      <c r="H261" s="293"/>
      <c r="I261" s="133"/>
      <c r="J261" s="131"/>
      <c r="K261" s="134"/>
      <c r="L261" s="133"/>
      <c r="M261" s="134"/>
      <c r="N261" s="134"/>
      <c r="O261" s="134"/>
      <c r="P261" s="134"/>
      <c r="Q261" s="134"/>
      <c r="R261" s="134"/>
      <c r="S261" s="134"/>
      <c r="T261" s="134"/>
      <c r="U261" s="134"/>
      <c r="V261" s="134"/>
      <c r="W261" s="134"/>
      <c r="X261" s="134"/>
      <c r="Y261" s="134"/>
      <c r="Z261" s="134"/>
      <c r="AA261" s="135"/>
      <c r="AB261" s="135"/>
      <c r="AC261" s="135"/>
      <c r="AD261" s="135"/>
      <c r="AE261" s="135"/>
      <c r="AF261" s="135"/>
      <c r="AG261" s="135"/>
      <c r="AH261" s="135"/>
      <c r="AI261" s="135"/>
    </row>
    <row r="262" ht="15.75" customHeight="1">
      <c r="A262" s="133"/>
      <c r="B262" s="133"/>
      <c r="C262" s="293"/>
      <c r="D262" s="293"/>
      <c r="E262" s="133"/>
      <c r="F262" s="293"/>
      <c r="G262" s="293"/>
      <c r="H262" s="293"/>
      <c r="I262" s="133"/>
      <c r="J262" s="131"/>
      <c r="K262" s="134"/>
      <c r="L262" s="133"/>
      <c r="M262" s="134"/>
      <c r="N262" s="134"/>
      <c r="O262" s="134"/>
      <c r="P262" s="134"/>
      <c r="Q262" s="134"/>
      <c r="R262" s="134"/>
      <c r="S262" s="134"/>
      <c r="T262" s="134"/>
      <c r="U262" s="134"/>
      <c r="V262" s="134"/>
      <c r="W262" s="134"/>
      <c r="X262" s="134"/>
      <c r="Y262" s="134"/>
      <c r="Z262" s="134"/>
      <c r="AA262" s="135"/>
      <c r="AB262" s="135"/>
      <c r="AC262" s="135"/>
      <c r="AD262" s="135"/>
      <c r="AE262" s="135"/>
      <c r="AF262" s="135"/>
      <c r="AG262" s="135"/>
      <c r="AH262" s="135"/>
      <c r="AI262" s="135"/>
    </row>
    <row r="263" ht="15.75" customHeight="1">
      <c r="A263" s="133"/>
      <c r="B263" s="133"/>
      <c r="C263" s="293"/>
      <c r="D263" s="293"/>
      <c r="E263" s="133"/>
      <c r="F263" s="293"/>
      <c r="G263" s="293"/>
      <c r="H263" s="293"/>
      <c r="I263" s="133"/>
      <c r="J263" s="131"/>
      <c r="K263" s="134"/>
      <c r="L263" s="133"/>
      <c r="M263" s="134"/>
      <c r="N263" s="134"/>
      <c r="O263" s="134"/>
      <c r="P263" s="134"/>
      <c r="Q263" s="134"/>
      <c r="R263" s="134"/>
      <c r="S263" s="134"/>
      <c r="T263" s="134"/>
      <c r="U263" s="134"/>
      <c r="V263" s="134"/>
      <c r="W263" s="134"/>
      <c r="X263" s="134"/>
      <c r="Y263" s="134"/>
      <c r="Z263" s="134"/>
      <c r="AA263" s="135"/>
      <c r="AB263" s="135"/>
      <c r="AC263" s="135"/>
      <c r="AD263" s="135"/>
      <c r="AE263" s="135"/>
      <c r="AF263" s="135"/>
      <c r="AG263" s="135"/>
      <c r="AH263" s="135"/>
      <c r="AI263" s="135"/>
    </row>
    <row r="264" ht="15.75" customHeight="1">
      <c r="A264" s="133"/>
      <c r="B264" s="133"/>
      <c r="C264" s="293"/>
      <c r="D264" s="293"/>
      <c r="E264" s="133"/>
      <c r="F264" s="293"/>
      <c r="G264" s="293"/>
      <c r="H264" s="293"/>
      <c r="I264" s="133"/>
      <c r="J264" s="131"/>
      <c r="K264" s="134"/>
      <c r="L264" s="133"/>
      <c r="M264" s="134"/>
      <c r="N264" s="134"/>
      <c r="O264" s="134"/>
      <c r="P264" s="134"/>
      <c r="Q264" s="134"/>
      <c r="R264" s="134"/>
      <c r="S264" s="134"/>
      <c r="T264" s="134"/>
      <c r="U264" s="134"/>
      <c r="V264" s="134"/>
      <c r="W264" s="134"/>
      <c r="X264" s="134"/>
      <c r="Y264" s="134"/>
      <c r="Z264" s="134"/>
      <c r="AA264" s="135"/>
      <c r="AB264" s="135"/>
      <c r="AC264" s="135"/>
      <c r="AD264" s="135"/>
      <c r="AE264" s="135"/>
      <c r="AF264" s="135"/>
      <c r="AG264" s="135"/>
      <c r="AH264" s="135"/>
      <c r="AI264" s="135"/>
    </row>
    <row r="265" ht="15.75" customHeight="1">
      <c r="A265" s="133"/>
      <c r="B265" s="133"/>
      <c r="C265" s="293"/>
      <c r="D265" s="293"/>
      <c r="E265" s="133"/>
      <c r="F265" s="293"/>
      <c r="G265" s="293"/>
      <c r="H265" s="293"/>
      <c r="I265" s="133"/>
      <c r="J265" s="131"/>
      <c r="K265" s="134"/>
      <c r="L265" s="133"/>
      <c r="M265" s="134"/>
      <c r="N265" s="134"/>
      <c r="O265" s="134"/>
      <c r="P265" s="134"/>
      <c r="Q265" s="134"/>
      <c r="R265" s="134"/>
      <c r="S265" s="134"/>
      <c r="T265" s="134"/>
      <c r="U265" s="134"/>
      <c r="V265" s="134"/>
      <c r="W265" s="134"/>
      <c r="X265" s="134"/>
      <c r="Y265" s="134"/>
      <c r="Z265" s="134"/>
      <c r="AA265" s="135"/>
      <c r="AB265" s="135"/>
      <c r="AC265" s="135"/>
      <c r="AD265" s="135"/>
      <c r="AE265" s="135"/>
      <c r="AF265" s="135"/>
      <c r="AG265" s="135"/>
      <c r="AH265" s="135"/>
      <c r="AI265" s="135"/>
    </row>
    <row r="266" ht="15.75" customHeight="1">
      <c r="A266" s="133"/>
      <c r="B266" s="133"/>
      <c r="C266" s="293"/>
      <c r="D266" s="293"/>
      <c r="E266" s="133"/>
      <c r="F266" s="293"/>
      <c r="G266" s="293"/>
      <c r="H266" s="293"/>
      <c r="I266" s="133"/>
      <c r="J266" s="131"/>
      <c r="K266" s="134"/>
      <c r="L266" s="133"/>
      <c r="M266" s="134"/>
      <c r="N266" s="134"/>
      <c r="O266" s="134"/>
      <c r="P266" s="134"/>
      <c r="Q266" s="134"/>
      <c r="R266" s="134"/>
      <c r="S266" s="134"/>
      <c r="T266" s="134"/>
      <c r="U266" s="134"/>
      <c r="V266" s="134"/>
      <c r="W266" s="134"/>
      <c r="X266" s="134"/>
      <c r="Y266" s="134"/>
      <c r="Z266" s="134"/>
      <c r="AA266" s="135"/>
      <c r="AB266" s="135"/>
      <c r="AC266" s="135"/>
      <c r="AD266" s="135"/>
      <c r="AE266" s="135"/>
      <c r="AF266" s="135"/>
      <c r="AG266" s="135"/>
      <c r="AH266" s="135"/>
      <c r="AI266" s="135"/>
    </row>
    <row r="267" ht="15.75" customHeight="1">
      <c r="A267" s="133"/>
      <c r="B267" s="133"/>
      <c r="C267" s="293"/>
      <c r="D267" s="293"/>
      <c r="E267" s="133"/>
      <c r="F267" s="293"/>
      <c r="G267" s="293"/>
      <c r="H267" s="293"/>
      <c r="I267" s="133"/>
      <c r="J267" s="131"/>
      <c r="K267" s="134"/>
      <c r="L267" s="133"/>
      <c r="M267" s="134"/>
      <c r="N267" s="134"/>
      <c r="O267" s="134"/>
      <c r="P267" s="134"/>
      <c r="Q267" s="134"/>
      <c r="R267" s="134"/>
      <c r="S267" s="134"/>
      <c r="T267" s="134"/>
      <c r="U267" s="134"/>
      <c r="V267" s="134"/>
      <c r="W267" s="134"/>
      <c r="X267" s="134"/>
      <c r="Y267" s="134"/>
      <c r="Z267" s="134"/>
      <c r="AA267" s="135"/>
      <c r="AB267" s="135"/>
      <c r="AC267" s="135"/>
      <c r="AD267" s="135"/>
      <c r="AE267" s="135"/>
      <c r="AF267" s="135"/>
      <c r="AG267" s="135"/>
      <c r="AH267" s="135"/>
      <c r="AI267" s="135"/>
    </row>
    <row r="268" ht="15.75" customHeight="1">
      <c r="A268" s="133"/>
      <c r="B268" s="133"/>
      <c r="C268" s="293"/>
      <c r="D268" s="293"/>
      <c r="E268" s="133"/>
      <c r="F268" s="293"/>
      <c r="G268" s="293"/>
      <c r="H268" s="293"/>
      <c r="I268" s="133"/>
      <c r="J268" s="131"/>
      <c r="K268" s="134"/>
      <c r="L268" s="133"/>
      <c r="M268" s="134"/>
      <c r="N268" s="134"/>
      <c r="O268" s="134"/>
      <c r="P268" s="134"/>
      <c r="Q268" s="134"/>
      <c r="R268" s="134"/>
      <c r="S268" s="134"/>
      <c r="T268" s="134"/>
      <c r="U268" s="134"/>
      <c r="V268" s="134"/>
      <c r="W268" s="134"/>
      <c r="X268" s="134"/>
      <c r="Y268" s="134"/>
      <c r="Z268" s="134"/>
      <c r="AA268" s="135"/>
      <c r="AB268" s="135"/>
      <c r="AC268" s="135"/>
      <c r="AD268" s="135"/>
      <c r="AE268" s="135"/>
      <c r="AF268" s="135"/>
      <c r="AG268" s="135"/>
      <c r="AH268" s="135"/>
      <c r="AI268" s="135"/>
    </row>
    <row r="269" ht="15.75" customHeight="1">
      <c r="A269" s="133"/>
      <c r="B269" s="133"/>
      <c r="C269" s="293"/>
      <c r="D269" s="293"/>
      <c r="E269" s="133"/>
      <c r="F269" s="293"/>
      <c r="G269" s="293"/>
      <c r="H269" s="293"/>
      <c r="I269" s="133"/>
      <c r="J269" s="131"/>
      <c r="K269" s="134"/>
      <c r="L269" s="133"/>
      <c r="M269" s="134"/>
      <c r="N269" s="134"/>
      <c r="O269" s="134"/>
      <c r="P269" s="134"/>
      <c r="Q269" s="134"/>
      <c r="R269" s="134"/>
      <c r="S269" s="134"/>
      <c r="T269" s="134"/>
      <c r="U269" s="134"/>
      <c r="V269" s="134"/>
      <c r="W269" s="134"/>
      <c r="X269" s="134"/>
      <c r="Y269" s="134"/>
      <c r="Z269" s="134"/>
      <c r="AA269" s="135"/>
      <c r="AB269" s="135"/>
      <c r="AC269" s="135"/>
      <c r="AD269" s="135"/>
      <c r="AE269" s="135"/>
      <c r="AF269" s="135"/>
      <c r="AG269" s="135"/>
      <c r="AH269" s="135"/>
      <c r="AI269" s="135"/>
    </row>
    <row r="270" ht="15.75" customHeight="1">
      <c r="A270" s="133"/>
      <c r="B270" s="133"/>
      <c r="C270" s="293"/>
      <c r="D270" s="293"/>
      <c r="E270" s="133"/>
      <c r="F270" s="293"/>
      <c r="G270" s="293"/>
      <c r="H270" s="293"/>
      <c r="I270" s="133"/>
      <c r="J270" s="131"/>
      <c r="K270" s="134"/>
      <c r="L270" s="133"/>
      <c r="M270" s="134"/>
      <c r="N270" s="134"/>
      <c r="O270" s="134"/>
      <c r="P270" s="134"/>
      <c r="Q270" s="134"/>
      <c r="R270" s="134"/>
      <c r="S270" s="134"/>
      <c r="T270" s="134"/>
      <c r="U270" s="134"/>
      <c r="V270" s="134"/>
      <c r="W270" s="134"/>
      <c r="X270" s="134"/>
      <c r="Y270" s="134"/>
      <c r="Z270" s="134"/>
      <c r="AA270" s="135"/>
      <c r="AB270" s="135"/>
      <c r="AC270" s="135"/>
      <c r="AD270" s="135"/>
      <c r="AE270" s="135"/>
      <c r="AF270" s="135"/>
      <c r="AG270" s="135"/>
      <c r="AH270" s="135"/>
      <c r="AI270" s="135"/>
    </row>
    <row r="271" ht="15.75" customHeight="1">
      <c r="A271" s="133"/>
      <c r="B271" s="133"/>
      <c r="C271" s="293"/>
      <c r="D271" s="293"/>
      <c r="E271" s="133"/>
      <c r="F271" s="293"/>
      <c r="G271" s="293"/>
      <c r="H271" s="293"/>
      <c r="I271" s="133"/>
      <c r="J271" s="131"/>
      <c r="K271" s="134"/>
      <c r="L271" s="133"/>
      <c r="M271" s="134"/>
      <c r="N271" s="134"/>
      <c r="O271" s="134"/>
      <c r="P271" s="134"/>
      <c r="Q271" s="134"/>
      <c r="R271" s="134"/>
      <c r="S271" s="134"/>
      <c r="T271" s="134"/>
      <c r="U271" s="134"/>
      <c r="V271" s="134"/>
      <c r="W271" s="134"/>
      <c r="X271" s="134"/>
      <c r="Y271" s="134"/>
      <c r="Z271" s="134"/>
      <c r="AA271" s="135"/>
      <c r="AB271" s="135"/>
      <c r="AC271" s="135"/>
      <c r="AD271" s="135"/>
      <c r="AE271" s="135"/>
      <c r="AF271" s="135"/>
      <c r="AG271" s="135"/>
      <c r="AH271" s="135"/>
      <c r="AI271" s="135"/>
    </row>
    <row r="272" ht="15.75" customHeight="1">
      <c r="A272" s="133"/>
      <c r="B272" s="133"/>
      <c r="C272" s="293"/>
      <c r="D272" s="293"/>
      <c r="E272" s="133"/>
      <c r="F272" s="293"/>
      <c r="G272" s="293"/>
      <c r="H272" s="293"/>
      <c r="I272" s="133"/>
      <c r="J272" s="131"/>
      <c r="K272" s="134"/>
      <c r="L272" s="133"/>
      <c r="M272" s="134"/>
      <c r="N272" s="134"/>
      <c r="O272" s="134"/>
      <c r="P272" s="134"/>
      <c r="Q272" s="134"/>
      <c r="R272" s="134"/>
      <c r="S272" s="134"/>
      <c r="T272" s="134"/>
      <c r="U272" s="134"/>
      <c r="V272" s="134"/>
      <c r="W272" s="134"/>
      <c r="X272" s="134"/>
      <c r="Y272" s="134"/>
      <c r="Z272" s="134"/>
      <c r="AA272" s="135"/>
      <c r="AB272" s="135"/>
      <c r="AC272" s="135"/>
      <c r="AD272" s="135"/>
      <c r="AE272" s="135"/>
      <c r="AF272" s="135"/>
      <c r="AG272" s="135"/>
      <c r="AH272" s="135"/>
      <c r="AI272" s="135"/>
    </row>
    <row r="273" ht="15.75" customHeight="1">
      <c r="A273" s="133"/>
      <c r="B273" s="133"/>
      <c r="C273" s="293"/>
      <c r="D273" s="293"/>
      <c r="E273" s="133"/>
      <c r="F273" s="293"/>
      <c r="G273" s="293"/>
      <c r="H273" s="293"/>
      <c r="I273" s="133"/>
      <c r="J273" s="131"/>
      <c r="K273" s="134"/>
      <c r="L273" s="133"/>
      <c r="M273" s="134"/>
      <c r="N273" s="134"/>
      <c r="O273" s="134"/>
      <c r="P273" s="134"/>
      <c r="Q273" s="134"/>
      <c r="R273" s="134"/>
      <c r="S273" s="134"/>
      <c r="T273" s="134"/>
      <c r="U273" s="134"/>
      <c r="V273" s="134"/>
      <c r="W273" s="134"/>
      <c r="X273" s="134"/>
      <c r="Y273" s="134"/>
      <c r="Z273" s="134"/>
      <c r="AA273" s="135"/>
      <c r="AB273" s="135"/>
      <c r="AC273" s="135"/>
      <c r="AD273" s="135"/>
      <c r="AE273" s="135"/>
      <c r="AF273" s="135"/>
      <c r="AG273" s="135"/>
      <c r="AH273" s="135"/>
      <c r="AI273" s="135"/>
    </row>
    <row r="274" ht="15.75" customHeight="1">
      <c r="A274" s="133"/>
      <c r="B274" s="133"/>
      <c r="C274" s="293"/>
      <c r="D274" s="293"/>
      <c r="E274" s="133"/>
      <c r="F274" s="293"/>
      <c r="G274" s="293"/>
      <c r="H274" s="293"/>
      <c r="I274" s="133"/>
      <c r="J274" s="131"/>
      <c r="K274" s="134"/>
      <c r="L274" s="133"/>
      <c r="M274" s="134"/>
      <c r="N274" s="134"/>
      <c r="O274" s="134"/>
      <c r="P274" s="134"/>
      <c r="Q274" s="134"/>
      <c r="R274" s="134"/>
      <c r="S274" s="134"/>
      <c r="T274" s="134"/>
      <c r="U274" s="134"/>
      <c r="V274" s="134"/>
      <c r="W274" s="134"/>
      <c r="X274" s="134"/>
      <c r="Y274" s="134"/>
      <c r="Z274" s="134"/>
      <c r="AA274" s="135"/>
      <c r="AB274" s="135"/>
      <c r="AC274" s="135"/>
      <c r="AD274" s="135"/>
      <c r="AE274" s="135"/>
      <c r="AF274" s="135"/>
      <c r="AG274" s="135"/>
      <c r="AH274" s="135"/>
      <c r="AI274" s="135"/>
    </row>
    <row r="275" ht="15.75" customHeight="1">
      <c r="A275" s="133"/>
      <c r="B275" s="133"/>
      <c r="C275" s="293"/>
      <c r="D275" s="293"/>
      <c r="E275" s="133"/>
      <c r="F275" s="293"/>
      <c r="G275" s="293"/>
      <c r="H275" s="293"/>
      <c r="I275" s="133"/>
      <c r="J275" s="131"/>
      <c r="K275" s="134"/>
      <c r="L275" s="133"/>
      <c r="M275" s="134"/>
      <c r="N275" s="134"/>
      <c r="O275" s="134"/>
      <c r="P275" s="134"/>
      <c r="Q275" s="134"/>
      <c r="R275" s="134"/>
      <c r="S275" s="134"/>
      <c r="T275" s="134"/>
      <c r="U275" s="134"/>
      <c r="V275" s="134"/>
      <c r="W275" s="134"/>
      <c r="X275" s="134"/>
      <c r="Y275" s="134"/>
      <c r="Z275" s="134"/>
      <c r="AA275" s="135"/>
      <c r="AB275" s="135"/>
      <c r="AC275" s="135"/>
      <c r="AD275" s="135"/>
      <c r="AE275" s="135"/>
      <c r="AF275" s="135"/>
      <c r="AG275" s="135"/>
      <c r="AH275" s="135"/>
      <c r="AI275" s="135"/>
    </row>
    <row r="276" ht="15.75" customHeight="1">
      <c r="A276" s="133"/>
      <c r="B276" s="133"/>
      <c r="C276" s="293"/>
      <c r="D276" s="293"/>
      <c r="E276" s="133"/>
      <c r="F276" s="293"/>
      <c r="G276" s="293"/>
      <c r="H276" s="293"/>
      <c r="I276" s="133"/>
      <c r="J276" s="131"/>
      <c r="K276" s="134"/>
      <c r="L276" s="133"/>
      <c r="M276" s="134"/>
      <c r="N276" s="134"/>
      <c r="O276" s="134"/>
      <c r="P276" s="134"/>
      <c r="Q276" s="134"/>
      <c r="R276" s="134"/>
      <c r="S276" s="134"/>
      <c r="T276" s="134"/>
      <c r="U276" s="134"/>
      <c r="V276" s="134"/>
      <c r="W276" s="134"/>
      <c r="X276" s="134"/>
      <c r="Y276" s="134"/>
      <c r="Z276" s="134"/>
      <c r="AA276" s="135"/>
      <c r="AB276" s="135"/>
      <c r="AC276" s="135"/>
      <c r="AD276" s="135"/>
      <c r="AE276" s="135"/>
      <c r="AF276" s="135"/>
      <c r="AG276" s="135"/>
      <c r="AH276" s="135"/>
      <c r="AI276" s="135"/>
    </row>
    <row r="277" ht="15.75" customHeight="1">
      <c r="A277" s="133"/>
      <c r="B277" s="133"/>
      <c r="C277" s="293"/>
      <c r="D277" s="293"/>
      <c r="E277" s="133"/>
      <c r="F277" s="293"/>
      <c r="G277" s="293"/>
      <c r="H277" s="293"/>
      <c r="I277" s="133"/>
      <c r="J277" s="131"/>
      <c r="K277" s="134"/>
      <c r="L277" s="133"/>
      <c r="M277" s="134"/>
      <c r="N277" s="134"/>
      <c r="O277" s="134"/>
      <c r="P277" s="134"/>
      <c r="Q277" s="134"/>
      <c r="R277" s="134"/>
      <c r="S277" s="134"/>
      <c r="T277" s="134"/>
      <c r="U277" s="134"/>
      <c r="V277" s="134"/>
      <c r="W277" s="134"/>
      <c r="X277" s="134"/>
      <c r="Y277" s="134"/>
      <c r="Z277" s="134"/>
      <c r="AA277" s="135"/>
      <c r="AB277" s="135"/>
      <c r="AC277" s="135"/>
      <c r="AD277" s="135"/>
      <c r="AE277" s="135"/>
      <c r="AF277" s="135"/>
      <c r="AG277" s="135"/>
      <c r="AH277" s="135"/>
      <c r="AI277" s="135"/>
    </row>
    <row r="278" ht="15.75" customHeight="1">
      <c r="A278" s="133"/>
      <c r="B278" s="133"/>
      <c r="C278" s="293"/>
      <c r="D278" s="293"/>
      <c r="E278" s="133"/>
      <c r="F278" s="293"/>
      <c r="G278" s="293"/>
      <c r="H278" s="293"/>
      <c r="I278" s="133"/>
      <c r="J278" s="131"/>
      <c r="K278" s="134"/>
      <c r="L278" s="133"/>
      <c r="M278" s="134"/>
      <c r="N278" s="134"/>
      <c r="O278" s="134"/>
      <c r="P278" s="134"/>
      <c r="Q278" s="134"/>
      <c r="R278" s="134"/>
      <c r="S278" s="134"/>
      <c r="T278" s="134"/>
      <c r="U278" s="134"/>
      <c r="V278" s="134"/>
      <c r="W278" s="134"/>
      <c r="X278" s="134"/>
      <c r="Y278" s="134"/>
      <c r="Z278" s="134"/>
      <c r="AA278" s="135"/>
      <c r="AB278" s="135"/>
      <c r="AC278" s="135"/>
      <c r="AD278" s="135"/>
      <c r="AE278" s="135"/>
      <c r="AF278" s="135"/>
      <c r="AG278" s="135"/>
      <c r="AH278" s="135"/>
      <c r="AI278" s="135"/>
    </row>
    <row r="279" ht="15.75" customHeight="1">
      <c r="A279" s="133"/>
      <c r="B279" s="133"/>
      <c r="C279" s="293"/>
      <c r="D279" s="293"/>
      <c r="E279" s="133"/>
      <c r="F279" s="293"/>
      <c r="G279" s="293"/>
      <c r="H279" s="293"/>
      <c r="I279" s="133"/>
      <c r="J279" s="131"/>
      <c r="K279" s="134"/>
      <c r="L279" s="133"/>
      <c r="M279" s="134"/>
      <c r="N279" s="134"/>
      <c r="O279" s="134"/>
      <c r="P279" s="134"/>
      <c r="Q279" s="134"/>
      <c r="R279" s="134"/>
      <c r="S279" s="134"/>
      <c r="T279" s="134"/>
      <c r="U279" s="134"/>
      <c r="V279" s="134"/>
      <c r="W279" s="134"/>
      <c r="X279" s="134"/>
      <c r="Y279" s="134"/>
      <c r="Z279" s="134"/>
      <c r="AA279" s="135"/>
      <c r="AB279" s="135"/>
      <c r="AC279" s="135"/>
      <c r="AD279" s="135"/>
      <c r="AE279" s="135"/>
      <c r="AF279" s="135"/>
      <c r="AG279" s="135"/>
      <c r="AH279" s="135"/>
      <c r="AI279" s="135"/>
    </row>
    <row r="280" ht="15.75" customHeight="1">
      <c r="A280" s="133"/>
      <c r="B280" s="133"/>
      <c r="C280" s="293"/>
      <c r="D280" s="293"/>
      <c r="E280" s="133"/>
      <c r="F280" s="293"/>
      <c r="G280" s="293"/>
      <c r="H280" s="293"/>
      <c r="I280" s="133"/>
      <c r="J280" s="131"/>
      <c r="K280" s="134"/>
      <c r="L280" s="133"/>
      <c r="M280" s="134"/>
      <c r="N280" s="134"/>
      <c r="O280" s="134"/>
      <c r="P280" s="134"/>
      <c r="Q280" s="134"/>
      <c r="R280" s="134"/>
      <c r="S280" s="134"/>
      <c r="T280" s="134"/>
      <c r="U280" s="134"/>
      <c r="V280" s="134"/>
      <c r="W280" s="134"/>
      <c r="X280" s="134"/>
      <c r="Y280" s="134"/>
      <c r="Z280" s="134"/>
      <c r="AA280" s="135"/>
      <c r="AB280" s="135"/>
      <c r="AC280" s="135"/>
      <c r="AD280" s="135"/>
      <c r="AE280" s="135"/>
      <c r="AF280" s="135"/>
      <c r="AG280" s="135"/>
      <c r="AH280" s="135"/>
      <c r="AI280" s="135"/>
    </row>
    <row r="281" ht="15.75" customHeight="1">
      <c r="A281" s="133"/>
      <c r="B281" s="133"/>
      <c r="C281" s="293"/>
      <c r="D281" s="293"/>
      <c r="E281" s="133"/>
      <c r="F281" s="293"/>
      <c r="G281" s="293"/>
      <c r="H281" s="293"/>
      <c r="I281" s="133"/>
      <c r="J281" s="131"/>
      <c r="K281" s="134"/>
      <c r="L281" s="133"/>
      <c r="M281" s="134"/>
      <c r="N281" s="134"/>
      <c r="O281" s="134"/>
      <c r="P281" s="134"/>
      <c r="Q281" s="134"/>
      <c r="R281" s="134"/>
      <c r="S281" s="134"/>
      <c r="T281" s="134"/>
      <c r="U281" s="134"/>
      <c r="V281" s="134"/>
      <c r="W281" s="134"/>
      <c r="X281" s="134"/>
      <c r="Y281" s="134"/>
      <c r="Z281" s="134"/>
      <c r="AA281" s="135"/>
      <c r="AB281" s="135"/>
      <c r="AC281" s="135"/>
      <c r="AD281" s="135"/>
      <c r="AE281" s="135"/>
      <c r="AF281" s="135"/>
      <c r="AG281" s="135"/>
      <c r="AH281" s="135"/>
      <c r="AI281" s="135"/>
    </row>
    <row r="282" ht="15.75" customHeight="1">
      <c r="A282" s="133"/>
      <c r="B282" s="133"/>
      <c r="C282" s="293"/>
      <c r="D282" s="293"/>
      <c r="E282" s="133"/>
      <c r="F282" s="293"/>
      <c r="G282" s="293"/>
      <c r="H282" s="293"/>
      <c r="I282" s="133"/>
      <c r="J282" s="131"/>
      <c r="K282" s="134"/>
      <c r="L282" s="133"/>
      <c r="M282" s="134"/>
      <c r="N282" s="134"/>
      <c r="O282" s="134"/>
      <c r="P282" s="134"/>
      <c r="Q282" s="134"/>
      <c r="R282" s="134"/>
      <c r="S282" s="134"/>
      <c r="T282" s="134"/>
      <c r="U282" s="134"/>
      <c r="V282" s="134"/>
      <c r="W282" s="134"/>
      <c r="X282" s="134"/>
      <c r="Y282" s="134"/>
      <c r="Z282" s="134"/>
      <c r="AA282" s="135"/>
      <c r="AB282" s="135"/>
      <c r="AC282" s="135"/>
      <c r="AD282" s="135"/>
      <c r="AE282" s="135"/>
      <c r="AF282" s="135"/>
      <c r="AG282" s="135"/>
      <c r="AH282" s="135"/>
      <c r="AI282" s="135"/>
    </row>
    <row r="283" ht="15.75" customHeight="1">
      <c r="A283" s="133"/>
      <c r="B283" s="133"/>
      <c r="C283" s="293"/>
      <c r="D283" s="293"/>
      <c r="E283" s="133"/>
      <c r="F283" s="293"/>
      <c r="G283" s="293"/>
      <c r="H283" s="293"/>
      <c r="I283" s="133"/>
      <c r="J283" s="131"/>
      <c r="K283" s="134"/>
      <c r="L283" s="133"/>
      <c r="M283" s="134"/>
      <c r="N283" s="134"/>
      <c r="O283" s="134"/>
      <c r="P283" s="134"/>
      <c r="Q283" s="134"/>
      <c r="R283" s="134"/>
      <c r="S283" s="134"/>
      <c r="T283" s="134"/>
      <c r="U283" s="134"/>
      <c r="V283" s="134"/>
      <c r="W283" s="134"/>
      <c r="X283" s="134"/>
      <c r="Y283" s="134"/>
      <c r="Z283" s="134"/>
      <c r="AA283" s="135"/>
      <c r="AB283" s="135"/>
      <c r="AC283" s="135"/>
      <c r="AD283" s="135"/>
      <c r="AE283" s="135"/>
      <c r="AF283" s="135"/>
      <c r="AG283" s="135"/>
      <c r="AH283" s="135"/>
      <c r="AI283" s="135"/>
    </row>
    <row r="284" ht="15.75" customHeight="1">
      <c r="A284" s="133"/>
      <c r="B284" s="133"/>
      <c r="C284" s="293"/>
      <c r="D284" s="293"/>
      <c r="E284" s="133"/>
      <c r="F284" s="293"/>
      <c r="G284" s="293"/>
      <c r="H284" s="293"/>
      <c r="I284" s="133"/>
      <c r="J284" s="131"/>
      <c r="K284" s="134"/>
      <c r="L284" s="133"/>
      <c r="M284" s="134"/>
      <c r="N284" s="134"/>
      <c r="O284" s="134"/>
      <c r="P284" s="134"/>
      <c r="Q284" s="134"/>
      <c r="R284" s="134"/>
      <c r="S284" s="134"/>
      <c r="T284" s="134"/>
      <c r="U284" s="134"/>
      <c r="V284" s="134"/>
      <c r="W284" s="134"/>
      <c r="X284" s="134"/>
      <c r="Y284" s="134"/>
      <c r="Z284" s="134"/>
      <c r="AA284" s="135"/>
      <c r="AB284" s="135"/>
      <c r="AC284" s="135"/>
      <c r="AD284" s="135"/>
      <c r="AE284" s="135"/>
      <c r="AF284" s="135"/>
      <c r="AG284" s="135"/>
      <c r="AH284" s="135"/>
      <c r="AI284" s="135"/>
    </row>
    <row r="285" ht="15.75" customHeight="1">
      <c r="A285" s="133"/>
      <c r="B285" s="133"/>
      <c r="C285" s="293"/>
      <c r="D285" s="293"/>
      <c r="E285" s="133"/>
      <c r="F285" s="293"/>
      <c r="G285" s="293"/>
      <c r="H285" s="293"/>
      <c r="I285" s="133"/>
      <c r="J285" s="131"/>
      <c r="K285" s="134"/>
      <c r="L285" s="133"/>
      <c r="M285" s="134"/>
      <c r="N285" s="134"/>
      <c r="O285" s="134"/>
      <c r="P285" s="134"/>
      <c r="Q285" s="134"/>
      <c r="R285" s="134"/>
      <c r="S285" s="134"/>
      <c r="T285" s="134"/>
      <c r="U285" s="134"/>
      <c r="V285" s="134"/>
      <c r="W285" s="134"/>
      <c r="X285" s="134"/>
      <c r="Y285" s="134"/>
      <c r="Z285" s="134"/>
      <c r="AA285" s="135"/>
      <c r="AB285" s="135"/>
      <c r="AC285" s="135"/>
      <c r="AD285" s="135"/>
      <c r="AE285" s="135"/>
      <c r="AF285" s="135"/>
      <c r="AG285" s="135"/>
      <c r="AH285" s="135"/>
      <c r="AI285" s="135"/>
    </row>
    <row r="286" ht="15.75" customHeight="1">
      <c r="A286" s="133"/>
      <c r="B286" s="133"/>
      <c r="C286" s="293"/>
      <c r="D286" s="293"/>
      <c r="E286" s="133"/>
      <c r="F286" s="293"/>
      <c r="G286" s="293"/>
      <c r="H286" s="293"/>
      <c r="I286" s="133"/>
      <c r="J286" s="131"/>
      <c r="K286" s="134"/>
      <c r="L286" s="133"/>
      <c r="M286" s="134"/>
      <c r="N286" s="134"/>
      <c r="O286" s="134"/>
      <c r="P286" s="134"/>
      <c r="Q286" s="134"/>
      <c r="R286" s="134"/>
      <c r="S286" s="134"/>
      <c r="T286" s="134"/>
      <c r="U286" s="134"/>
      <c r="V286" s="134"/>
      <c r="W286" s="134"/>
      <c r="X286" s="134"/>
      <c r="Y286" s="134"/>
      <c r="Z286" s="134"/>
      <c r="AA286" s="135"/>
      <c r="AB286" s="135"/>
      <c r="AC286" s="135"/>
      <c r="AD286" s="135"/>
      <c r="AE286" s="135"/>
      <c r="AF286" s="135"/>
      <c r="AG286" s="135"/>
      <c r="AH286" s="135"/>
      <c r="AI286" s="135"/>
    </row>
    <row r="287" ht="15.75" customHeight="1">
      <c r="A287" s="133"/>
      <c r="B287" s="133"/>
      <c r="C287" s="293"/>
      <c r="D287" s="293"/>
      <c r="E287" s="133"/>
      <c r="F287" s="293"/>
      <c r="G287" s="293"/>
      <c r="H287" s="293"/>
      <c r="I287" s="133"/>
      <c r="J287" s="131"/>
      <c r="K287" s="134"/>
      <c r="L287" s="133"/>
      <c r="M287" s="134"/>
      <c r="N287" s="134"/>
      <c r="O287" s="134"/>
      <c r="P287" s="134"/>
      <c r="Q287" s="134"/>
      <c r="R287" s="134"/>
      <c r="S287" s="134"/>
      <c r="T287" s="134"/>
      <c r="U287" s="134"/>
      <c r="V287" s="134"/>
      <c r="W287" s="134"/>
      <c r="X287" s="134"/>
      <c r="Y287" s="134"/>
      <c r="Z287" s="134"/>
      <c r="AA287" s="135"/>
      <c r="AB287" s="135"/>
      <c r="AC287" s="135"/>
      <c r="AD287" s="135"/>
      <c r="AE287" s="135"/>
      <c r="AF287" s="135"/>
      <c r="AG287" s="135"/>
      <c r="AH287" s="135"/>
      <c r="AI287" s="135"/>
    </row>
    <row r="288" ht="15.75" customHeight="1">
      <c r="A288" s="133"/>
      <c r="B288" s="133"/>
      <c r="C288" s="293"/>
      <c r="D288" s="293"/>
      <c r="E288" s="133"/>
      <c r="F288" s="293"/>
      <c r="G288" s="293"/>
      <c r="H288" s="293"/>
      <c r="I288" s="133"/>
      <c r="J288" s="131"/>
      <c r="K288" s="134"/>
      <c r="L288" s="133"/>
      <c r="M288" s="134"/>
      <c r="N288" s="134"/>
      <c r="O288" s="134"/>
      <c r="P288" s="134"/>
      <c r="Q288" s="134"/>
      <c r="R288" s="134"/>
      <c r="S288" s="134"/>
      <c r="T288" s="134"/>
      <c r="U288" s="134"/>
      <c r="V288" s="134"/>
      <c r="W288" s="134"/>
      <c r="X288" s="134"/>
      <c r="Y288" s="134"/>
      <c r="Z288" s="134"/>
      <c r="AA288" s="135"/>
      <c r="AB288" s="135"/>
      <c r="AC288" s="135"/>
      <c r="AD288" s="135"/>
      <c r="AE288" s="135"/>
      <c r="AF288" s="135"/>
      <c r="AG288" s="135"/>
      <c r="AH288" s="135"/>
      <c r="AI288" s="135"/>
    </row>
    <row r="289" ht="15.75" customHeight="1">
      <c r="A289" s="294"/>
      <c r="B289" s="294"/>
      <c r="C289" s="295"/>
      <c r="D289" s="295"/>
      <c r="E289" s="294"/>
      <c r="F289" s="295"/>
      <c r="G289" s="295"/>
      <c r="H289" s="295"/>
      <c r="I289" s="294"/>
      <c r="J289" s="294"/>
      <c r="L289" s="294"/>
    </row>
    <row r="290" ht="15.75" customHeight="1">
      <c r="A290" s="294"/>
      <c r="B290" s="294"/>
      <c r="C290" s="295"/>
      <c r="D290" s="295"/>
      <c r="E290" s="294"/>
      <c r="F290" s="295"/>
      <c r="G290" s="295"/>
      <c r="H290" s="295"/>
      <c r="I290" s="294"/>
      <c r="J290" s="294"/>
      <c r="L290" s="294"/>
    </row>
    <row r="291" ht="15.75" customHeight="1">
      <c r="A291" s="294"/>
      <c r="B291" s="294"/>
      <c r="C291" s="295"/>
      <c r="D291" s="295"/>
      <c r="E291" s="294"/>
      <c r="F291" s="295"/>
      <c r="G291" s="295"/>
      <c r="H291" s="295"/>
      <c r="I291" s="294"/>
      <c r="J291" s="294"/>
      <c r="L291" s="294"/>
    </row>
    <row r="292" ht="15.75" customHeight="1">
      <c r="A292" s="294"/>
      <c r="B292" s="294"/>
      <c r="C292" s="295"/>
      <c r="D292" s="295"/>
      <c r="E292" s="294"/>
      <c r="F292" s="295"/>
      <c r="G292" s="295"/>
      <c r="H292" s="295"/>
      <c r="I292" s="294"/>
      <c r="J292" s="294"/>
      <c r="L292" s="294"/>
    </row>
    <row r="293" ht="15.75" customHeight="1">
      <c r="A293" s="294"/>
      <c r="B293" s="294"/>
      <c r="C293" s="295"/>
      <c r="D293" s="295"/>
      <c r="E293" s="294"/>
      <c r="F293" s="295"/>
      <c r="G293" s="295"/>
      <c r="H293" s="295"/>
      <c r="I293" s="294"/>
      <c r="J293" s="294"/>
      <c r="L293" s="294"/>
    </row>
    <row r="294" ht="15.75" customHeight="1">
      <c r="A294" s="294"/>
      <c r="B294" s="294"/>
      <c r="C294" s="295"/>
      <c r="D294" s="295"/>
      <c r="E294" s="294"/>
      <c r="F294" s="295"/>
      <c r="G294" s="295"/>
      <c r="H294" s="295"/>
      <c r="I294" s="294"/>
      <c r="J294" s="294"/>
      <c r="L294" s="294"/>
    </row>
    <row r="295" ht="15.75" customHeight="1">
      <c r="A295" s="294"/>
      <c r="B295" s="294"/>
      <c r="C295" s="295"/>
      <c r="D295" s="295"/>
      <c r="E295" s="294"/>
      <c r="F295" s="295"/>
      <c r="G295" s="295"/>
      <c r="H295" s="295"/>
      <c r="I295" s="294"/>
      <c r="J295" s="294"/>
      <c r="L295" s="294"/>
    </row>
    <row r="296" ht="15.75" customHeight="1">
      <c r="A296" s="294"/>
      <c r="B296" s="294"/>
      <c r="C296" s="295"/>
      <c r="D296" s="295"/>
      <c r="E296" s="294"/>
      <c r="F296" s="295"/>
      <c r="G296" s="295"/>
      <c r="H296" s="295"/>
      <c r="I296" s="294"/>
      <c r="J296" s="294"/>
      <c r="L296" s="294"/>
    </row>
    <row r="297" ht="15.75" customHeight="1">
      <c r="A297" s="294"/>
      <c r="B297" s="294"/>
      <c r="C297" s="295"/>
      <c r="D297" s="295"/>
      <c r="E297" s="294"/>
      <c r="F297" s="295"/>
      <c r="G297" s="295"/>
      <c r="H297" s="295"/>
      <c r="I297" s="294"/>
      <c r="J297" s="294"/>
      <c r="L297" s="294"/>
    </row>
    <row r="298" ht="15.75" customHeight="1">
      <c r="A298" s="294"/>
      <c r="B298" s="294"/>
      <c r="C298" s="295"/>
      <c r="D298" s="295"/>
      <c r="E298" s="294"/>
      <c r="F298" s="295"/>
      <c r="G298" s="295"/>
      <c r="H298" s="295"/>
      <c r="I298" s="294"/>
      <c r="J298" s="294"/>
      <c r="L298" s="294"/>
    </row>
    <row r="299" ht="15.75" customHeight="1">
      <c r="A299" s="294"/>
      <c r="B299" s="294"/>
      <c r="C299" s="295"/>
      <c r="D299" s="295"/>
      <c r="E299" s="294"/>
      <c r="F299" s="295"/>
      <c r="G299" s="295"/>
      <c r="H299" s="295"/>
      <c r="I299" s="294"/>
      <c r="J299" s="294"/>
      <c r="L299" s="294"/>
    </row>
    <row r="300" ht="15.75" customHeight="1">
      <c r="A300" s="294"/>
      <c r="B300" s="294"/>
      <c r="C300" s="295"/>
      <c r="D300" s="295"/>
      <c r="E300" s="294"/>
      <c r="F300" s="295"/>
      <c r="G300" s="295"/>
      <c r="H300" s="295"/>
      <c r="I300" s="294"/>
      <c r="J300" s="294"/>
      <c r="L300" s="294"/>
    </row>
    <row r="301" ht="15.75" customHeight="1">
      <c r="A301" s="294"/>
      <c r="B301" s="294"/>
      <c r="C301" s="295"/>
      <c r="D301" s="295"/>
      <c r="E301" s="294"/>
      <c r="F301" s="295"/>
      <c r="G301" s="295"/>
      <c r="H301" s="295"/>
      <c r="I301" s="294"/>
      <c r="J301" s="294"/>
      <c r="L301" s="294"/>
    </row>
    <row r="302" ht="15.75" customHeight="1">
      <c r="A302" s="294"/>
      <c r="B302" s="294"/>
      <c r="C302" s="295"/>
      <c r="D302" s="295"/>
      <c r="E302" s="294"/>
      <c r="F302" s="295"/>
      <c r="G302" s="295"/>
      <c r="H302" s="295"/>
      <c r="I302" s="294"/>
      <c r="J302" s="294"/>
      <c r="L302" s="294"/>
    </row>
    <row r="303" ht="15.75" customHeight="1">
      <c r="A303" s="294"/>
      <c r="B303" s="294"/>
      <c r="C303" s="295"/>
      <c r="D303" s="295"/>
      <c r="E303" s="294"/>
      <c r="F303" s="295"/>
      <c r="G303" s="295"/>
      <c r="H303" s="295"/>
      <c r="I303" s="294"/>
      <c r="J303" s="294"/>
      <c r="L303" s="294"/>
    </row>
    <row r="304" ht="15.75" customHeight="1">
      <c r="A304" s="294"/>
      <c r="B304" s="294"/>
      <c r="C304" s="295"/>
      <c r="D304" s="295"/>
      <c r="E304" s="294"/>
      <c r="F304" s="295"/>
      <c r="G304" s="295"/>
      <c r="H304" s="295"/>
      <c r="I304" s="294"/>
      <c r="J304" s="294"/>
      <c r="L304" s="294"/>
    </row>
    <row r="305" ht="15.75" customHeight="1">
      <c r="A305" s="294"/>
      <c r="B305" s="294"/>
      <c r="C305" s="295"/>
      <c r="D305" s="295"/>
      <c r="E305" s="294"/>
      <c r="F305" s="295"/>
      <c r="G305" s="295"/>
      <c r="H305" s="295"/>
      <c r="I305" s="294"/>
      <c r="J305" s="294"/>
      <c r="L305" s="294"/>
    </row>
    <row r="306" ht="15.75" customHeight="1">
      <c r="A306" s="294"/>
      <c r="B306" s="294"/>
      <c r="C306" s="295"/>
      <c r="D306" s="295"/>
      <c r="E306" s="294"/>
      <c r="F306" s="295"/>
      <c r="G306" s="295"/>
      <c r="H306" s="295"/>
      <c r="I306" s="294"/>
      <c r="J306" s="294"/>
      <c r="L306" s="294"/>
    </row>
    <row r="307" ht="15.75" customHeight="1">
      <c r="A307" s="294"/>
      <c r="B307" s="294"/>
      <c r="C307" s="295"/>
      <c r="D307" s="295"/>
      <c r="E307" s="294"/>
      <c r="F307" s="295"/>
      <c r="G307" s="295"/>
      <c r="H307" s="295"/>
      <c r="I307" s="294"/>
      <c r="J307" s="294"/>
      <c r="L307" s="294"/>
    </row>
    <row r="308" ht="15.75" customHeight="1">
      <c r="A308" s="294"/>
      <c r="B308" s="294"/>
      <c r="C308" s="295"/>
      <c r="D308" s="295"/>
      <c r="E308" s="294"/>
      <c r="F308" s="295"/>
      <c r="G308" s="295"/>
      <c r="H308" s="295"/>
      <c r="I308" s="294"/>
      <c r="J308" s="294"/>
      <c r="L308" s="294"/>
    </row>
    <row r="309" ht="15.75" customHeight="1">
      <c r="A309" s="294"/>
      <c r="B309" s="294"/>
      <c r="C309" s="295"/>
      <c r="D309" s="295"/>
      <c r="E309" s="294"/>
      <c r="F309" s="295"/>
      <c r="G309" s="295"/>
      <c r="H309" s="295"/>
      <c r="I309" s="294"/>
      <c r="J309" s="294"/>
      <c r="L309" s="294"/>
    </row>
    <row r="310" ht="15.75" customHeight="1">
      <c r="A310" s="294"/>
      <c r="B310" s="294"/>
      <c r="C310" s="295"/>
      <c r="D310" s="295"/>
      <c r="E310" s="294"/>
      <c r="F310" s="295"/>
      <c r="G310" s="295"/>
      <c r="H310" s="295"/>
      <c r="I310" s="294"/>
      <c r="J310" s="294"/>
      <c r="L310" s="294"/>
    </row>
    <row r="311" ht="15.75" customHeight="1">
      <c r="A311" s="294"/>
      <c r="B311" s="294"/>
      <c r="C311" s="295"/>
      <c r="D311" s="295"/>
      <c r="E311" s="294"/>
      <c r="F311" s="295"/>
      <c r="G311" s="295"/>
      <c r="H311" s="295"/>
      <c r="I311" s="294"/>
      <c r="J311" s="294"/>
      <c r="L311" s="294"/>
    </row>
    <row r="312" ht="15.75" customHeight="1">
      <c r="A312" s="294"/>
      <c r="B312" s="294"/>
      <c r="C312" s="295"/>
      <c r="D312" s="295"/>
      <c r="E312" s="294"/>
      <c r="F312" s="295"/>
      <c r="G312" s="295"/>
      <c r="H312" s="295"/>
      <c r="I312" s="294"/>
      <c r="J312" s="294"/>
      <c r="L312" s="294"/>
    </row>
    <row r="313" ht="15.75" customHeight="1">
      <c r="A313" s="294"/>
      <c r="B313" s="294"/>
      <c r="C313" s="295"/>
      <c r="D313" s="295"/>
      <c r="E313" s="294"/>
      <c r="F313" s="295"/>
      <c r="G313" s="295"/>
      <c r="H313" s="295"/>
      <c r="I313" s="294"/>
      <c r="J313" s="294"/>
      <c r="L313" s="294"/>
    </row>
    <row r="314" ht="15.75" customHeight="1">
      <c r="A314" s="294"/>
      <c r="B314" s="294"/>
      <c r="C314" s="295"/>
      <c r="D314" s="295"/>
      <c r="E314" s="294"/>
      <c r="F314" s="295"/>
      <c r="G314" s="295"/>
      <c r="H314" s="295"/>
      <c r="I314" s="294"/>
      <c r="J314" s="294"/>
      <c r="L314" s="294"/>
    </row>
    <row r="315" ht="15.75" customHeight="1">
      <c r="A315" s="294"/>
      <c r="B315" s="294"/>
      <c r="C315" s="295"/>
      <c r="D315" s="295"/>
      <c r="E315" s="294"/>
      <c r="F315" s="295"/>
      <c r="G315" s="295"/>
      <c r="H315" s="295"/>
      <c r="I315" s="294"/>
      <c r="J315" s="294"/>
      <c r="L315" s="294"/>
    </row>
    <row r="316" ht="15.75" customHeight="1">
      <c r="A316" s="294"/>
      <c r="B316" s="294"/>
      <c r="C316" s="295"/>
      <c r="D316" s="295"/>
      <c r="E316" s="294"/>
      <c r="F316" s="295"/>
      <c r="G316" s="295"/>
      <c r="H316" s="295"/>
      <c r="I316" s="294"/>
      <c r="J316" s="294"/>
      <c r="L316" s="294"/>
    </row>
    <row r="317" ht="15.75" customHeight="1">
      <c r="A317" s="294"/>
      <c r="B317" s="294"/>
      <c r="C317" s="295"/>
      <c r="D317" s="295"/>
      <c r="E317" s="294"/>
      <c r="F317" s="295"/>
      <c r="G317" s="295"/>
      <c r="H317" s="295"/>
      <c r="I317" s="294"/>
      <c r="J317" s="294"/>
      <c r="L317" s="294"/>
    </row>
    <row r="318" ht="15.75" customHeight="1">
      <c r="A318" s="294"/>
      <c r="B318" s="294"/>
      <c r="C318" s="295"/>
      <c r="D318" s="295"/>
      <c r="E318" s="294"/>
      <c r="F318" s="295"/>
      <c r="G318" s="295"/>
      <c r="H318" s="295"/>
      <c r="I318" s="294"/>
      <c r="J318" s="294"/>
      <c r="L318" s="294"/>
    </row>
    <row r="319" ht="15.75" customHeight="1">
      <c r="A319" s="294"/>
      <c r="B319" s="294"/>
      <c r="C319" s="295"/>
      <c r="D319" s="295"/>
      <c r="E319" s="294"/>
      <c r="F319" s="295"/>
      <c r="G319" s="295"/>
      <c r="H319" s="295"/>
      <c r="I319" s="294"/>
      <c r="J319" s="294"/>
      <c r="L319" s="294"/>
    </row>
    <row r="320" ht="15.75" customHeight="1">
      <c r="A320" s="294"/>
      <c r="B320" s="294"/>
      <c r="C320" s="295"/>
      <c r="D320" s="295"/>
      <c r="E320" s="294"/>
      <c r="F320" s="295"/>
      <c r="G320" s="295"/>
      <c r="H320" s="295"/>
      <c r="I320" s="294"/>
      <c r="J320" s="294"/>
      <c r="L320" s="294"/>
    </row>
    <row r="321" ht="15.75" customHeight="1">
      <c r="A321" s="294"/>
      <c r="B321" s="294"/>
      <c r="C321" s="295"/>
      <c r="D321" s="295"/>
      <c r="E321" s="294"/>
      <c r="F321" s="295"/>
      <c r="G321" s="295"/>
      <c r="H321" s="295"/>
      <c r="I321" s="294"/>
      <c r="J321" s="294"/>
      <c r="L321" s="294"/>
    </row>
    <row r="322" ht="15.75" customHeight="1">
      <c r="A322" s="294"/>
      <c r="B322" s="294"/>
      <c r="C322" s="295"/>
      <c r="D322" s="295"/>
      <c r="E322" s="294"/>
      <c r="F322" s="295"/>
      <c r="G322" s="295"/>
      <c r="H322" s="295"/>
      <c r="I322" s="294"/>
      <c r="J322" s="294"/>
      <c r="L322" s="294"/>
    </row>
    <row r="323" ht="15.75" customHeight="1">
      <c r="A323" s="294"/>
      <c r="B323" s="294"/>
      <c r="C323" s="295"/>
      <c r="D323" s="295"/>
      <c r="E323" s="294"/>
      <c r="F323" s="295"/>
      <c r="G323" s="295"/>
      <c r="H323" s="295"/>
      <c r="I323" s="294"/>
      <c r="J323" s="294"/>
      <c r="L323" s="294"/>
    </row>
    <row r="324" ht="15.75" customHeight="1">
      <c r="A324" s="294"/>
      <c r="B324" s="294"/>
      <c r="C324" s="295"/>
      <c r="D324" s="295"/>
      <c r="E324" s="294"/>
      <c r="F324" s="295"/>
      <c r="G324" s="295"/>
      <c r="H324" s="295"/>
      <c r="I324" s="294"/>
      <c r="J324" s="294"/>
      <c r="L324" s="294"/>
    </row>
    <row r="325" ht="15.75" customHeight="1">
      <c r="A325" s="294"/>
      <c r="B325" s="294"/>
      <c r="C325" s="295"/>
      <c r="D325" s="295"/>
      <c r="E325" s="294"/>
      <c r="F325" s="295"/>
      <c r="G325" s="295"/>
      <c r="H325" s="295"/>
      <c r="I325" s="294"/>
      <c r="J325" s="294"/>
      <c r="L325" s="294"/>
    </row>
    <row r="326" ht="15.75" customHeight="1">
      <c r="A326" s="294"/>
      <c r="B326" s="294"/>
      <c r="C326" s="295"/>
      <c r="D326" s="295"/>
      <c r="E326" s="294"/>
      <c r="F326" s="295"/>
      <c r="G326" s="295"/>
      <c r="H326" s="295"/>
      <c r="I326" s="294"/>
      <c r="J326" s="294"/>
      <c r="L326" s="294"/>
    </row>
    <row r="327" ht="15.75" customHeight="1">
      <c r="A327" s="294"/>
      <c r="B327" s="294"/>
      <c r="C327" s="295"/>
      <c r="D327" s="295"/>
      <c r="E327" s="294"/>
      <c r="F327" s="295"/>
      <c r="G327" s="295"/>
      <c r="H327" s="295"/>
      <c r="I327" s="294"/>
      <c r="J327" s="294"/>
      <c r="L327" s="294"/>
    </row>
    <row r="328" ht="15.75" customHeight="1">
      <c r="A328" s="294"/>
      <c r="B328" s="294"/>
      <c r="C328" s="295"/>
      <c r="D328" s="295"/>
      <c r="E328" s="294"/>
      <c r="F328" s="295"/>
      <c r="G328" s="295"/>
      <c r="H328" s="295"/>
      <c r="I328" s="294"/>
      <c r="J328" s="294"/>
      <c r="L328" s="294"/>
    </row>
    <row r="329" ht="15.75" customHeight="1">
      <c r="A329" s="294"/>
      <c r="B329" s="294"/>
      <c r="C329" s="295"/>
      <c r="D329" s="295"/>
      <c r="E329" s="294"/>
      <c r="F329" s="295"/>
      <c r="G329" s="295"/>
      <c r="H329" s="295"/>
      <c r="I329" s="294"/>
      <c r="J329" s="294"/>
      <c r="L329" s="294"/>
    </row>
    <row r="330" ht="15.75" customHeight="1">
      <c r="A330" s="294"/>
      <c r="B330" s="294"/>
      <c r="C330" s="295"/>
      <c r="D330" s="295"/>
      <c r="E330" s="294"/>
      <c r="F330" s="295"/>
      <c r="G330" s="295"/>
      <c r="H330" s="295"/>
      <c r="I330" s="294"/>
      <c r="J330" s="294"/>
      <c r="L330" s="294"/>
    </row>
    <row r="331" ht="15.75" customHeight="1">
      <c r="A331" s="294"/>
      <c r="B331" s="294"/>
      <c r="C331" s="295"/>
      <c r="D331" s="295"/>
      <c r="E331" s="294"/>
      <c r="F331" s="295"/>
      <c r="G331" s="295"/>
      <c r="H331" s="295"/>
      <c r="I331" s="294"/>
      <c r="J331" s="294"/>
      <c r="L331" s="294"/>
    </row>
    <row r="332" ht="15.75" customHeight="1">
      <c r="A332" s="294"/>
      <c r="B332" s="294"/>
      <c r="C332" s="295"/>
      <c r="D332" s="295"/>
      <c r="E332" s="294"/>
      <c r="F332" s="295"/>
      <c r="G332" s="295"/>
      <c r="H332" s="295"/>
      <c r="I332" s="294"/>
      <c r="J332" s="294"/>
      <c r="L332" s="294"/>
    </row>
    <row r="333" ht="15.75" customHeight="1">
      <c r="A333" s="294"/>
      <c r="B333" s="294"/>
      <c r="C333" s="295"/>
      <c r="D333" s="295"/>
      <c r="E333" s="294"/>
      <c r="F333" s="295"/>
      <c r="G333" s="295"/>
      <c r="H333" s="295"/>
      <c r="I333" s="294"/>
      <c r="J333" s="294"/>
      <c r="L333" s="294"/>
    </row>
    <row r="334" ht="15.75" customHeight="1">
      <c r="A334" s="294"/>
      <c r="B334" s="294"/>
      <c r="C334" s="295"/>
      <c r="D334" s="295"/>
      <c r="E334" s="294"/>
      <c r="F334" s="295"/>
      <c r="G334" s="295"/>
      <c r="H334" s="295"/>
      <c r="I334" s="294"/>
      <c r="J334" s="294"/>
      <c r="L334" s="294"/>
    </row>
    <row r="335" ht="15.75" customHeight="1">
      <c r="A335" s="294"/>
      <c r="B335" s="294"/>
      <c r="C335" s="295"/>
      <c r="D335" s="295"/>
      <c r="E335" s="294"/>
      <c r="F335" s="295"/>
      <c r="G335" s="295"/>
      <c r="H335" s="295"/>
      <c r="I335" s="294"/>
      <c r="J335" s="294"/>
      <c r="L335" s="294"/>
    </row>
    <row r="336" ht="15.75" customHeight="1">
      <c r="A336" s="294"/>
      <c r="B336" s="294"/>
      <c r="C336" s="295"/>
      <c r="D336" s="295"/>
      <c r="E336" s="294"/>
      <c r="F336" s="295"/>
      <c r="G336" s="295"/>
      <c r="H336" s="295"/>
      <c r="I336" s="294"/>
      <c r="J336" s="294"/>
      <c r="L336" s="294"/>
    </row>
    <row r="337" ht="15.75" customHeight="1">
      <c r="A337" s="294"/>
      <c r="B337" s="294"/>
      <c r="C337" s="295"/>
      <c r="D337" s="295"/>
      <c r="E337" s="294"/>
      <c r="F337" s="295"/>
      <c r="G337" s="295"/>
      <c r="H337" s="295"/>
      <c r="I337" s="294"/>
      <c r="J337" s="294"/>
      <c r="L337" s="294"/>
    </row>
    <row r="338" ht="15.75" customHeight="1">
      <c r="A338" s="294"/>
      <c r="B338" s="294"/>
      <c r="C338" s="295"/>
      <c r="D338" s="295"/>
      <c r="E338" s="294"/>
      <c r="F338" s="295"/>
      <c r="G338" s="295"/>
      <c r="H338" s="295"/>
      <c r="I338" s="294"/>
      <c r="J338" s="294"/>
      <c r="L338" s="294"/>
    </row>
    <row r="339" ht="15.75" customHeight="1">
      <c r="A339" s="294"/>
      <c r="B339" s="294"/>
      <c r="C339" s="295"/>
      <c r="D339" s="295"/>
      <c r="E339" s="294"/>
      <c r="F339" s="295"/>
      <c r="G339" s="295"/>
      <c r="H339" s="295"/>
      <c r="I339" s="294"/>
      <c r="J339" s="294"/>
      <c r="L339" s="294"/>
    </row>
    <row r="340" ht="15.75" customHeight="1">
      <c r="A340" s="294"/>
      <c r="B340" s="294"/>
      <c r="C340" s="295"/>
      <c r="D340" s="295"/>
      <c r="E340" s="294"/>
      <c r="F340" s="295"/>
      <c r="G340" s="295"/>
      <c r="H340" s="295"/>
      <c r="I340" s="294"/>
      <c r="J340" s="294"/>
      <c r="L340" s="294"/>
    </row>
    <row r="341" ht="15.75" customHeight="1">
      <c r="A341" s="294"/>
      <c r="B341" s="294"/>
      <c r="C341" s="295"/>
      <c r="D341" s="295"/>
      <c r="E341" s="294"/>
      <c r="F341" s="295"/>
      <c r="G341" s="295"/>
      <c r="H341" s="295"/>
      <c r="I341" s="294"/>
      <c r="J341" s="294"/>
      <c r="L341" s="294"/>
    </row>
    <row r="342" ht="15.75" customHeight="1">
      <c r="A342" s="294"/>
      <c r="B342" s="294"/>
      <c r="C342" s="295"/>
      <c r="D342" s="295"/>
      <c r="E342" s="294"/>
      <c r="F342" s="295"/>
      <c r="G342" s="295"/>
      <c r="H342" s="295"/>
      <c r="I342" s="294"/>
      <c r="J342" s="294"/>
      <c r="L342" s="294"/>
    </row>
    <row r="343" ht="15.75" customHeight="1">
      <c r="A343" s="294"/>
      <c r="B343" s="294"/>
      <c r="C343" s="295"/>
      <c r="D343" s="295"/>
      <c r="E343" s="294"/>
      <c r="F343" s="295"/>
      <c r="G343" s="295"/>
      <c r="H343" s="295"/>
      <c r="I343" s="294"/>
      <c r="J343" s="294"/>
      <c r="L343" s="294"/>
    </row>
    <row r="344" ht="15.75" customHeight="1">
      <c r="A344" s="294"/>
      <c r="B344" s="294"/>
      <c r="C344" s="295"/>
      <c r="D344" s="295"/>
      <c r="E344" s="294"/>
      <c r="F344" s="295"/>
      <c r="G344" s="295"/>
      <c r="H344" s="295"/>
      <c r="I344" s="294"/>
      <c r="J344" s="294"/>
      <c r="L344" s="294"/>
    </row>
    <row r="345" ht="15.75" customHeight="1">
      <c r="A345" s="294"/>
      <c r="B345" s="294"/>
      <c r="C345" s="295"/>
      <c r="D345" s="295"/>
      <c r="E345" s="294"/>
      <c r="F345" s="295"/>
      <c r="G345" s="295"/>
      <c r="H345" s="295"/>
      <c r="I345" s="294"/>
      <c r="J345" s="294"/>
      <c r="L345" s="294"/>
    </row>
    <row r="346" ht="15.75" customHeight="1">
      <c r="A346" s="294"/>
      <c r="B346" s="294"/>
      <c r="C346" s="295"/>
      <c r="D346" s="295"/>
      <c r="E346" s="294"/>
      <c r="F346" s="295"/>
      <c r="G346" s="295"/>
      <c r="H346" s="295"/>
      <c r="I346" s="294"/>
      <c r="J346" s="294"/>
      <c r="L346" s="294"/>
    </row>
    <row r="347" ht="15.75" customHeight="1">
      <c r="A347" s="294"/>
      <c r="B347" s="294"/>
      <c r="C347" s="295"/>
      <c r="D347" s="295"/>
      <c r="E347" s="294"/>
      <c r="F347" s="295"/>
      <c r="G347" s="295"/>
      <c r="H347" s="295"/>
      <c r="I347" s="294"/>
      <c r="J347" s="294"/>
      <c r="L347" s="294"/>
    </row>
    <row r="348" ht="15.75" customHeight="1">
      <c r="A348" s="294"/>
      <c r="B348" s="294"/>
      <c r="C348" s="295"/>
      <c r="D348" s="295"/>
      <c r="E348" s="294"/>
      <c r="F348" s="295"/>
      <c r="G348" s="295"/>
      <c r="H348" s="295"/>
      <c r="I348" s="294"/>
      <c r="J348" s="294"/>
      <c r="L348" s="294"/>
    </row>
    <row r="349" ht="15.75" customHeight="1">
      <c r="A349" s="294"/>
      <c r="B349" s="294"/>
      <c r="C349" s="295"/>
      <c r="D349" s="295"/>
      <c r="E349" s="294"/>
      <c r="F349" s="295"/>
      <c r="G349" s="295"/>
      <c r="H349" s="295"/>
      <c r="I349" s="294"/>
      <c r="J349" s="294"/>
      <c r="L349" s="294"/>
    </row>
    <row r="350" ht="15.75" customHeight="1">
      <c r="A350" s="294"/>
      <c r="B350" s="294"/>
      <c r="C350" s="295"/>
      <c r="D350" s="295"/>
      <c r="E350" s="294"/>
      <c r="F350" s="295"/>
      <c r="G350" s="295"/>
      <c r="H350" s="295"/>
      <c r="I350" s="294"/>
      <c r="J350" s="294"/>
      <c r="L350" s="294"/>
    </row>
    <row r="351" ht="15.75" customHeight="1">
      <c r="A351" s="294"/>
      <c r="B351" s="294"/>
      <c r="C351" s="295"/>
      <c r="D351" s="295"/>
      <c r="E351" s="294"/>
      <c r="F351" s="295"/>
      <c r="G351" s="295"/>
      <c r="H351" s="295"/>
      <c r="I351" s="294"/>
      <c r="J351" s="294"/>
      <c r="L351" s="294"/>
    </row>
    <row r="352" ht="15.75" customHeight="1">
      <c r="A352" s="294"/>
      <c r="B352" s="294"/>
      <c r="C352" s="295"/>
      <c r="D352" s="295"/>
      <c r="E352" s="294"/>
      <c r="F352" s="295"/>
      <c r="G352" s="295"/>
      <c r="H352" s="295"/>
      <c r="I352" s="294"/>
      <c r="J352" s="294"/>
      <c r="L352" s="294"/>
    </row>
    <row r="353" ht="15.75" customHeight="1">
      <c r="A353" s="294"/>
      <c r="B353" s="294"/>
      <c r="C353" s="295"/>
      <c r="D353" s="295"/>
      <c r="E353" s="294"/>
      <c r="F353" s="295"/>
      <c r="G353" s="295"/>
      <c r="H353" s="295"/>
      <c r="I353" s="294"/>
      <c r="J353" s="294"/>
      <c r="L353" s="294"/>
    </row>
    <row r="354" ht="15.75" customHeight="1">
      <c r="A354" s="294"/>
      <c r="B354" s="294"/>
      <c r="C354" s="295"/>
      <c r="D354" s="295"/>
      <c r="E354" s="294"/>
      <c r="F354" s="295"/>
      <c r="G354" s="295"/>
      <c r="H354" s="295"/>
      <c r="I354" s="294"/>
      <c r="J354" s="294"/>
      <c r="L354" s="294"/>
    </row>
    <row r="355" ht="15.75" customHeight="1">
      <c r="A355" s="294"/>
      <c r="B355" s="294"/>
      <c r="C355" s="295"/>
      <c r="D355" s="295"/>
      <c r="E355" s="294"/>
      <c r="F355" s="295"/>
      <c r="G355" s="295"/>
      <c r="H355" s="295"/>
      <c r="I355" s="294"/>
      <c r="J355" s="294"/>
      <c r="L355" s="294"/>
    </row>
    <row r="356" ht="15.75" customHeight="1">
      <c r="A356" s="294"/>
      <c r="B356" s="294"/>
      <c r="C356" s="295"/>
      <c r="D356" s="295"/>
      <c r="E356" s="294"/>
      <c r="F356" s="295"/>
      <c r="G356" s="295"/>
      <c r="H356" s="295"/>
      <c r="I356" s="294"/>
      <c r="J356" s="294"/>
      <c r="L356" s="294"/>
    </row>
    <row r="357" ht="15.75" customHeight="1">
      <c r="A357" s="294"/>
      <c r="B357" s="294"/>
      <c r="C357" s="295"/>
      <c r="D357" s="295"/>
      <c r="E357" s="294"/>
      <c r="F357" s="295"/>
      <c r="G357" s="295"/>
      <c r="H357" s="295"/>
      <c r="I357" s="294"/>
      <c r="J357" s="294"/>
      <c r="L357" s="294"/>
    </row>
    <row r="358" ht="15.75" customHeight="1">
      <c r="A358" s="294"/>
      <c r="B358" s="294"/>
      <c r="C358" s="295"/>
      <c r="D358" s="295"/>
      <c r="E358" s="294"/>
      <c r="F358" s="295"/>
      <c r="G358" s="295"/>
      <c r="H358" s="295"/>
      <c r="I358" s="294"/>
      <c r="J358" s="294"/>
      <c r="L358" s="294"/>
    </row>
    <row r="359" ht="15.75" customHeight="1">
      <c r="A359" s="294"/>
      <c r="B359" s="294"/>
      <c r="C359" s="295"/>
      <c r="D359" s="295"/>
      <c r="E359" s="294"/>
      <c r="F359" s="295"/>
      <c r="G359" s="295"/>
      <c r="H359" s="295"/>
      <c r="I359" s="294"/>
      <c r="J359" s="294"/>
      <c r="L359" s="294"/>
    </row>
    <row r="360" ht="15.75" customHeight="1">
      <c r="A360" s="294"/>
      <c r="B360" s="294"/>
      <c r="C360" s="295"/>
      <c r="D360" s="295"/>
      <c r="E360" s="294"/>
      <c r="F360" s="295"/>
      <c r="G360" s="295"/>
      <c r="H360" s="295"/>
      <c r="I360" s="294"/>
      <c r="J360" s="294"/>
      <c r="L360" s="294"/>
    </row>
    <row r="361" ht="15.75" customHeight="1">
      <c r="A361" s="294"/>
      <c r="B361" s="294"/>
      <c r="C361" s="295"/>
      <c r="D361" s="295"/>
      <c r="E361" s="294"/>
      <c r="F361" s="295"/>
      <c r="G361" s="295"/>
      <c r="H361" s="295"/>
      <c r="I361" s="294"/>
      <c r="J361" s="294"/>
      <c r="L361" s="294"/>
    </row>
    <row r="362" ht="15.75" customHeight="1">
      <c r="A362" s="294"/>
      <c r="B362" s="294"/>
      <c r="C362" s="295"/>
      <c r="D362" s="295"/>
      <c r="E362" s="294"/>
      <c r="F362" s="295"/>
      <c r="G362" s="295"/>
      <c r="H362" s="295"/>
      <c r="I362" s="294"/>
      <c r="J362" s="294"/>
      <c r="L362" s="294"/>
    </row>
    <row r="363" ht="15.75" customHeight="1">
      <c r="A363" s="294"/>
      <c r="B363" s="294"/>
      <c r="C363" s="295"/>
      <c r="D363" s="295"/>
      <c r="E363" s="294"/>
      <c r="F363" s="295"/>
      <c r="G363" s="295"/>
      <c r="H363" s="295"/>
      <c r="I363" s="294"/>
      <c r="J363" s="294"/>
      <c r="L363" s="294"/>
    </row>
    <row r="364" ht="15.75" customHeight="1">
      <c r="A364" s="294"/>
      <c r="B364" s="294"/>
      <c r="C364" s="295"/>
      <c r="D364" s="295"/>
      <c r="E364" s="294"/>
      <c r="F364" s="295"/>
      <c r="G364" s="295"/>
      <c r="H364" s="295"/>
      <c r="I364" s="294"/>
      <c r="J364" s="294"/>
      <c r="L364" s="294"/>
    </row>
    <row r="365" ht="15.75" customHeight="1">
      <c r="A365" s="294"/>
      <c r="B365" s="294"/>
      <c r="C365" s="295"/>
      <c r="D365" s="295"/>
      <c r="E365" s="294"/>
      <c r="F365" s="295"/>
      <c r="G365" s="295"/>
      <c r="H365" s="295"/>
      <c r="I365" s="294"/>
      <c r="J365" s="294"/>
      <c r="L365" s="294"/>
    </row>
    <row r="366" ht="15.75" customHeight="1">
      <c r="A366" s="294"/>
      <c r="B366" s="294"/>
      <c r="C366" s="295"/>
      <c r="D366" s="295"/>
      <c r="E366" s="294"/>
      <c r="F366" s="295"/>
      <c r="G366" s="295"/>
      <c r="H366" s="295"/>
      <c r="I366" s="294"/>
      <c r="J366" s="294"/>
      <c r="L366" s="294"/>
    </row>
    <row r="367" ht="15.75" customHeight="1">
      <c r="A367" s="294"/>
      <c r="B367" s="294"/>
      <c r="C367" s="295"/>
      <c r="D367" s="295"/>
      <c r="E367" s="294"/>
      <c r="F367" s="295"/>
      <c r="G367" s="295"/>
      <c r="H367" s="295"/>
      <c r="I367" s="294"/>
      <c r="J367" s="294"/>
      <c r="L367" s="294"/>
    </row>
    <row r="368" ht="15.75" customHeight="1">
      <c r="A368" s="294"/>
      <c r="B368" s="294"/>
      <c r="C368" s="295"/>
      <c r="D368" s="295"/>
      <c r="E368" s="294"/>
      <c r="F368" s="295"/>
      <c r="G368" s="295"/>
      <c r="H368" s="295"/>
      <c r="I368" s="294"/>
      <c r="J368" s="294"/>
      <c r="L368" s="294"/>
    </row>
    <row r="369" ht="15.75" customHeight="1">
      <c r="A369" s="294"/>
      <c r="B369" s="294"/>
      <c r="C369" s="295"/>
      <c r="D369" s="295"/>
      <c r="E369" s="294"/>
      <c r="F369" s="295"/>
      <c r="G369" s="295"/>
      <c r="H369" s="295"/>
      <c r="I369" s="294"/>
      <c r="J369" s="294"/>
      <c r="L369" s="294"/>
    </row>
    <row r="370" ht="15.75" customHeight="1">
      <c r="A370" s="294"/>
      <c r="B370" s="294"/>
      <c r="C370" s="295"/>
      <c r="D370" s="295"/>
      <c r="E370" s="294"/>
      <c r="F370" s="295"/>
      <c r="G370" s="295"/>
      <c r="H370" s="295"/>
      <c r="I370" s="294"/>
      <c r="J370" s="294"/>
      <c r="L370" s="294"/>
    </row>
    <row r="371" ht="15.75" customHeight="1">
      <c r="A371" s="294"/>
      <c r="B371" s="294"/>
      <c r="C371" s="295"/>
      <c r="D371" s="295"/>
      <c r="E371" s="294"/>
      <c r="F371" s="295"/>
      <c r="G371" s="295"/>
      <c r="H371" s="295"/>
      <c r="I371" s="294"/>
      <c r="J371" s="294"/>
      <c r="L371" s="294"/>
    </row>
    <row r="372" ht="15.75" customHeight="1">
      <c r="A372" s="294"/>
      <c r="B372" s="294"/>
      <c r="C372" s="295"/>
      <c r="D372" s="295"/>
      <c r="E372" s="294"/>
      <c r="F372" s="295"/>
      <c r="G372" s="295"/>
      <c r="H372" s="295"/>
      <c r="I372" s="294"/>
      <c r="J372" s="294"/>
      <c r="L372" s="294"/>
    </row>
    <row r="373" ht="15.75" customHeight="1">
      <c r="A373" s="294"/>
      <c r="B373" s="294"/>
      <c r="C373" s="295"/>
      <c r="D373" s="295"/>
      <c r="E373" s="294"/>
      <c r="F373" s="295"/>
      <c r="G373" s="295"/>
      <c r="H373" s="295"/>
      <c r="I373" s="294"/>
      <c r="J373" s="294"/>
      <c r="L373" s="294"/>
    </row>
    <row r="374" ht="15.75" customHeight="1">
      <c r="A374" s="294"/>
      <c r="B374" s="294"/>
      <c r="C374" s="295"/>
      <c r="D374" s="295"/>
      <c r="E374" s="294"/>
      <c r="F374" s="295"/>
      <c r="G374" s="295"/>
      <c r="H374" s="295"/>
      <c r="I374" s="294"/>
      <c r="J374" s="294"/>
      <c r="L374" s="294"/>
    </row>
    <row r="375" ht="15.75" customHeight="1">
      <c r="A375" s="294"/>
      <c r="B375" s="294"/>
      <c r="C375" s="295"/>
      <c r="D375" s="295"/>
      <c r="E375" s="294"/>
      <c r="F375" s="295"/>
      <c r="G375" s="295"/>
      <c r="H375" s="295"/>
      <c r="I375" s="294"/>
      <c r="J375" s="294"/>
      <c r="L375" s="294"/>
    </row>
    <row r="376" ht="15.75" customHeight="1">
      <c r="A376" s="294"/>
      <c r="B376" s="294"/>
      <c r="C376" s="295"/>
      <c r="D376" s="295"/>
      <c r="E376" s="294"/>
      <c r="F376" s="295"/>
      <c r="G376" s="295"/>
      <c r="H376" s="295"/>
      <c r="I376" s="294"/>
      <c r="J376" s="294"/>
      <c r="L376" s="294"/>
    </row>
    <row r="377" ht="15.75" customHeight="1">
      <c r="A377" s="294"/>
      <c r="B377" s="294"/>
      <c r="C377" s="295"/>
      <c r="D377" s="295"/>
      <c r="E377" s="294"/>
      <c r="F377" s="295"/>
      <c r="G377" s="295"/>
      <c r="H377" s="295"/>
      <c r="I377" s="294"/>
      <c r="J377" s="294"/>
      <c r="L377" s="294"/>
    </row>
    <row r="378" ht="15.75" customHeight="1">
      <c r="A378" s="294"/>
      <c r="B378" s="294"/>
      <c r="C378" s="295"/>
      <c r="D378" s="295"/>
      <c r="E378" s="294"/>
      <c r="F378" s="295"/>
      <c r="G378" s="295"/>
      <c r="H378" s="295"/>
      <c r="I378" s="294"/>
      <c r="J378" s="294"/>
      <c r="L378" s="294"/>
    </row>
    <row r="379" ht="15.75" customHeight="1">
      <c r="A379" s="294"/>
      <c r="B379" s="294"/>
      <c r="C379" s="295"/>
      <c r="D379" s="295"/>
      <c r="E379" s="294"/>
      <c r="F379" s="295"/>
      <c r="G379" s="295"/>
      <c r="H379" s="295"/>
      <c r="I379" s="294"/>
      <c r="J379" s="294"/>
      <c r="L379" s="294"/>
    </row>
    <row r="380" ht="15.75" customHeight="1">
      <c r="A380" s="294"/>
      <c r="B380" s="294"/>
      <c r="C380" s="295"/>
      <c r="D380" s="295"/>
      <c r="E380" s="294"/>
      <c r="F380" s="295"/>
      <c r="G380" s="295"/>
      <c r="H380" s="295"/>
      <c r="I380" s="294"/>
      <c r="J380" s="294"/>
      <c r="L380" s="294"/>
    </row>
    <row r="381" ht="15.75" customHeight="1">
      <c r="A381" s="294"/>
      <c r="B381" s="294"/>
      <c r="C381" s="295"/>
      <c r="D381" s="295"/>
      <c r="E381" s="294"/>
      <c r="F381" s="295"/>
      <c r="G381" s="295"/>
      <c r="H381" s="295"/>
      <c r="I381" s="294"/>
      <c r="J381" s="294"/>
      <c r="L381" s="294"/>
    </row>
    <row r="382" ht="15.75" customHeight="1">
      <c r="A382" s="294"/>
      <c r="B382" s="294"/>
      <c r="C382" s="295"/>
      <c r="D382" s="295"/>
      <c r="E382" s="294"/>
      <c r="F382" s="295"/>
      <c r="G382" s="295"/>
      <c r="H382" s="295"/>
      <c r="I382" s="294"/>
      <c r="J382" s="294"/>
      <c r="L382" s="294"/>
    </row>
    <row r="383" ht="15.75" customHeight="1">
      <c r="A383" s="294"/>
      <c r="B383" s="294"/>
      <c r="C383" s="295"/>
      <c r="D383" s="295"/>
      <c r="E383" s="294"/>
      <c r="F383" s="295"/>
      <c r="G383" s="295"/>
      <c r="H383" s="295"/>
      <c r="I383" s="294"/>
      <c r="J383" s="294"/>
      <c r="L383" s="294"/>
    </row>
    <row r="384" ht="15.75" customHeight="1">
      <c r="A384" s="294"/>
      <c r="B384" s="294"/>
      <c r="C384" s="295"/>
      <c r="D384" s="295"/>
      <c r="E384" s="294"/>
      <c r="F384" s="295"/>
      <c r="G384" s="295"/>
      <c r="H384" s="295"/>
      <c r="I384" s="294"/>
      <c r="J384" s="294"/>
      <c r="L384" s="294"/>
    </row>
    <row r="385" ht="15.75" customHeight="1">
      <c r="A385" s="294"/>
      <c r="B385" s="294"/>
      <c r="C385" s="295"/>
      <c r="D385" s="295"/>
      <c r="E385" s="294"/>
      <c r="F385" s="295"/>
      <c r="G385" s="295"/>
      <c r="H385" s="295"/>
      <c r="I385" s="294"/>
      <c r="J385" s="294"/>
      <c r="L385" s="294"/>
    </row>
    <row r="386" ht="15.75" customHeight="1">
      <c r="A386" s="294"/>
      <c r="B386" s="294"/>
      <c r="C386" s="295"/>
      <c r="D386" s="295"/>
      <c r="E386" s="294"/>
      <c r="F386" s="295"/>
      <c r="G386" s="295"/>
      <c r="H386" s="295"/>
      <c r="I386" s="294"/>
      <c r="J386" s="294"/>
      <c r="L386" s="294"/>
    </row>
    <row r="387" ht="15.75" customHeight="1">
      <c r="A387" s="294"/>
      <c r="B387" s="294"/>
      <c r="C387" s="295"/>
      <c r="D387" s="295"/>
      <c r="E387" s="294"/>
      <c r="F387" s="295"/>
      <c r="G387" s="295"/>
      <c r="H387" s="295"/>
      <c r="I387" s="294"/>
      <c r="J387" s="294"/>
      <c r="L387" s="294"/>
    </row>
    <row r="388" ht="15.75" customHeight="1">
      <c r="A388" s="294"/>
      <c r="B388" s="294"/>
      <c r="C388" s="295"/>
      <c r="D388" s="295"/>
      <c r="E388" s="294"/>
      <c r="F388" s="295"/>
      <c r="G388" s="295"/>
      <c r="H388" s="295"/>
      <c r="I388" s="294"/>
      <c r="J388" s="294"/>
      <c r="L388" s="294"/>
    </row>
    <row r="389" ht="15.75" customHeight="1">
      <c r="A389" s="294"/>
      <c r="B389" s="294"/>
      <c r="C389" s="295"/>
      <c r="D389" s="295"/>
      <c r="E389" s="294"/>
      <c r="F389" s="295"/>
      <c r="G389" s="295"/>
      <c r="H389" s="295"/>
      <c r="I389" s="294"/>
      <c r="J389" s="294"/>
      <c r="L389" s="294"/>
    </row>
    <row r="390" ht="15.75" customHeight="1">
      <c r="A390" s="294"/>
      <c r="B390" s="294"/>
      <c r="C390" s="295"/>
      <c r="D390" s="295"/>
      <c r="E390" s="294"/>
      <c r="F390" s="295"/>
      <c r="G390" s="295"/>
      <c r="H390" s="295"/>
      <c r="I390" s="294"/>
      <c r="J390" s="294"/>
      <c r="L390" s="294"/>
    </row>
    <row r="391" ht="15.75" customHeight="1">
      <c r="A391" s="294"/>
      <c r="B391" s="294"/>
      <c r="C391" s="295"/>
      <c r="D391" s="295"/>
      <c r="E391" s="294"/>
      <c r="F391" s="295"/>
      <c r="G391" s="295"/>
      <c r="H391" s="295"/>
      <c r="I391" s="294"/>
      <c r="J391" s="294"/>
      <c r="L391" s="294"/>
    </row>
    <row r="392" ht="15.75" customHeight="1">
      <c r="A392" s="294"/>
      <c r="B392" s="294"/>
      <c r="C392" s="295"/>
      <c r="D392" s="295"/>
      <c r="E392" s="294"/>
      <c r="F392" s="295"/>
      <c r="G392" s="295"/>
      <c r="H392" s="295"/>
      <c r="I392" s="294"/>
      <c r="J392" s="294"/>
      <c r="L392" s="294"/>
    </row>
    <row r="393" ht="15.75" customHeight="1">
      <c r="A393" s="294"/>
      <c r="B393" s="294"/>
      <c r="C393" s="295"/>
      <c r="D393" s="295"/>
      <c r="E393" s="294"/>
      <c r="F393" s="295"/>
      <c r="G393" s="295"/>
      <c r="H393" s="295"/>
      <c r="I393" s="294"/>
      <c r="J393" s="294"/>
      <c r="L393" s="294"/>
    </row>
    <row r="394" ht="15.75" customHeight="1">
      <c r="A394" s="294"/>
      <c r="B394" s="294"/>
      <c r="C394" s="295"/>
      <c r="D394" s="295"/>
      <c r="E394" s="294"/>
      <c r="F394" s="295"/>
      <c r="G394" s="295"/>
      <c r="H394" s="295"/>
      <c r="I394" s="294"/>
      <c r="J394" s="294"/>
      <c r="L394" s="294"/>
    </row>
    <row r="395" ht="15.75" customHeight="1">
      <c r="A395" s="294"/>
      <c r="B395" s="294"/>
      <c r="C395" s="295"/>
      <c r="D395" s="295"/>
      <c r="E395" s="294"/>
      <c r="F395" s="295"/>
      <c r="G395" s="295"/>
      <c r="H395" s="295"/>
      <c r="I395" s="294"/>
      <c r="J395" s="294"/>
      <c r="L395" s="294"/>
    </row>
    <row r="396" ht="15.75" customHeight="1">
      <c r="A396" s="294"/>
      <c r="B396" s="294"/>
      <c r="C396" s="295"/>
      <c r="D396" s="295"/>
      <c r="E396" s="294"/>
      <c r="F396" s="295"/>
      <c r="G396" s="295"/>
      <c r="H396" s="295"/>
      <c r="I396" s="294"/>
      <c r="J396" s="294"/>
      <c r="L396" s="294"/>
    </row>
    <row r="397" ht="15.75" customHeight="1">
      <c r="A397" s="294"/>
      <c r="B397" s="294"/>
      <c r="C397" s="295"/>
      <c r="D397" s="295"/>
      <c r="E397" s="294"/>
      <c r="F397" s="295"/>
      <c r="G397" s="295"/>
      <c r="H397" s="295"/>
      <c r="I397" s="294"/>
      <c r="J397" s="294"/>
      <c r="L397" s="294"/>
    </row>
    <row r="398" ht="15.75" customHeight="1">
      <c r="A398" s="294"/>
      <c r="B398" s="294"/>
      <c r="C398" s="295"/>
      <c r="D398" s="295"/>
      <c r="E398" s="294"/>
      <c r="F398" s="295"/>
      <c r="G398" s="295"/>
      <c r="H398" s="295"/>
      <c r="I398" s="294"/>
      <c r="J398" s="294"/>
      <c r="L398" s="294"/>
    </row>
    <row r="399" ht="15.75" customHeight="1">
      <c r="A399" s="294"/>
      <c r="B399" s="294"/>
      <c r="C399" s="295"/>
      <c r="D399" s="295"/>
      <c r="E399" s="294"/>
      <c r="F399" s="295"/>
      <c r="G399" s="295"/>
      <c r="H399" s="295"/>
      <c r="I399" s="294"/>
      <c r="J399" s="294"/>
      <c r="L399" s="294"/>
    </row>
    <row r="400" ht="15.75" customHeight="1">
      <c r="A400" s="294"/>
      <c r="B400" s="294"/>
      <c r="C400" s="295"/>
      <c r="D400" s="295"/>
      <c r="E400" s="294"/>
      <c r="F400" s="295"/>
      <c r="G400" s="295"/>
      <c r="H400" s="295"/>
      <c r="I400" s="294"/>
      <c r="J400" s="294"/>
      <c r="L400" s="294"/>
    </row>
    <row r="401" ht="15.75" customHeight="1">
      <c r="A401" s="294"/>
      <c r="B401" s="294"/>
      <c r="C401" s="295"/>
      <c r="D401" s="295"/>
      <c r="E401" s="294"/>
      <c r="F401" s="295"/>
      <c r="G401" s="295"/>
      <c r="H401" s="295"/>
      <c r="I401" s="294"/>
      <c r="J401" s="294"/>
      <c r="L401" s="294"/>
    </row>
    <row r="402" ht="15.75" customHeight="1">
      <c r="A402" s="294"/>
      <c r="B402" s="294"/>
      <c r="C402" s="295"/>
      <c r="D402" s="295"/>
      <c r="E402" s="294"/>
      <c r="F402" s="295"/>
      <c r="G402" s="295"/>
      <c r="H402" s="295"/>
      <c r="I402" s="294"/>
      <c r="J402" s="294"/>
      <c r="L402" s="294"/>
    </row>
    <row r="403" ht="15.75" customHeight="1">
      <c r="A403" s="294"/>
      <c r="B403" s="294"/>
      <c r="C403" s="295"/>
      <c r="D403" s="295"/>
      <c r="E403" s="294"/>
      <c r="F403" s="295"/>
      <c r="G403" s="295"/>
      <c r="H403" s="295"/>
      <c r="I403" s="294"/>
      <c r="J403" s="294"/>
      <c r="L403" s="294"/>
    </row>
    <row r="404" ht="15.75" customHeight="1">
      <c r="A404" s="294"/>
      <c r="B404" s="294"/>
      <c r="C404" s="295"/>
      <c r="D404" s="295"/>
      <c r="E404" s="294"/>
      <c r="F404" s="295"/>
      <c r="G404" s="295"/>
      <c r="H404" s="295"/>
      <c r="I404" s="294"/>
      <c r="J404" s="294"/>
      <c r="L404" s="294"/>
    </row>
    <row r="405" ht="15.75" customHeight="1">
      <c r="A405" s="294"/>
      <c r="B405" s="294"/>
      <c r="C405" s="295"/>
      <c r="D405" s="295"/>
      <c r="E405" s="294"/>
      <c r="F405" s="295"/>
      <c r="G405" s="295"/>
      <c r="H405" s="295"/>
      <c r="I405" s="294"/>
      <c r="J405" s="294"/>
      <c r="L405" s="294"/>
    </row>
    <row r="406" ht="15.75" customHeight="1">
      <c r="A406" s="294"/>
      <c r="B406" s="294"/>
      <c r="C406" s="295"/>
      <c r="D406" s="295"/>
      <c r="E406" s="294"/>
      <c r="F406" s="295"/>
      <c r="G406" s="295"/>
      <c r="H406" s="295"/>
      <c r="I406" s="294"/>
      <c r="J406" s="294"/>
      <c r="L406" s="294"/>
    </row>
    <row r="407" ht="15.75" customHeight="1">
      <c r="A407" s="294"/>
      <c r="B407" s="294"/>
      <c r="C407" s="295"/>
      <c r="D407" s="295"/>
      <c r="E407" s="294"/>
      <c r="F407" s="295"/>
      <c r="G407" s="295"/>
      <c r="H407" s="295"/>
      <c r="I407" s="294"/>
      <c r="J407" s="294"/>
      <c r="L407" s="294"/>
    </row>
    <row r="408" ht="15.75" customHeight="1">
      <c r="A408" s="294"/>
      <c r="B408" s="294"/>
      <c r="C408" s="295"/>
      <c r="D408" s="295"/>
      <c r="E408" s="294"/>
      <c r="F408" s="295"/>
      <c r="G408" s="295"/>
      <c r="H408" s="295"/>
      <c r="I408" s="294"/>
      <c r="J408" s="294"/>
      <c r="L408" s="294"/>
    </row>
    <row r="409" ht="15.75" customHeight="1">
      <c r="A409" s="294"/>
      <c r="B409" s="294"/>
      <c r="C409" s="295"/>
      <c r="D409" s="295"/>
      <c r="E409" s="294"/>
      <c r="F409" s="295"/>
      <c r="G409" s="295"/>
      <c r="H409" s="295"/>
      <c r="I409" s="294"/>
      <c r="J409" s="294"/>
      <c r="L409" s="294"/>
    </row>
    <row r="410" ht="15.75" customHeight="1">
      <c r="A410" s="294"/>
      <c r="B410" s="294"/>
      <c r="C410" s="295"/>
      <c r="D410" s="295"/>
      <c r="E410" s="294"/>
      <c r="F410" s="295"/>
      <c r="G410" s="295"/>
      <c r="H410" s="295"/>
      <c r="I410" s="294"/>
      <c r="J410" s="294"/>
      <c r="L410" s="294"/>
    </row>
    <row r="411" ht="15.75" customHeight="1">
      <c r="A411" s="294"/>
      <c r="B411" s="294"/>
      <c r="C411" s="295"/>
      <c r="D411" s="295"/>
      <c r="E411" s="294"/>
      <c r="F411" s="295"/>
      <c r="G411" s="295"/>
      <c r="H411" s="295"/>
      <c r="I411" s="294"/>
      <c r="J411" s="294"/>
      <c r="L411" s="294"/>
    </row>
    <row r="412" ht="15.75" customHeight="1">
      <c r="A412" s="294"/>
      <c r="B412" s="294"/>
      <c r="C412" s="295"/>
      <c r="D412" s="295"/>
      <c r="E412" s="294"/>
      <c r="F412" s="295"/>
      <c r="G412" s="295"/>
      <c r="H412" s="295"/>
      <c r="I412" s="294"/>
      <c r="J412" s="294"/>
      <c r="L412" s="294"/>
    </row>
    <row r="413" ht="15.75" customHeight="1">
      <c r="A413" s="294"/>
      <c r="B413" s="294"/>
      <c r="C413" s="295"/>
      <c r="D413" s="295"/>
      <c r="E413" s="294"/>
      <c r="F413" s="295"/>
      <c r="G413" s="295"/>
      <c r="H413" s="295"/>
      <c r="I413" s="294"/>
      <c r="J413" s="294"/>
      <c r="L413" s="294"/>
    </row>
    <row r="414" ht="15.75" customHeight="1">
      <c r="A414" s="294"/>
      <c r="B414" s="294"/>
      <c r="C414" s="295"/>
      <c r="D414" s="295"/>
      <c r="E414" s="294"/>
      <c r="F414" s="295"/>
      <c r="G414" s="295"/>
      <c r="H414" s="295"/>
      <c r="I414" s="294"/>
      <c r="J414" s="294"/>
      <c r="L414" s="294"/>
    </row>
    <row r="415" ht="15.75" customHeight="1">
      <c r="A415" s="294"/>
      <c r="B415" s="294"/>
      <c r="C415" s="295"/>
      <c r="D415" s="295"/>
      <c r="E415" s="294"/>
      <c r="F415" s="295"/>
      <c r="G415" s="295"/>
      <c r="H415" s="295"/>
      <c r="I415" s="294"/>
      <c r="J415" s="294"/>
      <c r="L415" s="294"/>
    </row>
    <row r="416" ht="15.75" customHeight="1">
      <c r="A416" s="294"/>
      <c r="B416" s="294"/>
      <c r="C416" s="295"/>
      <c r="D416" s="295"/>
      <c r="E416" s="294"/>
      <c r="F416" s="295"/>
      <c r="G416" s="295"/>
      <c r="H416" s="295"/>
      <c r="I416" s="294"/>
      <c r="J416" s="294"/>
      <c r="L416" s="294"/>
    </row>
    <row r="417" ht="15.75" customHeight="1">
      <c r="A417" s="294"/>
      <c r="B417" s="294"/>
      <c r="C417" s="295"/>
      <c r="D417" s="295"/>
      <c r="E417" s="294"/>
      <c r="F417" s="295"/>
      <c r="G417" s="295"/>
      <c r="H417" s="295"/>
      <c r="I417" s="294"/>
      <c r="J417" s="294"/>
      <c r="L417" s="294"/>
    </row>
    <row r="418" ht="15.75" customHeight="1">
      <c r="A418" s="294"/>
      <c r="B418" s="294"/>
      <c r="C418" s="295"/>
      <c r="D418" s="295"/>
      <c r="E418" s="294"/>
      <c r="F418" s="295"/>
      <c r="G418" s="295"/>
      <c r="H418" s="295"/>
      <c r="I418" s="294"/>
      <c r="J418" s="294"/>
      <c r="L418" s="294"/>
    </row>
    <row r="419" ht="15.75" customHeight="1">
      <c r="A419" s="294"/>
      <c r="B419" s="294"/>
      <c r="C419" s="295"/>
      <c r="D419" s="295"/>
      <c r="E419" s="294"/>
      <c r="F419" s="295"/>
      <c r="G419" s="295"/>
      <c r="H419" s="295"/>
      <c r="I419" s="294"/>
      <c r="J419" s="294"/>
      <c r="L419" s="294"/>
    </row>
    <row r="420" ht="15.75" customHeight="1">
      <c r="A420" s="294"/>
      <c r="B420" s="294"/>
      <c r="C420" s="295"/>
      <c r="D420" s="295"/>
      <c r="E420" s="294"/>
      <c r="F420" s="295"/>
      <c r="G420" s="295"/>
      <c r="H420" s="295"/>
      <c r="I420" s="294"/>
      <c r="J420" s="294"/>
      <c r="L420" s="294"/>
    </row>
    <row r="421" ht="15.75" customHeight="1">
      <c r="A421" s="294"/>
      <c r="B421" s="294"/>
      <c r="C421" s="295"/>
      <c r="D421" s="295"/>
      <c r="E421" s="294"/>
      <c r="F421" s="295"/>
      <c r="G421" s="295"/>
      <c r="H421" s="295"/>
      <c r="I421" s="294"/>
      <c r="J421" s="294"/>
      <c r="L421" s="294"/>
    </row>
    <row r="422" ht="15.75" customHeight="1">
      <c r="A422" s="294"/>
      <c r="B422" s="294"/>
      <c r="C422" s="295"/>
      <c r="D422" s="295"/>
      <c r="E422" s="294"/>
      <c r="F422" s="295"/>
      <c r="G422" s="295"/>
      <c r="H422" s="295"/>
      <c r="I422" s="294"/>
      <c r="J422" s="294"/>
      <c r="L422" s="294"/>
    </row>
    <row r="423" ht="15.75" customHeight="1">
      <c r="A423" s="294"/>
      <c r="B423" s="294"/>
      <c r="C423" s="295"/>
      <c r="D423" s="295"/>
      <c r="E423" s="294"/>
      <c r="F423" s="295"/>
      <c r="G423" s="295"/>
      <c r="H423" s="295"/>
      <c r="I423" s="294"/>
      <c r="J423" s="294"/>
      <c r="L423" s="294"/>
    </row>
    <row r="424" ht="15.75" customHeight="1">
      <c r="A424" s="294"/>
      <c r="B424" s="294"/>
      <c r="C424" s="295"/>
      <c r="D424" s="295"/>
      <c r="E424" s="294"/>
      <c r="F424" s="295"/>
      <c r="G424" s="295"/>
      <c r="H424" s="295"/>
      <c r="I424" s="294"/>
      <c r="J424" s="294"/>
      <c r="L424" s="294"/>
    </row>
    <row r="425" ht="15.75" customHeight="1">
      <c r="A425" s="294"/>
      <c r="B425" s="294"/>
      <c r="C425" s="295"/>
      <c r="D425" s="295"/>
      <c r="E425" s="294"/>
      <c r="F425" s="295"/>
      <c r="G425" s="295"/>
      <c r="H425" s="295"/>
      <c r="I425" s="294"/>
      <c r="J425" s="294"/>
      <c r="L425" s="294"/>
    </row>
    <row r="426" ht="15.75" customHeight="1">
      <c r="A426" s="294"/>
      <c r="B426" s="294"/>
      <c r="C426" s="295"/>
      <c r="D426" s="295"/>
      <c r="E426" s="294"/>
      <c r="F426" s="295"/>
      <c r="G426" s="295"/>
      <c r="H426" s="295"/>
      <c r="I426" s="294"/>
      <c r="J426" s="294"/>
      <c r="L426" s="294"/>
    </row>
    <row r="427" ht="15.75" customHeight="1">
      <c r="A427" s="294"/>
      <c r="B427" s="294"/>
      <c r="C427" s="295"/>
      <c r="D427" s="295"/>
      <c r="E427" s="294"/>
      <c r="F427" s="295"/>
      <c r="G427" s="295"/>
      <c r="H427" s="295"/>
      <c r="I427" s="294"/>
      <c r="J427" s="294"/>
      <c r="L427" s="294"/>
    </row>
    <row r="428" ht="15.75" customHeight="1">
      <c r="A428" s="294"/>
      <c r="B428" s="294"/>
      <c r="C428" s="295"/>
      <c r="D428" s="295"/>
      <c r="E428" s="294"/>
      <c r="F428" s="295"/>
      <c r="G428" s="295"/>
      <c r="H428" s="295"/>
      <c r="I428" s="294"/>
      <c r="J428" s="294"/>
      <c r="L428" s="294"/>
    </row>
    <row r="429" ht="15.75" customHeight="1">
      <c r="A429" s="294"/>
      <c r="B429" s="294"/>
      <c r="C429" s="295"/>
      <c r="D429" s="295"/>
      <c r="E429" s="294"/>
      <c r="F429" s="295"/>
      <c r="G429" s="295"/>
      <c r="H429" s="295"/>
      <c r="I429" s="294"/>
      <c r="J429" s="294"/>
      <c r="L429" s="294"/>
    </row>
    <row r="430" ht="15.75" customHeight="1">
      <c r="A430" s="294"/>
      <c r="B430" s="294"/>
      <c r="C430" s="295"/>
      <c r="D430" s="295"/>
      <c r="E430" s="294"/>
      <c r="F430" s="295"/>
      <c r="G430" s="295"/>
      <c r="H430" s="295"/>
      <c r="I430" s="294"/>
      <c r="J430" s="294"/>
      <c r="L430" s="294"/>
    </row>
    <row r="431" ht="15.75" customHeight="1">
      <c r="A431" s="294"/>
      <c r="B431" s="294"/>
      <c r="C431" s="295"/>
      <c r="D431" s="295"/>
      <c r="E431" s="294"/>
      <c r="F431" s="295"/>
      <c r="G431" s="295"/>
      <c r="H431" s="295"/>
      <c r="I431" s="294"/>
      <c r="J431" s="294"/>
      <c r="L431" s="294"/>
    </row>
    <row r="432" ht="15.75" customHeight="1">
      <c r="A432" s="294"/>
      <c r="B432" s="294"/>
      <c r="C432" s="295"/>
      <c r="D432" s="295"/>
      <c r="E432" s="294"/>
      <c r="F432" s="295"/>
      <c r="G432" s="295"/>
      <c r="H432" s="295"/>
      <c r="I432" s="294"/>
      <c r="J432" s="294"/>
      <c r="L432" s="294"/>
    </row>
    <row r="433" ht="15.75" customHeight="1">
      <c r="A433" s="294"/>
      <c r="B433" s="294"/>
      <c r="C433" s="295"/>
      <c r="D433" s="295"/>
      <c r="E433" s="294"/>
      <c r="F433" s="295"/>
      <c r="G433" s="295"/>
      <c r="H433" s="295"/>
      <c r="I433" s="294"/>
      <c r="J433" s="294"/>
      <c r="L433" s="294"/>
    </row>
    <row r="434" ht="15.75" customHeight="1">
      <c r="A434" s="294"/>
      <c r="B434" s="294"/>
      <c r="C434" s="295"/>
      <c r="D434" s="295"/>
      <c r="E434" s="294"/>
      <c r="F434" s="295"/>
      <c r="G434" s="295"/>
      <c r="H434" s="295"/>
      <c r="I434" s="294"/>
      <c r="J434" s="294"/>
      <c r="L434" s="294"/>
    </row>
    <row r="435" ht="15.75" customHeight="1">
      <c r="A435" s="294"/>
      <c r="B435" s="294"/>
      <c r="C435" s="295"/>
      <c r="D435" s="295"/>
      <c r="E435" s="294"/>
      <c r="F435" s="295"/>
      <c r="G435" s="295"/>
      <c r="H435" s="295"/>
      <c r="I435" s="294"/>
      <c r="J435" s="294"/>
      <c r="L435" s="294"/>
    </row>
    <row r="436" ht="15.75" customHeight="1">
      <c r="A436" s="294"/>
      <c r="B436" s="294"/>
      <c r="C436" s="295"/>
      <c r="D436" s="295"/>
      <c r="E436" s="294"/>
      <c r="F436" s="295"/>
      <c r="G436" s="295"/>
      <c r="H436" s="295"/>
      <c r="I436" s="294"/>
      <c r="J436" s="294"/>
      <c r="L436" s="294"/>
    </row>
    <row r="437" ht="15.75" customHeight="1">
      <c r="A437" s="294"/>
      <c r="B437" s="294"/>
      <c r="C437" s="295"/>
      <c r="D437" s="295"/>
      <c r="E437" s="294"/>
      <c r="F437" s="295"/>
      <c r="G437" s="295"/>
      <c r="H437" s="295"/>
      <c r="I437" s="294"/>
      <c r="J437" s="294"/>
      <c r="L437" s="294"/>
    </row>
    <row r="438" ht="15.75" customHeight="1">
      <c r="A438" s="294"/>
      <c r="B438" s="294"/>
      <c r="C438" s="295"/>
      <c r="D438" s="295"/>
      <c r="E438" s="294"/>
      <c r="F438" s="295"/>
      <c r="G438" s="295"/>
      <c r="H438" s="295"/>
      <c r="I438" s="294"/>
      <c r="J438" s="294"/>
      <c r="L438" s="294"/>
    </row>
    <row r="439" ht="15.75" customHeight="1">
      <c r="A439" s="294"/>
      <c r="B439" s="294"/>
      <c r="C439" s="295"/>
      <c r="D439" s="295"/>
      <c r="E439" s="294"/>
      <c r="F439" s="295"/>
      <c r="G439" s="295"/>
      <c r="H439" s="295"/>
      <c r="I439" s="294"/>
      <c r="J439" s="294"/>
      <c r="L439" s="294"/>
    </row>
    <row r="440" ht="15.75" customHeight="1">
      <c r="A440" s="294"/>
      <c r="B440" s="294"/>
      <c r="C440" s="295"/>
      <c r="D440" s="295"/>
      <c r="E440" s="294"/>
      <c r="F440" s="295"/>
      <c r="G440" s="295"/>
      <c r="H440" s="295"/>
      <c r="I440" s="294"/>
      <c r="J440" s="294"/>
      <c r="L440" s="294"/>
    </row>
    <row r="441" ht="15.75" customHeight="1">
      <c r="A441" s="294"/>
      <c r="B441" s="294"/>
      <c r="C441" s="295"/>
      <c r="D441" s="295"/>
      <c r="E441" s="294"/>
      <c r="F441" s="295"/>
      <c r="G441" s="295"/>
      <c r="H441" s="295"/>
      <c r="I441" s="294"/>
      <c r="J441" s="294"/>
      <c r="L441" s="294"/>
    </row>
    <row r="442" ht="15.75" customHeight="1">
      <c r="A442" s="294"/>
      <c r="B442" s="294"/>
      <c r="C442" s="295"/>
      <c r="D442" s="295"/>
      <c r="E442" s="294"/>
      <c r="F442" s="295"/>
      <c r="G442" s="295"/>
      <c r="H442" s="295"/>
      <c r="I442" s="294"/>
      <c r="J442" s="294"/>
      <c r="L442" s="294"/>
    </row>
    <row r="443" ht="15.75" customHeight="1">
      <c r="A443" s="294"/>
      <c r="B443" s="294"/>
      <c r="C443" s="295"/>
      <c r="D443" s="295"/>
      <c r="E443" s="294"/>
      <c r="F443" s="295"/>
      <c r="G443" s="295"/>
      <c r="H443" s="295"/>
      <c r="I443" s="294"/>
      <c r="J443" s="294"/>
      <c r="L443" s="294"/>
    </row>
    <row r="444" ht="15.75" customHeight="1">
      <c r="A444" s="294"/>
      <c r="B444" s="294"/>
      <c r="C444" s="295"/>
      <c r="D444" s="295"/>
      <c r="E444" s="294"/>
      <c r="F444" s="295"/>
      <c r="G444" s="295"/>
      <c r="H444" s="295"/>
      <c r="I444" s="294"/>
      <c r="J444" s="294"/>
      <c r="L444" s="294"/>
    </row>
    <row r="445" ht="15.75" customHeight="1">
      <c r="A445" s="294"/>
      <c r="B445" s="294"/>
      <c r="C445" s="295"/>
      <c r="D445" s="295"/>
      <c r="E445" s="294"/>
      <c r="F445" s="295"/>
      <c r="G445" s="295"/>
      <c r="H445" s="295"/>
      <c r="I445" s="294"/>
      <c r="J445" s="294"/>
      <c r="L445" s="294"/>
    </row>
    <row r="446" ht="15.75" customHeight="1">
      <c r="A446" s="294"/>
      <c r="B446" s="294"/>
      <c r="C446" s="295"/>
      <c r="D446" s="295"/>
      <c r="E446" s="294"/>
      <c r="F446" s="295"/>
      <c r="G446" s="295"/>
      <c r="H446" s="295"/>
      <c r="I446" s="294"/>
      <c r="J446" s="294"/>
      <c r="L446" s="294"/>
    </row>
    <row r="447" ht="15.75" customHeight="1">
      <c r="A447" s="294"/>
      <c r="B447" s="294"/>
      <c r="C447" s="295"/>
      <c r="D447" s="295"/>
      <c r="E447" s="294"/>
      <c r="F447" s="295"/>
      <c r="G447" s="295"/>
      <c r="H447" s="295"/>
      <c r="I447" s="294"/>
      <c r="J447" s="294"/>
      <c r="L447" s="294"/>
    </row>
    <row r="448" ht="15.75" customHeight="1">
      <c r="A448" s="294"/>
      <c r="B448" s="294"/>
      <c r="C448" s="295"/>
      <c r="D448" s="295"/>
      <c r="E448" s="294"/>
      <c r="F448" s="295"/>
      <c r="G448" s="295"/>
      <c r="H448" s="295"/>
      <c r="I448" s="294"/>
      <c r="J448" s="294"/>
      <c r="L448" s="294"/>
    </row>
    <row r="449" ht="15.75" customHeight="1">
      <c r="A449" s="294"/>
      <c r="B449" s="294"/>
      <c r="C449" s="295"/>
      <c r="D449" s="295"/>
      <c r="E449" s="294"/>
      <c r="F449" s="295"/>
      <c r="G449" s="295"/>
      <c r="H449" s="295"/>
      <c r="I449" s="294"/>
      <c r="J449" s="294"/>
      <c r="L449" s="294"/>
    </row>
    <row r="450" ht="15.75" customHeight="1">
      <c r="A450" s="294"/>
      <c r="B450" s="294"/>
      <c r="C450" s="295"/>
      <c r="D450" s="295"/>
      <c r="E450" s="294"/>
      <c r="F450" s="295"/>
      <c r="G450" s="295"/>
      <c r="H450" s="295"/>
      <c r="I450" s="294"/>
      <c r="J450" s="294"/>
      <c r="L450" s="294"/>
    </row>
    <row r="451" ht="15.75" customHeight="1">
      <c r="A451" s="294"/>
      <c r="B451" s="294"/>
      <c r="C451" s="295"/>
      <c r="D451" s="295"/>
      <c r="E451" s="294"/>
      <c r="F451" s="295"/>
      <c r="G451" s="295"/>
      <c r="H451" s="295"/>
      <c r="I451" s="294"/>
      <c r="J451" s="294"/>
      <c r="L451" s="294"/>
    </row>
    <row r="452" ht="15.75" customHeight="1">
      <c r="A452" s="294"/>
      <c r="B452" s="294"/>
      <c r="C452" s="295"/>
      <c r="D452" s="295"/>
      <c r="E452" s="294"/>
      <c r="F452" s="295"/>
      <c r="G452" s="295"/>
      <c r="H452" s="295"/>
      <c r="I452" s="294"/>
      <c r="J452" s="294"/>
      <c r="L452" s="294"/>
    </row>
    <row r="453" ht="15.75" customHeight="1">
      <c r="A453" s="294"/>
      <c r="B453" s="294"/>
      <c r="C453" s="295"/>
      <c r="D453" s="295"/>
      <c r="E453" s="294"/>
      <c r="F453" s="295"/>
      <c r="G453" s="295"/>
      <c r="H453" s="295"/>
      <c r="I453" s="294"/>
      <c r="J453" s="294"/>
      <c r="L453" s="294"/>
    </row>
    <row r="454" ht="15.75" customHeight="1">
      <c r="A454" s="294"/>
      <c r="B454" s="294"/>
      <c r="C454" s="295"/>
      <c r="D454" s="295"/>
      <c r="E454" s="294"/>
      <c r="F454" s="295"/>
      <c r="G454" s="295"/>
      <c r="H454" s="295"/>
      <c r="I454" s="294"/>
      <c r="J454" s="294"/>
      <c r="L454" s="294"/>
    </row>
    <row r="455" ht="15.75" customHeight="1">
      <c r="A455" s="294"/>
      <c r="B455" s="294"/>
      <c r="C455" s="295"/>
      <c r="D455" s="295"/>
      <c r="E455" s="294"/>
      <c r="F455" s="295"/>
      <c r="G455" s="295"/>
      <c r="H455" s="295"/>
      <c r="I455" s="294"/>
      <c r="J455" s="294"/>
      <c r="L455" s="294"/>
    </row>
    <row r="456" ht="15.75" customHeight="1">
      <c r="A456" s="294"/>
      <c r="B456" s="294"/>
      <c r="C456" s="295"/>
      <c r="D456" s="295"/>
      <c r="E456" s="294"/>
      <c r="F456" s="295"/>
      <c r="G456" s="295"/>
      <c r="H456" s="295"/>
      <c r="I456" s="294"/>
      <c r="J456" s="294"/>
      <c r="L456" s="294"/>
    </row>
    <row r="457" ht="15.75" customHeight="1">
      <c r="A457" s="294"/>
      <c r="B457" s="294"/>
      <c r="C457" s="295"/>
      <c r="D457" s="295"/>
      <c r="E457" s="294"/>
      <c r="F457" s="295"/>
      <c r="G457" s="295"/>
      <c r="H457" s="295"/>
      <c r="I457" s="294"/>
      <c r="J457" s="294"/>
      <c r="L457" s="294"/>
    </row>
    <row r="458" ht="15.75" customHeight="1">
      <c r="A458" s="294"/>
      <c r="B458" s="294"/>
      <c r="C458" s="295"/>
      <c r="D458" s="295"/>
      <c r="E458" s="294"/>
      <c r="F458" s="295"/>
      <c r="G458" s="295"/>
      <c r="H458" s="295"/>
      <c r="I458" s="294"/>
      <c r="J458" s="294"/>
      <c r="L458" s="294"/>
    </row>
    <row r="459" ht="15.75" customHeight="1">
      <c r="A459" s="294"/>
      <c r="B459" s="294"/>
      <c r="C459" s="295"/>
      <c r="D459" s="295"/>
      <c r="E459" s="294"/>
      <c r="F459" s="295"/>
      <c r="G459" s="295"/>
      <c r="H459" s="295"/>
      <c r="I459" s="294"/>
      <c r="J459" s="294"/>
      <c r="L459" s="294"/>
    </row>
    <row r="460" ht="15.75" customHeight="1">
      <c r="A460" s="294"/>
      <c r="B460" s="294"/>
      <c r="C460" s="295"/>
      <c r="D460" s="295"/>
      <c r="E460" s="294"/>
      <c r="F460" s="295"/>
      <c r="G460" s="295"/>
      <c r="H460" s="295"/>
      <c r="I460" s="294"/>
      <c r="J460" s="294"/>
      <c r="L460" s="294"/>
    </row>
    <row r="461" ht="15.75" customHeight="1">
      <c r="A461" s="294"/>
      <c r="B461" s="294"/>
      <c r="C461" s="295"/>
      <c r="D461" s="295"/>
      <c r="E461" s="294"/>
      <c r="F461" s="295"/>
      <c r="G461" s="295"/>
      <c r="H461" s="295"/>
      <c r="I461" s="294"/>
      <c r="J461" s="294"/>
      <c r="L461" s="294"/>
    </row>
    <row r="462" ht="15.75" customHeight="1">
      <c r="A462" s="294"/>
      <c r="B462" s="294"/>
      <c r="C462" s="295"/>
      <c r="D462" s="295"/>
      <c r="E462" s="294"/>
      <c r="F462" s="295"/>
      <c r="G462" s="295"/>
      <c r="H462" s="295"/>
      <c r="I462" s="294"/>
      <c r="J462" s="294"/>
      <c r="L462" s="294"/>
    </row>
    <row r="463" ht="15.75" customHeight="1">
      <c r="A463" s="294"/>
      <c r="B463" s="294"/>
      <c r="C463" s="295"/>
      <c r="D463" s="295"/>
      <c r="E463" s="294"/>
      <c r="F463" s="295"/>
      <c r="G463" s="295"/>
      <c r="H463" s="295"/>
      <c r="I463" s="294"/>
      <c r="J463" s="294"/>
      <c r="L463" s="294"/>
    </row>
    <row r="464" ht="15.75" customHeight="1">
      <c r="A464" s="294"/>
      <c r="B464" s="294"/>
      <c r="C464" s="295"/>
      <c r="D464" s="295"/>
      <c r="E464" s="294"/>
      <c r="F464" s="295"/>
      <c r="G464" s="295"/>
      <c r="H464" s="295"/>
      <c r="I464" s="294"/>
      <c r="J464" s="294"/>
      <c r="L464" s="294"/>
    </row>
    <row r="465" ht="15.75" customHeight="1">
      <c r="A465" s="294"/>
      <c r="B465" s="294"/>
      <c r="C465" s="295"/>
      <c r="D465" s="295"/>
      <c r="E465" s="294"/>
      <c r="F465" s="295"/>
      <c r="G465" s="295"/>
      <c r="H465" s="295"/>
      <c r="I465" s="294"/>
      <c r="J465" s="294"/>
      <c r="L465" s="294"/>
    </row>
    <row r="466" ht="15.75" customHeight="1">
      <c r="A466" s="294"/>
      <c r="B466" s="294"/>
      <c r="C466" s="295"/>
      <c r="D466" s="295"/>
      <c r="E466" s="294"/>
      <c r="F466" s="295"/>
      <c r="G466" s="295"/>
      <c r="H466" s="295"/>
      <c r="I466" s="294"/>
      <c r="J466" s="294"/>
      <c r="L466" s="294"/>
    </row>
    <row r="467" ht="15.75" customHeight="1">
      <c r="A467" s="294"/>
      <c r="B467" s="294"/>
      <c r="C467" s="295"/>
      <c r="D467" s="295"/>
      <c r="E467" s="294"/>
      <c r="F467" s="295"/>
      <c r="G467" s="295"/>
      <c r="H467" s="295"/>
      <c r="I467" s="294"/>
      <c r="J467" s="294"/>
      <c r="L467" s="294"/>
    </row>
    <row r="468" ht="15.75" customHeight="1">
      <c r="A468" s="294"/>
      <c r="B468" s="294"/>
      <c r="C468" s="295"/>
      <c r="D468" s="295"/>
      <c r="E468" s="294"/>
      <c r="F468" s="295"/>
      <c r="G468" s="295"/>
      <c r="H468" s="295"/>
      <c r="I468" s="294"/>
      <c r="J468" s="294"/>
      <c r="L468" s="294"/>
    </row>
    <row r="469" ht="15.75" customHeight="1">
      <c r="A469" s="294"/>
      <c r="B469" s="294"/>
      <c r="C469" s="295"/>
      <c r="D469" s="295"/>
      <c r="E469" s="294"/>
      <c r="F469" s="295"/>
      <c r="G469" s="295"/>
      <c r="H469" s="295"/>
      <c r="I469" s="294"/>
      <c r="J469" s="294"/>
      <c r="L469" s="294"/>
    </row>
    <row r="470" ht="15.75" customHeight="1">
      <c r="A470" s="294"/>
      <c r="B470" s="294"/>
      <c r="C470" s="295"/>
      <c r="D470" s="295"/>
      <c r="E470" s="294"/>
      <c r="F470" s="295"/>
      <c r="G470" s="295"/>
      <c r="H470" s="295"/>
      <c r="I470" s="294"/>
      <c r="J470" s="294"/>
      <c r="L470" s="294"/>
    </row>
    <row r="471" ht="15.75" customHeight="1">
      <c r="A471" s="294"/>
      <c r="B471" s="294"/>
      <c r="C471" s="295"/>
      <c r="D471" s="295"/>
      <c r="E471" s="294"/>
      <c r="F471" s="295"/>
      <c r="G471" s="295"/>
      <c r="H471" s="295"/>
      <c r="I471" s="294"/>
      <c r="J471" s="294"/>
      <c r="L471" s="294"/>
    </row>
    <row r="472" ht="15.75" customHeight="1">
      <c r="A472" s="294"/>
      <c r="B472" s="294"/>
      <c r="C472" s="295"/>
      <c r="D472" s="295"/>
      <c r="E472" s="294"/>
      <c r="F472" s="295"/>
      <c r="G472" s="295"/>
      <c r="H472" s="295"/>
      <c r="I472" s="294"/>
      <c r="J472" s="294"/>
      <c r="L472" s="294"/>
    </row>
    <row r="473" ht="15.75" customHeight="1">
      <c r="A473" s="294"/>
      <c r="B473" s="294"/>
      <c r="C473" s="295"/>
      <c r="D473" s="295"/>
      <c r="E473" s="294"/>
      <c r="F473" s="295"/>
      <c r="G473" s="295"/>
      <c r="H473" s="295"/>
      <c r="I473" s="294"/>
      <c r="J473" s="294"/>
      <c r="L473" s="294"/>
    </row>
    <row r="474" ht="15.75" customHeight="1">
      <c r="A474" s="294"/>
      <c r="B474" s="294"/>
      <c r="C474" s="295"/>
      <c r="D474" s="295"/>
      <c r="E474" s="294"/>
      <c r="F474" s="295"/>
      <c r="G474" s="295"/>
      <c r="H474" s="295"/>
      <c r="I474" s="294"/>
      <c r="J474" s="294"/>
      <c r="L474" s="294"/>
    </row>
    <row r="475" ht="15.75" customHeight="1">
      <c r="A475" s="294"/>
      <c r="B475" s="294"/>
      <c r="C475" s="295"/>
      <c r="D475" s="295"/>
      <c r="E475" s="294"/>
      <c r="F475" s="295"/>
      <c r="G475" s="295"/>
      <c r="H475" s="295"/>
      <c r="I475" s="294"/>
      <c r="J475" s="294"/>
      <c r="L475" s="294"/>
    </row>
    <row r="476" ht="15.75" customHeight="1">
      <c r="A476" s="294"/>
      <c r="B476" s="294"/>
      <c r="C476" s="295"/>
      <c r="D476" s="295"/>
      <c r="E476" s="294"/>
      <c r="F476" s="295"/>
      <c r="G476" s="295"/>
      <c r="H476" s="295"/>
      <c r="I476" s="294"/>
      <c r="J476" s="294"/>
      <c r="L476" s="294"/>
    </row>
    <row r="477" ht="15.75" customHeight="1">
      <c r="A477" s="294"/>
      <c r="B477" s="294"/>
      <c r="C477" s="295"/>
      <c r="D477" s="295"/>
      <c r="E477" s="294"/>
      <c r="F477" s="295"/>
      <c r="G477" s="295"/>
      <c r="H477" s="295"/>
      <c r="I477" s="294"/>
      <c r="J477" s="294"/>
      <c r="L477" s="294"/>
    </row>
    <row r="478" ht="15.75" customHeight="1">
      <c r="A478" s="294"/>
      <c r="B478" s="294"/>
      <c r="C478" s="295"/>
      <c r="D478" s="295"/>
      <c r="E478" s="294"/>
      <c r="F478" s="295"/>
      <c r="G478" s="295"/>
      <c r="H478" s="295"/>
      <c r="I478" s="294"/>
      <c r="J478" s="294"/>
      <c r="L478" s="294"/>
    </row>
    <row r="479" ht="15.75" customHeight="1">
      <c r="A479" s="294"/>
      <c r="B479" s="294"/>
      <c r="C479" s="295"/>
      <c r="D479" s="295"/>
      <c r="E479" s="294"/>
      <c r="F479" s="295"/>
      <c r="G479" s="295"/>
      <c r="H479" s="295"/>
      <c r="I479" s="294"/>
      <c r="J479" s="294"/>
      <c r="L479" s="294"/>
    </row>
    <row r="480" ht="15.75" customHeight="1">
      <c r="A480" s="294"/>
      <c r="B480" s="294"/>
      <c r="C480" s="295"/>
      <c r="D480" s="295"/>
      <c r="E480" s="294"/>
      <c r="F480" s="295"/>
      <c r="G480" s="295"/>
      <c r="H480" s="295"/>
      <c r="I480" s="294"/>
      <c r="J480" s="294"/>
      <c r="L480" s="294"/>
    </row>
    <row r="481" ht="15.75" customHeight="1">
      <c r="A481" s="294"/>
      <c r="B481" s="294"/>
      <c r="C481" s="295"/>
      <c r="D481" s="295"/>
      <c r="E481" s="294"/>
      <c r="F481" s="295"/>
      <c r="G481" s="295"/>
      <c r="H481" s="295"/>
      <c r="I481" s="294"/>
      <c r="J481" s="294"/>
      <c r="L481" s="294"/>
    </row>
    <row r="482" ht="15.75" customHeight="1">
      <c r="A482" s="294"/>
      <c r="B482" s="294"/>
      <c r="C482" s="295"/>
      <c r="D482" s="295"/>
      <c r="E482" s="294"/>
      <c r="F482" s="295"/>
      <c r="G482" s="295"/>
      <c r="H482" s="295"/>
      <c r="I482" s="294"/>
      <c r="J482" s="294"/>
      <c r="L482" s="294"/>
    </row>
    <row r="483" ht="15.75" customHeight="1">
      <c r="A483" s="294"/>
      <c r="B483" s="294"/>
      <c r="C483" s="295"/>
      <c r="D483" s="295"/>
      <c r="E483" s="294"/>
      <c r="F483" s="295"/>
      <c r="G483" s="295"/>
      <c r="H483" s="295"/>
      <c r="I483" s="294"/>
      <c r="J483" s="294"/>
      <c r="L483" s="294"/>
    </row>
    <row r="484" ht="15.75" customHeight="1">
      <c r="A484" s="294"/>
      <c r="B484" s="294"/>
      <c r="C484" s="295"/>
      <c r="D484" s="295"/>
      <c r="E484" s="294"/>
      <c r="F484" s="295"/>
      <c r="G484" s="295"/>
      <c r="H484" s="295"/>
      <c r="I484" s="294"/>
      <c r="J484" s="294"/>
      <c r="L484" s="294"/>
    </row>
    <row r="485" ht="15.75" customHeight="1">
      <c r="A485" s="294"/>
      <c r="B485" s="294"/>
      <c r="C485" s="295"/>
      <c r="D485" s="295"/>
      <c r="E485" s="294"/>
      <c r="F485" s="295"/>
      <c r="G485" s="295"/>
      <c r="H485" s="295"/>
      <c r="I485" s="294"/>
      <c r="J485" s="294"/>
      <c r="L485" s="294"/>
    </row>
    <row r="486" ht="15.75" customHeight="1">
      <c r="A486" s="294"/>
      <c r="B486" s="294"/>
      <c r="C486" s="295"/>
      <c r="D486" s="295"/>
      <c r="E486" s="294"/>
      <c r="F486" s="295"/>
      <c r="G486" s="295"/>
      <c r="H486" s="295"/>
      <c r="I486" s="294"/>
      <c r="J486" s="294"/>
      <c r="L486" s="294"/>
    </row>
    <row r="487" ht="15.75" customHeight="1">
      <c r="A487" s="294"/>
      <c r="B487" s="294"/>
      <c r="C487" s="295"/>
      <c r="D487" s="295"/>
      <c r="E487" s="294"/>
      <c r="F487" s="295"/>
      <c r="G487" s="295"/>
      <c r="H487" s="295"/>
      <c r="I487" s="294"/>
      <c r="J487" s="294"/>
      <c r="L487" s="294"/>
    </row>
    <row r="488" ht="15.75" customHeight="1">
      <c r="A488" s="294"/>
      <c r="B488" s="294"/>
      <c r="C488" s="295"/>
      <c r="D488" s="295"/>
      <c r="E488" s="294"/>
      <c r="F488" s="295"/>
      <c r="G488" s="295"/>
      <c r="H488" s="295"/>
      <c r="I488" s="294"/>
      <c r="J488" s="294"/>
      <c r="L488" s="294"/>
    </row>
    <row r="489" ht="15.75" customHeight="1">
      <c r="A489" s="294"/>
      <c r="B489" s="294"/>
      <c r="C489" s="295"/>
      <c r="D489" s="295"/>
      <c r="E489" s="294"/>
      <c r="F489" s="295"/>
      <c r="G489" s="295"/>
      <c r="H489" s="295"/>
      <c r="I489" s="294"/>
      <c r="J489" s="294"/>
      <c r="L489" s="294"/>
    </row>
    <row r="490" ht="15.75" customHeight="1">
      <c r="A490" s="294"/>
      <c r="B490" s="294"/>
      <c r="C490" s="295"/>
      <c r="D490" s="295"/>
      <c r="E490" s="294"/>
      <c r="F490" s="295"/>
      <c r="G490" s="295"/>
      <c r="H490" s="295"/>
      <c r="I490" s="294"/>
      <c r="J490" s="294"/>
      <c r="L490" s="294"/>
    </row>
    <row r="491" ht="15.75" customHeight="1">
      <c r="A491" s="294"/>
      <c r="B491" s="294"/>
      <c r="C491" s="295"/>
      <c r="D491" s="295"/>
      <c r="E491" s="294"/>
      <c r="F491" s="295"/>
      <c r="G491" s="295"/>
      <c r="H491" s="295"/>
      <c r="I491" s="294"/>
      <c r="J491" s="294"/>
      <c r="L491" s="294"/>
    </row>
    <row r="492" ht="15.75" customHeight="1">
      <c r="A492" s="294"/>
      <c r="B492" s="294"/>
      <c r="C492" s="295"/>
      <c r="D492" s="295"/>
      <c r="E492" s="294"/>
      <c r="F492" s="295"/>
      <c r="G492" s="295"/>
      <c r="H492" s="295"/>
      <c r="I492" s="294"/>
      <c r="J492" s="294"/>
      <c r="L492" s="294"/>
    </row>
    <row r="493" ht="15.75" customHeight="1">
      <c r="A493" s="294"/>
      <c r="B493" s="294"/>
      <c r="C493" s="295"/>
      <c r="D493" s="295"/>
      <c r="E493" s="294"/>
      <c r="F493" s="295"/>
      <c r="G493" s="295"/>
      <c r="H493" s="295"/>
      <c r="I493" s="294"/>
      <c r="J493" s="294"/>
      <c r="L493" s="294"/>
    </row>
    <row r="494" ht="15.75" customHeight="1">
      <c r="A494" s="294"/>
      <c r="B494" s="294"/>
      <c r="C494" s="295"/>
      <c r="D494" s="295"/>
      <c r="E494" s="294"/>
      <c r="F494" s="295"/>
      <c r="G494" s="295"/>
      <c r="H494" s="295"/>
      <c r="I494" s="294"/>
      <c r="J494" s="294"/>
      <c r="L494" s="294"/>
    </row>
    <row r="495" ht="15.75" customHeight="1">
      <c r="A495" s="294"/>
      <c r="B495" s="294"/>
      <c r="C495" s="295"/>
      <c r="D495" s="295"/>
      <c r="E495" s="294"/>
      <c r="F495" s="295"/>
      <c r="G495" s="295"/>
      <c r="H495" s="295"/>
      <c r="I495" s="294"/>
      <c r="J495" s="294"/>
      <c r="L495" s="294"/>
    </row>
    <row r="496" ht="15.75" customHeight="1">
      <c r="A496" s="294"/>
      <c r="B496" s="294"/>
      <c r="C496" s="295"/>
      <c r="D496" s="295"/>
      <c r="E496" s="294"/>
      <c r="F496" s="295"/>
      <c r="G496" s="295"/>
      <c r="H496" s="295"/>
      <c r="I496" s="294"/>
      <c r="J496" s="294"/>
      <c r="L496" s="294"/>
    </row>
    <row r="497" ht="15.75" customHeight="1">
      <c r="A497" s="294"/>
      <c r="B497" s="294"/>
      <c r="C497" s="295"/>
      <c r="D497" s="295"/>
      <c r="E497" s="294"/>
      <c r="F497" s="295"/>
      <c r="G497" s="295"/>
      <c r="H497" s="295"/>
      <c r="I497" s="294"/>
      <c r="J497" s="294"/>
      <c r="L497" s="294"/>
    </row>
    <row r="498" ht="15.75" customHeight="1">
      <c r="A498" s="294"/>
      <c r="B498" s="294"/>
      <c r="C498" s="295"/>
      <c r="D498" s="295"/>
      <c r="E498" s="294"/>
      <c r="F498" s="295"/>
      <c r="G498" s="295"/>
      <c r="H498" s="295"/>
      <c r="I498" s="294"/>
      <c r="J498" s="294"/>
      <c r="L498" s="294"/>
    </row>
    <row r="499" ht="15.75" customHeight="1">
      <c r="A499" s="294"/>
      <c r="B499" s="294"/>
      <c r="C499" s="295"/>
      <c r="D499" s="295"/>
      <c r="E499" s="294"/>
      <c r="F499" s="295"/>
      <c r="G499" s="295"/>
      <c r="H499" s="295"/>
      <c r="I499" s="294"/>
      <c r="J499" s="294"/>
      <c r="L499" s="294"/>
    </row>
    <row r="500" ht="15.75" customHeight="1">
      <c r="A500" s="294"/>
      <c r="B500" s="294"/>
      <c r="C500" s="295"/>
      <c r="D500" s="295"/>
      <c r="E500" s="294"/>
      <c r="F500" s="295"/>
      <c r="G500" s="295"/>
      <c r="H500" s="295"/>
      <c r="I500" s="294"/>
      <c r="J500" s="294"/>
      <c r="L500" s="294"/>
    </row>
    <row r="501" ht="15.75" customHeight="1">
      <c r="A501" s="294"/>
      <c r="B501" s="294"/>
      <c r="C501" s="295"/>
      <c r="D501" s="295"/>
      <c r="E501" s="294"/>
      <c r="F501" s="295"/>
      <c r="G501" s="295"/>
      <c r="H501" s="295"/>
      <c r="I501" s="294"/>
      <c r="J501" s="294"/>
      <c r="L501" s="294"/>
    </row>
    <row r="502" ht="15.75" customHeight="1">
      <c r="A502" s="294"/>
      <c r="B502" s="294"/>
      <c r="C502" s="295"/>
      <c r="D502" s="295"/>
      <c r="E502" s="294"/>
      <c r="F502" s="295"/>
      <c r="G502" s="295"/>
      <c r="H502" s="295"/>
      <c r="I502" s="294"/>
      <c r="J502" s="294"/>
      <c r="L502" s="294"/>
    </row>
    <row r="503" ht="15.75" customHeight="1">
      <c r="A503" s="294"/>
      <c r="B503" s="294"/>
      <c r="C503" s="295"/>
      <c r="D503" s="295"/>
      <c r="E503" s="294"/>
      <c r="F503" s="295"/>
      <c r="G503" s="295"/>
      <c r="H503" s="295"/>
      <c r="I503" s="294"/>
      <c r="J503" s="294"/>
      <c r="L503" s="294"/>
    </row>
    <row r="504" ht="15.75" customHeight="1">
      <c r="A504" s="294"/>
      <c r="B504" s="294"/>
      <c r="C504" s="295"/>
      <c r="D504" s="295"/>
      <c r="E504" s="294"/>
      <c r="F504" s="295"/>
      <c r="G504" s="295"/>
      <c r="H504" s="295"/>
      <c r="I504" s="294"/>
      <c r="J504" s="294"/>
      <c r="L504" s="294"/>
    </row>
    <row r="505" ht="15.75" customHeight="1">
      <c r="A505" s="294"/>
      <c r="B505" s="294"/>
      <c r="C505" s="295"/>
      <c r="D505" s="295"/>
      <c r="E505" s="294"/>
      <c r="F505" s="295"/>
      <c r="G505" s="295"/>
      <c r="H505" s="295"/>
      <c r="I505" s="294"/>
      <c r="J505" s="294"/>
      <c r="L505" s="294"/>
    </row>
    <row r="506" ht="15.75" customHeight="1">
      <c r="A506" s="294"/>
      <c r="B506" s="294"/>
      <c r="C506" s="295"/>
      <c r="D506" s="295"/>
      <c r="E506" s="294"/>
      <c r="F506" s="295"/>
      <c r="G506" s="295"/>
      <c r="H506" s="295"/>
      <c r="I506" s="294"/>
      <c r="J506" s="294"/>
      <c r="L506" s="294"/>
    </row>
    <row r="507" ht="15.75" customHeight="1">
      <c r="A507" s="294"/>
      <c r="B507" s="294"/>
      <c r="C507" s="295"/>
      <c r="D507" s="295"/>
      <c r="E507" s="294"/>
      <c r="F507" s="295"/>
      <c r="G507" s="295"/>
      <c r="H507" s="295"/>
      <c r="I507" s="294"/>
      <c r="J507" s="294"/>
      <c r="L507" s="294"/>
    </row>
    <row r="508" ht="15.75" customHeight="1">
      <c r="A508" s="294"/>
      <c r="B508" s="294"/>
      <c r="C508" s="295"/>
      <c r="D508" s="295"/>
      <c r="E508" s="294"/>
      <c r="F508" s="295"/>
      <c r="G508" s="295"/>
      <c r="H508" s="295"/>
      <c r="I508" s="294"/>
      <c r="J508" s="294"/>
      <c r="L508" s="294"/>
    </row>
    <row r="509" ht="15.75" customHeight="1">
      <c r="A509" s="294"/>
      <c r="B509" s="294"/>
      <c r="C509" s="295"/>
      <c r="D509" s="295"/>
      <c r="E509" s="294"/>
      <c r="F509" s="295"/>
      <c r="G509" s="295"/>
      <c r="H509" s="295"/>
      <c r="I509" s="294"/>
      <c r="J509" s="294"/>
      <c r="L509" s="294"/>
    </row>
    <row r="510" ht="15.75" customHeight="1">
      <c r="A510" s="294"/>
      <c r="B510" s="294"/>
      <c r="C510" s="295"/>
      <c r="D510" s="295"/>
      <c r="E510" s="294"/>
      <c r="F510" s="295"/>
      <c r="G510" s="295"/>
      <c r="H510" s="295"/>
      <c r="I510" s="294"/>
      <c r="J510" s="294"/>
      <c r="L510" s="294"/>
    </row>
    <row r="511" ht="15.75" customHeight="1">
      <c r="A511" s="294"/>
      <c r="B511" s="294"/>
      <c r="C511" s="295"/>
      <c r="D511" s="295"/>
      <c r="E511" s="294"/>
      <c r="F511" s="295"/>
      <c r="G511" s="295"/>
      <c r="H511" s="295"/>
      <c r="I511" s="294"/>
      <c r="J511" s="294"/>
      <c r="L511" s="294"/>
    </row>
    <row r="512" ht="15.75" customHeight="1">
      <c r="A512" s="294"/>
      <c r="B512" s="294"/>
      <c r="C512" s="295"/>
      <c r="D512" s="295"/>
      <c r="E512" s="294"/>
      <c r="F512" s="295"/>
      <c r="G512" s="295"/>
      <c r="H512" s="295"/>
      <c r="I512" s="294"/>
      <c r="J512" s="294"/>
      <c r="L512" s="294"/>
    </row>
    <row r="513" ht="15.75" customHeight="1">
      <c r="A513" s="294"/>
      <c r="B513" s="294"/>
      <c r="C513" s="295"/>
      <c r="D513" s="295"/>
      <c r="E513" s="294"/>
      <c r="F513" s="295"/>
      <c r="G513" s="295"/>
      <c r="H513" s="295"/>
      <c r="I513" s="294"/>
      <c r="J513" s="294"/>
      <c r="L513" s="294"/>
    </row>
    <row r="514" ht="15.75" customHeight="1">
      <c r="A514" s="294"/>
      <c r="B514" s="294"/>
      <c r="C514" s="295"/>
      <c r="D514" s="295"/>
      <c r="E514" s="294"/>
      <c r="F514" s="295"/>
      <c r="G514" s="295"/>
      <c r="H514" s="295"/>
      <c r="I514" s="294"/>
      <c r="J514" s="294"/>
      <c r="L514" s="294"/>
    </row>
    <row r="515" ht="15.75" customHeight="1">
      <c r="A515" s="294"/>
      <c r="B515" s="294"/>
      <c r="C515" s="295"/>
      <c r="D515" s="295"/>
      <c r="E515" s="294"/>
      <c r="F515" s="295"/>
      <c r="G515" s="295"/>
      <c r="H515" s="295"/>
      <c r="I515" s="294"/>
      <c r="J515" s="294"/>
      <c r="L515" s="294"/>
    </row>
    <row r="516" ht="15.75" customHeight="1">
      <c r="A516" s="294"/>
      <c r="B516" s="294"/>
      <c r="C516" s="295"/>
      <c r="D516" s="295"/>
      <c r="E516" s="294"/>
      <c r="F516" s="295"/>
      <c r="G516" s="295"/>
      <c r="H516" s="295"/>
      <c r="I516" s="294"/>
      <c r="J516" s="294"/>
      <c r="L516" s="294"/>
    </row>
    <row r="517" ht="15.75" customHeight="1">
      <c r="A517" s="294"/>
      <c r="B517" s="294"/>
      <c r="C517" s="295"/>
      <c r="D517" s="295"/>
      <c r="E517" s="294"/>
      <c r="F517" s="295"/>
      <c r="G517" s="295"/>
      <c r="H517" s="295"/>
      <c r="I517" s="294"/>
      <c r="J517" s="294"/>
      <c r="L517" s="294"/>
    </row>
    <row r="518" ht="15.75" customHeight="1">
      <c r="A518" s="294"/>
      <c r="B518" s="294"/>
      <c r="C518" s="295"/>
      <c r="D518" s="295"/>
      <c r="E518" s="294"/>
      <c r="F518" s="295"/>
      <c r="G518" s="295"/>
      <c r="H518" s="295"/>
      <c r="I518" s="294"/>
      <c r="J518" s="294"/>
      <c r="L518" s="294"/>
    </row>
    <row r="519" ht="15.75" customHeight="1">
      <c r="A519" s="294"/>
      <c r="B519" s="294"/>
      <c r="C519" s="295"/>
      <c r="D519" s="295"/>
      <c r="E519" s="294"/>
      <c r="F519" s="295"/>
      <c r="G519" s="295"/>
      <c r="H519" s="295"/>
      <c r="I519" s="294"/>
      <c r="J519" s="294"/>
      <c r="L519" s="294"/>
    </row>
    <row r="520" ht="15.75" customHeight="1">
      <c r="A520" s="294"/>
      <c r="B520" s="294"/>
      <c r="C520" s="295"/>
      <c r="D520" s="295"/>
      <c r="E520" s="294"/>
      <c r="F520" s="295"/>
      <c r="G520" s="295"/>
      <c r="H520" s="295"/>
      <c r="I520" s="294"/>
      <c r="J520" s="294"/>
      <c r="L520" s="294"/>
    </row>
    <row r="521" ht="15.75" customHeight="1">
      <c r="A521" s="294"/>
      <c r="B521" s="294"/>
      <c r="C521" s="295"/>
      <c r="D521" s="295"/>
      <c r="E521" s="294"/>
      <c r="F521" s="295"/>
      <c r="G521" s="295"/>
      <c r="H521" s="295"/>
      <c r="I521" s="294"/>
      <c r="J521" s="294"/>
      <c r="L521" s="294"/>
    </row>
    <row r="522" ht="15.75" customHeight="1">
      <c r="A522" s="294"/>
      <c r="B522" s="294"/>
      <c r="C522" s="295"/>
      <c r="D522" s="295"/>
      <c r="E522" s="294"/>
      <c r="F522" s="295"/>
      <c r="G522" s="295"/>
      <c r="H522" s="295"/>
      <c r="I522" s="294"/>
      <c r="J522" s="294"/>
      <c r="L522" s="294"/>
    </row>
    <row r="523" ht="15.75" customHeight="1">
      <c r="A523" s="294"/>
      <c r="B523" s="294"/>
      <c r="C523" s="295"/>
      <c r="D523" s="295"/>
      <c r="E523" s="294"/>
      <c r="F523" s="295"/>
      <c r="G523" s="295"/>
      <c r="H523" s="295"/>
      <c r="I523" s="294"/>
      <c r="J523" s="294"/>
      <c r="L523" s="294"/>
    </row>
    <row r="524" ht="15.75" customHeight="1">
      <c r="A524" s="294"/>
      <c r="B524" s="294"/>
      <c r="C524" s="295"/>
      <c r="D524" s="295"/>
      <c r="E524" s="294"/>
      <c r="F524" s="295"/>
      <c r="G524" s="295"/>
      <c r="H524" s="295"/>
      <c r="I524" s="294"/>
      <c r="J524" s="294"/>
      <c r="L524" s="294"/>
    </row>
    <row r="525" ht="15.75" customHeight="1">
      <c r="A525" s="294"/>
      <c r="B525" s="294"/>
      <c r="C525" s="295"/>
      <c r="D525" s="295"/>
      <c r="E525" s="294"/>
      <c r="F525" s="295"/>
      <c r="G525" s="295"/>
      <c r="H525" s="295"/>
      <c r="I525" s="294"/>
      <c r="J525" s="294"/>
      <c r="L525" s="294"/>
    </row>
    <row r="526" ht="15.75" customHeight="1">
      <c r="A526" s="294"/>
      <c r="B526" s="294"/>
      <c r="C526" s="295"/>
      <c r="D526" s="295"/>
      <c r="E526" s="294"/>
      <c r="F526" s="295"/>
      <c r="G526" s="295"/>
      <c r="H526" s="295"/>
      <c r="I526" s="294"/>
      <c r="J526" s="294"/>
      <c r="L526" s="294"/>
    </row>
    <row r="527" ht="15.75" customHeight="1">
      <c r="A527" s="294"/>
      <c r="B527" s="294"/>
      <c r="C527" s="295"/>
      <c r="D527" s="295"/>
      <c r="E527" s="294"/>
      <c r="F527" s="295"/>
      <c r="G527" s="295"/>
      <c r="H527" s="295"/>
      <c r="I527" s="294"/>
      <c r="J527" s="294"/>
      <c r="L527" s="294"/>
    </row>
    <row r="528" ht="15.75" customHeight="1">
      <c r="A528" s="294"/>
      <c r="B528" s="294"/>
      <c r="C528" s="295"/>
      <c r="D528" s="295"/>
      <c r="E528" s="294"/>
      <c r="F528" s="295"/>
      <c r="G528" s="295"/>
      <c r="H528" s="295"/>
      <c r="I528" s="294"/>
      <c r="J528" s="294"/>
      <c r="L528" s="294"/>
    </row>
    <row r="529" ht="15.75" customHeight="1">
      <c r="A529" s="294"/>
      <c r="B529" s="294"/>
      <c r="C529" s="295"/>
      <c r="D529" s="295"/>
      <c r="E529" s="294"/>
      <c r="F529" s="295"/>
      <c r="G529" s="295"/>
      <c r="H529" s="295"/>
      <c r="I529" s="294"/>
      <c r="J529" s="294"/>
      <c r="L529" s="294"/>
    </row>
    <row r="530" ht="15.75" customHeight="1">
      <c r="A530" s="294"/>
      <c r="B530" s="294"/>
      <c r="C530" s="295"/>
      <c r="D530" s="295"/>
      <c r="E530" s="294"/>
      <c r="F530" s="295"/>
      <c r="G530" s="295"/>
      <c r="H530" s="295"/>
      <c r="I530" s="294"/>
      <c r="J530" s="294"/>
      <c r="L530" s="294"/>
    </row>
    <row r="531" ht="15.75" customHeight="1">
      <c r="A531" s="294"/>
      <c r="B531" s="294"/>
      <c r="C531" s="295"/>
      <c r="D531" s="295"/>
      <c r="E531" s="294"/>
      <c r="F531" s="295"/>
      <c r="G531" s="295"/>
      <c r="H531" s="295"/>
      <c r="I531" s="294"/>
      <c r="J531" s="294"/>
      <c r="L531" s="294"/>
    </row>
    <row r="532" ht="15.75" customHeight="1">
      <c r="A532" s="294"/>
      <c r="B532" s="294"/>
      <c r="C532" s="295"/>
      <c r="D532" s="295"/>
      <c r="E532" s="294"/>
      <c r="F532" s="295"/>
      <c r="G532" s="295"/>
      <c r="H532" s="295"/>
      <c r="I532" s="294"/>
      <c r="J532" s="294"/>
      <c r="L532" s="294"/>
    </row>
    <row r="533" ht="15.75" customHeight="1">
      <c r="A533" s="294"/>
      <c r="B533" s="294"/>
      <c r="C533" s="295"/>
      <c r="D533" s="295"/>
      <c r="E533" s="294"/>
      <c r="F533" s="295"/>
      <c r="G533" s="295"/>
      <c r="H533" s="295"/>
      <c r="I533" s="294"/>
      <c r="J533" s="294"/>
      <c r="L533" s="294"/>
    </row>
    <row r="534" ht="15.75" customHeight="1">
      <c r="A534" s="294"/>
      <c r="B534" s="294"/>
      <c r="C534" s="295"/>
      <c r="D534" s="295"/>
      <c r="E534" s="294"/>
      <c r="F534" s="295"/>
      <c r="G534" s="295"/>
      <c r="H534" s="295"/>
      <c r="I534" s="294"/>
      <c r="J534" s="294"/>
      <c r="L534" s="294"/>
    </row>
    <row r="535" ht="15.75" customHeight="1">
      <c r="A535" s="294"/>
      <c r="B535" s="294"/>
      <c r="C535" s="295"/>
      <c r="D535" s="295"/>
      <c r="E535" s="294"/>
      <c r="F535" s="295"/>
      <c r="G535" s="295"/>
      <c r="H535" s="295"/>
      <c r="I535" s="294"/>
      <c r="J535" s="294"/>
      <c r="L535" s="294"/>
    </row>
    <row r="536" ht="15.75" customHeight="1">
      <c r="A536" s="294"/>
      <c r="B536" s="294"/>
      <c r="C536" s="295"/>
      <c r="D536" s="295"/>
      <c r="E536" s="294"/>
      <c r="F536" s="295"/>
      <c r="G536" s="295"/>
      <c r="H536" s="295"/>
      <c r="I536" s="294"/>
      <c r="J536" s="294"/>
      <c r="L536" s="294"/>
    </row>
    <row r="537" ht="15.75" customHeight="1">
      <c r="A537" s="294"/>
      <c r="B537" s="294"/>
      <c r="C537" s="295"/>
      <c r="D537" s="295"/>
      <c r="E537" s="294"/>
      <c r="F537" s="295"/>
      <c r="G537" s="295"/>
      <c r="H537" s="295"/>
      <c r="I537" s="294"/>
      <c r="J537" s="294"/>
      <c r="L537" s="294"/>
    </row>
    <row r="538" ht="15.75" customHeight="1">
      <c r="A538" s="294"/>
      <c r="B538" s="294"/>
      <c r="C538" s="295"/>
      <c r="D538" s="295"/>
      <c r="E538" s="294"/>
      <c r="F538" s="295"/>
      <c r="G538" s="295"/>
      <c r="H538" s="295"/>
      <c r="I538" s="294"/>
      <c r="J538" s="294"/>
      <c r="L538" s="294"/>
    </row>
    <row r="539" ht="15.75" customHeight="1">
      <c r="A539" s="294"/>
      <c r="B539" s="294"/>
      <c r="C539" s="295"/>
      <c r="D539" s="295"/>
      <c r="E539" s="294"/>
      <c r="F539" s="295"/>
      <c r="G539" s="295"/>
      <c r="H539" s="295"/>
      <c r="I539" s="294"/>
      <c r="J539" s="294"/>
      <c r="L539" s="294"/>
    </row>
    <row r="540" ht="15.75" customHeight="1">
      <c r="A540" s="294"/>
      <c r="B540" s="294"/>
      <c r="C540" s="295"/>
      <c r="D540" s="295"/>
      <c r="E540" s="294"/>
      <c r="F540" s="295"/>
      <c r="G540" s="295"/>
      <c r="H540" s="295"/>
      <c r="I540" s="294"/>
      <c r="J540" s="294"/>
      <c r="L540" s="294"/>
    </row>
    <row r="541" ht="15.75" customHeight="1">
      <c r="A541" s="294"/>
      <c r="B541" s="294"/>
      <c r="C541" s="295"/>
      <c r="D541" s="295"/>
      <c r="E541" s="294"/>
      <c r="F541" s="295"/>
      <c r="G541" s="295"/>
      <c r="H541" s="295"/>
      <c r="I541" s="294"/>
      <c r="J541" s="294"/>
      <c r="L541" s="294"/>
    </row>
    <row r="542" ht="15.75" customHeight="1">
      <c r="A542" s="294"/>
      <c r="B542" s="294"/>
      <c r="C542" s="295"/>
      <c r="D542" s="295"/>
      <c r="E542" s="294"/>
      <c r="F542" s="295"/>
      <c r="G542" s="295"/>
      <c r="H542" s="295"/>
      <c r="I542" s="294"/>
      <c r="J542" s="294"/>
      <c r="L542" s="294"/>
    </row>
    <row r="543" ht="15.75" customHeight="1">
      <c r="A543" s="294"/>
      <c r="B543" s="294"/>
      <c r="C543" s="295"/>
      <c r="D543" s="295"/>
      <c r="E543" s="294"/>
      <c r="F543" s="295"/>
      <c r="G543" s="295"/>
      <c r="H543" s="295"/>
      <c r="I543" s="294"/>
      <c r="J543" s="294"/>
      <c r="L543" s="294"/>
    </row>
    <row r="544" ht="15.75" customHeight="1">
      <c r="A544" s="294"/>
      <c r="B544" s="294"/>
      <c r="C544" s="295"/>
      <c r="D544" s="295"/>
      <c r="E544" s="294"/>
      <c r="F544" s="295"/>
      <c r="G544" s="295"/>
      <c r="H544" s="295"/>
      <c r="I544" s="294"/>
      <c r="J544" s="294"/>
      <c r="L544" s="294"/>
    </row>
    <row r="545" ht="15.75" customHeight="1">
      <c r="A545" s="294"/>
      <c r="B545" s="294"/>
      <c r="C545" s="295"/>
      <c r="D545" s="295"/>
      <c r="E545" s="294"/>
      <c r="F545" s="295"/>
      <c r="G545" s="295"/>
      <c r="H545" s="295"/>
      <c r="I545" s="294"/>
      <c r="J545" s="294"/>
      <c r="L545" s="294"/>
    </row>
    <row r="546" ht="15.75" customHeight="1">
      <c r="A546" s="294"/>
      <c r="B546" s="294"/>
      <c r="C546" s="295"/>
      <c r="D546" s="295"/>
      <c r="E546" s="294"/>
      <c r="F546" s="295"/>
      <c r="G546" s="295"/>
      <c r="H546" s="295"/>
      <c r="I546" s="294"/>
      <c r="J546" s="294"/>
      <c r="L546" s="294"/>
    </row>
    <row r="547" ht="15.75" customHeight="1">
      <c r="A547" s="294"/>
      <c r="B547" s="294"/>
      <c r="C547" s="295"/>
      <c r="D547" s="295"/>
      <c r="E547" s="294"/>
      <c r="F547" s="295"/>
      <c r="G547" s="295"/>
      <c r="H547" s="295"/>
      <c r="I547" s="294"/>
      <c r="J547" s="294"/>
      <c r="L547" s="294"/>
    </row>
    <row r="548" ht="15.75" customHeight="1">
      <c r="A548" s="294"/>
      <c r="B548" s="294"/>
      <c r="C548" s="295"/>
      <c r="D548" s="295"/>
      <c r="E548" s="294"/>
      <c r="F548" s="295"/>
      <c r="G548" s="295"/>
      <c r="H548" s="295"/>
      <c r="I548" s="294"/>
      <c r="J548" s="294"/>
      <c r="L548" s="294"/>
    </row>
    <row r="549" ht="15.75" customHeight="1">
      <c r="A549" s="294"/>
      <c r="B549" s="294"/>
      <c r="C549" s="295"/>
      <c r="D549" s="295"/>
      <c r="E549" s="294"/>
      <c r="F549" s="295"/>
      <c r="G549" s="295"/>
      <c r="H549" s="295"/>
      <c r="I549" s="294"/>
      <c r="J549" s="294"/>
      <c r="L549" s="294"/>
    </row>
    <row r="550" ht="15.75" customHeight="1">
      <c r="A550" s="294"/>
      <c r="B550" s="294"/>
      <c r="C550" s="295"/>
      <c r="D550" s="295"/>
      <c r="E550" s="294"/>
      <c r="F550" s="295"/>
      <c r="G550" s="295"/>
      <c r="H550" s="295"/>
      <c r="I550" s="294"/>
      <c r="J550" s="294"/>
      <c r="L550" s="294"/>
    </row>
    <row r="551" ht="15.75" customHeight="1">
      <c r="A551" s="294"/>
      <c r="B551" s="294"/>
      <c r="C551" s="295"/>
      <c r="D551" s="295"/>
      <c r="E551" s="294"/>
      <c r="F551" s="295"/>
      <c r="G551" s="295"/>
      <c r="H551" s="295"/>
      <c r="I551" s="294"/>
      <c r="J551" s="294"/>
      <c r="L551" s="294"/>
    </row>
    <row r="552" ht="15.75" customHeight="1">
      <c r="A552" s="294"/>
      <c r="B552" s="294"/>
      <c r="C552" s="295"/>
      <c r="D552" s="295"/>
      <c r="E552" s="294"/>
      <c r="F552" s="295"/>
      <c r="G552" s="295"/>
      <c r="H552" s="295"/>
      <c r="I552" s="294"/>
      <c r="J552" s="294"/>
      <c r="L552" s="294"/>
    </row>
    <row r="553" ht="15.75" customHeight="1">
      <c r="A553" s="294"/>
      <c r="B553" s="294"/>
      <c r="C553" s="295"/>
      <c r="D553" s="295"/>
      <c r="E553" s="294"/>
      <c r="F553" s="295"/>
      <c r="G553" s="295"/>
      <c r="H553" s="295"/>
      <c r="I553" s="294"/>
      <c r="J553" s="294"/>
      <c r="L553" s="294"/>
    </row>
    <row r="554" ht="15.75" customHeight="1">
      <c r="A554" s="294"/>
      <c r="B554" s="294"/>
      <c r="C554" s="295"/>
      <c r="D554" s="295"/>
      <c r="E554" s="294"/>
      <c r="F554" s="295"/>
      <c r="G554" s="295"/>
      <c r="H554" s="295"/>
      <c r="I554" s="294"/>
      <c r="J554" s="294"/>
      <c r="L554" s="294"/>
    </row>
    <row r="555" ht="15.75" customHeight="1">
      <c r="A555" s="294"/>
      <c r="B555" s="294"/>
      <c r="C555" s="295"/>
      <c r="D555" s="295"/>
      <c r="E555" s="294"/>
      <c r="F555" s="295"/>
      <c r="G555" s="295"/>
      <c r="H555" s="295"/>
      <c r="I555" s="294"/>
      <c r="J555" s="294"/>
      <c r="L555" s="294"/>
    </row>
    <row r="556" ht="15.75" customHeight="1">
      <c r="A556" s="294"/>
      <c r="B556" s="294"/>
      <c r="C556" s="295"/>
      <c r="D556" s="295"/>
      <c r="E556" s="294"/>
      <c r="F556" s="295"/>
      <c r="G556" s="295"/>
      <c r="H556" s="295"/>
      <c r="I556" s="294"/>
      <c r="J556" s="294"/>
      <c r="L556" s="294"/>
    </row>
    <row r="557" ht="15.75" customHeight="1">
      <c r="A557" s="294"/>
      <c r="B557" s="294"/>
      <c r="C557" s="295"/>
      <c r="D557" s="295"/>
      <c r="E557" s="294"/>
      <c r="F557" s="295"/>
      <c r="G557" s="295"/>
      <c r="H557" s="295"/>
      <c r="I557" s="294"/>
      <c r="J557" s="294"/>
      <c r="L557" s="294"/>
    </row>
    <row r="558" ht="15.75" customHeight="1">
      <c r="A558" s="294"/>
      <c r="B558" s="294"/>
      <c r="C558" s="295"/>
      <c r="D558" s="295"/>
      <c r="E558" s="294"/>
      <c r="F558" s="295"/>
      <c r="G558" s="295"/>
      <c r="H558" s="295"/>
      <c r="I558" s="294"/>
      <c r="J558" s="294"/>
      <c r="L558" s="294"/>
    </row>
    <row r="559" ht="15.75" customHeight="1">
      <c r="A559" s="294"/>
      <c r="B559" s="294"/>
      <c r="C559" s="295"/>
      <c r="D559" s="295"/>
      <c r="E559" s="294"/>
      <c r="F559" s="295"/>
      <c r="G559" s="295"/>
      <c r="H559" s="295"/>
      <c r="I559" s="294"/>
      <c r="J559" s="294"/>
      <c r="L559" s="294"/>
    </row>
    <row r="560" ht="15.75" customHeight="1">
      <c r="A560" s="294"/>
      <c r="B560" s="294"/>
      <c r="C560" s="295"/>
      <c r="D560" s="295"/>
      <c r="E560" s="294"/>
      <c r="F560" s="295"/>
      <c r="G560" s="295"/>
      <c r="H560" s="295"/>
      <c r="I560" s="294"/>
      <c r="J560" s="294"/>
      <c r="L560" s="294"/>
    </row>
    <row r="561" ht="15.75" customHeight="1">
      <c r="A561" s="294"/>
      <c r="B561" s="294"/>
      <c r="C561" s="295"/>
      <c r="D561" s="295"/>
      <c r="E561" s="294"/>
      <c r="F561" s="295"/>
      <c r="G561" s="295"/>
      <c r="H561" s="295"/>
      <c r="I561" s="294"/>
      <c r="J561" s="294"/>
      <c r="L561" s="294"/>
    </row>
    <row r="562" ht="15.75" customHeight="1">
      <c r="A562" s="294"/>
      <c r="B562" s="294"/>
      <c r="C562" s="295"/>
      <c r="D562" s="295"/>
      <c r="E562" s="294"/>
      <c r="F562" s="295"/>
      <c r="G562" s="295"/>
      <c r="H562" s="295"/>
      <c r="I562" s="294"/>
      <c r="J562" s="294"/>
      <c r="L562" s="294"/>
    </row>
    <row r="563" ht="15.75" customHeight="1">
      <c r="A563" s="294"/>
      <c r="B563" s="294"/>
      <c r="C563" s="295"/>
      <c r="D563" s="295"/>
      <c r="E563" s="294"/>
      <c r="F563" s="295"/>
      <c r="G563" s="295"/>
      <c r="H563" s="295"/>
      <c r="I563" s="294"/>
      <c r="J563" s="294"/>
      <c r="L563" s="294"/>
    </row>
    <row r="564" ht="15.75" customHeight="1">
      <c r="A564" s="294"/>
      <c r="B564" s="294"/>
      <c r="C564" s="295"/>
      <c r="D564" s="295"/>
      <c r="E564" s="294"/>
      <c r="F564" s="295"/>
      <c r="G564" s="295"/>
      <c r="H564" s="295"/>
      <c r="I564" s="294"/>
      <c r="J564" s="294"/>
      <c r="L564" s="294"/>
    </row>
    <row r="565" ht="15.75" customHeight="1">
      <c r="A565" s="294"/>
      <c r="B565" s="294"/>
      <c r="C565" s="295"/>
      <c r="D565" s="295"/>
      <c r="E565" s="294"/>
      <c r="F565" s="295"/>
      <c r="G565" s="295"/>
      <c r="H565" s="295"/>
      <c r="I565" s="294"/>
      <c r="J565" s="294"/>
      <c r="L565" s="294"/>
    </row>
    <row r="566" ht="15.75" customHeight="1">
      <c r="A566" s="294"/>
      <c r="B566" s="294"/>
      <c r="C566" s="295"/>
      <c r="D566" s="295"/>
      <c r="E566" s="294"/>
      <c r="F566" s="295"/>
      <c r="G566" s="295"/>
      <c r="H566" s="295"/>
      <c r="I566" s="294"/>
      <c r="J566" s="294"/>
      <c r="L566" s="294"/>
    </row>
    <row r="567" ht="15.75" customHeight="1">
      <c r="A567" s="294"/>
      <c r="B567" s="294"/>
      <c r="C567" s="295"/>
      <c r="D567" s="295"/>
      <c r="E567" s="294"/>
      <c r="F567" s="295"/>
      <c r="G567" s="295"/>
      <c r="H567" s="295"/>
      <c r="I567" s="294"/>
      <c r="J567" s="294"/>
      <c r="L567" s="294"/>
    </row>
    <row r="568" ht="15.75" customHeight="1">
      <c r="A568" s="294"/>
      <c r="B568" s="294"/>
      <c r="C568" s="295"/>
      <c r="D568" s="295"/>
      <c r="E568" s="294"/>
      <c r="F568" s="295"/>
      <c r="G568" s="295"/>
      <c r="H568" s="295"/>
      <c r="I568" s="294"/>
      <c r="J568" s="294"/>
      <c r="L568" s="294"/>
    </row>
    <row r="569" ht="15.75" customHeight="1">
      <c r="A569" s="294"/>
      <c r="B569" s="294"/>
      <c r="C569" s="295"/>
      <c r="D569" s="295"/>
      <c r="E569" s="294"/>
      <c r="F569" s="295"/>
      <c r="G569" s="295"/>
      <c r="H569" s="295"/>
      <c r="I569" s="294"/>
      <c r="J569" s="294"/>
      <c r="L569" s="294"/>
    </row>
    <row r="570" ht="15.75" customHeight="1">
      <c r="A570" s="294"/>
      <c r="B570" s="294"/>
      <c r="C570" s="295"/>
      <c r="D570" s="295"/>
      <c r="E570" s="294"/>
      <c r="F570" s="295"/>
      <c r="G570" s="295"/>
      <c r="H570" s="295"/>
      <c r="I570" s="294"/>
      <c r="J570" s="294"/>
      <c r="L570" s="294"/>
    </row>
    <row r="571" ht="15.75" customHeight="1">
      <c r="A571" s="294"/>
      <c r="B571" s="294"/>
      <c r="C571" s="295"/>
      <c r="D571" s="295"/>
      <c r="E571" s="294"/>
      <c r="F571" s="295"/>
      <c r="G571" s="295"/>
      <c r="H571" s="295"/>
      <c r="I571" s="294"/>
      <c r="J571" s="294"/>
      <c r="L571" s="294"/>
    </row>
    <row r="572" ht="15.75" customHeight="1">
      <c r="A572" s="294"/>
      <c r="B572" s="294"/>
      <c r="C572" s="295"/>
      <c r="D572" s="295"/>
      <c r="E572" s="294"/>
      <c r="F572" s="295"/>
      <c r="G572" s="295"/>
      <c r="H572" s="295"/>
      <c r="I572" s="294"/>
      <c r="J572" s="294"/>
      <c r="L572" s="294"/>
    </row>
    <row r="573" ht="15.75" customHeight="1">
      <c r="A573" s="294"/>
      <c r="B573" s="294"/>
      <c r="C573" s="295"/>
      <c r="D573" s="295"/>
      <c r="E573" s="294"/>
      <c r="F573" s="295"/>
      <c r="G573" s="295"/>
      <c r="H573" s="295"/>
      <c r="I573" s="294"/>
      <c r="J573" s="294"/>
      <c r="L573" s="294"/>
    </row>
    <row r="574" ht="15.75" customHeight="1">
      <c r="A574" s="294"/>
      <c r="B574" s="294"/>
      <c r="C574" s="295"/>
      <c r="D574" s="295"/>
      <c r="E574" s="294"/>
      <c r="F574" s="295"/>
      <c r="G574" s="295"/>
      <c r="H574" s="295"/>
      <c r="I574" s="294"/>
      <c r="J574" s="294"/>
      <c r="L574" s="294"/>
    </row>
    <row r="575" ht="15.75" customHeight="1">
      <c r="A575" s="294"/>
      <c r="B575" s="294"/>
      <c r="C575" s="295"/>
      <c r="D575" s="295"/>
      <c r="E575" s="294"/>
      <c r="F575" s="295"/>
      <c r="G575" s="295"/>
      <c r="H575" s="295"/>
      <c r="I575" s="294"/>
      <c r="J575" s="294"/>
      <c r="L575" s="294"/>
    </row>
    <row r="576" ht="15.75" customHeight="1">
      <c r="A576" s="294"/>
      <c r="B576" s="294"/>
      <c r="C576" s="295"/>
      <c r="D576" s="295"/>
      <c r="E576" s="294"/>
      <c r="F576" s="295"/>
      <c r="G576" s="295"/>
      <c r="H576" s="295"/>
      <c r="I576" s="294"/>
      <c r="J576" s="294"/>
      <c r="L576" s="294"/>
    </row>
    <row r="577" ht="15.75" customHeight="1">
      <c r="A577" s="294"/>
      <c r="B577" s="294"/>
      <c r="C577" s="295"/>
      <c r="D577" s="295"/>
      <c r="E577" s="294"/>
      <c r="F577" s="295"/>
      <c r="G577" s="295"/>
      <c r="H577" s="295"/>
      <c r="I577" s="294"/>
      <c r="J577" s="294"/>
      <c r="L577" s="294"/>
    </row>
    <row r="578" ht="15.75" customHeight="1">
      <c r="A578" s="294"/>
      <c r="B578" s="294"/>
      <c r="C578" s="295"/>
      <c r="D578" s="295"/>
      <c r="E578" s="294"/>
      <c r="F578" s="295"/>
      <c r="G578" s="295"/>
      <c r="H578" s="295"/>
      <c r="I578" s="294"/>
      <c r="J578" s="294"/>
      <c r="L578" s="294"/>
    </row>
    <row r="579" ht="15.75" customHeight="1">
      <c r="A579" s="294"/>
      <c r="B579" s="294"/>
      <c r="C579" s="295"/>
      <c r="D579" s="295"/>
      <c r="E579" s="294"/>
      <c r="F579" s="295"/>
      <c r="G579" s="295"/>
      <c r="H579" s="295"/>
      <c r="I579" s="294"/>
      <c r="J579" s="294"/>
      <c r="L579" s="294"/>
    </row>
    <row r="580" ht="15.75" customHeight="1">
      <c r="A580" s="294"/>
      <c r="B580" s="294"/>
      <c r="C580" s="295"/>
      <c r="D580" s="295"/>
      <c r="E580" s="294"/>
      <c r="F580" s="295"/>
      <c r="G580" s="295"/>
      <c r="H580" s="295"/>
      <c r="I580" s="294"/>
      <c r="J580" s="294"/>
      <c r="L580" s="294"/>
    </row>
    <row r="581" ht="15.75" customHeight="1">
      <c r="A581" s="294"/>
      <c r="B581" s="294"/>
      <c r="C581" s="295"/>
      <c r="D581" s="295"/>
      <c r="E581" s="294"/>
      <c r="F581" s="295"/>
      <c r="G581" s="295"/>
      <c r="H581" s="295"/>
      <c r="I581" s="294"/>
      <c r="J581" s="294"/>
      <c r="L581" s="294"/>
    </row>
    <row r="582" ht="15.75" customHeight="1">
      <c r="A582" s="294"/>
      <c r="B582" s="294"/>
      <c r="C582" s="295"/>
      <c r="D582" s="295"/>
      <c r="E582" s="294"/>
      <c r="F582" s="295"/>
      <c r="G582" s="295"/>
      <c r="H582" s="295"/>
      <c r="I582" s="294"/>
      <c r="J582" s="294"/>
      <c r="L582" s="294"/>
    </row>
    <row r="583" ht="15.75" customHeight="1">
      <c r="A583" s="294"/>
      <c r="B583" s="294"/>
      <c r="C583" s="295"/>
      <c r="D583" s="295"/>
      <c r="E583" s="294"/>
      <c r="F583" s="295"/>
      <c r="G583" s="295"/>
      <c r="H583" s="295"/>
      <c r="I583" s="294"/>
      <c r="J583" s="294"/>
      <c r="L583" s="294"/>
    </row>
    <row r="584" ht="15.75" customHeight="1">
      <c r="A584" s="294"/>
      <c r="B584" s="294"/>
      <c r="C584" s="295"/>
      <c r="D584" s="295"/>
      <c r="E584" s="294"/>
      <c r="F584" s="295"/>
      <c r="G584" s="295"/>
      <c r="H584" s="295"/>
      <c r="I584" s="294"/>
      <c r="J584" s="294"/>
      <c r="L584" s="294"/>
    </row>
    <row r="585" ht="15.75" customHeight="1">
      <c r="A585" s="294"/>
      <c r="B585" s="294"/>
      <c r="C585" s="295"/>
      <c r="D585" s="295"/>
      <c r="E585" s="294"/>
      <c r="F585" s="295"/>
      <c r="G585" s="295"/>
      <c r="H585" s="295"/>
      <c r="I585" s="294"/>
      <c r="J585" s="294"/>
      <c r="L585" s="294"/>
    </row>
    <row r="586" ht="15.75" customHeight="1">
      <c r="A586" s="294"/>
      <c r="B586" s="294"/>
      <c r="C586" s="295"/>
      <c r="D586" s="295"/>
      <c r="E586" s="294"/>
      <c r="F586" s="295"/>
      <c r="G586" s="295"/>
      <c r="H586" s="295"/>
      <c r="I586" s="294"/>
      <c r="J586" s="294"/>
      <c r="L586" s="294"/>
    </row>
    <row r="587" ht="15.75" customHeight="1">
      <c r="A587" s="294"/>
      <c r="B587" s="294"/>
      <c r="C587" s="295"/>
      <c r="D587" s="295"/>
      <c r="E587" s="294"/>
      <c r="F587" s="295"/>
      <c r="G587" s="295"/>
      <c r="H587" s="295"/>
      <c r="I587" s="294"/>
      <c r="J587" s="294"/>
      <c r="L587" s="294"/>
    </row>
    <row r="588" ht="15.75" customHeight="1">
      <c r="A588" s="294"/>
      <c r="B588" s="294"/>
      <c r="C588" s="295"/>
      <c r="D588" s="295"/>
      <c r="E588" s="294"/>
      <c r="F588" s="295"/>
      <c r="G588" s="295"/>
      <c r="H588" s="295"/>
      <c r="I588" s="294"/>
      <c r="J588" s="294"/>
      <c r="L588" s="294"/>
    </row>
    <row r="589" ht="15.75" customHeight="1">
      <c r="A589" s="294"/>
      <c r="B589" s="294"/>
      <c r="C589" s="295"/>
      <c r="D589" s="295"/>
      <c r="E589" s="294"/>
      <c r="F589" s="295"/>
      <c r="G589" s="295"/>
      <c r="H589" s="295"/>
      <c r="I589" s="294"/>
      <c r="J589" s="294"/>
      <c r="L589" s="294"/>
    </row>
    <row r="590" ht="15.75" customHeight="1">
      <c r="A590" s="294"/>
      <c r="B590" s="294"/>
      <c r="C590" s="295"/>
      <c r="D590" s="295"/>
      <c r="E590" s="294"/>
      <c r="F590" s="295"/>
      <c r="G590" s="295"/>
      <c r="H590" s="295"/>
      <c r="I590" s="294"/>
      <c r="J590" s="294"/>
      <c r="L590" s="294"/>
    </row>
    <row r="591" ht="15.75" customHeight="1">
      <c r="A591" s="294"/>
      <c r="B591" s="294"/>
      <c r="C591" s="295"/>
      <c r="D591" s="295"/>
      <c r="E591" s="294"/>
      <c r="F591" s="295"/>
      <c r="G591" s="295"/>
      <c r="H591" s="295"/>
      <c r="I591" s="294"/>
      <c r="J591" s="294"/>
      <c r="L591" s="294"/>
    </row>
    <row r="592" ht="15.75" customHeight="1">
      <c r="A592" s="294"/>
      <c r="B592" s="294"/>
      <c r="C592" s="295"/>
      <c r="D592" s="295"/>
      <c r="E592" s="294"/>
      <c r="F592" s="295"/>
      <c r="G592" s="295"/>
      <c r="H592" s="295"/>
      <c r="I592" s="294"/>
      <c r="J592" s="294"/>
      <c r="L592" s="294"/>
    </row>
    <row r="593" ht="15.75" customHeight="1">
      <c r="A593" s="294"/>
      <c r="B593" s="294"/>
      <c r="C593" s="295"/>
      <c r="D593" s="295"/>
      <c r="E593" s="294"/>
      <c r="F593" s="295"/>
      <c r="G593" s="295"/>
      <c r="H593" s="295"/>
      <c r="I593" s="294"/>
      <c r="J593" s="294"/>
      <c r="L593" s="294"/>
    </row>
    <row r="594" ht="15.75" customHeight="1">
      <c r="A594" s="294"/>
      <c r="B594" s="294"/>
      <c r="C594" s="295"/>
      <c r="D594" s="295"/>
      <c r="E594" s="294"/>
      <c r="F594" s="295"/>
      <c r="G594" s="295"/>
      <c r="H594" s="295"/>
      <c r="I594" s="294"/>
      <c r="J594" s="294"/>
      <c r="L594" s="294"/>
    </row>
    <row r="595" ht="15.75" customHeight="1">
      <c r="A595" s="294"/>
      <c r="B595" s="294"/>
      <c r="C595" s="295"/>
      <c r="D595" s="295"/>
      <c r="E595" s="294"/>
      <c r="F595" s="295"/>
      <c r="G595" s="295"/>
      <c r="H595" s="295"/>
      <c r="I595" s="294"/>
      <c r="J595" s="294"/>
      <c r="L595" s="294"/>
    </row>
    <row r="596" ht="15.75" customHeight="1">
      <c r="A596" s="294"/>
      <c r="B596" s="294"/>
      <c r="C596" s="295"/>
      <c r="D596" s="295"/>
      <c r="E596" s="294"/>
      <c r="F596" s="295"/>
      <c r="G596" s="295"/>
      <c r="H596" s="295"/>
      <c r="I596" s="294"/>
      <c r="J596" s="294"/>
      <c r="L596" s="294"/>
    </row>
    <row r="597" ht="15.75" customHeight="1">
      <c r="A597" s="294"/>
      <c r="B597" s="294"/>
      <c r="C597" s="295"/>
      <c r="D597" s="295"/>
      <c r="E597" s="294"/>
      <c r="F597" s="295"/>
      <c r="G597" s="295"/>
      <c r="H597" s="295"/>
      <c r="I597" s="294"/>
      <c r="J597" s="294"/>
      <c r="L597" s="294"/>
    </row>
    <row r="598" ht="15.75" customHeight="1">
      <c r="A598" s="294"/>
      <c r="B598" s="294"/>
      <c r="C598" s="295"/>
      <c r="D598" s="295"/>
      <c r="E598" s="294"/>
      <c r="F598" s="295"/>
      <c r="G598" s="295"/>
      <c r="H598" s="295"/>
      <c r="I598" s="294"/>
      <c r="J598" s="294"/>
      <c r="L598" s="294"/>
    </row>
    <row r="599" ht="15.75" customHeight="1">
      <c r="A599" s="294"/>
      <c r="B599" s="294"/>
      <c r="C599" s="295"/>
      <c r="D599" s="295"/>
      <c r="E599" s="294"/>
      <c r="F599" s="295"/>
      <c r="G599" s="295"/>
      <c r="H599" s="295"/>
      <c r="I599" s="294"/>
      <c r="J599" s="294"/>
      <c r="L599" s="294"/>
    </row>
    <row r="600" ht="15.75" customHeight="1">
      <c r="A600" s="294"/>
      <c r="B600" s="294"/>
      <c r="C600" s="295"/>
      <c r="D600" s="295"/>
      <c r="E600" s="294"/>
      <c r="F600" s="295"/>
      <c r="G600" s="295"/>
      <c r="H600" s="295"/>
      <c r="I600" s="294"/>
      <c r="J600" s="294"/>
      <c r="L600" s="294"/>
    </row>
    <row r="601" ht="15.75" customHeight="1">
      <c r="A601" s="294"/>
      <c r="B601" s="294"/>
      <c r="C601" s="295"/>
      <c r="D601" s="295"/>
      <c r="E601" s="294"/>
      <c r="F601" s="295"/>
      <c r="G601" s="295"/>
      <c r="H601" s="295"/>
      <c r="I601" s="294"/>
      <c r="J601" s="294"/>
      <c r="L601" s="294"/>
    </row>
    <row r="602" ht="15.75" customHeight="1">
      <c r="A602" s="294"/>
      <c r="B602" s="294"/>
      <c r="C602" s="295"/>
      <c r="D602" s="295"/>
      <c r="E602" s="294"/>
      <c r="F602" s="295"/>
      <c r="G602" s="295"/>
      <c r="H602" s="295"/>
      <c r="I602" s="294"/>
      <c r="J602" s="294"/>
      <c r="L602" s="294"/>
    </row>
    <row r="603" ht="15.75" customHeight="1">
      <c r="A603" s="294"/>
      <c r="B603" s="294"/>
      <c r="C603" s="295"/>
      <c r="D603" s="295"/>
      <c r="E603" s="294"/>
      <c r="F603" s="295"/>
      <c r="G603" s="295"/>
      <c r="H603" s="295"/>
      <c r="I603" s="294"/>
      <c r="J603" s="294"/>
      <c r="L603" s="294"/>
    </row>
    <row r="604" ht="15.75" customHeight="1">
      <c r="A604" s="294"/>
      <c r="B604" s="294"/>
      <c r="C604" s="295"/>
      <c r="D604" s="295"/>
      <c r="E604" s="294"/>
      <c r="F604" s="295"/>
      <c r="G604" s="295"/>
      <c r="H604" s="295"/>
      <c r="I604" s="294"/>
      <c r="J604" s="294"/>
      <c r="L604" s="294"/>
    </row>
    <row r="605" ht="15.75" customHeight="1">
      <c r="A605" s="294"/>
      <c r="B605" s="294"/>
      <c r="C605" s="295"/>
      <c r="D605" s="295"/>
      <c r="E605" s="294"/>
      <c r="F605" s="295"/>
      <c r="G605" s="295"/>
      <c r="H605" s="295"/>
      <c r="I605" s="294"/>
      <c r="J605" s="294"/>
      <c r="L605" s="294"/>
    </row>
    <row r="606" ht="15.75" customHeight="1">
      <c r="A606" s="294"/>
      <c r="B606" s="294"/>
      <c r="C606" s="295"/>
      <c r="D606" s="295"/>
      <c r="E606" s="294"/>
      <c r="F606" s="295"/>
      <c r="G606" s="295"/>
      <c r="H606" s="295"/>
      <c r="I606" s="294"/>
      <c r="J606" s="294"/>
      <c r="L606" s="294"/>
    </row>
    <row r="607" ht="15.75" customHeight="1">
      <c r="A607" s="294"/>
      <c r="B607" s="294"/>
      <c r="C607" s="295"/>
      <c r="D607" s="295"/>
      <c r="E607" s="294"/>
      <c r="F607" s="295"/>
      <c r="G607" s="295"/>
      <c r="H607" s="295"/>
      <c r="I607" s="294"/>
      <c r="J607" s="294"/>
      <c r="L607" s="294"/>
    </row>
    <row r="608" ht="15.75" customHeight="1">
      <c r="A608" s="294"/>
      <c r="B608" s="294"/>
      <c r="C608" s="295"/>
      <c r="D608" s="295"/>
      <c r="E608" s="294"/>
      <c r="F608" s="295"/>
      <c r="G608" s="295"/>
      <c r="H608" s="295"/>
      <c r="I608" s="294"/>
      <c r="J608" s="294"/>
      <c r="L608" s="294"/>
    </row>
    <row r="609" ht="15.75" customHeight="1">
      <c r="A609" s="294"/>
      <c r="B609" s="294"/>
      <c r="C609" s="295"/>
      <c r="D609" s="295"/>
      <c r="E609" s="294"/>
      <c r="F609" s="295"/>
      <c r="G609" s="295"/>
      <c r="H609" s="295"/>
      <c r="I609" s="294"/>
      <c r="J609" s="294"/>
      <c r="L609" s="294"/>
    </row>
    <row r="610" ht="15.75" customHeight="1">
      <c r="A610" s="294"/>
      <c r="B610" s="294"/>
      <c r="C610" s="295"/>
      <c r="D610" s="295"/>
      <c r="E610" s="294"/>
      <c r="F610" s="295"/>
      <c r="G610" s="295"/>
      <c r="H610" s="295"/>
      <c r="I610" s="294"/>
      <c r="J610" s="294"/>
      <c r="L610" s="294"/>
    </row>
    <row r="611" ht="15.75" customHeight="1">
      <c r="A611" s="294"/>
      <c r="B611" s="294"/>
      <c r="C611" s="295"/>
      <c r="D611" s="295"/>
      <c r="E611" s="294"/>
      <c r="F611" s="295"/>
      <c r="G611" s="295"/>
      <c r="H611" s="295"/>
      <c r="I611" s="294"/>
      <c r="J611" s="294"/>
      <c r="L611" s="294"/>
    </row>
    <row r="612" ht="15.75" customHeight="1">
      <c r="A612" s="294"/>
      <c r="B612" s="294"/>
      <c r="C612" s="295"/>
      <c r="D612" s="295"/>
      <c r="E612" s="294"/>
      <c r="F612" s="295"/>
      <c r="G612" s="295"/>
      <c r="H612" s="295"/>
      <c r="I612" s="294"/>
      <c r="J612" s="294"/>
      <c r="L612" s="294"/>
    </row>
    <row r="613" ht="15.75" customHeight="1">
      <c r="A613" s="294"/>
      <c r="B613" s="294"/>
      <c r="C613" s="295"/>
      <c r="D613" s="295"/>
      <c r="E613" s="294"/>
      <c r="F613" s="295"/>
      <c r="G613" s="295"/>
      <c r="H613" s="295"/>
      <c r="I613" s="294"/>
      <c r="J613" s="294"/>
      <c r="L613" s="294"/>
    </row>
    <row r="614" ht="15.75" customHeight="1">
      <c r="A614" s="294"/>
      <c r="B614" s="294"/>
      <c r="C614" s="295"/>
      <c r="D614" s="295"/>
      <c r="E614" s="294"/>
      <c r="F614" s="295"/>
      <c r="G614" s="295"/>
      <c r="H614" s="295"/>
      <c r="I614" s="294"/>
      <c r="J614" s="294"/>
      <c r="L614" s="294"/>
    </row>
    <row r="615" ht="15.75" customHeight="1">
      <c r="A615" s="294"/>
      <c r="B615" s="294"/>
      <c r="C615" s="295"/>
      <c r="D615" s="295"/>
      <c r="E615" s="294"/>
      <c r="F615" s="295"/>
      <c r="G615" s="295"/>
      <c r="H615" s="295"/>
      <c r="I615" s="294"/>
      <c r="J615" s="294"/>
      <c r="L615" s="294"/>
    </row>
    <row r="616" ht="15.75" customHeight="1">
      <c r="A616" s="294"/>
      <c r="B616" s="294"/>
      <c r="C616" s="295"/>
      <c r="D616" s="295"/>
      <c r="E616" s="294"/>
      <c r="F616" s="295"/>
      <c r="G616" s="295"/>
      <c r="H616" s="295"/>
      <c r="I616" s="294"/>
      <c r="J616" s="294"/>
      <c r="L616" s="294"/>
    </row>
    <row r="617" ht="15.75" customHeight="1">
      <c r="A617" s="294"/>
      <c r="B617" s="294"/>
      <c r="C617" s="295"/>
      <c r="D617" s="295"/>
      <c r="E617" s="294"/>
      <c r="F617" s="295"/>
      <c r="G617" s="295"/>
      <c r="H617" s="295"/>
      <c r="I617" s="294"/>
      <c r="J617" s="294"/>
      <c r="L617" s="294"/>
    </row>
    <row r="618" ht="15.75" customHeight="1">
      <c r="A618" s="294"/>
      <c r="B618" s="294"/>
      <c r="C618" s="295"/>
      <c r="D618" s="295"/>
      <c r="E618" s="294"/>
      <c r="F618" s="295"/>
      <c r="G618" s="295"/>
      <c r="H618" s="295"/>
      <c r="I618" s="294"/>
      <c r="J618" s="294"/>
      <c r="L618" s="294"/>
    </row>
    <row r="619" ht="15.75" customHeight="1">
      <c r="A619" s="294"/>
      <c r="B619" s="294"/>
      <c r="C619" s="295"/>
      <c r="D619" s="295"/>
      <c r="E619" s="294"/>
      <c r="F619" s="295"/>
      <c r="G619" s="295"/>
      <c r="H619" s="295"/>
      <c r="I619" s="294"/>
      <c r="J619" s="294"/>
      <c r="L619" s="294"/>
    </row>
    <row r="620" ht="15.75" customHeight="1">
      <c r="A620" s="294"/>
      <c r="B620" s="294"/>
      <c r="C620" s="295"/>
      <c r="D620" s="295"/>
      <c r="E620" s="294"/>
      <c r="F620" s="295"/>
      <c r="G620" s="295"/>
      <c r="H620" s="295"/>
      <c r="I620" s="294"/>
      <c r="J620" s="294"/>
      <c r="L620" s="294"/>
    </row>
    <row r="621" ht="15.75" customHeight="1">
      <c r="A621" s="294"/>
      <c r="B621" s="294"/>
      <c r="C621" s="295"/>
      <c r="D621" s="295"/>
      <c r="E621" s="294"/>
      <c r="F621" s="295"/>
      <c r="G621" s="295"/>
      <c r="H621" s="295"/>
      <c r="I621" s="294"/>
      <c r="J621" s="294"/>
      <c r="L621" s="294"/>
    </row>
    <row r="622" ht="15.75" customHeight="1">
      <c r="A622" s="294"/>
      <c r="B622" s="294"/>
      <c r="C622" s="295"/>
      <c r="D622" s="295"/>
      <c r="E622" s="294"/>
      <c r="F622" s="295"/>
      <c r="G622" s="295"/>
      <c r="H622" s="295"/>
      <c r="I622" s="294"/>
      <c r="J622" s="294"/>
      <c r="L622" s="294"/>
    </row>
    <row r="623" ht="15.75" customHeight="1">
      <c r="A623" s="294"/>
      <c r="B623" s="294"/>
      <c r="C623" s="295"/>
      <c r="D623" s="295"/>
      <c r="E623" s="294"/>
      <c r="F623" s="295"/>
      <c r="G623" s="295"/>
      <c r="H623" s="295"/>
      <c r="I623" s="294"/>
      <c r="J623" s="294"/>
      <c r="L623" s="294"/>
    </row>
    <row r="624" ht="15.75" customHeight="1">
      <c r="A624" s="294"/>
      <c r="B624" s="294"/>
      <c r="C624" s="295"/>
      <c r="D624" s="295"/>
      <c r="E624" s="294"/>
      <c r="F624" s="295"/>
      <c r="G624" s="295"/>
      <c r="H624" s="295"/>
      <c r="I624" s="294"/>
      <c r="J624" s="294"/>
      <c r="L624" s="294"/>
    </row>
    <row r="625" ht="15.75" customHeight="1">
      <c r="A625" s="294"/>
      <c r="B625" s="294"/>
      <c r="C625" s="295"/>
      <c r="D625" s="295"/>
      <c r="E625" s="294"/>
      <c r="F625" s="295"/>
      <c r="G625" s="295"/>
      <c r="H625" s="295"/>
      <c r="I625" s="294"/>
      <c r="J625" s="294"/>
      <c r="L625" s="294"/>
    </row>
    <row r="626" ht="15.75" customHeight="1">
      <c r="A626" s="294"/>
      <c r="B626" s="294"/>
      <c r="C626" s="295"/>
      <c r="D626" s="295"/>
      <c r="E626" s="294"/>
      <c r="F626" s="295"/>
      <c r="G626" s="295"/>
      <c r="H626" s="295"/>
      <c r="I626" s="294"/>
      <c r="J626" s="294"/>
      <c r="L626" s="294"/>
    </row>
    <row r="627" ht="15.75" customHeight="1">
      <c r="A627" s="294"/>
      <c r="B627" s="294"/>
      <c r="C627" s="295"/>
      <c r="D627" s="295"/>
      <c r="E627" s="294"/>
      <c r="F627" s="295"/>
      <c r="G627" s="295"/>
      <c r="H627" s="295"/>
      <c r="I627" s="294"/>
      <c r="J627" s="294"/>
      <c r="L627" s="294"/>
    </row>
    <row r="628" ht="15.75" customHeight="1">
      <c r="A628" s="294"/>
      <c r="B628" s="294"/>
      <c r="C628" s="295"/>
      <c r="D628" s="295"/>
      <c r="E628" s="294"/>
      <c r="F628" s="295"/>
      <c r="G628" s="295"/>
      <c r="H628" s="295"/>
      <c r="I628" s="294"/>
      <c r="J628" s="294"/>
      <c r="L628" s="294"/>
    </row>
    <row r="629" ht="15.75" customHeight="1">
      <c r="A629" s="294"/>
      <c r="B629" s="294"/>
      <c r="C629" s="295"/>
      <c r="D629" s="295"/>
      <c r="E629" s="294"/>
      <c r="F629" s="295"/>
      <c r="G629" s="295"/>
      <c r="H629" s="295"/>
      <c r="I629" s="294"/>
      <c r="J629" s="294"/>
      <c r="L629" s="294"/>
    </row>
    <row r="630" ht="15.75" customHeight="1">
      <c r="A630" s="294"/>
      <c r="B630" s="294"/>
      <c r="C630" s="295"/>
      <c r="D630" s="295"/>
      <c r="E630" s="294"/>
      <c r="F630" s="295"/>
      <c r="G630" s="295"/>
      <c r="H630" s="295"/>
      <c r="I630" s="294"/>
      <c r="J630" s="294"/>
      <c r="L630" s="294"/>
    </row>
    <row r="631" ht="15.75" customHeight="1">
      <c r="A631" s="294"/>
      <c r="B631" s="294"/>
      <c r="C631" s="295"/>
      <c r="D631" s="295"/>
      <c r="E631" s="294"/>
      <c r="F631" s="295"/>
      <c r="G631" s="295"/>
      <c r="H631" s="295"/>
      <c r="I631" s="294"/>
      <c r="J631" s="294"/>
      <c r="L631" s="294"/>
    </row>
    <row r="632" ht="15.75" customHeight="1">
      <c r="A632" s="294"/>
      <c r="B632" s="294"/>
      <c r="C632" s="295"/>
      <c r="D632" s="295"/>
      <c r="E632" s="294"/>
      <c r="F632" s="295"/>
      <c r="G632" s="295"/>
      <c r="H632" s="295"/>
      <c r="I632" s="294"/>
      <c r="J632" s="294"/>
      <c r="L632" s="294"/>
    </row>
    <row r="633" ht="15.75" customHeight="1">
      <c r="A633" s="294"/>
      <c r="B633" s="294"/>
      <c r="C633" s="295"/>
      <c r="D633" s="295"/>
      <c r="E633" s="294"/>
      <c r="F633" s="295"/>
      <c r="G633" s="295"/>
      <c r="H633" s="295"/>
      <c r="I633" s="294"/>
      <c r="J633" s="294"/>
      <c r="L633" s="294"/>
    </row>
    <row r="634" ht="15.75" customHeight="1">
      <c r="A634" s="294"/>
      <c r="B634" s="294"/>
      <c r="C634" s="295"/>
      <c r="D634" s="295"/>
      <c r="E634" s="294"/>
      <c r="F634" s="295"/>
      <c r="G634" s="295"/>
      <c r="H634" s="295"/>
      <c r="I634" s="294"/>
      <c r="J634" s="294"/>
      <c r="L634" s="294"/>
    </row>
    <row r="635" ht="15.75" customHeight="1">
      <c r="A635" s="294"/>
      <c r="B635" s="294"/>
      <c r="C635" s="295"/>
      <c r="D635" s="295"/>
      <c r="E635" s="294"/>
      <c r="F635" s="295"/>
      <c r="G635" s="295"/>
      <c r="H635" s="295"/>
      <c r="I635" s="294"/>
      <c r="J635" s="294"/>
      <c r="L635" s="294"/>
    </row>
    <row r="636" ht="15.75" customHeight="1">
      <c r="A636" s="294"/>
      <c r="B636" s="294"/>
      <c r="C636" s="295"/>
      <c r="D636" s="295"/>
      <c r="E636" s="294"/>
      <c r="F636" s="295"/>
      <c r="G636" s="295"/>
      <c r="H636" s="295"/>
      <c r="I636" s="294"/>
      <c r="J636" s="294"/>
      <c r="L636" s="294"/>
    </row>
    <row r="637" ht="15.75" customHeight="1">
      <c r="A637" s="294"/>
      <c r="B637" s="294"/>
      <c r="C637" s="295"/>
      <c r="D637" s="295"/>
      <c r="E637" s="294"/>
      <c r="F637" s="295"/>
      <c r="G637" s="295"/>
      <c r="H637" s="295"/>
      <c r="I637" s="294"/>
      <c r="J637" s="294"/>
      <c r="L637" s="294"/>
    </row>
    <row r="638" ht="15.75" customHeight="1">
      <c r="A638" s="294"/>
      <c r="B638" s="294"/>
      <c r="C638" s="295"/>
      <c r="D638" s="295"/>
      <c r="E638" s="294"/>
      <c r="F638" s="295"/>
      <c r="G638" s="295"/>
      <c r="H638" s="295"/>
      <c r="I638" s="294"/>
      <c r="J638" s="294"/>
      <c r="L638" s="294"/>
    </row>
    <row r="639" ht="15.75" customHeight="1">
      <c r="A639" s="294"/>
      <c r="B639" s="294"/>
      <c r="C639" s="295"/>
      <c r="D639" s="295"/>
      <c r="E639" s="294"/>
      <c r="F639" s="295"/>
      <c r="G639" s="295"/>
      <c r="H639" s="295"/>
      <c r="I639" s="294"/>
      <c r="J639" s="294"/>
      <c r="L639" s="294"/>
    </row>
    <row r="640" ht="15.75" customHeight="1">
      <c r="A640" s="294"/>
      <c r="B640" s="294"/>
      <c r="C640" s="295"/>
      <c r="D640" s="295"/>
      <c r="E640" s="294"/>
      <c r="F640" s="295"/>
      <c r="G640" s="295"/>
      <c r="H640" s="295"/>
      <c r="I640" s="294"/>
      <c r="J640" s="294"/>
      <c r="L640" s="294"/>
    </row>
    <row r="641" ht="15.75" customHeight="1">
      <c r="A641" s="294"/>
      <c r="B641" s="294"/>
      <c r="C641" s="295"/>
      <c r="D641" s="295"/>
      <c r="E641" s="294"/>
      <c r="F641" s="295"/>
      <c r="G641" s="295"/>
      <c r="H641" s="295"/>
      <c r="I641" s="294"/>
      <c r="J641" s="294"/>
      <c r="L641" s="294"/>
    </row>
    <row r="642" ht="15.75" customHeight="1">
      <c r="A642" s="294"/>
      <c r="B642" s="294"/>
      <c r="C642" s="295"/>
      <c r="D642" s="295"/>
      <c r="E642" s="294"/>
      <c r="F642" s="295"/>
      <c r="G642" s="295"/>
      <c r="H642" s="295"/>
      <c r="I642" s="294"/>
      <c r="J642" s="294"/>
      <c r="L642" s="294"/>
    </row>
    <row r="643" ht="15.75" customHeight="1">
      <c r="A643" s="294"/>
      <c r="B643" s="294"/>
      <c r="C643" s="295"/>
      <c r="D643" s="295"/>
      <c r="E643" s="294"/>
      <c r="F643" s="295"/>
      <c r="G643" s="295"/>
      <c r="H643" s="295"/>
      <c r="I643" s="294"/>
      <c r="J643" s="294"/>
      <c r="L643" s="294"/>
    </row>
    <row r="644" ht="15.75" customHeight="1">
      <c r="A644" s="294"/>
      <c r="B644" s="294"/>
      <c r="C644" s="295"/>
      <c r="D644" s="295"/>
      <c r="E644" s="294"/>
      <c r="F644" s="295"/>
      <c r="G644" s="295"/>
      <c r="H644" s="295"/>
      <c r="I644" s="294"/>
      <c r="J644" s="294"/>
      <c r="L644" s="294"/>
    </row>
    <row r="645" ht="15.75" customHeight="1">
      <c r="A645" s="294"/>
      <c r="B645" s="294"/>
      <c r="C645" s="295"/>
      <c r="D645" s="295"/>
      <c r="E645" s="294"/>
      <c r="F645" s="295"/>
      <c r="G645" s="295"/>
      <c r="H645" s="295"/>
      <c r="I645" s="294"/>
      <c r="J645" s="294"/>
      <c r="L645" s="294"/>
    </row>
    <row r="646" ht="15.75" customHeight="1">
      <c r="A646" s="294"/>
      <c r="B646" s="294"/>
      <c r="C646" s="295"/>
      <c r="D646" s="295"/>
      <c r="E646" s="294"/>
      <c r="F646" s="295"/>
      <c r="G646" s="295"/>
      <c r="H646" s="295"/>
      <c r="I646" s="294"/>
      <c r="J646" s="294"/>
      <c r="L646" s="294"/>
    </row>
    <row r="647" ht="15.75" customHeight="1">
      <c r="A647" s="294"/>
      <c r="B647" s="294"/>
      <c r="C647" s="295"/>
      <c r="D647" s="295"/>
      <c r="E647" s="294"/>
      <c r="F647" s="295"/>
      <c r="G647" s="295"/>
      <c r="H647" s="295"/>
      <c r="I647" s="294"/>
      <c r="J647" s="294"/>
      <c r="L647" s="294"/>
    </row>
    <row r="648" ht="15.75" customHeight="1">
      <c r="A648" s="294"/>
      <c r="B648" s="294"/>
      <c r="C648" s="295"/>
      <c r="D648" s="295"/>
      <c r="E648" s="294"/>
      <c r="F648" s="295"/>
      <c r="G648" s="295"/>
      <c r="H648" s="295"/>
      <c r="I648" s="294"/>
      <c r="J648" s="294"/>
      <c r="L648" s="294"/>
    </row>
    <row r="649" ht="15.75" customHeight="1">
      <c r="A649" s="294"/>
      <c r="B649" s="294"/>
      <c r="C649" s="295"/>
      <c r="D649" s="295"/>
      <c r="E649" s="294"/>
      <c r="F649" s="295"/>
      <c r="G649" s="295"/>
      <c r="H649" s="295"/>
      <c r="I649" s="294"/>
      <c r="J649" s="294"/>
      <c r="L649" s="294"/>
    </row>
    <row r="650" ht="15.75" customHeight="1">
      <c r="A650" s="294"/>
      <c r="B650" s="294"/>
      <c r="C650" s="295"/>
      <c r="D650" s="295"/>
      <c r="E650" s="294"/>
      <c r="F650" s="295"/>
      <c r="G650" s="295"/>
      <c r="H650" s="295"/>
      <c r="I650" s="294"/>
      <c r="J650" s="294"/>
      <c r="L650" s="294"/>
    </row>
    <row r="651" ht="15.75" customHeight="1">
      <c r="A651" s="294"/>
      <c r="B651" s="294"/>
      <c r="C651" s="295"/>
      <c r="D651" s="295"/>
      <c r="E651" s="294"/>
      <c r="F651" s="295"/>
      <c r="G651" s="295"/>
      <c r="H651" s="295"/>
      <c r="I651" s="294"/>
      <c r="J651" s="294"/>
      <c r="L651" s="294"/>
    </row>
    <row r="652" ht="15.75" customHeight="1">
      <c r="A652" s="294"/>
      <c r="B652" s="294"/>
      <c r="C652" s="295"/>
      <c r="D652" s="295"/>
      <c r="E652" s="294"/>
      <c r="F652" s="295"/>
      <c r="G652" s="295"/>
      <c r="H652" s="295"/>
      <c r="I652" s="294"/>
      <c r="J652" s="294"/>
      <c r="L652" s="294"/>
    </row>
    <row r="653" ht="15.75" customHeight="1">
      <c r="A653" s="294"/>
      <c r="B653" s="294"/>
      <c r="C653" s="295"/>
      <c r="D653" s="295"/>
      <c r="E653" s="294"/>
      <c r="F653" s="295"/>
      <c r="G653" s="295"/>
      <c r="H653" s="295"/>
      <c r="I653" s="294"/>
      <c r="J653" s="294"/>
      <c r="L653" s="294"/>
    </row>
    <row r="654" ht="15.75" customHeight="1">
      <c r="A654" s="294"/>
      <c r="B654" s="294"/>
      <c r="C654" s="295"/>
      <c r="D654" s="295"/>
      <c r="E654" s="294"/>
      <c r="F654" s="295"/>
      <c r="G654" s="295"/>
      <c r="H654" s="295"/>
      <c r="I654" s="294"/>
      <c r="J654" s="294"/>
      <c r="L654" s="294"/>
    </row>
    <row r="655" ht="15.75" customHeight="1">
      <c r="A655" s="294"/>
      <c r="B655" s="294"/>
      <c r="C655" s="295"/>
      <c r="D655" s="295"/>
      <c r="E655" s="294"/>
      <c r="F655" s="295"/>
      <c r="G655" s="295"/>
      <c r="H655" s="295"/>
      <c r="I655" s="294"/>
      <c r="J655" s="294"/>
      <c r="L655" s="294"/>
    </row>
    <row r="656" ht="15.75" customHeight="1">
      <c r="A656" s="294"/>
      <c r="B656" s="294"/>
      <c r="C656" s="295"/>
      <c r="D656" s="295"/>
      <c r="E656" s="294"/>
      <c r="F656" s="295"/>
      <c r="G656" s="295"/>
      <c r="H656" s="295"/>
      <c r="I656" s="294"/>
      <c r="J656" s="294"/>
      <c r="L656" s="294"/>
    </row>
    <row r="657" ht="15.75" customHeight="1">
      <c r="A657" s="294"/>
      <c r="B657" s="294"/>
      <c r="C657" s="295"/>
      <c r="D657" s="295"/>
      <c r="E657" s="294"/>
      <c r="F657" s="295"/>
      <c r="G657" s="295"/>
      <c r="H657" s="295"/>
      <c r="I657" s="294"/>
      <c r="J657" s="294"/>
      <c r="L657" s="294"/>
    </row>
    <row r="658" ht="15.75" customHeight="1">
      <c r="A658" s="294"/>
      <c r="B658" s="294"/>
      <c r="C658" s="295"/>
      <c r="D658" s="295"/>
      <c r="E658" s="294"/>
      <c r="F658" s="295"/>
      <c r="G658" s="295"/>
      <c r="H658" s="295"/>
      <c r="I658" s="294"/>
      <c r="J658" s="294"/>
      <c r="L658" s="294"/>
    </row>
    <row r="659" ht="15.75" customHeight="1">
      <c r="A659" s="294"/>
      <c r="B659" s="294"/>
      <c r="C659" s="295"/>
      <c r="D659" s="295"/>
      <c r="E659" s="294"/>
      <c r="F659" s="295"/>
      <c r="G659" s="295"/>
      <c r="H659" s="295"/>
      <c r="I659" s="294"/>
      <c r="J659" s="294"/>
      <c r="L659" s="294"/>
    </row>
    <row r="660" ht="15.75" customHeight="1">
      <c r="A660" s="294"/>
      <c r="B660" s="294"/>
      <c r="C660" s="295"/>
      <c r="D660" s="295"/>
      <c r="E660" s="294"/>
      <c r="F660" s="295"/>
      <c r="G660" s="295"/>
      <c r="H660" s="295"/>
      <c r="I660" s="294"/>
      <c r="J660" s="294"/>
      <c r="L660" s="294"/>
    </row>
    <row r="661" ht="15.75" customHeight="1">
      <c r="A661" s="294"/>
      <c r="B661" s="294"/>
      <c r="C661" s="295"/>
      <c r="D661" s="295"/>
      <c r="E661" s="294"/>
      <c r="F661" s="295"/>
      <c r="G661" s="295"/>
      <c r="H661" s="295"/>
      <c r="I661" s="294"/>
      <c r="J661" s="294"/>
      <c r="L661" s="294"/>
    </row>
    <row r="662" ht="15.75" customHeight="1">
      <c r="A662" s="294"/>
      <c r="B662" s="294"/>
      <c r="C662" s="295"/>
      <c r="D662" s="295"/>
      <c r="E662" s="294"/>
      <c r="F662" s="295"/>
      <c r="G662" s="295"/>
      <c r="H662" s="295"/>
      <c r="I662" s="294"/>
      <c r="J662" s="294"/>
      <c r="L662" s="294"/>
    </row>
    <row r="663" ht="15.75" customHeight="1">
      <c r="A663" s="294"/>
      <c r="B663" s="294"/>
      <c r="C663" s="295"/>
      <c r="D663" s="295"/>
      <c r="E663" s="294"/>
      <c r="F663" s="295"/>
      <c r="G663" s="295"/>
      <c r="H663" s="295"/>
      <c r="I663" s="294"/>
      <c r="J663" s="294"/>
      <c r="L663" s="294"/>
    </row>
    <row r="664" ht="15.75" customHeight="1">
      <c r="A664" s="294"/>
      <c r="B664" s="294"/>
      <c r="C664" s="295"/>
      <c r="D664" s="295"/>
      <c r="E664" s="294"/>
      <c r="F664" s="295"/>
      <c r="G664" s="295"/>
      <c r="H664" s="295"/>
      <c r="I664" s="294"/>
      <c r="J664" s="294"/>
      <c r="L664" s="294"/>
    </row>
    <row r="665" ht="15.75" customHeight="1">
      <c r="A665" s="294"/>
      <c r="B665" s="294"/>
      <c r="C665" s="295"/>
      <c r="D665" s="295"/>
      <c r="E665" s="294"/>
      <c r="F665" s="295"/>
      <c r="G665" s="295"/>
      <c r="H665" s="295"/>
      <c r="I665" s="294"/>
      <c r="J665" s="294"/>
      <c r="L665" s="294"/>
    </row>
    <row r="666" ht="15.75" customHeight="1">
      <c r="A666" s="294"/>
      <c r="B666" s="294"/>
      <c r="C666" s="295"/>
      <c r="D666" s="295"/>
      <c r="E666" s="294"/>
      <c r="F666" s="295"/>
      <c r="G666" s="295"/>
      <c r="H666" s="295"/>
      <c r="I666" s="294"/>
      <c r="J666" s="294"/>
      <c r="L666" s="294"/>
    </row>
    <row r="667" ht="15.75" customHeight="1">
      <c r="A667" s="294"/>
      <c r="B667" s="294"/>
      <c r="C667" s="295"/>
      <c r="D667" s="295"/>
      <c r="E667" s="294"/>
      <c r="F667" s="295"/>
      <c r="G667" s="295"/>
      <c r="H667" s="295"/>
      <c r="I667" s="294"/>
      <c r="J667" s="294"/>
      <c r="L667" s="294"/>
    </row>
    <row r="668" ht="15.75" customHeight="1">
      <c r="A668" s="294"/>
      <c r="B668" s="294"/>
      <c r="C668" s="295"/>
      <c r="D668" s="295"/>
      <c r="E668" s="294"/>
      <c r="F668" s="295"/>
      <c r="G668" s="295"/>
      <c r="H668" s="295"/>
      <c r="I668" s="294"/>
      <c r="J668" s="294"/>
      <c r="L668" s="294"/>
    </row>
    <row r="669" ht="15.75" customHeight="1">
      <c r="A669" s="294"/>
      <c r="B669" s="294"/>
      <c r="C669" s="295"/>
      <c r="D669" s="295"/>
      <c r="E669" s="294"/>
      <c r="F669" s="295"/>
      <c r="G669" s="295"/>
      <c r="H669" s="295"/>
      <c r="I669" s="294"/>
      <c r="J669" s="294"/>
      <c r="L669" s="294"/>
    </row>
    <row r="670" ht="15.75" customHeight="1">
      <c r="A670" s="294"/>
      <c r="B670" s="294"/>
      <c r="C670" s="295"/>
      <c r="D670" s="295"/>
      <c r="E670" s="294"/>
      <c r="F670" s="295"/>
      <c r="G670" s="295"/>
      <c r="H670" s="295"/>
      <c r="I670" s="294"/>
      <c r="J670" s="294"/>
      <c r="L670" s="294"/>
    </row>
    <row r="671" ht="15.75" customHeight="1">
      <c r="A671" s="294"/>
      <c r="B671" s="294"/>
      <c r="C671" s="295"/>
      <c r="D671" s="295"/>
      <c r="E671" s="294"/>
      <c r="F671" s="295"/>
      <c r="G671" s="295"/>
      <c r="H671" s="295"/>
      <c r="I671" s="294"/>
      <c r="J671" s="294"/>
      <c r="L671" s="294"/>
    </row>
    <row r="672" ht="15.75" customHeight="1">
      <c r="A672" s="294"/>
      <c r="B672" s="294"/>
      <c r="C672" s="295"/>
      <c r="D672" s="295"/>
      <c r="E672" s="294"/>
      <c r="F672" s="295"/>
      <c r="G672" s="295"/>
      <c r="H672" s="295"/>
      <c r="I672" s="294"/>
      <c r="J672" s="294"/>
      <c r="L672" s="294"/>
    </row>
    <row r="673" ht="15.75" customHeight="1">
      <c r="A673" s="294"/>
      <c r="B673" s="294"/>
      <c r="C673" s="295"/>
      <c r="D673" s="295"/>
      <c r="E673" s="294"/>
      <c r="F673" s="295"/>
      <c r="G673" s="295"/>
      <c r="H673" s="295"/>
      <c r="I673" s="294"/>
      <c r="J673" s="294"/>
      <c r="L673" s="294"/>
    </row>
    <row r="674" ht="15.75" customHeight="1">
      <c r="A674" s="294"/>
      <c r="B674" s="294"/>
      <c r="C674" s="295"/>
      <c r="D674" s="295"/>
      <c r="E674" s="294"/>
      <c r="F674" s="295"/>
      <c r="G674" s="295"/>
      <c r="H674" s="295"/>
      <c r="I674" s="294"/>
      <c r="J674" s="294"/>
      <c r="L674" s="294"/>
    </row>
    <row r="675" ht="15.75" customHeight="1">
      <c r="A675" s="294"/>
      <c r="B675" s="294"/>
      <c r="C675" s="295"/>
      <c r="D675" s="295"/>
      <c r="E675" s="294"/>
      <c r="F675" s="295"/>
      <c r="G675" s="295"/>
      <c r="H675" s="295"/>
      <c r="I675" s="294"/>
      <c r="J675" s="294"/>
      <c r="L675" s="294"/>
    </row>
    <row r="676" ht="15.75" customHeight="1">
      <c r="A676" s="294"/>
      <c r="B676" s="294"/>
      <c r="C676" s="295"/>
      <c r="D676" s="295"/>
      <c r="E676" s="294"/>
      <c r="F676" s="295"/>
      <c r="G676" s="295"/>
      <c r="H676" s="295"/>
      <c r="I676" s="294"/>
      <c r="J676" s="294"/>
      <c r="L676" s="294"/>
    </row>
    <row r="677" ht="15.75" customHeight="1">
      <c r="A677" s="294"/>
      <c r="B677" s="294"/>
      <c r="C677" s="295"/>
      <c r="D677" s="295"/>
      <c r="E677" s="294"/>
      <c r="F677" s="295"/>
      <c r="G677" s="295"/>
      <c r="H677" s="295"/>
      <c r="I677" s="294"/>
      <c r="J677" s="294"/>
      <c r="L677" s="294"/>
    </row>
    <row r="678" ht="15.75" customHeight="1">
      <c r="A678" s="294"/>
      <c r="B678" s="294"/>
      <c r="C678" s="295"/>
      <c r="D678" s="295"/>
      <c r="E678" s="294"/>
      <c r="F678" s="295"/>
      <c r="G678" s="295"/>
      <c r="H678" s="295"/>
      <c r="I678" s="294"/>
      <c r="J678" s="294"/>
      <c r="L678" s="294"/>
    </row>
    <row r="679" ht="15.75" customHeight="1">
      <c r="A679" s="294"/>
      <c r="B679" s="294"/>
      <c r="C679" s="295"/>
      <c r="D679" s="295"/>
      <c r="E679" s="294"/>
      <c r="F679" s="295"/>
      <c r="G679" s="295"/>
      <c r="H679" s="295"/>
      <c r="I679" s="294"/>
      <c r="J679" s="294"/>
      <c r="L679" s="294"/>
    </row>
    <row r="680" ht="15.75" customHeight="1">
      <c r="A680" s="294"/>
      <c r="B680" s="294"/>
      <c r="C680" s="295"/>
      <c r="D680" s="295"/>
      <c r="E680" s="294"/>
      <c r="F680" s="295"/>
      <c r="G680" s="295"/>
      <c r="H680" s="295"/>
      <c r="I680" s="294"/>
      <c r="J680" s="294"/>
      <c r="L680" s="294"/>
    </row>
    <row r="681" ht="15.75" customHeight="1">
      <c r="A681" s="294"/>
      <c r="B681" s="294"/>
      <c r="C681" s="295"/>
      <c r="D681" s="295"/>
      <c r="E681" s="294"/>
      <c r="F681" s="295"/>
      <c r="G681" s="295"/>
      <c r="H681" s="295"/>
      <c r="I681" s="294"/>
      <c r="J681" s="294"/>
      <c r="L681" s="294"/>
    </row>
    <row r="682" ht="15.75" customHeight="1">
      <c r="A682" s="294"/>
      <c r="B682" s="294"/>
      <c r="C682" s="295"/>
      <c r="D682" s="295"/>
      <c r="E682" s="294"/>
      <c r="F682" s="295"/>
      <c r="G682" s="295"/>
      <c r="H682" s="295"/>
      <c r="I682" s="294"/>
      <c r="J682" s="294"/>
      <c r="L682" s="294"/>
    </row>
    <row r="683" ht="15.75" customHeight="1">
      <c r="A683" s="294"/>
      <c r="B683" s="294"/>
      <c r="C683" s="295"/>
      <c r="D683" s="295"/>
      <c r="E683" s="294"/>
      <c r="F683" s="295"/>
      <c r="G683" s="295"/>
      <c r="H683" s="295"/>
      <c r="I683" s="294"/>
      <c r="J683" s="294"/>
      <c r="L683" s="294"/>
    </row>
    <row r="684" ht="15.75" customHeight="1">
      <c r="A684" s="294"/>
      <c r="B684" s="294"/>
      <c r="C684" s="295"/>
      <c r="D684" s="295"/>
      <c r="E684" s="294"/>
      <c r="F684" s="295"/>
      <c r="G684" s="295"/>
      <c r="H684" s="295"/>
      <c r="I684" s="294"/>
      <c r="J684" s="294"/>
      <c r="L684" s="294"/>
    </row>
    <row r="685" ht="15.75" customHeight="1">
      <c r="A685" s="294"/>
      <c r="B685" s="294"/>
      <c r="C685" s="295"/>
      <c r="D685" s="295"/>
      <c r="E685" s="294"/>
      <c r="F685" s="295"/>
      <c r="G685" s="295"/>
      <c r="H685" s="295"/>
      <c r="I685" s="294"/>
      <c r="J685" s="294"/>
      <c r="L685" s="294"/>
    </row>
    <row r="686" ht="15.75" customHeight="1">
      <c r="A686" s="294"/>
      <c r="B686" s="294"/>
      <c r="C686" s="295"/>
      <c r="D686" s="295"/>
      <c r="E686" s="294"/>
      <c r="F686" s="295"/>
      <c r="G686" s="295"/>
      <c r="H686" s="295"/>
      <c r="I686" s="294"/>
      <c r="J686" s="294"/>
      <c r="L686" s="294"/>
    </row>
    <row r="687" ht="15.75" customHeight="1">
      <c r="A687" s="294"/>
      <c r="B687" s="294"/>
      <c r="C687" s="295"/>
      <c r="D687" s="295"/>
      <c r="E687" s="294"/>
      <c r="F687" s="295"/>
      <c r="G687" s="295"/>
      <c r="H687" s="295"/>
      <c r="I687" s="294"/>
      <c r="J687" s="294"/>
      <c r="L687" s="294"/>
    </row>
    <row r="688" ht="15.75" customHeight="1">
      <c r="A688" s="294"/>
      <c r="B688" s="294"/>
      <c r="C688" s="295"/>
      <c r="D688" s="295"/>
      <c r="E688" s="294"/>
      <c r="F688" s="295"/>
      <c r="G688" s="295"/>
      <c r="H688" s="295"/>
      <c r="I688" s="294"/>
      <c r="J688" s="294"/>
      <c r="L688" s="294"/>
    </row>
    <row r="689" ht="15.75" customHeight="1">
      <c r="A689" s="294"/>
      <c r="B689" s="294"/>
      <c r="C689" s="295"/>
      <c r="D689" s="295"/>
      <c r="E689" s="294"/>
      <c r="F689" s="295"/>
      <c r="G689" s="295"/>
      <c r="H689" s="295"/>
      <c r="I689" s="294"/>
      <c r="J689" s="294"/>
      <c r="L689" s="294"/>
    </row>
    <row r="690" ht="15.75" customHeight="1">
      <c r="A690" s="294"/>
      <c r="B690" s="294"/>
      <c r="C690" s="295"/>
      <c r="D690" s="295"/>
      <c r="E690" s="294"/>
      <c r="F690" s="295"/>
      <c r="G690" s="295"/>
      <c r="H690" s="295"/>
      <c r="I690" s="294"/>
      <c r="J690" s="294"/>
      <c r="L690" s="294"/>
    </row>
    <row r="691" ht="15.75" customHeight="1">
      <c r="A691" s="294"/>
      <c r="B691" s="294"/>
      <c r="C691" s="295"/>
      <c r="D691" s="295"/>
      <c r="E691" s="294"/>
      <c r="F691" s="295"/>
      <c r="G691" s="295"/>
      <c r="H691" s="295"/>
      <c r="I691" s="294"/>
      <c r="J691" s="294"/>
      <c r="L691" s="294"/>
    </row>
    <row r="692" ht="15.75" customHeight="1">
      <c r="A692" s="294"/>
      <c r="B692" s="294"/>
      <c r="C692" s="295"/>
      <c r="D692" s="295"/>
      <c r="E692" s="294"/>
      <c r="F692" s="295"/>
      <c r="G692" s="295"/>
      <c r="H692" s="295"/>
      <c r="I692" s="294"/>
      <c r="J692" s="294"/>
      <c r="L692" s="294"/>
    </row>
    <row r="693" ht="15.75" customHeight="1">
      <c r="A693" s="294"/>
      <c r="B693" s="294"/>
      <c r="C693" s="295"/>
      <c r="D693" s="295"/>
      <c r="E693" s="294"/>
      <c r="F693" s="295"/>
      <c r="G693" s="295"/>
      <c r="H693" s="295"/>
      <c r="I693" s="294"/>
      <c r="J693" s="294"/>
      <c r="L693" s="294"/>
    </row>
    <row r="694" ht="15.75" customHeight="1">
      <c r="A694" s="294"/>
      <c r="B694" s="294"/>
      <c r="C694" s="295"/>
      <c r="D694" s="295"/>
      <c r="E694" s="294"/>
      <c r="F694" s="295"/>
      <c r="G694" s="295"/>
      <c r="H694" s="295"/>
      <c r="I694" s="294"/>
      <c r="J694" s="294"/>
      <c r="L694" s="294"/>
    </row>
    <row r="695" ht="15.75" customHeight="1">
      <c r="A695" s="294"/>
      <c r="B695" s="294"/>
      <c r="C695" s="295"/>
      <c r="D695" s="295"/>
      <c r="E695" s="294"/>
      <c r="F695" s="295"/>
      <c r="G695" s="295"/>
      <c r="H695" s="295"/>
      <c r="I695" s="294"/>
      <c r="J695" s="294"/>
      <c r="L695" s="294"/>
    </row>
    <row r="696" ht="15.75" customHeight="1">
      <c r="A696" s="294"/>
      <c r="B696" s="294"/>
      <c r="C696" s="295"/>
      <c r="D696" s="295"/>
      <c r="E696" s="294"/>
      <c r="F696" s="295"/>
      <c r="G696" s="295"/>
      <c r="H696" s="295"/>
      <c r="I696" s="294"/>
      <c r="J696" s="294"/>
      <c r="L696" s="294"/>
    </row>
    <row r="697" ht="15.75" customHeight="1">
      <c r="A697" s="294"/>
      <c r="B697" s="294"/>
      <c r="C697" s="295"/>
      <c r="D697" s="295"/>
      <c r="E697" s="294"/>
      <c r="F697" s="295"/>
      <c r="G697" s="295"/>
      <c r="H697" s="295"/>
      <c r="I697" s="294"/>
      <c r="J697" s="294"/>
      <c r="L697" s="294"/>
    </row>
    <row r="698" ht="15.75" customHeight="1">
      <c r="A698" s="294"/>
      <c r="B698" s="294"/>
      <c r="C698" s="295"/>
      <c r="D698" s="295"/>
      <c r="E698" s="294"/>
      <c r="F698" s="295"/>
      <c r="G698" s="295"/>
      <c r="H698" s="295"/>
      <c r="I698" s="294"/>
      <c r="J698" s="294"/>
      <c r="L698" s="294"/>
    </row>
    <row r="699" ht="15.75" customHeight="1">
      <c r="A699" s="294"/>
      <c r="B699" s="294"/>
      <c r="C699" s="295"/>
      <c r="D699" s="295"/>
      <c r="E699" s="294"/>
      <c r="F699" s="295"/>
      <c r="G699" s="295"/>
      <c r="H699" s="295"/>
      <c r="I699" s="294"/>
      <c r="J699" s="294"/>
      <c r="L699" s="294"/>
    </row>
    <row r="700" ht="15.75" customHeight="1">
      <c r="A700" s="294"/>
      <c r="B700" s="294"/>
      <c r="C700" s="295"/>
      <c r="D700" s="295"/>
      <c r="E700" s="294"/>
      <c r="F700" s="295"/>
      <c r="G700" s="295"/>
      <c r="H700" s="295"/>
      <c r="I700" s="294"/>
      <c r="J700" s="294"/>
      <c r="L700" s="294"/>
    </row>
    <row r="701" ht="15.75" customHeight="1">
      <c r="A701" s="294"/>
      <c r="B701" s="294"/>
      <c r="C701" s="295"/>
      <c r="D701" s="295"/>
      <c r="E701" s="294"/>
      <c r="F701" s="295"/>
      <c r="G701" s="295"/>
      <c r="H701" s="295"/>
      <c r="I701" s="294"/>
      <c r="J701" s="294"/>
      <c r="L701" s="294"/>
    </row>
    <row r="702" ht="15.75" customHeight="1">
      <c r="A702" s="294"/>
      <c r="B702" s="294"/>
      <c r="C702" s="295"/>
      <c r="D702" s="295"/>
      <c r="E702" s="294"/>
      <c r="F702" s="295"/>
      <c r="G702" s="295"/>
      <c r="H702" s="295"/>
      <c r="I702" s="294"/>
      <c r="J702" s="294"/>
      <c r="L702" s="294"/>
    </row>
    <row r="703" ht="15.75" customHeight="1">
      <c r="A703" s="294"/>
      <c r="B703" s="294"/>
      <c r="C703" s="295"/>
      <c r="D703" s="295"/>
      <c r="E703" s="294"/>
      <c r="F703" s="295"/>
      <c r="G703" s="295"/>
      <c r="H703" s="295"/>
      <c r="I703" s="294"/>
      <c r="J703" s="294"/>
      <c r="L703" s="294"/>
    </row>
    <row r="704" ht="15.75" customHeight="1">
      <c r="A704" s="294"/>
      <c r="B704" s="294"/>
      <c r="C704" s="295"/>
      <c r="D704" s="295"/>
      <c r="E704" s="294"/>
      <c r="F704" s="295"/>
      <c r="G704" s="295"/>
      <c r="H704" s="295"/>
      <c r="I704" s="294"/>
      <c r="J704" s="294"/>
      <c r="L704" s="294"/>
    </row>
    <row r="705" ht="15.75" customHeight="1">
      <c r="A705" s="294"/>
      <c r="B705" s="294"/>
      <c r="C705" s="295"/>
      <c r="D705" s="295"/>
      <c r="E705" s="294"/>
      <c r="F705" s="295"/>
      <c r="G705" s="295"/>
      <c r="H705" s="295"/>
      <c r="I705" s="294"/>
      <c r="J705" s="294"/>
      <c r="L705" s="294"/>
    </row>
    <row r="706" ht="15.75" customHeight="1">
      <c r="A706" s="294"/>
      <c r="B706" s="294"/>
      <c r="C706" s="295"/>
      <c r="D706" s="295"/>
      <c r="E706" s="294"/>
      <c r="F706" s="295"/>
      <c r="G706" s="295"/>
      <c r="H706" s="295"/>
      <c r="I706" s="294"/>
      <c r="J706" s="294"/>
      <c r="L706" s="294"/>
    </row>
    <row r="707" ht="15.75" customHeight="1">
      <c r="A707" s="294"/>
      <c r="B707" s="294"/>
      <c r="C707" s="295"/>
      <c r="D707" s="295"/>
      <c r="E707" s="294"/>
      <c r="F707" s="295"/>
      <c r="G707" s="295"/>
      <c r="H707" s="295"/>
      <c r="I707" s="294"/>
      <c r="J707" s="294"/>
      <c r="L707" s="294"/>
    </row>
    <row r="708" ht="15.75" customHeight="1">
      <c r="A708" s="294"/>
      <c r="B708" s="294"/>
      <c r="C708" s="295"/>
      <c r="D708" s="295"/>
      <c r="E708" s="294"/>
      <c r="F708" s="295"/>
      <c r="G708" s="295"/>
      <c r="H708" s="295"/>
      <c r="I708" s="294"/>
      <c r="J708" s="294"/>
      <c r="L708" s="294"/>
    </row>
    <row r="709" ht="15.75" customHeight="1">
      <c r="A709" s="294"/>
      <c r="B709" s="294"/>
      <c r="C709" s="295"/>
      <c r="D709" s="295"/>
      <c r="E709" s="294"/>
      <c r="F709" s="295"/>
      <c r="G709" s="295"/>
      <c r="H709" s="295"/>
      <c r="I709" s="294"/>
      <c r="J709" s="294"/>
      <c r="L709" s="294"/>
    </row>
    <row r="710" ht="15.75" customHeight="1">
      <c r="A710" s="294"/>
      <c r="B710" s="294"/>
      <c r="C710" s="295"/>
      <c r="D710" s="295"/>
      <c r="E710" s="294"/>
      <c r="F710" s="295"/>
      <c r="G710" s="295"/>
      <c r="H710" s="295"/>
      <c r="I710" s="294"/>
      <c r="J710" s="294"/>
      <c r="L710" s="294"/>
    </row>
    <row r="711" ht="15.75" customHeight="1">
      <c r="A711" s="294"/>
      <c r="B711" s="294"/>
      <c r="C711" s="295"/>
      <c r="D711" s="295"/>
      <c r="E711" s="294"/>
      <c r="F711" s="295"/>
      <c r="G711" s="295"/>
      <c r="H711" s="295"/>
      <c r="I711" s="294"/>
      <c r="J711" s="294"/>
      <c r="L711" s="294"/>
    </row>
    <row r="712" ht="15.75" customHeight="1">
      <c r="A712" s="294"/>
      <c r="B712" s="294"/>
      <c r="C712" s="295"/>
      <c r="D712" s="295"/>
      <c r="E712" s="294"/>
      <c r="F712" s="295"/>
      <c r="G712" s="295"/>
      <c r="H712" s="295"/>
      <c r="I712" s="294"/>
      <c r="J712" s="294"/>
      <c r="L712" s="294"/>
    </row>
    <row r="713" ht="15.75" customHeight="1">
      <c r="A713" s="294"/>
      <c r="B713" s="294"/>
      <c r="C713" s="295"/>
      <c r="D713" s="295"/>
      <c r="E713" s="294"/>
      <c r="F713" s="295"/>
      <c r="G713" s="295"/>
      <c r="H713" s="295"/>
      <c r="I713" s="294"/>
      <c r="J713" s="294"/>
      <c r="L713" s="294"/>
    </row>
    <row r="714" ht="15.75" customHeight="1">
      <c r="A714" s="294"/>
      <c r="B714" s="294"/>
      <c r="C714" s="295"/>
      <c r="D714" s="295"/>
      <c r="E714" s="294"/>
      <c r="F714" s="295"/>
      <c r="G714" s="295"/>
      <c r="H714" s="295"/>
      <c r="I714" s="294"/>
      <c r="J714" s="294"/>
      <c r="L714" s="294"/>
    </row>
    <row r="715" ht="15.75" customHeight="1">
      <c r="A715" s="294"/>
      <c r="B715" s="294"/>
      <c r="C715" s="295"/>
      <c r="D715" s="295"/>
      <c r="E715" s="294"/>
      <c r="F715" s="295"/>
      <c r="G715" s="295"/>
      <c r="H715" s="295"/>
      <c r="I715" s="294"/>
      <c r="J715" s="294"/>
      <c r="L715" s="294"/>
    </row>
    <row r="716" ht="15.75" customHeight="1">
      <c r="A716" s="294"/>
      <c r="B716" s="294"/>
      <c r="C716" s="295"/>
      <c r="D716" s="295"/>
      <c r="E716" s="294"/>
      <c r="F716" s="295"/>
      <c r="G716" s="295"/>
      <c r="H716" s="295"/>
      <c r="I716" s="294"/>
      <c r="J716" s="294"/>
      <c r="L716" s="294"/>
    </row>
    <row r="717" ht="15.75" customHeight="1">
      <c r="A717" s="294"/>
      <c r="B717" s="294"/>
      <c r="C717" s="295"/>
      <c r="D717" s="295"/>
      <c r="E717" s="294"/>
      <c r="F717" s="295"/>
      <c r="G717" s="295"/>
      <c r="H717" s="295"/>
      <c r="I717" s="294"/>
      <c r="J717" s="294"/>
      <c r="L717" s="294"/>
    </row>
    <row r="718" ht="15.75" customHeight="1">
      <c r="A718" s="294"/>
      <c r="B718" s="294"/>
      <c r="C718" s="295"/>
      <c r="D718" s="295"/>
      <c r="E718" s="294"/>
      <c r="F718" s="295"/>
      <c r="G718" s="295"/>
      <c r="H718" s="295"/>
      <c r="I718" s="294"/>
      <c r="J718" s="294"/>
      <c r="L718" s="294"/>
    </row>
    <row r="719" ht="15.75" customHeight="1">
      <c r="A719" s="294"/>
      <c r="B719" s="294"/>
      <c r="C719" s="295"/>
      <c r="D719" s="295"/>
      <c r="E719" s="294"/>
      <c r="F719" s="295"/>
      <c r="G719" s="295"/>
      <c r="H719" s="295"/>
      <c r="I719" s="294"/>
      <c r="J719" s="294"/>
      <c r="L719" s="294"/>
    </row>
    <row r="720" ht="15.75" customHeight="1">
      <c r="A720" s="294"/>
      <c r="B720" s="294"/>
      <c r="C720" s="295"/>
      <c r="D720" s="295"/>
      <c r="E720" s="294"/>
      <c r="F720" s="295"/>
      <c r="G720" s="295"/>
      <c r="H720" s="295"/>
      <c r="I720" s="294"/>
      <c r="J720" s="294"/>
      <c r="L720" s="294"/>
    </row>
    <row r="721" ht="15.75" customHeight="1">
      <c r="A721" s="294"/>
      <c r="B721" s="294"/>
      <c r="C721" s="295"/>
      <c r="D721" s="295"/>
      <c r="E721" s="294"/>
      <c r="F721" s="295"/>
      <c r="G721" s="295"/>
      <c r="H721" s="295"/>
      <c r="I721" s="294"/>
      <c r="J721" s="294"/>
      <c r="L721" s="294"/>
    </row>
    <row r="722" ht="15.75" customHeight="1">
      <c r="A722" s="294"/>
      <c r="B722" s="294"/>
      <c r="C722" s="295"/>
      <c r="D722" s="295"/>
      <c r="E722" s="294"/>
      <c r="F722" s="295"/>
      <c r="G722" s="295"/>
      <c r="H722" s="295"/>
      <c r="I722" s="294"/>
      <c r="J722" s="294"/>
      <c r="L722" s="294"/>
    </row>
    <row r="723" ht="15.75" customHeight="1">
      <c r="A723" s="294"/>
      <c r="B723" s="294"/>
      <c r="C723" s="295"/>
      <c r="D723" s="295"/>
      <c r="E723" s="294"/>
      <c r="F723" s="295"/>
      <c r="G723" s="295"/>
      <c r="H723" s="295"/>
      <c r="I723" s="294"/>
      <c r="J723" s="294"/>
      <c r="L723" s="294"/>
    </row>
    <row r="724" ht="15.75" customHeight="1">
      <c r="A724" s="294"/>
      <c r="B724" s="294"/>
      <c r="C724" s="295"/>
      <c r="D724" s="295"/>
      <c r="E724" s="294"/>
      <c r="F724" s="295"/>
      <c r="G724" s="295"/>
      <c r="H724" s="295"/>
      <c r="I724" s="294"/>
      <c r="J724" s="294"/>
      <c r="L724" s="294"/>
    </row>
    <row r="725" ht="15.75" customHeight="1">
      <c r="A725" s="294"/>
      <c r="B725" s="294"/>
      <c r="C725" s="295"/>
      <c r="D725" s="295"/>
      <c r="E725" s="294"/>
      <c r="F725" s="295"/>
      <c r="G725" s="295"/>
      <c r="H725" s="295"/>
      <c r="I725" s="294"/>
      <c r="J725" s="294"/>
      <c r="L725" s="294"/>
    </row>
    <row r="726" ht="15.75" customHeight="1">
      <c r="A726" s="294"/>
      <c r="B726" s="294"/>
      <c r="C726" s="295"/>
      <c r="D726" s="295"/>
      <c r="E726" s="294"/>
      <c r="F726" s="295"/>
      <c r="G726" s="295"/>
      <c r="H726" s="295"/>
      <c r="I726" s="294"/>
      <c r="J726" s="294"/>
      <c r="L726" s="294"/>
    </row>
    <row r="727" ht="15.75" customHeight="1">
      <c r="A727" s="294"/>
      <c r="B727" s="294"/>
      <c r="C727" s="295"/>
      <c r="D727" s="295"/>
      <c r="E727" s="294"/>
      <c r="F727" s="295"/>
      <c r="G727" s="295"/>
      <c r="H727" s="295"/>
      <c r="I727" s="294"/>
      <c r="J727" s="294"/>
      <c r="L727" s="294"/>
    </row>
    <row r="728" ht="15.75" customHeight="1">
      <c r="A728" s="294"/>
      <c r="B728" s="294"/>
      <c r="C728" s="295"/>
      <c r="D728" s="295"/>
      <c r="E728" s="294"/>
      <c r="F728" s="295"/>
      <c r="G728" s="295"/>
      <c r="H728" s="295"/>
      <c r="I728" s="294"/>
      <c r="J728" s="294"/>
      <c r="L728" s="294"/>
    </row>
    <row r="729" ht="15.75" customHeight="1">
      <c r="A729" s="294"/>
      <c r="B729" s="294"/>
      <c r="C729" s="295"/>
      <c r="D729" s="295"/>
      <c r="E729" s="294"/>
      <c r="F729" s="295"/>
      <c r="G729" s="295"/>
      <c r="H729" s="295"/>
      <c r="I729" s="294"/>
      <c r="J729" s="294"/>
      <c r="L729" s="294"/>
    </row>
    <row r="730" ht="15.75" customHeight="1">
      <c r="A730" s="294"/>
      <c r="B730" s="294"/>
      <c r="C730" s="295"/>
      <c r="D730" s="295"/>
      <c r="E730" s="294"/>
      <c r="F730" s="295"/>
      <c r="G730" s="295"/>
      <c r="H730" s="295"/>
      <c r="I730" s="294"/>
      <c r="J730" s="294"/>
      <c r="L730" s="294"/>
    </row>
    <row r="731" ht="15.75" customHeight="1">
      <c r="A731" s="294"/>
      <c r="B731" s="294"/>
      <c r="C731" s="295"/>
      <c r="D731" s="295"/>
      <c r="E731" s="294"/>
      <c r="F731" s="295"/>
      <c r="G731" s="295"/>
      <c r="H731" s="295"/>
      <c r="I731" s="294"/>
      <c r="J731" s="294"/>
      <c r="L731" s="294"/>
    </row>
    <row r="732" ht="15.75" customHeight="1">
      <c r="A732" s="294"/>
      <c r="B732" s="294"/>
      <c r="C732" s="295"/>
      <c r="D732" s="295"/>
      <c r="E732" s="294"/>
      <c r="F732" s="295"/>
      <c r="G732" s="295"/>
      <c r="H732" s="295"/>
      <c r="I732" s="294"/>
      <c r="J732" s="294"/>
      <c r="L732" s="294"/>
    </row>
    <row r="733" ht="15.75" customHeight="1">
      <c r="A733" s="294"/>
      <c r="B733" s="294"/>
      <c r="C733" s="295"/>
      <c r="D733" s="295"/>
      <c r="E733" s="294"/>
      <c r="F733" s="295"/>
      <c r="G733" s="295"/>
      <c r="H733" s="295"/>
      <c r="I733" s="294"/>
      <c r="J733" s="294"/>
      <c r="L733" s="294"/>
    </row>
    <row r="734" ht="15.75" customHeight="1">
      <c r="A734" s="294"/>
      <c r="B734" s="294"/>
      <c r="C734" s="295"/>
      <c r="D734" s="295"/>
      <c r="E734" s="294"/>
      <c r="F734" s="295"/>
      <c r="G734" s="295"/>
      <c r="H734" s="295"/>
      <c r="I734" s="294"/>
      <c r="J734" s="294"/>
      <c r="L734" s="294"/>
    </row>
    <row r="735" ht="15.75" customHeight="1">
      <c r="A735" s="294"/>
      <c r="B735" s="294"/>
      <c r="C735" s="295"/>
      <c r="D735" s="295"/>
      <c r="E735" s="294"/>
      <c r="F735" s="295"/>
      <c r="G735" s="295"/>
      <c r="H735" s="295"/>
      <c r="I735" s="294"/>
      <c r="J735" s="294"/>
      <c r="L735" s="294"/>
    </row>
    <row r="736" ht="15.75" customHeight="1">
      <c r="A736" s="294"/>
      <c r="B736" s="294"/>
      <c r="C736" s="295"/>
      <c r="D736" s="295"/>
      <c r="E736" s="294"/>
      <c r="F736" s="295"/>
      <c r="G736" s="295"/>
      <c r="H736" s="295"/>
      <c r="I736" s="294"/>
      <c r="J736" s="294"/>
      <c r="L736" s="294"/>
    </row>
    <row r="737" ht="15.75" customHeight="1">
      <c r="A737" s="294"/>
      <c r="B737" s="294"/>
      <c r="C737" s="295"/>
      <c r="D737" s="295"/>
      <c r="E737" s="294"/>
      <c r="F737" s="295"/>
      <c r="G737" s="295"/>
      <c r="H737" s="295"/>
      <c r="I737" s="294"/>
      <c r="J737" s="294"/>
      <c r="L737" s="294"/>
    </row>
    <row r="738" ht="15.75" customHeight="1">
      <c r="A738" s="294"/>
      <c r="B738" s="294"/>
      <c r="C738" s="295"/>
      <c r="D738" s="295"/>
      <c r="E738" s="294"/>
      <c r="F738" s="295"/>
      <c r="G738" s="295"/>
      <c r="H738" s="295"/>
      <c r="I738" s="294"/>
      <c r="J738" s="294"/>
      <c r="L738" s="294"/>
    </row>
    <row r="739" ht="15.75" customHeight="1">
      <c r="A739" s="294"/>
      <c r="B739" s="294"/>
      <c r="C739" s="295"/>
      <c r="D739" s="295"/>
      <c r="E739" s="294"/>
      <c r="F739" s="295"/>
      <c r="G739" s="295"/>
      <c r="H739" s="295"/>
      <c r="I739" s="294"/>
      <c r="J739" s="294"/>
      <c r="L739" s="294"/>
    </row>
    <row r="740" ht="15.75" customHeight="1">
      <c r="A740" s="294"/>
      <c r="B740" s="294"/>
      <c r="C740" s="295"/>
      <c r="D740" s="295"/>
      <c r="E740" s="294"/>
      <c r="F740" s="295"/>
      <c r="G740" s="295"/>
      <c r="H740" s="295"/>
      <c r="I740" s="294"/>
      <c r="J740" s="294"/>
      <c r="L740" s="294"/>
    </row>
    <row r="741" ht="15.75" customHeight="1">
      <c r="A741" s="294"/>
      <c r="B741" s="294"/>
      <c r="C741" s="295"/>
      <c r="D741" s="295"/>
      <c r="E741" s="294"/>
      <c r="F741" s="295"/>
      <c r="G741" s="295"/>
      <c r="H741" s="295"/>
      <c r="I741" s="294"/>
      <c r="J741" s="294"/>
      <c r="L741" s="294"/>
    </row>
    <row r="742" ht="15.75" customHeight="1">
      <c r="A742" s="294"/>
      <c r="B742" s="294"/>
      <c r="C742" s="295"/>
      <c r="D742" s="295"/>
      <c r="E742" s="294"/>
      <c r="F742" s="295"/>
      <c r="G742" s="295"/>
      <c r="H742" s="295"/>
      <c r="I742" s="294"/>
      <c r="J742" s="294"/>
      <c r="L742" s="294"/>
    </row>
    <row r="743" ht="15.75" customHeight="1">
      <c r="A743" s="294"/>
      <c r="B743" s="294"/>
      <c r="C743" s="295"/>
      <c r="D743" s="295"/>
      <c r="E743" s="294"/>
      <c r="F743" s="295"/>
      <c r="G743" s="295"/>
      <c r="H743" s="295"/>
      <c r="I743" s="294"/>
      <c r="J743" s="294"/>
      <c r="L743" s="294"/>
    </row>
    <row r="744" ht="15.75" customHeight="1">
      <c r="A744" s="294"/>
      <c r="B744" s="294"/>
      <c r="C744" s="295"/>
      <c r="D744" s="295"/>
      <c r="E744" s="294"/>
      <c r="F744" s="295"/>
      <c r="G744" s="295"/>
      <c r="H744" s="295"/>
      <c r="I744" s="294"/>
      <c r="J744" s="294"/>
      <c r="L744" s="294"/>
    </row>
    <row r="745" ht="15.75" customHeight="1">
      <c r="A745" s="294"/>
      <c r="B745" s="294"/>
      <c r="C745" s="295"/>
      <c r="D745" s="295"/>
      <c r="E745" s="294"/>
      <c r="F745" s="295"/>
      <c r="G745" s="295"/>
      <c r="H745" s="295"/>
      <c r="I745" s="294"/>
      <c r="J745" s="294"/>
      <c r="L745" s="294"/>
    </row>
    <row r="746" ht="15.75" customHeight="1">
      <c r="A746" s="294"/>
      <c r="B746" s="294"/>
      <c r="C746" s="295"/>
      <c r="D746" s="295"/>
      <c r="E746" s="294"/>
      <c r="F746" s="295"/>
      <c r="G746" s="295"/>
      <c r="H746" s="295"/>
      <c r="I746" s="294"/>
      <c r="J746" s="294"/>
      <c r="L746" s="294"/>
    </row>
    <row r="747" ht="15.75" customHeight="1">
      <c r="A747" s="294"/>
      <c r="B747" s="294"/>
      <c r="C747" s="295"/>
      <c r="D747" s="295"/>
      <c r="E747" s="294"/>
      <c r="F747" s="295"/>
      <c r="G747" s="295"/>
      <c r="H747" s="295"/>
      <c r="I747" s="294"/>
      <c r="J747" s="294"/>
      <c r="L747" s="294"/>
    </row>
    <row r="748" ht="15.75" customHeight="1">
      <c r="A748" s="294"/>
      <c r="B748" s="294"/>
      <c r="C748" s="295"/>
      <c r="D748" s="295"/>
      <c r="E748" s="294"/>
      <c r="F748" s="295"/>
      <c r="G748" s="295"/>
      <c r="H748" s="295"/>
      <c r="I748" s="294"/>
      <c r="J748" s="294"/>
      <c r="L748" s="294"/>
    </row>
    <row r="749" ht="15.75" customHeight="1">
      <c r="A749" s="294"/>
      <c r="B749" s="294"/>
      <c r="C749" s="295"/>
      <c r="D749" s="295"/>
      <c r="E749" s="294"/>
      <c r="F749" s="295"/>
      <c r="G749" s="295"/>
      <c r="H749" s="295"/>
      <c r="I749" s="294"/>
      <c r="J749" s="294"/>
      <c r="L749" s="294"/>
    </row>
    <row r="750" ht="15.75" customHeight="1">
      <c r="A750" s="294"/>
      <c r="B750" s="294"/>
      <c r="C750" s="295"/>
      <c r="D750" s="295"/>
      <c r="E750" s="294"/>
      <c r="F750" s="295"/>
      <c r="G750" s="295"/>
      <c r="H750" s="295"/>
      <c r="I750" s="294"/>
      <c r="J750" s="294"/>
      <c r="L750" s="294"/>
    </row>
    <row r="751" ht="15.75" customHeight="1">
      <c r="A751" s="294"/>
      <c r="B751" s="294"/>
      <c r="C751" s="295"/>
      <c r="D751" s="295"/>
      <c r="E751" s="294"/>
      <c r="F751" s="295"/>
      <c r="G751" s="295"/>
      <c r="H751" s="295"/>
      <c r="I751" s="294"/>
      <c r="J751" s="294"/>
      <c r="L751" s="294"/>
    </row>
    <row r="752" ht="15.75" customHeight="1">
      <c r="A752" s="294"/>
      <c r="B752" s="294"/>
      <c r="C752" s="295"/>
      <c r="D752" s="295"/>
      <c r="E752" s="294"/>
      <c r="F752" s="295"/>
      <c r="G752" s="295"/>
      <c r="H752" s="295"/>
      <c r="I752" s="294"/>
      <c r="J752" s="294"/>
      <c r="L752" s="294"/>
    </row>
    <row r="753" ht="15.75" customHeight="1">
      <c r="A753" s="294"/>
      <c r="B753" s="294"/>
      <c r="C753" s="295"/>
      <c r="D753" s="295"/>
      <c r="E753" s="294"/>
      <c r="F753" s="295"/>
      <c r="G753" s="295"/>
      <c r="H753" s="295"/>
      <c r="I753" s="294"/>
      <c r="J753" s="294"/>
      <c r="L753" s="294"/>
    </row>
    <row r="754" ht="15.75" customHeight="1">
      <c r="A754" s="294"/>
      <c r="B754" s="294"/>
      <c r="C754" s="295"/>
      <c r="D754" s="295"/>
      <c r="E754" s="294"/>
      <c r="F754" s="295"/>
      <c r="G754" s="295"/>
      <c r="H754" s="295"/>
      <c r="I754" s="294"/>
      <c r="J754" s="294"/>
      <c r="L754" s="294"/>
    </row>
    <row r="755" ht="15.75" customHeight="1">
      <c r="A755" s="294"/>
      <c r="B755" s="294"/>
      <c r="C755" s="295"/>
      <c r="D755" s="295"/>
      <c r="E755" s="294"/>
      <c r="F755" s="295"/>
      <c r="G755" s="295"/>
      <c r="H755" s="295"/>
      <c r="I755" s="294"/>
      <c r="J755" s="294"/>
      <c r="L755" s="294"/>
    </row>
    <row r="756" ht="15.75" customHeight="1">
      <c r="A756" s="294"/>
      <c r="B756" s="294"/>
      <c r="C756" s="295"/>
      <c r="D756" s="295"/>
      <c r="E756" s="294"/>
      <c r="F756" s="295"/>
      <c r="G756" s="295"/>
      <c r="H756" s="295"/>
      <c r="I756" s="294"/>
      <c r="J756" s="294"/>
      <c r="L756" s="294"/>
    </row>
    <row r="757" ht="15.75" customHeight="1">
      <c r="A757" s="294"/>
      <c r="B757" s="294"/>
      <c r="C757" s="295"/>
      <c r="D757" s="295"/>
      <c r="E757" s="294"/>
      <c r="F757" s="295"/>
      <c r="G757" s="295"/>
      <c r="H757" s="295"/>
      <c r="I757" s="294"/>
      <c r="J757" s="294"/>
      <c r="L757" s="294"/>
    </row>
    <row r="758" ht="15.75" customHeight="1">
      <c r="A758" s="294"/>
      <c r="B758" s="294"/>
      <c r="C758" s="295"/>
      <c r="D758" s="295"/>
      <c r="E758" s="294"/>
      <c r="F758" s="295"/>
      <c r="G758" s="295"/>
      <c r="H758" s="295"/>
      <c r="I758" s="294"/>
      <c r="J758" s="294"/>
      <c r="L758" s="294"/>
    </row>
    <row r="759" ht="15.75" customHeight="1">
      <c r="A759" s="294"/>
      <c r="B759" s="294"/>
      <c r="C759" s="295"/>
      <c r="D759" s="295"/>
      <c r="E759" s="294"/>
      <c r="F759" s="295"/>
      <c r="G759" s="295"/>
      <c r="H759" s="295"/>
      <c r="I759" s="294"/>
      <c r="J759" s="294"/>
      <c r="L759" s="294"/>
    </row>
    <row r="760" ht="15.75" customHeight="1">
      <c r="A760" s="294"/>
      <c r="B760" s="294"/>
      <c r="C760" s="295"/>
      <c r="D760" s="295"/>
      <c r="E760" s="294"/>
      <c r="F760" s="295"/>
      <c r="G760" s="295"/>
      <c r="H760" s="295"/>
      <c r="I760" s="294"/>
      <c r="J760" s="294"/>
      <c r="L760" s="294"/>
    </row>
    <row r="761" ht="15.75" customHeight="1">
      <c r="A761" s="294"/>
      <c r="B761" s="294"/>
      <c r="C761" s="295"/>
      <c r="D761" s="295"/>
      <c r="E761" s="294"/>
      <c r="F761" s="295"/>
      <c r="G761" s="295"/>
      <c r="H761" s="295"/>
      <c r="I761" s="294"/>
      <c r="J761" s="294"/>
      <c r="L761" s="294"/>
    </row>
    <row r="762" ht="15.75" customHeight="1">
      <c r="A762" s="294"/>
      <c r="B762" s="294"/>
      <c r="C762" s="295"/>
      <c r="D762" s="295"/>
      <c r="E762" s="294"/>
      <c r="F762" s="295"/>
      <c r="G762" s="295"/>
      <c r="H762" s="295"/>
      <c r="I762" s="294"/>
      <c r="J762" s="294"/>
      <c r="L762" s="294"/>
    </row>
    <row r="763" ht="15.75" customHeight="1">
      <c r="A763" s="294"/>
      <c r="B763" s="294"/>
      <c r="C763" s="295"/>
      <c r="D763" s="295"/>
      <c r="E763" s="294"/>
      <c r="F763" s="295"/>
      <c r="G763" s="295"/>
      <c r="H763" s="295"/>
      <c r="I763" s="294"/>
      <c r="J763" s="294"/>
      <c r="L763" s="294"/>
    </row>
    <row r="764" ht="15.75" customHeight="1">
      <c r="A764" s="294"/>
      <c r="B764" s="294"/>
      <c r="C764" s="295"/>
      <c r="D764" s="295"/>
      <c r="E764" s="294"/>
      <c r="F764" s="295"/>
      <c r="G764" s="295"/>
      <c r="H764" s="295"/>
      <c r="I764" s="294"/>
      <c r="J764" s="294"/>
      <c r="L764" s="294"/>
    </row>
    <row r="765" ht="15.75" customHeight="1">
      <c r="A765" s="294"/>
      <c r="B765" s="294"/>
      <c r="C765" s="295"/>
      <c r="D765" s="295"/>
      <c r="E765" s="294"/>
      <c r="F765" s="295"/>
      <c r="G765" s="295"/>
      <c r="H765" s="295"/>
      <c r="I765" s="294"/>
      <c r="J765" s="294"/>
      <c r="L765" s="294"/>
    </row>
    <row r="766" ht="15.75" customHeight="1">
      <c r="A766" s="294"/>
      <c r="B766" s="294"/>
      <c r="C766" s="295"/>
      <c r="D766" s="295"/>
      <c r="E766" s="294"/>
      <c r="F766" s="295"/>
      <c r="G766" s="295"/>
      <c r="H766" s="295"/>
      <c r="I766" s="294"/>
      <c r="J766" s="294"/>
      <c r="L766" s="294"/>
    </row>
    <row r="767" ht="15.75" customHeight="1">
      <c r="A767" s="294"/>
      <c r="B767" s="294"/>
      <c r="C767" s="295"/>
      <c r="D767" s="295"/>
      <c r="E767" s="294"/>
      <c r="F767" s="295"/>
      <c r="G767" s="295"/>
      <c r="H767" s="295"/>
      <c r="I767" s="294"/>
      <c r="J767" s="294"/>
      <c r="L767" s="294"/>
    </row>
    <row r="768" ht="15.75" customHeight="1">
      <c r="A768" s="294"/>
      <c r="B768" s="294"/>
      <c r="C768" s="295"/>
      <c r="D768" s="295"/>
      <c r="E768" s="294"/>
      <c r="F768" s="295"/>
      <c r="G768" s="295"/>
      <c r="H768" s="295"/>
      <c r="I768" s="294"/>
      <c r="J768" s="294"/>
      <c r="L768" s="294"/>
    </row>
    <row r="769" ht="15.75" customHeight="1">
      <c r="A769" s="294"/>
      <c r="B769" s="294"/>
      <c r="C769" s="295"/>
      <c r="D769" s="295"/>
      <c r="E769" s="294"/>
      <c r="F769" s="295"/>
      <c r="G769" s="295"/>
      <c r="H769" s="295"/>
      <c r="I769" s="294"/>
      <c r="J769" s="294"/>
      <c r="L769" s="294"/>
    </row>
    <row r="770" ht="15.75" customHeight="1">
      <c r="A770" s="294"/>
      <c r="B770" s="294"/>
      <c r="C770" s="295"/>
      <c r="D770" s="295"/>
      <c r="E770" s="294"/>
      <c r="F770" s="295"/>
      <c r="G770" s="295"/>
      <c r="H770" s="295"/>
      <c r="I770" s="294"/>
      <c r="J770" s="294"/>
      <c r="L770" s="294"/>
    </row>
    <row r="771" ht="15.75" customHeight="1">
      <c r="A771" s="294"/>
      <c r="B771" s="294"/>
      <c r="C771" s="295"/>
      <c r="D771" s="295"/>
      <c r="E771" s="294"/>
      <c r="F771" s="295"/>
      <c r="G771" s="295"/>
      <c r="H771" s="295"/>
      <c r="I771" s="294"/>
      <c r="J771" s="294"/>
      <c r="L771" s="294"/>
    </row>
    <row r="772" ht="15.75" customHeight="1">
      <c r="A772" s="294"/>
      <c r="B772" s="294"/>
      <c r="C772" s="295"/>
      <c r="D772" s="295"/>
      <c r="E772" s="294"/>
      <c r="F772" s="295"/>
      <c r="G772" s="295"/>
      <c r="H772" s="295"/>
      <c r="I772" s="294"/>
      <c r="J772" s="294"/>
      <c r="L772" s="294"/>
    </row>
    <row r="773" ht="15.75" customHeight="1">
      <c r="A773" s="294"/>
      <c r="B773" s="294"/>
      <c r="C773" s="295"/>
      <c r="D773" s="295"/>
      <c r="E773" s="294"/>
      <c r="F773" s="295"/>
      <c r="G773" s="295"/>
      <c r="H773" s="295"/>
      <c r="I773" s="294"/>
      <c r="J773" s="294"/>
      <c r="L773" s="294"/>
    </row>
    <row r="774" ht="15.75" customHeight="1">
      <c r="A774" s="294"/>
      <c r="B774" s="294"/>
      <c r="C774" s="295"/>
      <c r="D774" s="295"/>
      <c r="E774" s="294"/>
      <c r="F774" s="295"/>
      <c r="G774" s="295"/>
      <c r="H774" s="295"/>
      <c r="I774" s="294"/>
      <c r="J774" s="294"/>
      <c r="L774" s="294"/>
    </row>
    <row r="775" ht="15.75" customHeight="1">
      <c r="A775" s="294"/>
      <c r="B775" s="294"/>
      <c r="C775" s="295"/>
      <c r="D775" s="295"/>
      <c r="E775" s="294"/>
      <c r="F775" s="295"/>
      <c r="G775" s="295"/>
      <c r="H775" s="295"/>
      <c r="I775" s="294"/>
      <c r="J775" s="294"/>
      <c r="L775" s="294"/>
    </row>
    <row r="776" ht="15.75" customHeight="1">
      <c r="A776" s="294"/>
      <c r="B776" s="294"/>
      <c r="C776" s="295"/>
      <c r="D776" s="295"/>
      <c r="E776" s="294"/>
      <c r="F776" s="295"/>
      <c r="G776" s="295"/>
      <c r="H776" s="295"/>
      <c r="I776" s="294"/>
      <c r="J776" s="294"/>
      <c r="L776" s="294"/>
    </row>
    <row r="777" ht="15.75" customHeight="1">
      <c r="A777" s="294"/>
      <c r="B777" s="294"/>
      <c r="C777" s="295"/>
      <c r="D777" s="295"/>
      <c r="E777" s="294"/>
      <c r="F777" s="295"/>
      <c r="G777" s="295"/>
      <c r="H777" s="295"/>
      <c r="I777" s="294"/>
      <c r="J777" s="294"/>
      <c r="L777" s="294"/>
    </row>
    <row r="778" ht="15.75" customHeight="1">
      <c r="A778" s="294"/>
      <c r="B778" s="294"/>
      <c r="C778" s="295"/>
      <c r="D778" s="295"/>
      <c r="E778" s="294"/>
      <c r="F778" s="295"/>
      <c r="G778" s="295"/>
      <c r="H778" s="295"/>
      <c r="I778" s="294"/>
      <c r="J778" s="294"/>
      <c r="L778" s="294"/>
    </row>
    <row r="779" ht="15.75" customHeight="1">
      <c r="A779" s="294"/>
      <c r="B779" s="294"/>
      <c r="C779" s="295"/>
      <c r="D779" s="295"/>
      <c r="E779" s="294"/>
      <c r="F779" s="295"/>
      <c r="G779" s="295"/>
      <c r="H779" s="295"/>
      <c r="I779" s="294"/>
      <c r="J779" s="294"/>
      <c r="L779" s="294"/>
    </row>
    <row r="780" ht="15.75" customHeight="1">
      <c r="A780" s="294"/>
      <c r="B780" s="294"/>
      <c r="C780" s="295"/>
      <c r="D780" s="295"/>
      <c r="E780" s="294"/>
      <c r="F780" s="295"/>
      <c r="G780" s="295"/>
      <c r="H780" s="295"/>
      <c r="I780" s="294"/>
      <c r="J780" s="294"/>
      <c r="L780" s="294"/>
    </row>
    <row r="781" ht="15.75" customHeight="1">
      <c r="A781" s="294"/>
      <c r="B781" s="294"/>
      <c r="C781" s="295"/>
      <c r="D781" s="295"/>
      <c r="E781" s="294"/>
      <c r="F781" s="295"/>
      <c r="G781" s="295"/>
      <c r="H781" s="295"/>
      <c r="I781" s="294"/>
      <c r="J781" s="294"/>
      <c r="L781" s="294"/>
    </row>
    <row r="782" ht="15.75" customHeight="1">
      <c r="A782" s="294"/>
      <c r="B782" s="294"/>
      <c r="C782" s="295"/>
      <c r="D782" s="295"/>
      <c r="E782" s="294"/>
      <c r="F782" s="295"/>
      <c r="G782" s="295"/>
      <c r="H782" s="295"/>
      <c r="I782" s="294"/>
      <c r="J782" s="294"/>
      <c r="L782" s="294"/>
    </row>
    <row r="783" ht="15.75" customHeight="1">
      <c r="A783" s="294"/>
      <c r="B783" s="294"/>
      <c r="C783" s="295"/>
      <c r="D783" s="295"/>
      <c r="E783" s="294"/>
      <c r="F783" s="295"/>
      <c r="G783" s="295"/>
      <c r="H783" s="295"/>
      <c r="I783" s="294"/>
      <c r="J783" s="294"/>
      <c r="L783" s="294"/>
    </row>
    <row r="784" ht="15.75" customHeight="1">
      <c r="A784" s="294"/>
      <c r="B784" s="294"/>
      <c r="C784" s="295"/>
      <c r="D784" s="295"/>
      <c r="E784" s="294"/>
      <c r="F784" s="295"/>
      <c r="G784" s="295"/>
      <c r="H784" s="295"/>
      <c r="I784" s="294"/>
      <c r="J784" s="294"/>
      <c r="L784" s="294"/>
    </row>
    <row r="785" ht="15.75" customHeight="1">
      <c r="A785" s="294"/>
      <c r="B785" s="294"/>
      <c r="C785" s="295"/>
      <c r="D785" s="295"/>
      <c r="E785" s="294"/>
      <c r="F785" s="295"/>
      <c r="G785" s="295"/>
      <c r="H785" s="295"/>
      <c r="I785" s="294"/>
      <c r="J785" s="294"/>
      <c r="L785" s="294"/>
    </row>
    <row r="786" ht="15.75" customHeight="1">
      <c r="A786" s="294"/>
      <c r="B786" s="294"/>
      <c r="C786" s="295"/>
      <c r="D786" s="295"/>
      <c r="E786" s="294"/>
      <c r="F786" s="295"/>
      <c r="G786" s="295"/>
      <c r="H786" s="295"/>
      <c r="I786" s="294"/>
      <c r="J786" s="294"/>
      <c r="L786" s="294"/>
    </row>
    <row r="787" ht="15.75" customHeight="1">
      <c r="A787" s="294"/>
      <c r="B787" s="294"/>
      <c r="C787" s="295"/>
      <c r="D787" s="295"/>
      <c r="E787" s="294"/>
      <c r="F787" s="295"/>
      <c r="G787" s="295"/>
      <c r="H787" s="295"/>
      <c r="I787" s="294"/>
      <c r="J787" s="294"/>
      <c r="L787" s="294"/>
    </row>
    <row r="788" ht="15.75" customHeight="1">
      <c r="A788" s="294"/>
      <c r="B788" s="294"/>
      <c r="C788" s="295"/>
      <c r="D788" s="295"/>
      <c r="E788" s="294"/>
      <c r="F788" s="295"/>
      <c r="G788" s="295"/>
      <c r="H788" s="295"/>
      <c r="I788" s="294"/>
      <c r="J788" s="294"/>
      <c r="L788" s="294"/>
    </row>
    <row r="789" ht="15.75" customHeight="1">
      <c r="A789" s="294"/>
      <c r="B789" s="294"/>
      <c r="C789" s="295"/>
      <c r="D789" s="295"/>
      <c r="E789" s="294"/>
      <c r="F789" s="295"/>
      <c r="G789" s="295"/>
      <c r="H789" s="295"/>
      <c r="I789" s="294"/>
      <c r="J789" s="294"/>
      <c r="L789" s="294"/>
    </row>
    <row r="790" ht="15.75" customHeight="1">
      <c r="A790" s="294"/>
      <c r="B790" s="294"/>
      <c r="C790" s="295"/>
      <c r="D790" s="295"/>
      <c r="E790" s="294"/>
      <c r="F790" s="295"/>
      <c r="G790" s="295"/>
      <c r="H790" s="295"/>
      <c r="I790" s="294"/>
      <c r="J790" s="294"/>
      <c r="L790" s="294"/>
    </row>
    <row r="791" ht="15.75" customHeight="1">
      <c r="A791" s="294"/>
      <c r="B791" s="294"/>
      <c r="C791" s="295"/>
      <c r="D791" s="295"/>
      <c r="E791" s="294"/>
      <c r="F791" s="295"/>
      <c r="G791" s="295"/>
      <c r="H791" s="295"/>
      <c r="I791" s="294"/>
      <c r="J791" s="294"/>
      <c r="L791" s="294"/>
    </row>
    <row r="792" ht="15.75" customHeight="1">
      <c r="A792" s="294"/>
      <c r="B792" s="294"/>
      <c r="C792" s="295"/>
      <c r="D792" s="295"/>
      <c r="E792" s="294"/>
      <c r="F792" s="295"/>
      <c r="G792" s="295"/>
      <c r="H792" s="295"/>
      <c r="I792" s="294"/>
      <c r="J792" s="294"/>
      <c r="L792" s="294"/>
    </row>
    <row r="793" ht="15.75" customHeight="1">
      <c r="A793" s="294"/>
      <c r="B793" s="294"/>
      <c r="C793" s="295"/>
      <c r="D793" s="295"/>
      <c r="E793" s="294"/>
      <c r="F793" s="295"/>
      <c r="G793" s="295"/>
      <c r="H793" s="295"/>
      <c r="I793" s="294"/>
      <c r="J793" s="294"/>
      <c r="L793" s="294"/>
    </row>
    <row r="794" ht="15.75" customHeight="1">
      <c r="A794" s="294"/>
      <c r="B794" s="294"/>
      <c r="C794" s="295"/>
      <c r="D794" s="295"/>
      <c r="E794" s="294"/>
      <c r="F794" s="295"/>
      <c r="G794" s="295"/>
      <c r="H794" s="295"/>
      <c r="I794" s="294"/>
      <c r="J794" s="294"/>
      <c r="L794" s="294"/>
    </row>
    <row r="795" ht="15.75" customHeight="1">
      <c r="A795" s="294"/>
      <c r="B795" s="294"/>
      <c r="C795" s="295"/>
      <c r="D795" s="295"/>
      <c r="E795" s="294"/>
      <c r="F795" s="295"/>
      <c r="G795" s="295"/>
      <c r="H795" s="295"/>
      <c r="I795" s="294"/>
      <c r="J795" s="294"/>
      <c r="L795" s="294"/>
    </row>
    <row r="796" ht="15.75" customHeight="1">
      <c r="A796" s="294"/>
      <c r="B796" s="294"/>
      <c r="C796" s="295"/>
      <c r="D796" s="295"/>
      <c r="E796" s="294"/>
      <c r="F796" s="295"/>
      <c r="G796" s="295"/>
      <c r="H796" s="295"/>
      <c r="I796" s="294"/>
      <c r="J796" s="294"/>
      <c r="L796" s="294"/>
    </row>
    <row r="797" ht="15.75" customHeight="1">
      <c r="A797" s="294"/>
      <c r="B797" s="294"/>
      <c r="C797" s="295"/>
      <c r="D797" s="295"/>
      <c r="E797" s="294"/>
      <c r="F797" s="295"/>
      <c r="G797" s="295"/>
      <c r="H797" s="295"/>
      <c r="I797" s="294"/>
      <c r="J797" s="294"/>
      <c r="L797" s="294"/>
    </row>
    <row r="798" ht="15.75" customHeight="1">
      <c r="A798" s="294"/>
      <c r="B798" s="294"/>
      <c r="C798" s="295"/>
      <c r="D798" s="295"/>
      <c r="E798" s="294"/>
      <c r="F798" s="295"/>
      <c r="G798" s="295"/>
      <c r="H798" s="295"/>
      <c r="I798" s="294"/>
      <c r="J798" s="294"/>
      <c r="L798" s="294"/>
    </row>
    <row r="799" ht="15.75" customHeight="1">
      <c r="A799" s="294"/>
      <c r="B799" s="294"/>
      <c r="C799" s="295"/>
      <c r="D799" s="295"/>
      <c r="E799" s="294"/>
      <c r="F799" s="295"/>
      <c r="G799" s="295"/>
      <c r="H799" s="295"/>
      <c r="I799" s="294"/>
      <c r="J799" s="294"/>
      <c r="L799" s="294"/>
    </row>
    <row r="800" ht="15.75" customHeight="1">
      <c r="A800" s="294"/>
      <c r="B800" s="294"/>
      <c r="C800" s="295"/>
      <c r="D800" s="295"/>
      <c r="E800" s="294"/>
      <c r="F800" s="295"/>
      <c r="G800" s="295"/>
      <c r="H800" s="295"/>
      <c r="I800" s="294"/>
      <c r="J800" s="294"/>
      <c r="L800" s="294"/>
    </row>
    <row r="801" ht="15.75" customHeight="1">
      <c r="A801" s="294"/>
      <c r="B801" s="294"/>
      <c r="C801" s="295"/>
      <c r="D801" s="295"/>
      <c r="E801" s="294"/>
      <c r="F801" s="295"/>
      <c r="G801" s="295"/>
      <c r="H801" s="295"/>
      <c r="I801" s="294"/>
      <c r="J801" s="294"/>
      <c r="L801" s="294"/>
    </row>
    <row r="802" ht="15.75" customHeight="1">
      <c r="A802" s="294"/>
      <c r="B802" s="294"/>
      <c r="C802" s="295"/>
      <c r="D802" s="295"/>
      <c r="E802" s="294"/>
      <c r="F802" s="295"/>
      <c r="G802" s="295"/>
      <c r="H802" s="295"/>
      <c r="I802" s="294"/>
      <c r="J802" s="294"/>
      <c r="L802" s="294"/>
    </row>
    <row r="803" ht="15.75" customHeight="1">
      <c r="A803" s="294"/>
      <c r="B803" s="294"/>
      <c r="C803" s="295"/>
      <c r="D803" s="295"/>
      <c r="E803" s="294"/>
      <c r="F803" s="295"/>
      <c r="G803" s="295"/>
      <c r="H803" s="295"/>
      <c r="I803" s="294"/>
      <c r="J803" s="294"/>
      <c r="L803" s="294"/>
    </row>
    <row r="804" ht="15.75" customHeight="1">
      <c r="A804" s="294"/>
      <c r="B804" s="294"/>
      <c r="C804" s="295"/>
      <c r="D804" s="295"/>
      <c r="E804" s="294"/>
      <c r="F804" s="295"/>
      <c r="G804" s="295"/>
      <c r="H804" s="295"/>
      <c r="I804" s="294"/>
      <c r="J804" s="294"/>
      <c r="L804" s="294"/>
    </row>
    <row r="805" ht="15.75" customHeight="1">
      <c r="A805" s="294"/>
      <c r="B805" s="294"/>
      <c r="C805" s="295"/>
      <c r="D805" s="295"/>
      <c r="E805" s="294"/>
      <c r="F805" s="295"/>
      <c r="G805" s="295"/>
      <c r="H805" s="295"/>
      <c r="I805" s="294"/>
      <c r="J805" s="294"/>
      <c r="L805" s="294"/>
    </row>
    <row r="806" ht="15.75" customHeight="1">
      <c r="A806" s="294"/>
      <c r="B806" s="294"/>
      <c r="C806" s="295"/>
      <c r="D806" s="295"/>
      <c r="E806" s="294"/>
      <c r="F806" s="295"/>
      <c r="G806" s="295"/>
      <c r="H806" s="295"/>
      <c r="I806" s="294"/>
      <c r="J806" s="294"/>
      <c r="L806" s="294"/>
    </row>
    <row r="807" ht="15.75" customHeight="1">
      <c r="A807" s="294"/>
      <c r="B807" s="294"/>
      <c r="C807" s="295"/>
      <c r="D807" s="295"/>
      <c r="E807" s="294"/>
      <c r="F807" s="295"/>
      <c r="G807" s="295"/>
      <c r="H807" s="295"/>
      <c r="I807" s="294"/>
      <c r="J807" s="294"/>
      <c r="L807" s="294"/>
    </row>
    <row r="808" ht="15.75" customHeight="1">
      <c r="A808" s="294"/>
      <c r="B808" s="294"/>
      <c r="C808" s="295"/>
      <c r="D808" s="295"/>
      <c r="E808" s="294"/>
      <c r="F808" s="295"/>
      <c r="G808" s="295"/>
      <c r="H808" s="295"/>
      <c r="I808" s="294"/>
      <c r="J808" s="294"/>
      <c r="L808" s="294"/>
    </row>
    <row r="809" ht="15.75" customHeight="1">
      <c r="A809" s="294"/>
      <c r="B809" s="294"/>
      <c r="C809" s="295"/>
      <c r="D809" s="295"/>
      <c r="E809" s="294"/>
      <c r="F809" s="295"/>
      <c r="G809" s="295"/>
      <c r="H809" s="295"/>
      <c r="I809" s="294"/>
      <c r="J809" s="294"/>
      <c r="L809" s="294"/>
    </row>
    <row r="810" ht="15.75" customHeight="1">
      <c r="A810" s="294"/>
      <c r="B810" s="294"/>
      <c r="C810" s="295"/>
      <c r="D810" s="295"/>
      <c r="E810" s="294"/>
      <c r="F810" s="295"/>
      <c r="G810" s="295"/>
      <c r="H810" s="295"/>
      <c r="I810" s="294"/>
      <c r="J810" s="294"/>
      <c r="L810" s="294"/>
    </row>
    <row r="811" ht="15.75" customHeight="1">
      <c r="A811" s="294"/>
      <c r="B811" s="294"/>
      <c r="C811" s="295"/>
      <c r="D811" s="295"/>
      <c r="E811" s="294"/>
      <c r="F811" s="295"/>
      <c r="G811" s="295"/>
      <c r="H811" s="295"/>
      <c r="I811" s="294"/>
      <c r="J811" s="294"/>
      <c r="L811" s="294"/>
    </row>
    <row r="812" ht="15.75" customHeight="1">
      <c r="A812" s="294"/>
      <c r="B812" s="294"/>
      <c r="C812" s="295"/>
      <c r="D812" s="295"/>
      <c r="E812" s="294"/>
      <c r="F812" s="295"/>
      <c r="G812" s="295"/>
      <c r="H812" s="295"/>
      <c r="I812" s="294"/>
      <c r="J812" s="294"/>
      <c r="L812" s="294"/>
    </row>
    <row r="813" ht="15.75" customHeight="1">
      <c r="A813" s="294"/>
      <c r="B813" s="294"/>
      <c r="C813" s="295"/>
      <c r="D813" s="295"/>
      <c r="E813" s="294"/>
      <c r="F813" s="295"/>
      <c r="G813" s="295"/>
      <c r="H813" s="295"/>
      <c r="I813" s="294"/>
      <c r="J813" s="294"/>
      <c r="L813" s="294"/>
    </row>
    <row r="814" ht="15.75" customHeight="1">
      <c r="A814" s="294"/>
      <c r="B814" s="294"/>
      <c r="C814" s="295"/>
      <c r="D814" s="295"/>
      <c r="E814" s="294"/>
      <c r="F814" s="295"/>
      <c r="G814" s="295"/>
      <c r="H814" s="295"/>
      <c r="I814" s="294"/>
      <c r="J814" s="294"/>
      <c r="L814" s="294"/>
    </row>
    <row r="815" ht="15.75" customHeight="1">
      <c r="A815" s="294"/>
      <c r="B815" s="294"/>
      <c r="C815" s="295"/>
      <c r="D815" s="295"/>
      <c r="E815" s="294"/>
      <c r="F815" s="295"/>
      <c r="G815" s="295"/>
      <c r="H815" s="295"/>
      <c r="I815" s="294"/>
      <c r="J815" s="294"/>
      <c r="L815" s="294"/>
    </row>
    <row r="816" ht="15.75" customHeight="1">
      <c r="A816" s="294"/>
      <c r="B816" s="294"/>
      <c r="C816" s="295"/>
      <c r="D816" s="295"/>
      <c r="E816" s="294"/>
      <c r="F816" s="295"/>
      <c r="G816" s="295"/>
      <c r="H816" s="295"/>
      <c r="I816" s="294"/>
      <c r="J816" s="294"/>
      <c r="L816" s="294"/>
    </row>
    <row r="817" ht="15.75" customHeight="1">
      <c r="A817" s="294"/>
      <c r="B817" s="294"/>
      <c r="C817" s="295"/>
      <c r="D817" s="295"/>
      <c r="E817" s="294"/>
      <c r="F817" s="295"/>
      <c r="G817" s="295"/>
      <c r="H817" s="295"/>
      <c r="I817" s="294"/>
      <c r="J817" s="294"/>
      <c r="L817" s="294"/>
    </row>
    <row r="818" ht="15.75" customHeight="1">
      <c r="A818" s="294"/>
      <c r="B818" s="294"/>
      <c r="C818" s="295"/>
      <c r="D818" s="295"/>
      <c r="E818" s="294"/>
      <c r="F818" s="295"/>
      <c r="G818" s="295"/>
      <c r="H818" s="295"/>
      <c r="I818" s="294"/>
      <c r="J818" s="294"/>
      <c r="L818" s="294"/>
    </row>
    <row r="819" ht="15.75" customHeight="1">
      <c r="A819" s="294"/>
      <c r="B819" s="294"/>
      <c r="C819" s="295"/>
      <c r="D819" s="295"/>
      <c r="E819" s="294"/>
      <c r="F819" s="295"/>
      <c r="G819" s="295"/>
      <c r="H819" s="295"/>
      <c r="I819" s="294"/>
      <c r="J819" s="294"/>
      <c r="L819" s="294"/>
    </row>
    <row r="820" ht="15.75" customHeight="1">
      <c r="A820" s="294"/>
      <c r="B820" s="294"/>
      <c r="C820" s="295"/>
      <c r="D820" s="295"/>
      <c r="E820" s="294"/>
      <c r="F820" s="295"/>
      <c r="G820" s="295"/>
      <c r="H820" s="295"/>
      <c r="I820" s="294"/>
      <c r="J820" s="294"/>
      <c r="L820" s="294"/>
    </row>
    <row r="821" ht="15.75" customHeight="1">
      <c r="A821" s="294"/>
      <c r="B821" s="294"/>
      <c r="C821" s="295"/>
      <c r="D821" s="295"/>
      <c r="E821" s="294"/>
      <c r="F821" s="295"/>
      <c r="G821" s="295"/>
      <c r="H821" s="295"/>
      <c r="I821" s="294"/>
      <c r="J821" s="294"/>
      <c r="L821" s="294"/>
    </row>
    <row r="822" ht="15.75" customHeight="1">
      <c r="A822" s="294"/>
      <c r="B822" s="294"/>
      <c r="C822" s="295"/>
      <c r="D822" s="295"/>
      <c r="E822" s="294"/>
      <c r="F822" s="295"/>
      <c r="G822" s="295"/>
      <c r="H822" s="295"/>
      <c r="I822" s="294"/>
      <c r="J822" s="294"/>
      <c r="L822" s="294"/>
    </row>
    <row r="823" ht="15.75" customHeight="1">
      <c r="A823" s="294"/>
      <c r="B823" s="294"/>
      <c r="C823" s="295"/>
      <c r="D823" s="295"/>
      <c r="E823" s="294"/>
      <c r="F823" s="295"/>
      <c r="G823" s="295"/>
      <c r="H823" s="295"/>
      <c r="I823" s="294"/>
      <c r="J823" s="294"/>
      <c r="L823" s="294"/>
    </row>
    <row r="824" ht="15.75" customHeight="1">
      <c r="A824" s="294"/>
      <c r="B824" s="294"/>
      <c r="C824" s="295"/>
      <c r="D824" s="295"/>
      <c r="E824" s="294"/>
      <c r="F824" s="295"/>
      <c r="G824" s="295"/>
      <c r="H824" s="295"/>
      <c r="I824" s="294"/>
      <c r="J824" s="294"/>
      <c r="L824" s="294"/>
    </row>
    <row r="825" ht="15.75" customHeight="1">
      <c r="A825" s="294"/>
      <c r="B825" s="294"/>
      <c r="C825" s="295"/>
      <c r="D825" s="295"/>
      <c r="E825" s="294"/>
      <c r="F825" s="295"/>
      <c r="G825" s="295"/>
      <c r="H825" s="295"/>
      <c r="I825" s="294"/>
      <c r="J825" s="294"/>
      <c r="L825" s="294"/>
    </row>
    <row r="826" ht="15.75" customHeight="1">
      <c r="A826" s="294"/>
      <c r="B826" s="294"/>
      <c r="C826" s="295"/>
      <c r="D826" s="295"/>
      <c r="E826" s="294"/>
      <c r="F826" s="295"/>
      <c r="G826" s="295"/>
      <c r="H826" s="295"/>
      <c r="I826" s="294"/>
      <c r="J826" s="294"/>
      <c r="L826" s="294"/>
    </row>
    <row r="827" ht="15.75" customHeight="1">
      <c r="A827" s="294"/>
      <c r="B827" s="294"/>
      <c r="C827" s="295"/>
      <c r="D827" s="295"/>
      <c r="E827" s="294"/>
      <c r="F827" s="295"/>
      <c r="G827" s="295"/>
      <c r="H827" s="295"/>
      <c r="I827" s="294"/>
      <c r="J827" s="294"/>
      <c r="L827" s="294"/>
    </row>
    <row r="828" ht="15.75" customHeight="1">
      <c r="A828" s="294"/>
      <c r="B828" s="294"/>
      <c r="C828" s="295"/>
      <c r="D828" s="295"/>
      <c r="E828" s="294"/>
      <c r="F828" s="295"/>
      <c r="G828" s="295"/>
      <c r="H828" s="295"/>
      <c r="I828" s="294"/>
      <c r="J828" s="294"/>
      <c r="L828" s="294"/>
    </row>
    <row r="829" ht="15.75" customHeight="1">
      <c r="A829" s="294"/>
      <c r="B829" s="294"/>
      <c r="C829" s="295"/>
      <c r="D829" s="295"/>
      <c r="E829" s="294"/>
      <c r="F829" s="295"/>
      <c r="G829" s="295"/>
      <c r="H829" s="295"/>
      <c r="I829" s="294"/>
      <c r="J829" s="294"/>
      <c r="L829" s="294"/>
    </row>
    <row r="830" ht="15.75" customHeight="1">
      <c r="A830" s="294"/>
      <c r="B830" s="294"/>
      <c r="C830" s="295"/>
      <c r="D830" s="295"/>
      <c r="E830" s="294"/>
      <c r="F830" s="295"/>
      <c r="G830" s="295"/>
      <c r="H830" s="295"/>
      <c r="I830" s="294"/>
      <c r="J830" s="294"/>
      <c r="L830" s="294"/>
    </row>
    <row r="831" ht="15.75" customHeight="1">
      <c r="A831" s="294"/>
      <c r="B831" s="294"/>
      <c r="C831" s="295"/>
      <c r="D831" s="295"/>
      <c r="E831" s="294"/>
      <c r="F831" s="295"/>
      <c r="G831" s="295"/>
      <c r="H831" s="295"/>
      <c r="I831" s="294"/>
      <c r="J831" s="294"/>
      <c r="L831" s="294"/>
    </row>
    <row r="832" ht="15.75" customHeight="1">
      <c r="A832" s="294"/>
      <c r="B832" s="294"/>
      <c r="C832" s="295"/>
      <c r="D832" s="295"/>
      <c r="E832" s="294"/>
      <c r="F832" s="295"/>
      <c r="G832" s="295"/>
      <c r="H832" s="295"/>
      <c r="I832" s="294"/>
      <c r="J832" s="294"/>
      <c r="L832" s="294"/>
    </row>
    <row r="833" ht="15.75" customHeight="1">
      <c r="A833" s="294"/>
      <c r="B833" s="294"/>
      <c r="C833" s="295"/>
      <c r="D833" s="295"/>
      <c r="E833" s="294"/>
      <c r="F833" s="295"/>
      <c r="G833" s="295"/>
      <c r="H833" s="295"/>
      <c r="I833" s="294"/>
      <c r="J833" s="294"/>
      <c r="L833" s="294"/>
    </row>
    <row r="834" ht="15.75" customHeight="1">
      <c r="A834" s="294"/>
      <c r="B834" s="294"/>
      <c r="C834" s="295"/>
      <c r="D834" s="295"/>
      <c r="E834" s="294"/>
      <c r="F834" s="295"/>
      <c r="G834" s="295"/>
      <c r="H834" s="295"/>
      <c r="I834" s="294"/>
      <c r="J834" s="294"/>
      <c r="L834" s="294"/>
    </row>
    <row r="835" ht="15.75" customHeight="1">
      <c r="A835" s="294"/>
      <c r="B835" s="294"/>
      <c r="C835" s="295"/>
      <c r="D835" s="295"/>
      <c r="E835" s="294"/>
      <c r="F835" s="295"/>
      <c r="G835" s="295"/>
      <c r="H835" s="295"/>
      <c r="I835" s="294"/>
      <c r="J835" s="294"/>
      <c r="L835" s="294"/>
    </row>
    <row r="836" ht="15.75" customHeight="1">
      <c r="A836" s="294"/>
      <c r="B836" s="294"/>
      <c r="C836" s="295"/>
      <c r="D836" s="295"/>
      <c r="E836" s="294"/>
      <c r="F836" s="295"/>
      <c r="G836" s="295"/>
      <c r="H836" s="295"/>
      <c r="I836" s="294"/>
      <c r="J836" s="294"/>
      <c r="L836" s="294"/>
    </row>
    <row r="837" ht="15.75" customHeight="1">
      <c r="A837" s="294"/>
      <c r="B837" s="294"/>
      <c r="C837" s="295"/>
      <c r="D837" s="295"/>
      <c r="E837" s="294"/>
      <c r="F837" s="295"/>
      <c r="G837" s="295"/>
      <c r="H837" s="295"/>
      <c r="I837" s="294"/>
      <c r="J837" s="294"/>
      <c r="L837" s="294"/>
    </row>
    <row r="838" ht="15.75" customHeight="1">
      <c r="A838" s="294"/>
      <c r="B838" s="294"/>
      <c r="C838" s="295"/>
      <c r="D838" s="295"/>
      <c r="E838" s="294"/>
      <c r="F838" s="295"/>
      <c r="G838" s="295"/>
      <c r="H838" s="295"/>
      <c r="I838" s="294"/>
      <c r="J838" s="294"/>
      <c r="L838" s="294"/>
    </row>
    <row r="839" ht="15.75" customHeight="1">
      <c r="A839" s="294"/>
      <c r="B839" s="294"/>
      <c r="C839" s="295"/>
      <c r="D839" s="295"/>
      <c r="E839" s="294"/>
      <c r="F839" s="295"/>
      <c r="G839" s="295"/>
      <c r="H839" s="295"/>
      <c r="I839" s="294"/>
      <c r="J839" s="294"/>
      <c r="L839" s="294"/>
    </row>
    <row r="840" ht="15.75" customHeight="1">
      <c r="A840" s="294"/>
      <c r="B840" s="294"/>
      <c r="C840" s="295"/>
      <c r="D840" s="295"/>
      <c r="E840" s="294"/>
      <c r="F840" s="295"/>
      <c r="G840" s="295"/>
      <c r="H840" s="295"/>
      <c r="I840" s="294"/>
      <c r="J840" s="294"/>
      <c r="L840" s="294"/>
    </row>
    <row r="841" ht="15.75" customHeight="1">
      <c r="A841" s="294"/>
      <c r="B841" s="294"/>
      <c r="C841" s="295"/>
      <c r="D841" s="295"/>
      <c r="E841" s="294"/>
      <c r="F841" s="295"/>
      <c r="G841" s="295"/>
      <c r="H841" s="295"/>
      <c r="I841" s="294"/>
      <c r="J841" s="294"/>
      <c r="L841" s="294"/>
    </row>
    <row r="842" ht="15.75" customHeight="1">
      <c r="A842" s="294"/>
      <c r="B842" s="294"/>
      <c r="C842" s="295"/>
      <c r="D842" s="295"/>
      <c r="E842" s="294"/>
      <c r="F842" s="295"/>
      <c r="G842" s="295"/>
      <c r="H842" s="295"/>
      <c r="I842" s="294"/>
      <c r="J842" s="294"/>
      <c r="L842" s="294"/>
    </row>
    <row r="843" ht="15.75" customHeight="1">
      <c r="A843" s="294"/>
      <c r="B843" s="294"/>
      <c r="C843" s="295"/>
      <c r="D843" s="295"/>
      <c r="E843" s="294"/>
      <c r="F843" s="295"/>
      <c r="G843" s="295"/>
      <c r="H843" s="295"/>
      <c r="I843" s="294"/>
      <c r="J843" s="294"/>
      <c r="L843" s="294"/>
    </row>
    <row r="844" ht="15.75" customHeight="1">
      <c r="A844" s="294"/>
      <c r="B844" s="294"/>
      <c r="C844" s="295"/>
      <c r="D844" s="295"/>
      <c r="E844" s="294"/>
      <c r="F844" s="295"/>
      <c r="G844" s="295"/>
      <c r="H844" s="295"/>
      <c r="I844" s="294"/>
      <c r="J844" s="294"/>
      <c r="L844" s="294"/>
    </row>
    <row r="845" ht="15.75" customHeight="1">
      <c r="A845" s="294"/>
      <c r="B845" s="294"/>
      <c r="C845" s="295"/>
      <c r="D845" s="295"/>
      <c r="E845" s="294"/>
      <c r="F845" s="295"/>
      <c r="G845" s="295"/>
      <c r="H845" s="295"/>
      <c r="I845" s="294"/>
      <c r="J845" s="294"/>
      <c r="L845" s="294"/>
    </row>
    <row r="846" ht="15.75" customHeight="1">
      <c r="A846" s="294"/>
      <c r="B846" s="294"/>
      <c r="C846" s="295"/>
      <c r="D846" s="295"/>
      <c r="E846" s="294"/>
      <c r="F846" s="295"/>
      <c r="G846" s="295"/>
      <c r="H846" s="295"/>
      <c r="I846" s="294"/>
      <c r="J846" s="294"/>
      <c r="L846" s="294"/>
    </row>
    <row r="847" ht="15.75" customHeight="1">
      <c r="A847" s="294"/>
      <c r="B847" s="294"/>
      <c r="C847" s="295"/>
      <c r="D847" s="295"/>
      <c r="E847" s="294"/>
      <c r="F847" s="295"/>
      <c r="G847" s="295"/>
      <c r="H847" s="295"/>
      <c r="I847" s="294"/>
      <c r="J847" s="294"/>
      <c r="L847" s="294"/>
    </row>
    <row r="848" ht="15.75" customHeight="1">
      <c r="A848" s="294"/>
      <c r="B848" s="294"/>
      <c r="C848" s="295"/>
      <c r="D848" s="295"/>
      <c r="E848" s="294"/>
      <c r="F848" s="295"/>
      <c r="G848" s="295"/>
      <c r="H848" s="295"/>
      <c r="I848" s="294"/>
      <c r="J848" s="294"/>
      <c r="L848" s="294"/>
    </row>
    <row r="849" ht="15.75" customHeight="1">
      <c r="A849" s="294"/>
      <c r="B849" s="294"/>
      <c r="C849" s="295"/>
      <c r="D849" s="295"/>
      <c r="E849" s="294"/>
      <c r="F849" s="295"/>
      <c r="G849" s="295"/>
      <c r="H849" s="295"/>
      <c r="I849" s="294"/>
      <c r="J849" s="294"/>
      <c r="L849" s="294"/>
    </row>
    <row r="850" ht="15.75" customHeight="1">
      <c r="A850" s="294"/>
      <c r="B850" s="294"/>
      <c r="C850" s="295"/>
      <c r="D850" s="295"/>
      <c r="E850" s="294"/>
      <c r="F850" s="295"/>
      <c r="G850" s="295"/>
      <c r="H850" s="295"/>
      <c r="I850" s="294"/>
      <c r="J850" s="294"/>
      <c r="L850" s="294"/>
    </row>
    <row r="851" ht="15.75" customHeight="1">
      <c r="A851" s="294"/>
      <c r="B851" s="294"/>
      <c r="C851" s="295"/>
      <c r="D851" s="295"/>
      <c r="E851" s="294"/>
      <c r="F851" s="295"/>
      <c r="G851" s="295"/>
      <c r="H851" s="295"/>
      <c r="I851" s="294"/>
      <c r="J851" s="294"/>
      <c r="L851" s="294"/>
    </row>
    <row r="852" ht="15.75" customHeight="1">
      <c r="A852" s="294"/>
      <c r="B852" s="294"/>
      <c r="C852" s="295"/>
      <c r="D852" s="295"/>
      <c r="E852" s="294"/>
      <c r="F852" s="295"/>
      <c r="G852" s="295"/>
      <c r="H852" s="295"/>
      <c r="I852" s="294"/>
      <c r="J852" s="294"/>
      <c r="L852" s="294"/>
    </row>
    <row r="853" ht="15.75" customHeight="1">
      <c r="A853" s="294"/>
      <c r="B853" s="294"/>
      <c r="C853" s="295"/>
      <c r="D853" s="295"/>
      <c r="E853" s="294"/>
      <c r="F853" s="295"/>
      <c r="G853" s="295"/>
      <c r="H853" s="295"/>
      <c r="I853" s="294"/>
      <c r="J853" s="294"/>
      <c r="L853" s="294"/>
    </row>
    <row r="854" ht="15.75" customHeight="1">
      <c r="A854" s="294"/>
      <c r="B854" s="294"/>
      <c r="C854" s="295"/>
      <c r="D854" s="295"/>
      <c r="E854" s="294"/>
      <c r="F854" s="295"/>
      <c r="G854" s="295"/>
      <c r="H854" s="295"/>
      <c r="I854" s="294"/>
      <c r="J854" s="294"/>
      <c r="L854" s="294"/>
    </row>
    <row r="855" ht="15.75" customHeight="1">
      <c r="A855" s="294"/>
      <c r="B855" s="294"/>
      <c r="C855" s="295"/>
      <c r="D855" s="295"/>
      <c r="E855" s="294"/>
      <c r="F855" s="295"/>
      <c r="G855" s="295"/>
      <c r="H855" s="295"/>
      <c r="I855" s="294"/>
      <c r="J855" s="294"/>
      <c r="L855" s="294"/>
    </row>
    <row r="856" ht="15.75" customHeight="1">
      <c r="A856" s="294"/>
      <c r="B856" s="294"/>
      <c r="C856" s="295"/>
      <c r="D856" s="295"/>
      <c r="E856" s="294"/>
      <c r="F856" s="295"/>
      <c r="G856" s="295"/>
      <c r="H856" s="295"/>
      <c r="I856" s="294"/>
      <c r="J856" s="294"/>
      <c r="L856" s="294"/>
    </row>
    <row r="857" ht="15.75" customHeight="1">
      <c r="A857" s="294"/>
      <c r="B857" s="294"/>
      <c r="C857" s="295"/>
      <c r="D857" s="295"/>
      <c r="E857" s="294"/>
      <c r="F857" s="295"/>
      <c r="G857" s="295"/>
      <c r="H857" s="295"/>
      <c r="I857" s="294"/>
      <c r="J857" s="294"/>
      <c r="L857" s="294"/>
    </row>
    <row r="858" ht="15.75" customHeight="1">
      <c r="A858" s="294"/>
      <c r="B858" s="294"/>
      <c r="C858" s="295"/>
      <c r="D858" s="295"/>
      <c r="E858" s="294"/>
      <c r="F858" s="295"/>
      <c r="G858" s="295"/>
      <c r="H858" s="295"/>
      <c r="I858" s="294"/>
      <c r="J858" s="294"/>
      <c r="L858" s="294"/>
    </row>
    <row r="859" ht="15.75" customHeight="1">
      <c r="A859" s="294"/>
      <c r="B859" s="294"/>
      <c r="C859" s="295"/>
      <c r="D859" s="295"/>
      <c r="E859" s="294"/>
      <c r="F859" s="295"/>
      <c r="G859" s="295"/>
      <c r="H859" s="295"/>
      <c r="I859" s="294"/>
      <c r="J859" s="294"/>
      <c r="L859" s="294"/>
    </row>
    <row r="860" ht="15.75" customHeight="1">
      <c r="A860" s="294"/>
      <c r="B860" s="294"/>
      <c r="C860" s="295"/>
      <c r="D860" s="295"/>
      <c r="E860" s="294"/>
      <c r="F860" s="295"/>
      <c r="G860" s="295"/>
      <c r="H860" s="295"/>
      <c r="I860" s="294"/>
      <c r="J860" s="294"/>
      <c r="L860" s="294"/>
    </row>
    <row r="861" ht="15.75" customHeight="1">
      <c r="A861" s="294"/>
      <c r="B861" s="294"/>
      <c r="C861" s="295"/>
      <c r="D861" s="295"/>
      <c r="E861" s="294"/>
      <c r="F861" s="295"/>
      <c r="G861" s="295"/>
      <c r="H861" s="295"/>
      <c r="I861" s="294"/>
      <c r="J861" s="294"/>
      <c r="L861" s="294"/>
    </row>
    <row r="862" ht="15.75" customHeight="1">
      <c r="A862" s="294"/>
      <c r="B862" s="294"/>
      <c r="C862" s="295"/>
      <c r="D862" s="295"/>
      <c r="E862" s="294"/>
      <c r="F862" s="295"/>
      <c r="G862" s="295"/>
      <c r="H862" s="295"/>
      <c r="I862" s="294"/>
      <c r="J862" s="294"/>
      <c r="L862" s="294"/>
    </row>
    <row r="863" ht="15.75" customHeight="1">
      <c r="A863" s="294"/>
      <c r="B863" s="294"/>
      <c r="C863" s="295"/>
      <c r="D863" s="295"/>
      <c r="E863" s="294"/>
      <c r="F863" s="295"/>
      <c r="G863" s="295"/>
      <c r="H863" s="295"/>
      <c r="I863" s="294"/>
      <c r="J863" s="294"/>
      <c r="L863" s="294"/>
    </row>
    <row r="864" ht="15.75" customHeight="1">
      <c r="A864" s="294"/>
      <c r="B864" s="294"/>
      <c r="C864" s="295"/>
      <c r="D864" s="295"/>
      <c r="E864" s="294"/>
      <c r="F864" s="295"/>
      <c r="G864" s="295"/>
      <c r="H864" s="295"/>
      <c r="I864" s="294"/>
      <c r="J864" s="294"/>
      <c r="L864" s="294"/>
    </row>
    <row r="865" ht="15.75" customHeight="1">
      <c r="A865" s="294"/>
      <c r="B865" s="294"/>
      <c r="C865" s="295"/>
      <c r="D865" s="295"/>
      <c r="E865" s="294"/>
      <c r="F865" s="295"/>
      <c r="G865" s="295"/>
      <c r="H865" s="295"/>
      <c r="I865" s="294"/>
      <c r="J865" s="294"/>
      <c r="L865" s="294"/>
    </row>
    <row r="866" ht="15.75" customHeight="1">
      <c r="A866" s="294"/>
      <c r="B866" s="294"/>
      <c r="C866" s="295"/>
      <c r="D866" s="295"/>
      <c r="E866" s="294"/>
      <c r="F866" s="295"/>
      <c r="G866" s="295"/>
      <c r="H866" s="295"/>
      <c r="I866" s="294"/>
      <c r="J866" s="294"/>
      <c r="L866" s="294"/>
    </row>
    <row r="867" ht="15.75" customHeight="1">
      <c r="A867" s="294"/>
      <c r="B867" s="294"/>
      <c r="C867" s="295"/>
      <c r="D867" s="295"/>
      <c r="E867" s="294"/>
      <c r="F867" s="295"/>
      <c r="G867" s="295"/>
      <c r="H867" s="295"/>
      <c r="I867" s="294"/>
      <c r="J867" s="294"/>
      <c r="L867" s="294"/>
    </row>
    <row r="868" ht="15.75" customHeight="1">
      <c r="A868" s="294"/>
      <c r="B868" s="294"/>
      <c r="C868" s="295"/>
      <c r="D868" s="295"/>
      <c r="E868" s="294"/>
      <c r="F868" s="295"/>
      <c r="G868" s="295"/>
      <c r="H868" s="295"/>
      <c r="I868" s="294"/>
      <c r="J868" s="294"/>
      <c r="L868" s="294"/>
    </row>
    <row r="869" ht="15.75" customHeight="1">
      <c r="A869" s="294"/>
      <c r="B869" s="294"/>
      <c r="C869" s="295"/>
      <c r="D869" s="295"/>
      <c r="E869" s="294"/>
      <c r="F869" s="295"/>
      <c r="G869" s="295"/>
      <c r="H869" s="295"/>
      <c r="I869" s="294"/>
      <c r="J869" s="294"/>
      <c r="L869" s="294"/>
    </row>
    <row r="870" ht="15.75" customHeight="1">
      <c r="A870" s="294"/>
      <c r="B870" s="294"/>
      <c r="C870" s="295"/>
      <c r="D870" s="295"/>
      <c r="E870" s="294"/>
      <c r="F870" s="295"/>
      <c r="G870" s="295"/>
      <c r="H870" s="295"/>
      <c r="I870" s="294"/>
      <c r="J870" s="294"/>
      <c r="L870" s="294"/>
    </row>
    <row r="871" ht="15.75" customHeight="1">
      <c r="A871" s="294"/>
      <c r="B871" s="294"/>
      <c r="C871" s="295"/>
      <c r="D871" s="295"/>
      <c r="E871" s="294"/>
      <c r="F871" s="295"/>
      <c r="G871" s="295"/>
      <c r="H871" s="295"/>
      <c r="I871" s="294"/>
      <c r="J871" s="294"/>
      <c r="L871" s="294"/>
    </row>
    <row r="872" ht="15.75" customHeight="1">
      <c r="A872" s="294"/>
      <c r="B872" s="294"/>
      <c r="C872" s="295"/>
      <c r="D872" s="295"/>
      <c r="E872" s="294"/>
      <c r="F872" s="295"/>
      <c r="G872" s="295"/>
      <c r="H872" s="295"/>
      <c r="I872" s="294"/>
      <c r="J872" s="294"/>
      <c r="L872" s="294"/>
    </row>
    <row r="873" ht="15.75" customHeight="1">
      <c r="A873" s="294"/>
      <c r="B873" s="294"/>
      <c r="C873" s="295"/>
      <c r="D873" s="295"/>
      <c r="E873" s="294"/>
      <c r="F873" s="295"/>
      <c r="G873" s="295"/>
      <c r="H873" s="295"/>
      <c r="I873" s="294"/>
      <c r="J873" s="294"/>
      <c r="L873" s="294"/>
    </row>
    <row r="874" ht="15.75" customHeight="1">
      <c r="A874" s="294"/>
      <c r="B874" s="294"/>
      <c r="C874" s="295"/>
      <c r="D874" s="295"/>
      <c r="E874" s="294"/>
      <c r="F874" s="295"/>
      <c r="G874" s="295"/>
      <c r="H874" s="295"/>
      <c r="I874" s="294"/>
      <c r="J874" s="294"/>
      <c r="L874" s="294"/>
    </row>
    <row r="875" ht="15.75" customHeight="1">
      <c r="A875" s="294"/>
      <c r="B875" s="294"/>
      <c r="C875" s="295"/>
      <c r="D875" s="295"/>
      <c r="E875" s="294"/>
      <c r="F875" s="295"/>
      <c r="G875" s="295"/>
      <c r="H875" s="295"/>
      <c r="I875" s="294"/>
      <c r="J875" s="294"/>
      <c r="L875" s="294"/>
    </row>
    <row r="876" ht="15.75" customHeight="1">
      <c r="A876" s="294"/>
      <c r="B876" s="294"/>
      <c r="C876" s="295"/>
      <c r="D876" s="295"/>
      <c r="E876" s="294"/>
      <c r="F876" s="295"/>
      <c r="G876" s="295"/>
      <c r="H876" s="295"/>
      <c r="I876" s="294"/>
      <c r="J876" s="294"/>
      <c r="L876" s="294"/>
    </row>
    <row r="877" ht="15.75" customHeight="1">
      <c r="A877" s="294"/>
      <c r="B877" s="294"/>
      <c r="C877" s="295"/>
      <c r="D877" s="295"/>
      <c r="E877" s="294"/>
      <c r="F877" s="295"/>
      <c r="G877" s="295"/>
      <c r="H877" s="295"/>
      <c r="I877" s="294"/>
      <c r="J877" s="294"/>
      <c r="L877" s="294"/>
    </row>
    <row r="878" ht="15.75" customHeight="1">
      <c r="A878" s="294"/>
      <c r="B878" s="294"/>
      <c r="C878" s="295"/>
      <c r="D878" s="295"/>
      <c r="E878" s="294"/>
      <c r="F878" s="295"/>
      <c r="G878" s="295"/>
      <c r="H878" s="295"/>
      <c r="I878" s="294"/>
      <c r="J878" s="294"/>
      <c r="L878" s="294"/>
    </row>
    <row r="879" ht="15.75" customHeight="1">
      <c r="A879" s="294"/>
      <c r="B879" s="294"/>
      <c r="C879" s="295"/>
      <c r="D879" s="295"/>
      <c r="E879" s="294"/>
      <c r="F879" s="295"/>
      <c r="G879" s="295"/>
      <c r="H879" s="295"/>
      <c r="I879" s="294"/>
      <c r="J879" s="294"/>
      <c r="L879" s="294"/>
    </row>
    <row r="880" ht="15.75" customHeight="1">
      <c r="A880" s="294"/>
      <c r="B880" s="294"/>
      <c r="C880" s="295"/>
      <c r="D880" s="295"/>
      <c r="E880" s="294"/>
      <c r="F880" s="295"/>
      <c r="G880" s="295"/>
      <c r="H880" s="295"/>
      <c r="I880" s="294"/>
      <c r="J880" s="294"/>
      <c r="L880" s="294"/>
    </row>
    <row r="881" ht="15.75" customHeight="1">
      <c r="A881" s="294"/>
      <c r="B881" s="294"/>
      <c r="C881" s="295"/>
      <c r="D881" s="295"/>
      <c r="E881" s="294"/>
      <c r="F881" s="295"/>
      <c r="G881" s="295"/>
      <c r="H881" s="295"/>
      <c r="I881" s="294"/>
      <c r="J881" s="294"/>
      <c r="L881" s="294"/>
    </row>
    <row r="882" ht="15.75" customHeight="1">
      <c r="A882" s="294"/>
      <c r="B882" s="294"/>
      <c r="C882" s="295"/>
      <c r="D882" s="295"/>
      <c r="E882" s="294"/>
      <c r="F882" s="295"/>
      <c r="G882" s="295"/>
      <c r="H882" s="295"/>
      <c r="I882" s="294"/>
      <c r="J882" s="294"/>
      <c r="L882" s="294"/>
    </row>
    <row r="883" ht="15.75" customHeight="1">
      <c r="A883" s="294"/>
      <c r="B883" s="294"/>
      <c r="C883" s="295"/>
      <c r="D883" s="295"/>
      <c r="E883" s="294"/>
      <c r="F883" s="295"/>
      <c r="G883" s="295"/>
      <c r="H883" s="295"/>
      <c r="I883" s="294"/>
      <c r="J883" s="294"/>
      <c r="L883" s="294"/>
    </row>
    <row r="884" ht="15.75" customHeight="1">
      <c r="A884" s="294"/>
      <c r="B884" s="294"/>
      <c r="C884" s="295"/>
      <c r="D884" s="295"/>
      <c r="E884" s="294"/>
      <c r="F884" s="295"/>
      <c r="G884" s="295"/>
      <c r="H884" s="295"/>
      <c r="I884" s="294"/>
      <c r="J884" s="294"/>
      <c r="L884" s="294"/>
    </row>
    <row r="885" ht="15.75" customHeight="1">
      <c r="A885" s="294"/>
      <c r="B885" s="294"/>
      <c r="C885" s="295"/>
      <c r="D885" s="295"/>
      <c r="E885" s="294"/>
      <c r="F885" s="295"/>
      <c r="G885" s="295"/>
      <c r="H885" s="295"/>
      <c r="I885" s="294"/>
      <c r="J885" s="294"/>
      <c r="L885" s="294"/>
    </row>
    <row r="886" ht="15.75" customHeight="1">
      <c r="A886" s="294"/>
      <c r="B886" s="294"/>
      <c r="C886" s="295"/>
      <c r="D886" s="295"/>
      <c r="E886" s="294"/>
      <c r="F886" s="295"/>
      <c r="G886" s="295"/>
      <c r="H886" s="295"/>
      <c r="I886" s="294"/>
      <c r="J886" s="294"/>
      <c r="L886" s="294"/>
    </row>
    <row r="887" ht="15.75" customHeight="1">
      <c r="A887" s="294"/>
      <c r="B887" s="294"/>
      <c r="C887" s="295"/>
      <c r="D887" s="295"/>
      <c r="E887" s="294"/>
      <c r="F887" s="295"/>
      <c r="G887" s="295"/>
      <c r="H887" s="295"/>
      <c r="I887" s="294"/>
      <c r="J887" s="294"/>
      <c r="L887" s="294"/>
    </row>
    <row r="888" ht="15.75" customHeight="1">
      <c r="A888" s="294"/>
      <c r="B888" s="294"/>
      <c r="C888" s="295"/>
      <c r="D888" s="295"/>
      <c r="E888" s="294"/>
      <c r="F888" s="295"/>
      <c r="G888" s="295"/>
      <c r="H888" s="295"/>
      <c r="I888" s="294"/>
      <c r="J888" s="294"/>
      <c r="L888" s="294"/>
    </row>
    <row r="889" ht="15.75" customHeight="1">
      <c r="A889" s="294"/>
      <c r="B889" s="294"/>
      <c r="C889" s="295"/>
      <c r="D889" s="295"/>
      <c r="E889" s="294"/>
      <c r="F889" s="295"/>
      <c r="G889" s="295"/>
      <c r="H889" s="295"/>
      <c r="I889" s="294"/>
      <c r="J889" s="294"/>
      <c r="L889" s="294"/>
    </row>
    <row r="890" ht="15.75" customHeight="1">
      <c r="A890" s="294"/>
      <c r="B890" s="294"/>
      <c r="C890" s="295"/>
      <c r="D890" s="295"/>
      <c r="E890" s="294"/>
      <c r="F890" s="295"/>
      <c r="G890" s="295"/>
      <c r="H890" s="295"/>
      <c r="I890" s="294"/>
      <c r="J890" s="294"/>
      <c r="L890" s="294"/>
    </row>
    <row r="891" ht="15.75" customHeight="1">
      <c r="A891" s="294"/>
      <c r="B891" s="294"/>
      <c r="C891" s="295"/>
      <c r="D891" s="295"/>
      <c r="E891" s="294"/>
      <c r="F891" s="295"/>
      <c r="G891" s="295"/>
      <c r="H891" s="295"/>
      <c r="I891" s="294"/>
      <c r="J891" s="294"/>
      <c r="L891" s="294"/>
    </row>
    <row r="892" ht="15.75" customHeight="1">
      <c r="A892" s="294"/>
      <c r="B892" s="294"/>
      <c r="C892" s="295"/>
      <c r="D892" s="295"/>
      <c r="E892" s="294"/>
      <c r="F892" s="295"/>
      <c r="G892" s="295"/>
      <c r="H892" s="295"/>
      <c r="I892" s="294"/>
      <c r="J892" s="294"/>
      <c r="L892" s="294"/>
    </row>
    <row r="893" ht="15.75" customHeight="1">
      <c r="A893" s="294"/>
      <c r="B893" s="294"/>
      <c r="C893" s="295"/>
      <c r="D893" s="295"/>
      <c r="E893" s="294"/>
      <c r="F893" s="295"/>
      <c r="G893" s="295"/>
      <c r="H893" s="295"/>
      <c r="I893" s="294"/>
      <c r="J893" s="294"/>
      <c r="L893" s="294"/>
    </row>
    <row r="894" ht="15.75" customHeight="1">
      <c r="A894" s="294"/>
      <c r="B894" s="294"/>
      <c r="C894" s="295"/>
      <c r="D894" s="295"/>
      <c r="E894" s="294"/>
      <c r="F894" s="295"/>
      <c r="G894" s="295"/>
      <c r="H894" s="295"/>
      <c r="I894" s="294"/>
      <c r="J894" s="294"/>
      <c r="L894" s="294"/>
    </row>
    <row r="895" ht="15.75" customHeight="1">
      <c r="A895" s="294"/>
      <c r="B895" s="294"/>
      <c r="C895" s="295"/>
      <c r="D895" s="295"/>
      <c r="E895" s="294"/>
      <c r="F895" s="295"/>
      <c r="G895" s="295"/>
      <c r="H895" s="295"/>
      <c r="I895" s="294"/>
      <c r="J895" s="294"/>
      <c r="L895" s="294"/>
    </row>
    <row r="896" ht="15.75" customHeight="1">
      <c r="A896" s="294"/>
      <c r="B896" s="294"/>
      <c r="C896" s="295"/>
      <c r="D896" s="295"/>
      <c r="E896" s="294"/>
      <c r="F896" s="295"/>
      <c r="G896" s="295"/>
      <c r="H896" s="295"/>
      <c r="I896" s="294"/>
      <c r="J896" s="294"/>
      <c r="L896" s="294"/>
    </row>
    <row r="897" ht="15.75" customHeight="1">
      <c r="A897" s="294"/>
      <c r="B897" s="294"/>
      <c r="C897" s="295"/>
      <c r="D897" s="295"/>
      <c r="E897" s="294"/>
      <c r="F897" s="295"/>
      <c r="G897" s="295"/>
      <c r="H897" s="295"/>
      <c r="I897" s="294"/>
      <c r="J897" s="294"/>
      <c r="L897" s="294"/>
    </row>
    <row r="898" ht="15.75" customHeight="1">
      <c r="A898" s="294"/>
      <c r="B898" s="294"/>
      <c r="C898" s="295"/>
      <c r="D898" s="295"/>
      <c r="E898" s="294"/>
      <c r="F898" s="295"/>
      <c r="G898" s="295"/>
      <c r="H898" s="295"/>
      <c r="I898" s="294"/>
      <c r="J898" s="294"/>
      <c r="L898" s="294"/>
    </row>
    <row r="899" ht="15.75" customHeight="1">
      <c r="A899" s="294"/>
      <c r="B899" s="294"/>
      <c r="C899" s="295"/>
      <c r="D899" s="295"/>
      <c r="E899" s="294"/>
      <c r="F899" s="295"/>
      <c r="G899" s="295"/>
      <c r="H899" s="295"/>
      <c r="I899" s="294"/>
      <c r="J899" s="294"/>
      <c r="L899" s="294"/>
    </row>
    <row r="900" ht="15.75" customHeight="1">
      <c r="A900" s="294"/>
      <c r="B900" s="294"/>
      <c r="C900" s="295"/>
      <c r="D900" s="295"/>
      <c r="E900" s="294"/>
      <c r="F900" s="295"/>
      <c r="G900" s="295"/>
      <c r="H900" s="295"/>
      <c r="I900" s="294"/>
      <c r="J900" s="294"/>
      <c r="L900" s="294"/>
    </row>
    <row r="901" ht="15.75" customHeight="1">
      <c r="A901" s="294"/>
      <c r="B901" s="294"/>
      <c r="C901" s="295"/>
      <c r="D901" s="295"/>
      <c r="E901" s="294"/>
      <c r="F901" s="295"/>
      <c r="G901" s="295"/>
      <c r="H901" s="295"/>
      <c r="I901" s="294"/>
      <c r="J901" s="294"/>
      <c r="L901" s="294"/>
    </row>
    <row r="902" ht="15.75" customHeight="1">
      <c r="A902" s="294"/>
      <c r="B902" s="294"/>
      <c r="C902" s="295"/>
      <c r="D902" s="295"/>
      <c r="E902" s="294"/>
      <c r="F902" s="295"/>
      <c r="G902" s="295"/>
      <c r="H902" s="295"/>
      <c r="I902" s="294"/>
      <c r="J902" s="294"/>
      <c r="L902" s="294"/>
    </row>
    <row r="903" ht="15.75" customHeight="1">
      <c r="A903" s="294"/>
      <c r="B903" s="294"/>
      <c r="C903" s="295"/>
      <c r="D903" s="295"/>
      <c r="E903" s="294"/>
      <c r="F903" s="295"/>
      <c r="G903" s="295"/>
      <c r="H903" s="295"/>
      <c r="I903" s="294"/>
      <c r="J903" s="294"/>
      <c r="L903" s="294"/>
    </row>
    <row r="904" ht="15.75" customHeight="1">
      <c r="A904" s="294"/>
      <c r="B904" s="294"/>
      <c r="C904" s="295"/>
      <c r="D904" s="295"/>
      <c r="E904" s="294"/>
      <c r="F904" s="295"/>
      <c r="G904" s="295"/>
      <c r="H904" s="295"/>
      <c r="I904" s="294"/>
      <c r="J904" s="294"/>
      <c r="L904" s="294"/>
    </row>
    <row r="905" ht="15.75" customHeight="1">
      <c r="A905" s="294"/>
      <c r="B905" s="294"/>
      <c r="C905" s="295"/>
      <c r="D905" s="295"/>
      <c r="E905" s="294"/>
      <c r="F905" s="295"/>
      <c r="G905" s="295"/>
      <c r="H905" s="295"/>
      <c r="I905" s="294"/>
      <c r="J905" s="294"/>
      <c r="L905" s="294"/>
    </row>
    <row r="906" ht="15.75" customHeight="1">
      <c r="A906" s="294"/>
      <c r="B906" s="294"/>
      <c r="C906" s="295"/>
      <c r="D906" s="295"/>
      <c r="E906" s="294"/>
      <c r="F906" s="295"/>
      <c r="G906" s="295"/>
      <c r="H906" s="295"/>
      <c r="I906" s="294"/>
      <c r="J906" s="294"/>
      <c r="L906" s="294"/>
    </row>
    <row r="907" ht="15.75" customHeight="1">
      <c r="A907" s="294"/>
      <c r="B907" s="294"/>
      <c r="C907" s="295"/>
      <c r="D907" s="295"/>
      <c r="E907" s="294"/>
      <c r="F907" s="295"/>
      <c r="G907" s="295"/>
      <c r="H907" s="295"/>
      <c r="I907" s="294"/>
      <c r="J907" s="294"/>
      <c r="L907" s="294"/>
    </row>
    <row r="908" ht="15.75" customHeight="1">
      <c r="A908" s="294"/>
      <c r="B908" s="294"/>
      <c r="C908" s="295"/>
      <c r="D908" s="295"/>
      <c r="E908" s="294"/>
      <c r="F908" s="295"/>
      <c r="G908" s="295"/>
      <c r="H908" s="295"/>
      <c r="I908" s="294"/>
      <c r="J908" s="294"/>
      <c r="L908" s="294"/>
    </row>
    <row r="909" ht="15.75" customHeight="1">
      <c r="A909" s="294"/>
      <c r="B909" s="294"/>
      <c r="C909" s="295"/>
      <c r="D909" s="295"/>
      <c r="E909" s="294"/>
      <c r="F909" s="295"/>
      <c r="G909" s="295"/>
      <c r="H909" s="295"/>
      <c r="I909" s="294"/>
      <c r="J909" s="294"/>
      <c r="L909" s="294"/>
    </row>
    <row r="910" ht="15.75" customHeight="1">
      <c r="A910" s="294"/>
      <c r="B910" s="294"/>
      <c r="C910" s="295"/>
      <c r="D910" s="295"/>
      <c r="E910" s="294"/>
      <c r="F910" s="295"/>
      <c r="G910" s="295"/>
      <c r="H910" s="295"/>
      <c r="I910" s="294"/>
      <c r="J910" s="294"/>
      <c r="L910" s="294"/>
    </row>
    <row r="911" ht="15.75" customHeight="1">
      <c r="A911" s="294"/>
      <c r="B911" s="294"/>
      <c r="C911" s="295"/>
      <c r="D911" s="295"/>
      <c r="E911" s="294"/>
      <c r="F911" s="295"/>
      <c r="G911" s="295"/>
      <c r="H911" s="295"/>
      <c r="I911" s="294"/>
      <c r="J911" s="294"/>
      <c r="L911" s="294"/>
    </row>
    <row r="912" ht="15.75" customHeight="1">
      <c r="A912" s="294"/>
      <c r="B912" s="294"/>
      <c r="C912" s="295"/>
      <c r="D912" s="295"/>
      <c r="E912" s="294"/>
      <c r="F912" s="295"/>
      <c r="G912" s="295"/>
      <c r="H912" s="295"/>
      <c r="I912" s="294"/>
      <c r="J912" s="294"/>
      <c r="L912" s="294"/>
    </row>
    <row r="913" ht="15.75" customHeight="1">
      <c r="A913" s="294"/>
      <c r="B913" s="294"/>
      <c r="C913" s="295"/>
      <c r="D913" s="295"/>
      <c r="E913" s="294"/>
      <c r="F913" s="295"/>
      <c r="G913" s="295"/>
      <c r="H913" s="295"/>
      <c r="I913" s="294"/>
      <c r="J913" s="294"/>
      <c r="L913" s="294"/>
    </row>
    <row r="914" ht="15.75" customHeight="1">
      <c r="A914" s="294"/>
      <c r="B914" s="294"/>
      <c r="C914" s="295"/>
      <c r="D914" s="295"/>
      <c r="E914" s="294"/>
      <c r="F914" s="295"/>
      <c r="G914" s="295"/>
      <c r="H914" s="295"/>
      <c r="I914" s="294"/>
      <c r="J914" s="294"/>
      <c r="L914" s="294"/>
    </row>
    <row r="915" ht="15.75" customHeight="1">
      <c r="A915" s="294"/>
      <c r="B915" s="294"/>
      <c r="C915" s="295"/>
      <c r="D915" s="295"/>
      <c r="E915" s="294"/>
      <c r="F915" s="295"/>
      <c r="G915" s="295"/>
      <c r="H915" s="295"/>
      <c r="I915" s="294"/>
      <c r="J915" s="294"/>
      <c r="L915" s="294"/>
    </row>
    <row r="916" ht="15.75" customHeight="1">
      <c r="A916" s="294"/>
      <c r="B916" s="294"/>
      <c r="C916" s="295"/>
      <c r="D916" s="295"/>
      <c r="E916" s="294"/>
      <c r="F916" s="295"/>
      <c r="G916" s="295"/>
      <c r="H916" s="295"/>
      <c r="I916" s="294"/>
      <c r="J916" s="294"/>
      <c r="L916" s="294"/>
    </row>
    <row r="917" ht="15.75" customHeight="1">
      <c r="A917" s="294"/>
      <c r="B917" s="294"/>
      <c r="C917" s="295"/>
      <c r="D917" s="295"/>
      <c r="E917" s="294"/>
      <c r="F917" s="295"/>
      <c r="G917" s="295"/>
      <c r="H917" s="295"/>
      <c r="I917" s="294"/>
      <c r="J917" s="294"/>
      <c r="L917" s="294"/>
    </row>
    <row r="918" ht="15.75" customHeight="1">
      <c r="A918" s="294"/>
      <c r="B918" s="294"/>
      <c r="C918" s="295"/>
      <c r="D918" s="295"/>
      <c r="E918" s="294"/>
      <c r="F918" s="295"/>
      <c r="G918" s="295"/>
      <c r="H918" s="295"/>
      <c r="I918" s="294"/>
      <c r="J918" s="294"/>
      <c r="L918" s="294"/>
    </row>
    <row r="919" ht="15.75" customHeight="1">
      <c r="A919" s="294"/>
      <c r="B919" s="294"/>
      <c r="C919" s="295"/>
      <c r="D919" s="295"/>
      <c r="E919" s="294"/>
      <c r="F919" s="295"/>
      <c r="G919" s="295"/>
      <c r="H919" s="295"/>
      <c r="I919" s="294"/>
      <c r="J919" s="294"/>
      <c r="L919" s="294"/>
    </row>
    <row r="920" ht="15.75" customHeight="1">
      <c r="A920" s="294"/>
      <c r="B920" s="294"/>
      <c r="C920" s="295"/>
      <c r="D920" s="295"/>
      <c r="E920" s="294"/>
      <c r="F920" s="295"/>
      <c r="G920" s="295"/>
      <c r="H920" s="295"/>
      <c r="I920" s="294"/>
      <c r="J920" s="294"/>
      <c r="L920" s="294"/>
    </row>
    <row r="921" ht="15.75" customHeight="1">
      <c r="A921" s="294"/>
      <c r="B921" s="294"/>
      <c r="C921" s="295"/>
      <c r="D921" s="295"/>
      <c r="E921" s="294"/>
      <c r="F921" s="295"/>
      <c r="G921" s="295"/>
      <c r="H921" s="295"/>
      <c r="I921" s="294"/>
      <c r="J921" s="294"/>
      <c r="L921" s="294"/>
    </row>
    <row r="922" ht="15.75" customHeight="1">
      <c r="A922" s="294"/>
      <c r="B922" s="294"/>
      <c r="C922" s="295"/>
      <c r="D922" s="295"/>
      <c r="E922" s="294"/>
      <c r="F922" s="295"/>
      <c r="G922" s="295"/>
      <c r="H922" s="295"/>
      <c r="I922" s="294"/>
      <c r="J922" s="294"/>
      <c r="L922" s="294"/>
    </row>
    <row r="923" ht="15.75" customHeight="1">
      <c r="A923" s="294"/>
      <c r="B923" s="294"/>
      <c r="C923" s="295"/>
      <c r="D923" s="295"/>
      <c r="E923" s="294"/>
      <c r="F923" s="295"/>
      <c r="G923" s="295"/>
      <c r="H923" s="295"/>
      <c r="I923" s="294"/>
      <c r="J923" s="294"/>
      <c r="L923" s="294"/>
    </row>
    <row r="924" ht="15.75" customHeight="1">
      <c r="A924" s="294"/>
      <c r="B924" s="294"/>
      <c r="C924" s="295"/>
      <c r="D924" s="295"/>
      <c r="E924" s="294"/>
      <c r="F924" s="295"/>
      <c r="G924" s="295"/>
      <c r="H924" s="295"/>
      <c r="I924" s="294"/>
      <c r="J924" s="294"/>
      <c r="L924" s="294"/>
    </row>
    <row r="925" ht="15.75" customHeight="1">
      <c r="A925" s="294"/>
      <c r="B925" s="294"/>
      <c r="C925" s="295"/>
      <c r="D925" s="295"/>
      <c r="E925" s="294"/>
      <c r="F925" s="295"/>
      <c r="G925" s="295"/>
      <c r="H925" s="295"/>
      <c r="I925" s="294"/>
      <c r="J925" s="294"/>
      <c r="L925" s="294"/>
    </row>
    <row r="926" ht="15.75" customHeight="1">
      <c r="A926" s="294"/>
      <c r="B926" s="294"/>
      <c r="C926" s="295"/>
      <c r="D926" s="295"/>
      <c r="E926" s="294"/>
      <c r="F926" s="295"/>
      <c r="G926" s="295"/>
      <c r="H926" s="295"/>
      <c r="I926" s="294"/>
      <c r="J926" s="294"/>
      <c r="L926" s="294"/>
    </row>
    <row r="927" ht="15.75" customHeight="1">
      <c r="A927" s="294"/>
      <c r="B927" s="294"/>
      <c r="C927" s="295"/>
      <c r="D927" s="295"/>
      <c r="E927" s="294"/>
      <c r="F927" s="295"/>
      <c r="G927" s="295"/>
      <c r="H927" s="295"/>
      <c r="I927" s="294"/>
      <c r="J927" s="294"/>
      <c r="L927" s="294"/>
    </row>
    <row r="928" ht="15.75" customHeight="1">
      <c r="A928" s="294"/>
      <c r="B928" s="294"/>
      <c r="C928" s="295"/>
      <c r="D928" s="295"/>
      <c r="E928" s="294"/>
      <c r="F928" s="295"/>
      <c r="G928" s="295"/>
      <c r="H928" s="295"/>
      <c r="I928" s="294"/>
      <c r="J928" s="294"/>
      <c r="L928" s="294"/>
    </row>
    <row r="929" ht="15.75" customHeight="1">
      <c r="A929" s="294"/>
      <c r="B929" s="294"/>
      <c r="C929" s="295"/>
      <c r="D929" s="295"/>
      <c r="E929" s="294"/>
      <c r="F929" s="295"/>
      <c r="G929" s="295"/>
      <c r="H929" s="295"/>
      <c r="I929" s="294"/>
      <c r="J929" s="294"/>
      <c r="L929" s="294"/>
    </row>
    <row r="930" ht="15.75" customHeight="1">
      <c r="A930" s="294"/>
      <c r="B930" s="294"/>
      <c r="C930" s="295"/>
      <c r="D930" s="295"/>
      <c r="E930" s="294"/>
      <c r="F930" s="295"/>
      <c r="G930" s="295"/>
      <c r="H930" s="295"/>
      <c r="I930" s="294"/>
      <c r="J930" s="294"/>
      <c r="L930" s="294"/>
    </row>
    <row r="931" ht="15.75" customHeight="1">
      <c r="A931" s="294"/>
      <c r="B931" s="294"/>
      <c r="C931" s="295"/>
      <c r="D931" s="295"/>
      <c r="E931" s="294"/>
      <c r="F931" s="295"/>
      <c r="G931" s="295"/>
      <c r="H931" s="295"/>
      <c r="I931" s="294"/>
      <c r="J931" s="294"/>
      <c r="L931" s="294"/>
    </row>
    <row r="932" ht="15.75" customHeight="1">
      <c r="A932" s="294"/>
      <c r="B932" s="294"/>
      <c r="C932" s="295"/>
      <c r="D932" s="295"/>
      <c r="E932" s="294"/>
      <c r="F932" s="295"/>
      <c r="G932" s="295"/>
      <c r="H932" s="295"/>
      <c r="I932" s="294"/>
      <c r="J932" s="294"/>
      <c r="L932" s="294"/>
    </row>
    <row r="933" ht="15.75" customHeight="1">
      <c r="A933" s="294"/>
      <c r="B933" s="294"/>
      <c r="C933" s="295"/>
      <c r="D933" s="295"/>
      <c r="E933" s="294"/>
      <c r="F933" s="295"/>
      <c r="G933" s="295"/>
      <c r="H933" s="295"/>
      <c r="I933" s="294"/>
      <c r="J933" s="294"/>
      <c r="L933" s="294"/>
    </row>
    <row r="934" ht="15.75" customHeight="1">
      <c r="A934" s="294"/>
      <c r="B934" s="294"/>
      <c r="C934" s="295"/>
      <c r="D934" s="295"/>
      <c r="E934" s="294"/>
      <c r="F934" s="295"/>
      <c r="G934" s="295"/>
      <c r="H934" s="295"/>
      <c r="I934" s="294"/>
      <c r="J934" s="294"/>
      <c r="L934" s="294"/>
    </row>
    <row r="935" ht="15.75" customHeight="1">
      <c r="A935" s="294"/>
      <c r="B935" s="294"/>
      <c r="C935" s="295"/>
      <c r="D935" s="295"/>
      <c r="E935" s="294"/>
      <c r="F935" s="295"/>
      <c r="G935" s="295"/>
      <c r="H935" s="295"/>
      <c r="I935" s="294"/>
      <c r="J935" s="294"/>
      <c r="L935" s="294"/>
    </row>
    <row r="936" ht="15.75" customHeight="1">
      <c r="A936" s="294"/>
      <c r="B936" s="294"/>
      <c r="C936" s="295"/>
      <c r="D936" s="295"/>
      <c r="E936" s="294"/>
      <c r="F936" s="295"/>
      <c r="G936" s="295"/>
      <c r="H936" s="295"/>
      <c r="I936" s="294"/>
      <c r="J936" s="294"/>
      <c r="L936" s="294"/>
    </row>
    <row r="937" ht="15.75" customHeight="1">
      <c r="A937" s="294"/>
      <c r="B937" s="294"/>
      <c r="C937" s="295"/>
      <c r="D937" s="295"/>
      <c r="E937" s="294"/>
      <c r="F937" s="295"/>
      <c r="G937" s="295"/>
      <c r="H937" s="295"/>
      <c r="I937" s="294"/>
      <c r="J937" s="294"/>
      <c r="L937" s="294"/>
    </row>
    <row r="938" ht="15.75" customHeight="1">
      <c r="A938" s="294"/>
      <c r="B938" s="294"/>
      <c r="C938" s="295"/>
      <c r="D938" s="295"/>
      <c r="E938" s="294"/>
      <c r="F938" s="295"/>
      <c r="G938" s="295"/>
      <c r="H938" s="295"/>
      <c r="I938" s="294"/>
      <c r="J938" s="294"/>
      <c r="L938" s="294"/>
    </row>
    <row r="939" ht="15.75" customHeight="1">
      <c r="A939" s="294"/>
      <c r="B939" s="294"/>
      <c r="C939" s="295"/>
      <c r="D939" s="295"/>
      <c r="E939" s="294"/>
      <c r="F939" s="295"/>
      <c r="G939" s="295"/>
      <c r="H939" s="295"/>
      <c r="I939" s="294"/>
      <c r="J939" s="294"/>
      <c r="L939" s="294"/>
    </row>
    <row r="940" ht="15.75" customHeight="1">
      <c r="A940" s="294"/>
      <c r="B940" s="294"/>
      <c r="C940" s="295"/>
      <c r="D940" s="295"/>
      <c r="E940" s="294"/>
      <c r="F940" s="295"/>
      <c r="G940" s="295"/>
      <c r="H940" s="295"/>
      <c r="I940" s="294"/>
      <c r="J940" s="294"/>
      <c r="L940" s="294"/>
    </row>
    <row r="941" ht="15.75" customHeight="1">
      <c r="A941" s="294"/>
      <c r="B941" s="294"/>
      <c r="C941" s="295"/>
      <c r="D941" s="295"/>
      <c r="E941" s="294"/>
      <c r="F941" s="295"/>
      <c r="G941" s="295"/>
      <c r="H941" s="295"/>
      <c r="I941" s="294"/>
      <c r="J941" s="294"/>
      <c r="L941" s="294"/>
    </row>
    <row r="942" ht="15.75" customHeight="1">
      <c r="A942" s="294"/>
      <c r="B942" s="294"/>
      <c r="C942" s="295"/>
      <c r="D942" s="295"/>
      <c r="E942" s="294"/>
      <c r="F942" s="295"/>
      <c r="G942" s="295"/>
      <c r="H942" s="295"/>
      <c r="I942" s="294"/>
      <c r="J942" s="294"/>
      <c r="L942" s="294"/>
    </row>
    <row r="943" ht="15.75" customHeight="1">
      <c r="A943" s="294"/>
      <c r="B943" s="294"/>
      <c r="C943" s="295"/>
      <c r="D943" s="295"/>
      <c r="E943" s="294"/>
      <c r="F943" s="295"/>
      <c r="G943" s="295"/>
      <c r="H943" s="295"/>
      <c r="I943" s="294"/>
      <c r="J943" s="294"/>
      <c r="L943" s="294"/>
    </row>
    <row r="944" ht="15.75" customHeight="1">
      <c r="A944" s="294"/>
      <c r="B944" s="294"/>
      <c r="C944" s="295"/>
      <c r="D944" s="295"/>
      <c r="E944" s="294"/>
      <c r="F944" s="295"/>
      <c r="G944" s="295"/>
      <c r="H944" s="295"/>
      <c r="I944" s="294"/>
      <c r="J944" s="294"/>
      <c r="L944" s="294"/>
    </row>
    <row r="945" ht="15.75" customHeight="1">
      <c r="A945" s="294"/>
      <c r="B945" s="294"/>
      <c r="C945" s="295"/>
      <c r="D945" s="295"/>
      <c r="E945" s="294"/>
      <c r="F945" s="295"/>
      <c r="G945" s="295"/>
      <c r="H945" s="295"/>
      <c r="I945" s="294"/>
      <c r="J945" s="294"/>
      <c r="L945" s="294"/>
    </row>
    <row r="946" ht="15.75" customHeight="1">
      <c r="A946" s="294"/>
      <c r="B946" s="294"/>
      <c r="C946" s="295"/>
      <c r="D946" s="295"/>
      <c r="E946" s="294"/>
      <c r="F946" s="295"/>
      <c r="G946" s="295"/>
      <c r="H946" s="295"/>
      <c r="I946" s="294"/>
      <c r="J946" s="294"/>
      <c r="L946" s="294"/>
    </row>
    <row r="947" ht="15.75" customHeight="1">
      <c r="A947" s="294"/>
      <c r="B947" s="294"/>
      <c r="C947" s="295"/>
      <c r="D947" s="295"/>
      <c r="E947" s="294"/>
      <c r="F947" s="295"/>
      <c r="G947" s="295"/>
      <c r="H947" s="295"/>
      <c r="I947" s="294"/>
      <c r="J947" s="294"/>
      <c r="L947" s="294"/>
    </row>
    <row r="948" ht="15.75" customHeight="1">
      <c r="A948" s="294"/>
      <c r="B948" s="294"/>
      <c r="C948" s="295"/>
      <c r="D948" s="295"/>
      <c r="E948" s="294"/>
      <c r="F948" s="295"/>
      <c r="G948" s="295"/>
      <c r="H948" s="295"/>
      <c r="I948" s="294"/>
      <c r="J948" s="294"/>
      <c r="L948" s="294"/>
    </row>
    <row r="949" ht="15.75" customHeight="1">
      <c r="A949" s="294"/>
      <c r="B949" s="294"/>
      <c r="C949" s="295"/>
      <c r="D949" s="295"/>
      <c r="E949" s="294"/>
      <c r="F949" s="295"/>
      <c r="G949" s="295"/>
      <c r="H949" s="295"/>
      <c r="I949" s="294"/>
      <c r="J949" s="294"/>
      <c r="L949" s="294"/>
    </row>
    <row r="950" ht="15.75" customHeight="1">
      <c r="A950" s="294"/>
      <c r="B950" s="294"/>
      <c r="C950" s="295"/>
      <c r="D950" s="295"/>
      <c r="E950" s="294"/>
      <c r="F950" s="295"/>
      <c r="G950" s="295"/>
      <c r="H950" s="295"/>
      <c r="I950" s="294"/>
      <c r="J950" s="294"/>
      <c r="L950" s="294"/>
    </row>
    <row r="951" ht="15.75" customHeight="1">
      <c r="A951" s="294"/>
      <c r="B951" s="294"/>
      <c r="C951" s="295"/>
      <c r="D951" s="295"/>
      <c r="E951" s="294"/>
      <c r="F951" s="295"/>
      <c r="G951" s="295"/>
      <c r="H951" s="295"/>
      <c r="I951" s="294"/>
      <c r="J951" s="294"/>
      <c r="L951" s="294"/>
    </row>
    <row r="952" ht="15.75" customHeight="1">
      <c r="A952" s="294"/>
      <c r="B952" s="294"/>
      <c r="C952" s="295"/>
      <c r="D952" s="295"/>
      <c r="E952" s="294"/>
      <c r="F952" s="295"/>
      <c r="G952" s="295"/>
      <c r="H952" s="295"/>
      <c r="I952" s="294"/>
      <c r="J952" s="294"/>
      <c r="L952" s="294"/>
    </row>
    <row r="953" ht="15.75" customHeight="1">
      <c r="A953" s="294"/>
      <c r="B953" s="294"/>
      <c r="C953" s="295"/>
      <c r="D953" s="295"/>
      <c r="E953" s="294"/>
      <c r="F953" s="295"/>
      <c r="G953" s="295"/>
      <c r="H953" s="295"/>
      <c r="I953" s="294"/>
      <c r="J953" s="294"/>
      <c r="L953" s="294"/>
    </row>
    <row r="954" ht="15.75" customHeight="1">
      <c r="A954" s="294"/>
      <c r="B954" s="294"/>
      <c r="C954" s="295"/>
      <c r="D954" s="295"/>
      <c r="E954" s="294"/>
      <c r="F954" s="295"/>
      <c r="G954" s="295"/>
      <c r="H954" s="295"/>
      <c r="I954" s="294"/>
      <c r="J954" s="294"/>
      <c r="L954" s="294"/>
    </row>
    <row r="955" ht="15.75" customHeight="1">
      <c r="A955" s="294"/>
      <c r="B955" s="294"/>
      <c r="C955" s="295"/>
      <c r="D955" s="295"/>
      <c r="E955" s="294"/>
      <c r="F955" s="295"/>
      <c r="G955" s="295"/>
      <c r="H955" s="295"/>
      <c r="I955" s="294"/>
      <c r="J955" s="294"/>
      <c r="L955" s="294"/>
    </row>
    <row r="956" ht="15.75" customHeight="1">
      <c r="A956" s="294"/>
      <c r="B956" s="294"/>
      <c r="C956" s="295"/>
      <c r="D956" s="295"/>
      <c r="E956" s="294"/>
      <c r="F956" s="295"/>
      <c r="G956" s="295"/>
      <c r="H956" s="295"/>
      <c r="I956" s="294"/>
      <c r="J956" s="294"/>
      <c r="L956" s="294"/>
    </row>
    <row r="957" ht="15.75" customHeight="1">
      <c r="A957" s="294"/>
      <c r="B957" s="294"/>
      <c r="C957" s="295"/>
      <c r="D957" s="295"/>
      <c r="E957" s="294"/>
      <c r="F957" s="295"/>
      <c r="G957" s="295"/>
      <c r="H957" s="295"/>
      <c r="I957" s="294"/>
      <c r="J957" s="294"/>
      <c r="L957" s="294"/>
    </row>
    <row r="958" ht="15.75" customHeight="1">
      <c r="A958" s="294"/>
      <c r="B958" s="294"/>
      <c r="C958" s="295"/>
      <c r="D958" s="295"/>
      <c r="E958" s="294"/>
      <c r="F958" s="295"/>
      <c r="G958" s="295"/>
      <c r="H958" s="295"/>
      <c r="I958" s="294"/>
      <c r="J958" s="294"/>
      <c r="L958" s="294"/>
    </row>
    <row r="959" ht="15.75" customHeight="1">
      <c r="A959" s="294"/>
      <c r="B959" s="294"/>
      <c r="C959" s="295"/>
      <c r="D959" s="295"/>
      <c r="E959" s="294"/>
      <c r="F959" s="295"/>
      <c r="G959" s="295"/>
      <c r="H959" s="295"/>
      <c r="I959" s="294"/>
      <c r="J959" s="294"/>
      <c r="L959" s="294"/>
    </row>
    <row r="960" ht="15.75" customHeight="1">
      <c r="A960" s="294"/>
      <c r="B960" s="294"/>
      <c r="C960" s="295"/>
      <c r="D960" s="295"/>
      <c r="E960" s="294"/>
      <c r="F960" s="295"/>
      <c r="G960" s="295"/>
      <c r="H960" s="295"/>
      <c r="I960" s="294"/>
      <c r="J960" s="294"/>
      <c r="L960" s="294"/>
    </row>
    <row r="961" ht="15.75" customHeight="1">
      <c r="A961" s="294"/>
      <c r="B961" s="294"/>
      <c r="C961" s="295"/>
      <c r="D961" s="295"/>
      <c r="E961" s="294"/>
      <c r="F961" s="295"/>
      <c r="G961" s="295"/>
      <c r="H961" s="295"/>
      <c r="I961" s="294"/>
      <c r="J961" s="294"/>
      <c r="L961" s="294"/>
    </row>
    <row r="962" ht="15.75" customHeight="1">
      <c r="A962" s="294"/>
      <c r="B962" s="294"/>
      <c r="C962" s="295"/>
      <c r="D962" s="295"/>
      <c r="E962" s="294"/>
      <c r="F962" s="295"/>
      <c r="G962" s="295"/>
      <c r="H962" s="295"/>
      <c r="I962" s="294"/>
      <c r="J962" s="294"/>
      <c r="L962" s="294"/>
    </row>
    <row r="963" ht="15.75" customHeight="1">
      <c r="A963" s="294"/>
      <c r="B963" s="294"/>
      <c r="C963" s="295"/>
      <c r="D963" s="295"/>
      <c r="E963" s="294"/>
      <c r="F963" s="295"/>
      <c r="G963" s="295"/>
      <c r="H963" s="295"/>
      <c r="I963" s="294"/>
      <c r="J963" s="294"/>
      <c r="L963" s="294"/>
    </row>
    <row r="964" ht="15.75" customHeight="1">
      <c r="A964" s="294"/>
      <c r="B964" s="294"/>
      <c r="C964" s="295"/>
      <c r="D964" s="295"/>
      <c r="E964" s="294"/>
      <c r="F964" s="295"/>
      <c r="G964" s="295"/>
      <c r="H964" s="295"/>
      <c r="I964" s="294"/>
      <c r="J964" s="294"/>
      <c r="L964" s="294"/>
    </row>
    <row r="965" ht="15.75" customHeight="1">
      <c r="A965" s="294"/>
      <c r="B965" s="294"/>
      <c r="C965" s="295"/>
      <c r="D965" s="295"/>
      <c r="E965" s="294"/>
      <c r="F965" s="295"/>
      <c r="G965" s="295"/>
      <c r="H965" s="295"/>
      <c r="I965" s="294"/>
      <c r="J965" s="294"/>
      <c r="L965" s="294"/>
    </row>
    <row r="966" ht="15.75" customHeight="1">
      <c r="A966" s="294"/>
      <c r="B966" s="294"/>
      <c r="C966" s="295"/>
      <c r="D966" s="295"/>
      <c r="E966" s="294"/>
      <c r="F966" s="295"/>
      <c r="G966" s="295"/>
      <c r="H966" s="295"/>
      <c r="I966" s="294"/>
      <c r="J966" s="294"/>
      <c r="L966" s="294"/>
    </row>
    <row r="967" ht="15.75" customHeight="1">
      <c r="A967" s="294"/>
      <c r="B967" s="294"/>
      <c r="C967" s="295"/>
      <c r="D967" s="295"/>
      <c r="E967" s="294"/>
      <c r="F967" s="295"/>
      <c r="G967" s="295"/>
      <c r="H967" s="295"/>
      <c r="I967" s="294"/>
      <c r="J967" s="294"/>
      <c r="L967" s="294"/>
    </row>
    <row r="968" ht="15.75" customHeight="1">
      <c r="A968" s="294"/>
      <c r="B968" s="294"/>
      <c r="C968" s="295"/>
      <c r="D968" s="295"/>
      <c r="E968" s="294"/>
      <c r="F968" s="295"/>
      <c r="G968" s="295"/>
      <c r="H968" s="295"/>
      <c r="I968" s="294"/>
      <c r="J968" s="294"/>
      <c r="L968" s="294"/>
    </row>
    <row r="969" ht="15.75" customHeight="1">
      <c r="A969" s="294"/>
      <c r="B969" s="294"/>
      <c r="C969" s="295"/>
      <c r="D969" s="295"/>
      <c r="E969" s="294"/>
      <c r="F969" s="295"/>
      <c r="G969" s="295"/>
      <c r="H969" s="295"/>
      <c r="I969" s="294"/>
      <c r="J969" s="294"/>
      <c r="L969" s="294"/>
    </row>
    <row r="970" ht="15.75" customHeight="1">
      <c r="A970" s="294"/>
      <c r="B970" s="294"/>
      <c r="C970" s="295"/>
      <c r="D970" s="295"/>
      <c r="E970" s="294"/>
      <c r="F970" s="295"/>
      <c r="G970" s="295"/>
      <c r="H970" s="295"/>
      <c r="I970" s="294"/>
      <c r="J970" s="294"/>
      <c r="L970" s="294"/>
    </row>
    <row r="971" ht="15.75" customHeight="1">
      <c r="A971" s="294"/>
      <c r="B971" s="294"/>
      <c r="C971" s="295"/>
      <c r="D971" s="295"/>
      <c r="E971" s="294"/>
      <c r="F971" s="295"/>
      <c r="G971" s="295"/>
      <c r="H971" s="295"/>
      <c r="I971" s="294"/>
      <c r="J971" s="294"/>
      <c r="L971" s="294"/>
    </row>
    <row r="972" ht="15.75" customHeight="1">
      <c r="A972" s="294"/>
      <c r="B972" s="294"/>
      <c r="C972" s="295"/>
      <c r="D972" s="295"/>
      <c r="E972" s="294"/>
      <c r="F972" s="295"/>
      <c r="G972" s="295"/>
      <c r="H972" s="295"/>
      <c r="I972" s="294"/>
      <c r="J972" s="294"/>
      <c r="L972" s="294"/>
    </row>
    <row r="973" ht="15.75" customHeight="1">
      <c r="A973" s="294"/>
      <c r="B973" s="294"/>
      <c r="C973" s="295"/>
      <c r="D973" s="295"/>
      <c r="E973" s="294"/>
      <c r="F973" s="295"/>
      <c r="G973" s="295"/>
      <c r="H973" s="295"/>
      <c r="I973" s="294"/>
      <c r="J973" s="294"/>
      <c r="L973" s="294"/>
    </row>
    <row r="974" ht="15.75" customHeight="1">
      <c r="A974" s="294"/>
      <c r="B974" s="294"/>
      <c r="C974" s="295"/>
      <c r="D974" s="295"/>
      <c r="E974" s="294"/>
      <c r="F974" s="295"/>
      <c r="G974" s="295"/>
      <c r="H974" s="295"/>
      <c r="I974" s="294"/>
      <c r="J974" s="294"/>
      <c r="L974" s="294"/>
    </row>
    <row r="975" ht="15.75" customHeight="1">
      <c r="A975" s="294"/>
      <c r="B975" s="294"/>
      <c r="C975" s="295"/>
      <c r="D975" s="295"/>
      <c r="E975" s="294"/>
      <c r="F975" s="295"/>
      <c r="G975" s="295"/>
      <c r="H975" s="295"/>
      <c r="I975" s="294"/>
      <c r="J975" s="294"/>
      <c r="L975" s="294"/>
    </row>
    <row r="976" ht="15.75" customHeight="1">
      <c r="A976" s="294"/>
      <c r="B976" s="294"/>
      <c r="C976" s="295"/>
      <c r="D976" s="295"/>
      <c r="E976" s="294"/>
      <c r="F976" s="295"/>
      <c r="G976" s="295"/>
      <c r="H976" s="295"/>
      <c r="I976" s="294"/>
      <c r="J976" s="294"/>
      <c r="L976" s="294"/>
    </row>
    <row r="977" ht="15.75" customHeight="1">
      <c r="A977" s="294"/>
      <c r="B977" s="294"/>
      <c r="C977" s="295"/>
      <c r="D977" s="295"/>
      <c r="E977" s="294"/>
      <c r="F977" s="295"/>
      <c r="G977" s="295"/>
      <c r="H977" s="295"/>
      <c r="I977" s="294"/>
      <c r="J977" s="294"/>
      <c r="L977" s="294"/>
    </row>
    <row r="978" ht="15.75" customHeight="1">
      <c r="A978" s="294"/>
      <c r="B978" s="294"/>
      <c r="C978" s="295"/>
      <c r="D978" s="295"/>
      <c r="E978" s="294"/>
      <c r="F978" s="295"/>
      <c r="G978" s="295"/>
      <c r="H978" s="295"/>
      <c r="I978" s="294"/>
      <c r="J978" s="294"/>
      <c r="L978" s="294"/>
    </row>
    <row r="979" ht="15.75" customHeight="1">
      <c r="A979" s="294"/>
      <c r="B979" s="294"/>
      <c r="C979" s="295"/>
      <c r="D979" s="295"/>
      <c r="E979" s="294"/>
      <c r="F979" s="295"/>
      <c r="G979" s="295"/>
      <c r="H979" s="295"/>
      <c r="I979" s="294"/>
      <c r="J979" s="294"/>
      <c r="L979" s="294"/>
    </row>
    <row r="980" ht="15.75" customHeight="1">
      <c r="A980" s="294"/>
      <c r="B980" s="294"/>
      <c r="C980" s="295"/>
      <c r="D980" s="295"/>
      <c r="E980" s="294"/>
      <c r="F980" s="295"/>
      <c r="G980" s="295"/>
      <c r="H980" s="295"/>
      <c r="I980" s="294"/>
      <c r="J980" s="294"/>
      <c r="L980" s="294"/>
    </row>
    <row r="981" ht="15.75" customHeight="1">
      <c r="A981" s="294"/>
      <c r="B981" s="294"/>
      <c r="C981" s="295"/>
      <c r="D981" s="295"/>
      <c r="E981" s="294"/>
      <c r="F981" s="295"/>
      <c r="G981" s="295"/>
      <c r="H981" s="295"/>
      <c r="I981" s="294"/>
      <c r="J981" s="294"/>
      <c r="L981" s="294"/>
    </row>
    <row r="982" ht="15.75" customHeight="1">
      <c r="A982" s="294"/>
      <c r="B982" s="294"/>
      <c r="C982" s="295"/>
      <c r="D982" s="295"/>
      <c r="E982" s="294"/>
      <c r="F982" s="295"/>
      <c r="G982" s="295"/>
      <c r="H982" s="295"/>
      <c r="I982" s="294"/>
      <c r="J982" s="294"/>
      <c r="L982" s="294"/>
    </row>
    <row r="983" ht="15.75" customHeight="1">
      <c r="A983" s="294"/>
      <c r="B983" s="294"/>
      <c r="C983" s="295"/>
      <c r="D983" s="295"/>
      <c r="E983" s="294"/>
      <c r="F983" s="295"/>
      <c r="G983" s="295"/>
      <c r="H983" s="295"/>
      <c r="I983" s="294"/>
      <c r="J983" s="294"/>
      <c r="L983" s="294"/>
    </row>
    <row r="984" ht="15.75" customHeight="1">
      <c r="A984" s="294"/>
      <c r="B984" s="294"/>
      <c r="C984" s="295"/>
      <c r="D984" s="295"/>
      <c r="E984" s="294"/>
      <c r="F984" s="295"/>
      <c r="G984" s="295"/>
      <c r="H984" s="295"/>
      <c r="I984" s="294"/>
      <c r="J984" s="294"/>
      <c r="L984" s="294"/>
    </row>
    <row r="985" ht="15.75" customHeight="1">
      <c r="A985" s="294"/>
      <c r="B985" s="294"/>
      <c r="C985" s="295"/>
      <c r="D985" s="295"/>
      <c r="E985" s="294"/>
      <c r="F985" s="295"/>
      <c r="G985" s="295"/>
      <c r="H985" s="295"/>
      <c r="I985" s="294"/>
      <c r="J985" s="294"/>
      <c r="L985" s="294"/>
    </row>
    <row r="986" ht="15.75" customHeight="1">
      <c r="A986" s="294"/>
      <c r="B986" s="294"/>
      <c r="C986" s="295"/>
      <c r="D986" s="295"/>
      <c r="E986" s="294"/>
      <c r="F986" s="295"/>
      <c r="G986" s="295"/>
      <c r="H986" s="295"/>
      <c r="I986" s="294"/>
      <c r="J986" s="294"/>
      <c r="L986" s="294"/>
    </row>
    <row r="987" ht="15.75" customHeight="1">
      <c r="A987" s="294"/>
      <c r="B987" s="294"/>
      <c r="C987" s="295"/>
      <c r="D987" s="295"/>
      <c r="E987" s="294"/>
      <c r="F987" s="295"/>
      <c r="G987" s="295"/>
      <c r="H987" s="295"/>
      <c r="I987" s="294"/>
      <c r="J987" s="294"/>
      <c r="L987" s="294"/>
    </row>
    <row r="988" ht="15.75" customHeight="1">
      <c r="A988" s="294"/>
      <c r="B988" s="294"/>
      <c r="C988" s="295"/>
      <c r="D988" s="295"/>
      <c r="E988" s="294"/>
      <c r="F988" s="295"/>
      <c r="G988" s="295"/>
      <c r="H988" s="295"/>
      <c r="I988" s="294"/>
      <c r="J988" s="294"/>
      <c r="L988" s="294"/>
    </row>
    <row r="989" ht="15.75" customHeight="1">
      <c r="A989" s="294"/>
      <c r="B989" s="294"/>
      <c r="C989" s="295"/>
      <c r="D989" s="295"/>
      <c r="E989" s="294"/>
      <c r="F989" s="295"/>
      <c r="G989" s="295"/>
      <c r="H989" s="295"/>
      <c r="I989" s="294"/>
      <c r="J989" s="294"/>
      <c r="L989" s="294"/>
    </row>
    <row r="990" ht="15.75" customHeight="1">
      <c r="A990" s="294"/>
      <c r="B990" s="294"/>
      <c r="C990" s="295"/>
      <c r="D990" s="295"/>
      <c r="E990" s="294"/>
      <c r="F990" s="295"/>
      <c r="G990" s="295"/>
      <c r="H990" s="295"/>
      <c r="I990" s="294"/>
      <c r="J990" s="294"/>
      <c r="L990" s="294"/>
    </row>
    <row r="991" ht="15.75" customHeight="1">
      <c r="A991" s="294"/>
      <c r="B991" s="294"/>
      <c r="C991" s="295"/>
      <c r="D991" s="295"/>
      <c r="E991" s="294"/>
      <c r="F991" s="295"/>
      <c r="G991" s="295"/>
      <c r="H991" s="295"/>
      <c r="I991" s="294"/>
      <c r="J991" s="294"/>
      <c r="L991" s="294"/>
    </row>
    <row r="992" ht="15.75" customHeight="1">
      <c r="A992" s="294"/>
      <c r="B992" s="294"/>
      <c r="C992" s="295"/>
      <c r="D992" s="295"/>
      <c r="E992" s="294"/>
      <c r="F992" s="295"/>
      <c r="G992" s="295"/>
      <c r="H992" s="295"/>
      <c r="I992" s="294"/>
      <c r="J992" s="294"/>
      <c r="L992" s="294"/>
    </row>
    <row r="993" ht="15.75" customHeight="1">
      <c r="A993" s="294"/>
      <c r="B993" s="294"/>
      <c r="C993" s="295"/>
      <c r="D993" s="295"/>
      <c r="E993" s="294"/>
      <c r="F993" s="295"/>
      <c r="G993" s="295"/>
      <c r="H993" s="295"/>
      <c r="I993" s="294"/>
      <c r="J993" s="294"/>
      <c r="L993" s="294"/>
    </row>
    <row r="994" ht="15.75" customHeight="1">
      <c r="A994" s="294"/>
      <c r="B994" s="294"/>
      <c r="C994" s="295"/>
      <c r="D994" s="295"/>
      <c r="E994" s="294"/>
      <c r="F994" s="295"/>
      <c r="G994" s="295"/>
      <c r="H994" s="295"/>
      <c r="I994" s="294"/>
      <c r="J994" s="294"/>
      <c r="L994" s="294"/>
    </row>
    <row r="995" ht="15.75" customHeight="1">
      <c r="A995" s="294"/>
      <c r="B995" s="294"/>
      <c r="C995" s="295"/>
      <c r="D995" s="295"/>
      <c r="E995" s="294"/>
      <c r="F995" s="295"/>
      <c r="G995" s="295"/>
      <c r="H995" s="295"/>
      <c r="I995" s="294"/>
      <c r="J995" s="294"/>
      <c r="L995" s="294"/>
    </row>
    <row r="996" ht="15.75" customHeight="1">
      <c r="A996" s="294"/>
      <c r="B996" s="294"/>
      <c r="C996" s="295"/>
      <c r="D996" s="295"/>
      <c r="E996" s="294"/>
      <c r="F996" s="295"/>
      <c r="G996" s="295"/>
      <c r="H996" s="295"/>
      <c r="I996" s="294"/>
      <c r="J996" s="294"/>
      <c r="L996" s="294"/>
    </row>
    <row r="997" ht="15.75" customHeight="1">
      <c r="A997" s="294"/>
      <c r="B997" s="294"/>
      <c r="C997" s="295"/>
      <c r="D997" s="295"/>
      <c r="E997" s="294"/>
      <c r="F997" s="295"/>
      <c r="G997" s="295"/>
      <c r="H997" s="295"/>
      <c r="I997" s="294"/>
      <c r="J997" s="294"/>
      <c r="L997" s="294"/>
    </row>
    <row r="998" ht="15.75" customHeight="1">
      <c r="A998" s="294"/>
      <c r="B998" s="294"/>
      <c r="C998" s="295"/>
      <c r="D998" s="295"/>
      <c r="E998" s="294"/>
      <c r="F998" s="295"/>
      <c r="G998" s="295"/>
      <c r="H998" s="295"/>
      <c r="I998" s="294"/>
      <c r="J998" s="294"/>
      <c r="L998" s="294"/>
    </row>
    <row r="999" ht="15.75" customHeight="1">
      <c r="A999" s="294"/>
      <c r="B999" s="294"/>
      <c r="C999" s="295"/>
      <c r="D999" s="295"/>
      <c r="E999" s="294"/>
      <c r="F999" s="295"/>
      <c r="G999" s="295"/>
      <c r="H999" s="295"/>
      <c r="I999" s="294"/>
      <c r="J999" s="294"/>
      <c r="L999" s="294"/>
    </row>
    <row r="1000" ht="15.75" customHeight="1">
      <c r="A1000" s="294"/>
      <c r="B1000" s="294"/>
      <c r="C1000" s="295"/>
      <c r="D1000" s="295"/>
      <c r="E1000" s="294"/>
      <c r="F1000" s="295"/>
      <c r="G1000" s="295"/>
      <c r="H1000" s="295"/>
      <c r="I1000" s="294"/>
      <c r="J1000" s="294"/>
      <c r="L1000" s="294"/>
    </row>
    <row r="1001" ht="15.75" customHeight="1">
      <c r="A1001" s="294"/>
      <c r="B1001" s="294"/>
      <c r="C1001" s="295"/>
      <c r="D1001" s="295"/>
      <c r="E1001" s="294"/>
      <c r="F1001" s="295"/>
      <c r="G1001" s="295"/>
      <c r="H1001" s="295"/>
      <c r="I1001" s="294"/>
      <c r="J1001" s="294"/>
      <c r="L1001" s="294"/>
    </row>
    <row r="1002" ht="15.75" customHeight="1">
      <c r="A1002" s="294"/>
      <c r="B1002" s="294"/>
      <c r="C1002" s="295"/>
      <c r="D1002" s="295"/>
      <c r="E1002" s="294"/>
      <c r="F1002" s="295"/>
      <c r="G1002" s="295"/>
      <c r="H1002" s="295"/>
      <c r="I1002" s="294"/>
      <c r="J1002" s="294"/>
      <c r="L1002" s="294"/>
    </row>
    <row r="1003" ht="15.75" customHeight="1">
      <c r="A1003" s="294"/>
      <c r="B1003" s="294"/>
      <c r="C1003" s="295"/>
      <c r="D1003" s="295"/>
      <c r="E1003" s="294"/>
      <c r="F1003" s="295"/>
      <c r="G1003" s="295"/>
      <c r="H1003" s="295"/>
      <c r="I1003" s="294"/>
      <c r="J1003" s="294"/>
      <c r="L1003" s="294"/>
    </row>
    <row r="1004" ht="15.75" customHeight="1">
      <c r="A1004" s="294"/>
      <c r="B1004" s="294"/>
      <c r="C1004" s="295"/>
      <c r="D1004" s="295"/>
      <c r="E1004" s="294"/>
      <c r="F1004" s="295"/>
      <c r="G1004" s="295"/>
      <c r="H1004" s="295"/>
      <c r="I1004" s="294"/>
      <c r="J1004" s="294"/>
      <c r="L1004" s="294"/>
    </row>
    <row r="1005" ht="15.75" customHeight="1">
      <c r="A1005" s="294"/>
      <c r="B1005" s="294"/>
      <c r="C1005" s="295"/>
      <c r="D1005" s="295"/>
      <c r="E1005" s="294"/>
      <c r="F1005" s="295"/>
      <c r="G1005" s="295"/>
      <c r="H1005" s="295"/>
      <c r="I1005" s="294"/>
      <c r="J1005" s="294"/>
      <c r="L1005" s="294"/>
    </row>
    <row r="1006" ht="15.75" customHeight="1">
      <c r="A1006" s="294"/>
      <c r="B1006" s="294"/>
      <c r="C1006" s="295"/>
      <c r="D1006" s="295"/>
      <c r="E1006" s="294"/>
      <c r="F1006" s="295"/>
      <c r="G1006" s="295"/>
      <c r="H1006" s="295"/>
      <c r="I1006" s="294"/>
      <c r="J1006" s="294"/>
      <c r="L1006" s="294"/>
    </row>
  </sheetData>
  <mergeCells count="10">
    <mergeCell ref="B113:C113"/>
    <mergeCell ref="B182:C182"/>
    <mergeCell ref="B202:C202"/>
    <mergeCell ref="B3:I3"/>
    <mergeCell ref="B4:I4"/>
    <mergeCell ref="B9:C9"/>
    <mergeCell ref="B27:C27"/>
    <mergeCell ref="B59:C59"/>
    <mergeCell ref="B62:C62"/>
    <mergeCell ref="B90:C90"/>
  </mergeCells>
  <dataValidations>
    <dataValidation type="list" allowBlank="1" showErrorMessage="1" sqref="I8 I10:I58 I60:I61 I63:I89 I91:I112 I114:I181 I183:I254">
      <formula1>$O$2:$O$6</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0.63"/>
    <col customWidth="1" min="2" max="2" width="68.5"/>
    <col customWidth="1" min="3" max="3" width="94.63"/>
    <col customWidth="1" min="4" max="4" width="50.63"/>
    <col customWidth="1" min="5" max="5" width="28.5"/>
    <col customWidth="1" min="6" max="6" width="19.88"/>
    <col customWidth="1" min="7" max="7" width="57.5"/>
    <col customWidth="1" min="8" max="8" width="23.5"/>
    <col customWidth="1" min="9" max="9" width="10.63"/>
    <col customWidth="1" min="10" max="10" width="10.5"/>
    <col customWidth="1" min="11" max="11" width="9.38"/>
    <col customWidth="1" min="12" max="12" width="10.63"/>
  </cols>
  <sheetData>
    <row r="1" ht="15.75" customHeight="1">
      <c r="A1" s="335"/>
      <c r="B1" s="129"/>
      <c r="C1" s="129"/>
      <c r="D1" s="335"/>
      <c r="E1" s="129"/>
      <c r="F1" s="335"/>
      <c r="G1" s="335"/>
      <c r="H1" s="335"/>
      <c r="I1" s="335"/>
      <c r="J1" s="132"/>
      <c r="K1" s="132"/>
      <c r="L1" s="134"/>
      <c r="M1" s="134"/>
      <c r="N1" s="134"/>
      <c r="O1" s="134"/>
      <c r="P1" s="134"/>
      <c r="Q1" s="134"/>
      <c r="R1" s="134"/>
      <c r="S1" s="134"/>
      <c r="T1" s="134"/>
      <c r="U1" s="134"/>
      <c r="V1" s="134"/>
      <c r="W1" s="134"/>
      <c r="X1" s="134"/>
      <c r="Y1" s="134"/>
      <c r="Z1" s="134"/>
      <c r="AA1" s="135"/>
      <c r="AB1" s="135"/>
      <c r="AC1" s="135"/>
      <c r="AD1" s="135"/>
      <c r="AE1" s="135"/>
      <c r="AF1" s="135"/>
      <c r="AG1" s="135"/>
      <c r="AH1" s="135"/>
      <c r="AI1" s="135"/>
      <c r="AJ1" s="135"/>
      <c r="AK1" s="135"/>
      <c r="AL1" s="135"/>
      <c r="AM1" s="135"/>
      <c r="AN1" s="135"/>
      <c r="AO1" s="135"/>
      <c r="AP1" s="135"/>
      <c r="AQ1" s="135"/>
      <c r="AR1" s="135"/>
      <c r="AS1" s="135"/>
      <c r="AT1" s="135"/>
    </row>
    <row r="2" ht="15.75" customHeight="1">
      <c r="A2" s="336" t="s">
        <v>109</v>
      </c>
      <c r="B2" s="6"/>
      <c r="C2" s="138"/>
      <c r="D2" s="337"/>
      <c r="E2" s="138"/>
      <c r="F2" s="337"/>
      <c r="G2" s="337"/>
      <c r="H2" s="337"/>
      <c r="I2" s="338"/>
      <c r="J2" s="132"/>
      <c r="K2" s="132"/>
      <c r="L2" s="134"/>
      <c r="M2" s="134"/>
      <c r="N2" s="134"/>
      <c r="O2" s="140" t="s">
        <v>51</v>
      </c>
      <c r="P2" s="134"/>
      <c r="Q2" s="134"/>
      <c r="R2" s="134"/>
      <c r="S2" s="134"/>
      <c r="T2" s="134"/>
      <c r="U2" s="134"/>
      <c r="V2" s="134"/>
      <c r="W2" s="134"/>
      <c r="X2" s="134"/>
      <c r="Y2" s="134"/>
      <c r="Z2" s="134"/>
      <c r="AA2" s="135"/>
      <c r="AB2" s="135"/>
      <c r="AC2" s="135"/>
      <c r="AD2" s="135"/>
      <c r="AE2" s="135"/>
      <c r="AF2" s="135"/>
      <c r="AG2" s="135"/>
      <c r="AH2" s="135"/>
      <c r="AI2" s="135"/>
      <c r="AJ2" s="135"/>
      <c r="AK2" s="135"/>
      <c r="AL2" s="135"/>
      <c r="AM2" s="135"/>
      <c r="AN2" s="135"/>
      <c r="AO2" s="135"/>
      <c r="AP2" s="135"/>
      <c r="AQ2" s="135"/>
      <c r="AR2" s="135"/>
      <c r="AS2" s="135"/>
      <c r="AT2" s="135"/>
    </row>
    <row r="3" ht="15.75" customHeight="1">
      <c r="A3" s="296" t="s">
        <v>110</v>
      </c>
      <c r="B3" s="5"/>
      <c r="C3" s="5"/>
      <c r="D3" s="5"/>
      <c r="E3" s="5"/>
      <c r="F3" s="5"/>
      <c r="G3" s="5"/>
      <c r="H3" s="5"/>
      <c r="I3" s="6"/>
      <c r="J3" s="132"/>
      <c r="K3" s="132"/>
      <c r="L3" s="134"/>
      <c r="M3" s="134"/>
      <c r="N3" s="134"/>
      <c r="O3" s="144" t="s">
        <v>52</v>
      </c>
      <c r="P3" s="134"/>
      <c r="Q3" s="134"/>
      <c r="R3" s="134"/>
      <c r="S3" s="134"/>
      <c r="T3" s="134"/>
      <c r="U3" s="134"/>
      <c r="V3" s="134"/>
      <c r="W3" s="134"/>
      <c r="X3" s="134"/>
      <c r="Y3" s="134"/>
      <c r="Z3" s="134"/>
      <c r="AA3" s="135"/>
      <c r="AB3" s="135"/>
      <c r="AC3" s="135"/>
      <c r="AD3" s="135"/>
      <c r="AE3" s="135"/>
      <c r="AF3" s="135"/>
      <c r="AG3" s="135"/>
      <c r="AH3" s="135"/>
      <c r="AI3" s="135"/>
      <c r="AJ3" s="135"/>
      <c r="AK3" s="135"/>
      <c r="AL3" s="135"/>
      <c r="AM3" s="135"/>
      <c r="AN3" s="135"/>
      <c r="AO3" s="135"/>
      <c r="AP3" s="135"/>
      <c r="AQ3" s="135"/>
      <c r="AR3" s="135"/>
      <c r="AS3" s="135"/>
      <c r="AT3" s="135"/>
    </row>
    <row r="4" ht="15.75" customHeight="1">
      <c r="A4" s="339" t="s">
        <v>1808</v>
      </c>
      <c r="B4" s="5"/>
      <c r="C4" s="5"/>
      <c r="D4" s="5"/>
      <c r="E4" s="5"/>
      <c r="F4" s="5"/>
      <c r="G4" s="5"/>
      <c r="H4" s="5"/>
      <c r="I4" s="6"/>
      <c r="J4" s="132"/>
      <c r="K4" s="146"/>
      <c r="L4" s="134"/>
      <c r="M4" s="134"/>
      <c r="N4" s="134"/>
      <c r="O4" s="147" t="s">
        <v>53</v>
      </c>
      <c r="P4" s="134"/>
      <c r="Q4" s="134"/>
      <c r="R4" s="134"/>
      <c r="S4" s="134"/>
      <c r="T4" s="134"/>
      <c r="U4" s="134"/>
      <c r="V4" s="134"/>
      <c r="W4" s="134"/>
      <c r="X4" s="134"/>
      <c r="Y4" s="134"/>
      <c r="Z4" s="134"/>
      <c r="AA4" s="135"/>
      <c r="AB4" s="135"/>
      <c r="AC4" s="135"/>
      <c r="AD4" s="135"/>
      <c r="AE4" s="135"/>
      <c r="AF4" s="135"/>
      <c r="AG4" s="135"/>
      <c r="AH4" s="135"/>
      <c r="AI4" s="135"/>
      <c r="AJ4" s="135"/>
      <c r="AK4" s="135"/>
      <c r="AL4" s="135"/>
      <c r="AM4" s="135"/>
      <c r="AN4" s="135"/>
      <c r="AO4" s="135"/>
      <c r="AP4" s="135"/>
      <c r="AQ4" s="135"/>
      <c r="AR4" s="135"/>
      <c r="AS4" s="135"/>
      <c r="AT4" s="135"/>
    </row>
    <row r="5" ht="15.75" customHeight="1">
      <c r="A5" s="136" t="s">
        <v>51</v>
      </c>
      <c r="B5" s="340" t="s">
        <v>52</v>
      </c>
      <c r="C5" s="340" t="s">
        <v>53</v>
      </c>
      <c r="D5" s="341" t="s">
        <v>112</v>
      </c>
      <c r="E5" s="149" t="s">
        <v>113</v>
      </c>
      <c r="F5" s="263"/>
      <c r="G5" s="263"/>
      <c r="H5" s="263"/>
      <c r="I5" s="134"/>
      <c r="J5" s="342"/>
      <c r="K5" s="152"/>
      <c r="L5" s="154"/>
      <c r="M5" s="154"/>
      <c r="N5" s="134"/>
      <c r="O5" s="155" t="s">
        <v>54</v>
      </c>
      <c r="P5" s="134"/>
      <c r="Q5" s="134"/>
      <c r="R5" s="134"/>
      <c r="S5" s="134"/>
      <c r="T5" s="134"/>
      <c r="U5" s="134"/>
      <c r="V5" s="134"/>
      <c r="W5" s="134"/>
      <c r="X5" s="134"/>
      <c r="Y5" s="134"/>
      <c r="Z5" s="134"/>
      <c r="AA5" s="135"/>
      <c r="AB5" s="135"/>
      <c r="AC5" s="135"/>
      <c r="AD5" s="135"/>
      <c r="AE5" s="135"/>
      <c r="AF5" s="135"/>
      <c r="AG5" s="135"/>
      <c r="AH5" s="135"/>
      <c r="AI5" s="135"/>
      <c r="AJ5" s="135"/>
      <c r="AK5" s="135"/>
      <c r="AL5" s="135"/>
      <c r="AM5" s="135"/>
      <c r="AN5" s="135"/>
      <c r="AO5" s="135"/>
      <c r="AP5" s="135"/>
      <c r="AQ5" s="135"/>
      <c r="AR5" s="135"/>
      <c r="AS5" s="135"/>
      <c r="AT5" s="135"/>
    </row>
    <row r="6" ht="15.75" customHeight="1">
      <c r="A6" s="156">
        <f>COUNTIF(I10:I969,"Pass")</f>
        <v>132</v>
      </c>
      <c r="B6" s="275">
        <f>COUNTIF(I10:I969,"Fail")</f>
        <v>0</v>
      </c>
      <c r="C6" s="275">
        <f>COUNTIF(I10:I969,"Untested")</f>
        <v>0</v>
      </c>
      <c r="D6" s="343">
        <f>COUNTIF(I10:I969,"N/A")</f>
        <v>0</v>
      </c>
      <c r="E6" s="158">
        <f>SUM(A6:D6)</f>
        <v>132</v>
      </c>
      <c r="F6" s="263"/>
      <c r="G6" s="263"/>
      <c r="H6" s="263"/>
      <c r="I6" s="134"/>
      <c r="J6" s="132"/>
      <c r="K6" s="132"/>
      <c r="L6" s="134"/>
      <c r="M6" s="134"/>
      <c r="N6" s="134"/>
      <c r="O6" s="134"/>
      <c r="P6" s="134"/>
      <c r="Q6" s="134"/>
      <c r="R6" s="134"/>
      <c r="S6" s="134"/>
      <c r="T6" s="134"/>
      <c r="U6" s="134"/>
      <c r="V6" s="134"/>
      <c r="W6" s="134"/>
      <c r="X6" s="134"/>
      <c r="Y6" s="134"/>
      <c r="Z6" s="134"/>
      <c r="AA6" s="135"/>
      <c r="AB6" s="135"/>
      <c r="AC6" s="135"/>
      <c r="AD6" s="135"/>
      <c r="AE6" s="135"/>
      <c r="AF6" s="135"/>
      <c r="AG6" s="135"/>
      <c r="AH6" s="135"/>
      <c r="AI6" s="135"/>
      <c r="AJ6" s="135"/>
      <c r="AK6" s="135"/>
      <c r="AL6" s="135"/>
      <c r="AM6" s="135"/>
      <c r="AN6" s="135"/>
      <c r="AO6" s="135"/>
      <c r="AP6" s="135"/>
      <c r="AQ6" s="135"/>
      <c r="AR6" s="135"/>
      <c r="AS6" s="135"/>
      <c r="AT6" s="135"/>
    </row>
    <row r="7" ht="15.75" customHeight="1">
      <c r="A7" s="344"/>
      <c r="B7" s="138"/>
      <c r="C7" s="138"/>
      <c r="D7" s="337"/>
      <c r="E7" s="137"/>
      <c r="F7" s="337"/>
      <c r="G7" s="337"/>
      <c r="H7" s="337"/>
      <c r="I7" s="276"/>
      <c r="J7" s="146"/>
      <c r="K7" s="146"/>
      <c r="L7" s="335"/>
      <c r="M7" s="134"/>
      <c r="N7" s="134"/>
      <c r="O7" s="134"/>
      <c r="P7" s="134"/>
      <c r="Q7" s="134"/>
      <c r="R7" s="134"/>
      <c r="S7" s="134"/>
      <c r="T7" s="134"/>
      <c r="U7" s="134"/>
      <c r="V7" s="134"/>
      <c r="W7" s="134"/>
      <c r="X7" s="134"/>
      <c r="Y7" s="134"/>
      <c r="Z7" s="134"/>
      <c r="AA7" s="135"/>
      <c r="AB7" s="135"/>
      <c r="AC7" s="135"/>
      <c r="AD7" s="135"/>
      <c r="AE7" s="135"/>
      <c r="AF7" s="135"/>
      <c r="AG7" s="135"/>
      <c r="AH7" s="135"/>
      <c r="AI7" s="135"/>
      <c r="AJ7" s="135"/>
      <c r="AK7" s="135"/>
      <c r="AL7" s="135"/>
      <c r="AM7" s="135"/>
      <c r="AN7" s="135"/>
      <c r="AO7" s="135"/>
      <c r="AP7" s="135"/>
      <c r="AQ7" s="135"/>
      <c r="AR7" s="135"/>
      <c r="AS7" s="135"/>
      <c r="AT7" s="135"/>
    </row>
    <row r="8" ht="15.75" customHeight="1">
      <c r="A8" s="162" t="s">
        <v>114</v>
      </c>
      <c r="B8" s="164" t="s">
        <v>115</v>
      </c>
      <c r="C8" s="164" t="s">
        <v>116</v>
      </c>
      <c r="D8" s="345" t="s">
        <v>117</v>
      </c>
      <c r="E8" s="163" t="s">
        <v>118</v>
      </c>
      <c r="F8" s="163" t="s">
        <v>119</v>
      </c>
      <c r="G8" s="163" t="s">
        <v>120</v>
      </c>
      <c r="H8" s="163" t="s">
        <v>121</v>
      </c>
      <c r="I8" s="163" t="s">
        <v>122</v>
      </c>
      <c r="J8" s="165" t="s">
        <v>123</v>
      </c>
      <c r="K8" s="346" t="s">
        <v>124</v>
      </c>
      <c r="L8" s="346" t="s">
        <v>125</v>
      </c>
      <c r="M8" s="134"/>
      <c r="N8" s="134"/>
      <c r="O8" s="134"/>
      <c r="P8" s="134"/>
      <c r="Q8" s="134"/>
      <c r="R8" s="134"/>
      <c r="S8" s="134"/>
      <c r="T8" s="134"/>
      <c r="U8" s="134"/>
      <c r="V8" s="134"/>
      <c r="W8" s="134"/>
      <c r="X8" s="134"/>
      <c r="Y8" s="134"/>
      <c r="Z8" s="134"/>
      <c r="AA8" s="135"/>
      <c r="AB8" s="135"/>
      <c r="AC8" s="135"/>
      <c r="AD8" s="135"/>
      <c r="AE8" s="135"/>
      <c r="AF8" s="135"/>
      <c r="AG8" s="135"/>
      <c r="AH8" s="135"/>
      <c r="AI8" s="135"/>
      <c r="AJ8" s="135"/>
      <c r="AK8" s="135"/>
      <c r="AL8" s="135"/>
      <c r="AM8" s="135"/>
      <c r="AN8" s="135"/>
      <c r="AO8" s="135"/>
      <c r="AP8" s="135"/>
      <c r="AQ8" s="135"/>
      <c r="AR8" s="135"/>
      <c r="AS8" s="135"/>
      <c r="AT8" s="135"/>
    </row>
    <row r="9" ht="15.75" customHeight="1">
      <c r="A9" s="347"/>
      <c r="B9" s="348" t="s">
        <v>1809</v>
      </c>
      <c r="C9" s="97"/>
      <c r="D9" s="43"/>
      <c r="E9" s="168"/>
      <c r="F9" s="171"/>
      <c r="G9" s="171"/>
      <c r="H9" s="171"/>
      <c r="I9" s="171"/>
      <c r="J9" s="349"/>
      <c r="K9" s="350"/>
      <c r="L9" s="350"/>
      <c r="M9" s="172"/>
      <c r="N9" s="134"/>
      <c r="O9" s="134"/>
      <c r="P9" s="134"/>
      <c r="Q9" s="134"/>
      <c r="R9" s="134"/>
      <c r="S9" s="134"/>
      <c r="T9" s="134"/>
      <c r="U9" s="134"/>
      <c r="V9" s="134"/>
      <c r="W9" s="134"/>
      <c r="X9" s="134"/>
      <c r="Y9" s="134"/>
      <c r="Z9" s="134"/>
      <c r="AA9" s="135"/>
      <c r="AB9" s="135"/>
      <c r="AC9" s="135"/>
      <c r="AD9" s="135"/>
      <c r="AE9" s="135"/>
      <c r="AF9" s="135"/>
      <c r="AG9" s="135"/>
      <c r="AH9" s="135"/>
      <c r="AI9" s="135"/>
      <c r="AJ9" s="135"/>
      <c r="AK9" s="135"/>
      <c r="AL9" s="135"/>
      <c r="AM9" s="135"/>
      <c r="AN9" s="135"/>
      <c r="AO9" s="135"/>
      <c r="AP9" s="135"/>
      <c r="AQ9" s="135"/>
      <c r="AR9" s="135"/>
      <c r="AS9" s="135"/>
      <c r="AT9" s="135"/>
    </row>
    <row r="10" ht="32.25" customHeight="1">
      <c r="A10" s="351" t="s">
        <v>1810</v>
      </c>
      <c r="B10" s="352" t="s">
        <v>1811</v>
      </c>
      <c r="C10" s="353" t="s">
        <v>1812</v>
      </c>
      <c r="D10" s="354" t="s">
        <v>1813</v>
      </c>
      <c r="E10" s="353" t="s">
        <v>1814</v>
      </c>
      <c r="F10" s="352" t="s">
        <v>54</v>
      </c>
      <c r="G10" s="353" t="s">
        <v>1815</v>
      </c>
      <c r="H10" s="353" t="s">
        <v>1815</v>
      </c>
      <c r="I10" s="355" t="s">
        <v>51</v>
      </c>
      <c r="J10" s="206">
        <v>45365.0</v>
      </c>
      <c r="K10" s="356"/>
      <c r="L10" s="308" t="s">
        <v>1816</v>
      </c>
      <c r="M10" s="202"/>
      <c r="N10" s="202"/>
      <c r="O10" s="202"/>
      <c r="P10" s="202"/>
      <c r="Q10" s="202"/>
      <c r="R10" s="202"/>
      <c r="S10" s="202"/>
      <c r="T10" s="202"/>
      <c r="U10" s="202"/>
      <c r="V10" s="202"/>
      <c r="W10" s="202"/>
      <c r="X10" s="202"/>
      <c r="Y10" s="202"/>
      <c r="Z10" s="202"/>
      <c r="AA10" s="135"/>
      <c r="AB10" s="135"/>
      <c r="AC10" s="135"/>
      <c r="AD10" s="135"/>
      <c r="AE10" s="135"/>
      <c r="AF10" s="135"/>
      <c r="AG10" s="135"/>
      <c r="AH10" s="135"/>
      <c r="AI10" s="135"/>
      <c r="AJ10" s="135"/>
      <c r="AK10" s="135"/>
      <c r="AL10" s="135"/>
      <c r="AM10" s="135"/>
      <c r="AN10" s="135"/>
      <c r="AO10" s="135"/>
      <c r="AP10" s="135"/>
      <c r="AQ10" s="135"/>
      <c r="AR10" s="135"/>
      <c r="AS10" s="135"/>
      <c r="AT10" s="135"/>
    </row>
    <row r="11" ht="15.75" customHeight="1">
      <c r="A11" s="357" t="s">
        <v>1817</v>
      </c>
      <c r="B11" s="358" t="s">
        <v>1818</v>
      </c>
      <c r="C11" s="359" t="s">
        <v>1819</v>
      </c>
      <c r="D11" s="360" t="s">
        <v>1820</v>
      </c>
      <c r="E11" s="359" t="s">
        <v>1814</v>
      </c>
      <c r="F11" s="358" t="s">
        <v>54</v>
      </c>
      <c r="G11" s="359" t="s">
        <v>1821</v>
      </c>
      <c r="H11" s="359" t="s">
        <v>1821</v>
      </c>
      <c r="I11" s="361" t="s">
        <v>51</v>
      </c>
      <c r="J11" s="206">
        <v>45365.0</v>
      </c>
      <c r="K11" s="362"/>
      <c r="L11" s="308" t="s">
        <v>1816</v>
      </c>
      <c r="M11" s="363"/>
      <c r="N11" s="363"/>
      <c r="O11" s="363"/>
      <c r="P11" s="363"/>
      <c r="Q11" s="363"/>
      <c r="R11" s="363"/>
      <c r="S11" s="363"/>
      <c r="T11" s="363"/>
      <c r="U11" s="363"/>
      <c r="V11" s="363"/>
      <c r="W11" s="363"/>
      <c r="X11" s="363"/>
      <c r="Y11" s="363"/>
      <c r="Z11" s="363"/>
      <c r="AA11" s="135"/>
      <c r="AB11" s="135"/>
      <c r="AC11" s="135"/>
      <c r="AD11" s="135"/>
      <c r="AE11" s="135"/>
      <c r="AF11" s="135"/>
      <c r="AG11" s="135"/>
      <c r="AH11" s="135"/>
      <c r="AI11" s="135"/>
      <c r="AJ11" s="135"/>
      <c r="AK11" s="135"/>
      <c r="AL11" s="135"/>
      <c r="AM11" s="135"/>
      <c r="AN11" s="135"/>
      <c r="AO11" s="135"/>
      <c r="AP11" s="135"/>
      <c r="AQ11" s="135"/>
      <c r="AR11" s="135"/>
      <c r="AS11" s="135"/>
      <c r="AT11" s="135"/>
    </row>
    <row r="12" ht="15.75" customHeight="1">
      <c r="A12" s="364" t="s">
        <v>1822</v>
      </c>
      <c r="B12" s="97"/>
      <c r="C12" s="43"/>
      <c r="D12" s="365"/>
      <c r="E12" s="366"/>
      <c r="F12" s="43"/>
      <c r="G12" s="365"/>
      <c r="H12" s="366"/>
      <c r="I12" s="43"/>
      <c r="J12" s="367"/>
      <c r="K12" s="368"/>
      <c r="L12" s="43"/>
      <c r="M12" s="369"/>
      <c r="N12" s="369"/>
      <c r="P12" s="370"/>
      <c r="Q12" s="370"/>
      <c r="R12" s="370"/>
      <c r="S12" s="370"/>
      <c r="T12" s="370"/>
      <c r="U12" s="370"/>
      <c r="V12" s="370"/>
      <c r="W12" s="370"/>
      <c r="X12" s="370"/>
      <c r="Y12" s="370"/>
      <c r="Z12" s="370"/>
      <c r="AA12" s="370"/>
      <c r="AB12" s="370"/>
      <c r="AC12" s="370"/>
      <c r="AD12" s="370"/>
      <c r="AE12" s="370"/>
      <c r="AF12" s="370"/>
      <c r="AG12" s="370"/>
      <c r="AH12" s="370"/>
      <c r="AI12" s="370"/>
      <c r="AJ12" s="370"/>
      <c r="AK12" s="370"/>
      <c r="AL12" s="370"/>
      <c r="AM12" s="370"/>
      <c r="AN12" s="370"/>
      <c r="AO12" s="370"/>
      <c r="AP12" s="370"/>
      <c r="AQ12" s="370"/>
      <c r="AR12" s="370"/>
      <c r="AS12" s="370"/>
      <c r="AT12" s="370"/>
    </row>
    <row r="13" ht="15.75" customHeight="1">
      <c r="A13" s="357" t="s">
        <v>1823</v>
      </c>
      <c r="B13" s="358" t="s">
        <v>1824</v>
      </c>
      <c r="C13" s="359" t="s">
        <v>1825</v>
      </c>
      <c r="D13" s="360" t="s">
        <v>1826</v>
      </c>
      <c r="E13" s="359" t="s">
        <v>1814</v>
      </c>
      <c r="F13" s="358" t="s">
        <v>54</v>
      </c>
      <c r="G13" s="359" t="s">
        <v>1827</v>
      </c>
      <c r="H13" s="359" t="s">
        <v>1827</v>
      </c>
      <c r="I13" s="361" t="s">
        <v>51</v>
      </c>
      <c r="J13" s="206">
        <v>45365.0</v>
      </c>
      <c r="K13" s="371"/>
      <c r="L13" s="308" t="s">
        <v>1816</v>
      </c>
      <c r="M13" s="372"/>
      <c r="N13" s="372"/>
      <c r="O13" s="373"/>
      <c r="P13" s="374"/>
      <c r="Q13" s="374"/>
      <c r="R13" s="374"/>
      <c r="S13" s="374"/>
      <c r="T13" s="374"/>
      <c r="U13" s="374"/>
      <c r="V13" s="374"/>
      <c r="W13" s="374"/>
      <c r="X13" s="374"/>
      <c r="Y13" s="374"/>
      <c r="Z13" s="374"/>
      <c r="AA13" s="374"/>
      <c r="AB13" s="374"/>
      <c r="AC13" s="374"/>
      <c r="AD13" s="374"/>
      <c r="AE13" s="374"/>
      <c r="AF13" s="374"/>
      <c r="AG13" s="374"/>
      <c r="AH13" s="374"/>
      <c r="AI13" s="374"/>
      <c r="AJ13" s="374"/>
      <c r="AK13" s="374"/>
      <c r="AL13" s="374"/>
      <c r="AM13" s="374"/>
      <c r="AN13" s="374"/>
      <c r="AO13" s="374"/>
      <c r="AP13" s="374"/>
      <c r="AQ13" s="374"/>
      <c r="AR13" s="374"/>
      <c r="AS13" s="374"/>
      <c r="AT13" s="374"/>
    </row>
    <row r="14" ht="15.75" customHeight="1">
      <c r="A14" s="357" t="s">
        <v>1828</v>
      </c>
      <c r="B14" s="358" t="s">
        <v>1829</v>
      </c>
      <c r="C14" s="359" t="s">
        <v>1830</v>
      </c>
      <c r="D14" s="360" t="s">
        <v>1831</v>
      </c>
      <c r="E14" s="359" t="s">
        <v>1814</v>
      </c>
      <c r="F14" s="358" t="s">
        <v>54</v>
      </c>
      <c r="G14" s="359" t="s">
        <v>1832</v>
      </c>
      <c r="H14" s="359" t="s">
        <v>1832</v>
      </c>
      <c r="I14" s="361" t="s">
        <v>51</v>
      </c>
      <c r="J14" s="206">
        <v>45365.0</v>
      </c>
      <c r="K14" s="371"/>
      <c r="L14" s="308" t="s">
        <v>1816</v>
      </c>
      <c r="M14" s="372"/>
      <c r="N14" s="372"/>
      <c r="O14" s="373"/>
      <c r="P14" s="374"/>
      <c r="Q14" s="374"/>
      <c r="R14" s="374"/>
      <c r="S14" s="374"/>
      <c r="T14" s="374"/>
      <c r="U14" s="374"/>
      <c r="V14" s="374"/>
      <c r="W14" s="374"/>
      <c r="X14" s="374"/>
      <c r="Y14" s="374"/>
      <c r="Z14" s="374"/>
      <c r="AA14" s="374"/>
      <c r="AB14" s="374"/>
      <c r="AC14" s="374"/>
      <c r="AD14" s="374"/>
      <c r="AE14" s="374"/>
      <c r="AF14" s="374"/>
      <c r="AG14" s="374"/>
      <c r="AH14" s="374"/>
      <c r="AI14" s="374"/>
      <c r="AJ14" s="374"/>
      <c r="AK14" s="374"/>
      <c r="AL14" s="374"/>
      <c r="AM14" s="374"/>
      <c r="AN14" s="374"/>
      <c r="AO14" s="374"/>
      <c r="AP14" s="374"/>
      <c r="AQ14" s="374"/>
      <c r="AR14" s="374"/>
      <c r="AS14" s="374"/>
      <c r="AT14" s="374"/>
    </row>
    <row r="15" ht="15.75" customHeight="1">
      <c r="A15" s="357" t="s">
        <v>1833</v>
      </c>
      <c r="B15" s="358" t="s">
        <v>1834</v>
      </c>
      <c r="C15" s="359" t="s">
        <v>1835</v>
      </c>
      <c r="D15" s="359" t="s">
        <v>1836</v>
      </c>
      <c r="E15" s="359" t="s">
        <v>1814</v>
      </c>
      <c r="F15" s="358" t="s">
        <v>54</v>
      </c>
      <c r="G15" s="359" t="s">
        <v>1837</v>
      </c>
      <c r="H15" s="359" t="s">
        <v>1837</v>
      </c>
      <c r="I15" s="361" t="s">
        <v>51</v>
      </c>
      <c r="J15" s="206">
        <v>45365.0</v>
      </c>
      <c r="K15" s="371"/>
      <c r="L15" s="308" t="s">
        <v>1816</v>
      </c>
      <c r="M15" s="373"/>
      <c r="N15" s="373"/>
      <c r="O15" s="373"/>
      <c r="P15" s="374"/>
      <c r="Q15" s="374"/>
      <c r="R15" s="374"/>
      <c r="S15" s="374"/>
      <c r="T15" s="374"/>
      <c r="U15" s="374"/>
      <c r="V15" s="374"/>
      <c r="W15" s="374"/>
      <c r="X15" s="374"/>
      <c r="Y15" s="374"/>
      <c r="Z15" s="374"/>
      <c r="AA15" s="374"/>
      <c r="AB15" s="374"/>
      <c r="AC15" s="374"/>
      <c r="AD15" s="374"/>
      <c r="AE15" s="374"/>
      <c r="AF15" s="374"/>
      <c r="AG15" s="374"/>
      <c r="AH15" s="374"/>
      <c r="AI15" s="374"/>
      <c r="AJ15" s="374"/>
      <c r="AK15" s="374"/>
      <c r="AL15" s="374"/>
      <c r="AM15" s="374"/>
      <c r="AN15" s="374"/>
      <c r="AO15" s="374"/>
      <c r="AP15" s="374"/>
      <c r="AQ15" s="374"/>
      <c r="AR15" s="374"/>
      <c r="AS15" s="374"/>
      <c r="AT15" s="374"/>
    </row>
    <row r="16" ht="15.75" customHeight="1">
      <c r="A16" s="364" t="s">
        <v>1838</v>
      </c>
      <c r="B16" s="97"/>
      <c r="C16" s="43"/>
      <c r="D16" s="365"/>
      <c r="E16" s="365"/>
      <c r="F16" s="365"/>
      <c r="G16" s="365"/>
      <c r="H16" s="365"/>
      <c r="I16" s="365"/>
      <c r="J16" s="367"/>
      <c r="K16" s="375"/>
      <c r="L16" s="375"/>
      <c r="M16" s="369"/>
      <c r="N16" s="369"/>
      <c r="O16" s="369"/>
      <c r="P16" s="374"/>
      <c r="Q16" s="374"/>
      <c r="R16" s="374"/>
      <c r="S16" s="374"/>
      <c r="T16" s="374"/>
      <c r="U16" s="374"/>
      <c r="V16" s="374"/>
      <c r="W16" s="374"/>
      <c r="X16" s="374"/>
      <c r="Y16" s="374"/>
      <c r="Z16" s="374"/>
      <c r="AA16" s="374"/>
      <c r="AB16" s="374"/>
      <c r="AC16" s="374"/>
      <c r="AD16" s="374"/>
      <c r="AE16" s="374"/>
      <c r="AF16" s="374"/>
      <c r="AG16" s="374"/>
      <c r="AH16" s="374"/>
      <c r="AI16" s="374"/>
      <c r="AJ16" s="374"/>
      <c r="AK16" s="374"/>
      <c r="AL16" s="374"/>
      <c r="AM16" s="374"/>
      <c r="AN16" s="374"/>
      <c r="AO16" s="374"/>
      <c r="AP16" s="374"/>
      <c r="AQ16" s="374"/>
      <c r="AR16" s="374"/>
      <c r="AS16" s="374"/>
      <c r="AT16" s="374"/>
    </row>
    <row r="17" ht="15.75" customHeight="1">
      <c r="A17" s="357" t="s">
        <v>1839</v>
      </c>
      <c r="B17" s="358" t="s">
        <v>1840</v>
      </c>
      <c r="C17" s="359" t="s">
        <v>1841</v>
      </c>
      <c r="D17" s="360" t="s">
        <v>1842</v>
      </c>
      <c r="E17" s="359" t="s">
        <v>1814</v>
      </c>
      <c r="F17" s="358" t="s">
        <v>54</v>
      </c>
      <c r="G17" s="359" t="s">
        <v>1843</v>
      </c>
      <c r="H17" s="359" t="s">
        <v>1843</v>
      </c>
      <c r="I17" s="361" t="s">
        <v>51</v>
      </c>
      <c r="J17" s="206">
        <v>45365.0</v>
      </c>
      <c r="K17" s="371"/>
      <c r="L17" s="308" t="s">
        <v>1816</v>
      </c>
      <c r="M17" s="372"/>
      <c r="N17" s="372"/>
      <c r="O17" s="373"/>
      <c r="P17" s="376"/>
      <c r="Q17" s="376"/>
      <c r="R17" s="376"/>
      <c r="S17" s="376"/>
      <c r="T17" s="376"/>
      <c r="U17" s="376"/>
      <c r="V17" s="376"/>
      <c r="W17" s="376"/>
      <c r="X17" s="376"/>
      <c r="Y17" s="376"/>
      <c r="Z17" s="376"/>
      <c r="AA17" s="376"/>
      <c r="AB17" s="376"/>
      <c r="AC17" s="376"/>
      <c r="AD17" s="376"/>
      <c r="AE17" s="376"/>
      <c r="AF17" s="376"/>
      <c r="AG17" s="376"/>
      <c r="AH17" s="376"/>
      <c r="AI17" s="376"/>
      <c r="AJ17" s="376"/>
      <c r="AK17" s="376"/>
      <c r="AL17" s="376"/>
      <c r="AM17" s="376"/>
      <c r="AN17" s="376"/>
      <c r="AO17" s="376"/>
      <c r="AP17" s="376"/>
      <c r="AQ17" s="376"/>
      <c r="AR17" s="376"/>
      <c r="AS17" s="376"/>
      <c r="AT17" s="376"/>
    </row>
    <row r="18" ht="15.75" customHeight="1">
      <c r="A18" s="357" t="s">
        <v>1844</v>
      </c>
      <c r="B18" s="358" t="s">
        <v>1845</v>
      </c>
      <c r="C18" s="359" t="s">
        <v>1846</v>
      </c>
      <c r="D18" s="360" t="s">
        <v>1847</v>
      </c>
      <c r="E18" s="359" t="s">
        <v>1814</v>
      </c>
      <c r="F18" s="358" t="s">
        <v>54</v>
      </c>
      <c r="G18" s="359" t="s">
        <v>1848</v>
      </c>
      <c r="H18" s="359" t="s">
        <v>1848</v>
      </c>
      <c r="I18" s="361" t="s">
        <v>51</v>
      </c>
      <c r="J18" s="206">
        <v>45365.0</v>
      </c>
      <c r="K18" s="371"/>
      <c r="L18" s="308" t="s">
        <v>1816</v>
      </c>
      <c r="M18" s="372"/>
      <c r="N18" s="372"/>
      <c r="O18" s="373"/>
      <c r="P18" s="374"/>
      <c r="Q18" s="374"/>
      <c r="R18" s="374"/>
      <c r="S18" s="374"/>
      <c r="T18" s="374"/>
      <c r="U18" s="374"/>
      <c r="V18" s="374"/>
      <c r="W18" s="374"/>
      <c r="X18" s="374"/>
      <c r="Y18" s="374"/>
      <c r="Z18" s="374"/>
      <c r="AA18" s="374"/>
      <c r="AB18" s="374"/>
      <c r="AC18" s="374"/>
      <c r="AD18" s="374"/>
      <c r="AE18" s="374"/>
      <c r="AF18" s="374"/>
      <c r="AG18" s="374"/>
      <c r="AH18" s="374"/>
      <c r="AI18" s="374"/>
      <c r="AJ18" s="374"/>
      <c r="AK18" s="374"/>
      <c r="AL18" s="374"/>
      <c r="AM18" s="374"/>
      <c r="AN18" s="374"/>
      <c r="AO18" s="374"/>
      <c r="AP18" s="374"/>
      <c r="AQ18" s="374"/>
      <c r="AR18" s="374"/>
      <c r="AS18" s="374"/>
      <c r="AT18" s="374"/>
    </row>
    <row r="19" ht="15.75" customHeight="1">
      <c r="A19" s="357" t="s">
        <v>1849</v>
      </c>
      <c r="B19" s="358" t="s">
        <v>1850</v>
      </c>
      <c r="C19" s="359" t="s">
        <v>1851</v>
      </c>
      <c r="D19" s="360" t="s">
        <v>1852</v>
      </c>
      <c r="E19" s="359" t="s">
        <v>1814</v>
      </c>
      <c r="F19" s="358" t="s">
        <v>54</v>
      </c>
      <c r="G19" s="359" t="s">
        <v>1853</v>
      </c>
      <c r="H19" s="359" t="s">
        <v>1853</v>
      </c>
      <c r="I19" s="361" t="s">
        <v>51</v>
      </c>
      <c r="J19" s="206">
        <v>45365.0</v>
      </c>
      <c r="K19" s="371"/>
      <c r="L19" s="308" t="s">
        <v>1816</v>
      </c>
      <c r="M19" s="372"/>
      <c r="N19" s="372"/>
      <c r="O19" s="373"/>
      <c r="P19" s="374"/>
      <c r="Q19" s="374"/>
      <c r="R19" s="374"/>
      <c r="S19" s="374"/>
      <c r="T19" s="374"/>
      <c r="U19" s="374"/>
      <c r="V19" s="374"/>
      <c r="W19" s="374"/>
      <c r="X19" s="374"/>
      <c r="Y19" s="374"/>
      <c r="Z19" s="374"/>
      <c r="AA19" s="374"/>
      <c r="AB19" s="374"/>
      <c r="AC19" s="374"/>
      <c r="AD19" s="374"/>
      <c r="AE19" s="374"/>
      <c r="AF19" s="374"/>
      <c r="AG19" s="374"/>
      <c r="AH19" s="374"/>
      <c r="AI19" s="374"/>
      <c r="AJ19" s="374"/>
      <c r="AK19" s="374"/>
      <c r="AL19" s="374"/>
      <c r="AM19" s="374"/>
      <c r="AN19" s="374"/>
      <c r="AO19" s="374"/>
      <c r="AP19" s="374"/>
      <c r="AQ19" s="374"/>
      <c r="AR19" s="374"/>
      <c r="AS19" s="374"/>
      <c r="AT19" s="374"/>
    </row>
    <row r="20" ht="15.75" customHeight="1">
      <c r="A20" s="357" t="s">
        <v>1854</v>
      </c>
      <c r="B20" s="358" t="s">
        <v>1855</v>
      </c>
      <c r="C20" s="359" t="s">
        <v>1856</v>
      </c>
      <c r="D20" s="360" t="s">
        <v>1852</v>
      </c>
      <c r="E20" s="359" t="s">
        <v>1814</v>
      </c>
      <c r="F20" s="358" t="s">
        <v>54</v>
      </c>
      <c r="G20" s="359" t="s">
        <v>1857</v>
      </c>
      <c r="H20" s="359" t="s">
        <v>1857</v>
      </c>
      <c r="I20" s="361" t="s">
        <v>51</v>
      </c>
      <c r="J20" s="206">
        <v>45365.0</v>
      </c>
      <c r="K20" s="371"/>
      <c r="L20" s="308" t="s">
        <v>1816</v>
      </c>
      <c r="M20" s="372"/>
      <c r="N20" s="372"/>
      <c r="O20" s="373"/>
      <c r="P20" s="374"/>
      <c r="Q20" s="374"/>
      <c r="R20" s="374"/>
      <c r="S20" s="374"/>
      <c r="T20" s="374"/>
      <c r="U20" s="374"/>
      <c r="V20" s="374"/>
      <c r="W20" s="374"/>
      <c r="X20" s="374"/>
      <c r="Y20" s="374"/>
      <c r="Z20" s="374"/>
      <c r="AA20" s="374"/>
      <c r="AB20" s="374"/>
      <c r="AC20" s="374"/>
      <c r="AD20" s="374"/>
      <c r="AE20" s="374"/>
      <c r="AF20" s="374"/>
      <c r="AG20" s="374"/>
      <c r="AH20" s="374"/>
      <c r="AI20" s="374"/>
      <c r="AJ20" s="374"/>
      <c r="AK20" s="374"/>
      <c r="AL20" s="374"/>
      <c r="AM20" s="374"/>
      <c r="AN20" s="374"/>
      <c r="AO20" s="374"/>
      <c r="AP20" s="374"/>
      <c r="AQ20" s="374"/>
      <c r="AR20" s="374"/>
      <c r="AS20" s="374"/>
      <c r="AT20" s="374"/>
    </row>
    <row r="21" ht="15.75" customHeight="1">
      <c r="A21" s="357" t="s">
        <v>1858</v>
      </c>
      <c r="B21" s="358" t="s">
        <v>1859</v>
      </c>
      <c r="C21" s="359" t="s">
        <v>1860</v>
      </c>
      <c r="D21" s="360" t="s">
        <v>1861</v>
      </c>
      <c r="E21" s="359" t="s">
        <v>1814</v>
      </c>
      <c r="F21" s="358" t="s">
        <v>54</v>
      </c>
      <c r="G21" s="359" t="s">
        <v>1857</v>
      </c>
      <c r="H21" s="359" t="s">
        <v>1857</v>
      </c>
      <c r="I21" s="361" t="s">
        <v>51</v>
      </c>
      <c r="J21" s="206">
        <v>45365.0</v>
      </c>
      <c r="K21" s="371"/>
      <c r="L21" s="308" t="s">
        <v>1816</v>
      </c>
      <c r="M21" s="372"/>
      <c r="N21" s="372"/>
      <c r="O21" s="373"/>
      <c r="P21" s="374"/>
      <c r="Q21" s="374"/>
      <c r="R21" s="374"/>
      <c r="S21" s="374"/>
      <c r="T21" s="374"/>
      <c r="U21" s="374"/>
      <c r="V21" s="374"/>
      <c r="W21" s="374"/>
      <c r="X21" s="374"/>
      <c r="Y21" s="374"/>
      <c r="Z21" s="374"/>
      <c r="AA21" s="374"/>
      <c r="AB21" s="374"/>
      <c r="AC21" s="374"/>
      <c r="AD21" s="374"/>
      <c r="AE21" s="374"/>
      <c r="AF21" s="374"/>
      <c r="AG21" s="374"/>
      <c r="AH21" s="374"/>
      <c r="AI21" s="374"/>
      <c r="AJ21" s="374"/>
      <c r="AK21" s="374"/>
      <c r="AL21" s="374"/>
      <c r="AM21" s="374"/>
      <c r="AN21" s="374"/>
      <c r="AO21" s="374"/>
      <c r="AP21" s="374"/>
      <c r="AQ21" s="374"/>
      <c r="AR21" s="374"/>
      <c r="AS21" s="374"/>
      <c r="AT21" s="374"/>
    </row>
    <row r="22" ht="15.75" customHeight="1">
      <c r="A22" s="357" t="s">
        <v>1862</v>
      </c>
      <c r="B22" s="358" t="s">
        <v>1863</v>
      </c>
      <c r="C22" s="359" t="s">
        <v>1864</v>
      </c>
      <c r="D22" s="360" t="s">
        <v>1865</v>
      </c>
      <c r="E22" s="359" t="s">
        <v>1814</v>
      </c>
      <c r="F22" s="358" t="s">
        <v>54</v>
      </c>
      <c r="G22" s="359" t="s">
        <v>1866</v>
      </c>
      <c r="H22" s="359" t="s">
        <v>1866</v>
      </c>
      <c r="I22" s="361" t="s">
        <v>51</v>
      </c>
      <c r="J22" s="206">
        <v>45365.0</v>
      </c>
      <c r="K22" s="371"/>
      <c r="L22" s="308" t="s">
        <v>1816</v>
      </c>
      <c r="M22" s="372"/>
      <c r="N22" s="372"/>
      <c r="O22" s="373"/>
      <c r="P22" s="374"/>
      <c r="Q22" s="374"/>
      <c r="R22" s="374"/>
      <c r="S22" s="374"/>
      <c r="T22" s="374"/>
      <c r="U22" s="374"/>
      <c r="V22" s="374"/>
      <c r="W22" s="374"/>
      <c r="X22" s="374"/>
      <c r="Y22" s="374"/>
      <c r="Z22" s="374"/>
      <c r="AA22" s="374"/>
      <c r="AB22" s="374"/>
      <c r="AC22" s="374"/>
      <c r="AD22" s="374"/>
      <c r="AE22" s="374"/>
      <c r="AF22" s="374"/>
      <c r="AG22" s="374"/>
      <c r="AH22" s="374"/>
      <c r="AI22" s="374"/>
      <c r="AJ22" s="374"/>
      <c r="AK22" s="374"/>
      <c r="AL22" s="374"/>
      <c r="AM22" s="374"/>
      <c r="AN22" s="374"/>
      <c r="AO22" s="374"/>
      <c r="AP22" s="374"/>
      <c r="AQ22" s="374"/>
      <c r="AR22" s="374"/>
      <c r="AS22" s="374"/>
      <c r="AT22" s="374"/>
    </row>
    <row r="23" ht="15.75" customHeight="1">
      <c r="A23" s="357" t="s">
        <v>1867</v>
      </c>
      <c r="B23" s="358" t="s">
        <v>1868</v>
      </c>
      <c r="C23" s="359" t="s">
        <v>1869</v>
      </c>
      <c r="D23" s="360" t="s">
        <v>1870</v>
      </c>
      <c r="E23" s="359" t="s">
        <v>1814</v>
      </c>
      <c r="F23" s="358" t="s">
        <v>54</v>
      </c>
      <c r="G23" s="359" t="s">
        <v>1827</v>
      </c>
      <c r="H23" s="359" t="s">
        <v>1827</v>
      </c>
      <c r="I23" s="361" t="s">
        <v>51</v>
      </c>
      <c r="J23" s="206">
        <v>45365.0</v>
      </c>
      <c r="K23" s="371"/>
      <c r="L23" s="308" t="s">
        <v>1816</v>
      </c>
      <c r="M23" s="372"/>
      <c r="N23" s="372"/>
      <c r="O23" s="373"/>
      <c r="P23" s="374"/>
      <c r="Q23" s="374"/>
      <c r="R23" s="374"/>
      <c r="S23" s="374"/>
      <c r="T23" s="374"/>
      <c r="U23" s="374"/>
      <c r="V23" s="374"/>
      <c r="W23" s="374"/>
      <c r="X23" s="374"/>
      <c r="Y23" s="374"/>
      <c r="Z23" s="374"/>
      <c r="AA23" s="374"/>
      <c r="AB23" s="374"/>
      <c r="AC23" s="374"/>
      <c r="AD23" s="374"/>
      <c r="AE23" s="374"/>
      <c r="AF23" s="374"/>
      <c r="AG23" s="374"/>
      <c r="AH23" s="374"/>
      <c r="AI23" s="374"/>
      <c r="AJ23" s="374"/>
      <c r="AK23" s="374"/>
      <c r="AL23" s="374"/>
      <c r="AM23" s="374"/>
      <c r="AN23" s="374"/>
      <c r="AO23" s="374"/>
      <c r="AP23" s="374"/>
      <c r="AQ23" s="374"/>
      <c r="AR23" s="374"/>
      <c r="AS23" s="374"/>
      <c r="AT23" s="374"/>
    </row>
    <row r="24" ht="15.75" customHeight="1">
      <c r="A24" s="357" t="s">
        <v>1871</v>
      </c>
      <c r="B24" s="358" t="s">
        <v>1872</v>
      </c>
      <c r="C24" s="359" t="s">
        <v>1873</v>
      </c>
      <c r="D24" s="360" t="s">
        <v>1874</v>
      </c>
      <c r="E24" s="359" t="s">
        <v>1814</v>
      </c>
      <c r="F24" s="358" t="s">
        <v>54</v>
      </c>
      <c r="G24" s="359" t="s">
        <v>1875</v>
      </c>
      <c r="H24" s="359" t="s">
        <v>1875</v>
      </c>
      <c r="I24" s="361" t="s">
        <v>51</v>
      </c>
      <c r="J24" s="206">
        <v>45365.0</v>
      </c>
      <c r="K24" s="371"/>
      <c r="L24" s="308" t="s">
        <v>1816</v>
      </c>
      <c r="M24" s="372"/>
      <c r="N24" s="372"/>
      <c r="O24" s="373"/>
      <c r="P24" s="374"/>
      <c r="Q24" s="374"/>
      <c r="R24" s="374"/>
      <c r="S24" s="374"/>
      <c r="T24" s="374"/>
      <c r="U24" s="374"/>
      <c r="V24" s="374"/>
      <c r="W24" s="374"/>
      <c r="X24" s="374"/>
      <c r="Y24" s="374"/>
      <c r="Z24" s="374"/>
      <c r="AA24" s="374"/>
      <c r="AB24" s="374"/>
      <c r="AC24" s="374"/>
      <c r="AD24" s="374"/>
      <c r="AE24" s="374"/>
      <c r="AF24" s="374"/>
      <c r="AG24" s="374"/>
      <c r="AH24" s="374"/>
      <c r="AI24" s="374"/>
      <c r="AJ24" s="374"/>
      <c r="AK24" s="374"/>
      <c r="AL24" s="374"/>
      <c r="AM24" s="374"/>
      <c r="AN24" s="374"/>
      <c r="AO24" s="374"/>
      <c r="AP24" s="374"/>
      <c r="AQ24" s="374"/>
      <c r="AR24" s="374"/>
      <c r="AS24" s="374"/>
      <c r="AT24" s="374"/>
    </row>
    <row r="25" ht="15.75" customHeight="1">
      <c r="A25" s="357" t="s">
        <v>1876</v>
      </c>
      <c r="B25" s="358" t="s">
        <v>1877</v>
      </c>
      <c r="C25" s="359" t="s">
        <v>1878</v>
      </c>
      <c r="D25" s="360" t="s">
        <v>1879</v>
      </c>
      <c r="E25" s="359" t="s">
        <v>1814</v>
      </c>
      <c r="F25" s="358" t="s">
        <v>54</v>
      </c>
      <c r="G25" s="359" t="s">
        <v>1827</v>
      </c>
      <c r="H25" s="359" t="s">
        <v>1827</v>
      </c>
      <c r="I25" s="361" t="s">
        <v>51</v>
      </c>
      <c r="J25" s="206">
        <v>45365.0</v>
      </c>
      <c r="K25" s="371"/>
      <c r="L25" s="308" t="s">
        <v>1816</v>
      </c>
      <c r="M25" s="372"/>
      <c r="N25" s="372"/>
      <c r="O25" s="373"/>
      <c r="P25" s="374"/>
      <c r="Q25" s="374"/>
      <c r="R25" s="374"/>
      <c r="S25" s="374"/>
      <c r="T25" s="374"/>
      <c r="U25" s="374"/>
      <c r="V25" s="374"/>
      <c r="W25" s="374"/>
      <c r="X25" s="374"/>
      <c r="Y25" s="374"/>
      <c r="Z25" s="374"/>
      <c r="AA25" s="374"/>
      <c r="AB25" s="374"/>
      <c r="AC25" s="374"/>
      <c r="AD25" s="374"/>
      <c r="AE25" s="374"/>
      <c r="AF25" s="374"/>
      <c r="AG25" s="374"/>
      <c r="AH25" s="374"/>
      <c r="AI25" s="374"/>
      <c r="AJ25" s="374"/>
      <c r="AK25" s="374"/>
      <c r="AL25" s="374"/>
      <c r="AM25" s="374"/>
      <c r="AN25" s="374"/>
      <c r="AO25" s="374"/>
      <c r="AP25" s="374"/>
      <c r="AQ25" s="374"/>
      <c r="AR25" s="374"/>
      <c r="AS25" s="374"/>
      <c r="AT25" s="374"/>
    </row>
    <row r="26" ht="15.75" customHeight="1">
      <c r="A26" s="357" t="s">
        <v>1880</v>
      </c>
      <c r="B26" s="358" t="s">
        <v>1877</v>
      </c>
      <c r="C26" s="359" t="s">
        <v>1881</v>
      </c>
      <c r="D26" s="360" t="s">
        <v>1879</v>
      </c>
      <c r="E26" s="359" t="s">
        <v>1814</v>
      </c>
      <c r="F26" s="374"/>
      <c r="G26" s="359" t="s">
        <v>1882</v>
      </c>
      <c r="H26" s="359" t="s">
        <v>1882</v>
      </c>
      <c r="I26" s="361" t="s">
        <v>51</v>
      </c>
      <c r="J26" s="206">
        <v>45365.0</v>
      </c>
      <c r="K26" s="371"/>
      <c r="L26" s="308" t="s">
        <v>1816</v>
      </c>
      <c r="M26" s="372"/>
      <c r="N26" s="372"/>
      <c r="O26" s="373"/>
      <c r="P26" s="376"/>
      <c r="Q26" s="374"/>
      <c r="R26" s="374"/>
      <c r="S26" s="374"/>
      <c r="T26" s="374"/>
      <c r="U26" s="374"/>
      <c r="V26" s="374"/>
      <c r="W26" s="374"/>
      <c r="X26" s="374"/>
      <c r="Y26" s="374"/>
      <c r="Z26" s="374"/>
      <c r="AA26" s="374"/>
      <c r="AB26" s="374"/>
      <c r="AC26" s="374"/>
      <c r="AD26" s="374"/>
      <c r="AE26" s="374"/>
      <c r="AF26" s="374"/>
      <c r="AG26" s="374"/>
      <c r="AH26" s="374"/>
      <c r="AI26" s="374"/>
      <c r="AJ26" s="374"/>
      <c r="AK26" s="374"/>
      <c r="AL26" s="374"/>
      <c r="AM26" s="374"/>
      <c r="AN26" s="374"/>
      <c r="AO26" s="374"/>
      <c r="AP26" s="374"/>
      <c r="AQ26" s="374"/>
      <c r="AR26" s="374"/>
      <c r="AS26" s="374"/>
      <c r="AT26" s="374"/>
    </row>
    <row r="27" ht="15.75" customHeight="1">
      <c r="A27" s="357" t="s">
        <v>1883</v>
      </c>
      <c r="B27" s="358" t="s">
        <v>1884</v>
      </c>
      <c r="C27" s="359" t="s">
        <v>1885</v>
      </c>
      <c r="D27" s="360" t="s">
        <v>1886</v>
      </c>
      <c r="E27" s="359" t="s">
        <v>1814</v>
      </c>
      <c r="F27" s="358" t="s">
        <v>54</v>
      </c>
      <c r="G27" s="359" t="s">
        <v>1827</v>
      </c>
      <c r="H27" s="359" t="s">
        <v>1827</v>
      </c>
      <c r="I27" s="361" t="s">
        <v>51</v>
      </c>
      <c r="J27" s="206">
        <v>45365.0</v>
      </c>
      <c r="K27" s="371"/>
      <c r="L27" s="308" t="s">
        <v>1816</v>
      </c>
      <c r="M27" s="372"/>
      <c r="N27" s="372"/>
      <c r="O27" s="373"/>
      <c r="P27" s="374"/>
      <c r="Q27" s="374"/>
      <c r="R27" s="374"/>
      <c r="S27" s="374"/>
      <c r="T27" s="374"/>
      <c r="U27" s="374"/>
      <c r="V27" s="374"/>
      <c r="W27" s="374"/>
      <c r="X27" s="374"/>
      <c r="Y27" s="374"/>
      <c r="Z27" s="374"/>
      <c r="AA27" s="374"/>
      <c r="AB27" s="374"/>
      <c r="AC27" s="374"/>
      <c r="AD27" s="374"/>
      <c r="AE27" s="374"/>
      <c r="AF27" s="374"/>
      <c r="AG27" s="374"/>
      <c r="AH27" s="374"/>
      <c r="AI27" s="374"/>
      <c r="AJ27" s="374"/>
      <c r="AK27" s="374"/>
      <c r="AL27" s="374"/>
      <c r="AM27" s="374"/>
      <c r="AN27" s="374"/>
      <c r="AO27" s="374"/>
      <c r="AP27" s="374"/>
      <c r="AQ27" s="374"/>
      <c r="AR27" s="374"/>
      <c r="AS27" s="374"/>
      <c r="AT27" s="374"/>
    </row>
    <row r="28" ht="15.75" customHeight="1">
      <c r="A28" s="357" t="s">
        <v>1887</v>
      </c>
      <c r="B28" s="358" t="s">
        <v>1888</v>
      </c>
      <c r="C28" s="359" t="s">
        <v>1889</v>
      </c>
      <c r="D28" s="360" t="s">
        <v>1890</v>
      </c>
      <c r="E28" s="359" t="s">
        <v>1814</v>
      </c>
      <c r="F28" s="358" t="s">
        <v>54</v>
      </c>
      <c r="G28" s="359" t="s">
        <v>1891</v>
      </c>
      <c r="H28" s="359" t="s">
        <v>1891</v>
      </c>
      <c r="I28" s="361" t="s">
        <v>51</v>
      </c>
      <c r="J28" s="206">
        <v>45365.0</v>
      </c>
      <c r="K28" s="371"/>
      <c r="L28" s="308" t="s">
        <v>1816</v>
      </c>
      <c r="M28" s="372"/>
      <c r="N28" s="372"/>
      <c r="O28" s="373"/>
      <c r="P28" s="374"/>
      <c r="Q28" s="374"/>
      <c r="R28" s="374"/>
      <c r="S28" s="374"/>
      <c r="T28" s="374"/>
      <c r="U28" s="374"/>
      <c r="V28" s="374"/>
      <c r="W28" s="374"/>
      <c r="X28" s="374"/>
      <c r="Y28" s="374"/>
      <c r="Z28" s="374"/>
      <c r="AA28" s="374"/>
      <c r="AB28" s="374"/>
      <c r="AC28" s="374"/>
      <c r="AD28" s="374"/>
      <c r="AE28" s="374"/>
      <c r="AF28" s="374"/>
      <c r="AG28" s="374"/>
      <c r="AH28" s="374"/>
      <c r="AI28" s="374"/>
      <c r="AJ28" s="374"/>
      <c r="AK28" s="374"/>
      <c r="AL28" s="374"/>
      <c r="AM28" s="374"/>
      <c r="AN28" s="374"/>
      <c r="AO28" s="374"/>
      <c r="AP28" s="374"/>
      <c r="AQ28" s="374"/>
      <c r="AR28" s="374"/>
      <c r="AS28" s="374"/>
      <c r="AT28" s="374"/>
    </row>
    <row r="29" ht="15.75" customHeight="1">
      <c r="A29" s="357" t="s">
        <v>1892</v>
      </c>
      <c r="B29" s="358" t="s">
        <v>1893</v>
      </c>
      <c r="C29" s="359" t="s">
        <v>1894</v>
      </c>
      <c r="D29" s="360" t="s">
        <v>1895</v>
      </c>
      <c r="E29" s="359" t="s">
        <v>1814</v>
      </c>
      <c r="F29" s="358" t="s">
        <v>54</v>
      </c>
      <c r="G29" s="359" t="s">
        <v>1896</v>
      </c>
      <c r="H29" s="359" t="s">
        <v>1896</v>
      </c>
      <c r="I29" s="361" t="s">
        <v>51</v>
      </c>
      <c r="J29" s="206">
        <v>45365.0</v>
      </c>
      <c r="K29" s="371"/>
      <c r="L29" s="308" t="s">
        <v>1816</v>
      </c>
      <c r="M29" s="372"/>
      <c r="N29" s="372"/>
      <c r="O29" s="373"/>
      <c r="P29" s="374"/>
      <c r="Q29" s="374"/>
      <c r="R29" s="374"/>
      <c r="S29" s="374"/>
      <c r="T29" s="374"/>
      <c r="U29" s="374"/>
      <c r="V29" s="374"/>
      <c r="W29" s="374"/>
      <c r="X29" s="374"/>
      <c r="Y29" s="374"/>
      <c r="Z29" s="374"/>
      <c r="AA29" s="374"/>
      <c r="AB29" s="374"/>
      <c r="AC29" s="374"/>
      <c r="AD29" s="374"/>
      <c r="AE29" s="374"/>
      <c r="AF29" s="374"/>
      <c r="AG29" s="374"/>
      <c r="AH29" s="374"/>
      <c r="AI29" s="374"/>
      <c r="AJ29" s="374"/>
      <c r="AK29" s="374"/>
      <c r="AL29" s="374"/>
      <c r="AM29" s="374"/>
      <c r="AN29" s="374"/>
      <c r="AO29" s="374"/>
      <c r="AP29" s="374"/>
      <c r="AQ29" s="374"/>
      <c r="AR29" s="374"/>
      <c r="AS29" s="374"/>
      <c r="AT29" s="374"/>
    </row>
    <row r="30" ht="15.75" customHeight="1">
      <c r="A30" s="357" t="s">
        <v>1897</v>
      </c>
      <c r="B30" s="358" t="s">
        <v>1898</v>
      </c>
      <c r="C30" s="359" t="s">
        <v>1899</v>
      </c>
      <c r="D30" s="360" t="s">
        <v>1900</v>
      </c>
      <c r="E30" s="359" t="s">
        <v>1814</v>
      </c>
      <c r="F30" s="358" t="s">
        <v>54</v>
      </c>
      <c r="G30" s="359" t="s">
        <v>1901</v>
      </c>
      <c r="H30" s="359" t="s">
        <v>1901</v>
      </c>
      <c r="I30" s="361" t="s">
        <v>51</v>
      </c>
      <c r="J30" s="206">
        <v>45365.0</v>
      </c>
      <c r="K30" s="371"/>
      <c r="L30" s="308" t="s">
        <v>1816</v>
      </c>
      <c r="M30" s="372"/>
      <c r="N30" s="372"/>
      <c r="O30" s="373"/>
      <c r="P30" s="374"/>
      <c r="Q30" s="374"/>
      <c r="R30" s="374"/>
      <c r="S30" s="374"/>
      <c r="T30" s="374"/>
      <c r="U30" s="374"/>
      <c r="V30" s="374"/>
      <c r="W30" s="374"/>
      <c r="X30" s="374"/>
      <c r="Y30" s="374"/>
      <c r="Z30" s="374"/>
      <c r="AA30" s="374"/>
      <c r="AB30" s="374"/>
      <c r="AC30" s="374"/>
      <c r="AD30" s="374"/>
      <c r="AE30" s="374"/>
      <c r="AF30" s="374"/>
      <c r="AG30" s="374"/>
      <c r="AH30" s="374"/>
      <c r="AI30" s="374"/>
      <c r="AJ30" s="374"/>
      <c r="AK30" s="374"/>
      <c r="AL30" s="374"/>
      <c r="AM30" s="374"/>
      <c r="AN30" s="374"/>
      <c r="AO30" s="374"/>
      <c r="AP30" s="374"/>
      <c r="AQ30" s="374"/>
      <c r="AR30" s="374"/>
      <c r="AS30" s="374"/>
      <c r="AT30" s="374"/>
    </row>
    <row r="31" ht="15.75" customHeight="1">
      <c r="A31" s="357" t="s">
        <v>1902</v>
      </c>
      <c r="B31" s="358" t="s">
        <v>1903</v>
      </c>
      <c r="C31" s="359" t="s">
        <v>1904</v>
      </c>
      <c r="D31" s="360" t="s">
        <v>1905</v>
      </c>
      <c r="E31" s="359" t="s">
        <v>1814</v>
      </c>
      <c r="F31" s="358" t="s">
        <v>54</v>
      </c>
      <c r="G31" s="359" t="s">
        <v>1906</v>
      </c>
      <c r="H31" s="359" t="s">
        <v>1906</v>
      </c>
      <c r="I31" s="361" t="s">
        <v>51</v>
      </c>
      <c r="J31" s="206">
        <v>45365.0</v>
      </c>
      <c r="K31" s="371"/>
      <c r="L31" s="308" t="s">
        <v>1816</v>
      </c>
      <c r="M31" s="372"/>
      <c r="N31" s="372"/>
      <c r="O31" s="373"/>
      <c r="P31" s="374"/>
      <c r="Q31" s="374"/>
      <c r="R31" s="374"/>
      <c r="S31" s="374"/>
      <c r="T31" s="374"/>
      <c r="U31" s="374"/>
      <c r="V31" s="374"/>
      <c r="W31" s="374"/>
      <c r="X31" s="374"/>
      <c r="Y31" s="374"/>
      <c r="Z31" s="374"/>
      <c r="AA31" s="374"/>
      <c r="AB31" s="374"/>
      <c r="AC31" s="374"/>
      <c r="AD31" s="374"/>
      <c r="AE31" s="374"/>
      <c r="AF31" s="374"/>
      <c r="AG31" s="374"/>
      <c r="AH31" s="374"/>
      <c r="AI31" s="374"/>
      <c r="AJ31" s="374"/>
      <c r="AK31" s="374"/>
      <c r="AL31" s="374"/>
      <c r="AM31" s="374"/>
      <c r="AN31" s="374"/>
      <c r="AO31" s="374"/>
      <c r="AP31" s="374"/>
      <c r="AQ31" s="374"/>
      <c r="AR31" s="374"/>
      <c r="AS31" s="374"/>
      <c r="AT31" s="374"/>
    </row>
    <row r="32" ht="15.75" customHeight="1">
      <c r="A32" s="357" t="s">
        <v>1907</v>
      </c>
      <c r="B32" s="358" t="s">
        <v>1903</v>
      </c>
      <c r="C32" s="359" t="s">
        <v>1908</v>
      </c>
      <c r="D32" s="360" t="s">
        <v>1905</v>
      </c>
      <c r="E32" s="359" t="s">
        <v>1814</v>
      </c>
      <c r="F32" s="358" t="s">
        <v>54</v>
      </c>
      <c r="G32" s="359" t="s">
        <v>1909</v>
      </c>
      <c r="H32" s="359" t="s">
        <v>1909</v>
      </c>
      <c r="I32" s="361" t="s">
        <v>51</v>
      </c>
      <c r="J32" s="206">
        <v>45365.0</v>
      </c>
      <c r="K32" s="371"/>
      <c r="L32" s="308" t="s">
        <v>1816</v>
      </c>
      <c r="M32" s="372"/>
      <c r="N32" s="372"/>
      <c r="O32" s="373"/>
      <c r="P32" s="374"/>
      <c r="Q32" s="374"/>
      <c r="R32" s="374"/>
      <c r="S32" s="374"/>
      <c r="T32" s="374"/>
      <c r="U32" s="374"/>
      <c r="V32" s="374"/>
      <c r="W32" s="374"/>
      <c r="X32" s="374"/>
      <c r="Y32" s="374"/>
      <c r="Z32" s="374"/>
      <c r="AA32" s="374"/>
      <c r="AB32" s="374"/>
      <c r="AC32" s="374"/>
      <c r="AD32" s="374"/>
      <c r="AE32" s="374"/>
      <c r="AF32" s="374"/>
      <c r="AG32" s="374"/>
      <c r="AH32" s="374"/>
      <c r="AI32" s="374"/>
      <c r="AJ32" s="374"/>
      <c r="AK32" s="374"/>
      <c r="AL32" s="374"/>
      <c r="AM32" s="374"/>
      <c r="AN32" s="374"/>
      <c r="AO32" s="374"/>
      <c r="AP32" s="374"/>
      <c r="AQ32" s="374"/>
      <c r="AR32" s="374"/>
      <c r="AS32" s="374"/>
      <c r="AT32" s="374"/>
    </row>
    <row r="33" ht="15.75" customHeight="1">
      <c r="A33" s="357" t="s">
        <v>1910</v>
      </c>
      <c r="B33" s="358" t="s">
        <v>1911</v>
      </c>
      <c r="C33" s="359" t="s">
        <v>1912</v>
      </c>
      <c r="D33" s="360" t="s">
        <v>1913</v>
      </c>
      <c r="E33" s="359" t="s">
        <v>1814</v>
      </c>
      <c r="F33" s="358" t="s">
        <v>54</v>
      </c>
      <c r="G33" s="359" t="s">
        <v>1914</v>
      </c>
      <c r="H33" s="359" t="s">
        <v>1914</v>
      </c>
      <c r="I33" s="361" t="s">
        <v>51</v>
      </c>
      <c r="J33" s="206">
        <v>45365.0</v>
      </c>
      <c r="K33" s="371"/>
      <c r="L33" s="308" t="s">
        <v>1816</v>
      </c>
      <c r="M33" s="372"/>
      <c r="N33" s="372"/>
      <c r="O33" s="373"/>
      <c r="P33" s="374"/>
      <c r="Q33" s="374"/>
      <c r="R33" s="374"/>
      <c r="S33" s="374"/>
      <c r="T33" s="374"/>
      <c r="U33" s="374"/>
      <c r="V33" s="374"/>
      <c r="W33" s="374"/>
      <c r="X33" s="374"/>
      <c r="Y33" s="374"/>
      <c r="Z33" s="374"/>
      <c r="AA33" s="374"/>
      <c r="AB33" s="374"/>
      <c r="AC33" s="374"/>
      <c r="AD33" s="374"/>
      <c r="AE33" s="374"/>
      <c r="AF33" s="374"/>
      <c r="AG33" s="374"/>
      <c r="AH33" s="374"/>
      <c r="AI33" s="374"/>
      <c r="AJ33" s="374"/>
      <c r="AK33" s="374"/>
      <c r="AL33" s="374"/>
      <c r="AM33" s="374"/>
      <c r="AN33" s="374"/>
      <c r="AO33" s="374"/>
      <c r="AP33" s="374"/>
      <c r="AQ33" s="374"/>
      <c r="AR33" s="374"/>
      <c r="AS33" s="374"/>
      <c r="AT33" s="374"/>
    </row>
    <row r="34" ht="15.75" customHeight="1">
      <c r="A34" s="357" t="s">
        <v>1915</v>
      </c>
      <c r="B34" s="358" t="s">
        <v>1916</v>
      </c>
      <c r="C34" s="359" t="s">
        <v>1917</v>
      </c>
      <c r="D34" s="360" t="s">
        <v>1918</v>
      </c>
      <c r="E34" s="359" t="s">
        <v>1814</v>
      </c>
      <c r="F34" s="358" t="s">
        <v>54</v>
      </c>
      <c r="G34" s="359" t="s">
        <v>1919</v>
      </c>
      <c r="H34" s="359" t="s">
        <v>1919</v>
      </c>
      <c r="I34" s="361" t="s">
        <v>51</v>
      </c>
      <c r="J34" s="206">
        <v>45365.0</v>
      </c>
      <c r="K34" s="371"/>
      <c r="L34" s="308" t="s">
        <v>1816</v>
      </c>
      <c r="M34" s="372"/>
      <c r="N34" s="372"/>
      <c r="O34" s="373"/>
      <c r="P34" s="374"/>
      <c r="Q34" s="374"/>
      <c r="R34" s="374"/>
      <c r="S34" s="374"/>
      <c r="T34" s="374"/>
      <c r="U34" s="374"/>
      <c r="V34" s="374"/>
      <c r="W34" s="374"/>
      <c r="X34" s="374"/>
      <c r="Y34" s="374"/>
      <c r="Z34" s="374"/>
      <c r="AA34" s="374"/>
      <c r="AB34" s="374"/>
      <c r="AC34" s="374"/>
      <c r="AD34" s="374"/>
      <c r="AE34" s="374"/>
      <c r="AF34" s="374"/>
      <c r="AG34" s="374"/>
      <c r="AH34" s="374"/>
      <c r="AI34" s="374"/>
      <c r="AJ34" s="374"/>
      <c r="AK34" s="374"/>
      <c r="AL34" s="374"/>
      <c r="AM34" s="374"/>
      <c r="AN34" s="374"/>
      <c r="AO34" s="374"/>
      <c r="AP34" s="374"/>
      <c r="AQ34" s="374"/>
      <c r="AR34" s="374"/>
      <c r="AS34" s="374"/>
      <c r="AT34" s="374"/>
    </row>
    <row r="35" ht="15.75" customHeight="1">
      <c r="A35" s="357" t="s">
        <v>1920</v>
      </c>
      <c r="B35" s="358" t="s">
        <v>1921</v>
      </c>
      <c r="C35" s="359" t="s">
        <v>1922</v>
      </c>
      <c r="D35" s="360" t="s">
        <v>1923</v>
      </c>
      <c r="E35" s="359" t="s">
        <v>1814</v>
      </c>
      <c r="F35" s="358" t="s">
        <v>54</v>
      </c>
      <c r="G35" s="359" t="s">
        <v>1827</v>
      </c>
      <c r="H35" s="359" t="s">
        <v>1827</v>
      </c>
      <c r="I35" s="361" t="s">
        <v>51</v>
      </c>
      <c r="J35" s="206">
        <v>45365.0</v>
      </c>
      <c r="K35" s="371"/>
      <c r="L35" s="308" t="s">
        <v>1816</v>
      </c>
      <c r="M35" s="372"/>
      <c r="N35" s="372"/>
      <c r="O35" s="373"/>
      <c r="P35" s="374"/>
      <c r="Q35" s="374"/>
      <c r="R35" s="374"/>
      <c r="S35" s="374"/>
      <c r="T35" s="374"/>
      <c r="U35" s="374"/>
      <c r="V35" s="374"/>
      <c r="W35" s="374"/>
      <c r="X35" s="374"/>
      <c r="Y35" s="374"/>
      <c r="Z35" s="374"/>
      <c r="AA35" s="374"/>
      <c r="AB35" s="374"/>
      <c r="AC35" s="374"/>
      <c r="AD35" s="374"/>
      <c r="AE35" s="374"/>
      <c r="AF35" s="374"/>
      <c r="AG35" s="374"/>
      <c r="AH35" s="374"/>
      <c r="AI35" s="374"/>
      <c r="AJ35" s="374"/>
      <c r="AK35" s="374"/>
      <c r="AL35" s="374"/>
      <c r="AM35" s="374"/>
      <c r="AN35" s="374"/>
      <c r="AO35" s="374"/>
      <c r="AP35" s="374"/>
      <c r="AQ35" s="374"/>
      <c r="AR35" s="374"/>
      <c r="AS35" s="374"/>
      <c r="AT35" s="374"/>
    </row>
    <row r="36" ht="15.75" customHeight="1">
      <c r="A36" s="357" t="s">
        <v>1924</v>
      </c>
      <c r="B36" s="358" t="s">
        <v>1925</v>
      </c>
      <c r="C36" s="359" t="s">
        <v>1926</v>
      </c>
      <c r="D36" s="360" t="s">
        <v>1927</v>
      </c>
      <c r="E36" s="359" t="s">
        <v>1814</v>
      </c>
      <c r="F36" s="358" t="s">
        <v>54</v>
      </c>
      <c r="G36" s="359" t="s">
        <v>1928</v>
      </c>
      <c r="H36" s="359" t="s">
        <v>1928</v>
      </c>
      <c r="I36" s="361" t="s">
        <v>51</v>
      </c>
      <c r="J36" s="206">
        <v>45365.0</v>
      </c>
      <c r="K36" s="371"/>
      <c r="L36" s="308" t="s">
        <v>1816</v>
      </c>
      <c r="M36" s="372"/>
      <c r="N36" s="372"/>
      <c r="O36" s="373"/>
      <c r="P36" s="374"/>
      <c r="Q36" s="374"/>
      <c r="R36" s="374"/>
      <c r="S36" s="374"/>
      <c r="T36" s="374"/>
      <c r="U36" s="374"/>
      <c r="V36" s="374"/>
      <c r="W36" s="374"/>
      <c r="X36" s="374"/>
      <c r="Y36" s="374"/>
      <c r="Z36" s="374"/>
      <c r="AA36" s="374"/>
      <c r="AB36" s="374"/>
      <c r="AC36" s="374"/>
      <c r="AD36" s="374"/>
      <c r="AE36" s="374"/>
      <c r="AF36" s="374"/>
      <c r="AG36" s="374"/>
      <c r="AH36" s="374"/>
      <c r="AI36" s="374"/>
      <c r="AJ36" s="374"/>
      <c r="AK36" s="374"/>
      <c r="AL36" s="374"/>
      <c r="AM36" s="374"/>
      <c r="AN36" s="374"/>
      <c r="AO36" s="374"/>
      <c r="AP36" s="374"/>
      <c r="AQ36" s="374"/>
      <c r="AR36" s="374"/>
      <c r="AS36" s="374"/>
      <c r="AT36" s="374"/>
    </row>
    <row r="37" ht="15.75" customHeight="1">
      <c r="A37" s="357" t="s">
        <v>1929</v>
      </c>
      <c r="B37" s="358" t="s">
        <v>1930</v>
      </c>
      <c r="C37" s="359" t="s">
        <v>1931</v>
      </c>
      <c r="D37" s="360" t="s">
        <v>1932</v>
      </c>
      <c r="E37" s="359" t="s">
        <v>1814</v>
      </c>
      <c r="F37" s="358" t="s">
        <v>54</v>
      </c>
      <c r="G37" s="359" t="s">
        <v>1933</v>
      </c>
      <c r="H37" s="359" t="s">
        <v>1933</v>
      </c>
      <c r="I37" s="361" t="s">
        <v>51</v>
      </c>
      <c r="J37" s="206">
        <v>45365.0</v>
      </c>
      <c r="K37" s="371"/>
      <c r="L37" s="308" t="s">
        <v>1816</v>
      </c>
      <c r="M37" s="372"/>
      <c r="N37" s="372"/>
      <c r="O37" s="373"/>
      <c r="P37" s="374"/>
      <c r="Q37" s="374"/>
      <c r="R37" s="374"/>
      <c r="S37" s="374"/>
      <c r="T37" s="374"/>
      <c r="U37" s="374"/>
      <c r="V37" s="374"/>
      <c r="W37" s="374"/>
      <c r="X37" s="374"/>
      <c r="Y37" s="374"/>
      <c r="Z37" s="374"/>
      <c r="AA37" s="374"/>
      <c r="AB37" s="374"/>
      <c r="AC37" s="374"/>
      <c r="AD37" s="374"/>
      <c r="AE37" s="374"/>
      <c r="AF37" s="374"/>
      <c r="AG37" s="374"/>
      <c r="AH37" s="374"/>
      <c r="AI37" s="374"/>
      <c r="AJ37" s="374"/>
      <c r="AK37" s="374"/>
      <c r="AL37" s="374"/>
      <c r="AM37" s="374"/>
      <c r="AN37" s="374"/>
      <c r="AO37" s="374"/>
      <c r="AP37" s="374"/>
      <c r="AQ37" s="374"/>
      <c r="AR37" s="374"/>
      <c r="AS37" s="374"/>
      <c r="AT37" s="374"/>
    </row>
    <row r="38" ht="15.75" customHeight="1">
      <c r="A38" s="357" t="s">
        <v>1934</v>
      </c>
      <c r="B38" s="358" t="s">
        <v>1935</v>
      </c>
      <c r="C38" s="359" t="s">
        <v>1936</v>
      </c>
      <c r="D38" s="360" t="s">
        <v>1937</v>
      </c>
      <c r="E38" s="359" t="s">
        <v>1814</v>
      </c>
      <c r="F38" s="358" t="s">
        <v>54</v>
      </c>
      <c r="G38" s="359" t="s">
        <v>1938</v>
      </c>
      <c r="H38" s="359" t="s">
        <v>1938</v>
      </c>
      <c r="I38" s="361" t="s">
        <v>51</v>
      </c>
      <c r="J38" s="206">
        <v>45365.0</v>
      </c>
      <c r="K38" s="371"/>
      <c r="L38" s="308" t="s">
        <v>1816</v>
      </c>
      <c r="M38" s="372"/>
      <c r="N38" s="372"/>
      <c r="O38" s="373"/>
      <c r="P38" s="374"/>
      <c r="Q38" s="374"/>
      <c r="R38" s="374"/>
      <c r="S38" s="374"/>
      <c r="T38" s="374"/>
      <c r="U38" s="374"/>
      <c r="V38" s="374"/>
      <c r="W38" s="374"/>
      <c r="X38" s="374"/>
      <c r="Y38" s="374"/>
      <c r="Z38" s="374"/>
      <c r="AA38" s="374"/>
      <c r="AB38" s="374"/>
      <c r="AC38" s="374"/>
      <c r="AD38" s="374"/>
      <c r="AE38" s="374"/>
      <c r="AF38" s="374"/>
      <c r="AG38" s="374"/>
      <c r="AH38" s="374"/>
      <c r="AI38" s="374"/>
      <c r="AJ38" s="374"/>
      <c r="AK38" s="374"/>
      <c r="AL38" s="374"/>
      <c r="AM38" s="374"/>
      <c r="AN38" s="374"/>
      <c r="AO38" s="374"/>
      <c r="AP38" s="374"/>
      <c r="AQ38" s="374"/>
      <c r="AR38" s="374"/>
      <c r="AS38" s="374"/>
      <c r="AT38" s="374"/>
    </row>
    <row r="39" ht="15.75" customHeight="1">
      <c r="A39" s="357" t="s">
        <v>1939</v>
      </c>
      <c r="B39" s="358" t="s">
        <v>1940</v>
      </c>
      <c r="C39" s="359" t="s">
        <v>1941</v>
      </c>
      <c r="D39" s="360" t="s">
        <v>1942</v>
      </c>
      <c r="E39" s="359" t="s">
        <v>1814</v>
      </c>
      <c r="F39" s="358" t="s">
        <v>54</v>
      </c>
      <c r="G39" s="359" t="s">
        <v>1938</v>
      </c>
      <c r="H39" s="359" t="s">
        <v>1938</v>
      </c>
      <c r="I39" s="361" t="s">
        <v>51</v>
      </c>
      <c r="J39" s="206">
        <v>45365.0</v>
      </c>
      <c r="K39" s="371"/>
      <c r="L39" s="308" t="s">
        <v>1816</v>
      </c>
      <c r="M39" s="372"/>
      <c r="N39" s="372"/>
      <c r="O39" s="373"/>
      <c r="P39" s="374"/>
      <c r="Q39" s="374"/>
      <c r="R39" s="374"/>
      <c r="S39" s="374"/>
      <c r="T39" s="374"/>
      <c r="U39" s="374"/>
      <c r="V39" s="374"/>
      <c r="W39" s="374"/>
      <c r="X39" s="374"/>
      <c r="Y39" s="374"/>
      <c r="Z39" s="374"/>
      <c r="AA39" s="374"/>
      <c r="AB39" s="374"/>
      <c r="AC39" s="374"/>
      <c r="AD39" s="374"/>
      <c r="AE39" s="374"/>
      <c r="AF39" s="374"/>
      <c r="AG39" s="374"/>
      <c r="AH39" s="374"/>
      <c r="AI39" s="374"/>
      <c r="AJ39" s="374"/>
      <c r="AK39" s="374"/>
      <c r="AL39" s="374"/>
      <c r="AM39" s="374"/>
      <c r="AN39" s="374"/>
      <c r="AO39" s="374"/>
      <c r="AP39" s="374"/>
      <c r="AQ39" s="374"/>
      <c r="AR39" s="374"/>
      <c r="AS39" s="374"/>
      <c r="AT39" s="374"/>
    </row>
    <row r="40" ht="15.75" customHeight="1">
      <c r="A40" s="357" t="s">
        <v>1943</v>
      </c>
      <c r="B40" s="358" t="s">
        <v>1944</v>
      </c>
      <c r="C40" s="359" t="s">
        <v>1945</v>
      </c>
      <c r="D40" s="360" t="s">
        <v>1946</v>
      </c>
      <c r="E40" s="359" t="s">
        <v>1814</v>
      </c>
      <c r="F40" s="358" t="s">
        <v>54</v>
      </c>
      <c r="G40" s="359" t="s">
        <v>1919</v>
      </c>
      <c r="H40" s="359" t="s">
        <v>1919</v>
      </c>
      <c r="I40" s="361" t="s">
        <v>51</v>
      </c>
      <c r="J40" s="206">
        <v>45365.0</v>
      </c>
      <c r="K40" s="371"/>
      <c r="L40" s="308" t="s">
        <v>1816</v>
      </c>
      <c r="M40" s="372"/>
      <c r="N40" s="372"/>
      <c r="O40" s="373"/>
      <c r="P40" s="374"/>
      <c r="Q40" s="374"/>
      <c r="R40" s="374"/>
      <c r="S40" s="374"/>
      <c r="T40" s="374"/>
      <c r="U40" s="374"/>
      <c r="V40" s="374"/>
      <c r="W40" s="374"/>
      <c r="X40" s="374"/>
      <c r="Y40" s="374"/>
      <c r="Z40" s="374"/>
      <c r="AA40" s="374"/>
      <c r="AB40" s="374"/>
      <c r="AC40" s="374"/>
      <c r="AD40" s="374"/>
      <c r="AE40" s="374"/>
      <c r="AF40" s="374"/>
      <c r="AG40" s="374"/>
      <c r="AH40" s="374"/>
      <c r="AI40" s="374"/>
      <c r="AJ40" s="374"/>
      <c r="AK40" s="374"/>
      <c r="AL40" s="374"/>
      <c r="AM40" s="374"/>
      <c r="AN40" s="374"/>
      <c r="AO40" s="374"/>
      <c r="AP40" s="374"/>
      <c r="AQ40" s="374"/>
      <c r="AR40" s="374"/>
      <c r="AS40" s="374"/>
      <c r="AT40" s="374"/>
    </row>
    <row r="41" ht="15.75" customHeight="1">
      <c r="A41" s="357" t="s">
        <v>1947</v>
      </c>
      <c r="B41" s="358" t="s">
        <v>1948</v>
      </c>
      <c r="C41" s="359" t="s">
        <v>1922</v>
      </c>
      <c r="D41" s="360" t="s">
        <v>1949</v>
      </c>
      <c r="E41" s="359" t="s">
        <v>1814</v>
      </c>
      <c r="F41" s="374"/>
      <c r="G41" s="359" t="s">
        <v>1827</v>
      </c>
      <c r="H41" s="359" t="s">
        <v>1827</v>
      </c>
      <c r="I41" s="361" t="s">
        <v>51</v>
      </c>
      <c r="J41" s="206">
        <v>45365.0</v>
      </c>
      <c r="K41" s="371"/>
      <c r="L41" s="308" t="s">
        <v>1816</v>
      </c>
      <c r="M41" s="372"/>
      <c r="N41" s="372"/>
      <c r="O41" s="373"/>
      <c r="P41" s="374"/>
      <c r="Q41" s="374"/>
      <c r="R41" s="374"/>
      <c r="S41" s="374"/>
      <c r="T41" s="374"/>
      <c r="U41" s="374"/>
      <c r="V41" s="374"/>
      <c r="W41" s="374"/>
      <c r="X41" s="374"/>
      <c r="Y41" s="374"/>
      <c r="Z41" s="374"/>
      <c r="AA41" s="374"/>
      <c r="AB41" s="374"/>
      <c r="AC41" s="374"/>
      <c r="AD41" s="374"/>
      <c r="AE41" s="374"/>
      <c r="AF41" s="374"/>
      <c r="AG41" s="374"/>
      <c r="AH41" s="374"/>
      <c r="AI41" s="374"/>
      <c r="AJ41" s="374"/>
      <c r="AK41" s="374"/>
      <c r="AL41" s="374"/>
      <c r="AM41" s="374"/>
      <c r="AN41" s="374"/>
      <c r="AO41" s="374"/>
      <c r="AP41" s="374"/>
      <c r="AQ41" s="374"/>
      <c r="AR41" s="374"/>
      <c r="AS41" s="374"/>
      <c r="AT41" s="374"/>
    </row>
    <row r="42" ht="15.75" customHeight="1">
      <c r="A42" s="357" t="s">
        <v>1950</v>
      </c>
      <c r="B42" s="358" t="s">
        <v>1925</v>
      </c>
      <c r="C42" s="359" t="s">
        <v>1951</v>
      </c>
      <c r="D42" s="360" t="s">
        <v>1952</v>
      </c>
      <c r="E42" s="359" t="s">
        <v>1814</v>
      </c>
      <c r="F42" s="358" t="s">
        <v>54</v>
      </c>
      <c r="G42" s="359" t="s">
        <v>1928</v>
      </c>
      <c r="H42" s="359" t="s">
        <v>1928</v>
      </c>
      <c r="I42" s="361" t="s">
        <v>51</v>
      </c>
      <c r="J42" s="206">
        <v>45365.0</v>
      </c>
      <c r="K42" s="371"/>
      <c r="L42" s="308" t="s">
        <v>1816</v>
      </c>
      <c r="M42" s="372"/>
      <c r="N42" s="372"/>
      <c r="O42" s="373"/>
      <c r="P42" s="374"/>
      <c r="Q42" s="374"/>
      <c r="R42" s="374"/>
      <c r="S42" s="374"/>
      <c r="T42" s="374"/>
      <c r="U42" s="374"/>
      <c r="V42" s="374"/>
      <c r="W42" s="374"/>
      <c r="X42" s="374"/>
      <c r="Y42" s="374"/>
      <c r="Z42" s="374"/>
      <c r="AA42" s="374"/>
      <c r="AB42" s="374"/>
      <c r="AC42" s="374"/>
      <c r="AD42" s="374"/>
      <c r="AE42" s="374"/>
      <c r="AF42" s="374"/>
      <c r="AG42" s="374"/>
      <c r="AH42" s="374"/>
      <c r="AI42" s="374"/>
      <c r="AJ42" s="374"/>
      <c r="AK42" s="374"/>
      <c r="AL42" s="374"/>
      <c r="AM42" s="374"/>
      <c r="AN42" s="374"/>
      <c r="AO42" s="374"/>
      <c r="AP42" s="374"/>
      <c r="AQ42" s="374"/>
      <c r="AR42" s="374"/>
      <c r="AS42" s="374"/>
      <c r="AT42" s="374"/>
    </row>
    <row r="43" ht="15.75" customHeight="1">
      <c r="A43" s="357" t="s">
        <v>1953</v>
      </c>
      <c r="B43" s="358" t="s">
        <v>1930</v>
      </c>
      <c r="C43" s="359" t="s">
        <v>1931</v>
      </c>
      <c r="D43" s="360" t="s">
        <v>1954</v>
      </c>
      <c r="E43" s="359" t="s">
        <v>1814</v>
      </c>
      <c r="F43" s="358" t="s">
        <v>54</v>
      </c>
      <c r="G43" s="359" t="s">
        <v>1933</v>
      </c>
      <c r="H43" s="359" t="s">
        <v>1933</v>
      </c>
      <c r="I43" s="361" t="s">
        <v>51</v>
      </c>
      <c r="J43" s="206">
        <v>45365.0</v>
      </c>
      <c r="K43" s="371"/>
      <c r="L43" s="308" t="s">
        <v>1816</v>
      </c>
      <c r="M43" s="372"/>
      <c r="N43" s="372"/>
      <c r="O43" s="373"/>
      <c r="P43" s="374"/>
      <c r="Q43" s="374"/>
      <c r="R43" s="374"/>
      <c r="S43" s="374"/>
      <c r="T43" s="374"/>
      <c r="U43" s="374"/>
      <c r="V43" s="374"/>
      <c r="W43" s="374"/>
      <c r="X43" s="374"/>
      <c r="Y43" s="374"/>
      <c r="Z43" s="374"/>
      <c r="AA43" s="374"/>
      <c r="AB43" s="374"/>
      <c r="AC43" s="374"/>
      <c r="AD43" s="374"/>
      <c r="AE43" s="374"/>
      <c r="AF43" s="374"/>
      <c r="AG43" s="374"/>
      <c r="AH43" s="374"/>
      <c r="AI43" s="374"/>
      <c r="AJ43" s="374"/>
      <c r="AK43" s="374"/>
      <c r="AL43" s="374"/>
      <c r="AM43" s="374"/>
      <c r="AN43" s="374"/>
      <c r="AO43" s="374"/>
      <c r="AP43" s="374"/>
      <c r="AQ43" s="374"/>
      <c r="AR43" s="374"/>
      <c r="AS43" s="374"/>
      <c r="AT43" s="374"/>
    </row>
    <row r="44" ht="15.75" customHeight="1">
      <c r="A44" s="357" t="s">
        <v>1955</v>
      </c>
      <c r="B44" s="358" t="s">
        <v>1935</v>
      </c>
      <c r="C44" s="359" t="s">
        <v>1936</v>
      </c>
      <c r="D44" s="360" t="s">
        <v>1956</v>
      </c>
      <c r="E44" s="359" t="s">
        <v>1814</v>
      </c>
      <c r="F44" s="358" t="s">
        <v>54</v>
      </c>
      <c r="G44" s="359" t="s">
        <v>1938</v>
      </c>
      <c r="H44" s="359" t="s">
        <v>1938</v>
      </c>
      <c r="I44" s="361" t="s">
        <v>51</v>
      </c>
      <c r="J44" s="206">
        <v>45365.0</v>
      </c>
      <c r="K44" s="371"/>
      <c r="L44" s="308" t="s">
        <v>1816</v>
      </c>
      <c r="M44" s="372"/>
      <c r="N44" s="372"/>
      <c r="O44" s="373"/>
      <c r="P44" s="374"/>
      <c r="Q44" s="374"/>
      <c r="R44" s="374"/>
      <c r="S44" s="374"/>
      <c r="T44" s="374"/>
      <c r="U44" s="374"/>
      <c r="V44" s="374"/>
      <c r="W44" s="374"/>
      <c r="X44" s="374"/>
      <c r="Y44" s="374"/>
      <c r="Z44" s="374"/>
      <c r="AA44" s="374"/>
      <c r="AB44" s="374"/>
      <c r="AC44" s="374"/>
      <c r="AD44" s="374"/>
      <c r="AE44" s="374"/>
      <c r="AF44" s="374"/>
      <c r="AG44" s="374"/>
      <c r="AH44" s="374"/>
      <c r="AI44" s="374"/>
      <c r="AJ44" s="374"/>
      <c r="AK44" s="374"/>
      <c r="AL44" s="374"/>
      <c r="AM44" s="374"/>
      <c r="AN44" s="374"/>
      <c r="AO44" s="374"/>
      <c r="AP44" s="374"/>
      <c r="AQ44" s="374"/>
      <c r="AR44" s="374"/>
      <c r="AS44" s="374"/>
      <c r="AT44" s="374"/>
    </row>
    <row r="45" ht="15.75" customHeight="1">
      <c r="A45" s="357" t="s">
        <v>1957</v>
      </c>
      <c r="B45" s="358" t="s">
        <v>1958</v>
      </c>
      <c r="C45" s="359" t="s">
        <v>1959</v>
      </c>
      <c r="D45" s="360" t="s">
        <v>1960</v>
      </c>
      <c r="E45" s="359" t="s">
        <v>1814</v>
      </c>
      <c r="F45" s="358" t="s">
        <v>54</v>
      </c>
      <c r="G45" s="359" t="s">
        <v>1938</v>
      </c>
      <c r="H45" s="359" t="s">
        <v>1938</v>
      </c>
      <c r="I45" s="361" t="s">
        <v>51</v>
      </c>
      <c r="J45" s="206">
        <v>45365.0</v>
      </c>
      <c r="K45" s="371"/>
      <c r="L45" s="308" t="s">
        <v>1816</v>
      </c>
      <c r="M45" s="372"/>
      <c r="N45" s="372"/>
      <c r="O45" s="373"/>
      <c r="P45" s="374"/>
      <c r="Q45" s="374"/>
      <c r="R45" s="374"/>
      <c r="S45" s="374"/>
      <c r="T45" s="374"/>
      <c r="U45" s="374"/>
      <c r="V45" s="374"/>
      <c r="W45" s="374"/>
      <c r="X45" s="374"/>
      <c r="Y45" s="374"/>
      <c r="Z45" s="374"/>
      <c r="AA45" s="374"/>
      <c r="AB45" s="374"/>
      <c r="AC45" s="374"/>
      <c r="AD45" s="374"/>
      <c r="AE45" s="374"/>
      <c r="AF45" s="374"/>
      <c r="AG45" s="374"/>
      <c r="AH45" s="374"/>
      <c r="AI45" s="374"/>
      <c r="AJ45" s="374"/>
      <c r="AK45" s="374"/>
      <c r="AL45" s="374"/>
      <c r="AM45" s="374"/>
      <c r="AN45" s="374"/>
      <c r="AO45" s="374"/>
      <c r="AP45" s="374"/>
      <c r="AQ45" s="374"/>
      <c r="AR45" s="374"/>
      <c r="AS45" s="374"/>
      <c r="AT45" s="374"/>
    </row>
    <row r="46" ht="15.75" customHeight="1">
      <c r="A46" s="357" t="s">
        <v>1961</v>
      </c>
      <c r="B46" s="358" t="s">
        <v>1962</v>
      </c>
      <c r="C46" s="359" t="s">
        <v>1963</v>
      </c>
      <c r="D46" s="360" t="s">
        <v>1964</v>
      </c>
      <c r="E46" s="359" t="s">
        <v>1814</v>
      </c>
      <c r="F46" s="358" t="s">
        <v>54</v>
      </c>
      <c r="G46" s="359" t="s">
        <v>1965</v>
      </c>
      <c r="H46" s="359" t="s">
        <v>1966</v>
      </c>
      <c r="I46" s="361" t="s">
        <v>51</v>
      </c>
      <c r="J46" s="206">
        <v>45365.0</v>
      </c>
      <c r="K46" s="371"/>
      <c r="L46" s="308" t="s">
        <v>1816</v>
      </c>
      <c r="M46" s="372"/>
      <c r="N46" s="372"/>
      <c r="O46" s="373"/>
      <c r="P46" s="374"/>
      <c r="Q46" s="374"/>
      <c r="R46" s="374"/>
      <c r="S46" s="374"/>
      <c r="T46" s="374"/>
      <c r="U46" s="374"/>
      <c r="V46" s="374"/>
      <c r="W46" s="374"/>
      <c r="X46" s="374"/>
      <c r="Y46" s="374"/>
      <c r="Z46" s="374"/>
      <c r="AA46" s="374"/>
      <c r="AB46" s="374"/>
      <c r="AC46" s="374"/>
      <c r="AD46" s="374"/>
      <c r="AE46" s="374"/>
      <c r="AF46" s="374"/>
      <c r="AG46" s="374"/>
      <c r="AH46" s="374"/>
      <c r="AI46" s="374"/>
      <c r="AJ46" s="374"/>
      <c r="AK46" s="374"/>
      <c r="AL46" s="374"/>
      <c r="AM46" s="374"/>
      <c r="AN46" s="374"/>
      <c r="AO46" s="374"/>
      <c r="AP46" s="374"/>
      <c r="AQ46" s="374"/>
      <c r="AR46" s="374"/>
      <c r="AS46" s="374"/>
      <c r="AT46" s="374"/>
    </row>
    <row r="47" ht="15.75" customHeight="1">
      <c r="A47" s="357" t="s">
        <v>1967</v>
      </c>
      <c r="B47" s="358" t="s">
        <v>1968</v>
      </c>
      <c r="C47" s="359" t="s">
        <v>1969</v>
      </c>
      <c r="D47" s="360" t="s">
        <v>1970</v>
      </c>
      <c r="E47" s="359" t="s">
        <v>1814</v>
      </c>
      <c r="F47" s="358" t="s">
        <v>54</v>
      </c>
      <c r="G47" s="359" t="s">
        <v>1971</v>
      </c>
      <c r="H47" s="359" t="s">
        <v>1971</v>
      </c>
      <c r="I47" s="361" t="s">
        <v>51</v>
      </c>
      <c r="J47" s="206">
        <v>45365.0</v>
      </c>
      <c r="K47" s="371"/>
      <c r="L47" s="308" t="s">
        <v>1816</v>
      </c>
      <c r="M47" s="372"/>
      <c r="N47" s="372"/>
      <c r="O47" s="373"/>
      <c r="P47" s="374"/>
      <c r="Q47" s="374"/>
      <c r="R47" s="374"/>
      <c r="S47" s="374"/>
      <c r="T47" s="374"/>
      <c r="U47" s="374"/>
      <c r="V47" s="374"/>
      <c r="W47" s="374"/>
      <c r="X47" s="374"/>
      <c r="Y47" s="374"/>
      <c r="Z47" s="374"/>
      <c r="AA47" s="374"/>
      <c r="AB47" s="374"/>
      <c r="AC47" s="374"/>
      <c r="AD47" s="374"/>
      <c r="AE47" s="374"/>
      <c r="AF47" s="374"/>
      <c r="AG47" s="374"/>
      <c r="AH47" s="374"/>
      <c r="AI47" s="374"/>
      <c r="AJ47" s="374"/>
      <c r="AK47" s="374"/>
      <c r="AL47" s="374"/>
      <c r="AM47" s="374"/>
      <c r="AN47" s="374"/>
      <c r="AO47" s="374"/>
      <c r="AP47" s="374"/>
      <c r="AQ47" s="374"/>
      <c r="AR47" s="374"/>
      <c r="AS47" s="374"/>
      <c r="AT47" s="374"/>
    </row>
    <row r="48" ht="15.75" customHeight="1">
      <c r="A48" s="357" t="s">
        <v>1972</v>
      </c>
      <c r="B48" s="358" t="s">
        <v>1973</v>
      </c>
      <c r="C48" s="359" t="s">
        <v>1974</v>
      </c>
      <c r="D48" s="360" t="s">
        <v>1975</v>
      </c>
      <c r="E48" s="359" t="s">
        <v>1814</v>
      </c>
      <c r="F48" s="358" t="s">
        <v>54</v>
      </c>
      <c r="G48" s="359" t="s">
        <v>1976</v>
      </c>
      <c r="H48" s="359" t="s">
        <v>1976</v>
      </c>
      <c r="I48" s="361" t="s">
        <v>51</v>
      </c>
      <c r="J48" s="206">
        <v>45365.0</v>
      </c>
      <c r="K48" s="371"/>
      <c r="L48" s="308" t="s">
        <v>1816</v>
      </c>
      <c r="M48" s="372"/>
      <c r="N48" s="372"/>
      <c r="O48" s="373"/>
      <c r="P48" s="374"/>
      <c r="Q48" s="374"/>
      <c r="R48" s="374"/>
      <c r="S48" s="374"/>
      <c r="T48" s="374"/>
      <c r="U48" s="374"/>
      <c r="V48" s="374"/>
      <c r="W48" s="374"/>
      <c r="X48" s="374"/>
      <c r="Y48" s="374"/>
      <c r="Z48" s="374"/>
      <c r="AA48" s="374"/>
      <c r="AB48" s="374"/>
      <c r="AC48" s="374"/>
      <c r="AD48" s="374"/>
      <c r="AE48" s="374"/>
      <c r="AF48" s="374"/>
      <c r="AG48" s="374"/>
      <c r="AH48" s="374"/>
      <c r="AI48" s="374"/>
      <c r="AJ48" s="374"/>
      <c r="AK48" s="374"/>
      <c r="AL48" s="374"/>
      <c r="AM48" s="374"/>
      <c r="AN48" s="374"/>
      <c r="AO48" s="374"/>
      <c r="AP48" s="374"/>
      <c r="AQ48" s="374"/>
      <c r="AR48" s="374"/>
      <c r="AS48" s="374"/>
      <c r="AT48" s="374"/>
    </row>
    <row r="49" ht="15.75" customHeight="1">
      <c r="A49" s="357" t="s">
        <v>1977</v>
      </c>
      <c r="B49" s="358" t="s">
        <v>1978</v>
      </c>
      <c r="C49" s="359" t="s">
        <v>1979</v>
      </c>
      <c r="D49" s="360" t="s">
        <v>1980</v>
      </c>
      <c r="E49" s="359" t="s">
        <v>1814</v>
      </c>
      <c r="F49" s="358" t="s">
        <v>54</v>
      </c>
      <c r="G49" s="359" t="s">
        <v>1981</v>
      </c>
      <c r="H49" s="359" t="s">
        <v>1981</v>
      </c>
      <c r="I49" s="361" t="s">
        <v>51</v>
      </c>
      <c r="J49" s="206">
        <v>45365.0</v>
      </c>
      <c r="K49" s="371"/>
      <c r="L49" s="308" t="s">
        <v>1816</v>
      </c>
      <c r="M49" s="372"/>
      <c r="N49" s="372"/>
      <c r="O49" s="373"/>
      <c r="P49" s="374"/>
      <c r="Q49" s="374"/>
      <c r="R49" s="374"/>
      <c r="S49" s="374"/>
      <c r="T49" s="374"/>
      <c r="U49" s="374"/>
      <c r="V49" s="374"/>
      <c r="W49" s="374"/>
      <c r="X49" s="374"/>
      <c r="Y49" s="374"/>
      <c r="Z49" s="374"/>
      <c r="AA49" s="374"/>
      <c r="AB49" s="374"/>
      <c r="AC49" s="374"/>
      <c r="AD49" s="374"/>
      <c r="AE49" s="374"/>
      <c r="AF49" s="374"/>
      <c r="AG49" s="374"/>
      <c r="AH49" s="374"/>
      <c r="AI49" s="374"/>
      <c r="AJ49" s="374"/>
      <c r="AK49" s="374"/>
      <c r="AL49" s="374"/>
      <c r="AM49" s="374"/>
      <c r="AN49" s="374"/>
      <c r="AO49" s="374"/>
      <c r="AP49" s="374"/>
      <c r="AQ49" s="374"/>
      <c r="AR49" s="374"/>
      <c r="AS49" s="374"/>
      <c r="AT49" s="374"/>
    </row>
    <row r="50" ht="15.75" customHeight="1">
      <c r="A50" s="357" t="s">
        <v>1982</v>
      </c>
      <c r="B50" s="358" t="s">
        <v>1983</v>
      </c>
      <c r="C50" s="359" t="s">
        <v>1984</v>
      </c>
      <c r="D50" s="360" t="s">
        <v>1985</v>
      </c>
      <c r="E50" s="359" t="s">
        <v>1814</v>
      </c>
      <c r="F50" s="358" t="s">
        <v>54</v>
      </c>
      <c r="G50" s="359" t="s">
        <v>1986</v>
      </c>
      <c r="H50" s="359" t="s">
        <v>1986</v>
      </c>
      <c r="I50" s="361" t="s">
        <v>51</v>
      </c>
      <c r="J50" s="206">
        <v>45365.0</v>
      </c>
      <c r="K50" s="371"/>
      <c r="L50" s="308" t="s">
        <v>1816</v>
      </c>
      <c r="M50" s="372"/>
      <c r="N50" s="372"/>
      <c r="O50" s="373"/>
      <c r="P50" s="374"/>
      <c r="Q50" s="374"/>
      <c r="R50" s="374"/>
      <c r="S50" s="374"/>
      <c r="T50" s="374"/>
      <c r="U50" s="374"/>
      <c r="V50" s="374"/>
      <c r="W50" s="374"/>
      <c r="X50" s="374"/>
      <c r="Y50" s="374"/>
      <c r="Z50" s="374"/>
      <c r="AA50" s="374"/>
      <c r="AB50" s="374"/>
      <c r="AC50" s="374"/>
      <c r="AD50" s="374"/>
      <c r="AE50" s="374"/>
      <c r="AF50" s="374"/>
      <c r="AG50" s="374"/>
      <c r="AH50" s="374"/>
      <c r="AI50" s="374"/>
      <c r="AJ50" s="374"/>
      <c r="AK50" s="374"/>
      <c r="AL50" s="374"/>
      <c r="AM50" s="374"/>
      <c r="AN50" s="374"/>
      <c r="AO50" s="374"/>
      <c r="AP50" s="374"/>
      <c r="AQ50" s="374"/>
      <c r="AR50" s="374"/>
      <c r="AS50" s="374"/>
      <c r="AT50" s="374"/>
    </row>
    <row r="51" ht="15.75" customHeight="1">
      <c r="A51" s="357" t="s">
        <v>1987</v>
      </c>
      <c r="B51" s="358" t="s">
        <v>1988</v>
      </c>
      <c r="C51" s="359" t="s">
        <v>1989</v>
      </c>
      <c r="D51" s="360" t="s">
        <v>1990</v>
      </c>
      <c r="E51" s="359" t="s">
        <v>1814</v>
      </c>
      <c r="F51" s="358" t="s">
        <v>54</v>
      </c>
      <c r="G51" s="359" t="s">
        <v>1991</v>
      </c>
      <c r="H51" s="359" t="s">
        <v>1991</v>
      </c>
      <c r="I51" s="361" t="s">
        <v>51</v>
      </c>
      <c r="J51" s="206">
        <v>45365.0</v>
      </c>
      <c r="K51" s="371"/>
      <c r="L51" s="308" t="s">
        <v>1816</v>
      </c>
      <c r="M51" s="372"/>
      <c r="N51" s="372"/>
      <c r="O51" s="373"/>
      <c r="P51" s="374"/>
      <c r="Q51" s="374"/>
      <c r="R51" s="374"/>
      <c r="S51" s="374"/>
      <c r="T51" s="374"/>
      <c r="U51" s="374"/>
      <c r="V51" s="374"/>
      <c r="W51" s="374"/>
      <c r="X51" s="374"/>
      <c r="Y51" s="374"/>
      <c r="Z51" s="374"/>
      <c r="AA51" s="374"/>
      <c r="AB51" s="374"/>
      <c r="AC51" s="374"/>
      <c r="AD51" s="374"/>
      <c r="AE51" s="374"/>
      <c r="AF51" s="374"/>
      <c r="AG51" s="374"/>
      <c r="AH51" s="374"/>
      <c r="AI51" s="374"/>
      <c r="AJ51" s="374"/>
      <c r="AK51" s="374"/>
      <c r="AL51" s="374"/>
      <c r="AM51" s="374"/>
      <c r="AN51" s="374"/>
      <c r="AO51" s="374"/>
      <c r="AP51" s="374"/>
      <c r="AQ51" s="374"/>
      <c r="AR51" s="374"/>
      <c r="AS51" s="374"/>
      <c r="AT51" s="374"/>
    </row>
    <row r="52" ht="15.75" customHeight="1">
      <c r="A52" s="357" t="s">
        <v>1992</v>
      </c>
      <c r="B52" s="377" t="s">
        <v>1993</v>
      </c>
      <c r="C52" s="360" t="s">
        <v>1994</v>
      </c>
      <c r="D52" s="360" t="s">
        <v>1995</v>
      </c>
      <c r="E52" s="359" t="s">
        <v>1814</v>
      </c>
      <c r="F52" s="377" t="s">
        <v>1996</v>
      </c>
      <c r="G52" s="360" t="s">
        <v>1997</v>
      </c>
      <c r="H52" s="360" t="s">
        <v>1997</v>
      </c>
      <c r="I52" s="361" t="s">
        <v>51</v>
      </c>
      <c r="J52" s="206">
        <v>45365.0</v>
      </c>
      <c r="K52" s="378"/>
      <c r="L52" s="308" t="s">
        <v>1816</v>
      </c>
      <c r="M52" s="372"/>
      <c r="N52" s="372"/>
      <c r="O52" s="372"/>
      <c r="P52" s="376"/>
      <c r="Q52" s="376"/>
      <c r="R52" s="376"/>
      <c r="S52" s="376"/>
      <c r="T52" s="376"/>
      <c r="U52" s="376"/>
      <c r="V52" s="376"/>
      <c r="W52" s="376"/>
      <c r="X52" s="376"/>
      <c r="Y52" s="376"/>
      <c r="Z52" s="376"/>
      <c r="AA52" s="376"/>
      <c r="AB52" s="376"/>
      <c r="AC52" s="376"/>
      <c r="AD52" s="376"/>
      <c r="AE52" s="376"/>
      <c r="AF52" s="376"/>
      <c r="AG52" s="376"/>
      <c r="AH52" s="376"/>
      <c r="AI52" s="376"/>
      <c r="AJ52" s="376"/>
      <c r="AK52" s="376"/>
      <c r="AL52" s="376"/>
      <c r="AM52" s="376"/>
      <c r="AN52" s="376"/>
      <c r="AO52" s="376"/>
      <c r="AP52" s="376"/>
      <c r="AQ52" s="376"/>
      <c r="AR52" s="376"/>
      <c r="AS52" s="376"/>
      <c r="AT52" s="376"/>
    </row>
    <row r="53" ht="15.75" customHeight="1">
      <c r="A53" s="357" t="s">
        <v>1998</v>
      </c>
      <c r="B53" s="377" t="s">
        <v>1999</v>
      </c>
      <c r="C53" s="360" t="s">
        <v>2000</v>
      </c>
      <c r="D53" s="360" t="s">
        <v>2001</v>
      </c>
      <c r="E53" s="359" t="s">
        <v>1814</v>
      </c>
      <c r="F53" s="377" t="s">
        <v>1996</v>
      </c>
      <c r="G53" s="360" t="s">
        <v>2002</v>
      </c>
      <c r="H53" s="360" t="s">
        <v>2002</v>
      </c>
      <c r="I53" s="361" t="s">
        <v>51</v>
      </c>
      <c r="J53" s="206">
        <v>45365.0</v>
      </c>
      <c r="K53" s="378"/>
      <c r="L53" s="308" t="s">
        <v>1816</v>
      </c>
      <c r="M53" s="372"/>
      <c r="N53" s="372"/>
      <c r="O53" s="372"/>
      <c r="P53" s="376"/>
      <c r="Q53" s="376"/>
      <c r="R53" s="376"/>
      <c r="S53" s="376"/>
      <c r="T53" s="376"/>
      <c r="U53" s="376"/>
      <c r="V53" s="376"/>
      <c r="W53" s="376"/>
      <c r="X53" s="376"/>
      <c r="Y53" s="376"/>
      <c r="Z53" s="376"/>
      <c r="AA53" s="376"/>
      <c r="AB53" s="376"/>
      <c r="AC53" s="376"/>
      <c r="AD53" s="376"/>
      <c r="AE53" s="376"/>
      <c r="AF53" s="376"/>
      <c r="AG53" s="376"/>
      <c r="AH53" s="376"/>
      <c r="AI53" s="376"/>
      <c r="AJ53" s="376"/>
      <c r="AK53" s="376"/>
      <c r="AL53" s="376"/>
      <c r="AM53" s="376"/>
      <c r="AN53" s="376"/>
      <c r="AO53" s="376"/>
      <c r="AP53" s="376"/>
      <c r="AQ53" s="376"/>
      <c r="AR53" s="376"/>
      <c r="AS53" s="376"/>
      <c r="AT53" s="376"/>
    </row>
    <row r="54" ht="15.75" customHeight="1">
      <c r="A54" s="357" t="s">
        <v>2003</v>
      </c>
      <c r="B54" s="358" t="s">
        <v>2004</v>
      </c>
      <c r="C54" s="359" t="s">
        <v>2005</v>
      </c>
      <c r="D54" s="360" t="s">
        <v>2006</v>
      </c>
      <c r="E54" s="359" t="s">
        <v>1814</v>
      </c>
      <c r="F54" s="358" t="s">
        <v>54</v>
      </c>
      <c r="G54" s="359" t="s">
        <v>2007</v>
      </c>
      <c r="H54" s="359" t="s">
        <v>2007</v>
      </c>
      <c r="I54" s="361" t="s">
        <v>51</v>
      </c>
      <c r="J54" s="206">
        <v>45365.0</v>
      </c>
      <c r="K54" s="371"/>
      <c r="L54" s="308" t="s">
        <v>1816</v>
      </c>
      <c r="M54" s="372"/>
      <c r="N54" s="372"/>
      <c r="O54" s="373"/>
      <c r="P54" s="374"/>
      <c r="Q54" s="374"/>
      <c r="R54" s="374"/>
      <c r="S54" s="374"/>
      <c r="T54" s="374"/>
      <c r="U54" s="374"/>
      <c r="V54" s="374"/>
      <c r="W54" s="374"/>
      <c r="X54" s="374"/>
      <c r="Y54" s="374"/>
      <c r="Z54" s="374"/>
      <c r="AA54" s="374"/>
      <c r="AB54" s="374"/>
      <c r="AC54" s="374"/>
      <c r="AD54" s="374"/>
      <c r="AE54" s="374"/>
      <c r="AF54" s="374"/>
      <c r="AG54" s="374"/>
      <c r="AH54" s="374"/>
      <c r="AI54" s="374"/>
      <c r="AJ54" s="374"/>
      <c r="AK54" s="374"/>
      <c r="AL54" s="374"/>
      <c r="AM54" s="374"/>
      <c r="AN54" s="374"/>
      <c r="AO54" s="374"/>
      <c r="AP54" s="374"/>
      <c r="AQ54" s="374"/>
      <c r="AR54" s="374"/>
      <c r="AS54" s="374"/>
      <c r="AT54" s="374"/>
    </row>
    <row r="55" ht="15.75" customHeight="1">
      <c r="A55" s="357" t="s">
        <v>2008</v>
      </c>
      <c r="B55" s="358" t="s">
        <v>2009</v>
      </c>
      <c r="C55" s="359" t="s">
        <v>2010</v>
      </c>
      <c r="D55" s="360" t="s">
        <v>2011</v>
      </c>
      <c r="E55" s="359" t="s">
        <v>1814</v>
      </c>
      <c r="F55" s="358" t="s">
        <v>54</v>
      </c>
      <c r="G55" s="359" t="s">
        <v>2012</v>
      </c>
      <c r="H55" s="359" t="s">
        <v>2012</v>
      </c>
      <c r="I55" s="361" t="s">
        <v>51</v>
      </c>
      <c r="J55" s="206">
        <v>45365.0</v>
      </c>
      <c r="K55" s="371"/>
      <c r="L55" s="308" t="s">
        <v>1816</v>
      </c>
      <c r="M55" s="372"/>
      <c r="N55" s="372"/>
      <c r="O55" s="373"/>
      <c r="P55" s="374"/>
      <c r="Q55" s="374"/>
      <c r="R55" s="374"/>
      <c r="S55" s="374"/>
      <c r="T55" s="374"/>
      <c r="U55" s="374"/>
      <c r="V55" s="374"/>
      <c r="W55" s="374"/>
      <c r="X55" s="374"/>
      <c r="Y55" s="374"/>
      <c r="Z55" s="374"/>
      <c r="AA55" s="374"/>
      <c r="AB55" s="374"/>
      <c r="AC55" s="374"/>
      <c r="AD55" s="374"/>
      <c r="AE55" s="374"/>
      <c r="AF55" s="374"/>
      <c r="AG55" s="374"/>
      <c r="AH55" s="374"/>
      <c r="AI55" s="374"/>
      <c r="AJ55" s="374"/>
      <c r="AK55" s="374"/>
      <c r="AL55" s="374"/>
      <c r="AM55" s="374"/>
      <c r="AN55" s="374"/>
      <c r="AO55" s="374"/>
      <c r="AP55" s="374"/>
      <c r="AQ55" s="374"/>
      <c r="AR55" s="374"/>
      <c r="AS55" s="374"/>
      <c r="AT55" s="374"/>
    </row>
    <row r="56" ht="15.75" customHeight="1">
      <c r="A56" s="357" t="s">
        <v>2013</v>
      </c>
      <c r="B56" s="358" t="s">
        <v>2014</v>
      </c>
      <c r="C56" s="359" t="s">
        <v>2015</v>
      </c>
      <c r="D56" s="360" t="s">
        <v>2016</v>
      </c>
      <c r="E56" s="359" t="s">
        <v>1814</v>
      </c>
      <c r="F56" s="358" t="s">
        <v>54</v>
      </c>
      <c r="G56" s="359" t="s">
        <v>1882</v>
      </c>
      <c r="H56" s="359" t="s">
        <v>1882</v>
      </c>
      <c r="I56" s="361" t="s">
        <v>51</v>
      </c>
      <c r="J56" s="206">
        <v>45365.0</v>
      </c>
      <c r="K56" s="371"/>
      <c r="L56" s="308" t="s">
        <v>1816</v>
      </c>
      <c r="M56" s="372"/>
      <c r="N56" s="372"/>
      <c r="O56" s="373"/>
      <c r="P56" s="374"/>
      <c r="Q56" s="374"/>
      <c r="R56" s="374"/>
      <c r="S56" s="374"/>
      <c r="T56" s="374"/>
      <c r="U56" s="374"/>
      <c r="V56" s="374"/>
      <c r="W56" s="374"/>
      <c r="X56" s="374"/>
      <c r="Y56" s="374"/>
      <c r="Z56" s="374"/>
      <c r="AA56" s="374"/>
      <c r="AB56" s="374"/>
      <c r="AC56" s="374"/>
      <c r="AD56" s="374"/>
      <c r="AE56" s="374"/>
      <c r="AF56" s="374"/>
      <c r="AG56" s="374"/>
      <c r="AH56" s="374"/>
      <c r="AI56" s="374"/>
      <c r="AJ56" s="374"/>
      <c r="AK56" s="374"/>
      <c r="AL56" s="374"/>
      <c r="AM56" s="374"/>
      <c r="AN56" s="374"/>
      <c r="AO56" s="374"/>
      <c r="AP56" s="374"/>
      <c r="AQ56" s="374"/>
      <c r="AR56" s="374"/>
      <c r="AS56" s="374"/>
      <c r="AT56" s="374"/>
    </row>
    <row r="57" ht="15.75" customHeight="1">
      <c r="A57" s="357" t="s">
        <v>2017</v>
      </c>
      <c r="B57" s="358" t="s">
        <v>2018</v>
      </c>
      <c r="C57" s="359" t="s">
        <v>2019</v>
      </c>
      <c r="D57" s="360" t="s">
        <v>2020</v>
      </c>
      <c r="E57" s="359" t="s">
        <v>1814</v>
      </c>
      <c r="F57" s="358" t="s">
        <v>54</v>
      </c>
      <c r="G57" s="359" t="s">
        <v>2021</v>
      </c>
      <c r="H57" s="359" t="s">
        <v>2021</v>
      </c>
      <c r="I57" s="361" t="s">
        <v>51</v>
      </c>
      <c r="J57" s="206">
        <v>45365.0</v>
      </c>
      <c r="K57" s="371"/>
      <c r="L57" s="308" t="s">
        <v>1816</v>
      </c>
      <c r="M57" s="372"/>
      <c r="N57" s="372"/>
      <c r="O57" s="373"/>
      <c r="P57" s="374"/>
      <c r="Q57" s="374"/>
      <c r="R57" s="374"/>
      <c r="S57" s="374"/>
      <c r="T57" s="374"/>
      <c r="U57" s="374"/>
      <c r="V57" s="374"/>
      <c r="W57" s="374"/>
      <c r="X57" s="374"/>
      <c r="Y57" s="374"/>
      <c r="Z57" s="374"/>
      <c r="AA57" s="374"/>
      <c r="AB57" s="374"/>
      <c r="AC57" s="374"/>
      <c r="AD57" s="374"/>
      <c r="AE57" s="374"/>
      <c r="AF57" s="374"/>
      <c r="AG57" s="374"/>
      <c r="AH57" s="374"/>
      <c r="AI57" s="374"/>
      <c r="AJ57" s="374"/>
      <c r="AK57" s="374"/>
      <c r="AL57" s="374"/>
      <c r="AM57" s="374"/>
      <c r="AN57" s="374"/>
      <c r="AO57" s="374"/>
      <c r="AP57" s="374"/>
      <c r="AQ57" s="374"/>
      <c r="AR57" s="374"/>
      <c r="AS57" s="374"/>
      <c r="AT57" s="374"/>
    </row>
    <row r="58" ht="15.75" customHeight="1">
      <c r="A58" s="357" t="s">
        <v>2022</v>
      </c>
      <c r="B58" s="358" t="s">
        <v>2014</v>
      </c>
      <c r="C58" s="359" t="s">
        <v>2023</v>
      </c>
      <c r="D58" s="360" t="s">
        <v>2024</v>
      </c>
      <c r="E58" s="359" t="s">
        <v>1814</v>
      </c>
      <c r="F58" s="358" t="s">
        <v>54</v>
      </c>
      <c r="G58" s="359" t="s">
        <v>2025</v>
      </c>
      <c r="H58" s="359" t="s">
        <v>2025</v>
      </c>
      <c r="I58" s="361" t="s">
        <v>51</v>
      </c>
      <c r="J58" s="206">
        <v>45365.0</v>
      </c>
      <c r="K58" s="371"/>
      <c r="L58" s="308" t="s">
        <v>1816</v>
      </c>
      <c r="M58" s="372"/>
      <c r="N58" s="372"/>
      <c r="O58" s="373"/>
      <c r="P58" s="374"/>
      <c r="Q58" s="374"/>
      <c r="R58" s="374"/>
      <c r="S58" s="374"/>
      <c r="T58" s="374"/>
      <c r="U58" s="374"/>
      <c r="V58" s="374"/>
      <c r="W58" s="374"/>
      <c r="X58" s="374"/>
      <c r="Y58" s="374"/>
      <c r="Z58" s="374"/>
      <c r="AA58" s="374"/>
      <c r="AB58" s="374"/>
      <c r="AC58" s="374"/>
      <c r="AD58" s="374"/>
      <c r="AE58" s="374"/>
      <c r="AF58" s="374"/>
      <c r="AG58" s="374"/>
      <c r="AH58" s="374"/>
      <c r="AI58" s="374"/>
      <c r="AJ58" s="374"/>
      <c r="AK58" s="374"/>
      <c r="AL58" s="374"/>
      <c r="AM58" s="374"/>
      <c r="AN58" s="374"/>
      <c r="AO58" s="374"/>
      <c r="AP58" s="374"/>
      <c r="AQ58" s="374"/>
      <c r="AR58" s="374"/>
      <c r="AS58" s="374"/>
      <c r="AT58" s="374"/>
    </row>
    <row r="59" ht="15.75" customHeight="1">
      <c r="A59" s="357" t="s">
        <v>2026</v>
      </c>
      <c r="B59" s="358" t="s">
        <v>2027</v>
      </c>
      <c r="C59" s="359" t="s">
        <v>2028</v>
      </c>
      <c r="D59" s="360" t="s">
        <v>2029</v>
      </c>
      <c r="E59" s="359" t="s">
        <v>1814</v>
      </c>
      <c r="F59" s="358" t="s">
        <v>54</v>
      </c>
      <c r="G59" s="359" t="s">
        <v>2030</v>
      </c>
      <c r="H59" s="359" t="s">
        <v>2030</v>
      </c>
      <c r="I59" s="361" t="s">
        <v>51</v>
      </c>
      <c r="J59" s="206">
        <v>45365.0</v>
      </c>
      <c r="K59" s="371"/>
      <c r="L59" s="308" t="s">
        <v>1816</v>
      </c>
      <c r="M59" s="372"/>
      <c r="N59" s="372"/>
      <c r="O59" s="373"/>
      <c r="P59" s="374"/>
      <c r="Q59" s="374"/>
      <c r="R59" s="374"/>
      <c r="S59" s="374"/>
      <c r="T59" s="374"/>
      <c r="U59" s="374"/>
      <c r="V59" s="374"/>
      <c r="W59" s="374"/>
      <c r="X59" s="374"/>
      <c r="Y59" s="374"/>
      <c r="Z59" s="374"/>
      <c r="AA59" s="374"/>
      <c r="AB59" s="374"/>
      <c r="AC59" s="374"/>
      <c r="AD59" s="374"/>
      <c r="AE59" s="374"/>
      <c r="AF59" s="374"/>
      <c r="AG59" s="374"/>
      <c r="AH59" s="374"/>
      <c r="AI59" s="374"/>
      <c r="AJ59" s="374"/>
      <c r="AK59" s="374"/>
      <c r="AL59" s="374"/>
      <c r="AM59" s="374"/>
      <c r="AN59" s="374"/>
      <c r="AO59" s="374"/>
      <c r="AP59" s="374"/>
      <c r="AQ59" s="374"/>
      <c r="AR59" s="374"/>
      <c r="AS59" s="374"/>
      <c r="AT59" s="374"/>
    </row>
    <row r="60" ht="15.75" customHeight="1">
      <c r="A60" s="357" t="s">
        <v>2031</v>
      </c>
      <c r="B60" s="358" t="s">
        <v>2027</v>
      </c>
      <c r="C60" s="359" t="s">
        <v>2032</v>
      </c>
      <c r="D60" s="360" t="s">
        <v>2033</v>
      </c>
      <c r="E60" s="359" t="s">
        <v>1814</v>
      </c>
      <c r="F60" s="358" t="s">
        <v>54</v>
      </c>
      <c r="G60" s="359" t="s">
        <v>2034</v>
      </c>
      <c r="H60" s="359" t="s">
        <v>2034</v>
      </c>
      <c r="I60" s="361" t="s">
        <v>51</v>
      </c>
      <c r="J60" s="206">
        <v>45365.0</v>
      </c>
      <c r="K60" s="371"/>
      <c r="L60" s="308" t="s">
        <v>1816</v>
      </c>
      <c r="M60" s="372"/>
      <c r="N60" s="372"/>
      <c r="O60" s="373"/>
      <c r="P60" s="374"/>
      <c r="Q60" s="374"/>
      <c r="R60" s="374"/>
      <c r="S60" s="374"/>
      <c r="T60" s="374"/>
      <c r="U60" s="374"/>
      <c r="V60" s="374"/>
      <c r="W60" s="374"/>
      <c r="X60" s="374"/>
      <c r="Y60" s="374"/>
      <c r="Z60" s="374"/>
      <c r="AA60" s="374"/>
      <c r="AB60" s="374"/>
      <c r="AC60" s="374"/>
      <c r="AD60" s="374"/>
      <c r="AE60" s="374"/>
      <c r="AF60" s="374"/>
      <c r="AG60" s="374"/>
      <c r="AH60" s="374"/>
      <c r="AI60" s="374"/>
      <c r="AJ60" s="374"/>
      <c r="AK60" s="374"/>
      <c r="AL60" s="374"/>
      <c r="AM60" s="374"/>
      <c r="AN60" s="374"/>
      <c r="AO60" s="374"/>
      <c r="AP60" s="374"/>
      <c r="AQ60" s="374"/>
      <c r="AR60" s="374"/>
      <c r="AS60" s="374"/>
      <c r="AT60" s="374"/>
    </row>
    <row r="61" ht="15.75" customHeight="1">
      <c r="A61" s="357" t="s">
        <v>2035</v>
      </c>
      <c r="B61" s="358" t="s">
        <v>2027</v>
      </c>
      <c r="C61" s="359" t="s">
        <v>2036</v>
      </c>
      <c r="D61" s="360" t="s">
        <v>2037</v>
      </c>
      <c r="E61" s="359" t="s">
        <v>1814</v>
      </c>
      <c r="F61" s="358" t="s">
        <v>2038</v>
      </c>
      <c r="G61" s="359" t="s">
        <v>2039</v>
      </c>
      <c r="H61" s="359" t="s">
        <v>2039</v>
      </c>
      <c r="I61" s="361" t="s">
        <v>51</v>
      </c>
      <c r="J61" s="206">
        <v>45365.0</v>
      </c>
      <c r="K61" s="371"/>
      <c r="L61" s="308" t="s">
        <v>1816</v>
      </c>
      <c r="M61" s="372"/>
      <c r="N61" s="372"/>
      <c r="O61" s="373"/>
      <c r="P61" s="374"/>
      <c r="Q61" s="374"/>
      <c r="R61" s="374"/>
      <c r="S61" s="374"/>
      <c r="T61" s="374"/>
      <c r="U61" s="374"/>
      <c r="V61" s="374"/>
      <c r="W61" s="374"/>
      <c r="X61" s="374"/>
      <c r="Y61" s="374"/>
      <c r="Z61" s="374"/>
      <c r="AA61" s="374"/>
      <c r="AB61" s="374"/>
      <c r="AC61" s="374"/>
      <c r="AD61" s="374"/>
      <c r="AE61" s="374"/>
      <c r="AF61" s="374"/>
      <c r="AG61" s="374"/>
      <c r="AH61" s="374"/>
      <c r="AI61" s="374"/>
      <c r="AJ61" s="374"/>
      <c r="AK61" s="374"/>
      <c r="AL61" s="374"/>
      <c r="AM61" s="374"/>
      <c r="AN61" s="374"/>
      <c r="AO61" s="374"/>
      <c r="AP61" s="374"/>
      <c r="AQ61" s="374"/>
      <c r="AR61" s="374"/>
      <c r="AS61" s="374"/>
      <c r="AT61" s="374"/>
    </row>
    <row r="62" ht="15.75" customHeight="1">
      <c r="A62" s="357" t="s">
        <v>2040</v>
      </c>
      <c r="B62" s="358" t="s">
        <v>2041</v>
      </c>
      <c r="C62" s="359" t="s">
        <v>2041</v>
      </c>
      <c r="D62" s="360" t="s">
        <v>2042</v>
      </c>
      <c r="E62" s="359" t="s">
        <v>1814</v>
      </c>
      <c r="F62" s="358" t="s">
        <v>54</v>
      </c>
      <c r="G62" s="359" t="s">
        <v>2043</v>
      </c>
      <c r="H62" s="359" t="s">
        <v>2043</v>
      </c>
      <c r="I62" s="361" t="s">
        <v>51</v>
      </c>
      <c r="J62" s="206">
        <v>45365.0</v>
      </c>
      <c r="K62" s="371"/>
      <c r="L62" s="308" t="s">
        <v>1816</v>
      </c>
      <c r="M62" s="372"/>
      <c r="N62" s="372"/>
      <c r="O62" s="373"/>
      <c r="P62" s="374"/>
      <c r="Q62" s="374"/>
      <c r="R62" s="374"/>
      <c r="S62" s="374"/>
      <c r="T62" s="374"/>
      <c r="U62" s="374"/>
      <c r="V62" s="374"/>
      <c r="W62" s="374"/>
      <c r="X62" s="374"/>
      <c r="Y62" s="374"/>
      <c r="Z62" s="374"/>
      <c r="AA62" s="374"/>
      <c r="AB62" s="374"/>
      <c r="AC62" s="374"/>
      <c r="AD62" s="374"/>
      <c r="AE62" s="374"/>
      <c r="AF62" s="374"/>
      <c r="AG62" s="374"/>
      <c r="AH62" s="374"/>
      <c r="AI62" s="374"/>
      <c r="AJ62" s="374"/>
      <c r="AK62" s="374"/>
      <c r="AL62" s="374"/>
      <c r="AM62" s="374"/>
      <c r="AN62" s="374"/>
      <c r="AO62" s="374"/>
      <c r="AP62" s="374"/>
      <c r="AQ62" s="374"/>
      <c r="AR62" s="374"/>
      <c r="AS62" s="374"/>
      <c r="AT62" s="374"/>
    </row>
    <row r="63" ht="15.75" customHeight="1">
      <c r="A63" s="357" t="s">
        <v>2044</v>
      </c>
      <c r="B63" s="358" t="s">
        <v>2045</v>
      </c>
      <c r="C63" s="359" t="s">
        <v>2046</v>
      </c>
      <c r="D63" s="360" t="s">
        <v>2047</v>
      </c>
      <c r="E63" s="359" t="s">
        <v>1814</v>
      </c>
      <c r="F63" s="358" t="s">
        <v>2038</v>
      </c>
      <c r="G63" s="359" t="s">
        <v>2048</v>
      </c>
      <c r="H63" s="359" t="s">
        <v>2048</v>
      </c>
      <c r="I63" s="361" t="s">
        <v>51</v>
      </c>
      <c r="J63" s="206">
        <v>45365.0</v>
      </c>
      <c r="K63" s="371"/>
      <c r="L63" s="308" t="s">
        <v>1816</v>
      </c>
      <c r="M63" s="372"/>
      <c r="N63" s="372"/>
      <c r="O63" s="373"/>
      <c r="P63" s="374"/>
      <c r="Q63" s="374"/>
      <c r="R63" s="374"/>
      <c r="S63" s="374"/>
      <c r="T63" s="374"/>
      <c r="U63" s="374"/>
      <c r="V63" s="374"/>
      <c r="W63" s="374"/>
      <c r="X63" s="374"/>
      <c r="Y63" s="374"/>
      <c r="Z63" s="374"/>
      <c r="AA63" s="374"/>
      <c r="AB63" s="374"/>
      <c r="AC63" s="374"/>
      <c r="AD63" s="374"/>
      <c r="AE63" s="374"/>
      <c r="AF63" s="374"/>
      <c r="AG63" s="374"/>
      <c r="AH63" s="374"/>
      <c r="AI63" s="374"/>
      <c r="AJ63" s="374"/>
      <c r="AK63" s="374"/>
      <c r="AL63" s="374"/>
      <c r="AM63" s="374"/>
      <c r="AN63" s="374"/>
      <c r="AO63" s="374"/>
      <c r="AP63" s="374"/>
      <c r="AQ63" s="374"/>
      <c r="AR63" s="374"/>
      <c r="AS63" s="374"/>
      <c r="AT63" s="374"/>
    </row>
    <row r="64" ht="15.75" customHeight="1">
      <c r="A64" s="357" t="s">
        <v>2049</v>
      </c>
      <c r="B64" s="358" t="s">
        <v>2050</v>
      </c>
      <c r="C64" s="359" t="s">
        <v>2051</v>
      </c>
      <c r="D64" s="360" t="s">
        <v>2052</v>
      </c>
      <c r="E64" s="359" t="s">
        <v>1814</v>
      </c>
      <c r="F64" s="358" t="s">
        <v>54</v>
      </c>
      <c r="G64" s="359" t="s">
        <v>2053</v>
      </c>
      <c r="H64" s="359" t="s">
        <v>2053</v>
      </c>
      <c r="I64" s="361" t="s">
        <v>51</v>
      </c>
      <c r="J64" s="206">
        <v>45365.0</v>
      </c>
      <c r="K64" s="371"/>
      <c r="L64" s="308" t="s">
        <v>1816</v>
      </c>
      <c r="M64" s="372"/>
      <c r="N64" s="372"/>
      <c r="O64" s="373"/>
      <c r="P64" s="374"/>
      <c r="Q64" s="374"/>
      <c r="R64" s="374"/>
      <c r="S64" s="374"/>
      <c r="T64" s="374"/>
      <c r="U64" s="374"/>
      <c r="V64" s="374"/>
      <c r="W64" s="374"/>
      <c r="X64" s="374"/>
      <c r="Y64" s="374"/>
      <c r="Z64" s="374"/>
      <c r="AA64" s="374"/>
      <c r="AB64" s="374"/>
      <c r="AC64" s="374"/>
      <c r="AD64" s="374"/>
      <c r="AE64" s="374"/>
      <c r="AF64" s="374"/>
      <c r="AG64" s="374"/>
      <c r="AH64" s="374"/>
      <c r="AI64" s="374"/>
      <c r="AJ64" s="374"/>
      <c r="AK64" s="374"/>
      <c r="AL64" s="374"/>
      <c r="AM64" s="374"/>
      <c r="AN64" s="374"/>
      <c r="AO64" s="374"/>
      <c r="AP64" s="374"/>
      <c r="AQ64" s="374"/>
      <c r="AR64" s="374"/>
      <c r="AS64" s="374"/>
      <c r="AT64" s="374"/>
    </row>
    <row r="65" ht="15.75" customHeight="1">
      <c r="A65" s="357" t="s">
        <v>2054</v>
      </c>
      <c r="B65" s="358" t="s">
        <v>2055</v>
      </c>
      <c r="C65" s="359" t="s">
        <v>2056</v>
      </c>
      <c r="D65" s="360" t="s">
        <v>2057</v>
      </c>
      <c r="E65" s="359" t="s">
        <v>1814</v>
      </c>
      <c r="F65" s="358" t="s">
        <v>2038</v>
      </c>
      <c r="G65" s="359" t="s">
        <v>2058</v>
      </c>
      <c r="H65" s="359" t="s">
        <v>2058</v>
      </c>
      <c r="I65" s="361" t="s">
        <v>51</v>
      </c>
      <c r="J65" s="206">
        <v>45365.0</v>
      </c>
      <c r="K65" s="371"/>
      <c r="L65" s="308" t="s">
        <v>1816</v>
      </c>
      <c r="M65" s="372"/>
      <c r="N65" s="372"/>
      <c r="O65" s="373"/>
      <c r="P65" s="374"/>
      <c r="Q65" s="374"/>
      <c r="R65" s="374"/>
      <c r="S65" s="374"/>
      <c r="T65" s="374"/>
      <c r="U65" s="374"/>
      <c r="V65" s="374"/>
      <c r="W65" s="374"/>
      <c r="X65" s="374"/>
      <c r="Y65" s="374"/>
      <c r="Z65" s="374"/>
      <c r="AA65" s="374"/>
      <c r="AB65" s="374"/>
      <c r="AC65" s="374"/>
      <c r="AD65" s="374"/>
      <c r="AE65" s="374"/>
      <c r="AF65" s="374"/>
      <c r="AG65" s="374"/>
      <c r="AH65" s="374"/>
      <c r="AI65" s="374"/>
      <c r="AJ65" s="374"/>
      <c r="AK65" s="374"/>
      <c r="AL65" s="374"/>
      <c r="AM65" s="374"/>
      <c r="AN65" s="374"/>
      <c r="AO65" s="374"/>
      <c r="AP65" s="374"/>
      <c r="AQ65" s="374"/>
      <c r="AR65" s="374"/>
      <c r="AS65" s="374"/>
      <c r="AT65" s="374"/>
    </row>
    <row r="66" ht="15.75" customHeight="1">
      <c r="A66" s="357" t="s">
        <v>2059</v>
      </c>
      <c r="B66" s="358" t="s">
        <v>2060</v>
      </c>
      <c r="C66" s="359" t="s">
        <v>2061</v>
      </c>
      <c r="D66" s="360" t="s">
        <v>2062</v>
      </c>
      <c r="E66" s="359" t="s">
        <v>1814</v>
      </c>
      <c r="F66" s="358" t="s">
        <v>2038</v>
      </c>
      <c r="G66" s="359" t="s">
        <v>2063</v>
      </c>
      <c r="H66" s="359" t="s">
        <v>2063</v>
      </c>
      <c r="I66" s="361" t="s">
        <v>51</v>
      </c>
      <c r="J66" s="206">
        <v>45365.0</v>
      </c>
      <c r="K66" s="371"/>
      <c r="L66" s="308" t="s">
        <v>1816</v>
      </c>
      <c r="M66" s="372"/>
      <c r="N66" s="372"/>
      <c r="O66" s="373"/>
      <c r="P66" s="374"/>
      <c r="Q66" s="374"/>
      <c r="R66" s="374"/>
      <c r="S66" s="374"/>
      <c r="T66" s="374"/>
      <c r="U66" s="374"/>
      <c r="V66" s="374"/>
      <c r="W66" s="374"/>
      <c r="X66" s="374"/>
      <c r="Y66" s="374"/>
      <c r="Z66" s="374"/>
      <c r="AA66" s="374"/>
      <c r="AB66" s="374"/>
      <c r="AC66" s="374"/>
      <c r="AD66" s="374"/>
      <c r="AE66" s="374"/>
      <c r="AF66" s="374"/>
      <c r="AG66" s="374"/>
      <c r="AH66" s="374"/>
      <c r="AI66" s="374"/>
      <c r="AJ66" s="374"/>
      <c r="AK66" s="374"/>
      <c r="AL66" s="374"/>
      <c r="AM66" s="374"/>
      <c r="AN66" s="374"/>
      <c r="AO66" s="374"/>
      <c r="AP66" s="374"/>
      <c r="AQ66" s="374"/>
      <c r="AR66" s="374"/>
      <c r="AS66" s="374"/>
      <c r="AT66" s="374"/>
    </row>
    <row r="67" ht="15.75" customHeight="1">
      <c r="A67" s="357" t="s">
        <v>2064</v>
      </c>
      <c r="B67" s="358" t="s">
        <v>2065</v>
      </c>
      <c r="C67" s="359" t="s">
        <v>2065</v>
      </c>
      <c r="D67" s="360" t="s">
        <v>2066</v>
      </c>
      <c r="E67" s="359" t="s">
        <v>1814</v>
      </c>
      <c r="F67" s="358" t="s">
        <v>2038</v>
      </c>
      <c r="G67" s="359" t="s">
        <v>2067</v>
      </c>
      <c r="H67" s="359" t="s">
        <v>2067</v>
      </c>
      <c r="I67" s="361" t="s">
        <v>51</v>
      </c>
      <c r="J67" s="206">
        <v>45365.0</v>
      </c>
      <c r="K67" s="371"/>
      <c r="L67" s="308" t="s">
        <v>1816</v>
      </c>
      <c r="M67" s="372"/>
      <c r="N67" s="372"/>
      <c r="O67" s="373"/>
      <c r="P67" s="374"/>
      <c r="Q67" s="374"/>
      <c r="R67" s="374"/>
      <c r="S67" s="374"/>
      <c r="T67" s="374"/>
      <c r="U67" s="374"/>
      <c r="V67" s="374"/>
      <c r="W67" s="374"/>
      <c r="X67" s="374"/>
      <c r="Y67" s="374"/>
      <c r="Z67" s="374"/>
      <c r="AA67" s="374"/>
      <c r="AB67" s="374"/>
      <c r="AC67" s="374"/>
      <c r="AD67" s="374"/>
      <c r="AE67" s="374"/>
      <c r="AF67" s="374"/>
      <c r="AG67" s="374"/>
      <c r="AH67" s="374"/>
      <c r="AI67" s="374"/>
      <c r="AJ67" s="374"/>
      <c r="AK67" s="374"/>
      <c r="AL67" s="374"/>
      <c r="AM67" s="374"/>
      <c r="AN67" s="374"/>
      <c r="AO67" s="374"/>
      <c r="AP67" s="374"/>
      <c r="AQ67" s="374"/>
      <c r="AR67" s="374"/>
      <c r="AS67" s="374"/>
      <c r="AT67" s="374"/>
    </row>
    <row r="68" ht="15.75" customHeight="1">
      <c r="A68" s="357" t="s">
        <v>2068</v>
      </c>
      <c r="B68" s="358" t="s">
        <v>2069</v>
      </c>
      <c r="C68" s="359" t="s">
        <v>2069</v>
      </c>
      <c r="D68" s="360" t="s">
        <v>2070</v>
      </c>
      <c r="E68" s="359" t="s">
        <v>1814</v>
      </c>
      <c r="F68" s="358" t="s">
        <v>54</v>
      </c>
      <c r="G68" s="359" t="s">
        <v>2071</v>
      </c>
      <c r="H68" s="359" t="s">
        <v>2071</v>
      </c>
      <c r="I68" s="361" t="s">
        <v>51</v>
      </c>
      <c r="J68" s="206">
        <v>45365.0</v>
      </c>
      <c r="K68" s="371"/>
      <c r="L68" s="308" t="s">
        <v>1816</v>
      </c>
      <c r="M68" s="372"/>
      <c r="N68" s="372"/>
      <c r="O68" s="373"/>
      <c r="P68" s="374"/>
      <c r="Q68" s="374"/>
      <c r="R68" s="374"/>
      <c r="S68" s="374"/>
      <c r="T68" s="374"/>
      <c r="U68" s="374"/>
      <c r="V68" s="374"/>
      <c r="W68" s="374"/>
      <c r="X68" s="374"/>
      <c r="Y68" s="374"/>
      <c r="Z68" s="374"/>
      <c r="AA68" s="374"/>
      <c r="AB68" s="374"/>
      <c r="AC68" s="374"/>
      <c r="AD68" s="374"/>
      <c r="AE68" s="374"/>
      <c r="AF68" s="374"/>
      <c r="AG68" s="374"/>
      <c r="AH68" s="374"/>
      <c r="AI68" s="374"/>
      <c r="AJ68" s="374"/>
      <c r="AK68" s="374"/>
      <c r="AL68" s="374"/>
      <c r="AM68" s="374"/>
      <c r="AN68" s="374"/>
      <c r="AO68" s="374"/>
      <c r="AP68" s="374"/>
      <c r="AQ68" s="374"/>
      <c r="AR68" s="374"/>
      <c r="AS68" s="374"/>
      <c r="AT68" s="374"/>
    </row>
    <row r="69" ht="15.75" customHeight="1">
      <c r="A69" s="357" t="s">
        <v>2072</v>
      </c>
      <c r="B69" s="358" t="s">
        <v>2073</v>
      </c>
      <c r="C69" s="359" t="s">
        <v>2073</v>
      </c>
      <c r="D69" s="360" t="s">
        <v>2074</v>
      </c>
      <c r="E69" s="359" t="s">
        <v>1814</v>
      </c>
      <c r="F69" s="358" t="s">
        <v>54</v>
      </c>
      <c r="G69" s="359" t="s">
        <v>2075</v>
      </c>
      <c r="H69" s="359" t="s">
        <v>2075</v>
      </c>
      <c r="I69" s="361" t="s">
        <v>51</v>
      </c>
      <c r="J69" s="206">
        <v>45365.0</v>
      </c>
      <c r="K69" s="371"/>
      <c r="L69" s="308" t="s">
        <v>1816</v>
      </c>
      <c r="M69" s="372"/>
      <c r="N69" s="372"/>
      <c r="O69" s="373"/>
      <c r="P69" s="374"/>
      <c r="Q69" s="374"/>
      <c r="R69" s="374"/>
      <c r="S69" s="374"/>
      <c r="T69" s="374"/>
      <c r="U69" s="374"/>
      <c r="V69" s="374"/>
      <c r="W69" s="374"/>
      <c r="X69" s="374"/>
      <c r="Y69" s="374"/>
      <c r="Z69" s="374"/>
      <c r="AA69" s="374"/>
      <c r="AB69" s="374"/>
      <c r="AC69" s="374"/>
      <c r="AD69" s="374"/>
      <c r="AE69" s="374"/>
      <c r="AF69" s="374"/>
      <c r="AG69" s="374"/>
      <c r="AH69" s="374"/>
      <c r="AI69" s="374"/>
      <c r="AJ69" s="374"/>
      <c r="AK69" s="374"/>
      <c r="AL69" s="374"/>
      <c r="AM69" s="374"/>
      <c r="AN69" s="374"/>
      <c r="AO69" s="374"/>
      <c r="AP69" s="374"/>
      <c r="AQ69" s="374"/>
      <c r="AR69" s="374"/>
      <c r="AS69" s="374"/>
      <c r="AT69" s="374"/>
    </row>
    <row r="70" ht="15.75" customHeight="1">
      <c r="A70" s="357" t="s">
        <v>2076</v>
      </c>
      <c r="B70" s="358" t="s">
        <v>2077</v>
      </c>
      <c r="C70" s="359" t="s">
        <v>2077</v>
      </c>
      <c r="D70" s="360" t="s">
        <v>2078</v>
      </c>
      <c r="E70" s="359" t="s">
        <v>1814</v>
      </c>
      <c r="F70" s="358" t="s">
        <v>54</v>
      </c>
      <c r="G70" s="359" t="s">
        <v>2079</v>
      </c>
      <c r="H70" s="359" t="s">
        <v>2079</v>
      </c>
      <c r="I70" s="361" t="s">
        <v>51</v>
      </c>
      <c r="J70" s="206">
        <v>45365.0</v>
      </c>
      <c r="K70" s="371"/>
      <c r="L70" s="308" t="s">
        <v>1816</v>
      </c>
      <c r="M70" s="372"/>
      <c r="N70" s="372"/>
      <c r="O70" s="373"/>
      <c r="P70" s="374"/>
      <c r="Q70" s="374"/>
      <c r="R70" s="374"/>
      <c r="S70" s="374"/>
      <c r="T70" s="374"/>
      <c r="U70" s="374"/>
      <c r="V70" s="374"/>
      <c r="W70" s="374"/>
      <c r="X70" s="374"/>
      <c r="Y70" s="374"/>
      <c r="Z70" s="374"/>
      <c r="AA70" s="374"/>
      <c r="AB70" s="374"/>
      <c r="AC70" s="374"/>
      <c r="AD70" s="374"/>
      <c r="AE70" s="374"/>
      <c r="AF70" s="374"/>
      <c r="AG70" s="374"/>
      <c r="AH70" s="374"/>
      <c r="AI70" s="374"/>
      <c r="AJ70" s="374"/>
      <c r="AK70" s="374"/>
      <c r="AL70" s="374"/>
      <c r="AM70" s="374"/>
      <c r="AN70" s="374"/>
      <c r="AO70" s="374"/>
      <c r="AP70" s="374"/>
      <c r="AQ70" s="374"/>
      <c r="AR70" s="374"/>
      <c r="AS70" s="374"/>
      <c r="AT70" s="374"/>
    </row>
    <row r="71" ht="15.75" customHeight="1">
      <c r="A71" s="357" t="s">
        <v>2080</v>
      </c>
      <c r="B71" s="358" t="s">
        <v>2081</v>
      </c>
      <c r="C71" s="359" t="s">
        <v>2082</v>
      </c>
      <c r="D71" s="360" t="s">
        <v>2083</v>
      </c>
      <c r="E71" s="359" t="s">
        <v>1814</v>
      </c>
      <c r="F71" s="358" t="s">
        <v>54</v>
      </c>
      <c r="G71" s="359" t="s">
        <v>2084</v>
      </c>
      <c r="H71" s="359" t="s">
        <v>2084</v>
      </c>
      <c r="I71" s="361" t="s">
        <v>51</v>
      </c>
      <c r="J71" s="206">
        <v>45365.0</v>
      </c>
      <c r="K71" s="371"/>
      <c r="L71" s="308" t="s">
        <v>1816</v>
      </c>
      <c r="M71" s="372"/>
      <c r="N71" s="372"/>
      <c r="O71" s="373"/>
      <c r="P71" s="374"/>
      <c r="Q71" s="374"/>
      <c r="R71" s="374"/>
      <c r="S71" s="374"/>
      <c r="T71" s="374"/>
      <c r="U71" s="374"/>
      <c r="V71" s="374"/>
      <c r="W71" s="374"/>
      <c r="X71" s="374"/>
      <c r="Y71" s="374"/>
      <c r="Z71" s="374"/>
      <c r="AA71" s="374"/>
      <c r="AB71" s="374"/>
      <c r="AC71" s="374"/>
      <c r="AD71" s="374"/>
      <c r="AE71" s="374"/>
      <c r="AF71" s="374"/>
      <c r="AG71" s="374"/>
      <c r="AH71" s="374"/>
      <c r="AI71" s="374"/>
      <c r="AJ71" s="374"/>
      <c r="AK71" s="374"/>
      <c r="AL71" s="374"/>
      <c r="AM71" s="374"/>
      <c r="AN71" s="374"/>
      <c r="AO71" s="374"/>
      <c r="AP71" s="374"/>
      <c r="AQ71" s="374"/>
      <c r="AR71" s="374"/>
      <c r="AS71" s="374"/>
      <c r="AT71" s="374"/>
    </row>
    <row r="72" ht="15.75" customHeight="1">
      <c r="A72" s="357" t="s">
        <v>2085</v>
      </c>
      <c r="B72" s="358" t="s">
        <v>2086</v>
      </c>
      <c r="C72" s="359" t="s">
        <v>2087</v>
      </c>
      <c r="D72" s="360" t="s">
        <v>2088</v>
      </c>
      <c r="E72" s="359" t="s">
        <v>1814</v>
      </c>
      <c r="F72" s="358" t="s">
        <v>54</v>
      </c>
      <c r="G72" s="359" t="s">
        <v>2089</v>
      </c>
      <c r="H72" s="359" t="s">
        <v>2089</v>
      </c>
      <c r="I72" s="361" t="s">
        <v>51</v>
      </c>
      <c r="J72" s="206">
        <v>45365.0</v>
      </c>
      <c r="K72" s="371"/>
      <c r="L72" s="308" t="s">
        <v>1816</v>
      </c>
      <c r="M72" s="372"/>
      <c r="N72" s="372"/>
      <c r="O72" s="373"/>
      <c r="P72" s="374"/>
      <c r="Q72" s="374"/>
      <c r="R72" s="374"/>
      <c r="S72" s="374"/>
      <c r="T72" s="374"/>
      <c r="U72" s="374"/>
      <c r="V72" s="374"/>
      <c r="W72" s="374"/>
      <c r="X72" s="374"/>
      <c r="Y72" s="374"/>
      <c r="Z72" s="374"/>
      <c r="AA72" s="374"/>
      <c r="AB72" s="374"/>
      <c r="AC72" s="374"/>
      <c r="AD72" s="374"/>
      <c r="AE72" s="374"/>
      <c r="AF72" s="374"/>
      <c r="AG72" s="374"/>
      <c r="AH72" s="374"/>
      <c r="AI72" s="374"/>
      <c r="AJ72" s="374"/>
      <c r="AK72" s="374"/>
      <c r="AL72" s="374"/>
      <c r="AM72" s="374"/>
      <c r="AN72" s="374"/>
      <c r="AO72" s="374"/>
      <c r="AP72" s="374"/>
      <c r="AQ72" s="374"/>
      <c r="AR72" s="374"/>
      <c r="AS72" s="374"/>
      <c r="AT72" s="374"/>
    </row>
    <row r="73" ht="15.75" customHeight="1">
      <c r="A73" s="357" t="s">
        <v>2090</v>
      </c>
      <c r="B73" s="358" t="s">
        <v>2091</v>
      </c>
      <c r="C73" s="359" t="s">
        <v>2091</v>
      </c>
      <c r="D73" s="360" t="s">
        <v>2092</v>
      </c>
      <c r="E73" s="359" t="s">
        <v>1814</v>
      </c>
      <c r="F73" s="358" t="s">
        <v>54</v>
      </c>
      <c r="G73" s="359" t="s">
        <v>2089</v>
      </c>
      <c r="H73" s="359" t="s">
        <v>2089</v>
      </c>
      <c r="I73" s="361" t="s">
        <v>51</v>
      </c>
      <c r="J73" s="206">
        <v>45365.0</v>
      </c>
      <c r="K73" s="371"/>
      <c r="L73" s="308" t="s">
        <v>1816</v>
      </c>
      <c r="M73" s="372"/>
      <c r="N73" s="372"/>
      <c r="O73" s="373"/>
      <c r="P73" s="374"/>
      <c r="Q73" s="374"/>
      <c r="R73" s="374"/>
      <c r="S73" s="374"/>
      <c r="T73" s="374"/>
      <c r="U73" s="374"/>
      <c r="V73" s="374"/>
      <c r="W73" s="374"/>
      <c r="X73" s="374"/>
      <c r="Y73" s="374"/>
      <c r="Z73" s="374"/>
      <c r="AA73" s="374"/>
      <c r="AB73" s="374"/>
      <c r="AC73" s="374"/>
      <c r="AD73" s="374"/>
      <c r="AE73" s="374"/>
      <c r="AF73" s="374"/>
      <c r="AG73" s="374"/>
      <c r="AH73" s="374"/>
      <c r="AI73" s="374"/>
      <c r="AJ73" s="374"/>
      <c r="AK73" s="374"/>
      <c r="AL73" s="374"/>
      <c r="AM73" s="374"/>
      <c r="AN73" s="374"/>
      <c r="AO73" s="374"/>
      <c r="AP73" s="374"/>
      <c r="AQ73" s="374"/>
      <c r="AR73" s="374"/>
      <c r="AS73" s="374"/>
      <c r="AT73" s="374"/>
    </row>
    <row r="74" ht="15.75" customHeight="1">
      <c r="A74" s="357" t="s">
        <v>2093</v>
      </c>
      <c r="B74" s="358" t="s">
        <v>2094</v>
      </c>
      <c r="C74" s="359" t="s">
        <v>2095</v>
      </c>
      <c r="D74" s="360" t="s">
        <v>2096</v>
      </c>
      <c r="E74" s="359" t="s">
        <v>1814</v>
      </c>
      <c r="F74" s="358" t="s">
        <v>54</v>
      </c>
      <c r="G74" s="359" t="s">
        <v>2097</v>
      </c>
      <c r="H74" s="359" t="s">
        <v>2097</v>
      </c>
      <c r="I74" s="361" t="s">
        <v>51</v>
      </c>
      <c r="J74" s="206">
        <v>45365.0</v>
      </c>
      <c r="K74" s="371"/>
      <c r="L74" s="308" t="s">
        <v>1816</v>
      </c>
      <c r="M74" s="372"/>
      <c r="N74" s="372"/>
      <c r="O74" s="373"/>
      <c r="P74" s="374"/>
      <c r="Q74" s="374"/>
      <c r="R74" s="374"/>
      <c r="S74" s="374"/>
      <c r="T74" s="374"/>
      <c r="U74" s="374"/>
      <c r="V74" s="374"/>
      <c r="W74" s="374"/>
      <c r="X74" s="374"/>
      <c r="Y74" s="374"/>
      <c r="Z74" s="374"/>
      <c r="AA74" s="374"/>
      <c r="AB74" s="374"/>
      <c r="AC74" s="374"/>
      <c r="AD74" s="374"/>
      <c r="AE74" s="374"/>
      <c r="AF74" s="374"/>
      <c r="AG74" s="374"/>
      <c r="AH74" s="374"/>
      <c r="AI74" s="374"/>
      <c r="AJ74" s="374"/>
      <c r="AK74" s="374"/>
      <c r="AL74" s="374"/>
      <c r="AM74" s="374"/>
      <c r="AN74" s="374"/>
      <c r="AO74" s="374"/>
      <c r="AP74" s="374"/>
      <c r="AQ74" s="374"/>
      <c r="AR74" s="374"/>
      <c r="AS74" s="374"/>
      <c r="AT74" s="374"/>
    </row>
    <row r="75" ht="15.75" customHeight="1">
      <c r="A75" s="357" t="s">
        <v>2098</v>
      </c>
      <c r="B75" s="358" t="s">
        <v>2094</v>
      </c>
      <c r="C75" s="359" t="s">
        <v>2099</v>
      </c>
      <c r="D75" s="360" t="s">
        <v>2100</v>
      </c>
      <c r="E75" s="359" t="s">
        <v>1814</v>
      </c>
      <c r="F75" s="358" t="s">
        <v>54</v>
      </c>
      <c r="G75" s="359" t="s">
        <v>2101</v>
      </c>
      <c r="H75" s="359" t="s">
        <v>2101</v>
      </c>
      <c r="I75" s="361" t="s">
        <v>51</v>
      </c>
      <c r="J75" s="206">
        <v>45365.0</v>
      </c>
      <c r="K75" s="371"/>
      <c r="L75" s="308" t="s">
        <v>1816</v>
      </c>
      <c r="M75" s="372"/>
      <c r="N75" s="372"/>
      <c r="O75" s="373"/>
      <c r="P75" s="374"/>
      <c r="Q75" s="374"/>
      <c r="R75" s="374"/>
      <c r="S75" s="374"/>
      <c r="T75" s="374"/>
      <c r="U75" s="374"/>
      <c r="V75" s="374"/>
      <c r="W75" s="374"/>
      <c r="X75" s="374"/>
      <c r="Y75" s="374"/>
      <c r="Z75" s="374"/>
      <c r="AA75" s="374"/>
      <c r="AB75" s="374"/>
      <c r="AC75" s="374"/>
      <c r="AD75" s="374"/>
      <c r="AE75" s="374"/>
      <c r="AF75" s="374"/>
      <c r="AG75" s="374"/>
      <c r="AH75" s="374"/>
      <c r="AI75" s="374"/>
      <c r="AJ75" s="374"/>
      <c r="AK75" s="374"/>
      <c r="AL75" s="374"/>
      <c r="AM75" s="374"/>
      <c r="AN75" s="374"/>
      <c r="AO75" s="374"/>
      <c r="AP75" s="374"/>
      <c r="AQ75" s="374"/>
      <c r="AR75" s="374"/>
      <c r="AS75" s="374"/>
      <c r="AT75" s="374"/>
    </row>
    <row r="76" ht="15.75" customHeight="1">
      <c r="A76" s="357" t="s">
        <v>2102</v>
      </c>
      <c r="B76" s="358" t="s">
        <v>2094</v>
      </c>
      <c r="C76" s="359" t="s">
        <v>2103</v>
      </c>
      <c r="D76" s="360" t="s">
        <v>2104</v>
      </c>
      <c r="E76" s="359" t="s">
        <v>1814</v>
      </c>
      <c r="F76" s="358" t="s">
        <v>54</v>
      </c>
      <c r="G76" s="359" t="s">
        <v>2105</v>
      </c>
      <c r="H76" s="359" t="s">
        <v>2105</v>
      </c>
      <c r="I76" s="361" t="s">
        <v>51</v>
      </c>
      <c r="J76" s="206">
        <v>45365.0</v>
      </c>
      <c r="K76" s="371"/>
      <c r="L76" s="308" t="s">
        <v>1816</v>
      </c>
      <c r="M76" s="372"/>
      <c r="N76" s="372"/>
      <c r="O76" s="373"/>
      <c r="P76" s="374"/>
      <c r="Q76" s="374"/>
      <c r="R76" s="374"/>
      <c r="S76" s="374"/>
      <c r="T76" s="374"/>
      <c r="U76" s="374"/>
      <c r="V76" s="374"/>
      <c r="W76" s="374"/>
      <c r="X76" s="374"/>
      <c r="Y76" s="374"/>
      <c r="Z76" s="374"/>
      <c r="AA76" s="374"/>
      <c r="AB76" s="374"/>
      <c r="AC76" s="374"/>
      <c r="AD76" s="374"/>
      <c r="AE76" s="374"/>
      <c r="AF76" s="374"/>
      <c r="AG76" s="374"/>
      <c r="AH76" s="374"/>
      <c r="AI76" s="374"/>
      <c r="AJ76" s="374"/>
      <c r="AK76" s="374"/>
      <c r="AL76" s="374"/>
      <c r="AM76" s="374"/>
      <c r="AN76" s="374"/>
      <c r="AO76" s="374"/>
      <c r="AP76" s="374"/>
      <c r="AQ76" s="374"/>
      <c r="AR76" s="374"/>
      <c r="AS76" s="374"/>
      <c r="AT76" s="374"/>
    </row>
    <row r="77" ht="15.75" customHeight="1">
      <c r="A77" s="357" t="s">
        <v>2106</v>
      </c>
      <c r="B77" s="358" t="s">
        <v>2107</v>
      </c>
      <c r="C77" s="359" t="s">
        <v>2108</v>
      </c>
      <c r="D77" s="360" t="s">
        <v>2109</v>
      </c>
      <c r="E77" s="359" t="s">
        <v>1814</v>
      </c>
      <c r="F77" s="358" t="s">
        <v>54</v>
      </c>
      <c r="G77" s="359" t="s">
        <v>2110</v>
      </c>
      <c r="H77" s="359" t="s">
        <v>2110</v>
      </c>
      <c r="I77" s="361" t="s">
        <v>51</v>
      </c>
      <c r="J77" s="206">
        <v>45365.0</v>
      </c>
      <c r="K77" s="371"/>
      <c r="L77" s="308" t="s">
        <v>1816</v>
      </c>
      <c r="M77" s="372"/>
      <c r="N77" s="372"/>
      <c r="O77" s="373"/>
      <c r="P77" s="374"/>
      <c r="Q77" s="374"/>
      <c r="R77" s="374"/>
      <c r="S77" s="374"/>
      <c r="T77" s="374"/>
      <c r="U77" s="374"/>
      <c r="V77" s="374"/>
      <c r="W77" s="374"/>
      <c r="X77" s="374"/>
      <c r="Y77" s="374"/>
      <c r="Z77" s="374"/>
      <c r="AA77" s="374"/>
      <c r="AB77" s="374"/>
      <c r="AC77" s="374"/>
      <c r="AD77" s="374"/>
      <c r="AE77" s="374"/>
      <c r="AF77" s="374"/>
      <c r="AG77" s="374"/>
      <c r="AH77" s="374"/>
      <c r="AI77" s="374"/>
      <c r="AJ77" s="374"/>
      <c r="AK77" s="374"/>
      <c r="AL77" s="374"/>
      <c r="AM77" s="374"/>
      <c r="AN77" s="374"/>
      <c r="AO77" s="374"/>
      <c r="AP77" s="374"/>
      <c r="AQ77" s="374"/>
      <c r="AR77" s="374"/>
      <c r="AS77" s="374"/>
      <c r="AT77" s="374"/>
    </row>
    <row r="78" ht="15.75" customHeight="1">
      <c r="A78" s="357" t="s">
        <v>2111</v>
      </c>
      <c r="B78" s="358" t="s">
        <v>2107</v>
      </c>
      <c r="C78" s="359" t="s">
        <v>2112</v>
      </c>
      <c r="D78" s="360" t="s">
        <v>2113</v>
      </c>
      <c r="E78" s="359" t="s">
        <v>1814</v>
      </c>
      <c r="F78" s="358" t="s">
        <v>54</v>
      </c>
      <c r="G78" s="359" t="s">
        <v>2110</v>
      </c>
      <c r="H78" s="359" t="s">
        <v>2110</v>
      </c>
      <c r="I78" s="361" t="s">
        <v>51</v>
      </c>
      <c r="J78" s="206">
        <v>45365.0</v>
      </c>
      <c r="K78" s="371"/>
      <c r="L78" s="308" t="s">
        <v>1816</v>
      </c>
      <c r="M78" s="372"/>
      <c r="N78" s="372"/>
      <c r="O78" s="373"/>
      <c r="P78" s="374"/>
      <c r="Q78" s="374"/>
      <c r="R78" s="374"/>
      <c r="S78" s="374"/>
      <c r="T78" s="374"/>
      <c r="U78" s="374"/>
      <c r="V78" s="374"/>
      <c r="W78" s="374"/>
      <c r="X78" s="374"/>
      <c r="Y78" s="374"/>
      <c r="Z78" s="374"/>
      <c r="AA78" s="374"/>
      <c r="AB78" s="374"/>
      <c r="AC78" s="374"/>
      <c r="AD78" s="374"/>
      <c r="AE78" s="374"/>
      <c r="AF78" s="374"/>
      <c r="AG78" s="374"/>
      <c r="AH78" s="374"/>
      <c r="AI78" s="374"/>
      <c r="AJ78" s="374"/>
      <c r="AK78" s="374"/>
      <c r="AL78" s="374"/>
      <c r="AM78" s="374"/>
      <c r="AN78" s="374"/>
      <c r="AO78" s="374"/>
      <c r="AP78" s="374"/>
      <c r="AQ78" s="374"/>
      <c r="AR78" s="374"/>
      <c r="AS78" s="374"/>
      <c r="AT78" s="374"/>
    </row>
    <row r="79" ht="15.75" customHeight="1">
      <c r="A79" s="357" t="s">
        <v>2114</v>
      </c>
      <c r="B79" s="358" t="s">
        <v>2115</v>
      </c>
      <c r="C79" s="359" t="s">
        <v>2116</v>
      </c>
      <c r="D79" s="360" t="s">
        <v>2117</v>
      </c>
      <c r="E79" s="359" t="s">
        <v>1814</v>
      </c>
      <c r="F79" s="358" t="s">
        <v>54</v>
      </c>
      <c r="G79" s="359" t="s">
        <v>2118</v>
      </c>
      <c r="H79" s="359" t="s">
        <v>2118</v>
      </c>
      <c r="I79" s="361" t="s">
        <v>51</v>
      </c>
      <c r="J79" s="206">
        <v>45365.0</v>
      </c>
      <c r="K79" s="371"/>
      <c r="L79" s="308" t="s">
        <v>1816</v>
      </c>
      <c r="M79" s="372"/>
      <c r="N79" s="372"/>
      <c r="O79" s="373"/>
      <c r="P79" s="374"/>
      <c r="Q79" s="374"/>
      <c r="R79" s="374"/>
      <c r="S79" s="374"/>
      <c r="T79" s="374"/>
      <c r="U79" s="374"/>
      <c r="V79" s="374"/>
      <c r="W79" s="374"/>
      <c r="X79" s="374"/>
      <c r="Y79" s="374"/>
      <c r="Z79" s="374"/>
      <c r="AA79" s="374"/>
      <c r="AB79" s="374"/>
      <c r="AC79" s="374"/>
      <c r="AD79" s="374"/>
      <c r="AE79" s="374"/>
      <c r="AF79" s="374"/>
      <c r="AG79" s="374"/>
      <c r="AH79" s="374"/>
      <c r="AI79" s="374"/>
      <c r="AJ79" s="374"/>
      <c r="AK79" s="374"/>
      <c r="AL79" s="374"/>
      <c r="AM79" s="374"/>
      <c r="AN79" s="374"/>
      <c r="AO79" s="374"/>
      <c r="AP79" s="374"/>
      <c r="AQ79" s="374"/>
      <c r="AR79" s="374"/>
      <c r="AS79" s="374"/>
      <c r="AT79" s="374"/>
    </row>
    <row r="80" ht="15.75" customHeight="1">
      <c r="A80" s="357" t="s">
        <v>2119</v>
      </c>
      <c r="B80" s="358" t="s">
        <v>2120</v>
      </c>
      <c r="C80" s="359" t="s">
        <v>2121</v>
      </c>
      <c r="D80" s="360" t="s">
        <v>2122</v>
      </c>
      <c r="E80" s="359" t="s">
        <v>1814</v>
      </c>
      <c r="F80" s="358" t="s">
        <v>54</v>
      </c>
      <c r="G80" s="359" t="s">
        <v>2048</v>
      </c>
      <c r="H80" s="359" t="s">
        <v>2048</v>
      </c>
      <c r="I80" s="361" t="s">
        <v>51</v>
      </c>
      <c r="J80" s="206">
        <v>45365.0</v>
      </c>
      <c r="K80" s="371"/>
      <c r="L80" s="308" t="s">
        <v>1816</v>
      </c>
      <c r="M80" s="372"/>
      <c r="N80" s="372"/>
      <c r="O80" s="373"/>
      <c r="P80" s="374"/>
      <c r="Q80" s="374"/>
      <c r="R80" s="374"/>
      <c r="S80" s="374"/>
      <c r="T80" s="374"/>
      <c r="U80" s="374"/>
      <c r="V80" s="374"/>
      <c r="W80" s="374"/>
      <c r="X80" s="374"/>
      <c r="Y80" s="374"/>
      <c r="Z80" s="374"/>
      <c r="AA80" s="374"/>
      <c r="AB80" s="374"/>
      <c r="AC80" s="374"/>
      <c r="AD80" s="374"/>
      <c r="AE80" s="374"/>
      <c r="AF80" s="374"/>
      <c r="AG80" s="374"/>
      <c r="AH80" s="374"/>
      <c r="AI80" s="374"/>
      <c r="AJ80" s="374"/>
      <c r="AK80" s="374"/>
      <c r="AL80" s="374"/>
      <c r="AM80" s="374"/>
      <c r="AN80" s="374"/>
      <c r="AO80" s="374"/>
      <c r="AP80" s="374"/>
      <c r="AQ80" s="374"/>
      <c r="AR80" s="374"/>
      <c r="AS80" s="374"/>
      <c r="AT80" s="374"/>
    </row>
    <row r="81" ht="15.75" customHeight="1">
      <c r="A81" s="357" t="s">
        <v>2123</v>
      </c>
      <c r="B81" s="358" t="s">
        <v>2124</v>
      </c>
      <c r="C81" s="359" t="s">
        <v>2124</v>
      </c>
      <c r="D81" s="360" t="s">
        <v>2125</v>
      </c>
      <c r="E81" s="359" t="s">
        <v>1814</v>
      </c>
      <c r="F81" s="358" t="s">
        <v>54</v>
      </c>
      <c r="G81" s="359" t="s">
        <v>2126</v>
      </c>
      <c r="H81" s="359" t="s">
        <v>2126</v>
      </c>
      <c r="I81" s="361" t="s">
        <v>51</v>
      </c>
      <c r="J81" s="206">
        <v>45365.0</v>
      </c>
      <c r="K81" s="371"/>
      <c r="L81" s="308" t="s">
        <v>1816</v>
      </c>
      <c r="M81" s="372"/>
      <c r="N81" s="372"/>
      <c r="O81" s="373"/>
      <c r="P81" s="374"/>
      <c r="Q81" s="374"/>
      <c r="R81" s="374"/>
      <c r="S81" s="374"/>
      <c r="T81" s="374"/>
      <c r="U81" s="374"/>
      <c r="V81" s="374"/>
      <c r="W81" s="374"/>
      <c r="X81" s="374"/>
      <c r="Y81" s="374"/>
      <c r="Z81" s="374"/>
      <c r="AA81" s="374"/>
      <c r="AB81" s="374"/>
      <c r="AC81" s="374"/>
      <c r="AD81" s="374"/>
      <c r="AE81" s="374"/>
      <c r="AF81" s="374"/>
      <c r="AG81" s="374"/>
      <c r="AH81" s="374"/>
      <c r="AI81" s="374"/>
      <c r="AJ81" s="374"/>
      <c r="AK81" s="374"/>
      <c r="AL81" s="374"/>
      <c r="AM81" s="374"/>
      <c r="AN81" s="374"/>
      <c r="AO81" s="374"/>
      <c r="AP81" s="374"/>
      <c r="AQ81" s="374"/>
      <c r="AR81" s="374"/>
      <c r="AS81" s="374"/>
      <c r="AT81" s="374"/>
    </row>
    <row r="82" ht="15.75" customHeight="1">
      <c r="A82" s="357" t="s">
        <v>2127</v>
      </c>
      <c r="B82" s="358" t="s">
        <v>2128</v>
      </c>
      <c r="C82" s="359" t="s">
        <v>2129</v>
      </c>
      <c r="D82" s="360" t="s">
        <v>2130</v>
      </c>
      <c r="E82" s="359" t="s">
        <v>1814</v>
      </c>
      <c r="F82" s="358" t="s">
        <v>54</v>
      </c>
      <c r="G82" s="359" t="s">
        <v>2131</v>
      </c>
      <c r="H82" s="359" t="s">
        <v>2131</v>
      </c>
      <c r="I82" s="361" t="s">
        <v>51</v>
      </c>
      <c r="J82" s="206">
        <v>45365.0</v>
      </c>
      <c r="K82" s="371"/>
      <c r="L82" s="308" t="s">
        <v>1816</v>
      </c>
      <c r="M82" s="372"/>
      <c r="N82" s="372"/>
      <c r="O82" s="373"/>
      <c r="P82" s="374"/>
      <c r="Q82" s="374"/>
      <c r="R82" s="374"/>
      <c r="S82" s="374"/>
      <c r="T82" s="374"/>
      <c r="U82" s="374"/>
      <c r="V82" s="374"/>
      <c r="W82" s="374"/>
      <c r="X82" s="374"/>
      <c r="Y82" s="374"/>
      <c r="Z82" s="374"/>
      <c r="AA82" s="374"/>
      <c r="AB82" s="374"/>
      <c r="AC82" s="374"/>
      <c r="AD82" s="374"/>
      <c r="AE82" s="374"/>
      <c r="AF82" s="374"/>
      <c r="AG82" s="374"/>
      <c r="AH82" s="374"/>
      <c r="AI82" s="374"/>
      <c r="AJ82" s="374"/>
      <c r="AK82" s="374"/>
      <c r="AL82" s="374"/>
      <c r="AM82" s="374"/>
      <c r="AN82" s="374"/>
      <c r="AO82" s="374"/>
      <c r="AP82" s="374"/>
      <c r="AQ82" s="374"/>
      <c r="AR82" s="374"/>
      <c r="AS82" s="374"/>
      <c r="AT82" s="374"/>
    </row>
    <row r="83" ht="15.75" customHeight="1">
      <c r="A83" s="357" t="s">
        <v>2132</v>
      </c>
      <c r="B83" s="358" t="s">
        <v>2133</v>
      </c>
      <c r="C83" s="359" t="s">
        <v>2129</v>
      </c>
      <c r="D83" s="360" t="s">
        <v>2130</v>
      </c>
      <c r="E83" s="359" t="s">
        <v>1814</v>
      </c>
      <c r="F83" s="358" t="s">
        <v>54</v>
      </c>
      <c r="G83" s="359" t="s">
        <v>2134</v>
      </c>
      <c r="H83" s="359" t="s">
        <v>2134</v>
      </c>
      <c r="I83" s="361" t="s">
        <v>51</v>
      </c>
      <c r="J83" s="206">
        <v>45365.0</v>
      </c>
      <c r="K83" s="371"/>
      <c r="L83" s="308" t="s">
        <v>1816</v>
      </c>
      <c r="M83" s="372"/>
      <c r="N83" s="372"/>
      <c r="O83" s="373"/>
      <c r="P83" s="374"/>
      <c r="Q83" s="374"/>
      <c r="R83" s="374"/>
      <c r="S83" s="374"/>
      <c r="T83" s="374"/>
      <c r="U83" s="374"/>
      <c r="V83" s="374"/>
      <c r="W83" s="374"/>
      <c r="X83" s="374"/>
      <c r="Y83" s="374"/>
      <c r="Z83" s="374"/>
      <c r="AA83" s="374"/>
      <c r="AB83" s="374"/>
      <c r="AC83" s="374"/>
      <c r="AD83" s="374"/>
      <c r="AE83" s="374"/>
      <c r="AF83" s="374"/>
      <c r="AG83" s="374"/>
      <c r="AH83" s="374"/>
      <c r="AI83" s="374"/>
      <c r="AJ83" s="374"/>
      <c r="AK83" s="374"/>
      <c r="AL83" s="374"/>
      <c r="AM83" s="374"/>
      <c r="AN83" s="374"/>
      <c r="AO83" s="374"/>
      <c r="AP83" s="374"/>
      <c r="AQ83" s="374"/>
      <c r="AR83" s="374"/>
      <c r="AS83" s="374"/>
      <c r="AT83" s="374"/>
    </row>
    <row r="84" ht="15.75" customHeight="1">
      <c r="A84" s="357" t="s">
        <v>2135</v>
      </c>
      <c r="B84" s="358" t="s">
        <v>2136</v>
      </c>
      <c r="C84" s="359" t="s">
        <v>2136</v>
      </c>
      <c r="D84" s="360" t="s">
        <v>2137</v>
      </c>
      <c r="E84" s="359" t="s">
        <v>1814</v>
      </c>
      <c r="F84" s="358" t="s">
        <v>54</v>
      </c>
      <c r="G84" s="359" t="s">
        <v>2138</v>
      </c>
      <c r="H84" s="359" t="s">
        <v>2138</v>
      </c>
      <c r="I84" s="361" t="s">
        <v>51</v>
      </c>
      <c r="J84" s="206">
        <v>45365.0</v>
      </c>
      <c r="K84" s="371"/>
      <c r="L84" s="308" t="s">
        <v>1816</v>
      </c>
      <c r="M84" s="372"/>
      <c r="N84" s="372"/>
      <c r="O84" s="373"/>
      <c r="P84" s="374"/>
      <c r="Q84" s="374"/>
      <c r="R84" s="374"/>
      <c r="S84" s="374"/>
      <c r="T84" s="374"/>
      <c r="U84" s="374"/>
      <c r="V84" s="374"/>
      <c r="W84" s="374"/>
      <c r="X84" s="374"/>
      <c r="Y84" s="374"/>
      <c r="Z84" s="374"/>
      <c r="AA84" s="374"/>
      <c r="AB84" s="374"/>
      <c r="AC84" s="374"/>
      <c r="AD84" s="374"/>
      <c r="AE84" s="374"/>
      <c r="AF84" s="374"/>
      <c r="AG84" s="374"/>
      <c r="AH84" s="374"/>
      <c r="AI84" s="374"/>
      <c r="AJ84" s="374"/>
      <c r="AK84" s="374"/>
      <c r="AL84" s="374"/>
      <c r="AM84" s="374"/>
      <c r="AN84" s="374"/>
      <c r="AO84" s="374"/>
      <c r="AP84" s="374"/>
      <c r="AQ84" s="374"/>
      <c r="AR84" s="374"/>
      <c r="AS84" s="374"/>
      <c r="AT84" s="374"/>
    </row>
    <row r="85" ht="15.75" customHeight="1">
      <c r="A85" s="357" t="s">
        <v>2139</v>
      </c>
      <c r="B85" s="358" t="s">
        <v>2140</v>
      </c>
      <c r="C85" s="359" t="s">
        <v>2140</v>
      </c>
      <c r="D85" s="360" t="s">
        <v>2141</v>
      </c>
      <c r="E85" s="359" t="s">
        <v>1814</v>
      </c>
      <c r="F85" s="358" t="s">
        <v>54</v>
      </c>
      <c r="G85" s="359" t="s">
        <v>2142</v>
      </c>
      <c r="H85" s="359" t="s">
        <v>2142</v>
      </c>
      <c r="I85" s="361" t="s">
        <v>51</v>
      </c>
      <c r="J85" s="206">
        <v>45365.0</v>
      </c>
      <c r="K85" s="371"/>
      <c r="L85" s="308" t="s">
        <v>1816</v>
      </c>
      <c r="M85" s="372"/>
      <c r="N85" s="372"/>
      <c r="O85" s="373"/>
      <c r="P85" s="374"/>
      <c r="Q85" s="374"/>
      <c r="R85" s="374"/>
      <c r="S85" s="374"/>
      <c r="T85" s="374"/>
      <c r="U85" s="374"/>
      <c r="V85" s="374"/>
      <c r="W85" s="374"/>
      <c r="X85" s="374"/>
      <c r="Y85" s="374"/>
      <c r="Z85" s="374"/>
      <c r="AA85" s="374"/>
      <c r="AB85" s="374"/>
      <c r="AC85" s="374"/>
      <c r="AD85" s="374"/>
      <c r="AE85" s="374"/>
      <c r="AF85" s="374"/>
      <c r="AG85" s="374"/>
      <c r="AH85" s="374"/>
      <c r="AI85" s="374"/>
      <c r="AJ85" s="374"/>
      <c r="AK85" s="374"/>
      <c r="AL85" s="374"/>
      <c r="AM85" s="374"/>
      <c r="AN85" s="374"/>
      <c r="AO85" s="374"/>
      <c r="AP85" s="374"/>
      <c r="AQ85" s="374"/>
      <c r="AR85" s="374"/>
      <c r="AS85" s="374"/>
      <c r="AT85" s="374"/>
    </row>
    <row r="86" ht="15.75" customHeight="1">
      <c r="A86" s="357" t="s">
        <v>2143</v>
      </c>
      <c r="B86" s="358" t="s">
        <v>2144</v>
      </c>
      <c r="C86" s="359" t="s">
        <v>2144</v>
      </c>
      <c r="D86" s="360" t="s">
        <v>2145</v>
      </c>
      <c r="E86" s="359" t="s">
        <v>1814</v>
      </c>
      <c r="F86" s="358" t="s">
        <v>54</v>
      </c>
      <c r="G86" s="359" t="s">
        <v>2146</v>
      </c>
      <c r="H86" s="359" t="s">
        <v>2146</v>
      </c>
      <c r="I86" s="361" t="s">
        <v>51</v>
      </c>
      <c r="J86" s="206">
        <v>45365.0</v>
      </c>
      <c r="K86" s="371"/>
      <c r="L86" s="308" t="s">
        <v>1816</v>
      </c>
      <c r="M86" s="372"/>
      <c r="N86" s="372"/>
      <c r="O86" s="373"/>
      <c r="P86" s="374"/>
      <c r="Q86" s="374"/>
      <c r="R86" s="374"/>
      <c r="S86" s="374"/>
      <c r="T86" s="374"/>
      <c r="U86" s="374"/>
      <c r="V86" s="374"/>
      <c r="W86" s="374"/>
      <c r="X86" s="374"/>
      <c r="Y86" s="374"/>
      <c r="Z86" s="374"/>
      <c r="AA86" s="374"/>
      <c r="AB86" s="374"/>
      <c r="AC86" s="374"/>
      <c r="AD86" s="374"/>
      <c r="AE86" s="374"/>
      <c r="AF86" s="374"/>
      <c r="AG86" s="374"/>
      <c r="AH86" s="374"/>
      <c r="AI86" s="374"/>
      <c r="AJ86" s="374"/>
      <c r="AK86" s="374"/>
      <c r="AL86" s="374"/>
      <c r="AM86" s="374"/>
      <c r="AN86" s="374"/>
      <c r="AO86" s="374"/>
      <c r="AP86" s="374"/>
      <c r="AQ86" s="374"/>
      <c r="AR86" s="374"/>
      <c r="AS86" s="374"/>
      <c r="AT86" s="374"/>
    </row>
    <row r="87" ht="15.75" customHeight="1">
      <c r="A87" s="357" t="s">
        <v>2147</v>
      </c>
      <c r="B87" s="358" t="s">
        <v>2148</v>
      </c>
      <c r="C87" s="359" t="s">
        <v>2149</v>
      </c>
      <c r="D87" s="360" t="s">
        <v>2150</v>
      </c>
      <c r="E87" s="359" t="s">
        <v>1814</v>
      </c>
      <c r="F87" s="358" t="s">
        <v>54</v>
      </c>
      <c r="G87" s="359" t="s">
        <v>2151</v>
      </c>
      <c r="H87" s="359" t="s">
        <v>2151</v>
      </c>
      <c r="I87" s="361" t="s">
        <v>51</v>
      </c>
      <c r="J87" s="206">
        <v>45365.0</v>
      </c>
      <c r="K87" s="371"/>
      <c r="L87" s="308" t="s">
        <v>1816</v>
      </c>
      <c r="M87" s="372"/>
      <c r="N87" s="372"/>
      <c r="O87" s="373"/>
      <c r="P87" s="374"/>
      <c r="Q87" s="374"/>
      <c r="R87" s="374"/>
      <c r="S87" s="374"/>
      <c r="T87" s="374"/>
      <c r="U87" s="374"/>
      <c r="V87" s="374"/>
      <c r="W87" s="374"/>
      <c r="X87" s="374"/>
      <c r="Y87" s="374"/>
      <c r="Z87" s="374"/>
      <c r="AA87" s="374"/>
      <c r="AB87" s="374"/>
      <c r="AC87" s="374"/>
      <c r="AD87" s="374"/>
      <c r="AE87" s="374"/>
      <c r="AF87" s="374"/>
      <c r="AG87" s="374"/>
      <c r="AH87" s="374"/>
      <c r="AI87" s="374"/>
      <c r="AJ87" s="374"/>
      <c r="AK87" s="374"/>
      <c r="AL87" s="374"/>
      <c r="AM87" s="374"/>
      <c r="AN87" s="374"/>
      <c r="AO87" s="374"/>
      <c r="AP87" s="374"/>
      <c r="AQ87" s="374"/>
      <c r="AR87" s="374"/>
      <c r="AS87" s="374"/>
      <c r="AT87" s="374"/>
    </row>
    <row r="88" ht="15.75" customHeight="1">
      <c r="A88" s="357" t="s">
        <v>2152</v>
      </c>
      <c r="B88" s="358" t="s">
        <v>2153</v>
      </c>
      <c r="C88" s="359" t="s">
        <v>2154</v>
      </c>
      <c r="D88" s="360" t="s">
        <v>2155</v>
      </c>
      <c r="E88" s="359" t="s">
        <v>1814</v>
      </c>
      <c r="F88" s="358" t="s">
        <v>54</v>
      </c>
      <c r="G88" s="359" t="s">
        <v>1906</v>
      </c>
      <c r="H88" s="359" t="s">
        <v>1906</v>
      </c>
      <c r="I88" s="361" t="s">
        <v>51</v>
      </c>
      <c r="J88" s="206">
        <v>45365.0</v>
      </c>
      <c r="K88" s="371"/>
      <c r="L88" s="308" t="s">
        <v>1816</v>
      </c>
      <c r="M88" s="372"/>
      <c r="N88" s="372"/>
      <c r="O88" s="373"/>
      <c r="P88" s="374"/>
      <c r="Q88" s="374"/>
      <c r="R88" s="374"/>
      <c r="S88" s="374"/>
      <c r="T88" s="374"/>
      <c r="U88" s="374"/>
      <c r="V88" s="374"/>
      <c r="W88" s="374"/>
      <c r="X88" s="374"/>
      <c r="Y88" s="374"/>
      <c r="Z88" s="374"/>
      <c r="AA88" s="374"/>
      <c r="AB88" s="374"/>
      <c r="AC88" s="374"/>
      <c r="AD88" s="374"/>
      <c r="AE88" s="374"/>
      <c r="AF88" s="374"/>
      <c r="AG88" s="374"/>
      <c r="AH88" s="374"/>
      <c r="AI88" s="374"/>
      <c r="AJ88" s="374"/>
      <c r="AK88" s="374"/>
      <c r="AL88" s="374"/>
      <c r="AM88" s="374"/>
      <c r="AN88" s="374"/>
      <c r="AO88" s="374"/>
      <c r="AP88" s="374"/>
      <c r="AQ88" s="374"/>
      <c r="AR88" s="374"/>
      <c r="AS88" s="374"/>
      <c r="AT88" s="374"/>
    </row>
    <row r="89" ht="15.75" customHeight="1">
      <c r="A89" s="357" t="s">
        <v>2156</v>
      </c>
      <c r="B89" s="358" t="s">
        <v>2153</v>
      </c>
      <c r="C89" s="359" t="s">
        <v>2157</v>
      </c>
      <c r="D89" s="360" t="s">
        <v>2155</v>
      </c>
      <c r="E89" s="359" t="s">
        <v>1814</v>
      </c>
      <c r="F89" s="358" t="s">
        <v>54</v>
      </c>
      <c r="G89" s="359" t="s">
        <v>1909</v>
      </c>
      <c r="H89" s="359" t="s">
        <v>1909</v>
      </c>
      <c r="I89" s="361" t="s">
        <v>51</v>
      </c>
      <c r="J89" s="206">
        <v>45365.0</v>
      </c>
      <c r="K89" s="371"/>
      <c r="L89" s="308" t="s">
        <v>1816</v>
      </c>
      <c r="M89" s="372"/>
      <c r="N89" s="372"/>
      <c r="O89" s="373"/>
      <c r="P89" s="374"/>
      <c r="Q89" s="374"/>
      <c r="R89" s="374"/>
      <c r="S89" s="374"/>
      <c r="T89" s="374"/>
      <c r="U89" s="374"/>
      <c r="V89" s="374"/>
      <c r="W89" s="374"/>
      <c r="X89" s="374"/>
      <c r="Y89" s="374"/>
      <c r="Z89" s="374"/>
      <c r="AA89" s="374"/>
      <c r="AB89" s="374"/>
      <c r="AC89" s="374"/>
      <c r="AD89" s="374"/>
      <c r="AE89" s="374"/>
      <c r="AF89" s="374"/>
      <c r="AG89" s="374"/>
      <c r="AH89" s="374"/>
      <c r="AI89" s="374"/>
      <c r="AJ89" s="374"/>
      <c r="AK89" s="374"/>
      <c r="AL89" s="374"/>
      <c r="AM89" s="374"/>
      <c r="AN89" s="374"/>
      <c r="AO89" s="374"/>
      <c r="AP89" s="374"/>
      <c r="AQ89" s="374"/>
      <c r="AR89" s="374"/>
      <c r="AS89" s="374"/>
      <c r="AT89" s="374"/>
    </row>
    <row r="90" ht="15.75" customHeight="1">
      <c r="A90" s="357" t="s">
        <v>2158</v>
      </c>
      <c r="B90" s="358" t="s">
        <v>2159</v>
      </c>
      <c r="C90" s="359" t="s">
        <v>2160</v>
      </c>
      <c r="D90" s="360" t="s">
        <v>2161</v>
      </c>
      <c r="E90" s="359" t="s">
        <v>1814</v>
      </c>
      <c r="F90" s="358" t="s">
        <v>54</v>
      </c>
      <c r="G90" s="359" t="s">
        <v>2162</v>
      </c>
      <c r="H90" s="359" t="s">
        <v>2162</v>
      </c>
      <c r="I90" s="361" t="s">
        <v>51</v>
      </c>
      <c r="J90" s="206">
        <v>45365.0</v>
      </c>
      <c r="K90" s="371"/>
      <c r="L90" s="308" t="s">
        <v>1816</v>
      </c>
      <c r="M90" s="372"/>
      <c r="N90" s="372"/>
      <c r="O90" s="373"/>
      <c r="P90" s="374"/>
      <c r="Q90" s="374"/>
      <c r="R90" s="374"/>
      <c r="S90" s="374"/>
      <c r="T90" s="374"/>
      <c r="U90" s="374"/>
      <c r="V90" s="374"/>
      <c r="W90" s="374"/>
      <c r="X90" s="374"/>
      <c r="Y90" s="374"/>
      <c r="Z90" s="374"/>
      <c r="AA90" s="374"/>
      <c r="AB90" s="374"/>
      <c r="AC90" s="374"/>
      <c r="AD90" s="374"/>
      <c r="AE90" s="374"/>
      <c r="AF90" s="374"/>
      <c r="AG90" s="374"/>
      <c r="AH90" s="374"/>
      <c r="AI90" s="374"/>
      <c r="AJ90" s="374"/>
      <c r="AK90" s="374"/>
      <c r="AL90" s="374"/>
      <c r="AM90" s="374"/>
      <c r="AN90" s="374"/>
      <c r="AO90" s="374"/>
      <c r="AP90" s="374"/>
      <c r="AQ90" s="374"/>
      <c r="AR90" s="374"/>
      <c r="AS90" s="374"/>
      <c r="AT90" s="374"/>
    </row>
    <row r="91" ht="15.75" customHeight="1">
      <c r="A91" s="357" t="s">
        <v>2163</v>
      </c>
      <c r="B91" s="358" t="s">
        <v>2159</v>
      </c>
      <c r="C91" s="359" t="s">
        <v>2164</v>
      </c>
      <c r="D91" s="360" t="s">
        <v>2161</v>
      </c>
      <c r="E91" s="359" t="s">
        <v>1814</v>
      </c>
      <c r="F91" s="358" t="s">
        <v>54</v>
      </c>
      <c r="G91" s="359" t="s">
        <v>2165</v>
      </c>
      <c r="H91" s="359" t="s">
        <v>2165</v>
      </c>
      <c r="I91" s="361" t="s">
        <v>51</v>
      </c>
      <c r="J91" s="206">
        <v>45365.0</v>
      </c>
      <c r="K91" s="371"/>
      <c r="L91" s="308" t="s">
        <v>1816</v>
      </c>
      <c r="M91" s="372"/>
      <c r="N91" s="372"/>
      <c r="O91" s="373"/>
      <c r="P91" s="374"/>
      <c r="Q91" s="374"/>
      <c r="R91" s="374"/>
      <c r="S91" s="374"/>
      <c r="T91" s="374"/>
      <c r="U91" s="374"/>
      <c r="V91" s="374"/>
      <c r="W91" s="374"/>
      <c r="X91" s="374"/>
      <c r="Y91" s="374"/>
      <c r="Z91" s="374"/>
      <c r="AA91" s="374"/>
      <c r="AB91" s="374"/>
      <c r="AC91" s="374"/>
      <c r="AD91" s="374"/>
      <c r="AE91" s="374"/>
      <c r="AF91" s="374"/>
      <c r="AG91" s="374"/>
      <c r="AH91" s="374"/>
      <c r="AI91" s="374"/>
      <c r="AJ91" s="374"/>
      <c r="AK91" s="374"/>
      <c r="AL91" s="374"/>
      <c r="AM91" s="374"/>
      <c r="AN91" s="374"/>
      <c r="AO91" s="374"/>
      <c r="AP91" s="374"/>
      <c r="AQ91" s="374"/>
      <c r="AR91" s="374"/>
      <c r="AS91" s="374"/>
      <c r="AT91" s="374"/>
    </row>
    <row r="92" ht="15.75" customHeight="1">
      <c r="A92" s="357" t="s">
        <v>2166</v>
      </c>
      <c r="B92" s="358" t="s">
        <v>2167</v>
      </c>
      <c r="C92" s="359" t="s">
        <v>2168</v>
      </c>
      <c r="D92" s="360" t="s">
        <v>2169</v>
      </c>
      <c r="E92" s="359" t="s">
        <v>1814</v>
      </c>
      <c r="F92" s="358" t="s">
        <v>54</v>
      </c>
      <c r="G92" s="359" t="s">
        <v>2170</v>
      </c>
      <c r="H92" s="359" t="s">
        <v>2171</v>
      </c>
      <c r="I92" s="361" t="s">
        <v>51</v>
      </c>
      <c r="J92" s="206">
        <v>45365.0</v>
      </c>
      <c r="K92" s="371"/>
      <c r="L92" s="308" t="s">
        <v>1816</v>
      </c>
      <c r="M92" s="372"/>
      <c r="N92" s="372"/>
      <c r="O92" s="373"/>
      <c r="P92" s="374"/>
      <c r="Q92" s="374"/>
      <c r="R92" s="374"/>
      <c r="S92" s="374"/>
      <c r="T92" s="374"/>
      <c r="U92" s="374"/>
      <c r="V92" s="374"/>
      <c r="W92" s="374"/>
      <c r="X92" s="374"/>
      <c r="Y92" s="374"/>
      <c r="Z92" s="374"/>
      <c r="AA92" s="374"/>
      <c r="AB92" s="374"/>
      <c r="AC92" s="374"/>
      <c r="AD92" s="374"/>
      <c r="AE92" s="374"/>
      <c r="AF92" s="374"/>
      <c r="AG92" s="374"/>
      <c r="AH92" s="374"/>
      <c r="AI92" s="374"/>
      <c r="AJ92" s="374"/>
      <c r="AK92" s="374"/>
      <c r="AL92" s="374"/>
      <c r="AM92" s="374"/>
      <c r="AN92" s="374"/>
      <c r="AO92" s="374"/>
      <c r="AP92" s="374"/>
      <c r="AQ92" s="374"/>
      <c r="AR92" s="374"/>
      <c r="AS92" s="374"/>
      <c r="AT92" s="374"/>
    </row>
    <row r="93" ht="15.75" customHeight="1">
      <c r="A93" s="357" t="s">
        <v>2172</v>
      </c>
      <c r="B93" s="358" t="s">
        <v>2173</v>
      </c>
      <c r="C93" s="359" t="s">
        <v>2174</v>
      </c>
      <c r="D93" s="360" t="s">
        <v>2175</v>
      </c>
      <c r="E93" s="359" t="s">
        <v>1814</v>
      </c>
      <c r="F93" s="358" t="s">
        <v>54</v>
      </c>
      <c r="G93" s="359" t="s">
        <v>2171</v>
      </c>
      <c r="I93" s="361" t="s">
        <v>51</v>
      </c>
      <c r="J93" s="206">
        <v>45365.0</v>
      </c>
      <c r="K93" s="371"/>
      <c r="L93" s="308" t="s">
        <v>1816</v>
      </c>
      <c r="M93" s="372"/>
      <c r="N93" s="372"/>
      <c r="O93" s="373"/>
      <c r="P93" s="374"/>
      <c r="Q93" s="374"/>
      <c r="R93" s="374"/>
      <c r="S93" s="374"/>
      <c r="T93" s="374"/>
      <c r="U93" s="374"/>
      <c r="V93" s="374"/>
      <c r="W93" s="374"/>
      <c r="X93" s="374"/>
      <c r="Y93" s="374"/>
      <c r="Z93" s="374"/>
      <c r="AA93" s="374"/>
      <c r="AB93" s="374"/>
      <c r="AC93" s="374"/>
      <c r="AD93" s="374"/>
      <c r="AE93" s="374"/>
      <c r="AF93" s="374"/>
      <c r="AG93" s="374"/>
      <c r="AH93" s="374"/>
      <c r="AI93" s="374"/>
      <c r="AJ93" s="374"/>
      <c r="AK93" s="374"/>
      <c r="AL93" s="374"/>
      <c r="AM93" s="374"/>
      <c r="AN93" s="374"/>
      <c r="AO93" s="374"/>
      <c r="AP93" s="374"/>
      <c r="AQ93" s="374"/>
      <c r="AR93" s="374"/>
      <c r="AS93" s="374"/>
      <c r="AT93" s="374"/>
    </row>
    <row r="94" ht="15.75" customHeight="1">
      <c r="A94" s="364" t="s">
        <v>2176</v>
      </c>
      <c r="B94" s="43"/>
      <c r="C94" s="379"/>
      <c r="D94" s="365"/>
      <c r="E94" s="379"/>
      <c r="F94" s="380"/>
      <c r="G94" s="380"/>
      <c r="H94" s="380"/>
      <c r="I94" s="365"/>
      <c r="J94" s="381"/>
      <c r="K94" s="371"/>
      <c r="L94" s="378"/>
      <c r="M94" s="372"/>
      <c r="N94" s="372"/>
      <c r="O94" s="373"/>
      <c r="P94" s="374"/>
      <c r="Q94" s="374"/>
      <c r="R94" s="374"/>
      <c r="S94" s="374"/>
      <c r="T94" s="374"/>
      <c r="U94" s="374"/>
      <c r="V94" s="374"/>
      <c r="W94" s="374"/>
      <c r="X94" s="374"/>
      <c r="Y94" s="374"/>
      <c r="Z94" s="374"/>
      <c r="AA94" s="374"/>
      <c r="AB94" s="374"/>
      <c r="AC94" s="374"/>
      <c r="AD94" s="374"/>
      <c r="AE94" s="374"/>
      <c r="AF94" s="374"/>
      <c r="AG94" s="374"/>
      <c r="AH94" s="374"/>
      <c r="AI94" s="374"/>
      <c r="AJ94" s="374"/>
      <c r="AK94" s="374"/>
      <c r="AL94" s="374"/>
      <c r="AM94" s="374"/>
      <c r="AN94" s="374"/>
      <c r="AO94" s="374"/>
      <c r="AP94" s="374"/>
      <c r="AQ94" s="374"/>
      <c r="AR94" s="374"/>
      <c r="AS94" s="374"/>
      <c r="AT94" s="374"/>
    </row>
    <row r="95" ht="15.75" customHeight="1">
      <c r="A95" s="382" t="s">
        <v>2177</v>
      </c>
      <c r="B95" s="97"/>
      <c r="C95" s="43"/>
      <c r="D95" s="376"/>
      <c r="E95" s="383"/>
      <c r="F95" s="384"/>
      <c r="G95" s="384"/>
      <c r="H95" s="384"/>
      <c r="I95" s="376"/>
      <c r="J95" s="381"/>
      <c r="K95" s="371"/>
      <c r="L95" s="378"/>
      <c r="M95" s="372"/>
      <c r="N95" s="372"/>
      <c r="O95" s="373"/>
      <c r="P95" s="374"/>
      <c r="Q95" s="374"/>
      <c r="R95" s="374"/>
      <c r="S95" s="374"/>
      <c r="T95" s="374"/>
      <c r="U95" s="374"/>
      <c r="V95" s="374"/>
      <c r="W95" s="374"/>
      <c r="X95" s="374"/>
      <c r="Y95" s="374"/>
      <c r="Z95" s="374"/>
      <c r="AA95" s="374"/>
      <c r="AB95" s="374"/>
      <c r="AC95" s="374"/>
      <c r="AD95" s="374"/>
      <c r="AE95" s="374"/>
      <c r="AF95" s="374"/>
      <c r="AG95" s="374"/>
      <c r="AH95" s="374"/>
      <c r="AI95" s="374"/>
      <c r="AJ95" s="374"/>
      <c r="AK95" s="374"/>
      <c r="AL95" s="374"/>
      <c r="AM95" s="374"/>
      <c r="AN95" s="374"/>
      <c r="AO95" s="374"/>
      <c r="AP95" s="374"/>
      <c r="AQ95" s="374"/>
      <c r="AR95" s="374"/>
      <c r="AS95" s="374"/>
      <c r="AT95" s="374"/>
    </row>
    <row r="96" ht="15.75" customHeight="1">
      <c r="A96" s="351" t="s">
        <v>2178</v>
      </c>
      <c r="B96" s="352" t="s">
        <v>2179</v>
      </c>
      <c r="C96" s="352" t="s">
        <v>2180</v>
      </c>
      <c r="D96" s="385" t="s">
        <v>2181</v>
      </c>
      <c r="E96" s="353" t="s">
        <v>2182</v>
      </c>
      <c r="F96" s="352" t="s">
        <v>2183</v>
      </c>
      <c r="G96" s="352" t="s">
        <v>2184</v>
      </c>
      <c r="H96" s="352" t="s">
        <v>2184</v>
      </c>
      <c r="I96" s="361" t="s">
        <v>51</v>
      </c>
      <c r="J96" s="206">
        <v>45365.0</v>
      </c>
      <c r="K96" s="371"/>
      <c r="L96" s="308" t="s">
        <v>1816</v>
      </c>
      <c r="M96" s="372"/>
      <c r="N96" s="372"/>
      <c r="O96" s="373"/>
      <c r="P96" s="386"/>
      <c r="Q96" s="387"/>
      <c r="R96" s="387"/>
      <c r="S96" s="386"/>
      <c r="T96" s="387"/>
      <c r="U96" s="387"/>
      <c r="V96" s="388"/>
      <c r="W96" s="389"/>
      <c r="X96" s="386"/>
      <c r="Y96" s="386"/>
      <c r="Z96" s="386"/>
      <c r="AA96" s="386"/>
      <c r="AB96" s="386"/>
      <c r="AC96" s="386"/>
      <c r="AD96" s="386"/>
      <c r="AE96" s="386"/>
      <c r="AF96" s="386"/>
      <c r="AG96" s="386"/>
      <c r="AH96" s="386"/>
      <c r="AI96" s="386"/>
      <c r="AJ96" s="386"/>
      <c r="AK96" s="386"/>
      <c r="AL96" s="390"/>
      <c r="AM96" s="390"/>
      <c r="AN96" s="390"/>
      <c r="AO96" s="390"/>
      <c r="AP96" s="390"/>
      <c r="AQ96" s="390"/>
      <c r="AR96" s="390"/>
      <c r="AS96" s="390"/>
      <c r="AT96" s="390"/>
    </row>
    <row r="97" ht="15.75" customHeight="1">
      <c r="A97" s="357" t="s">
        <v>2185</v>
      </c>
      <c r="B97" s="358" t="s">
        <v>2179</v>
      </c>
      <c r="C97" s="358" t="s">
        <v>2180</v>
      </c>
      <c r="D97" s="377" t="s">
        <v>2181</v>
      </c>
      <c r="E97" s="359" t="s">
        <v>2182</v>
      </c>
      <c r="F97" s="358" t="s">
        <v>2186</v>
      </c>
      <c r="G97" s="358" t="s">
        <v>2187</v>
      </c>
      <c r="H97" s="391" t="s">
        <v>321</v>
      </c>
      <c r="I97" s="361" t="s">
        <v>51</v>
      </c>
      <c r="J97" s="206">
        <v>45365.0</v>
      </c>
      <c r="K97" s="371"/>
      <c r="L97" s="308" t="s">
        <v>1816</v>
      </c>
      <c r="M97" s="372"/>
      <c r="N97" s="372"/>
      <c r="O97" s="373"/>
      <c r="P97" s="386"/>
      <c r="Q97" s="387"/>
      <c r="R97" s="387"/>
      <c r="S97" s="386"/>
      <c r="T97" s="387"/>
      <c r="U97" s="387"/>
      <c r="V97" s="388"/>
      <c r="W97" s="389"/>
      <c r="X97" s="386"/>
      <c r="Y97" s="386"/>
      <c r="Z97" s="386"/>
      <c r="AA97" s="386"/>
      <c r="AB97" s="386"/>
      <c r="AC97" s="386"/>
      <c r="AD97" s="386"/>
      <c r="AE97" s="386"/>
      <c r="AF97" s="386"/>
      <c r="AG97" s="386"/>
      <c r="AH97" s="386"/>
      <c r="AI97" s="386"/>
      <c r="AJ97" s="386"/>
      <c r="AK97" s="386"/>
      <c r="AL97" s="390"/>
      <c r="AM97" s="390"/>
      <c r="AN97" s="390"/>
      <c r="AO97" s="390"/>
      <c r="AP97" s="390"/>
      <c r="AQ97" s="390"/>
      <c r="AR97" s="390"/>
      <c r="AS97" s="390"/>
      <c r="AT97" s="390"/>
    </row>
    <row r="98" ht="15.75" customHeight="1">
      <c r="A98" s="357" t="s">
        <v>2188</v>
      </c>
      <c r="B98" s="358" t="s">
        <v>2179</v>
      </c>
      <c r="C98" s="359" t="s">
        <v>2189</v>
      </c>
      <c r="D98" s="360" t="s">
        <v>2190</v>
      </c>
      <c r="E98" s="359" t="s">
        <v>2182</v>
      </c>
      <c r="F98" s="358" t="s">
        <v>2191</v>
      </c>
      <c r="G98" s="359" t="s">
        <v>2192</v>
      </c>
      <c r="H98" s="359" t="s">
        <v>2192</v>
      </c>
      <c r="I98" s="361" t="s">
        <v>51</v>
      </c>
      <c r="J98" s="206">
        <v>45365.0</v>
      </c>
      <c r="K98" s="371"/>
      <c r="L98" s="308" t="s">
        <v>1816</v>
      </c>
      <c r="M98" s="372"/>
      <c r="N98" s="372"/>
      <c r="O98" s="373"/>
      <c r="P98" s="374"/>
      <c r="Q98" s="374"/>
      <c r="R98" s="374"/>
      <c r="S98" s="374"/>
      <c r="T98" s="374"/>
      <c r="U98" s="374"/>
      <c r="V98" s="374"/>
      <c r="W98" s="374"/>
      <c r="X98" s="374"/>
      <c r="Y98" s="374"/>
      <c r="Z98" s="374"/>
      <c r="AA98" s="374"/>
      <c r="AB98" s="374"/>
      <c r="AC98" s="374"/>
      <c r="AD98" s="374"/>
      <c r="AE98" s="374"/>
      <c r="AF98" s="374"/>
      <c r="AG98" s="374"/>
      <c r="AH98" s="374"/>
      <c r="AI98" s="374"/>
      <c r="AJ98" s="374"/>
      <c r="AK98" s="374"/>
      <c r="AL98" s="374"/>
      <c r="AM98" s="374"/>
      <c r="AN98" s="374"/>
      <c r="AO98" s="374"/>
      <c r="AP98" s="374"/>
      <c r="AQ98" s="374"/>
      <c r="AR98" s="374"/>
      <c r="AS98" s="374"/>
      <c r="AT98" s="374"/>
    </row>
    <row r="99" ht="15.75" customHeight="1">
      <c r="A99" s="357" t="s">
        <v>2193</v>
      </c>
      <c r="B99" s="358" t="s">
        <v>2179</v>
      </c>
      <c r="C99" s="359" t="s">
        <v>2194</v>
      </c>
      <c r="D99" s="360" t="s">
        <v>2195</v>
      </c>
      <c r="E99" s="359" t="s">
        <v>2182</v>
      </c>
      <c r="F99" s="358" t="s">
        <v>2196</v>
      </c>
      <c r="G99" s="359" t="s">
        <v>2197</v>
      </c>
      <c r="H99" s="359" t="s">
        <v>2197</v>
      </c>
      <c r="I99" s="361" t="s">
        <v>51</v>
      </c>
      <c r="J99" s="206">
        <v>45365.0</v>
      </c>
      <c r="K99" s="371"/>
      <c r="L99" s="308" t="s">
        <v>1816</v>
      </c>
      <c r="M99" s="372"/>
      <c r="N99" s="372"/>
      <c r="O99" s="373"/>
      <c r="P99" s="374"/>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row>
    <row r="100" ht="15.75" customHeight="1">
      <c r="A100" s="357" t="s">
        <v>2198</v>
      </c>
      <c r="B100" s="358" t="s">
        <v>2179</v>
      </c>
      <c r="C100" s="359" t="s">
        <v>2199</v>
      </c>
      <c r="D100" s="360" t="s">
        <v>2195</v>
      </c>
      <c r="E100" s="359" t="s">
        <v>2182</v>
      </c>
      <c r="F100" s="358" t="s">
        <v>2200</v>
      </c>
      <c r="G100" s="359" t="s">
        <v>2197</v>
      </c>
      <c r="H100" s="359" t="s">
        <v>2197</v>
      </c>
      <c r="I100" s="361" t="s">
        <v>51</v>
      </c>
      <c r="J100" s="206">
        <v>45365.0</v>
      </c>
      <c r="K100" s="371"/>
      <c r="L100" s="308" t="s">
        <v>1816</v>
      </c>
      <c r="M100" s="372"/>
      <c r="N100" s="372"/>
      <c r="O100" s="373"/>
      <c r="P100" s="374"/>
      <c r="Q100" s="374"/>
      <c r="R100" s="374"/>
      <c r="S100" s="374"/>
      <c r="T100" s="374"/>
      <c r="U100" s="374"/>
      <c r="V100" s="374"/>
      <c r="W100" s="374"/>
      <c r="X100" s="374"/>
      <c r="Y100" s="374"/>
      <c r="Z100" s="374"/>
      <c r="AA100" s="374"/>
      <c r="AB100" s="374"/>
      <c r="AC100" s="374"/>
      <c r="AD100" s="374"/>
      <c r="AE100" s="374"/>
      <c r="AF100" s="374"/>
      <c r="AG100" s="374"/>
      <c r="AH100" s="374"/>
      <c r="AI100" s="374"/>
      <c r="AJ100" s="374"/>
      <c r="AK100" s="374"/>
      <c r="AL100" s="374"/>
      <c r="AM100" s="374"/>
      <c r="AN100" s="374"/>
      <c r="AO100" s="374"/>
      <c r="AP100" s="374"/>
      <c r="AQ100" s="374"/>
      <c r="AR100" s="374"/>
      <c r="AS100" s="374"/>
      <c r="AT100" s="374"/>
    </row>
    <row r="101" ht="15.75" customHeight="1">
      <c r="A101" s="357" t="s">
        <v>2201</v>
      </c>
      <c r="B101" s="358" t="s">
        <v>2179</v>
      </c>
      <c r="C101" s="359" t="s">
        <v>2202</v>
      </c>
      <c r="D101" s="360" t="s">
        <v>2195</v>
      </c>
      <c r="E101" s="359" t="s">
        <v>2182</v>
      </c>
      <c r="F101" s="358" t="s">
        <v>2203</v>
      </c>
      <c r="G101" s="359" t="s">
        <v>2197</v>
      </c>
      <c r="H101" s="359" t="s">
        <v>2197</v>
      </c>
      <c r="I101" s="361" t="s">
        <v>51</v>
      </c>
      <c r="J101" s="206">
        <v>45365.0</v>
      </c>
      <c r="K101" s="371"/>
      <c r="L101" s="308" t="s">
        <v>1816</v>
      </c>
      <c r="M101" s="372"/>
      <c r="N101" s="372"/>
      <c r="O101" s="373"/>
      <c r="P101" s="374"/>
      <c r="Q101" s="374"/>
      <c r="R101" s="374"/>
      <c r="S101" s="374"/>
      <c r="T101" s="374"/>
      <c r="U101" s="374"/>
      <c r="V101" s="374"/>
      <c r="W101" s="374"/>
      <c r="X101" s="374"/>
      <c r="Y101" s="374"/>
      <c r="Z101" s="374"/>
      <c r="AA101" s="374"/>
      <c r="AB101" s="374"/>
      <c r="AC101" s="374"/>
      <c r="AD101" s="374"/>
      <c r="AE101" s="374"/>
      <c r="AF101" s="374"/>
      <c r="AG101" s="374"/>
      <c r="AH101" s="374"/>
      <c r="AI101" s="374"/>
      <c r="AJ101" s="374"/>
      <c r="AK101" s="374"/>
      <c r="AL101" s="374"/>
      <c r="AM101" s="374"/>
      <c r="AN101" s="374"/>
      <c r="AO101" s="374"/>
      <c r="AP101" s="374"/>
      <c r="AQ101" s="374"/>
      <c r="AR101" s="374"/>
      <c r="AS101" s="374"/>
      <c r="AT101" s="374"/>
    </row>
    <row r="102" ht="15.75" customHeight="1">
      <c r="A102" s="357" t="s">
        <v>2204</v>
      </c>
      <c r="B102" s="358" t="s">
        <v>2179</v>
      </c>
      <c r="C102" s="359" t="s">
        <v>2205</v>
      </c>
      <c r="D102" s="360" t="s">
        <v>2206</v>
      </c>
      <c r="E102" s="359" t="s">
        <v>2182</v>
      </c>
      <c r="F102" s="358" t="s">
        <v>2207</v>
      </c>
      <c r="G102" s="359" t="s">
        <v>2197</v>
      </c>
      <c r="H102" s="359" t="s">
        <v>2197</v>
      </c>
      <c r="I102" s="361" t="s">
        <v>51</v>
      </c>
      <c r="J102" s="206">
        <v>45365.0</v>
      </c>
      <c r="K102" s="371"/>
      <c r="L102" s="308" t="s">
        <v>1816</v>
      </c>
      <c r="M102" s="372"/>
      <c r="N102" s="372"/>
      <c r="O102" s="373"/>
      <c r="P102" s="374"/>
      <c r="Q102" s="374"/>
      <c r="R102" s="374"/>
      <c r="S102" s="374"/>
      <c r="T102" s="374"/>
      <c r="U102" s="374"/>
      <c r="V102" s="374"/>
      <c r="W102" s="374"/>
      <c r="X102" s="374"/>
      <c r="Y102" s="374"/>
      <c r="Z102" s="374"/>
      <c r="AA102" s="374"/>
      <c r="AB102" s="374"/>
      <c r="AC102" s="374"/>
      <c r="AD102" s="374"/>
      <c r="AE102" s="374"/>
      <c r="AF102" s="374"/>
      <c r="AG102" s="374"/>
      <c r="AH102" s="374"/>
      <c r="AI102" s="374"/>
      <c r="AJ102" s="374"/>
      <c r="AK102" s="374"/>
      <c r="AL102" s="374"/>
      <c r="AM102" s="374"/>
      <c r="AN102" s="374"/>
      <c r="AO102" s="374"/>
      <c r="AP102" s="374"/>
      <c r="AQ102" s="374"/>
      <c r="AR102" s="374"/>
      <c r="AS102" s="374"/>
      <c r="AT102" s="374"/>
    </row>
    <row r="103" ht="15.75" customHeight="1">
      <c r="A103" s="357" t="s">
        <v>2208</v>
      </c>
      <c r="B103" s="358" t="s">
        <v>2179</v>
      </c>
      <c r="C103" s="359" t="s">
        <v>2209</v>
      </c>
      <c r="D103" s="360" t="s">
        <v>2206</v>
      </c>
      <c r="E103" s="359" t="s">
        <v>2182</v>
      </c>
      <c r="F103" s="358" t="s">
        <v>2210</v>
      </c>
      <c r="G103" s="359" t="s">
        <v>2197</v>
      </c>
      <c r="H103" s="359" t="s">
        <v>2197</v>
      </c>
      <c r="I103" s="361" t="s">
        <v>51</v>
      </c>
      <c r="J103" s="206">
        <v>45365.0</v>
      </c>
      <c r="K103" s="371"/>
      <c r="L103" s="308" t="s">
        <v>1816</v>
      </c>
      <c r="M103" s="372"/>
      <c r="N103" s="372"/>
      <c r="O103" s="373"/>
      <c r="P103" s="374"/>
      <c r="Q103" s="374"/>
      <c r="R103" s="374"/>
      <c r="S103" s="374"/>
      <c r="T103" s="374"/>
      <c r="U103" s="374"/>
      <c r="V103" s="374"/>
      <c r="W103" s="374"/>
      <c r="X103" s="374"/>
      <c r="Y103" s="374"/>
      <c r="Z103" s="374"/>
      <c r="AA103" s="374"/>
      <c r="AB103" s="374"/>
      <c r="AC103" s="374"/>
      <c r="AD103" s="374"/>
      <c r="AE103" s="374"/>
      <c r="AF103" s="374"/>
      <c r="AG103" s="374"/>
      <c r="AH103" s="374"/>
      <c r="AI103" s="374"/>
      <c r="AJ103" s="374"/>
      <c r="AK103" s="374"/>
      <c r="AL103" s="374"/>
      <c r="AM103" s="374"/>
      <c r="AN103" s="374"/>
      <c r="AO103" s="374"/>
      <c r="AP103" s="374"/>
      <c r="AQ103" s="374"/>
      <c r="AR103" s="374"/>
      <c r="AS103" s="374"/>
      <c r="AT103" s="374"/>
    </row>
    <row r="104" ht="15.75" customHeight="1">
      <c r="A104" s="357" t="s">
        <v>2211</v>
      </c>
      <c r="B104" s="358" t="s">
        <v>2179</v>
      </c>
      <c r="C104" s="359" t="s">
        <v>2212</v>
      </c>
      <c r="D104" s="360" t="s">
        <v>2206</v>
      </c>
      <c r="E104" s="359" t="s">
        <v>2182</v>
      </c>
      <c r="F104" s="358" t="s">
        <v>2213</v>
      </c>
      <c r="G104" s="359" t="s">
        <v>2197</v>
      </c>
      <c r="H104" s="359" t="s">
        <v>2197</v>
      </c>
      <c r="I104" s="361" t="s">
        <v>51</v>
      </c>
      <c r="J104" s="206">
        <v>45365.0</v>
      </c>
      <c r="K104" s="371"/>
      <c r="L104" s="308" t="s">
        <v>1816</v>
      </c>
      <c r="M104" s="372"/>
      <c r="N104" s="372"/>
      <c r="O104" s="373"/>
      <c r="P104" s="374"/>
      <c r="Q104" s="374"/>
      <c r="R104" s="374"/>
      <c r="S104" s="374"/>
      <c r="T104" s="374"/>
      <c r="U104" s="374"/>
      <c r="V104" s="374"/>
      <c r="W104" s="374"/>
      <c r="X104" s="374"/>
      <c r="Y104" s="374"/>
      <c r="Z104" s="374"/>
      <c r="AA104" s="374"/>
      <c r="AB104" s="374"/>
      <c r="AC104" s="374"/>
      <c r="AD104" s="374"/>
      <c r="AE104" s="374"/>
      <c r="AF104" s="374"/>
      <c r="AG104" s="374"/>
      <c r="AH104" s="374"/>
      <c r="AI104" s="374"/>
      <c r="AJ104" s="374"/>
      <c r="AK104" s="374"/>
      <c r="AL104" s="374"/>
      <c r="AM104" s="374"/>
      <c r="AN104" s="374"/>
      <c r="AO104" s="374"/>
      <c r="AP104" s="374"/>
      <c r="AQ104" s="374"/>
      <c r="AR104" s="374"/>
      <c r="AS104" s="374"/>
      <c r="AT104" s="374"/>
    </row>
    <row r="105" ht="15.75" customHeight="1">
      <c r="A105" s="357" t="s">
        <v>2214</v>
      </c>
      <c r="B105" s="358" t="s">
        <v>2179</v>
      </c>
      <c r="C105" s="359" t="s">
        <v>2215</v>
      </c>
      <c r="D105" s="360" t="s">
        <v>2206</v>
      </c>
      <c r="E105" s="359" t="s">
        <v>2182</v>
      </c>
      <c r="F105" s="358" t="s">
        <v>2216</v>
      </c>
      <c r="G105" s="391" t="s">
        <v>321</v>
      </c>
      <c r="H105" s="391" t="s">
        <v>321</v>
      </c>
      <c r="I105" s="361" t="s">
        <v>51</v>
      </c>
      <c r="J105" s="206">
        <v>45365.0</v>
      </c>
      <c r="K105" s="371"/>
      <c r="L105" s="308" t="s">
        <v>1816</v>
      </c>
      <c r="M105" s="372"/>
      <c r="N105" s="372"/>
      <c r="O105" s="373"/>
      <c r="P105" s="374"/>
      <c r="Q105" s="374"/>
      <c r="R105" s="374"/>
      <c r="S105" s="374"/>
      <c r="T105" s="374"/>
      <c r="U105" s="374"/>
      <c r="V105" s="374"/>
      <c r="W105" s="374"/>
      <c r="X105" s="374"/>
      <c r="Y105" s="374"/>
      <c r="Z105" s="374"/>
      <c r="AA105" s="374"/>
      <c r="AB105" s="374"/>
      <c r="AC105" s="374"/>
      <c r="AD105" s="374"/>
      <c r="AE105" s="374"/>
      <c r="AF105" s="374"/>
      <c r="AG105" s="374"/>
      <c r="AH105" s="374"/>
      <c r="AI105" s="374"/>
      <c r="AJ105" s="374"/>
      <c r="AK105" s="374"/>
      <c r="AL105" s="374"/>
      <c r="AM105" s="374"/>
      <c r="AN105" s="374"/>
      <c r="AO105" s="374"/>
      <c r="AP105" s="374"/>
      <c r="AQ105" s="374"/>
      <c r="AR105" s="374"/>
      <c r="AS105" s="374"/>
      <c r="AT105" s="374"/>
    </row>
    <row r="106" ht="15.75" customHeight="1">
      <c r="A106" s="357" t="s">
        <v>2201</v>
      </c>
      <c r="B106" s="358" t="s">
        <v>2217</v>
      </c>
      <c r="C106" s="359" t="s">
        <v>2218</v>
      </c>
      <c r="D106" s="360" t="s">
        <v>2219</v>
      </c>
      <c r="E106" s="359" t="s">
        <v>2182</v>
      </c>
      <c r="F106" s="358" t="s">
        <v>2220</v>
      </c>
      <c r="G106" s="359" t="s">
        <v>2221</v>
      </c>
      <c r="H106" s="359" t="s">
        <v>2221</v>
      </c>
      <c r="I106" s="361" t="s">
        <v>51</v>
      </c>
      <c r="J106" s="206">
        <v>45365.0</v>
      </c>
      <c r="K106" s="371"/>
      <c r="L106" s="308" t="s">
        <v>1816</v>
      </c>
      <c r="M106" s="372"/>
      <c r="N106" s="372"/>
      <c r="O106" s="373"/>
      <c r="P106" s="374"/>
      <c r="Q106" s="374"/>
      <c r="R106" s="374"/>
      <c r="S106" s="374"/>
      <c r="T106" s="374"/>
      <c r="U106" s="374"/>
      <c r="V106" s="374"/>
      <c r="W106" s="374"/>
      <c r="X106" s="374"/>
      <c r="Y106" s="374"/>
      <c r="Z106" s="374"/>
      <c r="AA106" s="374"/>
      <c r="AB106" s="374"/>
      <c r="AC106" s="374"/>
      <c r="AD106" s="374"/>
      <c r="AE106" s="374"/>
      <c r="AF106" s="374"/>
      <c r="AG106" s="374"/>
      <c r="AH106" s="374"/>
      <c r="AI106" s="374"/>
      <c r="AJ106" s="374"/>
      <c r="AK106" s="374"/>
      <c r="AL106" s="374"/>
      <c r="AM106" s="374"/>
      <c r="AN106" s="374"/>
      <c r="AO106" s="374"/>
      <c r="AP106" s="374"/>
      <c r="AQ106" s="374"/>
      <c r="AR106" s="374"/>
      <c r="AS106" s="374"/>
      <c r="AT106" s="374"/>
    </row>
    <row r="107" ht="15.75" customHeight="1">
      <c r="A107" s="357" t="s">
        <v>2204</v>
      </c>
      <c r="B107" s="358" t="s">
        <v>2217</v>
      </c>
      <c r="C107" s="359" t="s">
        <v>2222</v>
      </c>
      <c r="D107" s="360" t="s">
        <v>2223</v>
      </c>
      <c r="E107" s="359" t="s">
        <v>2182</v>
      </c>
      <c r="F107" s="358" t="s">
        <v>2224</v>
      </c>
      <c r="G107" s="359" t="s">
        <v>2225</v>
      </c>
      <c r="H107" s="359" t="s">
        <v>2225</v>
      </c>
      <c r="I107" s="361" t="s">
        <v>51</v>
      </c>
      <c r="J107" s="206">
        <v>45365.0</v>
      </c>
      <c r="K107" s="371"/>
      <c r="L107" s="308" t="s">
        <v>1816</v>
      </c>
      <c r="M107" s="372"/>
      <c r="N107" s="372"/>
      <c r="O107" s="373"/>
      <c r="P107" s="374"/>
      <c r="Q107" s="374"/>
      <c r="R107" s="374"/>
      <c r="S107" s="374"/>
      <c r="T107" s="374"/>
      <c r="U107" s="374"/>
      <c r="V107" s="374"/>
      <c r="W107" s="374"/>
      <c r="X107" s="374"/>
      <c r="Y107" s="374"/>
      <c r="Z107" s="374"/>
      <c r="AA107" s="374"/>
      <c r="AB107" s="374"/>
      <c r="AC107" s="374"/>
      <c r="AD107" s="374"/>
      <c r="AE107" s="374"/>
      <c r="AF107" s="374"/>
      <c r="AG107" s="374"/>
      <c r="AH107" s="374"/>
      <c r="AI107" s="374"/>
      <c r="AJ107" s="374"/>
      <c r="AK107" s="374"/>
      <c r="AL107" s="374"/>
      <c r="AM107" s="374"/>
      <c r="AN107" s="374"/>
      <c r="AO107" s="374"/>
      <c r="AP107" s="374"/>
      <c r="AQ107" s="374"/>
      <c r="AR107" s="374"/>
      <c r="AS107" s="374"/>
      <c r="AT107" s="374"/>
    </row>
    <row r="108" ht="15.75" customHeight="1">
      <c r="A108" s="357" t="s">
        <v>2208</v>
      </c>
      <c r="B108" s="358" t="s">
        <v>2217</v>
      </c>
      <c r="C108" s="359" t="s">
        <v>2226</v>
      </c>
      <c r="D108" s="360" t="s">
        <v>2227</v>
      </c>
      <c r="E108" s="359" t="s">
        <v>2182</v>
      </c>
      <c r="F108" s="358" t="s">
        <v>2228</v>
      </c>
      <c r="G108" s="359" t="s">
        <v>2229</v>
      </c>
      <c r="H108" s="359" t="s">
        <v>2229</v>
      </c>
      <c r="I108" s="361" t="s">
        <v>51</v>
      </c>
      <c r="J108" s="206">
        <v>45365.0</v>
      </c>
      <c r="K108" s="371"/>
      <c r="L108" s="308" t="s">
        <v>1816</v>
      </c>
      <c r="M108" s="372"/>
      <c r="N108" s="372"/>
      <c r="O108" s="373"/>
      <c r="P108" s="374"/>
      <c r="Q108" s="374"/>
      <c r="R108" s="374"/>
      <c r="S108" s="374"/>
      <c r="T108" s="374"/>
      <c r="U108" s="374"/>
      <c r="V108" s="374"/>
      <c r="W108" s="374"/>
      <c r="X108" s="374"/>
      <c r="Y108" s="374"/>
      <c r="Z108" s="374"/>
      <c r="AA108" s="374"/>
      <c r="AB108" s="374"/>
      <c r="AC108" s="374"/>
      <c r="AD108" s="374"/>
      <c r="AE108" s="374"/>
      <c r="AF108" s="374"/>
      <c r="AG108" s="374"/>
      <c r="AH108" s="374"/>
      <c r="AI108" s="374"/>
      <c r="AJ108" s="374"/>
      <c r="AK108" s="374"/>
      <c r="AL108" s="374"/>
      <c r="AM108" s="374"/>
      <c r="AN108" s="374"/>
      <c r="AO108" s="374"/>
      <c r="AP108" s="374"/>
      <c r="AQ108" s="374"/>
      <c r="AR108" s="374"/>
      <c r="AS108" s="374"/>
      <c r="AT108" s="374"/>
    </row>
    <row r="109" ht="15.75" customHeight="1">
      <c r="A109" s="382" t="s">
        <v>2230</v>
      </c>
      <c r="B109" s="97"/>
      <c r="C109" s="43"/>
      <c r="D109" s="376"/>
      <c r="E109" s="383"/>
      <c r="F109" s="384"/>
      <c r="G109" s="384"/>
      <c r="H109" s="384"/>
      <c r="I109" s="376"/>
      <c r="J109" s="381"/>
      <c r="K109" s="371"/>
      <c r="L109" s="378"/>
      <c r="M109" s="372"/>
      <c r="N109" s="372"/>
      <c r="O109" s="373"/>
      <c r="P109" s="374"/>
      <c r="Q109" s="374"/>
      <c r="R109" s="374"/>
      <c r="S109" s="374"/>
      <c r="T109" s="374"/>
      <c r="U109" s="374"/>
      <c r="V109" s="374"/>
      <c r="W109" s="374"/>
      <c r="X109" s="374"/>
      <c r="Y109" s="374"/>
      <c r="Z109" s="374"/>
      <c r="AA109" s="374"/>
      <c r="AB109" s="374"/>
      <c r="AC109" s="374"/>
      <c r="AD109" s="374"/>
      <c r="AE109" s="374"/>
      <c r="AF109" s="374"/>
      <c r="AG109" s="374"/>
      <c r="AH109" s="374"/>
      <c r="AI109" s="374"/>
      <c r="AJ109" s="374"/>
      <c r="AK109" s="374"/>
      <c r="AL109" s="374"/>
      <c r="AM109" s="374"/>
      <c r="AN109" s="374"/>
      <c r="AO109" s="374"/>
      <c r="AP109" s="374"/>
      <c r="AQ109" s="374"/>
      <c r="AR109" s="374"/>
      <c r="AS109" s="374"/>
      <c r="AT109" s="374"/>
    </row>
    <row r="110" ht="15.75" customHeight="1">
      <c r="A110" s="392"/>
      <c r="B110" s="393"/>
      <c r="C110" s="393"/>
      <c r="D110" s="376"/>
      <c r="E110" s="383"/>
      <c r="F110" s="384"/>
      <c r="G110" s="384"/>
      <c r="H110" s="384"/>
      <c r="I110" s="376"/>
      <c r="J110" s="381"/>
      <c r="K110" s="371"/>
      <c r="L110" s="378"/>
      <c r="M110" s="372"/>
      <c r="N110" s="372"/>
      <c r="O110" s="373"/>
      <c r="P110" s="376"/>
      <c r="Q110" s="376"/>
      <c r="R110" s="376"/>
      <c r="S110" s="376"/>
      <c r="T110" s="376"/>
      <c r="U110" s="376"/>
      <c r="V110" s="376"/>
      <c r="W110" s="376"/>
      <c r="X110" s="376"/>
      <c r="Y110" s="376"/>
      <c r="Z110" s="376"/>
      <c r="AA110" s="376"/>
      <c r="AB110" s="376"/>
      <c r="AC110" s="376"/>
      <c r="AD110" s="376"/>
      <c r="AE110" s="376"/>
      <c r="AF110" s="376"/>
      <c r="AG110" s="376"/>
      <c r="AH110" s="376"/>
      <c r="AI110" s="376"/>
      <c r="AJ110" s="376"/>
      <c r="AK110" s="376"/>
      <c r="AL110" s="376"/>
      <c r="AM110" s="376"/>
      <c r="AN110" s="376"/>
      <c r="AO110" s="376"/>
      <c r="AP110" s="376"/>
      <c r="AQ110" s="376"/>
      <c r="AR110" s="376"/>
      <c r="AS110" s="376"/>
      <c r="AT110" s="376"/>
    </row>
    <row r="111" ht="15.75" customHeight="1">
      <c r="A111" s="392"/>
      <c r="B111" s="393"/>
      <c r="C111" s="393"/>
      <c r="D111" s="376"/>
      <c r="E111" s="383"/>
      <c r="F111" s="384"/>
      <c r="G111" s="384"/>
      <c r="H111" s="384"/>
      <c r="I111" s="376"/>
      <c r="J111" s="381"/>
      <c r="K111" s="371"/>
      <c r="L111" s="378"/>
      <c r="M111" s="372"/>
      <c r="N111" s="372"/>
      <c r="O111" s="373"/>
      <c r="P111" s="376"/>
      <c r="Q111" s="376"/>
      <c r="R111" s="376"/>
      <c r="S111" s="376"/>
      <c r="T111" s="376"/>
      <c r="U111" s="376"/>
      <c r="V111" s="376"/>
      <c r="W111" s="376"/>
      <c r="X111" s="376"/>
      <c r="Y111" s="376"/>
      <c r="Z111" s="376"/>
      <c r="AA111" s="376"/>
      <c r="AB111" s="376"/>
      <c r="AC111" s="376"/>
      <c r="AD111" s="376"/>
      <c r="AE111" s="376"/>
      <c r="AF111" s="376"/>
      <c r="AG111" s="376"/>
      <c r="AH111" s="376"/>
      <c r="AI111" s="376"/>
      <c r="AJ111" s="376"/>
      <c r="AK111" s="376"/>
      <c r="AL111" s="376"/>
      <c r="AM111" s="376"/>
      <c r="AN111" s="376"/>
      <c r="AO111" s="376"/>
      <c r="AP111" s="376"/>
      <c r="AQ111" s="376"/>
      <c r="AR111" s="376"/>
      <c r="AS111" s="376"/>
      <c r="AT111" s="376"/>
    </row>
    <row r="112" ht="15.75" customHeight="1">
      <c r="A112" s="382" t="s">
        <v>1838</v>
      </c>
      <c r="B112" s="97"/>
      <c r="C112" s="43"/>
      <c r="D112" s="376"/>
      <c r="E112" s="383"/>
      <c r="F112" s="384"/>
      <c r="G112" s="384"/>
      <c r="H112" s="384"/>
      <c r="I112" s="376"/>
      <c r="J112" s="381"/>
      <c r="K112" s="371"/>
      <c r="L112" s="378"/>
      <c r="M112" s="372"/>
      <c r="N112" s="372"/>
      <c r="O112" s="373"/>
      <c r="P112" s="374"/>
      <c r="Q112" s="374"/>
      <c r="R112" s="374"/>
      <c r="S112" s="374"/>
      <c r="T112" s="374"/>
      <c r="U112" s="374"/>
      <c r="V112" s="374"/>
      <c r="W112" s="374"/>
      <c r="X112" s="374"/>
      <c r="Y112" s="374"/>
      <c r="Z112" s="374"/>
      <c r="AA112" s="374"/>
      <c r="AB112" s="374"/>
      <c r="AC112" s="374"/>
      <c r="AD112" s="374"/>
      <c r="AE112" s="374"/>
      <c r="AF112" s="374"/>
      <c r="AG112" s="374"/>
      <c r="AH112" s="374"/>
      <c r="AI112" s="374"/>
      <c r="AJ112" s="374"/>
      <c r="AK112" s="374"/>
      <c r="AL112" s="374"/>
      <c r="AM112" s="374"/>
      <c r="AN112" s="374"/>
      <c r="AO112" s="374"/>
      <c r="AP112" s="374"/>
      <c r="AQ112" s="374"/>
      <c r="AR112" s="374"/>
      <c r="AS112" s="374"/>
      <c r="AT112" s="374"/>
    </row>
    <row r="113" ht="15.75" customHeight="1">
      <c r="A113" s="351" t="s">
        <v>2178</v>
      </c>
      <c r="B113" s="352" t="s">
        <v>2231</v>
      </c>
      <c r="C113" s="394" t="s">
        <v>2232</v>
      </c>
      <c r="D113" s="354" t="s">
        <v>2233</v>
      </c>
      <c r="E113" s="353" t="s">
        <v>2182</v>
      </c>
      <c r="F113" s="352" t="s">
        <v>54</v>
      </c>
      <c r="G113" s="394" t="s">
        <v>2234</v>
      </c>
      <c r="H113" s="394" t="s">
        <v>2234</v>
      </c>
      <c r="I113" s="361" t="s">
        <v>51</v>
      </c>
      <c r="J113" s="206">
        <v>45365.0</v>
      </c>
      <c r="K113" s="371"/>
      <c r="L113" s="308" t="s">
        <v>1816</v>
      </c>
      <c r="M113" s="372"/>
      <c r="N113" s="372"/>
      <c r="O113" s="373"/>
      <c r="P113" s="395"/>
      <c r="Q113" s="395"/>
      <c r="R113" s="395"/>
      <c r="S113" s="395"/>
      <c r="T113" s="395"/>
      <c r="U113" s="395"/>
      <c r="V113" s="396"/>
      <c r="W113" s="396"/>
      <c r="X113" s="396"/>
      <c r="Y113" s="396"/>
      <c r="Z113" s="396"/>
      <c r="AA113" s="396"/>
      <c r="AB113" s="396"/>
      <c r="AC113" s="396"/>
      <c r="AD113" s="396"/>
      <c r="AE113" s="396"/>
      <c r="AF113" s="396"/>
      <c r="AG113" s="396"/>
      <c r="AH113" s="396"/>
      <c r="AI113" s="396"/>
      <c r="AJ113" s="396"/>
      <c r="AK113" s="396"/>
      <c r="AL113" s="396"/>
      <c r="AM113" s="374"/>
      <c r="AN113" s="374"/>
      <c r="AO113" s="374"/>
      <c r="AP113" s="374"/>
      <c r="AQ113" s="374"/>
      <c r="AR113" s="374"/>
      <c r="AS113" s="374"/>
      <c r="AT113" s="374"/>
    </row>
    <row r="114" ht="15.75" customHeight="1">
      <c r="A114" s="357" t="s">
        <v>2185</v>
      </c>
      <c r="B114" s="358" t="s">
        <v>2235</v>
      </c>
      <c r="C114" s="391" t="s">
        <v>2236</v>
      </c>
      <c r="D114" s="360" t="s">
        <v>2237</v>
      </c>
      <c r="E114" s="359" t="s">
        <v>2182</v>
      </c>
      <c r="F114" s="358" t="s">
        <v>54</v>
      </c>
      <c r="G114" s="359" t="s">
        <v>2238</v>
      </c>
      <c r="H114" s="359" t="s">
        <v>2238</v>
      </c>
      <c r="I114" s="361" t="s">
        <v>51</v>
      </c>
      <c r="J114" s="206">
        <v>45365.0</v>
      </c>
      <c r="K114" s="371"/>
      <c r="L114" s="308" t="s">
        <v>1816</v>
      </c>
      <c r="M114" s="372"/>
      <c r="N114" s="372"/>
      <c r="O114" s="373"/>
      <c r="P114" s="374"/>
      <c r="Q114" s="374"/>
      <c r="R114" s="374"/>
      <c r="S114" s="374"/>
      <c r="T114" s="374"/>
      <c r="U114" s="374"/>
      <c r="V114" s="374"/>
      <c r="W114" s="374"/>
      <c r="X114" s="374"/>
      <c r="Y114" s="374"/>
      <c r="Z114" s="374"/>
      <c r="AA114" s="374"/>
      <c r="AB114" s="374"/>
      <c r="AC114" s="374"/>
      <c r="AD114" s="374"/>
      <c r="AE114" s="374"/>
      <c r="AF114" s="374"/>
      <c r="AG114" s="374"/>
      <c r="AH114" s="374"/>
      <c r="AI114" s="374"/>
      <c r="AJ114" s="374"/>
      <c r="AK114" s="374"/>
      <c r="AL114" s="374"/>
      <c r="AM114" s="374"/>
      <c r="AN114" s="374"/>
      <c r="AO114" s="374"/>
      <c r="AP114" s="374"/>
      <c r="AQ114" s="374"/>
      <c r="AR114" s="374"/>
      <c r="AS114" s="374"/>
      <c r="AT114" s="374"/>
    </row>
    <row r="115" ht="15.75" customHeight="1">
      <c r="A115" s="357" t="s">
        <v>2188</v>
      </c>
      <c r="B115" s="358" t="s">
        <v>2239</v>
      </c>
      <c r="C115" s="391" t="s">
        <v>2240</v>
      </c>
      <c r="D115" s="360" t="s">
        <v>2241</v>
      </c>
      <c r="E115" s="359" t="s">
        <v>2182</v>
      </c>
      <c r="F115" s="358" t="s">
        <v>54</v>
      </c>
      <c r="G115" s="359" t="s">
        <v>2242</v>
      </c>
      <c r="H115" s="359" t="s">
        <v>2242</v>
      </c>
      <c r="I115" s="361" t="s">
        <v>51</v>
      </c>
      <c r="J115" s="206">
        <v>45365.0</v>
      </c>
      <c r="K115" s="371"/>
      <c r="L115" s="308" t="s">
        <v>1816</v>
      </c>
      <c r="M115" s="372"/>
      <c r="N115" s="372"/>
      <c r="O115" s="373"/>
      <c r="P115" s="374"/>
      <c r="Q115" s="374"/>
      <c r="R115" s="374"/>
      <c r="S115" s="374"/>
      <c r="T115" s="374"/>
      <c r="U115" s="374"/>
      <c r="V115" s="374"/>
      <c r="W115" s="374"/>
      <c r="X115" s="374"/>
      <c r="Y115" s="374"/>
      <c r="Z115" s="374"/>
      <c r="AA115" s="374"/>
      <c r="AB115" s="374"/>
      <c r="AC115" s="374"/>
      <c r="AD115" s="374"/>
      <c r="AE115" s="374"/>
      <c r="AF115" s="374"/>
      <c r="AG115" s="374"/>
      <c r="AH115" s="374"/>
      <c r="AI115" s="374"/>
      <c r="AJ115" s="374"/>
      <c r="AK115" s="374"/>
      <c r="AL115" s="374"/>
      <c r="AM115" s="374"/>
      <c r="AN115" s="374"/>
      <c r="AO115" s="374"/>
      <c r="AP115" s="374"/>
      <c r="AQ115" s="374"/>
      <c r="AR115" s="374"/>
      <c r="AS115" s="374"/>
      <c r="AT115" s="374"/>
    </row>
    <row r="116" ht="15.75" customHeight="1">
      <c r="A116" s="357" t="s">
        <v>2193</v>
      </c>
      <c r="B116" s="397" t="s">
        <v>2243</v>
      </c>
      <c r="C116" s="398" t="s">
        <v>2244</v>
      </c>
      <c r="D116" s="399" t="s">
        <v>2245</v>
      </c>
      <c r="E116" s="398" t="s">
        <v>2246</v>
      </c>
      <c r="F116" s="400" t="s">
        <v>54</v>
      </c>
      <c r="G116" s="398" t="s">
        <v>2247</v>
      </c>
      <c r="H116" s="398" t="s">
        <v>2247</v>
      </c>
      <c r="I116" s="361" t="s">
        <v>51</v>
      </c>
      <c r="J116" s="206">
        <v>45365.0</v>
      </c>
      <c r="K116" s="371"/>
      <c r="L116" s="308" t="s">
        <v>1816</v>
      </c>
      <c r="M116" s="372"/>
      <c r="N116" s="372"/>
      <c r="O116" s="373"/>
      <c r="P116" s="374"/>
      <c r="Q116" s="374"/>
      <c r="R116" s="374"/>
      <c r="S116" s="374"/>
      <c r="T116" s="374"/>
      <c r="U116" s="374"/>
      <c r="V116" s="374"/>
      <c r="W116" s="374"/>
      <c r="X116" s="374"/>
      <c r="Y116" s="374"/>
      <c r="Z116" s="374"/>
      <c r="AA116" s="374"/>
      <c r="AB116" s="374"/>
      <c r="AC116" s="374"/>
      <c r="AD116" s="374"/>
      <c r="AE116" s="374"/>
      <c r="AF116" s="374"/>
      <c r="AG116" s="374"/>
      <c r="AH116" s="374"/>
      <c r="AI116" s="374"/>
      <c r="AJ116" s="374"/>
      <c r="AK116" s="374"/>
      <c r="AL116" s="374"/>
      <c r="AM116" s="374"/>
      <c r="AN116" s="374"/>
      <c r="AO116" s="374"/>
      <c r="AP116" s="374"/>
      <c r="AQ116" s="374"/>
      <c r="AR116" s="374"/>
      <c r="AS116" s="374"/>
      <c r="AT116" s="374"/>
    </row>
    <row r="117" ht="15.75" customHeight="1">
      <c r="A117" s="357" t="s">
        <v>2198</v>
      </c>
      <c r="B117" s="401" t="s">
        <v>2248</v>
      </c>
      <c r="C117" s="402" t="s">
        <v>2249</v>
      </c>
      <c r="D117" s="403" t="s">
        <v>2250</v>
      </c>
      <c r="E117" s="402" t="s">
        <v>2246</v>
      </c>
      <c r="F117" s="404" t="s">
        <v>54</v>
      </c>
      <c r="G117" s="402" t="s">
        <v>2251</v>
      </c>
      <c r="H117" s="402" t="s">
        <v>2251</v>
      </c>
      <c r="I117" s="361" t="s">
        <v>51</v>
      </c>
      <c r="J117" s="206">
        <v>45365.0</v>
      </c>
      <c r="K117" s="371"/>
      <c r="L117" s="308" t="s">
        <v>1816</v>
      </c>
      <c r="M117" s="372"/>
      <c r="N117" s="372"/>
      <c r="O117" s="373"/>
      <c r="P117" s="374"/>
      <c r="Q117" s="374"/>
      <c r="R117" s="374"/>
      <c r="S117" s="374"/>
      <c r="T117" s="374"/>
      <c r="U117" s="374"/>
      <c r="V117" s="374"/>
      <c r="W117" s="374"/>
      <c r="X117" s="374"/>
      <c r="Y117" s="374"/>
      <c r="Z117" s="374"/>
      <c r="AA117" s="374"/>
      <c r="AB117" s="374"/>
      <c r="AC117" s="374"/>
      <c r="AD117" s="374"/>
      <c r="AE117" s="374"/>
      <c r="AF117" s="374"/>
      <c r="AG117" s="374"/>
      <c r="AH117" s="374"/>
      <c r="AI117" s="374"/>
      <c r="AJ117" s="374"/>
      <c r="AK117" s="374"/>
      <c r="AL117" s="374"/>
      <c r="AM117" s="374"/>
      <c r="AN117" s="374"/>
      <c r="AO117" s="374"/>
      <c r="AP117" s="374"/>
      <c r="AQ117" s="374"/>
      <c r="AR117" s="374"/>
      <c r="AS117" s="374"/>
      <c r="AT117" s="374"/>
    </row>
    <row r="118" ht="15.75" customHeight="1">
      <c r="A118" s="357" t="s">
        <v>2201</v>
      </c>
      <c r="B118" s="352" t="s">
        <v>2252</v>
      </c>
      <c r="C118" s="394" t="s">
        <v>2253</v>
      </c>
      <c r="D118" s="354" t="s">
        <v>2254</v>
      </c>
      <c r="E118" s="353" t="s">
        <v>2182</v>
      </c>
      <c r="F118" s="352" t="s">
        <v>54</v>
      </c>
      <c r="G118" s="353" t="s">
        <v>2255</v>
      </c>
      <c r="H118" s="353" t="s">
        <v>2255</v>
      </c>
      <c r="I118" s="361" t="s">
        <v>51</v>
      </c>
      <c r="J118" s="206">
        <v>45365.0</v>
      </c>
      <c r="K118" s="371"/>
      <c r="L118" s="308" t="s">
        <v>1816</v>
      </c>
      <c r="M118" s="372"/>
      <c r="N118" s="372"/>
      <c r="O118" s="373"/>
      <c r="P118" s="374"/>
      <c r="Q118" s="374"/>
      <c r="R118" s="374"/>
      <c r="S118" s="374"/>
      <c r="T118" s="374"/>
      <c r="U118" s="374"/>
      <c r="V118" s="374"/>
      <c r="W118" s="374"/>
      <c r="X118" s="374"/>
      <c r="Y118" s="374"/>
      <c r="Z118" s="374"/>
      <c r="AA118" s="374"/>
      <c r="AB118" s="374"/>
      <c r="AC118" s="374"/>
      <c r="AD118" s="374"/>
      <c r="AE118" s="374"/>
      <c r="AF118" s="374"/>
      <c r="AG118" s="374"/>
      <c r="AH118" s="374"/>
      <c r="AI118" s="374"/>
      <c r="AJ118" s="374"/>
      <c r="AK118" s="374"/>
      <c r="AL118" s="374"/>
      <c r="AM118" s="374"/>
      <c r="AN118" s="374"/>
      <c r="AO118" s="374"/>
      <c r="AP118" s="374"/>
      <c r="AQ118" s="374"/>
      <c r="AR118" s="374"/>
      <c r="AS118" s="374"/>
      <c r="AT118" s="374"/>
    </row>
    <row r="119" ht="15.75" customHeight="1">
      <c r="A119" s="357" t="s">
        <v>2204</v>
      </c>
      <c r="B119" s="358" t="s">
        <v>2256</v>
      </c>
      <c r="C119" s="359" t="s">
        <v>2257</v>
      </c>
      <c r="D119" s="360" t="s">
        <v>2258</v>
      </c>
      <c r="E119" s="359" t="s">
        <v>2182</v>
      </c>
      <c r="F119" s="358" t="s">
        <v>54</v>
      </c>
      <c r="G119" s="359" t="s">
        <v>2259</v>
      </c>
      <c r="H119" s="359" t="s">
        <v>2259</v>
      </c>
      <c r="I119" s="361" t="s">
        <v>51</v>
      </c>
      <c r="J119" s="206">
        <v>45365.0</v>
      </c>
      <c r="K119" s="371"/>
      <c r="L119" s="308" t="s">
        <v>1816</v>
      </c>
      <c r="M119" s="372"/>
      <c r="N119" s="372"/>
      <c r="O119" s="373"/>
      <c r="P119" s="374"/>
      <c r="Q119" s="374"/>
      <c r="R119" s="374"/>
      <c r="S119" s="374"/>
      <c r="T119" s="374"/>
      <c r="U119" s="374"/>
      <c r="V119" s="374"/>
      <c r="W119" s="374"/>
      <c r="X119" s="374"/>
      <c r="Y119" s="374"/>
      <c r="Z119" s="374"/>
      <c r="AA119" s="374"/>
      <c r="AB119" s="374"/>
      <c r="AC119" s="374"/>
      <c r="AD119" s="374"/>
      <c r="AE119" s="374"/>
      <c r="AF119" s="374"/>
      <c r="AG119" s="374"/>
      <c r="AH119" s="374"/>
      <c r="AI119" s="374"/>
      <c r="AJ119" s="374"/>
      <c r="AK119" s="374"/>
      <c r="AL119" s="374"/>
      <c r="AM119" s="374"/>
      <c r="AN119" s="374"/>
      <c r="AO119" s="374"/>
      <c r="AP119" s="374"/>
      <c r="AQ119" s="374"/>
      <c r="AR119" s="374"/>
      <c r="AS119" s="374"/>
      <c r="AT119" s="374"/>
    </row>
    <row r="120" ht="15.75" customHeight="1">
      <c r="A120" s="357" t="s">
        <v>2208</v>
      </c>
      <c r="B120" s="358" t="s">
        <v>2260</v>
      </c>
      <c r="C120" s="359" t="s">
        <v>2261</v>
      </c>
      <c r="D120" s="360" t="s">
        <v>2262</v>
      </c>
      <c r="E120" s="359" t="s">
        <v>2182</v>
      </c>
      <c r="F120" s="358" t="s">
        <v>54</v>
      </c>
      <c r="G120" s="359" t="s">
        <v>2263</v>
      </c>
      <c r="H120" s="359" t="s">
        <v>2263</v>
      </c>
      <c r="I120" s="361" t="s">
        <v>51</v>
      </c>
      <c r="J120" s="206">
        <v>45365.0</v>
      </c>
      <c r="K120" s="371"/>
      <c r="L120" s="308" t="s">
        <v>1816</v>
      </c>
      <c r="M120" s="372"/>
      <c r="N120" s="372"/>
      <c r="O120" s="373"/>
      <c r="P120" s="374"/>
      <c r="Q120" s="374"/>
      <c r="R120" s="374"/>
      <c r="S120" s="374"/>
      <c r="T120" s="374"/>
      <c r="U120" s="374"/>
      <c r="V120" s="374"/>
      <c r="W120" s="374"/>
      <c r="X120" s="374"/>
      <c r="Y120" s="374"/>
      <c r="Z120" s="374"/>
      <c r="AA120" s="374"/>
      <c r="AB120" s="374"/>
      <c r="AC120" s="374"/>
      <c r="AD120" s="374"/>
      <c r="AE120" s="374"/>
      <c r="AF120" s="374"/>
      <c r="AG120" s="374"/>
      <c r="AH120" s="374"/>
      <c r="AI120" s="374"/>
      <c r="AJ120" s="374"/>
      <c r="AK120" s="374"/>
      <c r="AL120" s="374"/>
      <c r="AM120" s="374"/>
      <c r="AN120" s="374"/>
      <c r="AO120" s="374"/>
      <c r="AP120" s="374"/>
      <c r="AQ120" s="374"/>
      <c r="AR120" s="374"/>
      <c r="AS120" s="374"/>
      <c r="AT120" s="374"/>
    </row>
    <row r="121" ht="15.75" customHeight="1">
      <c r="A121" s="357" t="s">
        <v>2211</v>
      </c>
      <c r="B121" s="358" t="s">
        <v>2264</v>
      </c>
      <c r="C121" s="359" t="s">
        <v>2265</v>
      </c>
      <c r="D121" s="360" t="s">
        <v>2266</v>
      </c>
      <c r="E121" s="359" t="s">
        <v>2182</v>
      </c>
      <c r="F121" s="358" t="s">
        <v>54</v>
      </c>
      <c r="G121" s="359" t="s">
        <v>2267</v>
      </c>
      <c r="H121" s="359" t="s">
        <v>2267</v>
      </c>
      <c r="I121" s="361" t="s">
        <v>51</v>
      </c>
      <c r="J121" s="206">
        <v>45365.0</v>
      </c>
      <c r="K121" s="371"/>
      <c r="L121" s="308" t="s">
        <v>1816</v>
      </c>
      <c r="M121" s="372"/>
      <c r="N121" s="372"/>
      <c r="O121" s="373"/>
      <c r="P121" s="374"/>
      <c r="Q121" s="374"/>
      <c r="R121" s="374"/>
      <c r="S121" s="374"/>
      <c r="T121" s="374"/>
      <c r="U121" s="374"/>
      <c r="V121" s="374"/>
      <c r="W121" s="374"/>
      <c r="X121" s="374"/>
      <c r="Y121" s="374"/>
      <c r="Z121" s="374"/>
      <c r="AA121" s="374"/>
      <c r="AB121" s="374"/>
      <c r="AC121" s="374"/>
      <c r="AD121" s="374"/>
      <c r="AE121" s="374"/>
      <c r="AF121" s="374"/>
      <c r="AG121" s="374"/>
      <c r="AH121" s="374"/>
      <c r="AI121" s="374"/>
      <c r="AJ121" s="374"/>
      <c r="AK121" s="374"/>
      <c r="AL121" s="374"/>
      <c r="AM121" s="374"/>
      <c r="AN121" s="374"/>
      <c r="AO121" s="374"/>
      <c r="AP121" s="374"/>
      <c r="AQ121" s="374"/>
      <c r="AR121" s="374"/>
      <c r="AS121" s="374"/>
      <c r="AT121" s="374"/>
    </row>
    <row r="122" ht="15.75" customHeight="1">
      <c r="A122" s="382" t="s">
        <v>2268</v>
      </c>
      <c r="B122" s="97"/>
      <c r="C122" s="43"/>
      <c r="D122" s="376"/>
      <c r="E122" s="383"/>
      <c r="F122" s="384"/>
      <c r="G122" s="384"/>
      <c r="H122" s="384"/>
      <c r="I122" s="376"/>
      <c r="J122" s="381"/>
      <c r="K122" s="371"/>
      <c r="L122" s="378"/>
      <c r="M122" s="372"/>
      <c r="N122" s="372"/>
      <c r="O122" s="373"/>
      <c r="P122" s="374"/>
      <c r="Q122" s="374"/>
      <c r="R122" s="374"/>
      <c r="S122" s="374"/>
      <c r="T122" s="374"/>
      <c r="U122" s="374"/>
      <c r="V122" s="374"/>
      <c r="W122" s="374"/>
      <c r="X122" s="374"/>
      <c r="Y122" s="374"/>
      <c r="Z122" s="374"/>
      <c r="AA122" s="374"/>
      <c r="AB122" s="374"/>
      <c r="AC122" s="374"/>
      <c r="AD122" s="374"/>
      <c r="AE122" s="374"/>
      <c r="AF122" s="374"/>
      <c r="AG122" s="374"/>
      <c r="AH122" s="374"/>
      <c r="AI122" s="374"/>
      <c r="AJ122" s="374"/>
      <c r="AK122" s="374"/>
      <c r="AL122" s="374"/>
      <c r="AM122" s="374"/>
      <c r="AN122" s="374"/>
      <c r="AO122" s="374"/>
      <c r="AP122" s="374"/>
      <c r="AQ122" s="374"/>
      <c r="AR122" s="374"/>
      <c r="AS122" s="374"/>
      <c r="AT122" s="374"/>
    </row>
    <row r="123" ht="15.75" customHeight="1">
      <c r="A123" s="357" t="s">
        <v>2269</v>
      </c>
      <c r="B123" s="405" t="s">
        <v>2270</v>
      </c>
      <c r="C123" s="391" t="s">
        <v>2271</v>
      </c>
      <c r="D123" s="360" t="s">
        <v>2272</v>
      </c>
      <c r="E123" s="391" t="s">
        <v>2182</v>
      </c>
      <c r="F123" s="406" t="s">
        <v>54</v>
      </c>
      <c r="G123" s="407" t="s">
        <v>2273</v>
      </c>
      <c r="H123" s="407" t="s">
        <v>2273</v>
      </c>
      <c r="I123" s="361" t="s">
        <v>51</v>
      </c>
      <c r="J123" s="206">
        <v>45365.0</v>
      </c>
      <c r="K123" s="371"/>
      <c r="L123" s="308" t="s">
        <v>1816</v>
      </c>
      <c r="M123" s="372"/>
      <c r="N123" s="372"/>
      <c r="O123" s="373"/>
      <c r="P123" s="374"/>
      <c r="Q123" s="374"/>
      <c r="R123" s="374"/>
      <c r="S123" s="374"/>
      <c r="T123" s="374"/>
      <c r="U123" s="374"/>
      <c r="V123" s="374"/>
      <c r="W123" s="374"/>
      <c r="X123" s="374"/>
      <c r="Y123" s="374"/>
      <c r="Z123" s="374"/>
      <c r="AA123" s="374"/>
      <c r="AB123" s="374"/>
      <c r="AC123" s="374"/>
      <c r="AD123" s="374"/>
      <c r="AE123" s="374"/>
      <c r="AF123" s="374"/>
      <c r="AG123" s="374"/>
      <c r="AH123" s="374"/>
      <c r="AI123" s="374"/>
      <c r="AJ123" s="374"/>
      <c r="AK123" s="374"/>
      <c r="AL123" s="374"/>
      <c r="AM123" s="374"/>
      <c r="AN123" s="374"/>
      <c r="AO123" s="374"/>
      <c r="AP123" s="374"/>
      <c r="AQ123" s="374"/>
      <c r="AR123" s="374"/>
      <c r="AS123" s="374"/>
      <c r="AT123" s="374"/>
    </row>
    <row r="124" ht="15.75" customHeight="1">
      <c r="A124" s="357" t="s">
        <v>2274</v>
      </c>
      <c r="B124" s="391" t="s">
        <v>2275</v>
      </c>
      <c r="C124" s="391" t="s">
        <v>2276</v>
      </c>
      <c r="D124" s="360" t="s">
        <v>2277</v>
      </c>
      <c r="E124" s="391" t="s">
        <v>2182</v>
      </c>
      <c r="F124" s="406" t="s">
        <v>54</v>
      </c>
      <c r="G124" s="407" t="s">
        <v>2278</v>
      </c>
      <c r="H124" s="407" t="s">
        <v>2278</v>
      </c>
      <c r="I124" s="361" t="s">
        <v>51</v>
      </c>
      <c r="J124" s="206">
        <v>45365.0</v>
      </c>
      <c r="K124" s="371"/>
      <c r="L124" s="308" t="s">
        <v>1816</v>
      </c>
      <c r="M124" s="372"/>
      <c r="N124" s="372"/>
      <c r="O124" s="373"/>
      <c r="P124" s="374"/>
      <c r="Q124" s="374"/>
      <c r="R124" s="374"/>
      <c r="S124" s="374"/>
      <c r="T124" s="374"/>
      <c r="U124" s="374"/>
      <c r="V124" s="374"/>
      <c r="W124" s="374"/>
      <c r="X124" s="374"/>
      <c r="Y124" s="374"/>
      <c r="Z124" s="374"/>
      <c r="AA124" s="374"/>
      <c r="AB124" s="374"/>
      <c r="AC124" s="374"/>
      <c r="AD124" s="374"/>
      <c r="AE124" s="374"/>
      <c r="AF124" s="374"/>
      <c r="AG124" s="374"/>
      <c r="AH124" s="374"/>
      <c r="AI124" s="374"/>
      <c r="AJ124" s="374"/>
      <c r="AK124" s="374"/>
      <c r="AL124" s="374"/>
      <c r="AM124" s="374"/>
      <c r="AN124" s="374"/>
      <c r="AO124" s="374"/>
      <c r="AP124" s="374"/>
      <c r="AQ124" s="374"/>
      <c r="AR124" s="374"/>
      <c r="AS124" s="374"/>
      <c r="AT124" s="374"/>
    </row>
    <row r="125" ht="15.75" customHeight="1">
      <c r="A125" s="357" t="s">
        <v>2279</v>
      </c>
      <c r="B125" s="391" t="s">
        <v>2280</v>
      </c>
      <c r="C125" s="391" t="s">
        <v>2281</v>
      </c>
      <c r="D125" s="360" t="s">
        <v>2282</v>
      </c>
      <c r="E125" s="391" t="s">
        <v>2182</v>
      </c>
      <c r="F125" s="406" t="s">
        <v>54</v>
      </c>
      <c r="G125" s="407" t="s">
        <v>2283</v>
      </c>
      <c r="H125" s="407" t="s">
        <v>2283</v>
      </c>
      <c r="I125" s="361" t="s">
        <v>51</v>
      </c>
      <c r="J125" s="206">
        <v>45365.0</v>
      </c>
      <c r="K125" s="371"/>
      <c r="L125" s="308" t="s">
        <v>1816</v>
      </c>
      <c r="M125" s="372"/>
      <c r="N125" s="372"/>
      <c r="O125" s="373"/>
      <c r="P125" s="374"/>
      <c r="Q125" s="374"/>
      <c r="R125" s="374"/>
      <c r="S125" s="374"/>
      <c r="T125" s="374"/>
      <c r="U125" s="374"/>
      <c r="V125" s="374"/>
      <c r="W125" s="374"/>
      <c r="X125" s="374"/>
      <c r="Y125" s="374"/>
      <c r="Z125" s="374"/>
      <c r="AA125" s="374"/>
      <c r="AB125" s="374"/>
      <c r="AC125" s="374"/>
      <c r="AD125" s="374"/>
      <c r="AE125" s="374"/>
      <c r="AF125" s="374"/>
      <c r="AG125" s="374"/>
      <c r="AH125" s="374"/>
      <c r="AI125" s="374"/>
      <c r="AJ125" s="374"/>
      <c r="AK125" s="374"/>
      <c r="AL125" s="374"/>
      <c r="AM125" s="374"/>
      <c r="AN125" s="374"/>
      <c r="AO125" s="374"/>
      <c r="AP125" s="374"/>
      <c r="AQ125" s="374"/>
      <c r="AR125" s="374"/>
      <c r="AS125" s="374"/>
      <c r="AT125" s="374"/>
    </row>
    <row r="126" ht="15.75" customHeight="1">
      <c r="A126" s="357" t="s">
        <v>2279</v>
      </c>
      <c r="B126" s="391" t="s">
        <v>2284</v>
      </c>
      <c r="C126" s="391" t="s">
        <v>2285</v>
      </c>
      <c r="D126" s="360" t="s">
        <v>2286</v>
      </c>
      <c r="E126" s="391" t="s">
        <v>2182</v>
      </c>
      <c r="F126" s="406" t="s">
        <v>2287</v>
      </c>
      <c r="G126" s="407" t="s">
        <v>2221</v>
      </c>
      <c r="H126" s="407" t="s">
        <v>2221</v>
      </c>
      <c r="I126" s="361" t="s">
        <v>51</v>
      </c>
      <c r="J126" s="206">
        <v>45365.0</v>
      </c>
      <c r="K126" s="371"/>
      <c r="L126" s="308" t="s">
        <v>1816</v>
      </c>
      <c r="M126" s="372"/>
      <c r="N126" s="372"/>
      <c r="O126" s="373"/>
      <c r="P126" s="374"/>
      <c r="Q126" s="374"/>
      <c r="R126" s="374"/>
      <c r="S126" s="374"/>
      <c r="T126" s="374"/>
      <c r="U126" s="374"/>
      <c r="V126" s="374"/>
      <c r="W126" s="374"/>
      <c r="X126" s="374"/>
      <c r="Y126" s="374"/>
      <c r="Z126" s="374"/>
      <c r="AA126" s="374"/>
      <c r="AB126" s="374"/>
      <c r="AC126" s="374"/>
      <c r="AD126" s="374"/>
      <c r="AE126" s="374"/>
      <c r="AF126" s="374"/>
      <c r="AG126" s="374"/>
      <c r="AH126" s="374"/>
      <c r="AI126" s="374"/>
      <c r="AJ126" s="374"/>
      <c r="AK126" s="374"/>
      <c r="AL126" s="374"/>
      <c r="AM126" s="374"/>
      <c r="AN126" s="374"/>
      <c r="AO126" s="374"/>
      <c r="AP126" s="374"/>
      <c r="AQ126" s="374"/>
      <c r="AR126" s="374"/>
      <c r="AS126" s="374"/>
      <c r="AT126" s="374"/>
    </row>
    <row r="127" ht="15.75" customHeight="1">
      <c r="A127" s="357" t="s">
        <v>2288</v>
      </c>
      <c r="B127" s="391" t="s">
        <v>2284</v>
      </c>
      <c r="C127" s="391" t="s">
        <v>2285</v>
      </c>
      <c r="D127" s="360" t="s">
        <v>2289</v>
      </c>
      <c r="E127" s="391" t="s">
        <v>2182</v>
      </c>
      <c r="F127" s="406" t="s">
        <v>2290</v>
      </c>
      <c r="G127" s="407" t="s">
        <v>2291</v>
      </c>
      <c r="H127" s="407" t="s">
        <v>2291</v>
      </c>
      <c r="I127" s="361" t="s">
        <v>51</v>
      </c>
      <c r="J127" s="206">
        <v>45365.0</v>
      </c>
      <c r="K127" s="371"/>
      <c r="L127" s="308" t="s">
        <v>1816</v>
      </c>
      <c r="M127" s="372"/>
      <c r="N127" s="372"/>
      <c r="O127" s="373"/>
      <c r="P127" s="374"/>
      <c r="Q127" s="374"/>
      <c r="R127" s="374"/>
      <c r="S127" s="374"/>
      <c r="T127" s="374"/>
      <c r="U127" s="374"/>
      <c r="V127" s="374"/>
      <c r="W127" s="374"/>
      <c r="X127" s="374"/>
      <c r="Y127" s="374"/>
      <c r="Z127" s="374"/>
      <c r="AA127" s="374"/>
      <c r="AB127" s="374"/>
      <c r="AC127" s="374"/>
      <c r="AD127" s="374"/>
      <c r="AE127" s="374"/>
      <c r="AF127" s="374"/>
      <c r="AG127" s="374"/>
      <c r="AH127" s="374"/>
      <c r="AI127" s="374"/>
      <c r="AJ127" s="374"/>
      <c r="AK127" s="374"/>
      <c r="AL127" s="374"/>
      <c r="AM127" s="374"/>
      <c r="AN127" s="374"/>
      <c r="AO127" s="374"/>
      <c r="AP127" s="374"/>
      <c r="AQ127" s="374"/>
      <c r="AR127" s="374"/>
      <c r="AS127" s="374"/>
      <c r="AT127" s="374"/>
    </row>
    <row r="128" ht="15.75" customHeight="1">
      <c r="A128" s="357" t="s">
        <v>2288</v>
      </c>
      <c r="B128" s="391" t="s">
        <v>2284</v>
      </c>
      <c r="C128" s="391" t="s">
        <v>2285</v>
      </c>
      <c r="D128" s="360" t="s">
        <v>2292</v>
      </c>
      <c r="E128" s="391" t="s">
        <v>2182</v>
      </c>
      <c r="F128" s="406" t="s">
        <v>2293</v>
      </c>
      <c r="G128" s="407" t="s">
        <v>2291</v>
      </c>
      <c r="H128" s="407" t="s">
        <v>2291</v>
      </c>
      <c r="I128" s="361" t="s">
        <v>51</v>
      </c>
      <c r="J128" s="206">
        <v>45365.0</v>
      </c>
      <c r="K128" s="371"/>
      <c r="L128" s="308" t="s">
        <v>1816</v>
      </c>
      <c r="M128" s="372"/>
      <c r="N128" s="372"/>
      <c r="O128" s="373"/>
      <c r="P128" s="374"/>
      <c r="Q128" s="374"/>
      <c r="R128" s="374"/>
      <c r="S128" s="374"/>
      <c r="T128" s="374"/>
      <c r="U128" s="374"/>
      <c r="V128" s="374"/>
      <c r="W128" s="374"/>
      <c r="X128" s="374"/>
      <c r="Y128" s="374"/>
      <c r="Z128" s="374"/>
      <c r="AA128" s="374"/>
      <c r="AB128" s="374"/>
      <c r="AC128" s="374"/>
      <c r="AD128" s="374"/>
      <c r="AE128" s="374"/>
      <c r="AF128" s="374"/>
      <c r="AG128" s="374"/>
      <c r="AH128" s="374"/>
      <c r="AI128" s="374"/>
      <c r="AJ128" s="374"/>
      <c r="AK128" s="374"/>
      <c r="AL128" s="374"/>
      <c r="AM128" s="374"/>
      <c r="AN128" s="374"/>
      <c r="AO128" s="374"/>
      <c r="AP128" s="374"/>
      <c r="AQ128" s="374"/>
      <c r="AR128" s="374"/>
      <c r="AS128" s="374"/>
      <c r="AT128" s="374"/>
    </row>
    <row r="129" ht="15.75" customHeight="1">
      <c r="A129" s="357" t="s">
        <v>2294</v>
      </c>
      <c r="B129" s="391" t="s">
        <v>2295</v>
      </c>
      <c r="C129" s="391" t="s">
        <v>2296</v>
      </c>
      <c r="D129" s="360" t="s">
        <v>2297</v>
      </c>
      <c r="E129" s="391" t="s">
        <v>2182</v>
      </c>
      <c r="F129" s="406" t="s">
        <v>2224</v>
      </c>
      <c r="G129" s="407" t="s">
        <v>2225</v>
      </c>
      <c r="H129" s="407" t="s">
        <v>2225</v>
      </c>
      <c r="I129" s="361" t="s">
        <v>51</v>
      </c>
      <c r="J129" s="206">
        <v>45365.0</v>
      </c>
      <c r="K129" s="371"/>
      <c r="L129" s="308" t="s">
        <v>1816</v>
      </c>
      <c r="M129" s="372"/>
      <c r="N129" s="372"/>
      <c r="O129" s="373"/>
      <c r="P129" s="374"/>
      <c r="Q129" s="374"/>
      <c r="R129" s="374"/>
      <c r="S129" s="374"/>
      <c r="T129" s="374"/>
      <c r="U129" s="374"/>
      <c r="V129" s="374"/>
      <c r="W129" s="374"/>
      <c r="X129" s="374"/>
      <c r="Y129" s="374"/>
      <c r="Z129" s="374"/>
      <c r="AA129" s="374"/>
      <c r="AB129" s="374"/>
      <c r="AC129" s="374"/>
      <c r="AD129" s="374"/>
      <c r="AE129" s="374"/>
      <c r="AF129" s="374"/>
      <c r="AG129" s="374"/>
      <c r="AH129" s="374"/>
      <c r="AI129" s="374"/>
      <c r="AJ129" s="374"/>
      <c r="AK129" s="374"/>
      <c r="AL129" s="374"/>
      <c r="AM129" s="374"/>
      <c r="AN129" s="374"/>
      <c r="AO129" s="374"/>
      <c r="AP129" s="374"/>
      <c r="AQ129" s="374"/>
      <c r="AR129" s="374"/>
      <c r="AS129" s="374"/>
      <c r="AT129" s="374"/>
    </row>
    <row r="130" ht="15.75" customHeight="1">
      <c r="A130" s="357" t="s">
        <v>2298</v>
      </c>
      <c r="B130" s="391" t="s">
        <v>2295</v>
      </c>
      <c r="C130" s="391" t="s">
        <v>2299</v>
      </c>
      <c r="D130" s="360" t="s">
        <v>2297</v>
      </c>
      <c r="E130" s="391" t="s">
        <v>2182</v>
      </c>
      <c r="F130" s="406" t="s">
        <v>2228</v>
      </c>
      <c r="G130" s="407" t="s">
        <v>2229</v>
      </c>
      <c r="H130" s="407" t="s">
        <v>2229</v>
      </c>
      <c r="I130" s="361" t="s">
        <v>51</v>
      </c>
      <c r="J130" s="206">
        <v>45365.0</v>
      </c>
      <c r="K130" s="371"/>
      <c r="L130" s="308" t="s">
        <v>1816</v>
      </c>
      <c r="M130" s="372"/>
      <c r="N130" s="372"/>
      <c r="O130" s="373"/>
      <c r="P130" s="374"/>
      <c r="Q130" s="374"/>
      <c r="R130" s="374"/>
      <c r="S130" s="374"/>
      <c r="T130" s="374"/>
      <c r="U130" s="374"/>
      <c r="V130" s="374"/>
      <c r="W130" s="374"/>
      <c r="X130" s="374"/>
      <c r="Y130" s="374"/>
      <c r="Z130" s="374"/>
      <c r="AA130" s="374"/>
      <c r="AB130" s="374"/>
      <c r="AC130" s="374"/>
      <c r="AD130" s="374"/>
      <c r="AE130" s="374"/>
      <c r="AF130" s="374"/>
      <c r="AG130" s="374"/>
      <c r="AH130" s="374"/>
      <c r="AI130" s="374"/>
      <c r="AJ130" s="374"/>
      <c r="AK130" s="374"/>
      <c r="AL130" s="374"/>
      <c r="AM130" s="374"/>
      <c r="AN130" s="374"/>
      <c r="AO130" s="374"/>
      <c r="AP130" s="374"/>
      <c r="AQ130" s="374"/>
      <c r="AR130" s="374"/>
      <c r="AS130" s="374"/>
      <c r="AT130" s="374"/>
    </row>
    <row r="131" ht="15.75" customHeight="1">
      <c r="A131" s="357" t="s">
        <v>2300</v>
      </c>
      <c r="B131" s="391" t="s">
        <v>2301</v>
      </c>
      <c r="C131" s="391" t="s">
        <v>2302</v>
      </c>
      <c r="D131" s="360" t="s">
        <v>2303</v>
      </c>
      <c r="E131" s="391" t="s">
        <v>2304</v>
      </c>
      <c r="F131" s="406" t="s">
        <v>2305</v>
      </c>
      <c r="G131" s="407" t="s">
        <v>2306</v>
      </c>
      <c r="H131" s="407" t="s">
        <v>2306</v>
      </c>
      <c r="I131" s="361" t="s">
        <v>51</v>
      </c>
      <c r="J131" s="206">
        <v>45365.0</v>
      </c>
      <c r="K131" s="371"/>
      <c r="L131" s="308" t="s">
        <v>1816</v>
      </c>
      <c r="M131" s="372"/>
      <c r="N131" s="372"/>
      <c r="O131" s="373"/>
      <c r="P131" s="374"/>
      <c r="Q131" s="374"/>
      <c r="R131" s="374"/>
      <c r="S131" s="374"/>
      <c r="T131" s="374"/>
      <c r="U131" s="374"/>
      <c r="V131" s="374"/>
      <c r="W131" s="374"/>
      <c r="X131" s="374"/>
      <c r="Y131" s="374"/>
      <c r="Z131" s="374"/>
      <c r="AA131" s="374"/>
      <c r="AB131" s="374"/>
      <c r="AC131" s="374"/>
      <c r="AD131" s="374"/>
      <c r="AE131" s="374"/>
      <c r="AF131" s="374"/>
      <c r="AG131" s="374"/>
      <c r="AH131" s="374"/>
      <c r="AI131" s="374"/>
      <c r="AJ131" s="374"/>
      <c r="AK131" s="374"/>
      <c r="AL131" s="374"/>
      <c r="AM131" s="374"/>
      <c r="AN131" s="374"/>
      <c r="AO131" s="374"/>
      <c r="AP131" s="374"/>
      <c r="AQ131" s="374"/>
      <c r="AR131" s="374"/>
      <c r="AS131" s="374"/>
      <c r="AT131" s="374"/>
    </row>
    <row r="132" ht="15.75" customHeight="1">
      <c r="A132" s="357" t="s">
        <v>2307</v>
      </c>
      <c r="B132" s="391" t="s">
        <v>2301</v>
      </c>
      <c r="C132" s="391" t="s">
        <v>2308</v>
      </c>
      <c r="D132" s="360" t="s">
        <v>2309</v>
      </c>
      <c r="E132" s="391" t="s">
        <v>2304</v>
      </c>
      <c r="F132" s="406" t="s">
        <v>2310</v>
      </c>
      <c r="G132" s="407" t="s">
        <v>2311</v>
      </c>
      <c r="H132" s="407" t="s">
        <v>2311</v>
      </c>
      <c r="I132" s="361" t="s">
        <v>51</v>
      </c>
      <c r="J132" s="206">
        <v>45365.0</v>
      </c>
      <c r="K132" s="371"/>
      <c r="L132" s="308" t="s">
        <v>1816</v>
      </c>
      <c r="M132" s="372"/>
      <c r="N132" s="372"/>
      <c r="O132" s="373"/>
      <c r="P132" s="374"/>
      <c r="Q132" s="374"/>
      <c r="R132" s="374"/>
      <c r="S132" s="374"/>
      <c r="T132" s="374"/>
      <c r="U132" s="374"/>
      <c r="V132" s="374"/>
      <c r="W132" s="374"/>
      <c r="X132" s="374"/>
      <c r="Y132" s="374"/>
      <c r="Z132" s="374"/>
      <c r="AA132" s="374"/>
      <c r="AB132" s="374"/>
      <c r="AC132" s="374"/>
      <c r="AD132" s="374"/>
      <c r="AE132" s="374"/>
      <c r="AF132" s="374"/>
      <c r="AG132" s="374"/>
      <c r="AH132" s="374"/>
      <c r="AI132" s="374"/>
      <c r="AJ132" s="374"/>
      <c r="AK132" s="374"/>
      <c r="AL132" s="374"/>
      <c r="AM132" s="374"/>
      <c r="AN132" s="374"/>
      <c r="AO132" s="374"/>
      <c r="AP132" s="374"/>
      <c r="AQ132" s="374"/>
      <c r="AR132" s="374"/>
      <c r="AS132" s="374"/>
      <c r="AT132" s="374"/>
    </row>
    <row r="133" ht="15.75" customHeight="1">
      <c r="A133" s="357" t="s">
        <v>2312</v>
      </c>
      <c r="B133" s="391" t="s">
        <v>2301</v>
      </c>
      <c r="C133" s="391" t="s">
        <v>2308</v>
      </c>
      <c r="D133" s="360" t="s">
        <v>2313</v>
      </c>
      <c r="E133" s="391" t="s">
        <v>2304</v>
      </c>
      <c r="F133" s="406" t="s">
        <v>2314</v>
      </c>
      <c r="G133" s="407" t="s">
        <v>2315</v>
      </c>
      <c r="H133" s="407" t="s">
        <v>2315</v>
      </c>
      <c r="I133" s="361" t="s">
        <v>51</v>
      </c>
      <c r="J133" s="206">
        <v>45365.0</v>
      </c>
      <c r="K133" s="371"/>
      <c r="L133" s="308" t="s">
        <v>1816</v>
      </c>
      <c r="M133" s="372"/>
      <c r="N133" s="372"/>
      <c r="O133" s="373"/>
      <c r="P133" s="374"/>
      <c r="Q133" s="374"/>
      <c r="R133" s="374"/>
      <c r="S133" s="374"/>
      <c r="T133" s="374"/>
      <c r="U133" s="374"/>
      <c r="V133" s="374"/>
      <c r="W133" s="374"/>
      <c r="X133" s="374"/>
      <c r="Y133" s="374"/>
      <c r="Z133" s="374"/>
      <c r="AA133" s="374"/>
      <c r="AB133" s="374"/>
      <c r="AC133" s="374"/>
      <c r="AD133" s="374"/>
      <c r="AE133" s="374"/>
      <c r="AF133" s="374"/>
      <c r="AG133" s="374"/>
      <c r="AH133" s="374"/>
      <c r="AI133" s="374"/>
      <c r="AJ133" s="374"/>
      <c r="AK133" s="374"/>
      <c r="AL133" s="374"/>
      <c r="AM133" s="374"/>
      <c r="AN133" s="374"/>
      <c r="AO133" s="374"/>
      <c r="AP133" s="374"/>
      <c r="AQ133" s="374"/>
      <c r="AR133" s="374"/>
      <c r="AS133" s="374"/>
      <c r="AT133" s="374"/>
    </row>
    <row r="134" ht="15.75" customHeight="1">
      <c r="A134" s="357" t="s">
        <v>2316</v>
      </c>
      <c r="B134" s="391" t="s">
        <v>2317</v>
      </c>
      <c r="C134" s="391" t="s">
        <v>2318</v>
      </c>
      <c r="D134" s="360" t="s">
        <v>2319</v>
      </c>
      <c r="E134" s="391" t="s">
        <v>2304</v>
      </c>
      <c r="F134" s="406" t="s">
        <v>2320</v>
      </c>
      <c r="G134" s="407" t="s">
        <v>2321</v>
      </c>
      <c r="H134" s="407" t="s">
        <v>2321</v>
      </c>
      <c r="I134" s="361" t="s">
        <v>51</v>
      </c>
      <c r="J134" s="206">
        <v>45365.0</v>
      </c>
      <c r="K134" s="371"/>
      <c r="L134" s="308" t="s">
        <v>1816</v>
      </c>
      <c r="M134" s="372"/>
      <c r="N134" s="372"/>
      <c r="O134" s="373"/>
      <c r="P134" s="374"/>
      <c r="Q134" s="374"/>
      <c r="R134" s="374"/>
      <c r="S134" s="374"/>
      <c r="T134" s="374"/>
      <c r="U134" s="374"/>
      <c r="V134" s="374"/>
      <c r="W134" s="374"/>
      <c r="X134" s="374"/>
      <c r="Y134" s="374"/>
      <c r="Z134" s="374"/>
      <c r="AA134" s="374"/>
      <c r="AB134" s="374"/>
      <c r="AC134" s="374"/>
      <c r="AD134" s="374"/>
      <c r="AE134" s="374"/>
      <c r="AF134" s="374"/>
      <c r="AG134" s="374"/>
      <c r="AH134" s="374"/>
      <c r="AI134" s="374"/>
      <c r="AJ134" s="374"/>
      <c r="AK134" s="374"/>
      <c r="AL134" s="374"/>
      <c r="AM134" s="374"/>
      <c r="AN134" s="374"/>
      <c r="AO134" s="374"/>
      <c r="AP134" s="374"/>
      <c r="AQ134" s="374"/>
      <c r="AR134" s="374"/>
      <c r="AS134" s="374"/>
      <c r="AT134" s="374"/>
    </row>
    <row r="135" ht="15.75" customHeight="1">
      <c r="A135" s="357" t="s">
        <v>2322</v>
      </c>
      <c r="B135" s="391" t="s">
        <v>2317</v>
      </c>
      <c r="C135" s="391" t="s">
        <v>2323</v>
      </c>
      <c r="D135" s="360" t="s">
        <v>2324</v>
      </c>
      <c r="E135" s="391" t="s">
        <v>2304</v>
      </c>
      <c r="F135" s="406" t="s">
        <v>2325</v>
      </c>
      <c r="G135" s="407" t="s">
        <v>2326</v>
      </c>
      <c r="H135" s="407" t="s">
        <v>2326</v>
      </c>
      <c r="I135" s="361" t="s">
        <v>51</v>
      </c>
      <c r="J135" s="206">
        <v>45365.0</v>
      </c>
      <c r="K135" s="371"/>
      <c r="L135" s="308" t="s">
        <v>1816</v>
      </c>
      <c r="M135" s="372"/>
      <c r="N135" s="372"/>
      <c r="O135" s="373"/>
      <c r="P135" s="374"/>
      <c r="Q135" s="374"/>
      <c r="R135" s="374"/>
      <c r="S135" s="374"/>
      <c r="T135" s="374"/>
      <c r="U135" s="374"/>
      <c r="V135" s="374"/>
      <c r="W135" s="374"/>
      <c r="X135" s="374"/>
      <c r="Y135" s="374"/>
      <c r="Z135" s="374"/>
      <c r="AA135" s="374"/>
      <c r="AB135" s="374"/>
      <c r="AC135" s="374"/>
      <c r="AD135" s="374"/>
      <c r="AE135" s="374"/>
      <c r="AF135" s="374"/>
      <c r="AG135" s="374"/>
      <c r="AH135" s="374"/>
      <c r="AI135" s="374"/>
      <c r="AJ135" s="374"/>
      <c r="AK135" s="374"/>
      <c r="AL135" s="374"/>
      <c r="AM135" s="374"/>
      <c r="AN135" s="374"/>
      <c r="AO135" s="374"/>
      <c r="AP135" s="374"/>
      <c r="AQ135" s="374"/>
      <c r="AR135" s="374"/>
      <c r="AS135" s="374"/>
      <c r="AT135" s="374"/>
    </row>
    <row r="136" ht="15.75" customHeight="1">
      <c r="A136" s="357" t="s">
        <v>2327</v>
      </c>
      <c r="B136" s="391" t="s">
        <v>2317</v>
      </c>
      <c r="C136" s="391" t="s">
        <v>2328</v>
      </c>
      <c r="D136" s="360" t="s">
        <v>2329</v>
      </c>
      <c r="E136" s="391" t="s">
        <v>2304</v>
      </c>
      <c r="F136" s="406" t="s">
        <v>2330</v>
      </c>
      <c r="G136" s="407" t="s">
        <v>2331</v>
      </c>
      <c r="H136" s="407" t="s">
        <v>2331</v>
      </c>
      <c r="I136" s="361" t="s">
        <v>51</v>
      </c>
      <c r="J136" s="206">
        <v>45365.0</v>
      </c>
      <c r="K136" s="371"/>
      <c r="L136" s="308" t="s">
        <v>1816</v>
      </c>
      <c r="M136" s="372"/>
      <c r="N136" s="372"/>
      <c r="O136" s="373"/>
      <c r="P136" s="374"/>
      <c r="Q136" s="374"/>
      <c r="R136" s="374"/>
      <c r="S136" s="374"/>
      <c r="T136" s="374"/>
      <c r="U136" s="374"/>
      <c r="V136" s="374"/>
      <c r="W136" s="374"/>
      <c r="X136" s="374"/>
      <c r="Y136" s="374"/>
      <c r="Z136" s="374"/>
      <c r="AA136" s="374"/>
      <c r="AB136" s="374"/>
      <c r="AC136" s="374"/>
      <c r="AD136" s="374"/>
      <c r="AE136" s="374"/>
      <c r="AF136" s="374"/>
      <c r="AG136" s="374"/>
      <c r="AH136" s="374"/>
      <c r="AI136" s="374"/>
      <c r="AJ136" s="374"/>
      <c r="AK136" s="374"/>
      <c r="AL136" s="374"/>
      <c r="AM136" s="374"/>
      <c r="AN136" s="374"/>
      <c r="AO136" s="374"/>
      <c r="AP136" s="374"/>
      <c r="AQ136" s="374"/>
      <c r="AR136" s="374"/>
      <c r="AS136" s="374"/>
      <c r="AT136" s="374"/>
    </row>
    <row r="137" ht="15.75" customHeight="1">
      <c r="A137" s="357" t="s">
        <v>2332</v>
      </c>
      <c r="B137" s="391" t="s">
        <v>2333</v>
      </c>
      <c r="C137" s="391" t="s">
        <v>2334</v>
      </c>
      <c r="D137" s="360" t="s">
        <v>2335</v>
      </c>
      <c r="E137" s="391" t="s">
        <v>2304</v>
      </c>
      <c r="F137" s="406" t="s">
        <v>54</v>
      </c>
      <c r="G137" s="407" t="s">
        <v>2336</v>
      </c>
      <c r="H137" s="407" t="s">
        <v>2336</v>
      </c>
      <c r="I137" s="361" t="s">
        <v>51</v>
      </c>
      <c r="J137" s="206">
        <v>45365.0</v>
      </c>
      <c r="K137" s="371"/>
      <c r="L137" s="308" t="s">
        <v>1816</v>
      </c>
      <c r="M137" s="372"/>
      <c r="N137" s="372"/>
      <c r="O137" s="373"/>
      <c r="P137" s="374"/>
      <c r="Q137" s="374"/>
      <c r="R137" s="374"/>
      <c r="S137" s="374"/>
      <c r="T137" s="374"/>
      <c r="U137" s="374"/>
      <c r="V137" s="374"/>
      <c r="W137" s="374"/>
      <c r="X137" s="374"/>
      <c r="Y137" s="374"/>
      <c r="Z137" s="374"/>
      <c r="AA137" s="374"/>
      <c r="AB137" s="374"/>
      <c r="AC137" s="374"/>
      <c r="AD137" s="374"/>
      <c r="AE137" s="374"/>
      <c r="AF137" s="374"/>
      <c r="AG137" s="374"/>
      <c r="AH137" s="374"/>
      <c r="AI137" s="374"/>
      <c r="AJ137" s="374"/>
      <c r="AK137" s="374"/>
      <c r="AL137" s="374"/>
      <c r="AM137" s="374"/>
      <c r="AN137" s="374"/>
      <c r="AO137" s="374"/>
      <c r="AP137" s="374"/>
      <c r="AQ137" s="374"/>
      <c r="AR137" s="374"/>
      <c r="AS137" s="374"/>
      <c r="AT137" s="374"/>
    </row>
    <row r="138" ht="15.75" customHeight="1">
      <c r="A138" s="357" t="s">
        <v>2337</v>
      </c>
      <c r="B138" s="391" t="s">
        <v>2333</v>
      </c>
      <c r="C138" s="391" t="s">
        <v>2338</v>
      </c>
      <c r="D138" s="360" t="s">
        <v>2339</v>
      </c>
      <c r="E138" s="391" t="s">
        <v>2304</v>
      </c>
      <c r="F138" s="406" t="s">
        <v>54</v>
      </c>
      <c r="G138" s="407" t="s">
        <v>2340</v>
      </c>
      <c r="H138" s="407" t="s">
        <v>2340</v>
      </c>
      <c r="I138" s="361" t="s">
        <v>51</v>
      </c>
      <c r="J138" s="206">
        <v>45365.0</v>
      </c>
      <c r="K138" s="371"/>
      <c r="L138" s="308" t="s">
        <v>1816</v>
      </c>
      <c r="M138" s="372"/>
      <c r="N138" s="372"/>
      <c r="O138" s="373"/>
      <c r="P138" s="374"/>
      <c r="Q138" s="374"/>
      <c r="R138" s="374"/>
      <c r="S138" s="374"/>
      <c r="T138" s="374"/>
      <c r="U138" s="374"/>
      <c r="V138" s="374"/>
      <c r="W138" s="374"/>
      <c r="X138" s="374"/>
      <c r="Y138" s="374"/>
      <c r="Z138" s="374"/>
      <c r="AA138" s="374"/>
      <c r="AB138" s="374"/>
      <c r="AC138" s="374"/>
      <c r="AD138" s="374"/>
      <c r="AE138" s="374"/>
      <c r="AF138" s="374"/>
      <c r="AG138" s="374"/>
      <c r="AH138" s="374"/>
      <c r="AI138" s="374"/>
      <c r="AJ138" s="374"/>
      <c r="AK138" s="374"/>
      <c r="AL138" s="374"/>
      <c r="AM138" s="374"/>
      <c r="AN138" s="374"/>
      <c r="AO138" s="374"/>
      <c r="AP138" s="374"/>
      <c r="AQ138" s="374"/>
      <c r="AR138" s="374"/>
      <c r="AS138" s="374"/>
      <c r="AT138" s="374"/>
    </row>
    <row r="139" ht="15.75" customHeight="1">
      <c r="A139" s="357" t="s">
        <v>2341</v>
      </c>
      <c r="B139" s="391" t="s">
        <v>2333</v>
      </c>
      <c r="C139" s="391" t="s">
        <v>2342</v>
      </c>
      <c r="D139" s="360" t="s">
        <v>2343</v>
      </c>
      <c r="E139" s="391" t="s">
        <v>2344</v>
      </c>
      <c r="F139" s="406" t="s">
        <v>54</v>
      </c>
      <c r="G139" s="407" t="s">
        <v>2345</v>
      </c>
      <c r="H139" s="407" t="s">
        <v>2345</v>
      </c>
      <c r="I139" s="361" t="s">
        <v>51</v>
      </c>
      <c r="J139" s="206">
        <v>45365.0</v>
      </c>
      <c r="K139" s="371"/>
      <c r="L139" s="308" t="s">
        <v>1816</v>
      </c>
      <c r="M139" s="372"/>
      <c r="N139" s="372"/>
      <c r="O139" s="373"/>
      <c r="P139" s="374"/>
      <c r="Q139" s="374"/>
      <c r="R139" s="374"/>
      <c r="S139" s="374"/>
      <c r="T139" s="374"/>
      <c r="U139" s="374"/>
      <c r="V139" s="374"/>
      <c r="W139" s="374"/>
      <c r="X139" s="374"/>
      <c r="Y139" s="374"/>
      <c r="Z139" s="374"/>
      <c r="AA139" s="374"/>
      <c r="AB139" s="374"/>
      <c r="AC139" s="374"/>
      <c r="AD139" s="374"/>
      <c r="AE139" s="374"/>
      <c r="AF139" s="374"/>
      <c r="AG139" s="374"/>
      <c r="AH139" s="374"/>
      <c r="AI139" s="374"/>
      <c r="AJ139" s="374"/>
      <c r="AK139" s="374"/>
      <c r="AL139" s="374"/>
      <c r="AM139" s="374"/>
      <c r="AN139" s="374"/>
      <c r="AO139" s="374"/>
      <c r="AP139" s="374"/>
      <c r="AQ139" s="374"/>
      <c r="AR139" s="374"/>
      <c r="AS139" s="374"/>
      <c r="AT139" s="374"/>
    </row>
    <row r="140" ht="15.75" customHeight="1">
      <c r="A140" s="357" t="s">
        <v>2346</v>
      </c>
      <c r="B140" s="391" t="s">
        <v>2333</v>
      </c>
      <c r="C140" s="391" t="s">
        <v>2347</v>
      </c>
      <c r="D140" s="360" t="s">
        <v>2348</v>
      </c>
      <c r="E140" s="391" t="s">
        <v>2344</v>
      </c>
      <c r="F140" s="406" t="s">
        <v>54</v>
      </c>
      <c r="G140" s="407" t="s">
        <v>2349</v>
      </c>
      <c r="H140" s="407" t="s">
        <v>2349</v>
      </c>
      <c r="I140" s="361" t="s">
        <v>51</v>
      </c>
      <c r="J140" s="206">
        <v>45365.0</v>
      </c>
      <c r="K140" s="371"/>
      <c r="L140" s="308" t="s">
        <v>1816</v>
      </c>
      <c r="M140" s="372"/>
      <c r="N140" s="372"/>
      <c r="O140" s="373"/>
      <c r="P140" s="374"/>
      <c r="Q140" s="374"/>
      <c r="R140" s="374"/>
      <c r="S140" s="374"/>
      <c r="T140" s="374"/>
      <c r="U140" s="374"/>
      <c r="V140" s="374"/>
      <c r="W140" s="374"/>
      <c r="X140" s="374"/>
      <c r="Y140" s="374"/>
      <c r="Z140" s="374"/>
      <c r="AA140" s="374"/>
      <c r="AB140" s="374"/>
      <c r="AC140" s="374"/>
      <c r="AD140" s="374"/>
      <c r="AE140" s="374"/>
      <c r="AF140" s="374"/>
      <c r="AG140" s="374"/>
      <c r="AH140" s="374"/>
      <c r="AI140" s="374"/>
      <c r="AJ140" s="374"/>
      <c r="AK140" s="374"/>
      <c r="AL140" s="374"/>
      <c r="AM140" s="374"/>
      <c r="AN140" s="374"/>
      <c r="AO140" s="374"/>
      <c r="AP140" s="374"/>
      <c r="AQ140" s="374"/>
      <c r="AR140" s="374"/>
      <c r="AS140" s="374"/>
      <c r="AT140" s="374"/>
    </row>
    <row r="141" ht="15.75" customHeight="1">
      <c r="A141" s="357" t="s">
        <v>2350</v>
      </c>
      <c r="B141" s="391" t="s">
        <v>2333</v>
      </c>
      <c r="C141" s="391" t="s">
        <v>2351</v>
      </c>
      <c r="D141" s="360" t="s">
        <v>2352</v>
      </c>
      <c r="E141" s="391" t="s">
        <v>2344</v>
      </c>
      <c r="F141" s="406" t="s">
        <v>54</v>
      </c>
      <c r="G141" s="407" t="s">
        <v>2353</v>
      </c>
      <c r="H141" s="407" t="s">
        <v>2353</v>
      </c>
      <c r="I141" s="361" t="s">
        <v>51</v>
      </c>
      <c r="J141" s="206">
        <v>45365.0</v>
      </c>
      <c r="K141" s="371"/>
      <c r="L141" s="308" t="s">
        <v>1816</v>
      </c>
      <c r="M141" s="372"/>
      <c r="N141" s="372"/>
      <c r="O141" s="373"/>
      <c r="P141" s="374"/>
      <c r="Q141" s="374"/>
      <c r="R141" s="374"/>
      <c r="S141" s="374"/>
      <c r="T141" s="374"/>
      <c r="U141" s="374"/>
      <c r="V141" s="374"/>
      <c r="W141" s="374"/>
      <c r="X141" s="374"/>
      <c r="Y141" s="374"/>
      <c r="Z141" s="374"/>
      <c r="AA141" s="374"/>
      <c r="AB141" s="374"/>
      <c r="AC141" s="374"/>
      <c r="AD141" s="374"/>
      <c r="AE141" s="374"/>
      <c r="AF141" s="374"/>
      <c r="AG141" s="374"/>
      <c r="AH141" s="374"/>
      <c r="AI141" s="374"/>
      <c r="AJ141" s="374"/>
      <c r="AK141" s="374"/>
      <c r="AL141" s="374"/>
      <c r="AM141" s="374"/>
      <c r="AN141" s="374"/>
      <c r="AO141" s="374"/>
      <c r="AP141" s="374"/>
      <c r="AQ141" s="374"/>
      <c r="AR141" s="374"/>
      <c r="AS141" s="374"/>
      <c r="AT141" s="374"/>
    </row>
    <row r="142" ht="15.75" customHeight="1">
      <c r="A142" s="382" t="s">
        <v>2354</v>
      </c>
      <c r="B142" s="97"/>
      <c r="C142" s="43"/>
      <c r="D142" s="376"/>
      <c r="E142" s="383"/>
      <c r="F142" s="384"/>
      <c r="G142" s="384"/>
      <c r="H142" s="384"/>
      <c r="I142" s="381"/>
      <c r="J142" s="381"/>
      <c r="K142" s="378"/>
      <c r="L142" s="378"/>
      <c r="M142" s="372"/>
      <c r="N142" s="372"/>
      <c r="O142" s="372"/>
      <c r="P142" s="374"/>
      <c r="Q142" s="374"/>
      <c r="R142" s="374"/>
      <c r="S142" s="374"/>
      <c r="T142" s="374"/>
      <c r="U142" s="374"/>
      <c r="V142" s="374"/>
      <c r="W142" s="374"/>
      <c r="X142" s="374"/>
      <c r="Y142" s="374"/>
      <c r="Z142" s="374"/>
      <c r="AA142" s="374"/>
      <c r="AB142" s="374"/>
      <c r="AC142" s="374"/>
      <c r="AD142" s="374"/>
      <c r="AE142" s="374"/>
      <c r="AF142" s="374"/>
      <c r="AG142" s="374"/>
      <c r="AH142" s="374"/>
      <c r="AI142" s="374"/>
      <c r="AJ142" s="374"/>
      <c r="AK142" s="374"/>
      <c r="AL142" s="374"/>
      <c r="AM142" s="374"/>
      <c r="AN142" s="374"/>
      <c r="AO142" s="374"/>
      <c r="AP142" s="374"/>
      <c r="AQ142" s="374"/>
      <c r="AR142" s="374"/>
      <c r="AS142" s="374"/>
      <c r="AT142" s="374"/>
    </row>
    <row r="143" ht="15.75" customHeight="1">
      <c r="A143" s="357" t="s">
        <v>2355</v>
      </c>
      <c r="B143" s="391" t="s">
        <v>2356</v>
      </c>
      <c r="C143" s="391" t="s">
        <v>2357</v>
      </c>
      <c r="D143" s="360" t="s">
        <v>2358</v>
      </c>
      <c r="E143" s="391" t="s">
        <v>2359</v>
      </c>
      <c r="F143" s="406" t="s">
        <v>2360</v>
      </c>
      <c r="G143" s="407" t="s">
        <v>2361</v>
      </c>
      <c r="H143" s="407" t="s">
        <v>2361</v>
      </c>
      <c r="I143" s="361" t="s">
        <v>51</v>
      </c>
      <c r="J143" s="206">
        <v>45365.0</v>
      </c>
      <c r="K143" s="371"/>
      <c r="L143" s="308" t="s">
        <v>1816</v>
      </c>
      <c r="M143" s="372"/>
      <c r="N143" s="372"/>
      <c r="O143" s="373"/>
      <c r="P143" s="374"/>
      <c r="Q143" s="374"/>
      <c r="R143" s="374"/>
      <c r="S143" s="374"/>
      <c r="T143" s="374"/>
      <c r="U143" s="374"/>
      <c r="V143" s="374"/>
      <c r="W143" s="374"/>
      <c r="X143" s="374"/>
      <c r="Y143" s="374"/>
      <c r="Z143" s="374"/>
      <c r="AA143" s="374"/>
      <c r="AB143" s="374"/>
      <c r="AC143" s="374"/>
      <c r="AD143" s="374"/>
      <c r="AE143" s="374"/>
      <c r="AF143" s="374"/>
      <c r="AG143" s="374"/>
      <c r="AH143" s="374"/>
      <c r="AI143" s="374"/>
      <c r="AJ143" s="374"/>
      <c r="AK143" s="374"/>
      <c r="AL143" s="374"/>
      <c r="AM143" s="374"/>
      <c r="AN143" s="374"/>
      <c r="AO143" s="374"/>
      <c r="AP143" s="374"/>
      <c r="AQ143" s="374"/>
      <c r="AR143" s="374"/>
      <c r="AS143" s="374"/>
      <c r="AT143" s="374"/>
    </row>
    <row r="144" ht="15.75" customHeight="1">
      <c r="A144" s="357" t="s">
        <v>2362</v>
      </c>
      <c r="B144" s="391" t="s">
        <v>2363</v>
      </c>
      <c r="C144" s="391" t="s">
        <v>2364</v>
      </c>
      <c r="D144" s="360" t="s">
        <v>2365</v>
      </c>
      <c r="E144" s="391" t="s">
        <v>2359</v>
      </c>
      <c r="F144" s="406" t="s">
        <v>2366</v>
      </c>
      <c r="G144" s="407" t="s">
        <v>2367</v>
      </c>
      <c r="H144" s="407" t="s">
        <v>2367</v>
      </c>
      <c r="I144" s="361" t="s">
        <v>51</v>
      </c>
      <c r="J144" s="206">
        <v>45365.0</v>
      </c>
      <c r="K144" s="371"/>
      <c r="L144" s="308" t="s">
        <v>1816</v>
      </c>
      <c r="M144" s="372"/>
      <c r="N144" s="372"/>
      <c r="O144" s="373"/>
      <c r="P144" s="374"/>
      <c r="Q144" s="374"/>
      <c r="R144" s="374"/>
      <c r="S144" s="374"/>
      <c r="T144" s="374"/>
      <c r="U144" s="374"/>
      <c r="V144" s="374"/>
      <c r="W144" s="374"/>
      <c r="X144" s="374"/>
      <c r="Y144" s="374"/>
      <c r="Z144" s="374"/>
      <c r="AA144" s="374"/>
      <c r="AB144" s="374"/>
      <c r="AC144" s="374"/>
      <c r="AD144" s="374"/>
      <c r="AE144" s="374"/>
      <c r="AF144" s="374"/>
      <c r="AG144" s="374"/>
      <c r="AH144" s="374"/>
      <c r="AI144" s="374"/>
      <c r="AJ144" s="374"/>
      <c r="AK144" s="374"/>
      <c r="AL144" s="374"/>
      <c r="AM144" s="374"/>
      <c r="AN144" s="374"/>
      <c r="AO144" s="374"/>
      <c r="AP144" s="374"/>
      <c r="AQ144" s="374"/>
      <c r="AR144" s="374"/>
      <c r="AS144" s="374"/>
      <c r="AT144" s="374"/>
    </row>
    <row r="145" ht="15.75" customHeight="1">
      <c r="A145" s="357" t="s">
        <v>2368</v>
      </c>
      <c r="B145" s="391" t="s">
        <v>2369</v>
      </c>
      <c r="C145" s="391" t="s">
        <v>2370</v>
      </c>
      <c r="D145" s="360" t="s">
        <v>2371</v>
      </c>
      <c r="E145" s="391" t="s">
        <v>2359</v>
      </c>
      <c r="F145" s="406" t="s">
        <v>54</v>
      </c>
      <c r="G145" s="407" t="s">
        <v>2372</v>
      </c>
      <c r="H145" s="407" t="s">
        <v>2372</v>
      </c>
      <c r="I145" s="361" t="s">
        <v>51</v>
      </c>
      <c r="J145" s="206">
        <v>45365.0</v>
      </c>
      <c r="K145" s="371"/>
      <c r="L145" s="308" t="s">
        <v>1816</v>
      </c>
      <c r="M145" s="372"/>
      <c r="N145" s="372"/>
      <c r="O145" s="373"/>
      <c r="P145" s="374"/>
      <c r="Q145" s="374"/>
      <c r="R145" s="374"/>
      <c r="S145" s="374"/>
      <c r="T145" s="374"/>
      <c r="U145" s="374"/>
      <c r="V145" s="374"/>
      <c r="W145" s="374"/>
      <c r="X145" s="374"/>
      <c r="Y145" s="374"/>
      <c r="Z145" s="374"/>
      <c r="AA145" s="374"/>
      <c r="AB145" s="374"/>
      <c r="AC145" s="374"/>
      <c r="AD145" s="374"/>
      <c r="AE145" s="374"/>
      <c r="AF145" s="374"/>
      <c r="AG145" s="374"/>
      <c r="AH145" s="374"/>
      <c r="AI145" s="374"/>
      <c r="AJ145" s="374"/>
      <c r="AK145" s="374"/>
      <c r="AL145" s="374"/>
      <c r="AM145" s="374"/>
      <c r="AN145" s="374"/>
      <c r="AO145" s="374"/>
      <c r="AP145" s="374"/>
      <c r="AQ145" s="374"/>
      <c r="AR145" s="374"/>
      <c r="AS145" s="374"/>
      <c r="AT145" s="374"/>
    </row>
    <row r="146" ht="15.75" customHeight="1">
      <c r="A146" s="357" t="s">
        <v>2373</v>
      </c>
      <c r="B146" s="391" t="s">
        <v>2374</v>
      </c>
      <c r="C146" s="391" t="s">
        <v>2375</v>
      </c>
      <c r="D146" s="360" t="s">
        <v>2376</v>
      </c>
      <c r="E146" s="391" t="s">
        <v>2359</v>
      </c>
      <c r="F146" s="406" t="s">
        <v>54</v>
      </c>
      <c r="G146" s="407" t="s">
        <v>2372</v>
      </c>
      <c r="H146" s="407" t="s">
        <v>2372</v>
      </c>
      <c r="I146" s="361" t="s">
        <v>51</v>
      </c>
      <c r="J146" s="206">
        <v>45365.0</v>
      </c>
      <c r="K146" s="371"/>
      <c r="L146" s="308" t="s">
        <v>1816</v>
      </c>
      <c r="M146" s="372"/>
      <c r="N146" s="372"/>
      <c r="O146" s="373"/>
      <c r="P146" s="374"/>
      <c r="Q146" s="374"/>
      <c r="R146" s="374"/>
      <c r="S146" s="374"/>
      <c r="T146" s="374"/>
      <c r="U146" s="374"/>
      <c r="V146" s="374"/>
      <c r="W146" s="374"/>
      <c r="X146" s="374"/>
      <c r="Y146" s="374"/>
      <c r="Z146" s="374"/>
      <c r="AA146" s="374"/>
      <c r="AB146" s="374"/>
      <c r="AC146" s="374"/>
      <c r="AD146" s="374"/>
      <c r="AE146" s="374"/>
      <c r="AF146" s="374"/>
      <c r="AG146" s="374"/>
      <c r="AH146" s="374"/>
      <c r="AI146" s="374"/>
      <c r="AJ146" s="374"/>
      <c r="AK146" s="374"/>
      <c r="AL146" s="374"/>
      <c r="AM146" s="374"/>
      <c r="AN146" s="374"/>
      <c r="AO146" s="374"/>
      <c r="AP146" s="374"/>
      <c r="AQ146" s="374"/>
      <c r="AR146" s="374"/>
      <c r="AS146" s="374"/>
      <c r="AT146" s="374"/>
    </row>
    <row r="147" ht="15.75" customHeight="1">
      <c r="A147" s="357" t="s">
        <v>2377</v>
      </c>
      <c r="B147" s="391" t="s">
        <v>2378</v>
      </c>
      <c r="C147" s="391" t="s">
        <v>2379</v>
      </c>
      <c r="D147" s="360" t="s">
        <v>2380</v>
      </c>
      <c r="E147" s="391" t="s">
        <v>2359</v>
      </c>
      <c r="F147" s="406" t="s">
        <v>54</v>
      </c>
      <c r="G147" s="407" t="s">
        <v>2372</v>
      </c>
      <c r="H147" s="407" t="s">
        <v>2372</v>
      </c>
      <c r="I147" s="361" t="s">
        <v>51</v>
      </c>
      <c r="J147" s="206">
        <v>45365.0</v>
      </c>
      <c r="K147" s="371"/>
      <c r="L147" s="308" t="s">
        <v>1816</v>
      </c>
      <c r="M147" s="372"/>
      <c r="N147" s="372"/>
      <c r="O147" s="373"/>
      <c r="P147" s="374"/>
      <c r="Q147" s="374"/>
      <c r="R147" s="374"/>
      <c r="S147" s="374"/>
      <c r="T147" s="374"/>
      <c r="U147" s="374"/>
      <c r="V147" s="374"/>
      <c r="W147" s="374"/>
      <c r="X147" s="374"/>
      <c r="Y147" s="374"/>
      <c r="Z147" s="374"/>
      <c r="AA147" s="374"/>
      <c r="AB147" s="374"/>
      <c r="AC147" s="374"/>
      <c r="AD147" s="374"/>
      <c r="AE147" s="374"/>
      <c r="AF147" s="374"/>
      <c r="AG147" s="374"/>
      <c r="AH147" s="374"/>
      <c r="AI147" s="374"/>
      <c r="AJ147" s="374"/>
      <c r="AK147" s="374"/>
      <c r="AL147" s="374"/>
      <c r="AM147" s="374"/>
      <c r="AN147" s="374"/>
      <c r="AO147" s="374"/>
      <c r="AP147" s="374"/>
      <c r="AQ147" s="374"/>
      <c r="AR147" s="374"/>
      <c r="AS147" s="374"/>
      <c r="AT147" s="374"/>
    </row>
    <row r="148" ht="15.75" customHeight="1">
      <c r="A148" s="357" t="s">
        <v>2381</v>
      </c>
      <c r="B148" s="391" t="s">
        <v>2382</v>
      </c>
      <c r="C148" s="391" t="s">
        <v>2383</v>
      </c>
      <c r="D148" s="360" t="s">
        <v>2384</v>
      </c>
      <c r="E148" s="391" t="s">
        <v>2359</v>
      </c>
      <c r="F148" s="406" t="s">
        <v>54</v>
      </c>
      <c r="G148" s="407" t="s">
        <v>2372</v>
      </c>
      <c r="H148" s="407" t="s">
        <v>2372</v>
      </c>
      <c r="I148" s="361" t="s">
        <v>51</v>
      </c>
      <c r="J148" s="206">
        <v>45365.0</v>
      </c>
      <c r="K148" s="371"/>
      <c r="L148" s="308" t="s">
        <v>1816</v>
      </c>
      <c r="M148" s="372"/>
      <c r="N148" s="372"/>
      <c r="O148" s="373"/>
      <c r="P148" s="374"/>
      <c r="Q148" s="374"/>
      <c r="R148" s="374"/>
      <c r="S148" s="374"/>
      <c r="T148" s="374"/>
      <c r="U148" s="374"/>
      <c r="V148" s="374"/>
      <c r="W148" s="374"/>
      <c r="X148" s="374"/>
      <c r="Y148" s="374"/>
      <c r="Z148" s="374"/>
      <c r="AA148" s="374"/>
      <c r="AB148" s="374"/>
      <c r="AC148" s="374"/>
      <c r="AD148" s="374"/>
      <c r="AE148" s="374"/>
      <c r="AF148" s="374"/>
      <c r="AG148" s="374"/>
      <c r="AH148" s="374"/>
      <c r="AI148" s="374"/>
      <c r="AJ148" s="374"/>
      <c r="AK148" s="374"/>
      <c r="AL148" s="374"/>
      <c r="AM148" s="374"/>
      <c r="AN148" s="374"/>
      <c r="AO148" s="374"/>
      <c r="AP148" s="374"/>
      <c r="AQ148" s="374"/>
      <c r="AR148" s="374"/>
      <c r="AS148" s="374"/>
      <c r="AT148" s="374"/>
    </row>
    <row r="149" ht="15.75" customHeight="1">
      <c r="A149" s="357" t="s">
        <v>2385</v>
      </c>
      <c r="B149" s="391" t="s">
        <v>2386</v>
      </c>
      <c r="C149" s="391" t="s">
        <v>2387</v>
      </c>
      <c r="D149" s="360" t="s">
        <v>2388</v>
      </c>
      <c r="E149" s="391"/>
      <c r="F149" s="406" t="s">
        <v>54</v>
      </c>
      <c r="G149" s="407" t="s">
        <v>2372</v>
      </c>
      <c r="H149" s="407" t="s">
        <v>2372</v>
      </c>
      <c r="I149" s="361" t="s">
        <v>51</v>
      </c>
      <c r="J149" s="206">
        <v>45365.0</v>
      </c>
      <c r="K149" s="371"/>
      <c r="L149" s="308" t="s">
        <v>1816</v>
      </c>
      <c r="M149" s="372"/>
      <c r="N149" s="372"/>
      <c r="O149" s="373"/>
      <c r="P149" s="374"/>
      <c r="Q149" s="374"/>
      <c r="R149" s="374"/>
      <c r="S149" s="374"/>
      <c r="T149" s="374"/>
      <c r="U149" s="374"/>
      <c r="V149" s="374"/>
      <c r="W149" s="374"/>
      <c r="X149" s="374"/>
      <c r="Y149" s="374"/>
      <c r="Z149" s="374"/>
      <c r="AA149" s="374"/>
      <c r="AB149" s="374"/>
      <c r="AC149" s="374"/>
      <c r="AD149" s="374"/>
      <c r="AE149" s="374"/>
      <c r="AF149" s="374"/>
      <c r="AG149" s="374"/>
      <c r="AH149" s="374"/>
      <c r="AI149" s="374"/>
      <c r="AJ149" s="374"/>
      <c r="AK149" s="374"/>
      <c r="AL149" s="374"/>
      <c r="AM149" s="374"/>
      <c r="AN149" s="374"/>
      <c r="AO149" s="374"/>
      <c r="AP149" s="374"/>
      <c r="AQ149" s="374"/>
      <c r="AR149" s="374"/>
      <c r="AS149" s="374"/>
      <c r="AT149" s="374"/>
    </row>
    <row r="150" ht="15.75" customHeight="1">
      <c r="A150" s="357" t="s">
        <v>2389</v>
      </c>
      <c r="B150" s="391" t="s">
        <v>2390</v>
      </c>
      <c r="C150" s="391" t="s">
        <v>2391</v>
      </c>
      <c r="D150" s="360" t="s">
        <v>2392</v>
      </c>
      <c r="E150" s="391" t="s">
        <v>2359</v>
      </c>
      <c r="F150" s="406" t="s">
        <v>54</v>
      </c>
      <c r="G150" s="407" t="s">
        <v>2372</v>
      </c>
      <c r="H150" s="407" t="s">
        <v>2372</v>
      </c>
      <c r="I150" s="361" t="s">
        <v>51</v>
      </c>
      <c r="J150" s="206">
        <v>45365.0</v>
      </c>
      <c r="K150" s="371"/>
      <c r="L150" s="308" t="s">
        <v>1816</v>
      </c>
      <c r="M150" s="372"/>
      <c r="N150" s="372"/>
      <c r="O150" s="373"/>
      <c r="P150" s="374"/>
      <c r="Q150" s="374"/>
      <c r="R150" s="374"/>
      <c r="S150" s="374"/>
      <c r="T150" s="374"/>
      <c r="U150" s="374"/>
      <c r="V150" s="374"/>
      <c r="W150" s="374"/>
      <c r="X150" s="374"/>
      <c r="Y150" s="374"/>
      <c r="Z150" s="374"/>
      <c r="AA150" s="374"/>
      <c r="AB150" s="374"/>
      <c r="AC150" s="374"/>
      <c r="AD150" s="374"/>
      <c r="AE150" s="374"/>
      <c r="AF150" s="374"/>
      <c r="AG150" s="374"/>
      <c r="AH150" s="374"/>
      <c r="AI150" s="374"/>
      <c r="AJ150" s="374"/>
      <c r="AK150" s="374"/>
      <c r="AL150" s="374"/>
      <c r="AM150" s="374"/>
      <c r="AN150" s="374"/>
      <c r="AO150" s="374"/>
      <c r="AP150" s="374"/>
      <c r="AQ150" s="374"/>
      <c r="AR150" s="374"/>
      <c r="AS150" s="374"/>
      <c r="AT150" s="374"/>
    </row>
    <row r="151" ht="15.75" customHeight="1">
      <c r="A151" s="357" t="s">
        <v>2393</v>
      </c>
      <c r="B151" s="391" t="s">
        <v>2394</v>
      </c>
      <c r="C151" s="391" t="s">
        <v>2395</v>
      </c>
      <c r="D151" s="360" t="s">
        <v>2396</v>
      </c>
      <c r="E151" s="391" t="s">
        <v>2359</v>
      </c>
      <c r="F151" s="406" t="s">
        <v>54</v>
      </c>
      <c r="G151" s="407" t="s">
        <v>2372</v>
      </c>
      <c r="H151" s="407" t="s">
        <v>2372</v>
      </c>
      <c r="I151" s="361" t="s">
        <v>51</v>
      </c>
      <c r="J151" s="206">
        <v>45365.0</v>
      </c>
      <c r="K151" s="371"/>
      <c r="L151" s="308" t="s">
        <v>1816</v>
      </c>
      <c r="M151" s="372"/>
      <c r="N151" s="372"/>
      <c r="O151" s="373"/>
      <c r="P151" s="374"/>
      <c r="Q151" s="374"/>
      <c r="R151" s="374"/>
      <c r="S151" s="374"/>
      <c r="T151" s="374"/>
      <c r="U151" s="374"/>
      <c r="V151" s="374"/>
      <c r="W151" s="374"/>
      <c r="X151" s="374"/>
      <c r="Y151" s="374"/>
      <c r="Z151" s="374"/>
      <c r="AA151" s="374"/>
      <c r="AB151" s="374"/>
      <c r="AC151" s="374"/>
      <c r="AD151" s="374"/>
      <c r="AE151" s="374"/>
      <c r="AF151" s="374"/>
      <c r="AG151" s="374"/>
      <c r="AH151" s="374"/>
      <c r="AI151" s="374"/>
      <c r="AJ151" s="374"/>
      <c r="AK151" s="374"/>
      <c r="AL151" s="374"/>
      <c r="AM151" s="374"/>
      <c r="AN151" s="374"/>
      <c r="AO151" s="374"/>
      <c r="AP151" s="374"/>
      <c r="AQ151" s="374"/>
      <c r="AR151" s="374"/>
      <c r="AS151" s="374"/>
      <c r="AT151" s="374"/>
    </row>
    <row r="152" ht="15.75" customHeight="1">
      <c r="A152" s="357" t="s">
        <v>2397</v>
      </c>
      <c r="B152" s="391" t="s">
        <v>2398</v>
      </c>
      <c r="C152" s="391" t="s">
        <v>2399</v>
      </c>
      <c r="D152" s="360" t="s">
        <v>2400</v>
      </c>
      <c r="E152" s="391" t="s">
        <v>2359</v>
      </c>
      <c r="F152" s="408"/>
      <c r="G152" s="408"/>
      <c r="H152" s="384"/>
      <c r="I152" s="381"/>
      <c r="J152" s="381"/>
      <c r="K152" s="371"/>
      <c r="L152" s="378"/>
      <c r="M152" s="372"/>
      <c r="N152" s="372"/>
      <c r="O152" s="373"/>
      <c r="P152" s="374"/>
      <c r="Q152" s="374"/>
      <c r="R152" s="374"/>
      <c r="S152" s="374"/>
      <c r="T152" s="374"/>
      <c r="U152" s="374"/>
      <c r="V152" s="374"/>
      <c r="W152" s="374"/>
      <c r="X152" s="374"/>
      <c r="Y152" s="374"/>
      <c r="Z152" s="374"/>
      <c r="AA152" s="374"/>
      <c r="AB152" s="374"/>
      <c r="AC152" s="374"/>
      <c r="AD152" s="374"/>
      <c r="AE152" s="374"/>
      <c r="AF152" s="374"/>
      <c r="AG152" s="374"/>
      <c r="AH152" s="374"/>
      <c r="AI152" s="374"/>
      <c r="AJ152" s="374"/>
      <c r="AK152" s="374"/>
      <c r="AL152" s="374"/>
      <c r="AM152" s="374"/>
      <c r="AN152" s="374"/>
      <c r="AO152" s="374"/>
      <c r="AP152" s="374"/>
      <c r="AQ152" s="374"/>
      <c r="AR152" s="374"/>
      <c r="AS152" s="374"/>
      <c r="AT152" s="374"/>
    </row>
    <row r="153" ht="15.75" customHeight="1">
      <c r="A153" s="409"/>
      <c r="B153" s="274"/>
      <c r="C153" s="274"/>
      <c r="D153" s="343"/>
      <c r="E153" s="274"/>
      <c r="F153" s="157"/>
      <c r="G153" s="228"/>
      <c r="H153" s="384"/>
      <c r="I153" s="233"/>
      <c r="J153" s="233"/>
      <c r="K153" s="356"/>
      <c r="L153" s="70"/>
      <c r="M153" s="134"/>
      <c r="N153" s="134"/>
      <c r="O153" s="134"/>
      <c r="P153" s="134"/>
      <c r="Q153" s="134"/>
      <c r="R153" s="134"/>
      <c r="S153" s="134"/>
      <c r="T153" s="134"/>
      <c r="U153" s="134"/>
      <c r="V153" s="134"/>
      <c r="W153" s="134"/>
      <c r="X153" s="134"/>
      <c r="Y153" s="134"/>
      <c r="Z153" s="134"/>
      <c r="AA153" s="135"/>
      <c r="AB153" s="135"/>
      <c r="AC153" s="135"/>
      <c r="AD153" s="135"/>
      <c r="AE153" s="135"/>
      <c r="AF153" s="135"/>
      <c r="AG153" s="135"/>
      <c r="AH153" s="135"/>
      <c r="AI153" s="135"/>
      <c r="AJ153" s="135"/>
      <c r="AK153" s="135"/>
      <c r="AL153" s="135"/>
      <c r="AM153" s="135"/>
      <c r="AN153" s="135"/>
      <c r="AO153" s="135"/>
      <c r="AP153" s="135"/>
      <c r="AQ153" s="135"/>
      <c r="AR153" s="135"/>
      <c r="AS153" s="135"/>
      <c r="AT153" s="135"/>
    </row>
    <row r="154" ht="15.75" customHeight="1">
      <c r="A154" s="409"/>
      <c r="B154" s="274"/>
      <c r="C154" s="274"/>
      <c r="D154" s="343"/>
      <c r="E154" s="274"/>
      <c r="F154" s="157"/>
      <c r="G154" s="228"/>
      <c r="H154" s="384"/>
      <c r="I154" s="233"/>
      <c r="J154" s="233"/>
      <c r="K154" s="356"/>
      <c r="L154" s="70"/>
      <c r="M154" s="134"/>
      <c r="N154" s="134"/>
      <c r="O154" s="134"/>
      <c r="P154" s="134"/>
      <c r="Q154" s="134"/>
      <c r="R154" s="134"/>
      <c r="S154" s="134"/>
      <c r="T154" s="134"/>
      <c r="U154" s="134"/>
      <c r="V154" s="134"/>
      <c r="W154" s="134"/>
      <c r="X154" s="134"/>
      <c r="Y154" s="134"/>
      <c r="Z154" s="134"/>
      <c r="AA154" s="135"/>
      <c r="AB154" s="135"/>
      <c r="AC154" s="135"/>
      <c r="AD154" s="135"/>
      <c r="AE154" s="135"/>
      <c r="AF154" s="135"/>
      <c r="AG154" s="135"/>
      <c r="AH154" s="135"/>
      <c r="AI154" s="135"/>
      <c r="AJ154" s="135"/>
      <c r="AK154" s="135"/>
      <c r="AL154" s="135"/>
      <c r="AM154" s="135"/>
      <c r="AN154" s="135"/>
      <c r="AO154" s="135"/>
      <c r="AP154" s="135"/>
      <c r="AQ154" s="135"/>
      <c r="AR154" s="135"/>
      <c r="AS154" s="135"/>
      <c r="AT154" s="135"/>
    </row>
    <row r="155" ht="15.75" customHeight="1">
      <c r="A155" s="409"/>
      <c r="B155" s="274"/>
      <c r="C155" s="274"/>
      <c r="D155" s="343"/>
      <c r="E155" s="274"/>
      <c r="F155" s="157"/>
      <c r="G155" s="228"/>
      <c r="H155" s="384"/>
      <c r="I155" s="233"/>
      <c r="J155" s="233"/>
      <c r="K155" s="356"/>
      <c r="L155" s="70"/>
      <c r="M155" s="134"/>
      <c r="N155" s="134"/>
      <c r="O155" s="134"/>
      <c r="P155" s="134"/>
      <c r="Q155" s="134"/>
      <c r="R155" s="134"/>
      <c r="S155" s="134"/>
      <c r="T155" s="134"/>
      <c r="U155" s="134"/>
      <c r="V155" s="134"/>
      <c r="W155" s="134"/>
      <c r="X155" s="134"/>
      <c r="Y155" s="134"/>
      <c r="Z155" s="134"/>
      <c r="AA155" s="135"/>
      <c r="AB155" s="135"/>
      <c r="AC155" s="135"/>
      <c r="AD155" s="135"/>
      <c r="AE155" s="135"/>
      <c r="AF155" s="135"/>
      <c r="AG155" s="135"/>
      <c r="AH155" s="135"/>
      <c r="AI155" s="135"/>
      <c r="AJ155" s="135"/>
      <c r="AK155" s="135"/>
      <c r="AL155" s="135"/>
      <c r="AM155" s="135"/>
      <c r="AN155" s="135"/>
      <c r="AO155" s="135"/>
      <c r="AP155" s="135"/>
      <c r="AQ155" s="135"/>
      <c r="AR155" s="135"/>
      <c r="AS155" s="135"/>
      <c r="AT155" s="135"/>
    </row>
    <row r="156" ht="15.75" customHeight="1">
      <c r="A156" s="409"/>
      <c r="B156" s="274"/>
      <c r="C156" s="274"/>
      <c r="D156" s="343"/>
      <c r="E156" s="274"/>
      <c r="F156" s="157"/>
      <c r="G156" s="228"/>
      <c r="H156" s="384"/>
      <c r="I156" s="233"/>
      <c r="J156" s="292"/>
      <c r="K156" s="410"/>
      <c r="L156" s="115"/>
      <c r="M156" s="134"/>
      <c r="N156" s="134"/>
      <c r="O156" s="134"/>
      <c r="P156" s="134"/>
      <c r="Q156" s="134"/>
      <c r="R156" s="134"/>
      <c r="S156" s="134"/>
      <c r="T156" s="134"/>
      <c r="U156" s="134"/>
      <c r="V156" s="134"/>
      <c r="W156" s="134"/>
      <c r="X156" s="134"/>
      <c r="Y156" s="134"/>
      <c r="Z156" s="134"/>
      <c r="AA156" s="135"/>
      <c r="AB156" s="135"/>
      <c r="AC156" s="135"/>
      <c r="AD156" s="135"/>
      <c r="AE156" s="135"/>
      <c r="AF156" s="135"/>
      <c r="AG156" s="135"/>
      <c r="AH156" s="135"/>
      <c r="AI156" s="135"/>
      <c r="AJ156" s="135"/>
      <c r="AK156" s="135"/>
      <c r="AL156" s="135"/>
      <c r="AM156" s="135"/>
      <c r="AN156" s="135"/>
      <c r="AO156" s="135"/>
      <c r="AP156" s="135"/>
      <c r="AQ156" s="135"/>
      <c r="AR156" s="135"/>
      <c r="AS156" s="135"/>
      <c r="AT156" s="135"/>
    </row>
    <row r="157" ht="15.75" customHeight="1">
      <c r="A157" s="347"/>
      <c r="B157" s="411"/>
      <c r="C157" s="6"/>
      <c r="D157" s="412"/>
      <c r="E157" s="168"/>
      <c r="F157" s="171"/>
      <c r="G157" s="171"/>
      <c r="H157" s="171"/>
      <c r="I157" s="286"/>
      <c r="J157" s="413"/>
      <c r="K157" s="350"/>
      <c r="L157" s="350"/>
      <c r="M157" s="134"/>
      <c r="N157" s="134"/>
      <c r="O157" s="134"/>
      <c r="P157" s="134"/>
      <c r="Q157" s="134"/>
      <c r="R157" s="134"/>
      <c r="S157" s="134"/>
      <c r="T157" s="134"/>
      <c r="U157" s="134"/>
      <c r="V157" s="134"/>
      <c r="W157" s="134"/>
      <c r="X157" s="134"/>
      <c r="Y157" s="134"/>
      <c r="Z157" s="134"/>
      <c r="AA157" s="135"/>
      <c r="AB157" s="135"/>
      <c r="AC157" s="135"/>
      <c r="AD157" s="135"/>
      <c r="AE157" s="135"/>
      <c r="AF157" s="135"/>
      <c r="AG157" s="135"/>
      <c r="AH157" s="135"/>
      <c r="AI157" s="135"/>
      <c r="AJ157" s="135"/>
      <c r="AK157" s="135"/>
      <c r="AL157" s="135"/>
      <c r="AM157" s="135"/>
      <c r="AN157" s="135"/>
      <c r="AO157" s="135"/>
      <c r="AP157" s="135"/>
      <c r="AQ157" s="135"/>
      <c r="AR157" s="135"/>
      <c r="AS157" s="135"/>
      <c r="AT157" s="135"/>
    </row>
    <row r="158" ht="15.75" customHeight="1">
      <c r="A158" s="409"/>
      <c r="B158" s="274"/>
      <c r="C158" s="274"/>
      <c r="D158" s="343"/>
      <c r="E158" s="274"/>
      <c r="F158" s="157"/>
      <c r="G158" s="228"/>
      <c r="H158" s="343"/>
      <c r="I158" s="157"/>
      <c r="J158" s="233"/>
      <c r="K158" s="414"/>
      <c r="L158" s="70"/>
      <c r="M158" s="134"/>
      <c r="N158" s="134"/>
      <c r="O158" s="134"/>
      <c r="P158" s="134"/>
      <c r="Q158" s="134"/>
      <c r="R158" s="134"/>
      <c r="S158" s="134"/>
      <c r="T158" s="134"/>
      <c r="U158" s="134"/>
      <c r="V158" s="134"/>
      <c r="W158" s="134"/>
      <c r="X158" s="134"/>
      <c r="Y158" s="134"/>
      <c r="Z158" s="134"/>
      <c r="AA158" s="135"/>
      <c r="AB158" s="135"/>
      <c r="AC158" s="135"/>
      <c r="AD158" s="135"/>
      <c r="AE158" s="135"/>
      <c r="AF158" s="135"/>
      <c r="AG158" s="135"/>
      <c r="AH158" s="135"/>
      <c r="AI158" s="135"/>
      <c r="AJ158" s="135"/>
      <c r="AK158" s="135"/>
      <c r="AL158" s="135"/>
      <c r="AM158" s="135"/>
      <c r="AN158" s="135"/>
      <c r="AO158" s="135"/>
      <c r="AP158" s="135"/>
      <c r="AQ158" s="135"/>
      <c r="AR158" s="135"/>
      <c r="AS158" s="135"/>
      <c r="AT158" s="135"/>
    </row>
    <row r="159" ht="15.75" customHeight="1">
      <c r="A159" s="409"/>
      <c r="B159" s="274"/>
      <c r="C159" s="274"/>
      <c r="D159" s="343"/>
      <c r="E159" s="274"/>
      <c r="F159" s="157"/>
      <c r="G159" s="228"/>
      <c r="H159" s="343"/>
      <c r="I159" s="157"/>
      <c r="J159" s="233"/>
      <c r="K159" s="356"/>
      <c r="L159" s="70"/>
      <c r="M159" s="134"/>
      <c r="N159" s="134"/>
      <c r="O159" s="134"/>
      <c r="P159" s="134"/>
      <c r="Q159" s="134"/>
      <c r="R159" s="134"/>
      <c r="S159" s="134"/>
      <c r="T159" s="134"/>
      <c r="U159" s="134"/>
      <c r="V159" s="134"/>
      <c r="W159" s="134"/>
      <c r="X159" s="134"/>
      <c r="Y159" s="134"/>
      <c r="Z159" s="134"/>
      <c r="AA159" s="135"/>
      <c r="AB159" s="135"/>
      <c r="AC159" s="135"/>
      <c r="AD159" s="135"/>
      <c r="AE159" s="135"/>
      <c r="AF159" s="135"/>
      <c r="AG159" s="135"/>
      <c r="AH159" s="135"/>
      <c r="AI159" s="135"/>
      <c r="AJ159" s="135"/>
      <c r="AK159" s="135"/>
      <c r="AL159" s="135"/>
      <c r="AM159" s="135"/>
      <c r="AN159" s="135"/>
      <c r="AO159" s="135"/>
      <c r="AP159" s="135"/>
      <c r="AQ159" s="135"/>
      <c r="AR159" s="135"/>
      <c r="AS159" s="135"/>
      <c r="AT159" s="135"/>
    </row>
    <row r="160" ht="15.75" customHeight="1">
      <c r="A160" s="409"/>
      <c r="B160" s="274"/>
      <c r="C160" s="274"/>
      <c r="D160" s="343"/>
      <c r="E160" s="274"/>
      <c r="F160" s="157"/>
      <c r="G160" s="228"/>
      <c r="H160" s="343"/>
      <c r="I160" s="157"/>
      <c r="J160" s="233"/>
      <c r="K160" s="356"/>
      <c r="L160" s="70"/>
      <c r="M160" s="134"/>
      <c r="N160" s="134"/>
      <c r="O160" s="134"/>
      <c r="P160" s="134"/>
      <c r="Q160" s="134"/>
      <c r="R160" s="134"/>
      <c r="S160" s="134"/>
      <c r="T160" s="134"/>
      <c r="U160" s="134"/>
      <c r="V160" s="134"/>
      <c r="W160" s="134"/>
      <c r="X160" s="134"/>
      <c r="Y160" s="134"/>
      <c r="Z160" s="134"/>
      <c r="AA160" s="135"/>
      <c r="AB160" s="135"/>
      <c r="AC160" s="135"/>
      <c r="AD160" s="135"/>
      <c r="AE160" s="135"/>
      <c r="AF160" s="135"/>
      <c r="AG160" s="135"/>
      <c r="AH160" s="135"/>
      <c r="AI160" s="135"/>
      <c r="AJ160" s="135"/>
      <c r="AK160" s="135"/>
      <c r="AL160" s="135"/>
      <c r="AM160" s="135"/>
      <c r="AN160" s="135"/>
      <c r="AO160" s="135"/>
      <c r="AP160" s="135"/>
      <c r="AQ160" s="135"/>
      <c r="AR160" s="135"/>
      <c r="AS160" s="135"/>
      <c r="AT160" s="135"/>
    </row>
    <row r="161" ht="15.75" customHeight="1">
      <c r="A161" s="409"/>
      <c r="B161" s="274"/>
      <c r="C161" s="274"/>
      <c r="D161" s="343"/>
      <c r="E161" s="274"/>
      <c r="F161" s="157"/>
      <c r="G161" s="228"/>
      <c r="H161" s="343"/>
      <c r="I161" s="157"/>
      <c r="J161" s="233"/>
      <c r="K161" s="356"/>
      <c r="L161" s="70"/>
      <c r="M161" s="134"/>
      <c r="N161" s="134"/>
      <c r="O161" s="134"/>
      <c r="P161" s="134"/>
      <c r="Q161" s="134"/>
      <c r="R161" s="134"/>
      <c r="S161" s="134"/>
      <c r="T161" s="134"/>
      <c r="U161" s="134"/>
      <c r="V161" s="134"/>
      <c r="W161" s="134"/>
      <c r="X161" s="134"/>
      <c r="Y161" s="134"/>
      <c r="Z161" s="134"/>
      <c r="AA161" s="135"/>
      <c r="AB161" s="135"/>
      <c r="AC161" s="135"/>
      <c r="AD161" s="135"/>
      <c r="AE161" s="135"/>
      <c r="AF161" s="135"/>
      <c r="AG161" s="135"/>
      <c r="AH161" s="135"/>
      <c r="AI161" s="135"/>
      <c r="AJ161" s="135"/>
      <c r="AK161" s="135"/>
      <c r="AL161" s="135"/>
      <c r="AM161" s="135"/>
      <c r="AN161" s="135"/>
      <c r="AO161" s="135"/>
      <c r="AP161" s="135"/>
      <c r="AQ161" s="135"/>
      <c r="AR161" s="135"/>
      <c r="AS161" s="135"/>
      <c r="AT161" s="135"/>
    </row>
    <row r="162" ht="15.75" customHeight="1">
      <c r="A162" s="409"/>
      <c r="B162" s="274"/>
      <c r="C162" s="274"/>
      <c r="D162" s="343"/>
      <c r="E162" s="274"/>
      <c r="F162" s="157"/>
      <c r="G162" s="228"/>
      <c r="H162" s="343"/>
      <c r="I162" s="157"/>
      <c r="J162" s="233"/>
      <c r="K162" s="356"/>
      <c r="L162" s="70"/>
      <c r="M162" s="134"/>
      <c r="N162" s="134"/>
      <c r="O162" s="134"/>
      <c r="P162" s="134"/>
      <c r="Q162" s="134"/>
      <c r="R162" s="134"/>
      <c r="S162" s="134"/>
      <c r="T162" s="134"/>
      <c r="U162" s="134"/>
      <c r="V162" s="134"/>
      <c r="W162" s="134"/>
      <c r="X162" s="134"/>
      <c r="Y162" s="134"/>
      <c r="Z162" s="134"/>
      <c r="AA162" s="135"/>
      <c r="AB162" s="135"/>
      <c r="AC162" s="135"/>
      <c r="AD162" s="135"/>
      <c r="AE162" s="135"/>
      <c r="AF162" s="135"/>
      <c r="AG162" s="135"/>
      <c r="AH162" s="135"/>
      <c r="AI162" s="135"/>
      <c r="AJ162" s="135"/>
      <c r="AK162" s="135"/>
      <c r="AL162" s="135"/>
      <c r="AM162" s="135"/>
      <c r="AN162" s="135"/>
      <c r="AO162" s="135"/>
      <c r="AP162" s="135"/>
      <c r="AQ162" s="135"/>
      <c r="AR162" s="135"/>
      <c r="AS162" s="135"/>
      <c r="AT162" s="135"/>
    </row>
    <row r="163" ht="15.75" customHeight="1">
      <c r="A163" s="409"/>
      <c r="B163" s="274"/>
      <c r="C163" s="274"/>
      <c r="D163" s="343"/>
      <c r="E163" s="274"/>
      <c r="F163" s="157"/>
      <c r="G163" s="228"/>
      <c r="H163" s="343"/>
      <c r="I163" s="157"/>
      <c r="J163" s="233"/>
      <c r="K163" s="356"/>
      <c r="L163" s="70"/>
      <c r="M163" s="134"/>
      <c r="N163" s="134"/>
      <c r="O163" s="134"/>
      <c r="P163" s="134"/>
      <c r="Q163" s="134"/>
      <c r="R163" s="134"/>
      <c r="S163" s="134"/>
      <c r="T163" s="134"/>
      <c r="U163" s="134"/>
      <c r="V163" s="134"/>
      <c r="W163" s="134"/>
      <c r="X163" s="134"/>
      <c r="Y163" s="134"/>
      <c r="Z163" s="134"/>
      <c r="AA163" s="135"/>
      <c r="AB163" s="135"/>
      <c r="AC163" s="135"/>
      <c r="AD163" s="135"/>
      <c r="AE163" s="135"/>
      <c r="AF163" s="135"/>
      <c r="AG163" s="135"/>
      <c r="AH163" s="135"/>
      <c r="AI163" s="135"/>
      <c r="AJ163" s="135"/>
      <c r="AK163" s="135"/>
      <c r="AL163" s="135"/>
      <c r="AM163" s="135"/>
      <c r="AN163" s="135"/>
      <c r="AO163" s="135"/>
      <c r="AP163" s="135"/>
      <c r="AQ163" s="135"/>
      <c r="AR163" s="135"/>
      <c r="AS163" s="135"/>
      <c r="AT163" s="135"/>
    </row>
    <row r="164" ht="15.75" customHeight="1">
      <c r="A164" s="409"/>
      <c r="B164" s="274"/>
      <c r="C164" s="274"/>
      <c r="D164" s="343"/>
      <c r="E164" s="274"/>
      <c r="F164" s="157"/>
      <c r="G164" s="157"/>
      <c r="H164" s="343"/>
      <c r="I164" s="157"/>
      <c r="J164" s="233"/>
      <c r="K164" s="356"/>
      <c r="L164" s="70"/>
      <c r="M164" s="134"/>
      <c r="N164" s="134"/>
      <c r="O164" s="134"/>
      <c r="P164" s="134"/>
      <c r="Q164" s="134"/>
      <c r="R164" s="134"/>
      <c r="S164" s="134"/>
      <c r="T164" s="134"/>
      <c r="U164" s="134"/>
      <c r="V164" s="134"/>
      <c r="W164" s="134"/>
      <c r="X164" s="134"/>
      <c r="Y164" s="134"/>
      <c r="Z164" s="134"/>
      <c r="AA164" s="135"/>
      <c r="AB164" s="135"/>
      <c r="AC164" s="135"/>
      <c r="AD164" s="135"/>
      <c r="AE164" s="135"/>
      <c r="AF164" s="135"/>
      <c r="AG164" s="135"/>
      <c r="AH164" s="135"/>
      <c r="AI164" s="135"/>
      <c r="AJ164" s="135"/>
      <c r="AK164" s="135"/>
      <c r="AL164" s="135"/>
      <c r="AM164" s="135"/>
      <c r="AN164" s="135"/>
      <c r="AO164" s="135"/>
      <c r="AP164" s="135"/>
      <c r="AQ164" s="135"/>
      <c r="AR164" s="135"/>
      <c r="AS164" s="135"/>
      <c r="AT164" s="135"/>
    </row>
    <row r="165" ht="15.75" customHeight="1">
      <c r="A165" s="409"/>
      <c r="B165" s="274"/>
      <c r="C165" s="274"/>
      <c r="D165" s="343"/>
      <c r="E165" s="274"/>
      <c r="F165" s="157"/>
      <c r="G165" s="157"/>
      <c r="H165" s="343"/>
      <c r="I165" s="157"/>
      <c r="J165" s="233"/>
      <c r="K165" s="356"/>
      <c r="L165" s="70"/>
      <c r="M165" s="134"/>
      <c r="N165" s="134"/>
      <c r="O165" s="134"/>
      <c r="P165" s="134"/>
      <c r="Q165" s="134"/>
      <c r="R165" s="134"/>
      <c r="S165" s="134"/>
      <c r="T165" s="134"/>
      <c r="U165" s="134"/>
      <c r="V165" s="134"/>
      <c r="W165" s="134"/>
      <c r="X165" s="134"/>
      <c r="Y165" s="134"/>
      <c r="Z165" s="134"/>
      <c r="AA165" s="135"/>
      <c r="AB165" s="135"/>
      <c r="AC165" s="135"/>
      <c r="AD165" s="135"/>
      <c r="AE165" s="135"/>
      <c r="AF165" s="135"/>
      <c r="AG165" s="135"/>
      <c r="AH165" s="135"/>
      <c r="AI165" s="135"/>
      <c r="AJ165" s="135"/>
      <c r="AK165" s="135"/>
      <c r="AL165" s="135"/>
      <c r="AM165" s="135"/>
      <c r="AN165" s="135"/>
      <c r="AO165" s="135"/>
      <c r="AP165" s="135"/>
      <c r="AQ165" s="135"/>
      <c r="AR165" s="135"/>
      <c r="AS165" s="135"/>
      <c r="AT165" s="135"/>
    </row>
    <row r="166" ht="15.75" customHeight="1">
      <c r="A166" s="409"/>
      <c r="B166" s="274"/>
      <c r="C166" s="275"/>
      <c r="D166" s="343"/>
      <c r="E166" s="274"/>
      <c r="F166" s="157"/>
      <c r="G166" s="157"/>
      <c r="H166" s="343"/>
      <c r="I166" s="157"/>
      <c r="J166" s="233"/>
      <c r="K166" s="356"/>
      <c r="L166" s="70"/>
      <c r="M166" s="134"/>
      <c r="N166" s="134"/>
      <c r="O166" s="134"/>
      <c r="P166" s="134"/>
      <c r="Q166" s="134"/>
      <c r="R166" s="134"/>
      <c r="S166" s="134"/>
      <c r="T166" s="134"/>
      <c r="U166" s="134"/>
      <c r="V166" s="134"/>
      <c r="W166" s="134"/>
      <c r="X166" s="134"/>
      <c r="Y166" s="134"/>
      <c r="Z166" s="134"/>
      <c r="AA166" s="135"/>
      <c r="AB166" s="135"/>
      <c r="AC166" s="135"/>
      <c r="AD166" s="135"/>
      <c r="AE166" s="135"/>
      <c r="AF166" s="135"/>
      <c r="AG166" s="135"/>
      <c r="AH166" s="135"/>
      <c r="AI166" s="135"/>
      <c r="AJ166" s="135"/>
      <c r="AK166" s="135"/>
      <c r="AL166" s="135"/>
      <c r="AM166" s="135"/>
      <c r="AN166" s="135"/>
      <c r="AO166" s="135"/>
      <c r="AP166" s="135"/>
      <c r="AQ166" s="135"/>
      <c r="AR166" s="135"/>
      <c r="AS166" s="135"/>
      <c r="AT166" s="135"/>
    </row>
    <row r="167" ht="15.75" customHeight="1">
      <c r="A167" s="409"/>
      <c r="B167" s="274"/>
      <c r="C167" s="275"/>
      <c r="D167" s="343"/>
      <c r="E167" s="274"/>
      <c r="F167" s="157"/>
      <c r="G167" s="157"/>
      <c r="H167" s="343"/>
      <c r="I167" s="157"/>
      <c r="J167" s="233"/>
      <c r="K167" s="356"/>
      <c r="L167" s="70"/>
      <c r="M167" s="134"/>
      <c r="N167" s="134"/>
      <c r="O167" s="134"/>
      <c r="P167" s="134"/>
      <c r="Q167" s="134"/>
      <c r="R167" s="134"/>
      <c r="S167" s="134"/>
      <c r="T167" s="134"/>
      <c r="U167" s="134"/>
      <c r="V167" s="134"/>
      <c r="W167" s="134"/>
      <c r="X167" s="134"/>
      <c r="Y167" s="134"/>
      <c r="Z167" s="134"/>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row>
    <row r="168" ht="15.75" customHeight="1">
      <c r="A168" s="409"/>
      <c r="B168" s="274"/>
      <c r="C168" s="274"/>
      <c r="D168" s="343"/>
      <c r="E168" s="274"/>
      <c r="F168" s="157"/>
      <c r="G168" s="228"/>
      <c r="H168" s="343"/>
      <c r="I168" s="157"/>
      <c r="J168" s="233"/>
      <c r="K168" s="356"/>
      <c r="L168" s="70"/>
      <c r="M168" s="134"/>
      <c r="N168" s="134"/>
      <c r="O168" s="134"/>
      <c r="P168" s="134"/>
      <c r="Q168" s="134"/>
      <c r="R168" s="134"/>
      <c r="S168" s="134"/>
      <c r="T168" s="134"/>
      <c r="U168" s="134"/>
      <c r="V168" s="134"/>
      <c r="W168" s="134"/>
      <c r="X168" s="134"/>
      <c r="Y168" s="134"/>
      <c r="Z168" s="134"/>
      <c r="AA168" s="135"/>
      <c r="AB168" s="135"/>
      <c r="AC168" s="135"/>
      <c r="AD168" s="135"/>
      <c r="AE168" s="135"/>
      <c r="AF168" s="135"/>
      <c r="AG168" s="135"/>
      <c r="AH168" s="135"/>
      <c r="AI168" s="135"/>
      <c r="AJ168" s="135"/>
      <c r="AK168" s="135"/>
      <c r="AL168" s="135"/>
      <c r="AM168" s="135"/>
      <c r="AN168" s="135"/>
      <c r="AO168" s="135"/>
      <c r="AP168" s="135"/>
      <c r="AQ168" s="135"/>
      <c r="AR168" s="135"/>
      <c r="AS168" s="135"/>
      <c r="AT168" s="135"/>
    </row>
    <row r="169" ht="15.75" customHeight="1">
      <c r="A169" s="409"/>
      <c r="B169" s="274"/>
      <c r="C169" s="274"/>
      <c r="D169" s="343"/>
      <c r="E169" s="274"/>
      <c r="F169" s="157"/>
      <c r="G169" s="157"/>
      <c r="H169" s="343"/>
      <c r="I169" s="157"/>
      <c r="J169" s="233"/>
      <c r="K169" s="356"/>
      <c r="L169" s="70"/>
      <c r="M169" s="134"/>
      <c r="N169" s="134"/>
      <c r="O169" s="134"/>
      <c r="P169" s="134"/>
      <c r="Q169" s="134"/>
      <c r="R169" s="134"/>
      <c r="S169" s="134"/>
      <c r="T169" s="134"/>
      <c r="U169" s="134"/>
      <c r="V169" s="134"/>
      <c r="W169" s="134"/>
      <c r="X169" s="134"/>
      <c r="Y169" s="134"/>
      <c r="Z169" s="134"/>
      <c r="AA169" s="135"/>
      <c r="AB169" s="135"/>
      <c r="AC169" s="135"/>
      <c r="AD169" s="135"/>
      <c r="AE169" s="135"/>
      <c r="AF169" s="135"/>
      <c r="AG169" s="135"/>
      <c r="AH169" s="135"/>
      <c r="AI169" s="135"/>
      <c r="AJ169" s="135"/>
      <c r="AK169" s="135"/>
      <c r="AL169" s="135"/>
      <c r="AM169" s="135"/>
      <c r="AN169" s="135"/>
      <c r="AO169" s="135"/>
      <c r="AP169" s="135"/>
      <c r="AQ169" s="135"/>
      <c r="AR169" s="135"/>
      <c r="AS169" s="135"/>
      <c r="AT169" s="135"/>
    </row>
    <row r="170" ht="15.75" customHeight="1">
      <c r="A170" s="409"/>
      <c r="B170" s="274"/>
      <c r="C170" s="274"/>
      <c r="D170" s="343"/>
      <c r="E170" s="274"/>
      <c r="F170" s="157"/>
      <c r="G170" s="157"/>
      <c r="H170" s="343"/>
      <c r="I170" s="157"/>
      <c r="J170" s="233"/>
      <c r="K170" s="410"/>
      <c r="L170" s="70"/>
      <c r="M170" s="134"/>
      <c r="N170" s="134"/>
      <c r="O170" s="134"/>
      <c r="P170" s="134"/>
      <c r="Q170" s="134"/>
      <c r="R170" s="134"/>
      <c r="S170" s="134"/>
      <c r="T170" s="134"/>
      <c r="U170" s="134"/>
      <c r="V170" s="134"/>
      <c r="W170" s="134"/>
      <c r="X170" s="134"/>
      <c r="Y170" s="134"/>
      <c r="Z170" s="134"/>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row>
    <row r="171" ht="15.75" customHeight="1">
      <c r="A171" s="409"/>
      <c r="B171" s="274"/>
      <c r="C171" s="275"/>
      <c r="D171" s="343"/>
      <c r="E171" s="274"/>
      <c r="F171" s="157"/>
      <c r="G171" s="157"/>
      <c r="H171" s="343"/>
      <c r="I171" s="157"/>
      <c r="J171" s="233"/>
      <c r="K171" s="356"/>
      <c r="L171" s="70"/>
      <c r="M171" s="134"/>
      <c r="N171" s="134"/>
      <c r="O171" s="134"/>
      <c r="P171" s="134"/>
      <c r="Q171" s="134"/>
      <c r="R171" s="134"/>
      <c r="S171" s="134"/>
      <c r="T171" s="134"/>
      <c r="U171" s="134"/>
      <c r="V171" s="134"/>
      <c r="W171" s="134"/>
      <c r="X171" s="134"/>
      <c r="Y171" s="134"/>
      <c r="Z171" s="134"/>
      <c r="AA171" s="135"/>
      <c r="AB171" s="135"/>
      <c r="AC171" s="135"/>
      <c r="AD171" s="135"/>
      <c r="AE171" s="135"/>
      <c r="AF171" s="135"/>
      <c r="AG171" s="135"/>
      <c r="AH171" s="135"/>
      <c r="AI171" s="135"/>
      <c r="AJ171" s="135"/>
      <c r="AK171" s="135"/>
      <c r="AL171" s="135"/>
      <c r="AM171" s="135"/>
      <c r="AN171" s="135"/>
      <c r="AO171" s="135"/>
      <c r="AP171" s="135"/>
      <c r="AQ171" s="135"/>
      <c r="AR171" s="135"/>
      <c r="AS171" s="135"/>
      <c r="AT171" s="135"/>
    </row>
    <row r="172" ht="15.75" customHeight="1">
      <c r="A172" s="409"/>
      <c r="B172" s="274"/>
      <c r="C172" s="274"/>
      <c r="D172" s="343"/>
      <c r="E172" s="274"/>
      <c r="F172" s="157"/>
      <c r="G172" s="157"/>
      <c r="H172" s="343"/>
      <c r="I172" s="157"/>
      <c r="J172" s="233"/>
      <c r="K172" s="356"/>
      <c r="L172" s="70"/>
      <c r="M172" s="134"/>
      <c r="N172" s="134"/>
      <c r="O172" s="134"/>
      <c r="P172" s="134"/>
      <c r="Q172" s="134"/>
      <c r="R172" s="134"/>
      <c r="S172" s="134"/>
      <c r="T172" s="134"/>
      <c r="U172" s="134"/>
      <c r="V172" s="134"/>
      <c r="W172" s="134"/>
      <c r="X172" s="134"/>
      <c r="Y172" s="134"/>
      <c r="Z172" s="134"/>
      <c r="AA172" s="135"/>
      <c r="AB172" s="135"/>
      <c r="AC172" s="135"/>
      <c r="AD172" s="135"/>
      <c r="AE172" s="135"/>
      <c r="AF172" s="135"/>
      <c r="AG172" s="135"/>
      <c r="AH172" s="135"/>
      <c r="AI172" s="135"/>
      <c r="AJ172" s="135"/>
      <c r="AK172" s="135"/>
      <c r="AL172" s="135"/>
      <c r="AM172" s="135"/>
      <c r="AN172" s="135"/>
      <c r="AO172" s="135"/>
      <c r="AP172" s="135"/>
      <c r="AQ172" s="135"/>
      <c r="AR172" s="135"/>
      <c r="AS172" s="135"/>
      <c r="AT172" s="135"/>
    </row>
    <row r="173" ht="15.75" customHeight="1">
      <c r="A173" s="409"/>
      <c r="B173" s="274"/>
      <c r="C173" s="274"/>
      <c r="D173" s="343"/>
      <c r="E173" s="274"/>
      <c r="F173" s="157"/>
      <c r="G173" s="157"/>
      <c r="H173" s="343"/>
      <c r="I173" s="157"/>
      <c r="J173" s="233"/>
      <c r="K173" s="356"/>
      <c r="L173" s="70"/>
      <c r="M173" s="134"/>
      <c r="N173" s="134"/>
      <c r="O173" s="134"/>
      <c r="P173" s="134"/>
      <c r="Q173" s="134"/>
      <c r="R173" s="134"/>
      <c r="S173" s="134"/>
      <c r="T173" s="134"/>
      <c r="U173" s="134"/>
      <c r="V173" s="134"/>
      <c r="W173" s="134"/>
      <c r="X173" s="134"/>
      <c r="Y173" s="134"/>
      <c r="Z173" s="134"/>
      <c r="AA173" s="135"/>
      <c r="AB173" s="135"/>
      <c r="AC173" s="135"/>
      <c r="AD173" s="135"/>
      <c r="AE173" s="135"/>
      <c r="AF173" s="135"/>
      <c r="AG173" s="135"/>
      <c r="AH173" s="135"/>
      <c r="AI173" s="135"/>
      <c r="AJ173" s="135"/>
      <c r="AK173" s="135"/>
      <c r="AL173" s="135"/>
      <c r="AM173" s="135"/>
      <c r="AN173" s="135"/>
      <c r="AO173" s="135"/>
      <c r="AP173" s="135"/>
      <c r="AQ173" s="135"/>
      <c r="AR173" s="135"/>
      <c r="AS173" s="135"/>
      <c r="AT173" s="135"/>
    </row>
    <row r="174" ht="15.75" customHeight="1">
      <c r="A174" s="409"/>
      <c r="B174" s="274"/>
      <c r="C174" s="274"/>
      <c r="D174" s="343"/>
      <c r="E174" s="274"/>
      <c r="F174" s="157"/>
      <c r="G174" s="157"/>
      <c r="H174" s="343"/>
      <c r="I174" s="157"/>
      <c r="J174" s="233"/>
      <c r="K174" s="356"/>
      <c r="L174" s="70"/>
      <c r="M174" s="134"/>
      <c r="N174" s="134"/>
      <c r="O174" s="134"/>
      <c r="P174" s="134"/>
      <c r="Q174" s="134"/>
      <c r="R174" s="134"/>
      <c r="S174" s="134"/>
      <c r="T174" s="134"/>
      <c r="U174" s="134"/>
      <c r="V174" s="134"/>
      <c r="W174" s="134"/>
      <c r="X174" s="134"/>
      <c r="Y174" s="134"/>
      <c r="Z174" s="134"/>
      <c r="AA174" s="135"/>
      <c r="AB174" s="135"/>
      <c r="AC174" s="135"/>
      <c r="AD174" s="135"/>
      <c r="AE174" s="135"/>
      <c r="AF174" s="135"/>
      <c r="AG174" s="135"/>
      <c r="AH174" s="135"/>
      <c r="AI174" s="135"/>
      <c r="AJ174" s="135"/>
      <c r="AK174" s="135"/>
      <c r="AL174" s="135"/>
      <c r="AM174" s="135"/>
      <c r="AN174" s="135"/>
      <c r="AO174" s="135"/>
      <c r="AP174" s="135"/>
      <c r="AQ174" s="135"/>
      <c r="AR174" s="135"/>
      <c r="AS174" s="135"/>
      <c r="AT174" s="135"/>
    </row>
    <row r="175" ht="15.75" customHeight="1">
      <c r="A175" s="409"/>
      <c r="B175" s="274"/>
      <c r="C175" s="274"/>
      <c r="D175" s="343"/>
      <c r="E175" s="274"/>
      <c r="F175" s="157"/>
      <c r="G175" s="157"/>
      <c r="H175" s="343"/>
      <c r="I175" s="157"/>
      <c r="J175" s="233"/>
      <c r="K175" s="356"/>
      <c r="L175" s="70"/>
      <c r="M175" s="134"/>
      <c r="N175" s="134"/>
      <c r="O175" s="134"/>
      <c r="P175" s="134"/>
      <c r="Q175" s="134"/>
      <c r="R175" s="134"/>
      <c r="S175" s="134"/>
      <c r="T175" s="134"/>
      <c r="U175" s="134"/>
      <c r="V175" s="134"/>
      <c r="W175" s="134"/>
      <c r="X175" s="134"/>
      <c r="Y175" s="134"/>
      <c r="Z175" s="134"/>
      <c r="AA175" s="135"/>
      <c r="AB175" s="135"/>
      <c r="AC175" s="135"/>
      <c r="AD175" s="135"/>
      <c r="AE175" s="135"/>
      <c r="AF175" s="135"/>
      <c r="AG175" s="135"/>
      <c r="AH175" s="135"/>
      <c r="AI175" s="135"/>
      <c r="AJ175" s="135"/>
      <c r="AK175" s="135"/>
      <c r="AL175" s="135"/>
      <c r="AM175" s="135"/>
      <c r="AN175" s="135"/>
      <c r="AO175" s="135"/>
      <c r="AP175" s="135"/>
      <c r="AQ175" s="135"/>
      <c r="AR175" s="135"/>
      <c r="AS175" s="135"/>
      <c r="AT175" s="135"/>
    </row>
    <row r="176" ht="15.75" customHeight="1">
      <c r="A176" s="409"/>
      <c r="B176" s="274"/>
      <c r="C176" s="274"/>
      <c r="D176" s="343"/>
      <c r="E176" s="274"/>
      <c r="F176" s="157"/>
      <c r="G176" s="157"/>
      <c r="H176" s="343"/>
      <c r="I176" s="157"/>
      <c r="J176" s="233"/>
      <c r="K176" s="356"/>
      <c r="L176" s="70"/>
      <c r="M176" s="134"/>
      <c r="N176" s="134"/>
      <c r="O176" s="134"/>
      <c r="P176" s="134"/>
      <c r="Q176" s="134"/>
      <c r="R176" s="134"/>
      <c r="S176" s="134"/>
      <c r="T176" s="134"/>
      <c r="U176" s="134"/>
      <c r="V176" s="134"/>
      <c r="W176" s="134"/>
      <c r="X176" s="134"/>
      <c r="Y176" s="134"/>
      <c r="Z176" s="134"/>
      <c r="AA176" s="135"/>
      <c r="AB176" s="135"/>
      <c r="AC176" s="135"/>
      <c r="AD176" s="135"/>
      <c r="AE176" s="135"/>
      <c r="AF176" s="135"/>
      <c r="AG176" s="135"/>
      <c r="AH176" s="135"/>
      <c r="AI176" s="135"/>
      <c r="AJ176" s="135"/>
      <c r="AK176" s="135"/>
      <c r="AL176" s="135"/>
      <c r="AM176" s="135"/>
      <c r="AN176" s="135"/>
      <c r="AO176" s="135"/>
      <c r="AP176" s="135"/>
      <c r="AQ176" s="135"/>
      <c r="AR176" s="135"/>
      <c r="AS176" s="135"/>
      <c r="AT176" s="135"/>
    </row>
    <row r="177" ht="15.75" customHeight="1">
      <c r="A177" s="415"/>
      <c r="B177" s="275"/>
      <c r="C177" s="275"/>
      <c r="D177" s="343"/>
      <c r="E177" s="275"/>
      <c r="F177" s="157"/>
      <c r="G177" s="157"/>
      <c r="H177" s="343"/>
      <c r="I177" s="157"/>
      <c r="J177" s="233"/>
      <c r="K177" s="356"/>
      <c r="L177" s="70"/>
      <c r="M177" s="134"/>
      <c r="N177" s="134"/>
      <c r="O177" s="134"/>
      <c r="P177" s="134"/>
      <c r="Q177" s="134"/>
      <c r="R177" s="134"/>
      <c r="S177" s="134"/>
      <c r="T177" s="134"/>
      <c r="U177" s="134"/>
      <c r="V177" s="134"/>
      <c r="W177" s="134"/>
      <c r="X177" s="134"/>
      <c r="Y177" s="134"/>
      <c r="Z177" s="134"/>
      <c r="AA177" s="135"/>
      <c r="AB177" s="135"/>
      <c r="AC177" s="135"/>
      <c r="AD177" s="135"/>
      <c r="AE177" s="135"/>
      <c r="AF177" s="135"/>
      <c r="AG177" s="135"/>
      <c r="AH177" s="135"/>
      <c r="AI177" s="135"/>
      <c r="AJ177" s="135"/>
      <c r="AK177" s="135"/>
      <c r="AL177" s="135"/>
      <c r="AM177" s="135"/>
      <c r="AN177" s="135"/>
      <c r="AO177" s="135"/>
      <c r="AP177" s="135"/>
      <c r="AQ177" s="135"/>
      <c r="AR177" s="135"/>
      <c r="AS177" s="135"/>
      <c r="AT177" s="135"/>
    </row>
    <row r="178" ht="15.75" customHeight="1">
      <c r="A178" s="347"/>
      <c r="B178" s="411"/>
      <c r="C178" s="6"/>
      <c r="D178" s="412"/>
      <c r="E178" s="168"/>
      <c r="F178" s="171"/>
      <c r="G178" s="171"/>
      <c r="H178" s="171"/>
      <c r="I178" s="286"/>
      <c r="J178" s="413"/>
      <c r="K178" s="350"/>
      <c r="L178" s="350"/>
      <c r="M178" s="134"/>
      <c r="N178" s="134"/>
      <c r="O178" s="134"/>
      <c r="P178" s="134"/>
      <c r="Q178" s="134"/>
      <c r="R178" s="134"/>
      <c r="S178" s="134"/>
      <c r="T178" s="134"/>
      <c r="U178" s="134"/>
      <c r="V178" s="134"/>
      <c r="W178" s="134"/>
      <c r="X178" s="134"/>
      <c r="Y178" s="134"/>
      <c r="Z178" s="134"/>
      <c r="AA178" s="135"/>
      <c r="AB178" s="135"/>
      <c r="AC178" s="135"/>
      <c r="AD178" s="135"/>
      <c r="AE178" s="135"/>
      <c r="AF178" s="135"/>
      <c r="AG178" s="135"/>
      <c r="AH178" s="135"/>
      <c r="AI178" s="135"/>
      <c r="AJ178" s="135"/>
      <c r="AK178" s="135"/>
      <c r="AL178" s="135"/>
      <c r="AM178" s="135"/>
      <c r="AN178" s="135"/>
      <c r="AO178" s="135"/>
      <c r="AP178" s="135"/>
      <c r="AQ178" s="135"/>
      <c r="AR178" s="135"/>
      <c r="AS178" s="135"/>
      <c r="AT178" s="135"/>
    </row>
    <row r="179" ht="15.75" customHeight="1">
      <c r="A179" s="278"/>
      <c r="B179" s="274"/>
      <c r="C179" s="274"/>
      <c r="D179" s="157"/>
      <c r="E179" s="274"/>
      <c r="F179" s="157"/>
      <c r="G179" s="228"/>
      <c r="H179" s="228"/>
      <c r="I179" s="157"/>
      <c r="J179" s="233"/>
      <c r="K179" s="416"/>
      <c r="L179" s="70"/>
      <c r="M179" s="134"/>
      <c r="N179" s="134"/>
      <c r="O179" s="134"/>
      <c r="P179" s="134"/>
      <c r="Q179" s="134"/>
      <c r="R179" s="134"/>
      <c r="S179" s="134"/>
      <c r="T179" s="134"/>
      <c r="U179" s="134"/>
      <c r="V179" s="134"/>
      <c r="W179" s="134"/>
      <c r="X179" s="134"/>
      <c r="Y179" s="134"/>
      <c r="Z179" s="134"/>
      <c r="AA179" s="135"/>
      <c r="AB179" s="135"/>
      <c r="AC179" s="135"/>
      <c r="AD179" s="135"/>
      <c r="AE179" s="135"/>
      <c r="AF179" s="135"/>
      <c r="AG179" s="135"/>
      <c r="AH179" s="135"/>
      <c r="AI179" s="135"/>
      <c r="AJ179" s="135"/>
      <c r="AK179" s="135"/>
      <c r="AL179" s="135"/>
      <c r="AM179" s="135"/>
      <c r="AN179" s="135"/>
      <c r="AO179" s="135"/>
      <c r="AP179" s="135"/>
      <c r="AQ179" s="135"/>
      <c r="AR179" s="135"/>
      <c r="AS179" s="135"/>
      <c r="AT179" s="135"/>
    </row>
    <row r="180" ht="15.75" customHeight="1">
      <c r="A180" s="278"/>
      <c r="B180" s="274"/>
      <c r="C180" s="274"/>
      <c r="D180" s="157"/>
      <c r="E180" s="274"/>
      <c r="F180" s="157"/>
      <c r="G180" s="228"/>
      <c r="H180" s="228"/>
      <c r="I180" s="157"/>
      <c r="J180" s="233"/>
      <c r="K180" s="416"/>
      <c r="L180" s="70"/>
      <c r="M180" s="134"/>
      <c r="N180" s="134"/>
      <c r="O180" s="134"/>
      <c r="P180" s="134"/>
      <c r="Q180" s="134"/>
      <c r="R180" s="134"/>
      <c r="S180" s="134"/>
      <c r="T180" s="134"/>
      <c r="U180" s="134"/>
      <c r="V180" s="134"/>
      <c r="W180" s="134"/>
      <c r="X180" s="134"/>
      <c r="Y180" s="134"/>
      <c r="Z180" s="134"/>
      <c r="AA180" s="135"/>
      <c r="AB180" s="135"/>
      <c r="AC180" s="135"/>
      <c r="AD180" s="135"/>
      <c r="AE180" s="135"/>
      <c r="AF180" s="135"/>
      <c r="AG180" s="135"/>
      <c r="AH180" s="135"/>
      <c r="AI180" s="135"/>
      <c r="AJ180" s="135"/>
      <c r="AK180" s="135"/>
      <c r="AL180" s="135"/>
      <c r="AM180" s="135"/>
      <c r="AN180" s="135"/>
      <c r="AO180" s="135"/>
      <c r="AP180" s="135"/>
      <c r="AQ180" s="135"/>
      <c r="AR180" s="135"/>
      <c r="AS180" s="135"/>
      <c r="AT180" s="135"/>
    </row>
    <row r="181" ht="15.75" customHeight="1">
      <c r="A181" s="278"/>
      <c r="B181" s="274"/>
      <c r="C181" s="274"/>
      <c r="D181" s="157"/>
      <c r="E181" s="274"/>
      <c r="F181" s="157"/>
      <c r="G181" s="228"/>
      <c r="H181" s="228"/>
      <c r="I181" s="157"/>
      <c r="J181" s="233"/>
      <c r="K181" s="416"/>
      <c r="L181" s="70"/>
      <c r="M181" s="134"/>
      <c r="N181" s="134"/>
      <c r="O181" s="134"/>
      <c r="P181" s="134"/>
      <c r="Q181" s="134"/>
      <c r="R181" s="134"/>
      <c r="S181" s="134"/>
      <c r="T181" s="134"/>
      <c r="U181" s="134"/>
      <c r="V181" s="134"/>
      <c r="W181" s="134"/>
      <c r="X181" s="134"/>
      <c r="Y181" s="134"/>
      <c r="Z181" s="134"/>
      <c r="AA181" s="135"/>
      <c r="AB181" s="135"/>
      <c r="AC181" s="135"/>
      <c r="AD181" s="135"/>
      <c r="AE181" s="135"/>
      <c r="AF181" s="135"/>
      <c r="AG181" s="135"/>
      <c r="AH181" s="135"/>
      <c r="AI181" s="135"/>
      <c r="AJ181" s="135"/>
      <c r="AK181" s="135"/>
      <c r="AL181" s="135"/>
      <c r="AM181" s="135"/>
      <c r="AN181" s="135"/>
      <c r="AO181" s="135"/>
      <c r="AP181" s="135"/>
      <c r="AQ181" s="135"/>
      <c r="AR181" s="135"/>
      <c r="AS181" s="135"/>
      <c r="AT181" s="135"/>
    </row>
    <row r="182" ht="15.75" customHeight="1">
      <c r="A182" s="278"/>
      <c r="B182" s="274"/>
      <c r="C182" s="274"/>
      <c r="D182" s="157"/>
      <c r="E182" s="274"/>
      <c r="F182" s="157"/>
      <c r="G182" s="228"/>
      <c r="H182" s="228"/>
      <c r="I182" s="157"/>
      <c r="J182" s="233"/>
      <c r="K182" s="416"/>
      <c r="L182" s="70"/>
      <c r="M182" s="134"/>
      <c r="N182" s="134"/>
      <c r="O182" s="134"/>
      <c r="P182" s="134"/>
      <c r="Q182" s="134"/>
      <c r="R182" s="134"/>
      <c r="S182" s="134"/>
      <c r="T182" s="134"/>
      <c r="U182" s="134"/>
      <c r="V182" s="134"/>
      <c r="W182" s="134"/>
      <c r="X182" s="134"/>
      <c r="Y182" s="134"/>
      <c r="Z182" s="134"/>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row>
    <row r="183" ht="15.75" customHeight="1">
      <c r="A183" s="278"/>
      <c r="B183" s="274"/>
      <c r="C183" s="274"/>
      <c r="D183" s="157"/>
      <c r="E183" s="274"/>
      <c r="F183" s="157"/>
      <c r="G183" s="157"/>
      <c r="H183" s="157"/>
      <c r="I183" s="157"/>
      <c r="J183" s="233"/>
      <c r="K183" s="416"/>
      <c r="L183" s="70"/>
      <c r="M183" s="134"/>
      <c r="N183" s="134"/>
      <c r="O183" s="134"/>
      <c r="P183" s="134"/>
      <c r="Q183" s="134"/>
      <c r="R183" s="134"/>
      <c r="S183" s="134"/>
      <c r="T183" s="134"/>
      <c r="U183" s="134"/>
      <c r="V183" s="134"/>
      <c r="W183" s="134"/>
      <c r="X183" s="134"/>
      <c r="Y183" s="134"/>
      <c r="Z183" s="134"/>
      <c r="AA183" s="135"/>
      <c r="AB183" s="135"/>
      <c r="AC183" s="135"/>
      <c r="AD183" s="135"/>
      <c r="AE183" s="135"/>
      <c r="AF183" s="135"/>
      <c r="AG183" s="135"/>
      <c r="AH183" s="135"/>
      <c r="AI183" s="135"/>
      <c r="AJ183" s="135"/>
      <c r="AK183" s="135"/>
      <c r="AL183" s="135"/>
      <c r="AM183" s="135"/>
      <c r="AN183" s="135"/>
      <c r="AO183" s="135"/>
      <c r="AP183" s="135"/>
      <c r="AQ183" s="135"/>
      <c r="AR183" s="135"/>
      <c r="AS183" s="135"/>
      <c r="AT183" s="135"/>
    </row>
    <row r="184" ht="15.75" customHeight="1">
      <c r="A184" s="278"/>
      <c r="B184" s="274"/>
      <c r="C184" s="274"/>
      <c r="D184" s="157"/>
      <c r="E184" s="274"/>
      <c r="F184" s="157"/>
      <c r="G184" s="157"/>
      <c r="H184" s="157"/>
      <c r="I184" s="157"/>
      <c r="J184" s="233"/>
      <c r="K184" s="416"/>
      <c r="L184" s="70"/>
      <c r="M184" s="134"/>
      <c r="N184" s="134"/>
      <c r="O184" s="134"/>
      <c r="P184" s="134"/>
      <c r="Q184" s="134"/>
      <c r="R184" s="134"/>
      <c r="S184" s="134"/>
      <c r="T184" s="134"/>
      <c r="U184" s="134"/>
      <c r="V184" s="134"/>
      <c r="W184" s="134"/>
      <c r="X184" s="134"/>
      <c r="Y184" s="134"/>
      <c r="Z184" s="134"/>
      <c r="AA184" s="135"/>
      <c r="AB184" s="135"/>
      <c r="AC184" s="135"/>
      <c r="AD184" s="135"/>
      <c r="AE184" s="135"/>
      <c r="AF184" s="135"/>
      <c r="AG184" s="135"/>
      <c r="AH184" s="135"/>
      <c r="AI184" s="135"/>
      <c r="AJ184" s="135"/>
      <c r="AK184" s="135"/>
      <c r="AL184" s="135"/>
      <c r="AM184" s="135"/>
      <c r="AN184" s="135"/>
      <c r="AO184" s="135"/>
      <c r="AP184" s="135"/>
      <c r="AQ184" s="135"/>
      <c r="AR184" s="135"/>
      <c r="AS184" s="135"/>
      <c r="AT184" s="135"/>
    </row>
    <row r="185" ht="15.75" customHeight="1">
      <c r="A185" s="278"/>
      <c r="B185" s="274"/>
      <c r="C185" s="274"/>
      <c r="D185" s="157"/>
      <c r="E185" s="274"/>
      <c r="F185" s="157"/>
      <c r="G185" s="157"/>
      <c r="H185" s="157"/>
      <c r="I185" s="157"/>
      <c r="J185" s="233"/>
      <c r="K185" s="416"/>
      <c r="L185" s="70"/>
      <c r="M185" s="134"/>
      <c r="N185" s="134"/>
      <c r="O185" s="134"/>
      <c r="P185" s="134"/>
      <c r="Q185" s="134"/>
      <c r="R185" s="134"/>
      <c r="S185" s="134"/>
      <c r="T185" s="134"/>
      <c r="U185" s="134"/>
      <c r="V185" s="134"/>
      <c r="W185" s="134"/>
      <c r="X185" s="134"/>
      <c r="Y185" s="134"/>
      <c r="Z185" s="134"/>
      <c r="AA185" s="135"/>
      <c r="AB185" s="135"/>
      <c r="AC185" s="135"/>
      <c r="AD185" s="135"/>
      <c r="AE185" s="135"/>
      <c r="AF185" s="135"/>
      <c r="AG185" s="135"/>
      <c r="AH185" s="135"/>
      <c r="AI185" s="135"/>
      <c r="AJ185" s="135"/>
      <c r="AK185" s="135"/>
      <c r="AL185" s="135"/>
      <c r="AM185" s="135"/>
      <c r="AN185" s="135"/>
      <c r="AO185" s="135"/>
      <c r="AP185" s="135"/>
      <c r="AQ185" s="135"/>
      <c r="AR185" s="135"/>
      <c r="AS185" s="135"/>
      <c r="AT185" s="135"/>
    </row>
    <row r="186" ht="15.75" customHeight="1">
      <c r="A186" s="278"/>
      <c r="B186" s="274"/>
      <c r="C186" s="274"/>
      <c r="D186" s="157"/>
      <c r="E186" s="274"/>
      <c r="F186" s="157"/>
      <c r="G186" s="157"/>
      <c r="H186" s="157"/>
      <c r="I186" s="157"/>
      <c r="J186" s="233"/>
      <c r="K186" s="416"/>
      <c r="L186" s="70"/>
      <c r="M186" s="134"/>
      <c r="N186" s="134"/>
      <c r="O186" s="134"/>
      <c r="P186" s="134"/>
      <c r="Q186" s="134"/>
      <c r="R186" s="134"/>
      <c r="S186" s="134"/>
      <c r="T186" s="134"/>
      <c r="U186" s="134"/>
      <c r="V186" s="134"/>
      <c r="W186" s="134"/>
      <c r="X186" s="134"/>
      <c r="Y186" s="134"/>
      <c r="Z186" s="134"/>
      <c r="AA186" s="135"/>
      <c r="AB186" s="135"/>
      <c r="AC186" s="135"/>
      <c r="AD186" s="135"/>
      <c r="AE186" s="135"/>
      <c r="AF186" s="135"/>
      <c r="AG186" s="135"/>
      <c r="AH186" s="135"/>
      <c r="AI186" s="135"/>
      <c r="AJ186" s="135"/>
      <c r="AK186" s="135"/>
      <c r="AL186" s="135"/>
      <c r="AM186" s="135"/>
      <c r="AN186" s="135"/>
      <c r="AO186" s="135"/>
      <c r="AP186" s="135"/>
      <c r="AQ186" s="135"/>
      <c r="AR186" s="135"/>
      <c r="AS186" s="135"/>
      <c r="AT186" s="135"/>
    </row>
    <row r="187" ht="15.75" customHeight="1">
      <c r="A187" s="278"/>
      <c r="B187" s="274"/>
      <c r="C187" s="274"/>
      <c r="D187" s="157"/>
      <c r="E187" s="274"/>
      <c r="F187" s="157"/>
      <c r="G187" s="157"/>
      <c r="H187" s="157"/>
      <c r="I187" s="157"/>
      <c r="J187" s="233"/>
      <c r="K187" s="416"/>
      <c r="L187" s="70"/>
      <c r="M187" s="134"/>
      <c r="N187" s="134"/>
      <c r="O187" s="134"/>
      <c r="P187" s="134"/>
      <c r="Q187" s="134"/>
      <c r="R187" s="134"/>
      <c r="S187" s="134"/>
      <c r="T187" s="134"/>
      <c r="U187" s="134"/>
      <c r="V187" s="134"/>
      <c r="W187" s="134"/>
      <c r="X187" s="134"/>
      <c r="Y187" s="134"/>
      <c r="Z187" s="134"/>
      <c r="AA187" s="135"/>
      <c r="AB187" s="135"/>
      <c r="AC187" s="135"/>
      <c r="AD187" s="135"/>
      <c r="AE187" s="135"/>
      <c r="AF187" s="135"/>
      <c r="AG187" s="135"/>
      <c r="AH187" s="135"/>
      <c r="AI187" s="135"/>
      <c r="AJ187" s="135"/>
      <c r="AK187" s="135"/>
      <c r="AL187" s="135"/>
      <c r="AM187" s="135"/>
      <c r="AN187" s="135"/>
      <c r="AO187" s="135"/>
      <c r="AP187" s="135"/>
      <c r="AQ187" s="135"/>
      <c r="AR187" s="135"/>
      <c r="AS187" s="135"/>
      <c r="AT187" s="135"/>
    </row>
    <row r="188" ht="15.75" customHeight="1">
      <c r="A188" s="278"/>
      <c r="B188" s="274"/>
      <c r="C188" s="274"/>
      <c r="D188" s="157"/>
      <c r="E188" s="274"/>
      <c r="F188" s="157"/>
      <c r="G188" s="157"/>
      <c r="H188" s="157"/>
      <c r="I188" s="157"/>
      <c r="J188" s="233"/>
      <c r="K188" s="416"/>
      <c r="L188" s="70"/>
      <c r="M188" s="134"/>
      <c r="N188" s="134"/>
      <c r="O188" s="134"/>
      <c r="P188" s="134"/>
      <c r="Q188" s="134"/>
      <c r="R188" s="134"/>
      <c r="S188" s="134"/>
      <c r="T188" s="134"/>
      <c r="U188" s="134"/>
      <c r="V188" s="134"/>
      <c r="W188" s="134"/>
      <c r="X188" s="134"/>
      <c r="Y188" s="134"/>
      <c r="Z188" s="134"/>
      <c r="AA188" s="135"/>
      <c r="AB188" s="135"/>
      <c r="AC188" s="135"/>
      <c r="AD188" s="135"/>
      <c r="AE188" s="135"/>
      <c r="AF188" s="135"/>
      <c r="AG188" s="135"/>
      <c r="AH188" s="135"/>
      <c r="AI188" s="135"/>
      <c r="AJ188" s="135"/>
      <c r="AK188" s="135"/>
      <c r="AL188" s="135"/>
      <c r="AM188" s="135"/>
      <c r="AN188" s="135"/>
      <c r="AO188" s="135"/>
      <c r="AP188" s="135"/>
      <c r="AQ188" s="135"/>
      <c r="AR188" s="135"/>
      <c r="AS188" s="135"/>
      <c r="AT188" s="135"/>
    </row>
    <row r="189" ht="15.75" customHeight="1">
      <c r="A189" s="278"/>
      <c r="B189" s="274"/>
      <c r="C189" s="274"/>
      <c r="D189" s="157"/>
      <c r="E189" s="274"/>
      <c r="F189" s="157"/>
      <c r="G189" s="157"/>
      <c r="H189" s="157"/>
      <c r="I189" s="157"/>
      <c r="J189" s="233"/>
      <c r="K189" s="416"/>
      <c r="L189" s="70"/>
      <c r="M189" s="134"/>
      <c r="N189" s="134"/>
      <c r="O189" s="134"/>
      <c r="P189" s="134"/>
      <c r="Q189" s="134"/>
      <c r="R189" s="134"/>
      <c r="S189" s="134"/>
      <c r="T189" s="134"/>
      <c r="U189" s="134"/>
      <c r="V189" s="134"/>
      <c r="W189" s="134"/>
      <c r="X189" s="134"/>
      <c r="Y189" s="134"/>
      <c r="Z189" s="134"/>
      <c r="AA189" s="135"/>
      <c r="AB189" s="135"/>
      <c r="AC189" s="135"/>
      <c r="AD189" s="135"/>
      <c r="AE189" s="135"/>
      <c r="AF189" s="135"/>
      <c r="AG189" s="135"/>
      <c r="AH189" s="135"/>
      <c r="AI189" s="135"/>
      <c r="AJ189" s="135"/>
      <c r="AK189" s="135"/>
      <c r="AL189" s="135"/>
      <c r="AM189" s="135"/>
      <c r="AN189" s="135"/>
      <c r="AO189" s="135"/>
      <c r="AP189" s="135"/>
      <c r="AQ189" s="135"/>
      <c r="AR189" s="135"/>
      <c r="AS189" s="135"/>
      <c r="AT189" s="135"/>
    </row>
    <row r="190" ht="15.75" customHeight="1">
      <c r="A190" s="278"/>
      <c r="B190" s="274"/>
      <c r="C190" s="274"/>
      <c r="D190" s="157"/>
      <c r="E190" s="274"/>
      <c r="F190" s="157"/>
      <c r="G190" s="157"/>
      <c r="H190" s="157"/>
      <c r="I190" s="157"/>
      <c r="J190" s="233"/>
      <c r="K190" s="416"/>
      <c r="L190" s="70"/>
      <c r="M190" s="134"/>
      <c r="N190" s="134"/>
      <c r="O190" s="134"/>
      <c r="P190" s="134"/>
      <c r="Q190" s="134"/>
      <c r="R190" s="134"/>
      <c r="S190" s="134"/>
      <c r="T190" s="134"/>
      <c r="U190" s="134"/>
      <c r="V190" s="134"/>
      <c r="W190" s="134"/>
      <c r="X190" s="134"/>
      <c r="Y190" s="134"/>
      <c r="Z190" s="134"/>
      <c r="AA190" s="135"/>
      <c r="AB190" s="135"/>
      <c r="AC190" s="135"/>
      <c r="AD190" s="135"/>
      <c r="AE190" s="135"/>
      <c r="AF190" s="135"/>
      <c r="AG190" s="135"/>
      <c r="AH190" s="135"/>
      <c r="AI190" s="135"/>
      <c r="AJ190" s="135"/>
      <c r="AK190" s="135"/>
      <c r="AL190" s="135"/>
      <c r="AM190" s="135"/>
      <c r="AN190" s="135"/>
      <c r="AO190" s="135"/>
      <c r="AP190" s="135"/>
      <c r="AQ190" s="135"/>
      <c r="AR190" s="135"/>
      <c r="AS190" s="135"/>
      <c r="AT190" s="135"/>
    </row>
    <row r="191" ht="15.75" customHeight="1">
      <c r="A191" s="278"/>
      <c r="B191" s="274"/>
      <c r="C191" s="274"/>
      <c r="D191" s="157"/>
      <c r="E191" s="274"/>
      <c r="F191" s="157"/>
      <c r="G191" s="228"/>
      <c r="H191" s="228"/>
      <c r="I191" s="157"/>
      <c r="J191" s="233"/>
      <c r="K191" s="416"/>
      <c r="L191" s="70"/>
      <c r="M191" s="134"/>
      <c r="N191" s="134"/>
      <c r="O191" s="134"/>
      <c r="P191" s="134"/>
      <c r="Q191" s="134"/>
      <c r="R191" s="134"/>
      <c r="S191" s="134"/>
      <c r="T191" s="134"/>
      <c r="U191" s="134"/>
      <c r="V191" s="134"/>
      <c r="W191" s="134"/>
      <c r="X191" s="134"/>
      <c r="Y191" s="134"/>
      <c r="Z191" s="134"/>
      <c r="AA191" s="135"/>
      <c r="AB191" s="135"/>
      <c r="AC191" s="135"/>
      <c r="AD191" s="135"/>
      <c r="AE191" s="135"/>
      <c r="AF191" s="135"/>
      <c r="AG191" s="135"/>
      <c r="AH191" s="135"/>
      <c r="AI191" s="135"/>
      <c r="AJ191" s="135"/>
      <c r="AK191" s="135"/>
      <c r="AL191" s="135"/>
      <c r="AM191" s="135"/>
      <c r="AN191" s="135"/>
      <c r="AO191" s="135"/>
      <c r="AP191" s="135"/>
      <c r="AQ191" s="135"/>
      <c r="AR191" s="135"/>
      <c r="AS191" s="135"/>
      <c r="AT191" s="135"/>
    </row>
    <row r="192" ht="15.75" customHeight="1">
      <c r="A192" s="278"/>
      <c r="B192" s="274"/>
      <c r="C192" s="274"/>
      <c r="D192" s="343"/>
      <c r="E192" s="274"/>
      <c r="F192" s="157"/>
      <c r="G192" s="157"/>
      <c r="H192" s="343"/>
      <c r="I192" s="157"/>
      <c r="J192" s="233"/>
      <c r="K192" s="416"/>
      <c r="L192" s="70"/>
      <c r="M192" s="134"/>
      <c r="N192" s="134"/>
      <c r="O192" s="134"/>
      <c r="P192" s="134"/>
      <c r="Q192" s="134"/>
      <c r="R192" s="134"/>
      <c r="S192" s="134"/>
      <c r="T192" s="134"/>
      <c r="U192" s="134"/>
      <c r="V192" s="134"/>
      <c r="W192" s="134"/>
      <c r="X192" s="134"/>
      <c r="Y192" s="134"/>
      <c r="Z192" s="134"/>
      <c r="AA192" s="135"/>
      <c r="AB192" s="135"/>
      <c r="AC192" s="135"/>
      <c r="AD192" s="135"/>
      <c r="AE192" s="135"/>
      <c r="AF192" s="135"/>
      <c r="AG192" s="135"/>
      <c r="AH192" s="135"/>
      <c r="AI192" s="135"/>
      <c r="AJ192" s="135"/>
      <c r="AK192" s="135"/>
      <c r="AL192" s="135"/>
      <c r="AM192" s="135"/>
      <c r="AN192" s="135"/>
      <c r="AO192" s="135"/>
      <c r="AP192" s="135"/>
      <c r="AQ192" s="135"/>
      <c r="AR192" s="135"/>
      <c r="AS192" s="135"/>
      <c r="AT192" s="135"/>
    </row>
    <row r="193" ht="15.75" customHeight="1">
      <c r="A193" s="278"/>
      <c r="B193" s="274"/>
      <c r="C193" s="275"/>
      <c r="D193" s="343"/>
      <c r="E193" s="274"/>
      <c r="F193" s="70"/>
      <c r="G193" s="115"/>
      <c r="H193" s="362"/>
      <c r="I193" s="157"/>
      <c r="J193" s="233"/>
      <c r="K193" s="416"/>
      <c r="L193" s="70"/>
      <c r="M193" s="134"/>
      <c r="N193" s="134"/>
      <c r="O193" s="134"/>
      <c r="P193" s="134"/>
      <c r="Q193" s="134"/>
      <c r="R193" s="134"/>
      <c r="S193" s="134"/>
      <c r="T193" s="134"/>
      <c r="U193" s="134"/>
      <c r="V193" s="134"/>
      <c r="W193" s="134"/>
      <c r="X193" s="134"/>
      <c r="Y193" s="134"/>
      <c r="Z193" s="134"/>
      <c r="AA193" s="135"/>
      <c r="AB193" s="135"/>
      <c r="AC193" s="135"/>
      <c r="AD193" s="135"/>
      <c r="AE193" s="135"/>
      <c r="AF193" s="135"/>
      <c r="AG193" s="135"/>
      <c r="AH193" s="135"/>
      <c r="AI193" s="135"/>
      <c r="AJ193" s="135"/>
      <c r="AK193" s="135"/>
      <c r="AL193" s="135"/>
      <c r="AM193" s="135"/>
      <c r="AN193" s="135"/>
      <c r="AO193" s="135"/>
      <c r="AP193" s="135"/>
      <c r="AQ193" s="135"/>
      <c r="AR193" s="135"/>
      <c r="AS193" s="135"/>
      <c r="AT193" s="135"/>
    </row>
    <row r="194" ht="15.75" customHeight="1">
      <c r="A194" s="278"/>
      <c r="B194" s="274"/>
      <c r="C194" s="274"/>
      <c r="D194" s="343"/>
      <c r="E194" s="274"/>
      <c r="F194" s="70"/>
      <c r="G194" s="70"/>
      <c r="H194" s="417"/>
      <c r="I194" s="157"/>
      <c r="J194" s="233"/>
      <c r="K194" s="416"/>
      <c r="L194" s="70"/>
      <c r="M194" s="134"/>
      <c r="N194" s="134"/>
      <c r="O194" s="134"/>
      <c r="P194" s="134"/>
      <c r="Q194" s="134"/>
      <c r="R194" s="134"/>
      <c r="S194" s="134"/>
      <c r="T194" s="134"/>
      <c r="U194" s="134"/>
      <c r="V194" s="134"/>
      <c r="W194" s="134"/>
      <c r="X194" s="134"/>
      <c r="Y194" s="134"/>
      <c r="Z194" s="134"/>
      <c r="AA194" s="135"/>
      <c r="AB194" s="135"/>
      <c r="AC194" s="135"/>
      <c r="AD194" s="135"/>
      <c r="AE194" s="135"/>
      <c r="AF194" s="135"/>
      <c r="AG194" s="135"/>
      <c r="AH194" s="135"/>
      <c r="AI194" s="135"/>
      <c r="AJ194" s="135"/>
      <c r="AK194" s="135"/>
      <c r="AL194" s="135"/>
      <c r="AM194" s="135"/>
      <c r="AN194" s="135"/>
      <c r="AO194" s="135"/>
      <c r="AP194" s="135"/>
      <c r="AQ194" s="135"/>
      <c r="AR194" s="135"/>
      <c r="AS194" s="135"/>
      <c r="AT194" s="135"/>
    </row>
    <row r="195" ht="15.75" customHeight="1">
      <c r="A195" s="278"/>
      <c r="B195" s="274"/>
      <c r="C195" s="274"/>
      <c r="D195" s="343"/>
      <c r="E195" s="275"/>
      <c r="F195" s="70"/>
      <c r="G195" s="115"/>
      <c r="H195" s="417"/>
      <c r="I195" s="157"/>
      <c r="J195" s="233"/>
      <c r="K195" s="416"/>
      <c r="L195" s="70"/>
      <c r="M195" s="134"/>
      <c r="N195" s="134"/>
      <c r="O195" s="134"/>
      <c r="P195" s="134"/>
      <c r="Q195" s="134"/>
      <c r="R195" s="134"/>
      <c r="S195" s="134"/>
      <c r="T195" s="134"/>
      <c r="U195" s="134"/>
      <c r="V195" s="134"/>
      <c r="W195" s="134"/>
      <c r="X195" s="134"/>
      <c r="Y195" s="134"/>
      <c r="Z195" s="134"/>
      <c r="AA195" s="135"/>
      <c r="AB195" s="135"/>
      <c r="AC195" s="135"/>
      <c r="AD195" s="135"/>
      <c r="AE195" s="135"/>
      <c r="AF195" s="135"/>
      <c r="AG195" s="135"/>
      <c r="AH195" s="135"/>
      <c r="AI195" s="135"/>
      <c r="AJ195" s="135"/>
      <c r="AK195" s="135"/>
      <c r="AL195" s="135"/>
      <c r="AM195" s="135"/>
      <c r="AN195" s="135"/>
      <c r="AO195" s="135"/>
      <c r="AP195" s="135"/>
      <c r="AQ195" s="135"/>
      <c r="AR195" s="135"/>
      <c r="AS195" s="135"/>
      <c r="AT195" s="135"/>
    </row>
    <row r="196" ht="15.75" customHeight="1">
      <c r="A196" s="278"/>
      <c r="B196" s="275"/>
      <c r="C196" s="275"/>
      <c r="D196" s="343"/>
      <c r="E196" s="274"/>
      <c r="F196" s="70"/>
      <c r="G196" s="115"/>
      <c r="H196" s="417"/>
      <c r="I196" s="157"/>
      <c r="J196" s="233"/>
      <c r="K196" s="416"/>
      <c r="L196" s="70"/>
      <c r="M196" s="134"/>
      <c r="N196" s="134"/>
      <c r="O196" s="134"/>
      <c r="P196" s="134"/>
      <c r="Q196" s="134"/>
      <c r="R196" s="134"/>
      <c r="S196" s="134"/>
      <c r="T196" s="134"/>
      <c r="U196" s="134"/>
      <c r="V196" s="134"/>
      <c r="W196" s="134"/>
      <c r="X196" s="134"/>
      <c r="Y196" s="134"/>
      <c r="Z196" s="134"/>
      <c r="AA196" s="135"/>
      <c r="AB196" s="135"/>
      <c r="AC196" s="135"/>
      <c r="AD196" s="135"/>
      <c r="AE196" s="135"/>
      <c r="AF196" s="135"/>
      <c r="AG196" s="135"/>
      <c r="AH196" s="135"/>
      <c r="AI196" s="135"/>
      <c r="AJ196" s="135"/>
      <c r="AK196" s="135"/>
      <c r="AL196" s="135"/>
      <c r="AM196" s="135"/>
      <c r="AN196" s="135"/>
      <c r="AO196" s="135"/>
      <c r="AP196" s="135"/>
      <c r="AQ196" s="135"/>
      <c r="AR196" s="135"/>
      <c r="AS196" s="135"/>
      <c r="AT196" s="135"/>
    </row>
    <row r="197" ht="15.75" customHeight="1">
      <c r="A197" s="278"/>
      <c r="B197" s="274"/>
      <c r="C197" s="275"/>
      <c r="D197" s="343"/>
      <c r="E197" s="274"/>
      <c r="F197" s="70"/>
      <c r="G197" s="115"/>
      <c r="H197" s="417"/>
      <c r="I197" s="157"/>
      <c r="J197" s="233"/>
      <c r="K197" s="416"/>
      <c r="L197" s="70"/>
      <c r="M197" s="134"/>
      <c r="N197" s="134"/>
      <c r="O197" s="134"/>
      <c r="P197" s="134"/>
      <c r="Q197" s="134"/>
      <c r="R197" s="134"/>
      <c r="S197" s="134"/>
      <c r="T197" s="134"/>
      <c r="U197" s="134"/>
      <c r="V197" s="134"/>
      <c r="W197" s="134"/>
      <c r="X197" s="134"/>
      <c r="Y197" s="134"/>
      <c r="Z197" s="134"/>
      <c r="AA197" s="135"/>
      <c r="AB197" s="135"/>
      <c r="AC197" s="135"/>
      <c r="AD197" s="135"/>
      <c r="AE197" s="135"/>
      <c r="AF197" s="135"/>
      <c r="AG197" s="135"/>
      <c r="AH197" s="135"/>
      <c r="AI197" s="135"/>
      <c r="AJ197" s="135"/>
      <c r="AK197" s="135"/>
      <c r="AL197" s="135"/>
      <c r="AM197" s="135"/>
      <c r="AN197" s="135"/>
      <c r="AO197" s="135"/>
      <c r="AP197" s="135"/>
      <c r="AQ197" s="135"/>
      <c r="AR197" s="135"/>
      <c r="AS197" s="135"/>
      <c r="AT197" s="135"/>
    </row>
    <row r="198" ht="15.75" customHeight="1">
      <c r="A198" s="347"/>
      <c r="B198" s="411"/>
      <c r="C198" s="6"/>
      <c r="D198" s="412"/>
      <c r="E198" s="199"/>
      <c r="F198" s="412"/>
      <c r="G198" s="412"/>
      <c r="H198" s="412"/>
      <c r="I198" s="171"/>
      <c r="J198" s="233"/>
      <c r="K198" s="350"/>
      <c r="L198" s="70"/>
      <c r="M198" s="134"/>
      <c r="N198" s="134"/>
      <c r="O198" s="134"/>
      <c r="P198" s="134"/>
      <c r="Q198" s="134"/>
      <c r="R198" s="134"/>
      <c r="S198" s="134"/>
      <c r="T198" s="134"/>
      <c r="U198" s="134"/>
      <c r="V198" s="134"/>
      <c r="W198" s="134"/>
      <c r="X198" s="134"/>
      <c r="Y198" s="134"/>
      <c r="Z198" s="134"/>
      <c r="AA198" s="135"/>
      <c r="AB198" s="135"/>
      <c r="AC198" s="135"/>
      <c r="AD198" s="135"/>
      <c r="AE198" s="135"/>
      <c r="AF198" s="135"/>
      <c r="AG198" s="135"/>
      <c r="AH198" s="135"/>
      <c r="AI198" s="135"/>
      <c r="AJ198" s="135"/>
      <c r="AK198" s="135"/>
      <c r="AL198" s="135"/>
      <c r="AM198" s="135"/>
      <c r="AN198" s="135"/>
      <c r="AO198" s="135"/>
      <c r="AP198" s="135"/>
      <c r="AQ198" s="135"/>
      <c r="AR198" s="135"/>
      <c r="AS198" s="135"/>
      <c r="AT198" s="135"/>
    </row>
    <row r="199" ht="15.75" customHeight="1">
      <c r="A199" s="287"/>
      <c r="B199" s="274"/>
      <c r="C199" s="274"/>
      <c r="D199" s="157"/>
      <c r="E199" s="274"/>
      <c r="F199" s="157"/>
      <c r="G199" s="228"/>
      <c r="H199" s="228"/>
      <c r="I199" s="157"/>
      <c r="J199" s="233"/>
      <c r="K199" s="356"/>
      <c r="L199" s="70"/>
      <c r="M199" s="134"/>
      <c r="N199" s="134"/>
      <c r="O199" s="134"/>
      <c r="P199" s="134"/>
      <c r="Q199" s="134"/>
      <c r="R199" s="134"/>
      <c r="S199" s="134"/>
      <c r="T199" s="134"/>
      <c r="U199" s="134"/>
      <c r="V199" s="134"/>
      <c r="W199" s="134"/>
      <c r="X199" s="134"/>
      <c r="Y199" s="134"/>
      <c r="Z199" s="134"/>
      <c r="AA199" s="135"/>
      <c r="AB199" s="135"/>
      <c r="AC199" s="135"/>
      <c r="AD199" s="135"/>
      <c r="AE199" s="135"/>
      <c r="AF199" s="135"/>
      <c r="AG199" s="135"/>
      <c r="AH199" s="135"/>
      <c r="AI199" s="135"/>
      <c r="AJ199" s="135"/>
      <c r="AK199" s="135"/>
      <c r="AL199" s="135"/>
      <c r="AM199" s="135"/>
      <c r="AN199" s="135"/>
      <c r="AO199" s="135"/>
      <c r="AP199" s="135"/>
      <c r="AQ199" s="135"/>
      <c r="AR199" s="135"/>
      <c r="AS199" s="135"/>
      <c r="AT199" s="135"/>
    </row>
    <row r="200" ht="15.75" customHeight="1">
      <c r="A200" s="287"/>
      <c r="B200" s="274"/>
      <c r="C200" s="274"/>
      <c r="D200" s="157"/>
      <c r="E200" s="274"/>
      <c r="F200" s="157"/>
      <c r="G200" s="228"/>
      <c r="H200" s="228"/>
      <c r="I200" s="157"/>
      <c r="J200" s="233"/>
      <c r="K200" s="356"/>
      <c r="L200" s="70"/>
      <c r="M200" s="134"/>
      <c r="N200" s="134"/>
      <c r="O200" s="134"/>
      <c r="P200" s="134"/>
      <c r="Q200" s="134"/>
      <c r="R200" s="134"/>
      <c r="S200" s="134"/>
      <c r="T200" s="134"/>
      <c r="U200" s="134"/>
      <c r="V200" s="134"/>
      <c r="W200" s="134"/>
      <c r="X200" s="134"/>
      <c r="Y200" s="134"/>
      <c r="Z200" s="134"/>
      <c r="AA200" s="135"/>
      <c r="AB200" s="135"/>
      <c r="AC200" s="135"/>
      <c r="AD200" s="135"/>
      <c r="AE200" s="135"/>
      <c r="AF200" s="135"/>
      <c r="AG200" s="135"/>
      <c r="AH200" s="135"/>
      <c r="AI200" s="135"/>
      <c r="AJ200" s="135"/>
      <c r="AK200" s="135"/>
      <c r="AL200" s="135"/>
      <c r="AM200" s="135"/>
      <c r="AN200" s="135"/>
      <c r="AO200" s="135"/>
      <c r="AP200" s="135"/>
      <c r="AQ200" s="135"/>
      <c r="AR200" s="135"/>
      <c r="AS200" s="135"/>
      <c r="AT200" s="135"/>
    </row>
    <row r="201" ht="15.75" customHeight="1">
      <c r="A201" s="287"/>
      <c r="B201" s="274"/>
      <c r="C201" s="274"/>
      <c r="D201" s="157"/>
      <c r="E201" s="274"/>
      <c r="F201" s="157"/>
      <c r="G201" s="228"/>
      <c r="H201" s="228"/>
      <c r="I201" s="157"/>
      <c r="J201" s="233"/>
      <c r="K201" s="356"/>
      <c r="L201" s="70"/>
      <c r="M201" s="134"/>
      <c r="N201" s="134"/>
      <c r="O201" s="134"/>
      <c r="P201" s="134"/>
      <c r="Q201" s="134"/>
      <c r="R201" s="134"/>
      <c r="S201" s="134"/>
      <c r="T201" s="134"/>
      <c r="U201" s="134"/>
      <c r="V201" s="134"/>
      <c r="W201" s="134"/>
      <c r="X201" s="134"/>
      <c r="Y201" s="134"/>
      <c r="Z201" s="134"/>
      <c r="AA201" s="135"/>
      <c r="AB201" s="135"/>
      <c r="AC201" s="135"/>
      <c r="AD201" s="135"/>
      <c r="AE201" s="135"/>
      <c r="AF201" s="135"/>
      <c r="AG201" s="135"/>
      <c r="AH201" s="135"/>
      <c r="AI201" s="135"/>
      <c r="AJ201" s="135"/>
      <c r="AK201" s="135"/>
      <c r="AL201" s="135"/>
      <c r="AM201" s="135"/>
      <c r="AN201" s="135"/>
      <c r="AO201" s="135"/>
      <c r="AP201" s="135"/>
      <c r="AQ201" s="135"/>
      <c r="AR201" s="135"/>
      <c r="AS201" s="135"/>
      <c r="AT201" s="135"/>
    </row>
    <row r="202" ht="15.75" customHeight="1">
      <c r="A202" s="287"/>
      <c r="B202" s="274"/>
      <c r="C202" s="274"/>
      <c r="D202" s="157"/>
      <c r="E202" s="274"/>
      <c r="F202" s="157"/>
      <c r="G202" s="228"/>
      <c r="H202" s="228"/>
      <c r="I202" s="157"/>
      <c r="J202" s="233"/>
      <c r="K202" s="356"/>
      <c r="L202" s="70"/>
      <c r="M202" s="134"/>
      <c r="N202" s="134"/>
      <c r="O202" s="134"/>
      <c r="P202" s="134"/>
      <c r="Q202" s="134"/>
      <c r="R202" s="134"/>
      <c r="S202" s="134"/>
      <c r="T202" s="134"/>
      <c r="U202" s="134"/>
      <c r="V202" s="134"/>
      <c r="W202" s="134"/>
      <c r="X202" s="134"/>
      <c r="Y202" s="134"/>
      <c r="Z202" s="134"/>
      <c r="AA202" s="135"/>
      <c r="AB202" s="135"/>
      <c r="AC202" s="135"/>
      <c r="AD202" s="135"/>
      <c r="AE202" s="135"/>
      <c r="AF202" s="135"/>
      <c r="AG202" s="135"/>
      <c r="AH202" s="135"/>
      <c r="AI202" s="135"/>
      <c r="AJ202" s="135"/>
      <c r="AK202" s="135"/>
      <c r="AL202" s="135"/>
      <c r="AM202" s="135"/>
      <c r="AN202" s="135"/>
      <c r="AO202" s="135"/>
      <c r="AP202" s="135"/>
      <c r="AQ202" s="135"/>
      <c r="AR202" s="135"/>
      <c r="AS202" s="135"/>
      <c r="AT202" s="135"/>
    </row>
    <row r="203" ht="15.75" customHeight="1">
      <c r="A203" s="287"/>
      <c r="B203" s="274"/>
      <c r="C203" s="274"/>
      <c r="D203" s="157"/>
      <c r="E203" s="274"/>
      <c r="F203" s="157"/>
      <c r="G203" s="228"/>
      <c r="H203" s="228"/>
      <c r="I203" s="157"/>
      <c r="J203" s="233"/>
      <c r="K203" s="356"/>
      <c r="L203" s="70"/>
      <c r="M203" s="134"/>
      <c r="N203" s="134"/>
      <c r="O203" s="134"/>
      <c r="P203" s="134"/>
      <c r="Q203" s="134"/>
      <c r="R203" s="134"/>
      <c r="S203" s="134"/>
      <c r="T203" s="134"/>
      <c r="U203" s="134"/>
      <c r="V203" s="134"/>
      <c r="W203" s="134"/>
      <c r="X203" s="134"/>
      <c r="Y203" s="134"/>
      <c r="Z203" s="134"/>
      <c r="AA203" s="135"/>
      <c r="AB203" s="135"/>
      <c r="AC203" s="135"/>
      <c r="AD203" s="135"/>
      <c r="AE203" s="135"/>
      <c r="AF203" s="135"/>
      <c r="AG203" s="135"/>
      <c r="AH203" s="135"/>
      <c r="AI203" s="135"/>
      <c r="AJ203" s="135"/>
      <c r="AK203" s="135"/>
      <c r="AL203" s="135"/>
      <c r="AM203" s="135"/>
      <c r="AN203" s="135"/>
      <c r="AO203" s="135"/>
      <c r="AP203" s="135"/>
      <c r="AQ203" s="135"/>
      <c r="AR203" s="135"/>
      <c r="AS203" s="135"/>
      <c r="AT203" s="135"/>
    </row>
    <row r="204" ht="15.75" customHeight="1">
      <c r="A204" s="287"/>
      <c r="B204" s="274"/>
      <c r="C204" s="274"/>
      <c r="D204" s="157"/>
      <c r="E204" s="274"/>
      <c r="F204" s="157"/>
      <c r="G204" s="228"/>
      <c r="H204" s="228"/>
      <c r="I204" s="157"/>
      <c r="J204" s="233"/>
      <c r="K204" s="356"/>
      <c r="L204" s="70"/>
      <c r="M204" s="134"/>
      <c r="N204" s="134"/>
      <c r="O204" s="134"/>
      <c r="P204" s="134"/>
      <c r="Q204" s="134"/>
      <c r="R204" s="134"/>
      <c r="S204" s="134"/>
      <c r="T204" s="134"/>
      <c r="U204" s="134"/>
      <c r="V204" s="134"/>
      <c r="W204" s="134"/>
      <c r="X204" s="134"/>
      <c r="Y204" s="134"/>
      <c r="Z204" s="134"/>
      <c r="AA204" s="135"/>
      <c r="AB204" s="135"/>
      <c r="AC204" s="135"/>
      <c r="AD204" s="135"/>
      <c r="AE204" s="135"/>
      <c r="AF204" s="135"/>
      <c r="AG204" s="135"/>
      <c r="AH204" s="135"/>
      <c r="AI204" s="135"/>
      <c r="AJ204" s="135"/>
      <c r="AK204" s="135"/>
      <c r="AL204" s="135"/>
      <c r="AM204" s="135"/>
      <c r="AN204" s="135"/>
      <c r="AO204" s="135"/>
      <c r="AP204" s="135"/>
      <c r="AQ204" s="135"/>
      <c r="AR204" s="135"/>
      <c r="AS204" s="135"/>
      <c r="AT204" s="135"/>
    </row>
    <row r="205" ht="15.75" customHeight="1">
      <c r="A205" s="287"/>
      <c r="B205" s="274"/>
      <c r="C205" s="274"/>
      <c r="D205" s="157"/>
      <c r="E205" s="274"/>
      <c r="F205" s="157"/>
      <c r="G205" s="228"/>
      <c r="H205" s="228"/>
      <c r="I205" s="157"/>
      <c r="J205" s="233"/>
      <c r="K205" s="356"/>
      <c r="L205" s="70"/>
      <c r="M205" s="134"/>
      <c r="N205" s="134"/>
      <c r="O205" s="134"/>
      <c r="P205" s="134"/>
      <c r="Q205" s="134"/>
      <c r="R205" s="134"/>
      <c r="S205" s="134"/>
      <c r="T205" s="134"/>
      <c r="U205" s="134"/>
      <c r="V205" s="134"/>
      <c r="W205" s="134"/>
      <c r="X205" s="134"/>
      <c r="Y205" s="134"/>
      <c r="Z205" s="134"/>
      <c r="AA205" s="135"/>
      <c r="AB205" s="135"/>
      <c r="AC205" s="135"/>
      <c r="AD205" s="135"/>
      <c r="AE205" s="135"/>
      <c r="AF205" s="135"/>
      <c r="AG205" s="135"/>
      <c r="AH205" s="135"/>
      <c r="AI205" s="135"/>
      <c r="AJ205" s="135"/>
      <c r="AK205" s="135"/>
      <c r="AL205" s="135"/>
      <c r="AM205" s="135"/>
      <c r="AN205" s="135"/>
      <c r="AO205" s="135"/>
      <c r="AP205" s="135"/>
      <c r="AQ205" s="135"/>
      <c r="AR205" s="135"/>
      <c r="AS205" s="135"/>
      <c r="AT205" s="135"/>
    </row>
    <row r="206" ht="15.75" customHeight="1">
      <c r="A206" s="287"/>
      <c r="B206" s="274"/>
      <c r="C206" s="274"/>
      <c r="D206" s="157"/>
      <c r="E206" s="274"/>
      <c r="F206" s="157"/>
      <c r="G206" s="228"/>
      <c r="H206" s="228"/>
      <c r="I206" s="157"/>
      <c r="J206" s="233"/>
      <c r="K206" s="356"/>
      <c r="L206" s="70"/>
      <c r="M206" s="134"/>
      <c r="N206" s="134"/>
      <c r="O206" s="134"/>
      <c r="P206" s="134"/>
      <c r="Q206" s="134"/>
      <c r="R206" s="134"/>
      <c r="S206" s="134"/>
      <c r="T206" s="134"/>
      <c r="U206" s="134"/>
      <c r="V206" s="134"/>
      <c r="W206" s="134"/>
      <c r="X206" s="134"/>
      <c r="Y206" s="134"/>
      <c r="Z206" s="134"/>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row>
    <row r="207" ht="15.75" customHeight="1">
      <c r="A207" s="287"/>
      <c r="B207" s="274"/>
      <c r="C207" s="274"/>
      <c r="D207" s="157"/>
      <c r="E207" s="274"/>
      <c r="F207" s="157"/>
      <c r="G207" s="228"/>
      <c r="H207" s="228"/>
      <c r="I207" s="157"/>
      <c r="J207" s="233"/>
      <c r="K207" s="410"/>
      <c r="L207" s="70"/>
      <c r="M207" s="134"/>
      <c r="N207" s="134"/>
      <c r="O207" s="134"/>
      <c r="P207" s="134"/>
      <c r="Q207" s="134"/>
      <c r="R207" s="134"/>
      <c r="S207" s="134"/>
      <c r="T207" s="134"/>
      <c r="U207" s="134"/>
      <c r="V207" s="134"/>
      <c r="W207" s="134"/>
      <c r="X207" s="134"/>
      <c r="Y207" s="134"/>
      <c r="Z207" s="134"/>
      <c r="AA207" s="135"/>
      <c r="AB207" s="135"/>
      <c r="AC207" s="135"/>
      <c r="AD207" s="135"/>
      <c r="AE207" s="135"/>
      <c r="AF207" s="135"/>
      <c r="AG207" s="135"/>
      <c r="AH207" s="135"/>
      <c r="AI207" s="135"/>
      <c r="AJ207" s="135"/>
      <c r="AK207" s="135"/>
      <c r="AL207" s="135"/>
      <c r="AM207" s="135"/>
      <c r="AN207" s="135"/>
      <c r="AO207" s="135"/>
      <c r="AP207" s="135"/>
      <c r="AQ207" s="135"/>
      <c r="AR207" s="135"/>
      <c r="AS207" s="135"/>
      <c r="AT207" s="135"/>
    </row>
    <row r="208" ht="15.75" customHeight="1">
      <c r="A208" s="287"/>
      <c r="B208" s="274"/>
      <c r="C208" s="274"/>
      <c r="D208" s="157"/>
      <c r="E208" s="274"/>
      <c r="F208" s="157"/>
      <c r="G208" s="228"/>
      <c r="H208" s="228"/>
      <c r="I208" s="157"/>
      <c r="J208" s="233"/>
      <c r="K208" s="410"/>
      <c r="L208" s="70"/>
      <c r="M208" s="134"/>
      <c r="N208" s="134"/>
      <c r="O208" s="134"/>
      <c r="P208" s="134"/>
      <c r="Q208" s="134"/>
      <c r="R208" s="134"/>
      <c r="S208" s="134"/>
      <c r="T208" s="134"/>
      <c r="U208" s="134"/>
      <c r="V208" s="134"/>
      <c r="W208" s="134"/>
      <c r="X208" s="134"/>
      <c r="Y208" s="134"/>
      <c r="Z208" s="134"/>
      <c r="AA208" s="135"/>
      <c r="AB208" s="135"/>
      <c r="AC208" s="135"/>
      <c r="AD208" s="135"/>
      <c r="AE208" s="135"/>
      <c r="AF208" s="135"/>
      <c r="AG208" s="135"/>
      <c r="AH208" s="135"/>
      <c r="AI208" s="135"/>
      <c r="AJ208" s="135"/>
      <c r="AK208" s="135"/>
      <c r="AL208" s="135"/>
      <c r="AM208" s="135"/>
      <c r="AN208" s="135"/>
      <c r="AO208" s="135"/>
      <c r="AP208" s="135"/>
      <c r="AQ208" s="135"/>
      <c r="AR208" s="135"/>
      <c r="AS208" s="135"/>
      <c r="AT208" s="135"/>
    </row>
    <row r="209" ht="15.75" customHeight="1">
      <c r="A209" s="287"/>
      <c r="B209" s="274"/>
      <c r="C209" s="274"/>
      <c r="D209" s="157"/>
      <c r="E209" s="274"/>
      <c r="F209" s="157"/>
      <c r="G209" s="228"/>
      <c r="H209" s="228"/>
      <c r="I209" s="157"/>
      <c r="J209" s="233"/>
      <c r="K209" s="356"/>
      <c r="L209" s="70"/>
      <c r="M209" s="134"/>
      <c r="N209" s="134"/>
      <c r="O209" s="134"/>
      <c r="P209" s="134"/>
      <c r="Q209" s="134"/>
      <c r="R209" s="134"/>
      <c r="S209" s="134"/>
      <c r="T209" s="134"/>
      <c r="U209" s="134"/>
      <c r="V209" s="134"/>
      <c r="W209" s="134"/>
      <c r="X209" s="134"/>
      <c r="Y209" s="134"/>
      <c r="Z209" s="134"/>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row>
    <row r="210" ht="15.75" customHeight="1">
      <c r="A210" s="287"/>
      <c r="B210" s="274"/>
      <c r="C210" s="274"/>
      <c r="D210" s="157"/>
      <c r="E210" s="274"/>
      <c r="F210" s="157"/>
      <c r="G210" s="228"/>
      <c r="H210" s="228"/>
      <c r="I210" s="157"/>
      <c r="J210" s="233"/>
      <c r="K210" s="356"/>
      <c r="L210" s="70"/>
      <c r="M210" s="134"/>
      <c r="N210" s="134"/>
      <c r="O210" s="134"/>
      <c r="P210" s="134"/>
      <c r="Q210" s="134"/>
      <c r="R210" s="134"/>
      <c r="S210" s="134"/>
      <c r="T210" s="134"/>
      <c r="U210" s="134"/>
      <c r="V210" s="134"/>
      <c r="W210" s="134"/>
      <c r="X210" s="134"/>
      <c r="Y210" s="134"/>
      <c r="Z210" s="134"/>
      <c r="AA210" s="135"/>
      <c r="AB210" s="135"/>
      <c r="AC210" s="135"/>
      <c r="AD210" s="135"/>
      <c r="AE210" s="135"/>
      <c r="AF210" s="135"/>
      <c r="AG210" s="135"/>
      <c r="AH210" s="135"/>
      <c r="AI210" s="135"/>
      <c r="AJ210" s="135"/>
      <c r="AK210" s="135"/>
      <c r="AL210" s="135"/>
      <c r="AM210" s="135"/>
      <c r="AN210" s="135"/>
      <c r="AO210" s="135"/>
      <c r="AP210" s="135"/>
      <c r="AQ210" s="135"/>
      <c r="AR210" s="135"/>
      <c r="AS210" s="135"/>
      <c r="AT210" s="135"/>
    </row>
    <row r="211" ht="15.75" customHeight="1">
      <c r="A211" s="287"/>
      <c r="B211" s="274"/>
      <c r="C211" s="274"/>
      <c r="D211" s="157"/>
      <c r="E211" s="274"/>
      <c r="F211" s="157"/>
      <c r="G211" s="228"/>
      <c r="H211" s="228"/>
      <c r="I211" s="157"/>
      <c r="J211" s="233"/>
      <c r="K211" s="356"/>
      <c r="L211" s="70"/>
      <c r="M211" s="134"/>
      <c r="N211" s="134"/>
      <c r="O211" s="134"/>
      <c r="P211" s="134"/>
      <c r="Q211" s="134"/>
      <c r="R211" s="134"/>
      <c r="S211" s="134"/>
      <c r="T211" s="134"/>
      <c r="U211" s="134"/>
      <c r="V211" s="134"/>
      <c r="W211" s="134"/>
      <c r="X211" s="134"/>
      <c r="Y211" s="134"/>
      <c r="Z211" s="134"/>
      <c r="AA211" s="135"/>
      <c r="AB211" s="135"/>
      <c r="AC211" s="135"/>
      <c r="AD211" s="135"/>
      <c r="AE211" s="135"/>
      <c r="AF211" s="135"/>
      <c r="AG211" s="135"/>
      <c r="AH211" s="135"/>
      <c r="AI211" s="135"/>
      <c r="AJ211" s="135"/>
      <c r="AK211" s="135"/>
      <c r="AL211" s="135"/>
      <c r="AM211" s="135"/>
      <c r="AN211" s="135"/>
      <c r="AO211" s="135"/>
      <c r="AP211" s="135"/>
      <c r="AQ211" s="135"/>
      <c r="AR211" s="135"/>
      <c r="AS211" s="135"/>
      <c r="AT211" s="135"/>
    </row>
    <row r="212" ht="15.75" customHeight="1">
      <c r="A212" s="287"/>
      <c r="B212" s="274"/>
      <c r="C212" s="274"/>
      <c r="D212" s="157"/>
      <c r="E212" s="274"/>
      <c r="F212" s="157"/>
      <c r="G212" s="228"/>
      <c r="H212" s="228"/>
      <c r="I212" s="157"/>
      <c r="J212" s="233"/>
      <c r="K212" s="356"/>
      <c r="L212" s="70"/>
      <c r="M212" s="134"/>
      <c r="N212" s="134"/>
      <c r="O212" s="134"/>
      <c r="P212" s="134"/>
      <c r="Q212" s="134"/>
      <c r="R212" s="134"/>
      <c r="S212" s="134"/>
      <c r="T212" s="134"/>
      <c r="U212" s="134"/>
      <c r="V212" s="134"/>
      <c r="W212" s="134"/>
      <c r="X212" s="134"/>
      <c r="Y212" s="134"/>
      <c r="Z212" s="134"/>
      <c r="AA212" s="135"/>
      <c r="AB212" s="135"/>
      <c r="AC212" s="135"/>
      <c r="AD212" s="135"/>
      <c r="AE212" s="135"/>
      <c r="AF212" s="135"/>
      <c r="AG212" s="135"/>
      <c r="AH212" s="135"/>
      <c r="AI212" s="135"/>
      <c r="AJ212" s="135"/>
      <c r="AK212" s="135"/>
      <c r="AL212" s="135"/>
      <c r="AM212" s="135"/>
      <c r="AN212" s="135"/>
      <c r="AO212" s="135"/>
      <c r="AP212" s="135"/>
      <c r="AQ212" s="135"/>
      <c r="AR212" s="135"/>
      <c r="AS212" s="135"/>
      <c r="AT212" s="135"/>
    </row>
    <row r="213" ht="15.75" customHeight="1">
      <c r="A213" s="287"/>
      <c r="B213" s="274"/>
      <c r="C213" s="274"/>
      <c r="D213" s="157"/>
      <c r="E213" s="274"/>
      <c r="F213" s="157"/>
      <c r="G213" s="228"/>
      <c r="H213" s="228"/>
      <c r="I213" s="157"/>
      <c r="J213" s="233"/>
      <c r="K213" s="356"/>
      <c r="L213" s="70"/>
      <c r="M213" s="134"/>
      <c r="N213" s="134"/>
      <c r="O213" s="134"/>
      <c r="P213" s="134"/>
      <c r="Q213" s="134"/>
      <c r="R213" s="134"/>
      <c r="S213" s="134"/>
      <c r="T213" s="134"/>
      <c r="U213" s="134"/>
      <c r="V213" s="134"/>
      <c r="W213" s="134"/>
      <c r="X213" s="134"/>
      <c r="Y213" s="134"/>
      <c r="Z213" s="134"/>
      <c r="AA213" s="135"/>
      <c r="AB213" s="135"/>
      <c r="AC213" s="135"/>
      <c r="AD213" s="135"/>
      <c r="AE213" s="135"/>
      <c r="AF213" s="135"/>
      <c r="AG213" s="135"/>
      <c r="AH213" s="135"/>
      <c r="AI213" s="135"/>
      <c r="AJ213" s="135"/>
      <c r="AK213" s="135"/>
      <c r="AL213" s="135"/>
      <c r="AM213" s="135"/>
      <c r="AN213" s="135"/>
      <c r="AO213" s="135"/>
      <c r="AP213" s="135"/>
      <c r="AQ213" s="135"/>
      <c r="AR213" s="135"/>
      <c r="AS213" s="135"/>
      <c r="AT213" s="135"/>
    </row>
    <row r="214" ht="15.75" customHeight="1">
      <c r="A214" s="287"/>
      <c r="B214" s="285"/>
      <c r="C214" s="274"/>
      <c r="D214" s="157"/>
      <c r="E214" s="274"/>
      <c r="F214" s="157"/>
      <c r="G214" s="157"/>
      <c r="H214" s="157"/>
      <c r="I214" s="157"/>
      <c r="J214" s="233"/>
      <c r="K214" s="410"/>
      <c r="L214" s="70"/>
      <c r="M214" s="134"/>
      <c r="N214" s="134"/>
      <c r="O214" s="134"/>
      <c r="P214" s="134"/>
      <c r="Q214" s="134"/>
      <c r="R214" s="134"/>
      <c r="S214" s="134"/>
      <c r="T214" s="134"/>
      <c r="U214" s="134"/>
      <c r="V214" s="134"/>
      <c r="W214" s="134"/>
      <c r="X214" s="134"/>
      <c r="Y214" s="134"/>
      <c r="Z214" s="134"/>
      <c r="AA214" s="135"/>
      <c r="AB214" s="135"/>
      <c r="AC214" s="135"/>
      <c r="AD214" s="135"/>
      <c r="AE214" s="135"/>
      <c r="AF214" s="135"/>
      <c r="AG214" s="135"/>
      <c r="AH214" s="135"/>
      <c r="AI214" s="135"/>
      <c r="AJ214" s="135"/>
      <c r="AK214" s="135"/>
      <c r="AL214" s="135"/>
      <c r="AM214" s="135"/>
      <c r="AN214" s="135"/>
      <c r="AO214" s="135"/>
      <c r="AP214" s="135"/>
      <c r="AQ214" s="135"/>
      <c r="AR214" s="135"/>
      <c r="AS214" s="135"/>
      <c r="AT214" s="135"/>
    </row>
    <row r="215" ht="15.75" customHeight="1">
      <c r="A215" s="70"/>
      <c r="B215" s="284"/>
      <c r="C215" s="275"/>
      <c r="D215" s="157"/>
      <c r="E215" s="275"/>
      <c r="F215" s="157"/>
      <c r="G215" s="157"/>
      <c r="H215" s="157"/>
      <c r="I215" s="157"/>
      <c r="J215" s="233"/>
      <c r="K215" s="356"/>
      <c r="L215" s="70"/>
      <c r="M215" s="134"/>
      <c r="N215" s="134"/>
      <c r="O215" s="134"/>
      <c r="P215" s="134"/>
      <c r="Q215" s="134"/>
      <c r="R215" s="134"/>
      <c r="S215" s="134"/>
      <c r="T215" s="134"/>
      <c r="U215" s="134"/>
      <c r="V215" s="134"/>
      <c r="W215" s="134"/>
      <c r="X215" s="134"/>
      <c r="Y215" s="134"/>
      <c r="Z215" s="134"/>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row>
    <row r="216" ht="15.75" customHeight="1">
      <c r="A216" s="287"/>
      <c r="B216" s="285"/>
      <c r="C216" s="274"/>
      <c r="D216" s="157"/>
      <c r="E216" s="274"/>
      <c r="F216" s="157"/>
      <c r="G216" s="157"/>
      <c r="H216" s="157"/>
      <c r="I216" s="157"/>
      <c r="J216" s="233"/>
      <c r="K216" s="410"/>
      <c r="L216" s="70"/>
      <c r="M216" s="134"/>
      <c r="N216" s="134"/>
      <c r="O216" s="134"/>
      <c r="P216" s="134"/>
      <c r="Q216" s="134"/>
      <c r="R216" s="134"/>
      <c r="S216" s="134"/>
      <c r="T216" s="134"/>
      <c r="U216" s="134"/>
      <c r="V216" s="134"/>
      <c r="W216" s="134"/>
      <c r="X216" s="134"/>
      <c r="Y216" s="134"/>
      <c r="Z216" s="134"/>
      <c r="AA216" s="135"/>
      <c r="AB216" s="135"/>
      <c r="AC216" s="135"/>
      <c r="AD216" s="135"/>
      <c r="AE216" s="135"/>
      <c r="AF216" s="135"/>
      <c r="AG216" s="135"/>
      <c r="AH216" s="135"/>
      <c r="AI216" s="135"/>
      <c r="AJ216" s="135"/>
      <c r="AK216" s="135"/>
      <c r="AL216" s="135"/>
      <c r="AM216" s="135"/>
      <c r="AN216" s="135"/>
      <c r="AO216" s="135"/>
      <c r="AP216" s="135"/>
      <c r="AQ216" s="135"/>
      <c r="AR216" s="135"/>
      <c r="AS216" s="135"/>
      <c r="AT216" s="135"/>
    </row>
    <row r="217" ht="15.75" customHeight="1">
      <c r="A217" s="287"/>
      <c r="B217" s="274"/>
      <c r="C217" s="274"/>
      <c r="D217" s="157"/>
      <c r="E217" s="274"/>
      <c r="F217" s="157"/>
      <c r="G217" s="157"/>
      <c r="H217" s="157"/>
      <c r="I217" s="157"/>
      <c r="J217" s="233"/>
      <c r="K217" s="410"/>
      <c r="L217" s="70"/>
      <c r="M217" s="134"/>
      <c r="N217" s="134"/>
      <c r="O217" s="134"/>
      <c r="P217" s="134"/>
      <c r="Q217" s="134"/>
      <c r="R217" s="134"/>
      <c r="S217" s="134"/>
      <c r="T217" s="134"/>
      <c r="U217" s="134"/>
      <c r="V217" s="134"/>
      <c r="W217" s="134"/>
      <c r="X217" s="134"/>
      <c r="Y217" s="134"/>
      <c r="Z217" s="134"/>
      <c r="AA217" s="135"/>
      <c r="AB217" s="135"/>
      <c r="AC217" s="135"/>
      <c r="AD217" s="135"/>
      <c r="AE217" s="135"/>
      <c r="AF217" s="135"/>
      <c r="AG217" s="135"/>
      <c r="AH217" s="135"/>
      <c r="AI217" s="135"/>
      <c r="AJ217" s="135"/>
      <c r="AK217" s="135"/>
      <c r="AL217" s="135"/>
      <c r="AM217" s="135"/>
      <c r="AN217" s="135"/>
      <c r="AO217" s="135"/>
      <c r="AP217" s="135"/>
      <c r="AQ217" s="135"/>
      <c r="AR217" s="135"/>
      <c r="AS217" s="135"/>
      <c r="AT217" s="135"/>
    </row>
    <row r="218" ht="15.75" customHeight="1">
      <c r="A218" s="287"/>
      <c r="B218" s="274"/>
      <c r="C218" s="274"/>
      <c r="D218" s="157"/>
      <c r="E218" s="274"/>
      <c r="F218" s="157"/>
      <c r="G218" s="228"/>
      <c r="H218" s="418"/>
      <c r="I218" s="157"/>
      <c r="J218" s="233"/>
      <c r="K218" s="356"/>
      <c r="L218" s="70"/>
      <c r="M218" s="134"/>
      <c r="N218" s="134"/>
      <c r="O218" s="134"/>
      <c r="P218" s="134"/>
      <c r="Q218" s="134"/>
      <c r="R218" s="134"/>
      <c r="S218" s="134"/>
      <c r="T218" s="134"/>
      <c r="U218" s="134"/>
      <c r="V218" s="134"/>
      <c r="W218" s="134"/>
      <c r="X218" s="134"/>
      <c r="Y218" s="134"/>
      <c r="Z218" s="134"/>
      <c r="AA218" s="135"/>
      <c r="AB218" s="135"/>
      <c r="AC218" s="135"/>
      <c r="AD218" s="135"/>
      <c r="AE218" s="135"/>
      <c r="AF218" s="135"/>
      <c r="AG218" s="135"/>
      <c r="AH218" s="135"/>
      <c r="AI218" s="135"/>
      <c r="AJ218" s="135"/>
      <c r="AK218" s="135"/>
      <c r="AL218" s="135"/>
      <c r="AM218" s="135"/>
      <c r="AN218" s="135"/>
      <c r="AO218" s="135"/>
      <c r="AP218" s="135"/>
      <c r="AQ218" s="135"/>
      <c r="AR218" s="135"/>
      <c r="AS218" s="135"/>
      <c r="AT218" s="135"/>
    </row>
    <row r="219" ht="15.75" customHeight="1">
      <c r="A219" s="287"/>
      <c r="B219" s="419"/>
      <c r="C219" s="274"/>
      <c r="D219" s="157"/>
      <c r="E219" s="274"/>
      <c r="F219" s="157"/>
      <c r="G219" s="228"/>
      <c r="H219" s="228"/>
      <c r="I219" s="157"/>
      <c r="J219" s="233"/>
      <c r="K219" s="356"/>
      <c r="L219" s="70"/>
      <c r="M219" s="134"/>
      <c r="N219" s="134"/>
      <c r="O219" s="134"/>
      <c r="P219" s="134"/>
      <c r="Q219" s="134"/>
      <c r="R219" s="134"/>
      <c r="S219" s="134"/>
      <c r="T219" s="134"/>
      <c r="U219" s="134"/>
      <c r="V219" s="134"/>
      <c r="W219" s="134"/>
      <c r="X219" s="134"/>
      <c r="Y219" s="134"/>
      <c r="Z219" s="134"/>
      <c r="AA219" s="135"/>
      <c r="AB219" s="135"/>
      <c r="AC219" s="135"/>
      <c r="AD219" s="135"/>
      <c r="AE219" s="135"/>
      <c r="AF219" s="135"/>
      <c r="AG219" s="135"/>
      <c r="AH219" s="135"/>
      <c r="AI219" s="135"/>
      <c r="AJ219" s="135"/>
      <c r="AK219" s="135"/>
      <c r="AL219" s="135"/>
      <c r="AM219" s="135"/>
      <c r="AN219" s="135"/>
      <c r="AO219" s="135"/>
      <c r="AP219" s="135"/>
      <c r="AQ219" s="135"/>
      <c r="AR219" s="135"/>
      <c r="AS219" s="135"/>
      <c r="AT219" s="135"/>
    </row>
    <row r="220" ht="15.75" customHeight="1">
      <c r="A220" s="287"/>
      <c r="B220" s="284"/>
      <c r="C220" s="274"/>
      <c r="D220" s="157"/>
      <c r="E220" s="274"/>
      <c r="F220" s="157"/>
      <c r="G220" s="228"/>
      <c r="H220" s="228"/>
      <c r="I220" s="157"/>
      <c r="J220" s="233"/>
      <c r="K220" s="356"/>
      <c r="L220" s="70"/>
      <c r="M220" s="134"/>
      <c r="N220" s="134"/>
      <c r="O220" s="134"/>
      <c r="P220" s="134"/>
      <c r="Q220" s="134"/>
      <c r="R220" s="134"/>
      <c r="S220" s="134"/>
      <c r="T220" s="134"/>
      <c r="U220" s="134"/>
      <c r="V220" s="134"/>
      <c r="W220" s="134"/>
      <c r="X220" s="134"/>
      <c r="Y220" s="134"/>
      <c r="Z220" s="134"/>
      <c r="AA220" s="135"/>
      <c r="AB220" s="135"/>
      <c r="AC220" s="135"/>
      <c r="AD220" s="135"/>
      <c r="AE220" s="135"/>
      <c r="AF220" s="135"/>
      <c r="AG220" s="135"/>
      <c r="AH220" s="135"/>
      <c r="AI220" s="135"/>
      <c r="AJ220" s="135"/>
      <c r="AK220" s="135"/>
      <c r="AL220" s="135"/>
      <c r="AM220" s="135"/>
      <c r="AN220" s="135"/>
      <c r="AO220" s="135"/>
      <c r="AP220" s="135"/>
      <c r="AQ220" s="135"/>
      <c r="AR220" s="135"/>
      <c r="AS220" s="135"/>
      <c r="AT220" s="135"/>
    </row>
    <row r="221" ht="15.75" customHeight="1">
      <c r="A221" s="287"/>
      <c r="B221" s="419"/>
      <c r="C221" s="274"/>
      <c r="D221" s="157"/>
      <c r="E221" s="274"/>
      <c r="F221" s="157"/>
      <c r="G221" s="228"/>
      <c r="H221" s="228"/>
      <c r="I221" s="157"/>
      <c r="J221" s="233"/>
      <c r="K221" s="356"/>
      <c r="L221" s="70"/>
      <c r="M221" s="134"/>
      <c r="N221" s="134"/>
      <c r="O221" s="134"/>
      <c r="P221" s="134"/>
      <c r="Q221" s="134"/>
      <c r="R221" s="134"/>
      <c r="S221" s="134"/>
      <c r="T221" s="134"/>
      <c r="U221" s="134"/>
      <c r="V221" s="134"/>
      <c r="W221" s="134"/>
      <c r="X221" s="134"/>
      <c r="Y221" s="134"/>
      <c r="Z221" s="134"/>
      <c r="AA221" s="135"/>
      <c r="AB221" s="135"/>
      <c r="AC221" s="135"/>
      <c r="AD221" s="135"/>
      <c r="AE221" s="135"/>
      <c r="AF221" s="135"/>
      <c r="AG221" s="135"/>
      <c r="AH221" s="135"/>
      <c r="AI221" s="135"/>
      <c r="AJ221" s="135"/>
      <c r="AK221" s="135"/>
      <c r="AL221" s="135"/>
      <c r="AM221" s="135"/>
      <c r="AN221" s="135"/>
      <c r="AO221" s="135"/>
      <c r="AP221" s="135"/>
      <c r="AQ221" s="135"/>
      <c r="AR221" s="135"/>
      <c r="AS221" s="135"/>
      <c r="AT221" s="135"/>
    </row>
    <row r="222" ht="15.75" customHeight="1">
      <c r="A222" s="287"/>
      <c r="B222" s="284"/>
      <c r="C222" s="274"/>
      <c r="D222" s="157"/>
      <c r="E222" s="274"/>
      <c r="F222" s="157"/>
      <c r="G222" s="228"/>
      <c r="H222" s="228"/>
      <c r="I222" s="157"/>
      <c r="J222" s="233"/>
      <c r="K222" s="356"/>
      <c r="L222" s="70"/>
      <c r="M222" s="134"/>
      <c r="N222" s="134"/>
      <c r="O222" s="134"/>
      <c r="P222" s="134"/>
      <c r="Q222" s="134"/>
      <c r="R222" s="134"/>
      <c r="S222" s="134"/>
      <c r="T222" s="134"/>
      <c r="U222" s="134"/>
      <c r="V222" s="134"/>
      <c r="W222" s="134"/>
      <c r="X222" s="134"/>
      <c r="Y222" s="134"/>
      <c r="Z222" s="134"/>
      <c r="AA222" s="135"/>
      <c r="AB222" s="135"/>
      <c r="AC222" s="135"/>
      <c r="AD222" s="135"/>
      <c r="AE222" s="135"/>
      <c r="AF222" s="135"/>
      <c r="AG222" s="135"/>
      <c r="AH222" s="135"/>
      <c r="AI222" s="135"/>
      <c r="AJ222" s="135"/>
      <c r="AK222" s="135"/>
      <c r="AL222" s="135"/>
      <c r="AM222" s="135"/>
      <c r="AN222" s="135"/>
      <c r="AO222" s="135"/>
      <c r="AP222" s="135"/>
      <c r="AQ222" s="135"/>
      <c r="AR222" s="135"/>
      <c r="AS222" s="135"/>
      <c r="AT222" s="135"/>
    </row>
    <row r="223" ht="15.75" customHeight="1">
      <c r="A223" s="287"/>
      <c r="B223" s="274"/>
      <c r="C223" s="274"/>
      <c r="D223" s="157"/>
      <c r="E223" s="274"/>
      <c r="F223" s="157"/>
      <c r="G223" s="228"/>
      <c r="H223" s="228"/>
      <c r="I223" s="157"/>
      <c r="J223" s="233"/>
      <c r="K223" s="356"/>
      <c r="L223" s="70"/>
      <c r="M223" s="134"/>
      <c r="N223" s="134"/>
      <c r="O223" s="134"/>
      <c r="P223" s="134"/>
      <c r="Q223" s="134"/>
      <c r="R223" s="134"/>
      <c r="S223" s="134"/>
      <c r="T223" s="134"/>
      <c r="U223" s="134"/>
      <c r="V223" s="134"/>
      <c r="W223" s="134"/>
      <c r="X223" s="134"/>
      <c r="Y223" s="134"/>
      <c r="Z223" s="134"/>
      <c r="AA223" s="135"/>
      <c r="AB223" s="135"/>
      <c r="AC223" s="135"/>
      <c r="AD223" s="135"/>
      <c r="AE223" s="135"/>
      <c r="AF223" s="135"/>
      <c r="AG223" s="135"/>
      <c r="AH223" s="135"/>
      <c r="AI223" s="135"/>
      <c r="AJ223" s="135"/>
      <c r="AK223" s="135"/>
      <c r="AL223" s="135"/>
      <c r="AM223" s="135"/>
      <c r="AN223" s="135"/>
      <c r="AO223" s="135"/>
      <c r="AP223" s="135"/>
      <c r="AQ223" s="135"/>
      <c r="AR223" s="135"/>
      <c r="AS223" s="135"/>
      <c r="AT223" s="135"/>
    </row>
    <row r="224" ht="15.75" customHeight="1">
      <c r="A224" s="287"/>
      <c r="B224" s="274"/>
      <c r="C224" s="274"/>
      <c r="D224" s="157"/>
      <c r="E224" s="274"/>
      <c r="F224" s="157"/>
      <c r="G224" s="228"/>
      <c r="H224" s="228"/>
      <c r="I224" s="157"/>
      <c r="J224" s="233"/>
      <c r="K224" s="356"/>
      <c r="L224" s="70"/>
      <c r="M224" s="134"/>
      <c r="N224" s="134"/>
      <c r="O224" s="134"/>
      <c r="P224" s="134"/>
      <c r="Q224" s="134"/>
      <c r="R224" s="134"/>
      <c r="S224" s="134"/>
      <c r="T224" s="134"/>
      <c r="U224" s="134"/>
      <c r="V224" s="134"/>
      <c r="W224" s="134"/>
      <c r="X224" s="134"/>
      <c r="Y224" s="134"/>
      <c r="Z224" s="134"/>
      <c r="AA224" s="135"/>
      <c r="AB224" s="135"/>
      <c r="AC224" s="135"/>
      <c r="AD224" s="135"/>
      <c r="AE224" s="135"/>
      <c r="AF224" s="135"/>
      <c r="AG224" s="135"/>
      <c r="AH224" s="135"/>
      <c r="AI224" s="135"/>
      <c r="AJ224" s="135"/>
      <c r="AK224" s="135"/>
      <c r="AL224" s="135"/>
      <c r="AM224" s="135"/>
      <c r="AN224" s="135"/>
      <c r="AO224" s="135"/>
      <c r="AP224" s="135"/>
      <c r="AQ224" s="135"/>
      <c r="AR224" s="135"/>
      <c r="AS224" s="135"/>
      <c r="AT224" s="135"/>
    </row>
    <row r="225" ht="15.75" customHeight="1">
      <c r="A225" s="287"/>
      <c r="B225" s="274"/>
      <c r="C225" s="275"/>
      <c r="D225" s="157"/>
      <c r="E225" s="274"/>
      <c r="F225" s="157"/>
      <c r="G225" s="228"/>
      <c r="H225" s="228"/>
      <c r="I225" s="157"/>
      <c r="J225" s="233"/>
      <c r="K225" s="356"/>
      <c r="L225" s="70"/>
      <c r="M225" s="134"/>
      <c r="N225" s="134"/>
      <c r="O225" s="134"/>
      <c r="P225" s="134"/>
      <c r="Q225" s="134"/>
      <c r="R225" s="134"/>
      <c r="S225" s="134"/>
      <c r="T225" s="134"/>
      <c r="U225" s="134"/>
      <c r="V225" s="134"/>
      <c r="W225" s="134"/>
      <c r="X225" s="134"/>
      <c r="Y225" s="134"/>
      <c r="Z225" s="134"/>
      <c r="AA225" s="135"/>
      <c r="AB225" s="135"/>
      <c r="AC225" s="135"/>
      <c r="AD225" s="135"/>
      <c r="AE225" s="135"/>
      <c r="AF225" s="135"/>
      <c r="AG225" s="135"/>
      <c r="AH225" s="135"/>
      <c r="AI225" s="135"/>
      <c r="AJ225" s="135"/>
      <c r="AK225" s="135"/>
      <c r="AL225" s="135"/>
      <c r="AM225" s="135"/>
      <c r="AN225" s="135"/>
      <c r="AO225" s="135"/>
      <c r="AP225" s="135"/>
      <c r="AQ225" s="135"/>
      <c r="AR225" s="135"/>
      <c r="AS225" s="135"/>
      <c r="AT225" s="135"/>
    </row>
    <row r="226" ht="15.75" customHeight="1">
      <c r="A226" s="287"/>
      <c r="B226" s="274"/>
      <c r="C226" s="274"/>
      <c r="D226" s="157"/>
      <c r="E226" s="274"/>
      <c r="F226" s="157"/>
      <c r="G226" s="228"/>
      <c r="H226" s="228"/>
      <c r="I226" s="157"/>
      <c r="J226" s="233"/>
      <c r="K226" s="356"/>
      <c r="L226" s="70"/>
      <c r="M226" s="134"/>
      <c r="N226" s="134"/>
      <c r="O226" s="134"/>
      <c r="P226" s="134"/>
      <c r="Q226" s="134"/>
      <c r="R226" s="134"/>
      <c r="S226" s="134"/>
      <c r="T226" s="134"/>
      <c r="U226" s="134"/>
      <c r="V226" s="134"/>
      <c r="W226" s="134"/>
      <c r="X226" s="134"/>
      <c r="Y226" s="134"/>
      <c r="Z226" s="134"/>
      <c r="AA226" s="135"/>
      <c r="AB226" s="135"/>
      <c r="AC226" s="135"/>
      <c r="AD226" s="135"/>
      <c r="AE226" s="135"/>
      <c r="AF226" s="135"/>
      <c r="AG226" s="135"/>
      <c r="AH226" s="135"/>
      <c r="AI226" s="135"/>
      <c r="AJ226" s="135"/>
      <c r="AK226" s="135"/>
      <c r="AL226" s="135"/>
      <c r="AM226" s="135"/>
      <c r="AN226" s="135"/>
      <c r="AO226" s="135"/>
      <c r="AP226" s="135"/>
      <c r="AQ226" s="135"/>
      <c r="AR226" s="135"/>
      <c r="AS226" s="135"/>
      <c r="AT226" s="135"/>
    </row>
    <row r="227" ht="15.75" customHeight="1">
      <c r="A227" s="287"/>
      <c r="B227" s="274"/>
      <c r="C227" s="274"/>
      <c r="D227" s="157"/>
      <c r="E227" s="274"/>
      <c r="F227" s="157"/>
      <c r="G227" s="228"/>
      <c r="H227" s="228"/>
      <c r="I227" s="157"/>
      <c r="J227" s="233"/>
      <c r="K227" s="356"/>
      <c r="L227" s="70"/>
      <c r="M227" s="134"/>
      <c r="N227" s="134"/>
      <c r="O227" s="134"/>
      <c r="P227" s="134"/>
      <c r="Q227" s="134"/>
      <c r="R227" s="134"/>
      <c r="S227" s="134"/>
      <c r="T227" s="134"/>
      <c r="U227" s="134"/>
      <c r="V227" s="134"/>
      <c r="W227" s="134"/>
      <c r="X227" s="134"/>
      <c r="Y227" s="134"/>
      <c r="Z227" s="134"/>
      <c r="AA227" s="135"/>
      <c r="AB227" s="135"/>
      <c r="AC227" s="135"/>
      <c r="AD227" s="135"/>
      <c r="AE227" s="135"/>
      <c r="AF227" s="135"/>
      <c r="AG227" s="135"/>
      <c r="AH227" s="135"/>
      <c r="AI227" s="135"/>
      <c r="AJ227" s="135"/>
      <c r="AK227" s="135"/>
      <c r="AL227" s="135"/>
      <c r="AM227" s="135"/>
      <c r="AN227" s="135"/>
      <c r="AO227" s="135"/>
      <c r="AP227" s="135"/>
      <c r="AQ227" s="135"/>
      <c r="AR227" s="135"/>
      <c r="AS227" s="135"/>
      <c r="AT227" s="135"/>
    </row>
    <row r="228" ht="15.75" customHeight="1">
      <c r="A228" s="287"/>
      <c r="B228" s="274"/>
      <c r="C228" s="274"/>
      <c r="D228" s="157"/>
      <c r="E228" s="274"/>
      <c r="F228" s="157"/>
      <c r="G228" s="228"/>
      <c r="H228" s="228"/>
      <c r="I228" s="157"/>
      <c r="J228" s="233"/>
      <c r="K228" s="356"/>
      <c r="L228" s="70"/>
      <c r="M228" s="134"/>
      <c r="N228" s="134"/>
      <c r="O228" s="134"/>
      <c r="P228" s="134"/>
      <c r="Q228" s="134"/>
      <c r="R228" s="134"/>
      <c r="S228" s="134"/>
      <c r="T228" s="134"/>
      <c r="U228" s="134"/>
      <c r="V228" s="134"/>
      <c r="W228" s="134"/>
      <c r="X228" s="134"/>
      <c r="Y228" s="134"/>
      <c r="Z228" s="134"/>
      <c r="AA228" s="135"/>
      <c r="AB228" s="135"/>
      <c r="AC228" s="135"/>
      <c r="AD228" s="135"/>
      <c r="AE228" s="135"/>
      <c r="AF228" s="135"/>
      <c r="AG228" s="135"/>
      <c r="AH228" s="135"/>
      <c r="AI228" s="135"/>
      <c r="AJ228" s="135"/>
      <c r="AK228" s="135"/>
      <c r="AL228" s="135"/>
      <c r="AM228" s="135"/>
      <c r="AN228" s="135"/>
      <c r="AO228" s="135"/>
      <c r="AP228" s="135"/>
      <c r="AQ228" s="135"/>
      <c r="AR228" s="135"/>
      <c r="AS228" s="135"/>
      <c r="AT228" s="135"/>
    </row>
    <row r="229" ht="15.75" customHeight="1">
      <c r="A229" s="287"/>
      <c r="B229" s="274"/>
      <c r="C229" s="275"/>
      <c r="D229" s="157"/>
      <c r="E229" s="274"/>
      <c r="F229" s="157"/>
      <c r="G229" s="228"/>
      <c r="H229" s="228"/>
      <c r="I229" s="157"/>
      <c r="J229" s="233"/>
      <c r="K229" s="356"/>
      <c r="L229" s="70"/>
      <c r="M229" s="134"/>
      <c r="N229" s="134"/>
      <c r="O229" s="134"/>
      <c r="P229" s="134"/>
      <c r="Q229" s="134"/>
      <c r="R229" s="134"/>
      <c r="S229" s="134"/>
      <c r="T229" s="134"/>
      <c r="U229" s="134"/>
      <c r="V229" s="134"/>
      <c r="W229" s="134"/>
      <c r="X229" s="134"/>
      <c r="Y229" s="134"/>
      <c r="Z229" s="134"/>
      <c r="AA229" s="135"/>
      <c r="AB229" s="135"/>
      <c r="AC229" s="135"/>
      <c r="AD229" s="135"/>
      <c r="AE229" s="135"/>
      <c r="AF229" s="135"/>
      <c r="AG229" s="135"/>
      <c r="AH229" s="135"/>
      <c r="AI229" s="135"/>
      <c r="AJ229" s="135"/>
      <c r="AK229" s="135"/>
      <c r="AL229" s="135"/>
      <c r="AM229" s="135"/>
      <c r="AN229" s="135"/>
      <c r="AO229" s="135"/>
      <c r="AP229" s="135"/>
      <c r="AQ229" s="135"/>
      <c r="AR229" s="135"/>
      <c r="AS229" s="135"/>
      <c r="AT229" s="135"/>
    </row>
    <row r="230" ht="15.75" customHeight="1">
      <c r="A230" s="287"/>
      <c r="B230" s="274"/>
      <c r="C230" s="275"/>
      <c r="D230" s="157"/>
      <c r="E230" s="274"/>
      <c r="F230" s="157"/>
      <c r="G230" s="228"/>
      <c r="H230" s="228"/>
      <c r="I230" s="157"/>
      <c r="J230" s="233"/>
      <c r="K230" s="356"/>
      <c r="L230" s="70"/>
      <c r="M230" s="134"/>
      <c r="N230" s="134"/>
      <c r="O230" s="134"/>
      <c r="P230" s="134"/>
      <c r="Q230" s="134"/>
      <c r="R230" s="134"/>
      <c r="S230" s="134"/>
      <c r="T230" s="134"/>
      <c r="U230" s="134"/>
      <c r="V230" s="134"/>
      <c r="W230" s="134"/>
      <c r="X230" s="134"/>
      <c r="Y230" s="134"/>
      <c r="Z230" s="134"/>
      <c r="AA230" s="135"/>
      <c r="AB230" s="135"/>
      <c r="AC230" s="135"/>
      <c r="AD230" s="135"/>
      <c r="AE230" s="135"/>
      <c r="AF230" s="135"/>
      <c r="AG230" s="135"/>
      <c r="AH230" s="135"/>
      <c r="AI230" s="135"/>
      <c r="AJ230" s="135"/>
      <c r="AK230" s="135"/>
      <c r="AL230" s="135"/>
      <c r="AM230" s="135"/>
      <c r="AN230" s="135"/>
      <c r="AO230" s="135"/>
      <c r="AP230" s="135"/>
      <c r="AQ230" s="135"/>
      <c r="AR230" s="135"/>
      <c r="AS230" s="135"/>
      <c r="AT230" s="135"/>
    </row>
    <row r="231" ht="15.75" customHeight="1">
      <c r="A231" s="287"/>
      <c r="B231" s="274"/>
      <c r="C231" s="275"/>
      <c r="D231" s="157"/>
      <c r="E231" s="274"/>
      <c r="F231" s="157"/>
      <c r="G231" s="228"/>
      <c r="H231" s="228"/>
      <c r="I231" s="233"/>
      <c r="J231" s="233"/>
      <c r="K231" s="356"/>
      <c r="L231" s="70"/>
      <c r="M231" s="134"/>
      <c r="N231" s="134"/>
      <c r="O231" s="134"/>
      <c r="P231" s="134"/>
      <c r="Q231" s="134"/>
      <c r="R231" s="134"/>
      <c r="S231" s="134"/>
      <c r="T231" s="134"/>
      <c r="U231" s="134"/>
      <c r="V231" s="134"/>
      <c r="W231" s="134"/>
      <c r="X231" s="134"/>
      <c r="Y231" s="134"/>
      <c r="Z231" s="134"/>
      <c r="AA231" s="135"/>
      <c r="AB231" s="135"/>
      <c r="AC231" s="135"/>
      <c r="AD231" s="135"/>
      <c r="AE231" s="135"/>
      <c r="AF231" s="135"/>
      <c r="AG231" s="135"/>
      <c r="AH231" s="135"/>
      <c r="AI231" s="135"/>
      <c r="AJ231" s="135"/>
      <c r="AK231" s="135"/>
      <c r="AL231" s="135"/>
      <c r="AM231" s="135"/>
      <c r="AN231" s="135"/>
      <c r="AO231" s="135"/>
      <c r="AP231" s="135"/>
      <c r="AQ231" s="135"/>
      <c r="AR231" s="135"/>
      <c r="AS231" s="135"/>
      <c r="AT231" s="135"/>
    </row>
    <row r="232" ht="15.75" customHeight="1">
      <c r="A232" s="287"/>
      <c r="B232" s="274"/>
      <c r="C232" s="275"/>
      <c r="D232" s="157"/>
      <c r="E232" s="274"/>
      <c r="F232" s="157"/>
      <c r="G232" s="228"/>
      <c r="H232" s="228"/>
      <c r="I232" s="233"/>
      <c r="J232" s="233"/>
      <c r="K232" s="356"/>
      <c r="L232" s="70"/>
      <c r="M232" s="134"/>
      <c r="N232" s="134"/>
      <c r="O232" s="134"/>
      <c r="P232" s="134"/>
      <c r="Q232" s="134"/>
      <c r="R232" s="134"/>
      <c r="S232" s="134"/>
      <c r="T232" s="134"/>
      <c r="U232" s="134"/>
      <c r="V232" s="134"/>
      <c r="W232" s="134"/>
      <c r="X232" s="134"/>
      <c r="Y232" s="134"/>
      <c r="Z232" s="134"/>
      <c r="AA232" s="135"/>
      <c r="AB232" s="135"/>
      <c r="AC232" s="135"/>
      <c r="AD232" s="135"/>
      <c r="AE232" s="135"/>
      <c r="AF232" s="135"/>
      <c r="AG232" s="135"/>
      <c r="AH232" s="135"/>
      <c r="AI232" s="135"/>
      <c r="AJ232" s="135"/>
      <c r="AK232" s="135"/>
      <c r="AL232" s="135"/>
      <c r="AM232" s="135"/>
      <c r="AN232" s="135"/>
      <c r="AO232" s="135"/>
      <c r="AP232" s="135"/>
      <c r="AQ232" s="135"/>
      <c r="AR232" s="135"/>
      <c r="AS232" s="135"/>
      <c r="AT232" s="135"/>
    </row>
    <row r="233" ht="15.75" customHeight="1">
      <c r="A233" s="287"/>
      <c r="B233" s="274"/>
      <c r="C233" s="275"/>
      <c r="D233" s="157"/>
      <c r="E233" s="274"/>
      <c r="F233" s="157"/>
      <c r="G233" s="228"/>
      <c r="H233" s="228"/>
      <c r="I233" s="233"/>
      <c r="J233" s="233"/>
      <c r="K233" s="356"/>
      <c r="L233" s="70"/>
      <c r="M233" s="134"/>
      <c r="N233" s="134"/>
      <c r="O233" s="134"/>
      <c r="P233" s="134"/>
      <c r="Q233" s="134"/>
      <c r="R233" s="134"/>
      <c r="S233" s="134"/>
      <c r="T233" s="134"/>
      <c r="U233" s="134"/>
      <c r="V233" s="134"/>
      <c r="W233" s="134"/>
      <c r="X233" s="134"/>
      <c r="Y233" s="134"/>
      <c r="Z233" s="134"/>
      <c r="AA233" s="135"/>
      <c r="AB233" s="135"/>
      <c r="AC233" s="135"/>
      <c r="AD233" s="135"/>
      <c r="AE233" s="135"/>
      <c r="AF233" s="135"/>
      <c r="AG233" s="135"/>
      <c r="AH233" s="135"/>
      <c r="AI233" s="135"/>
      <c r="AJ233" s="135"/>
      <c r="AK233" s="135"/>
      <c r="AL233" s="135"/>
      <c r="AM233" s="135"/>
      <c r="AN233" s="135"/>
      <c r="AO233" s="135"/>
      <c r="AP233" s="135"/>
      <c r="AQ233" s="135"/>
      <c r="AR233" s="135"/>
      <c r="AS233" s="135"/>
      <c r="AT233" s="135"/>
    </row>
    <row r="234" ht="15.75" customHeight="1">
      <c r="A234" s="287"/>
      <c r="B234" s="274"/>
      <c r="C234" s="274"/>
      <c r="D234" s="157"/>
      <c r="E234" s="274"/>
      <c r="F234" s="157"/>
      <c r="G234" s="228"/>
      <c r="H234" s="228"/>
      <c r="I234" s="233"/>
      <c r="J234" s="233"/>
      <c r="K234" s="356"/>
      <c r="L234" s="70"/>
      <c r="M234" s="134"/>
      <c r="N234" s="134"/>
      <c r="O234" s="134"/>
      <c r="P234" s="134"/>
      <c r="Q234" s="134"/>
      <c r="R234" s="134"/>
      <c r="S234" s="134"/>
      <c r="T234" s="134"/>
      <c r="U234" s="134"/>
      <c r="V234" s="134"/>
      <c r="W234" s="134"/>
      <c r="X234" s="134"/>
      <c r="Y234" s="134"/>
      <c r="Z234" s="134"/>
      <c r="AA234" s="135"/>
      <c r="AB234" s="135"/>
      <c r="AC234" s="135"/>
      <c r="AD234" s="135"/>
      <c r="AE234" s="135"/>
      <c r="AF234" s="135"/>
      <c r="AG234" s="135"/>
      <c r="AH234" s="135"/>
      <c r="AI234" s="135"/>
      <c r="AJ234" s="135"/>
      <c r="AK234" s="135"/>
      <c r="AL234" s="135"/>
      <c r="AM234" s="135"/>
      <c r="AN234" s="135"/>
      <c r="AO234" s="135"/>
      <c r="AP234" s="135"/>
      <c r="AQ234" s="135"/>
      <c r="AR234" s="135"/>
      <c r="AS234" s="135"/>
      <c r="AT234" s="135"/>
    </row>
    <row r="235" ht="15.75" customHeight="1">
      <c r="A235" s="287"/>
      <c r="B235" s="274"/>
      <c r="C235" s="274"/>
      <c r="D235" s="157"/>
      <c r="E235" s="274"/>
      <c r="F235" s="157"/>
      <c r="G235" s="228"/>
      <c r="H235" s="228"/>
      <c r="I235" s="233"/>
      <c r="J235" s="233"/>
      <c r="K235" s="356"/>
      <c r="L235" s="70"/>
      <c r="M235" s="134"/>
      <c r="N235" s="134"/>
      <c r="O235" s="134"/>
      <c r="P235" s="134"/>
      <c r="Q235" s="134"/>
      <c r="R235" s="134"/>
      <c r="S235" s="134"/>
      <c r="T235" s="134"/>
      <c r="U235" s="134"/>
      <c r="V235" s="134"/>
      <c r="W235" s="134"/>
      <c r="X235" s="134"/>
      <c r="Y235" s="134"/>
      <c r="Z235" s="134"/>
      <c r="AA235" s="135"/>
      <c r="AB235" s="135"/>
      <c r="AC235" s="135"/>
      <c r="AD235" s="135"/>
      <c r="AE235" s="135"/>
      <c r="AF235" s="135"/>
      <c r="AG235" s="135"/>
      <c r="AH235" s="135"/>
      <c r="AI235" s="135"/>
      <c r="AJ235" s="135"/>
      <c r="AK235" s="135"/>
      <c r="AL235" s="135"/>
      <c r="AM235" s="135"/>
      <c r="AN235" s="135"/>
      <c r="AO235" s="135"/>
      <c r="AP235" s="135"/>
      <c r="AQ235" s="135"/>
      <c r="AR235" s="135"/>
      <c r="AS235" s="135"/>
      <c r="AT235" s="135"/>
    </row>
    <row r="236" ht="15.75" customHeight="1">
      <c r="A236" s="417"/>
      <c r="B236" s="274"/>
      <c r="C236" s="274"/>
      <c r="D236" s="343"/>
      <c r="E236" s="274"/>
      <c r="F236" s="157"/>
      <c r="G236" s="228"/>
      <c r="H236" s="420"/>
      <c r="I236" s="233"/>
      <c r="J236" s="233"/>
      <c r="K236" s="276"/>
      <c r="L236" s="157"/>
      <c r="M236" s="134"/>
      <c r="N236" s="134"/>
      <c r="O236" s="134"/>
      <c r="P236" s="134"/>
      <c r="Q236" s="134"/>
      <c r="R236" s="134"/>
      <c r="S236" s="134"/>
      <c r="T236" s="134"/>
      <c r="U236" s="134"/>
      <c r="V236" s="134"/>
      <c r="W236" s="134"/>
      <c r="X236" s="134"/>
      <c r="Y236" s="134"/>
      <c r="Z236" s="134"/>
      <c r="AA236" s="135"/>
      <c r="AB236" s="135"/>
      <c r="AC236" s="135"/>
      <c r="AD236" s="135"/>
      <c r="AE236" s="135"/>
      <c r="AF236" s="135"/>
      <c r="AG236" s="135"/>
      <c r="AH236" s="135"/>
      <c r="AI236" s="135"/>
      <c r="AJ236" s="135"/>
      <c r="AK236" s="135"/>
      <c r="AL236" s="135"/>
      <c r="AM236" s="135"/>
      <c r="AN236" s="135"/>
      <c r="AO236" s="135"/>
      <c r="AP236" s="135"/>
      <c r="AQ236" s="135"/>
      <c r="AR236" s="135"/>
      <c r="AS236" s="135"/>
      <c r="AT236" s="135"/>
    </row>
    <row r="237" ht="15.75" customHeight="1">
      <c r="A237" s="409"/>
      <c r="B237" s="274"/>
      <c r="C237" s="274"/>
      <c r="D237" s="343"/>
      <c r="E237" s="274"/>
      <c r="F237" s="157"/>
      <c r="G237" s="228"/>
      <c r="H237" s="420"/>
      <c r="I237" s="233"/>
      <c r="J237" s="233"/>
      <c r="K237" s="276"/>
      <c r="L237" s="157"/>
      <c r="M237" s="134"/>
      <c r="N237" s="134"/>
      <c r="O237" s="134"/>
      <c r="P237" s="134"/>
      <c r="Q237" s="134"/>
      <c r="R237" s="134"/>
      <c r="S237" s="134"/>
      <c r="T237" s="134"/>
      <c r="U237" s="134"/>
      <c r="V237" s="134"/>
      <c r="W237" s="134"/>
      <c r="X237" s="134"/>
      <c r="Y237" s="134"/>
      <c r="Z237" s="134"/>
      <c r="AA237" s="135"/>
      <c r="AB237" s="135"/>
      <c r="AC237" s="135"/>
      <c r="AD237" s="135"/>
      <c r="AE237" s="135"/>
      <c r="AF237" s="135"/>
      <c r="AG237" s="135"/>
      <c r="AH237" s="135"/>
      <c r="AI237" s="135"/>
      <c r="AJ237" s="135"/>
      <c r="AK237" s="135"/>
      <c r="AL237" s="135"/>
      <c r="AM237" s="135"/>
      <c r="AN237" s="135"/>
      <c r="AO237" s="135"/>
      <c r="AP237" s="135"/>
      <c r="AQ237" s="135"/>
      <c r="AR237" s="135"/>
      <c r="AS237" s="135"/>
      <c r="AT237" s="135"/>
    </row>
    <row r="238" ht="15.75" customHeight="1">
      <c r="A238" s="409"/>
      <c r="B238" s="274"/>
      <c r="C238" s="274"/>
      <c r="D238" s="343"/>
      <c r="E238" s="274"/>
      <c r="F238" s="157"/>
      <c r="G238" s="228"/>
      <c r="H238" s="420"/>
      <c r="I238" s="233"/>
      <c r="J238" s="233"/>
      <c r="K238" s="276"/>
      <c r="L238" s="157"/>
      <c r="M238" s="134"/>
      <c r="N238" s="134"/>
      <c r="O238" s="134"/>
      <c r="P238" s="134"/>
      <c r="Q238" s="134"/>
      <c r="R238" s="134"/>
      <c r="S238" s="134"/>
      <c r="T238" s="134"/>
      <c r="U238" s="134"/>
      <c r="V238" s="134"/>
      <c r="W238" s="134"/>
      <c r="X238" s="134"/>
      <c r="Y238" s="134"/>
      <c r="Z238" s="134"/>
      <c r="AA238" s="135"/>
      <c r="AB238" s="135"/>
      <c r="AC238" s="135"/>
      <c r="AD238" s="135"/>
      <c r="AE238" s="135"/>
      <c r="AF238" s="135"/>
      <c r="AG238" s="135"/>
      <c r="AH238" s="135"/>
      <c r="AI238" s="135"/>
      <c r="AJ238" s="135"/>
      <c r="AK238" s="135"/>
      <c r="AL238" s="135"/>
      <c r="AM238" s="135"/>
      <c r="AN238" s="135"/>
      <c r="AO238" s="135"/>
      <c r="AP238" s="135"/>
      <c r="AQ238" s="135"/>
      <c r="AR238" s="135"/>
      <c r="AS238" s="135"/>
      <c r="AT238" s="135"/>
    </row>
    <row r="239" ht="15.75" customHeight="1">
      <c r="A239" s="409"/>
      <c r="B239" s="274"/>
      <c r="C239" s="274"/>
      <c r="D239" s="343"/>
      <c r="E239" s="274"/>
      <c r="F239" s="157"/>
      <c r="G239" s="228"/>
      <c r="H239" s="420"/>
      <c r="I239" s="233"/>
      <c r="J239" s="233"/>
      <c r="K239" s="276"/>
      <c r="L239" s="157"/>
      <c r="M239" s="134"/>
      <c r="N239" s="134"/>
      <c r="O239" s="134"/>
      <c r="P239" s="134"/>
      <c r="Q239" s="134"/>
      <c r="R239" s="134"/>
      <c r="S239" s="134"/>
      <c r="T239" s="134"/>
      <c r="U239" s="134"/>
      <c r="V239" s="134"/>
      <c r="W239" s="134"/>
      <c r="X239" s="134"/>
      <c r="Y239" s="134"/>
      <c r="Z239" s="134"/>
      <c r="AA239" s="135"/>
      <c r="AB239" s="135"/>
      <c r="AC239" s="135"/>
      <c r="AD239" s="135"/>
      <c r="AE239" s="135"/>
      <c r="AF239" s="135"/>
      <c r="AG239" s="135"/>
      <c r="AH239" s="135"/>
      <c r="AI239" s="135"/>
      <c r="AJ239" s="135"/>
      <c r="AK239" s="135"/>
      <c r="AL239" s="135"/>
      <c r="AM239" s="135"/>
      <c r="AN239" s="135"/>
      <c r="AO239" s="135"/>
      <c r="AP239" s="135"/>
      <c r="AQ239" s="135"/>
      <c r="AR239" s="135"/>
      <c r="AS239" s="135"/>
      <c r="AT239" s="135"/>
    </row>
    <row r="240" ht="15.75" customHeight="1">
      <c r="A240" s="409"/>
      <c r="B240" s="274"/>
      <c r="C240" s="274"/>
      <c r="D240" s="343"/>
      <c r="E240" s="274"/>
      <c r="F240" s="157"/>
      <c r="G240" s="228"/>
      <c r="H240" s="420"/>
      <c r="I240" s="233"/>
      <c r="J240" s="233"/>
      <c r="K240" s="276"/>
      <c r="L240" s="157"/>
      <c r="M240" s="134"/>
      <c r="N240" s="134"/>
      <c r="O240" s="134"/>
      <c r="P240" s="134"/>
      <c r="Q240" s="134"/>
      <c r="R240" s="134"/>
      <c r="S240" s="134"/>
      <c r="T240" s="134"/>
      <c r="U240" s="134"/>
      <c r="V240" s="134"/>
      <c r="W240" s="134"/>
      <c r="X240" s="134"/>
      <c r="Y240" s="134"/>
      <c r="Z240" s="134"/>
      <c r="AA240" s="135"/>
      <c r="AB240" s="135"/>
      <c r="AC240" s="135"/>
      <c r="AD240" s="135"/>
      <c r="AE240" s="135"/>
      <c r="AF240" s="135"/>
      <c r="AG240" s="135"/>
      <c r="AH240" s="135"/>
      <c r="AI240" s="135"/>
      <c r="AJ240" s="135"/>
      <c r="AK240" s="135"/>
      <c r="AL240" s="135"/>
      <c r="AM240" s="135"/>
      <c r="AN240" s="135"/>
      <c r="AO240" s="135"/>
      <c r="AP240" s="135"/>
      <c r="AQ240" s="135"/>
      <c r="AR240" s="135"/>
      <c r="AS240" s="135"/>
      <c r="AT240" s="135"/>
    </row>
    <row r="241" ht="15.75" customHeight="1">
      <c r="A241" s="409"/>
      <c r="B241" s="274"/>
      <c r="C241" s="274"/>
      <c r="D241" s="343"/>
      <c r="E241" s="274"/>
      <c r="F241" s="157"/>
      <c r="G241" s="228"/>
      <c r="H241" s="420"/>
      <c r="I241" s="233"/>
      <c r="J241" s="233"/>
      <c r="K241" s="276"/>
      <c r="L241" s="157"/>
      <c r="M241" s="134"/>
      <c r="N241" s="134"/>
      <c r="O241" s="134"/>
      <c r="P241" s="134"/>
      <c r="Q241" s="134"/>
      <c r="R241" s="134"/>
      <c r="S241" s="134"/>
      <c r="T241" s="134"/>
      <c r="U241" s="134"/>
      <c r="V241" s="134"/>
      <c r="W241" s="134"/>
      <c r="X241" s="134"/>
      <c r="Y241" s="134"/>
      <c r="Z241" s="134"/>
      <c r="AA241" s="135"/>
      <c r="AB241" s="135"/>
      <c r="AC241" s="135"/>
      <c r="AD241" s="135"/>
      <c r="AE241" s="135"/>
      <c r="AF241" s="135"/>
      <c r="AG241" s="135"/>
      <c r="AH241" s="135"/>
      <c r="AI241" s="135"/>
      <c r="AJ241" s="135"/>
      <c r="AK241" s="135"/>
      <c r="AL241" s="135"/>
      <c r="AM241" s="135"/>
      <c r="AN241" s="135"/>
      <c r="AO241" s="135"/>
      <c r="AP241" s="135"/>
      <c r="AQ241" s="135"/>
      <c r="AR241" s="135"/>
      <c r="AS241" s="135"/>
      <c r="AT241" s="135"/>
    </row>
    <row r="242" ht="15.75" customHeight="1">
      <c r="A242" s="409"/>
      <c r="B242" s="274"/>
      <c r="C242" s="274"/>
      <c r="D242" s="343"/>
      <c r="E242" s="274"/>
      <c r="F242" s="157"/>
      <c r="G242" s="228"/>
      <c r="H242" s="420"/>
      <c r="I242" s="233"/>
      <c r="J242" s="233"/>
      <c r="K242" s="276"/>
      <c r="L242" s="157"/>
      <c r="M242" s="134"/>
      <c r="N242" s="134"/>
      <c r="O242" s="134"/>
      <c r="P242" s="134"/>
      <c r="Q242" s="134"/>
      <c r="R242" s="134"/>
      <c r="S242" s="134"/>
      <c r="T242" s="134"/>
      <c r="U242" s="134"/>
      <c r="V242" s="134"/>
      <c r="W242" s="134"/>
      <c r="X242" s="134"/>
      <c r="Y242" s="134"/>
      <c r="Z242" s="134"/>
      <c r="AA242" s="135"/>
      <c r="AB242" s="135"/>
      <c r="AC242" s="135"/>
      <c r="AD242" s="135"/>
      <c r="AE242" s="135"/>
      <c r="AF242" s="135"/>
      <c r="AG242" s="135"/>
      <c r="AH242" s="135"/>
      <c r="AI242" s="135"/>
      <c r="AJ242" s="135"/>
      <c r="AK242" s="135"/>
      <c r="AL242" s="135"/>
      <c r="AM242" s="135"/>
      <c r="AN242" s="135"/>
      <c r="AO242" s="135"/>
      <c r="AP242" s="135"/>
      <c r="AQ242" s="135"/>
      <c r="AR242" s="135"/>
      <c r="AS242" s="135"/>
      <c r="AT242" s="135"/>
    </row>
    <row r="243" ht="15.75" customHeight="1">
      <c r="A243" s="409"/>
      <c r="B243" s="274"/>
      <c r="C243" s="274"/>
      <c r="D243" s="343"/>
      <c r="E243" s="274"/>
      <c r="F243" s="157"/>
      <c r="G243" s="228"/>
      <c r="H243" s="420"/>
      <c r="I243" s="233"/>
      <c r="J243" s="233"/>
      <c r="K243" s="276"/>
      <c r="L243" s="157"/>
      <c r="M243" s="134"/>
      <c r="N243" s="134"/>
      <c r="O243" s="134"/>
      <c r="P243" s="134"/>
      <c r="Q243" s="134"/>
      <c r="R243" s="134"/>
      <c r="S243" s="134"/>
      <c r="T243" s="134"/>
      <c r="U243" s="134"/>
      <c r="V243" s="134"/>
      <c r="W243" s="134"/>
      <c r="X243" s="134"/>
      <c r="Y243" s="134"/>
      <c r="Z243" s="134"/>
      <c r="AA243" s="135"/>
      <c r="AB243" s="135"/>
      <c r="AC243" s="135"/>
      <c r="AD243" s="135"/>
      <c r="AE243" s="135"/>
      <c r="AF243" s="135"/>
      <c r="AG243" s="135"/>
      <c r="AH243" s="135"/>
      <c r="AI243" s="135"/>
      <c r="AJ243" s="135"/>
      <c r="AK243" s="135"/>
      <c r="AL243" s="135"/>
      <c r="AM243" s="135"/>
      <c r="AN243" s="135"/>
      <c r="AO243" s="135"/>
      <c r="AP243" s="135"/>
      <c r="AQ243" s="135"/>
      <c r="AR243" s="135"/>
      <c r="AS243" s="135"/>
      <c r="AT243" s="135"/>
    </row>
    <row r="244" ht="15.75" customHeight="1">
      <c r="A244" s="415"/>
      <c r="B244" s="274"/>
      <c r="C244" s="274"/>
      <c r="D244" s="343"/>
      <c r="E244" s="274"/>
      <c r="F244" s="157"/>
      <c r="G244" s="228"/>
      <c r="H244" s="420"/>
      <c r="I244" s="233"/>
      <c r="J244" s="233"/>
      <c r="K244" s="276"/>
      <c r="L244" s="157"/>
      <c r="M244" s="134"/>
      <c r="N244" s="134"/>
      <c r="O244" s="134"/>
      <c r="P244" s="134"/>
      <c r="Q244" s="134"/>
      <c r="R244" s="134"/>
      <c r="S244" s="134"/>
      <c r="T244" s="134"/>
      <c r="U244" s="134"/>
      <c r="V244" s="134"/>
      <c r="W244" s="134"/>
      <c r="X244" s="134"/>
      <c r="Y244" s="134"/>
      <c r="Z244" s="134"/>
      <c r="AA244" s="135"/>
      <c r="AB244" s="135"/>
      <c r="AC244" s="135"/>
      <c r="AD244" s="135"/>
      <c r="AE244" s="135"/>
      <c r="AF244" s="135"/>
      <c r="AG244" s="135"/>
      <c r="AH244" s="135"/>
      <c r="AI244" s="135"/>
      <c r="AJ244" s="135"/>
      <c r="AK244" s="135"/>
      <c r="AL244" s="135"/>
      <c r="AM244" s="135"/>
      <c r="AN244" s="135"/>
      <c r="AO244" s="135"/>
      <c r="AP244" s="135"/>
      <c r="AQ244" s="135"/>
      <c r="AR244" s="135"/>
      <c r="AS244" s="135"/>
      <c r="AT244" s="135"/>
    </row>
    <row r="245" ht="15.75" customHeight="1">
      <c r="A245" s="409"/>
      <c r="B245" s="274"/>
      <c r="C245" s="274"/>
      <c r="D245" s="343"/>
      <c r="E245" s="274"/>
      <c r="F245" s="157"/>
      <c r="G245" s="228"/>
      <c r="H245" s="420"/>
      <c r="I245" s="233"/>
      <c r="J245" s="233"/>
      <c r="K245" s="276"/>
      <c r="L245" s="157"/>
      <c r="M245" s="134"/>
      <c r="N245" s="134"/>
      <c r="O245" s="134"/>
      <c r="P245" s="134"/>
      <c r="Q245" s="134"/>
      <c r="R245" s="134"/>
      <c r="S245" s="134"/>
      <c r="T245" s="134"/>
      <c r="U245" s="134"/>
      <c r="V245" s="134"/>
      <c r="W245" s="134"/>
      <c r="X245" s="134"/>
      <c r="Y245" s="134"/>
      <c r="Z245" s="134"/>
      <c r="AA245" s="135"/>
      <c r="AB245" s="135"/>
      <c r="AC245" s="135"/>
      <c r="AD245" s="135"/>
      <c r="AE245" s="135"/>
      <c r="AF245" s="135"/>
      <c r="AG245" s="135"/>
      <c r="AH245" s="135"/>
      <c r="AI245" s="135"/>
      <c r="AJ245" s="135"/>
      <c r="AK245" s="135"/>
      <c r="AL245" s="135"/>
      <c r="AM245" s="135"/>
      <c r="AN245" s="135"/>
      <c r="AO245" s="135"/>
      <c r="AP245" s="135"/>
      <c r="AQ245" s="135"/>
      <c r="AR245" s="135"/>
      <c r="AS245" s="135"/>
      <c r="AT245" s="135"/>
    </row>
    <row r="246" ht="15.75" customHeight="1">
      <c r="A246" s="409"/>
      <c r="B246" s="274"/>
      <c r="C246" s="274"/>
      <c r="D246" s="343"/>
      <c r="E246" s="274"/>
      <c r="F246" s="157"/>
      <c r="G246" s="228"/>
      <c r="H246" s="420"/>
      <c r="I246" s="233"/>
      <c r="J246" s="233"/>
      <c r="K246" s="276"/>
      <c r="L246" s="157"/>
      <c r="M246" s="134"/>
      <c r="N246" s="134"/>
      <c r="O246" s="134"/>
      <c r="P246" s="134"/>
      <c r="Q246" s="134"/>
      <c r="R246" s="134"/>
      <c r="S246" s="134"/>
      <c r="T246" s="134"/>
      <c r="U246" s="134"/>
      <c r="V246" s="134"/>
      <c r="W246" s="134"/>
      <c r="X246" s="134"/>
      <c r="Y246" s="134"/>
      <c r="Z246" s="134"/>
      <c r="AA246" s="135"/>
      <c r="AB246" s="135"/>
      <c r="AC246" s="135"/>
      <c r="AD246" s="135"/>
      <c r="AE246" s="135"/>
      <c r="AF246" s="135"/>
      <c r="AG246" s="135"/>
      <c r="AH246" s="135"/>
      <c r="AI246" s="135"/>
      <c r="AJ246" s="135"/>
      <c r="AK246" s="135"/>
      <c r="AL246" s="135"/>
      <c r="AM246" s="135"/>
      <c r="AN246" s="135"/>
      <c r="AO246" s="135"/>
      <c r="AP246" s="135"/>
      <c r="AQ246" s="135"/>
      <c r="AR246" s="135"/>
      <c r="AS246" s="135"/>
      <c r="AT246" s="135"/>
    </row>
    <row r="247" ht="15.75" customHeight="1">
      <c r="A247" s="409"/>
      <c r="B247" s="274"/>
      <c r="C247" s="274"/>
      <c r="D247" s="343"/>
      <c r="E247" s="274"/>
      <c r="F247" s="157"/>
      <c r="G247" s="228"/>
      <c r="H247" s="420"/>
      <c r="I247" s="233"/>
      <c r="J247" s="233"/>
      <c r="K247" s="276"/>
      <c r="L247" s="157"/>
      <c r="M247" s="134"/>
      <c r="N247" s="134"/>
      <c r="O247" s="134"/>
      <c r="P247" s="134"/>
      <c r="Q247" s="134"/>
      <c r="R247" s="134"/>
      <c r="S247" s="134"/>
      <c r="T247" s="134"/>
      <c r="U247" s="134"/>
      <c r="V247" s="134"/>
      <c r="W247" s="134"/>
      <c r="X247" s="134"/>
      <c r="Y247" s="134"/>
      <c r="Z247" s="134"/>
      <c r="AA247" s="135"/>
      <c r="AB247" s="135"/>
      <c r="AC247" s="135"/>
      <c r="AD247" s="135"/>
      <c r="AE247" s="135"/>
      <c r="AF247" s="135"/>
      <c r="AG247" s="135"/>
      <c r="AH247" s="135"/>
      <c r="AI247" s="135"/>
      <c r="AJ247" s="135"/>
      <c r="AK247" s="135"/>
      <c r="AL247" s="135"/>
      <c r="AM247" s="135"/>
      <c r="AN247" s="135"/>
      <c r="AO247" s="135"/>
      <c r="AP247" s="135"/>
      <c r="AQ247" s="135"/>
      <c r="AR247" s="135"/>
      <c r="AS247" s="135"/>
      <c r="AT247" s="135"/>
    </row>
    <row r="248" ht="15.75" customHeight="1">
      <c r="A248" s="409"/>
      <c r="B248" s="274"/>
      <c r="C248" s="274"/>
      <c r="D248" s="343"/>
      <c r="E248" s="274"/>
      <c r="F248" s="157"/>
      <c r="G248" s="228"/>
      <c r="H248" s="420"/>
      <c r="I248" s="233"/>
      <c r="J248" s="233"/>
      <c r="K248" s="276"/>
      <c r="L248" s="157"/>
      <c r="M248" s="134"/>
      <c r="N248" s="134"/>
      <c r="O248" s="134"/>
      <c r="P248" s="134"/>
      <c r="Q248" s="134"/>
      <c r="R248" s="134"/>
      <c r="S248" s="134"/>
      <c r="T248" s="134"/>
      <c r="U248" s="134"/>
      <c r="V248" s="134"/>
      <c r="W248" s="134"/>
      <c r="X248" s="134"/>
      <c r="Y248" s="134"/>
      <c r="Z248" s="134"/>
      <c r="AA248" s="135"/>
      <c r="AB248" s="135"/>
      <c r="AC248" s="135"/>
      <c r="AD248" s="135"/>
      <c r="AE248" s="135"/>
      <c r="AF248" s="135"/>
      <c r="AG248" s="135"/>
      <c r="AH248" s="135"/>
      <c r="AI248" s="135"/>
      <c r="AJ248" s="135"/>
      <c r="AK248" s="135"/>
      <c r="AL248" s="135"/>
      <c r="AM248" s="135"/>
      <c r="AN248" s="135"/>
      <c r="AO248" s="135"/>
      <c r="AP248" s="135"/>
      <c r="AQ248" s="135"/>
      <c r="AR248" s="135"/>
      <c r="AS248" s="135"/>
      <c r="AT248" s="135"/>
    </row>
    <row r="249" ht="15.75" customHeight="1">
      <c r="A249" s="409"/>
      <c r="B249" s="274"/>
      <c r="C249" s="274"/>
      <c r="D249" s="343"/>
      <c r="E249" s="274"/>
      <c r="F249" s="157"/>
      <c r="G249" s="228"/>
      <c r="H249" s="420"/>
      <c r="I249" s="233"/>
      <c r="J249" s="233"/>
      <c r="K249" s="276"/>
      <c r="L249" s="157"/>
      <c r="M249" s="134"/>
      <c r="N249" s="134"/>
      <c r="O249" s="134"/>
      <c r="P249" s="134"/>
      <c r="Q249" s="134"/>
      <c r="R249" s="134"/>
      <c r="S249" s="134"/>
      <c r="T249" s="134"/>
      <c r="U249" s="134"/>
      <c r="V249" s="134"/>
      <c r="W249" s="134"/>
      <c r="X249" s="134"/>
      <c r="Y249" s="134"/>
      <c r="Z249" s="134"/>
      <c r="AA249" s="135"/>
      <c r="AB249" s="135"/>
      <c r="AC249" s="135"/>
      <c r="AD249" s="135"/>
      <c r="AE249" s="135"/>
      <c r="AF249" s="135"/>
      <c r="AG249" s="135"/>
      <c r="AH249" s="135"/>
      <c r="AI249" s="135"/>
      <c r="AJ249" s="135"/>
      <c r="AK249" s="135"/>
      <c r="AL249" s="135"/>
      <c r="AM249" s="135"/>
      <c r="AN249" s="135"/>
      <c r="AO249" s="135"/>
      <c r="AP249" s="135"/>
      <c r="AQ249" s="135"/>
      <c r="AR249" s="135"/>
      <c r="AS249" s="135"/>
      <c r="AT249" s="135"/>
    </row>
    <row r="250" ht="15.75" customHeight="1">
      <c r="A250" s="409"/>
      <c r="B250" s="274"/>
      <c r="C250" s="274"/>
      <c r="D250" s="343"/>
      <c r="E250" s="274"/>
      <c r="F250" s="157"/>
      <c r="G250" s="228"/>
      <c r="H250" s="263"/>
      <c r="I250" s="233"/>
      <c r="J250" s="292"/>
      <c r="K250" s="263"/>
      <c r="L250" s="228"/>
      <c r="M250" s="134"/>
      <c r="N250" s="134"/>
      <c r="O250" s="134"/>
      <c r="P250" s="134"/>
      <c r="Q250" s="134"/>
      <c r="R250" s="134"/>
      <c r="S250" s="134"/>
      <c r="T250" s="134"/>
      <c r="U250" s="134"/>
      <c r="V250" s="134"/>
      <c r="W250" s="134"/>
      <c r="X250" s="134"/>
      <c r="Y250" s="134"/>
      <c r="Z250" s="134"/>
      <c r="AA250" s="135"/>
      <c r="AB250" s="135"/>
      <c r="AC250" s="135"/>
      <c r="AD250" s="135"/>
      <c r="AE250" s="135"/>
      <c r="AF250" s="135"/>
      <c r="AG250" s="135"/>
      <c r="AH250" s="135"/>
      <c r="AI250" s="135"/>
      <c r="AJ250" s="135"/>
      <c r="AK250" s="135"/>
      <c r="AL250" s="135"/>
      <c r="AM250" s="135"/>
      <c r="AN250" s="135"/>
      <c r="AO250" s="135"/>
      <c r="AP250" s="135"/>
      <c r="AQ250" s="135"/>
      <c r="AR250" s="135"/>
      <c r="AS250" s="135"/>
      <c r="AT250" s="135"/>
    </row>
    <row r="251" ht="15.75" customHeight="1">
      <c r="A251" s="134"/>
      <c r="B251" s="293"/>
      <c r="C251" s="293"/>
      <c r="D251" s="134"/>
      <c r="E251" s="293"/>
      <c r="F251" s="134"/>
      <c r="G251" s="134"/>
      <c r="H251" s="134"/>
      <c r="I251" s="134"/>
      <c r="J251" s="132"/>
      <c r="K251" s="134"/>
      <c r="L251" s="134"/>
      <c r="M251" s="134"/>
      <c r="N251" s="134"/>
      <c r="O251" s="134"/>
      <c r="P251" s="134"/>
      <c r="Q251" s="134"/>
      <c r="R251" s="134"/>
      <c r="S251" s="134"/>
      <c r="T251" s="134"/>
      <c r="U251" s="134"/>
      <c r="V251" s="134"/>
      <c r="W251" s="134"/>
      <c r="X251" s="134"/>
      <c r="Y251" s="134"/>
      <c r="Z251" s="134"/>
      <c r="AA251" s="135"/>
      <c r="AB251" s="135"/>
      <c r="AC251" s="135"/>
      <c r="AD251" s="135"/>
      <c r="AE251" s="135"/>
      <c r="AF251" s="135"/>
      <c r="AG251" s="135"/>
      <c r="AH251" s="135"/>
      <c r="AI251" s="135"/>
      <c r="AJ251" s="135"/>
      <c r="AK251" s="135"/>
      <c r="AL251" s="135"/>
      <c r="AM251" s="135"/>
      <c r="AN251" s="135"/>
      <c r="AO251" s="135"/>
      <c r="AP251" s="135"/>
      <c r="AQ251" s="135"/>
      <c r="AR251" s="135"/>
      <c r="AS251" s="135"/>
      <c r="AT251" s="135"/>
    </row>
    <row r="252" ht="15.75" customHeight="1">
      <c r="A252" s="134"/>
      <c r="B252" s="293"/>
      <c r="C252" s="293"/>
      <c r="D252" s="134"/>
      <c r="E252" s="293"/>
      <c r="F252" s="134"/>
      <c r="G252" s="134"/>
      <c r="H252" s="134"/>
      <c r="I252" s="134"/>
      <c r="J252" s="132"/>
      <c r="K252" s="134"/>
      <c r="L252" s="134"/>
      <c r="M252" s="134"/>
      <c r="N252" s="134"/>
      <c r="O252" s="134"/>
      <c r="P252" s="134"/>
      <c r="Q252" s="134"/>
      <c r="R252" s="134"/>
      <c r="S252" s="134"/>
      <c r="T252" s="134"/>
      <c r="U252" s="134"/>
      <c r="V252" s="134"/>
      <c r="W252" s="134"/>
      <c r="X252" s="134"/>
      <c r="Y252" s="134"/>
      <c r="Z252" s="134"/>
      <c r="AA252" s="135"/>
      <c r="AB252" s="135"/>
      <c r="AC252" s="135"/>
      <c r="AD252" s="135"/>
      <c r="AE252" s="135"/>
      <c r="AF252" s="135"/>
      <c r="AG252" s="135"/>
      <c r="AH252" s="135"/>
      <c r="AI252" s="135"/>
      <c r="AJ252" s="135"/>
      <c r="AK252" s="135"/>
      <c r="AL252" s="135"/>
      <c r="AM252" s="135"/>
      <c r="AN252" s="135"/>
      <c r="AO252" s="135"/>
      <c r="AP252" s="135"/>
      <c r="AQ252" s="135"/>
      <c r="AR252" s="135"/>
      <c r="AS252" s="135"/>
      <c r="AT252" s="135"/>
    </row>
    <row r="253" ht="15.75" customHeight="1">
      <c r="A253" s="134"/>
      <c r="B253" s="293"/>
      <c r="C253" s="293"/>
      <c r="D253" s="134"/>
      <c r="E253" s="293"/>
      <c r="F253" s="134"/>
      <c r="G253" s="134"/>
      <c r="H253" s="134"/>
      <c r="I253" s="134"/>
      <c r="J253" s="132"/>
      <c r="K253" s="134"/>
      <c r="L253" s="134"/>
      <c r="M253" s="134"/>
      <c r="N253" s="134"/>
      <c r="O253" s="134"/>
      <c r="P253" s="134"/>
      <c r="Q253" s="134"/>
      <c r="R253" s="134"/>
      <c r="S253" s="134"/>
      <c r="T253" s="134"/>
      <c r="U253" s="134"/>
      <c r="V253" s="134"/>
      <c r="W253" s="134"/>
      <c r="X253" s="134"/>
      <c r="Y253" s="134"/>
      <c r="Z253" s="134"/>
      <c r="AA253" s="135"/>
      <c r="AB253" s="135"/>
      <c r="AC253" s="135"/>
      <c r="AD253" s="135"/>
      <c r="AE253" s="135"/>
      <c r="AF253" s="135"/>
      <c r="AG253" s="135"/>
      <c r="AH253" s="135"/>
      <c r="AI253" s="135"/>
      <c r="AJ253" s="135"/>
      <c r="AK253" s="135"/>
      <c r="AL253" s="135"/>
      <c r="AM253" s="135"/>
      <c r="AN253" s="135"/>
      <c r="AO253" s="135"/>
      <c r="AP253" s="135"/>
      <c r="AQ253" s="135"/>
      <c r="AR253" s="135"/>
      <c r="AS253" s="135"/>
      <c r="AT253" s="135"/>
    </row>
    <row r="254" ht="15.75" customHeight="1">
      <c r="A254" s="134"/>
      <c r="B254" s="293"/>
      <c r="C254" s="293"/>
      <c r="D254" s="134"/>
      <c r="E254" s="293"/>
      <c r="F254" s="134"/>
      <c r="G254" s="134"/>
      <c r="H254" s="134"/>
      <c r="I254" s="134"/>
      <c r="J254" s="132"/>
      <c r="K254" s="134"/>
      <c r="L254" s="134"/>
      <c r="M254" s="134"/>
      <c r="N254" s="134"/>
      <c r="O254" s="134"/>
      <c r="P254" s="134"/>
      <c r="Q254" s="134"/>
      <c r="R254" s="134"/>
      <c r="S254" s="134"/>
      <c r="T254" s="134"/>
      <c r="U254" s="134"/>
      <c r="V254" s="134"/>
      <c r="W254" s="134"/>
      <c r="X254" s="134"/>
      <c r="Y254" s="134"/>
      <c r="Z254" s="134"/>
      <c r="AA254" s="135"/>
      <c r="AB254" s="135"/>
      <c r="AC254" s="135"/>
      <c r="AD254" s="135"/>
      <c r="AE254" s="135"/>
      <c r="AF254" s="135"/>
      <c r="AG254" s="135"/>
      <c r="AH254" s="135"/>
      <c r="AI254" s="135"/>
      <c r="AJ254" s="135"/>
      <c r="AK254" s="135"/>
      <c r="AL254" s="135"/>
      <c r="AM254" s="135"/>
      <c r="AN254" s="135"/>
      <c r="AO254" s="135"/>
      <c r="AP254" s="135"/>
      <c r="AQ254" s="135"/>
      <c r="AR254" s="135"/>
      <c r="AS254" s="135"/>
      <c r="AT254" s="135"/>
    </row>
    <row r="255" ht="15.75" customHeight="1">
      <c r="A255" s="134"/>
      <c r="B255" s="293"/>
      <c r="C255" s="293"/>
      <c r="D255" s="134"/>
      <c r="E255" s="293"/>
      <c r="F255" s="134"/>
      <c r="G255" s="134"/>
      <c r="H255" s="134"/>
      <c r="I255" s="134"/>
      <c r="J255" s="132"/>
      <c r="K255" s="134"/>
      <c r="L255" s="134"/>
      <c r="M255" s="134"/>
      <c r="N255" s="134"/>
      <c r="O255" s="134"/>
      <c r="P255" s="134"/>
      <c r="Q255" s="134"/>
      <c r="R255" s="134"/>
      <c r="S255" s="134"/>
      <c r="T255" s="134"/>
      <c r="U255" s="134"/>
      <c r="V255" s="134"/>
      <c r="W255" s="134"/>
      <c r="X255" s="134"/>
      <c r="Y255" s="134"/>
      <c r="Z255" s="134"/>
      <c r="AA255" s="135"/>
      <c r="AB255" s="135"/>
      <c r="AC255" s="135"/>
      <c r="AD255" s="135"/>
      <c r="AE255" s="135"/>
      <c r="AF255" s="135"/>
      <c r="AG255" s="135"/>
      <c r="AH255" s="135"/>
      <c r="AI255" s="135"/>
      <c r="AJ255" s="135"/>
      <c r="AK255" s="135"/>
      <c r="AL255" s="135"/>
      <c r="AM255" s="135"/>
      <c r="AN255" s="135"/>
      <c r="AO255" s="135"/>
      <c r="AP255" s="135"/>
      <c r="AQ255" s="135"/>
      <c r="AR255" s="135"/>
      <c r="AS255" s="135"/>
      <c r="AT255" s="135"/>
    </row>
    <row r="256" ht="15.75" customHeight="1">
      <c r="A256" s="134"/>
      <c r="B256" s="293"/>
      <c r="C256" s="293"/>
      <c r="D256" s="134"/>
      <c r="E256" s="293"/>
      <c r="F256" s="134"/>
      <c r="G256" s="134"/>
      <c r="H256" s="134"/>
      <c r="I256" s="134"/>
      <c r="J256" s="132"/>
      <c r="K256" s="134"/>
      <c r="L256" s="134"/>
      <c r="M256" s="134"/>
      <c r="N256" s="134"/>
      <c r="O256" s="134"/>
      <c r="P256" s="134"/>
      <c r="Q256" s="134"/>
      <c r="R256" s="134"/>
      <c r="S256" s="134"/>
      <c r="T256" s="134"/>
      <c r="U256" s="134"/>
      <c r="V256" s="134"/>
      <c r="W256" s="134"/>
      <c r="X256" s="134"/>
      <c r="Y256" s="134"/>
      <c r="Z256" s="134"/>
      <c r="AA256" s="135"/>
      <c r="AB256" s="135"/>
      <c r="AC256" s="135"/>
      <c r="AD256" s="135"/>
      <c r="AE256" s="135"/>
      <c r="AF256" s="135"/>
      <c r="AG256" s="135"/>
      <c r="AH256" s="135"/>
      <c r="AI256" s="135"/>
      <c r="AJ256" s="135"/>
      <c r="AK256" s="135"/>
      <c r="AL256" s="135"/>
      <c r="AM256" s="135"/>
      <c r="AN256" s="135"/>
      <c r="AO256" s="135"/>
      <c r="AP256" s="135"/>
      <c r="AQ256" s="135"/>
      <c r="AR256" s="135"/>
      <c r="AS256" s="135"/>
      <c r="AT256" s="135"/>
    </row>
    <row r="257" ht="15.75" customHeight="1">
      <c r="A257" s="134"/>
      <c r="B257" s="293"/>
      <c r="C257" s="293"/>
      <c r="D257" s="134"/>
      <c r="E257" s="293"/>
      <c r="F257" s="134"/>
      <c r="G257" s="134"/>
      <c r="H257" s="134"/>
      <c r="I257" s="134"/>
      <c r="J257" s="132"/>
      <c r="K257" s="134"/>
      <c r="L257" s="134"/>
      <c r="M257" s="134"/>
      <c r="N257" s="134"/>
      <c r="O257" s="134"/>
      <c r="P257" s="134"/>
      <c r="Q257" s="134"/>
      <c r="R257" s="134"/>
      <c r="S257" s="134"/>
      <c r="T257" s="134"/>
      <c r="U257" s="134"/>
      <c r="V257" s="134"/>
      <c r="W257" s="134"/>
      <c r="X257" s="134"/>
      <c r="Y257" s="134"/>
      <c r="Z257" s="134"/>
      <c r="AA257" s="135"/>
      <c r="AB257" s="135"/>
      <c r="AC257" s="135"/>
      <c r="AD257" s="135"/>
      <c r="AE257" s="135"/>
      <c r="AF257" s="135"/>
      <c r="AG257" s="135"/>
      <c r="AH257" s="135"/>
      <c r="AI257" s="135"/>
      <c r="AJ257" s="135"/>
      <c r="AK257" s="135"/>
      <c r="AL257" s="135"/>
      <c r="AM257" s="135"/>
      <c r="AN257" s="135"/>
      <c r="AO257" s="135"/>
      <c r="AP257" s="135"/>
      <c r="AQ257" s="135"/>
      <c r="AR257" s="135"/>
      <c r="AS257" s="135"/>
      <c r="AT257" s="135"/>
    </row>
    <row r="258" ht="15.75" customHeight="1">
      <c r="A258" s="134"/>
      <c r="B258" s="293"/>
      <c r="C258" s="293"/>
      <c r="D258" s="134"/>
      <c r="E258" s="293"/>
      <c r="F258" s="134"/>
      <c r="G258" s="134"/>
      <c r="H258" s="134"/>
      <c r="I258" s="134"/>
      <c r="J258" s="132"/>
      <c r="K258" s="134"/>
      <c r="L258" s="134"/>
      <c r="M258" s="134"/>
      <c r="N258" s="134"/>
      <c r="O258" s="134"/>
      <c r="P258" s="134"/>
      <c r="Q258" s="134"/>
      <c r="R258" s="134"/>
      <c r="S258" s="134"/>
      <c r="T258" s="134"/>
      <c r="U258" s="134"/>
      <c r="V258" s="134"/>
      <c r="W258" s="134"/>
      <c r="X258" s="134"/>
      <c r="Y258" s="134"/>
      <c r="Z258" s="134"/>
      <c r="AA258" s="135"/>
      <c r="AB258" s="135"/>
      <c r="AC258" s="135"/>
      <c r="AD258" s="135"/>
      <c r="AE258" s="135"/>
      <c r="AF258" s="135"/>
      <c r="AG258" s="135"/>
      <c r="AH258" s="135"/>
      <c r="AI258" s="135"/>
      <c r="AJ258" s="135"/>
      <c r="AK258" s="135"/>
      <c r="AL258" s="135"/>
      <c r="AM258" s="135"/>
      <c r="AN258" s="135"/>
      <c r="AO258" s="135"/>
      <c r="AP258" s="135"/>
      <c r="AQ258" s="135"/>
      <c r="AR258" s="135"/>
      <c r="AS258" s="135"/>
      <c r="AT258" s="135"/>
    </row>
    <row r="259" ht="15.75" customHeight="1">
      <c r="A259" s="134"/>
      <c r="B259" s="293"/>
      <c r="C259" s="293"/>
      <c r="D259" s="134"/>
      <c r="E259" s="293"/>
      <c r="F259" s="134"/>
      <c r="G259" s="134"/>
      <c r="H259" s="134"/>
      <c r="I259" s="134"/>
      <c r="J259" s="132"/>
      <c r="K259" s="134"/>
      <c r="L259" s="134"/>
      <c r="M259" s="134"/>
      <c r="N259" s="134"/>
      <c r="O259" s="134"/>
      <c r="P259" s="134"/>
      <c r="Q259" s="134"/>
      <c r="R259" s="134"/>
      <c r="S259" s="134"/>
      <c r="T259" s="134"/>
      <c r="U259" s="134"/>
      <c r="V259" s="134"/>
      <c r="W259" s="134"/>
      <c r="X259" s="134"/>
      <c r="Y259" s="134"/>
      <c r="Z259" s="134"/>
      <c r="AA259" s="135"/>
      <c r="AB259" s="135"/>
      <c r="AC259" s="135"/>
      <c r="AD259" s="135"/>
      <c r="AE259" s="135"/>
      <c r="AF259" s="135"/>
      <c r="AG259" s="135"/>
      <c r="AH259" s="135"/>
      <c r="AI259" s="135"/>
      <c r="AJ259" s="135"/>
      <c r="AK259" s="135"/>
      <c r="AL259" s="135"/>
      <c r="AM259" s="135"/>
      <c r="AN259" s="135"/>
      <c r="AO259" s="135"/>
      <c r="AP259" s="135"/>
      <c r="AQ259" s="135"/>
      <c r="AR259" s="135"/>
      <c r="AS259" s="135"/>
      <c r="AT259" s="135"/>
    </row>
    <row r="260" ht="15.75" customHeight="1">
      <c r="A260" s="134"/>
      <c r="B260" s="293"/>
      <c r="C260" s="293"/>
      <c r="D260" s="134"/>
      <c r="E260" s="293"/>
      <c r="F260" s="134"/>
      <c r="G260" s="134"/>
      <c r="H260" s="134"/>
      <c r="I260" s="134"/>
      <c r="J260" s="132"/>
      <c r="K260" s="134"/>
      <c r="L260" s="134"/>
      <c r="M260" s="134"/>
      <c r="N260" s="134"/>
      <c r="O260" s="134"/>
      <c r="P260" s="134"/>
      <c r="Q260" s="134"/>
      <c r="R260" s="134"/>
      <c r="S260" s="134"/>
      <c r="T260" s="134"/>
      <c r="U260" s="134"/>
      <c r="V260" s="134"/>
      <c r="W260" s="134"/>
      <c r="X260" s="134"/>
      <c r="Y260" s="134"/>
      <c r="Z260" s="134"/>
      <c r="AA260" s="135"/>
      <c r="AB260" s="135"/>
      <c r="AC260" s="135"/>
      <c r="AD260" s="135"/>
      <c r="AE260" s="135"/>
      <c r="AF260" s="135"/>
      <c r="AG260" s="135"/>
      <c r="AH260" s="135"/>
      <c r="AI260" s="135"/>
      <c r="AJ260" s="135"/>
      <c r="AK260" s="135"/>
      <c r="AL260" s="135"/>
      <c r="AM260" s="135"/>
      <c r="AN260" s="135"/>
      <c r="AO260" s="135"/>
      <c r="AP260" s="135"/>
      <c r="AQ260" s="135"/>
      <c r="AR260" s="135"/>
      <c r="AS260" s="135"/>
      <c r="AT260" s="135"/>
    </row>
    <row r="261" ht="15.75" customHeight="1">
      <c r="A261" s="134"/>
      <c r="B261" s="293"/>
      <c r="C261" s="293"/>
      <c r="D261" s="134"/>
      <c r="E261" s="293"/>
      <c r="F261" s="134"/>
      <c r="G261" s="134"/>
      <c r="H261" s="134"/>
      <c r="I261" s="134"/>
      <c r="J261" s="132"/>
      <c r="K261" s="134"/>
      <c r="L261" s="134"/>
      <c r="M261" s="134"/>
      <c r="N261" s="134"/>
      <c r="O261" s="134"/>
      <c r="P261" s="134"/>
      <c r="Q261" s="134"/>
      <c r="R261" s="134"/>
      <c r="S261" s="134"/>
      <c r="T261" s="134"/>
      <c r="U261" s="134"/>
      <c r="V261" s="134"/>
      <c r="W261" s="134"/>
      <c r="X261" s="134"/>
      <c r="Y261" s="134"/>
      <c r="Z261" s="134"/>
      <c r="AA261" s="135"/>
      <c r="AB261" s="135"/>
      <c r="AC261" s="135"/>
      <c r="AD261" s="135"/>
      <c r="AE261" s="135"/>
      <c r="AF261" s="135"/>
      <c r="AG261" s="135"/>
      <c r="AH261" s="135"/>
      <c r="AI261" s="135"/>
      <c r="AJ261" s="135"/>
      <c r="AK261" s="135"/>
      <c r="AL261" s="135"/>
      <c r="AM261" s="135"/>
      <c r="AN261" s="135"/>
      <c r="AO261" s="135"/>
      <c r="AP261" s="135"/>
      <c r="AQ261" s="135"/>
      <c r="AR261" s="135"/>
      <c r="AS261" s="135"/>
      <c r="AT261" s="135"/>
    </row>
    <row r="262" ht="15.75" customHeight="1">
      <c r="A262" s="134"/>
      <c r="B262" s="293"/>
      <c r="C262" s="293"/>
      <c r="D262" s="134"/>
      <c r="E262" s="293"/>
      <c r="F262" s="134"/>
      <c r="G262" s="134"/>
      <c r="H262" s="134"/>
      <c r="I262" s="134"/>
      <c r="J262" s="132"/>
      <c r="K262" s="134"/>
      <c r="L262" s="134"/>
      <c r="M262" s="134"/>
      <c r="N262" s="134"/>
      <c r="O262" s="134"/>
      <c r="P262" s="134"/>
      <c r="Q262" s="134"/>
      <c r="R262" s="134"/>
      <c r="S262" s="134"/>
      <c r="T262" s="134"/>
      <c r="U262" s="134"/>
      <c r="V262" s="134"/>
      <c r="W262" s="134"/>
      <c r="X262" s="134"/>
      <c r="Y262" s="134"/>
      <c r="Z262" s="134"/>
      <c r="AA262" s="135"/>
      <c r="AB262" s="135"/>
      <c r="AC262" s="135"/>
      <c r="AD262" s="135"/>
      <c r="AE262" s="135"/>
      <c r="AF262" s="135"/>
      <c r="AG262" s="135"/>
      <c r="AH262" s="135"/>
      <c r="AI262" s="135"/>
      <c r="AJ262" s="135"/>
      <c r="AK262" s="135"/>
      <c r="AL262" s="135"/>
      <c r="AM262" s="135"/>
      <c r="AN262" s="135"/>
      <c r="AO262" s="135"/>
      <c r="AP262" s="135"/>
      <c r="AQ262" s="135"/>
      <c r="AR262" s="135"/>
      <c r="AS262" s="135"/>
      <c r="AT262" s="135"/>
    </row>
    <row r="263" ht="15.75" customHeight="1">
      <c r="A263" s="134"/>
      <c r="B263" s="293"/>
      <c r="C263" s="293"/>
      <c r="D263" s="134"/>
      <c r="E263" s="293"/>
      <c r="F263" s="134"/>
      <c r="G263" s="134"/>
      <c r="H263" s="134"/>
      <c r="I263" s="134"/>
      <c r="J263" s="132"/>
      <c r="K263" s="134"/>
      <c r="L263" s="134"/>
      <c r="M263" s="134"/>
      <c r="N263" s="134"/>
      <c r="O263" s="134"/>
      <c r="P263" s="134"/>
      <c r="Q263" s="134"/>
      <c r="R263" s="134"/>
      <c r="S263" s="134"/>
      <c r="T263" s="134"/>
      <c r="U263" s="134"/>
      <c r="V263" s="134"/>
      <c r="W263" s="134"/>
      <c r="X263" s="134"/>
      <c r="Y263" s="134"/>
      <c r="Z263" s="134"/>
      <c r="AA263" s="135"/>
      <c r="AB263" s="135"/>
      <c r="AC263" s="135"/>
      <c r="AD263" s="135"/>
      <c r="AE263" s="135"/>
      <c r="AF263" s="135"/>
      <c r="AG263" s="135"/>
      <c r="AH263" s="135"/>
      <c r="AI263" s="135"/>
      <c r="AJ263" s="135"/>
      <c r="AK263" s="135"/>
      <c r="AL263" s="135"/>
      <c r="AM263" s="135"/>
      <c r="AN263" s="135"/>
      <c r="AO263" s="135"/>
      <c r="AP263" s="135"/>
      <c r="AQ263" s="135"/>
      <c r="AR263" s="135"/>
      <c r="AS263" s="135"/>
      <c r="AT263" s="135"/>
    </row>
    <row r="264" ht="15.75" customHeight="1">
      <c r="A264" s="134"/>
      <c r="B264" s="293"/>
      <c r="C264" s="293"/>
      <c r="D264" s="134"/>
      <c r="E264" s="293"/>
      <c r="F264" s="134"/>
      <c r="G264" s="134"/>
      <c r="H264" s="134"/>
      <c r="I264" s="134"/>
      <c r="J264" s="132"/>
      <c r="K264" s="134"/>
      <c r="L264" s="134"/>
      <c r="M264" s="134"/>
      <c r="N264" s="134"/>
      <c r="O264" s="134"/>
      <c r="P264" s="134"/>
      <c r="Q264" s="134"/>
      <c r="R264" s="134"/>
      <c r="S264" s="134"/>
      <c r="T264" s="134"/>
      <c r="U264" s="134"/>
      <c r="V264" s="134"/>
      <c r="W264" s="134"/>
      <c r="X264" s="134"/>
      <c r="Y264" s="134"/>
      <c r="Z264" s="134"/>
      <c r="AA264" s="135"/>
      <c r="AB264" s="135"/>
      <c r="AC264" s="135"/>
      <c r="AD264" s="135"/>
      <c r="AE264" s="135"/>
      <c r="AF264" s="135"/>
      <c r="AG264" s="135"/>
      <c r="AH264" s="135"/>
      <c r="AI264" s="135"/>
      <c r="AJ264" s="135"/>
      <c r="AK264" s="135"/>
      <c r="AL264" s="135"/>
      <c r="AM264" s="135"/>
      <c r="AN264" s="135"/>
      <c r="AO264" s="135"/>
      <c r="AP264" s="135"/>
      <c r="AQ264" s="135"/>
      <c r="AR264" s="135"/>
      <c r="AS264" s="135"/>
      <c r="AT264" s="135"/>
    </row>
    <row r="265" ht="15.75" customHeight="1">
      <c r="A265" s="134"/>
      <c r="B265" s="293"/>
      <c r="C265" s="293"/>
      <c r="D265" s="134"/>
      <c r="E265" s="293"/>
      <c r="F265" s="134"/>
      <c r="G265" s="134"/>
      <c r="H265" s="134"/>
      <c r="I265" s="134"/>
      <c r="J265" s="132"/>
      <c r="K265" s="134"/>
      <c r="L265" s="134"/>
      <c r="M265" s="134"/>
      <c r="N265" s="134"/>
      <c r="O265" s="134"/>
      <c r="P265" s="134"/>
      <c r="Q265" s="134"/>
      <c r="R265" s="134"/>
      <c r="S265" s="134"/>
      <c r="T265" s="134"/>
      <c r="U265" s="134"/>
      <c r="V265" s="134"/>
      <c r="W265" s="134"/>
      <c r="X265" s="134"/>
      <c r="Y265" s="134"/>
      <c r="Z265" s="134"/>
      <c r="AA265" s="135"/>
      <c r="AB265" s="135"/>
      <c r="AC265" s="135"/>
      <c r="AD265" s="135"/>
      <c r="AE265" s="135"/>
      <c r="AF265" s="135"/>
      <c r="AG265" s="135"/>
      <c r="AH265" s="135"/>
      <c r="AI265" s="135"/>
      <c r="AJ265" s="135"/>
      <c r="AK265" s="135"/>
      <c r="AL265" s="135"/>
      <c r="AM265" s="135"/>
      <c r="AN265" s="135"/>
      <c r="AO265" s="135"/>
      <c r="AP265" s="135"/>
      <c r="AQ265" s="135"/>
      <c r="AR265" s="135"/>
      <c r="AS265" s="135"/>
      <c r="AT265" s="135"/>
    </row>
    <row r="266" ht="15.75" customHeight="1">
      <c r="A266" s="134"/>
      <c r="B266" s="293"/>
      <c r="C266" s="293"/>
      <c r="D266" s="134"/>
      <c r="E266" s="293"/>
      <c r="F266" s="134"/>
      <c r="G266" s="134"/>
      <c r="H266" s="134"/>
      <c r="I266" s="134"/>
      <c r="J266" s="132"/>
      <c r="K266" s="134"/>
      <c r="L266" s="134"/>
      <c r="M266" s="134"/>
      <c r="N266" s="134"/>
      <c r="O266" s="134"/>
      <c r="P266" s="134"/>
      <c r="Q266" s="134"/>
      <c r="R266" s="134"/>
      <c r="S266" s="134"/>
      <c r="T266" s="134"/>
      <c r="U266" s="134"/>
      <c r="V266" s="134"/>
      <c r="W266" s="134"/>
      <c r="X266" s="134"/>
      <c r="Y266" s="134"/>
      <c r="Z266" s="134"/>
      <c r="AA266" s="135"/>
      <c r="AB266" s="135"/>
      <c r="AC266" s="135"/>
      <c r="AD266" s="135"/>
      <c r="AE266" s="135"/>
      <c r="AF266" s="135"/>
      <c r="AG266" s="135"/>
      <c r="AH266" s="135"/>
      <c r="AI266" s="135"/>
      <c r="AJ266" s="135"/>
      <c r="AK266" s="135"/>
      <c r="AL266" s="135"/>
      <c r="AM266" s="135"/>
      <c r="AN266" s="135"/>
      <c r="AO266" s="135"/>
      <c r="AP266" s="135"/>
      <c r="AQ266" s="135"/>
      <c r="AR266" s="135"/>
      <c r="AS266" s="135"/>
      <c r="AT266" s="135"/>
    </row>
    <row r="267" ht="15.75" customHeight="1">
      <c r="A267" s="134"/>
      <c r="B267" s="293"/>
      <c r="C267" s="293"/>
      <c r="D267" s="134"/>
      <c r="E267" s="293"/>
      <c r="F267" s="134"/>
      <c r="G267" s="134"/>
      <c r="H267" s="134"/>
      <c r="I267" s="134"/>
      <c r="J267" s="132"/>
      <c r="K267" s="134"/>
      <c r="L267" s="134"/>
      <c r="M267" s="134"/>
      <c r="N267" s="134"/>
      <c r="O267" s="134"/>
      <c r="P267" s="134"/>
      <c r="Q267" s="134"/>
      <c r="R267" s="134"/>
      <c r="S267" s="134"/>
      <c r="T267" s="134"/>
      <c r="U267" s="134"/>
      <c r="V267" s="134"/>
      <c r="W267" s="134"/>
      <c r="X267" s="134"/>
      <c r="Y267" s="134"/>
      <c r="Z267" s="134"/>
      <c r="AA267" s="135"/>
      <c r="AB267" s="135"/>
      <c r="AC267" s="135"/>
      <c r="AD267" s="135"/>
      <c r="AE267" s="135"/>
      <c r="AF267" s="135"/>
      <c r="AG267" s="135"/>
      <c r="AH267" s="135"/>
      <c r="AI267" s="135"/>
      <c r="AJ267" s="135"/>
      <c r="AK267" s="135"/>
      <c r="AL267" s="135"/>
      <c r="AM267" s="135"/>
      <c r="AN267" s="135"/>
      <c r="AO267" s="135"/>
      <c r="AP267" s="135"/>
      <c r="AQ267" s="135"/>
      <c r="AR267" s="135"/>
      <c r="AS267" s="135"/>
      <c r="AT267" s="135"/>
    </row>
    <row r="268" ht="15.75" customHeight="1">
      <c r="A268" s="134"/>
      <c r="B268" s="293"/>
      <c r="C268" s="293"/>
      <c r="D268" s="134"/>
      <c r="E268" s="293"/>
      <c r="F268" s="134"/>
      <c r="G268" s="134"/>
      <c r="H268" s="134"/>
      <c r="I268" s="134"/>
      <c r="J268" s="132"/>
      <c r="K268" s="134"/>
      <c r="L268" s="134"/>
      <c r="M268" s="134"/>
      <c r="N268" s="134"/>
      <c r="O268" s="134"/>
      <c r="P268" s="134"/>
      <c r="Q268" s="134"/>
      <c r="R268" s="134"/>
      <c r="S268" s="134"/>
      <c r="T268" s="134"/>
      <c r="U268" s="134"/>
      <c r="V268" s="134"/>
      <c r="W268" s="134"/>
      <c r="X268" s="134"/>
      <c r="Y268" s="134"/>
      <c r="Z268" s="134"/>
      <c r="AA268" s="135"/>
      <c r="AB268" s="135"/>
      <c r="AC268" s="135"/>
      <c r="AD268" s="135"/>
      <c r="AE268" s="135"/>
      <c r="AF268" s="135"/>
      <c r="AG268" s="135"/>
      <c r="AH268" s="135"/>
      <c r="AI268" s="135"/>
      <c r="AJ268" s="135"/>
      <c r="AK268" s="135"/>
      <c r="AL268" s="135"/>
      <c r="AM268" s="135"/>
      <c r="AN268" s="135"/>
      <c r="AO268" s="135"/>
      <c r="AP268" s="135"/>
      <c r="AQ268" s="135"/>
      <c r="AR268" s="135"/>
      <c r="AS268" s="135"/>
      <c r="AT268" s="135"/>
    </row>
    <row r="269" ht="15.75" customHeight="1">
      <c r="A269" s="134"/>
      <c r="B269" s="293"/>
      <c r="C269" s="293"/>
      <c r="D269" s="134"/>
      <c r="E269" s="293"/>
      <c r="F269" s="134"/>
      <c r="G269" s="134"/>
      <c r="H269" s="134"/>
      <c r="I269" s="134"/>
      <c r="J269" s="132"/>
      <c r="K269" s="134"/>
      <c r="L269" s="134"/>
      <c r="M269" s="134"/>
      <c r="N269" s="134"/>
      <c r="O269" s="134"/>
      <c r="P269" s="134"/>
      <c r="Q269" s="134"/>
      <c r="R269" s="134"/>
      <c r="S269" s="134"/>
      <c r="T269" s="134"/>
      <c r="U269" s="134"/>
      <c r="V269" s="134"/>
      <c r="W269" s="134"/>
      <c r="X269" s="134"/>
      <c r="Y269" s="134"/>
      <c r="Z269" s="134"/>
      <c r="AA269" s="135"/>
      <c r="AB269" s="135"/>
      <c r="AC269" s="135"/>
      <c r="AD269" s="135"/>
      <c r="AE269" s="135"/>
      <c r="AF269" s="135"/>
      <c r="AG269" s="135"/>
      <c r="AH269" s="135"/>
      <c r="AI269" s="135"/>
      <c r="AJ269" s="135"/>
      <c r="AK269" s="135"/>
      <c r="AL269" s="135"/>
      <c r="AM269" s="135"/>
      <c r="AN269" s="135"/>
      <c r="AO269" s="135"/>
      <c r="AP269" s="135"/>
      <c r="AQ269" s="135"/>
      <c r="AR269" s="135"/>
      <c r="AS269" s="135"/>
      <c r="AT269" s="135"/>
    </row>
    <row r="270" ht="15.75" customHeight="1">
      <c r="A270" s="134"/>
      <c r="B270" s="293"/>
      <c r="C270" s="293"/>
      <c r="D270" s="134"/>
      <c r="E270" s="293"/>
      <c r="F270" s="134"/>
      <c r="G270" s="134"/>
      <c r="H270" s="134"/>
      <c r="I270" s="134"/>
      <c r="J270" s="132"/>
      <c r="K270" s="134"/>
      <c r="L270" s="134"/>
      <c r="M270" s="134"/>
      <c r="N270" s="134"/>
      <c r="O270" s="134"/>
      <c r="P270" s="134"/>
      <c r="Q270" s="134"/>
      <c r="R270" s="134"/>
      <c r="S270" s="134"/>
      <c r="T270" s="134"/>
      <c r="U270" s="134"/>
      <c r="V270" s="134"/>
      <c r="W270" s="134"/>
      <c r="X270" s="134"/>
      <c r="Y270" s="134"/>
      <c r="Z270" s="134"/>
      <c r="AA270" s="135"/>
      <c r="AB270" s="135"/>
      <c r="AC270" s="135"/>
      <c r="AD270" s="135"/>
      <c r="AE270" s="135"/>
      <c r="AF270" s="135"/>
      <c r="AG270" s="135"/>
      <c r="AH270" s="135"/>
      <c r="AI270" s="135"/>
      <c r="AJ270" s="135"/>
      <c r="AK270" s="135"/>
      <c r="AL270" s="135"/>
      <c r="AM270" s="135"/>
      <c r="AN270" s="135"/>
      <c r="AO270" s="135"/>
      <c r="AP270" s="135"/>
      <c r="AQ270" s="135"/>
      <c r="AR270" s="135"/>
      <c r="AS270" s="135"/>
      <c r="AT270" s="135"/>
    </row>
    <row r="271" ht="15.75" customHeight="1">
      <c r="A271" s="134"/>
      <c r="B271" s="293"/>
      <c r="C271" s="293"/>
      <c r="D271" s="134"/>
      <c r="E271" s="293"/>
      <c r="F271" s="134"/>
      <c r="G271" s="134"/>
      <c r="H271" s="134"/>
      <c r="I271" s="134"/>
      <c r="J271" s="132"/>
      <c r="K271" s="134"/>
      <c r="L271" s="134"/>
      <c r="M271" s="134"/>
      <c r="N271" s="134"/>
      <c r="O271" s="134"/>
      <c r="P271" s="134"/>
      <c r="Q271" s="134"/>
      <c r="R271" s="134"/>
      <c r="S271" s="134"/>
      <c r="T271" s="134"/>
      <c r="U271" s="134"/>
      <c r="V271" s="134"/>
      <c r="W271" s="134"/>
      <c r="X271" s="134"/>
      <c r="Y271" s="134"/>
      <c r="Z271" s="134"/>
      <c r="AA271" s="135"/>
      <c r="AB271" s="135"/>
      <c r="AC271" s="135"/>
      <c r="AD271" s="135"/>
      <c r="AE271" s="135"/>
      <c r="AF271" s="135"/>
      <c r="AG271" s="135"/>
      <c r="AH271" s="135"/>
      <c r="AI271" s="135"/>
      <c r="AJ271" s="135"/>
      <c r="AK271" s="135"/>
      <c r="AL271" s="135"/>
      <c r="AM271" s="135"/>
      <c r="AN271" s="135"/>
      <c r="AO271" s="135"/>
      <c r="AP271" s="135"/>
      <c r="AQ271" s="135"/>
      <c r="AR271" s="135"/>
      <c r="AS271" s="135"/>
      <c r="AT271" s="135"/>
    </row>
    <row r="272" ht="15.75" customHeight="1">
      <c r="A272" s="134"/>
      <c r="B272" s="293"/>
      <c r="C272" s="293"/>
      <c r="D272" s="134"/>
      <c r="E272" s="293"/>
      <c r="F272" s="134"/>
      <c r="G272" s="134"/>
      <c r="H272" s="134"/>
      <c r="I272" s="134"/>
      <c r="J272" s="132"/>
      <c r="K272" s="134"/>
      <c r="L272" s="134"/>
      <c r="M272" s="134"/>
      <c r="N272" s="134"/>
      <c r="O272" s="134"/>
      <c r="P272" s="134"/>
      <c r="Q272" s="134"/>
      <c r="R272" s="134"/>
      <c r="S272" s="134"/>
      <c r="T272" s="134"/>
      <c r="U272" s="134"/>
      <c r="V272" s="134"/>
      <c r="W272" s="134"/>
      <c r="X272" s="134"/>
      <c r="Y272" s="134"/>
      <c r="Z272" s="134"/>
      <c r="AA272" s="135"/>
      <c r="AB272" s="135"/>
      <c r="AC272" s="135"/>
      <c r="AD272" s="135"/>
      <c r="AE272" s="135"/>
      <c r="AF272" s="135"/>
      <c r="AG272" s="135"/>
      <c r="AH272" s="135"/>
      <c r="AI272" s="135"/>
      <c r="AJ272" s="135"/>
      <c r="AK272" s="135"/>
      <c r="AL272" s="135"/>
      <c r="AM272" s="135"/>
      <c r="AN272" s="135"/>
      <c r="AO272" s="135"/>
      <c r="AP272" s="135"/>
      <c r="AQ272" s="135"/>
      <c r="AR272" s="135"/>
      <c r="AS272" s="135"/>
      <c r="AT272" s="135"/>
    </row>
    <row r="273" ht="15.75" customHeight="1">
      <c r="A273" s="134"/>
      <c r="B273" s="293"/>
      <c r="C273" s="293"/>
      <c r="D273" s="134"/>
      <c r="E273" s="293"/>
      <c r="F273" s="134"/>
      <c r="G273" s="134"/>
      <c r="H273" s="134"/>
      <c r="I273" s="134"/>
      <c r="J273" s="132"/>
      <c r="K273" s="134"/>
      <c r="L273" s="134"/>
      <c r="M273" s="134"/>
      <c r="N273" s="134"/>
      <c r="O273" s="134"/>
      <c r="P273" s="134"/>
      <c r="Q273" s="134"/>
      <c r="R273" s="134"/>
      <c r="S273" s="134"/>
      <c r="T273" s="134"/>
      <c r="U273" s="134"/>
      <c r="V273" s="134"/>
      <c r="W273" s="134"/>
      <c r="X273" s="134"/>
      <c r="Y273" s="134"/>
      <c r="Z273" s="134"/>
      <c r="AA273" s="135"/>
      <c r="AB273" s="135"/>
      <c r="AC273" s="135"/>
      <c r="AD273" s="135"/>
      <c r="AE273" s="135"/>
      <c r="AF273" s="135"/>
      <c r="AG273" s="135"/>
      <c r="AH273" s="135"/>
      <c r="AI273" s="135"/>
      <c r="AJ273" s="135"/>
      <c r="AK273" s="135"/>
      <c r="AL273" s="135"/>
      <c r="AM273" s="135"/>
      <c r="AN273" s="135"/>
      <c r="AO273" s="135"/>
      <c r="AP273" s="135"/>
      <c r="AQ273" s="135"/>
      <c r="AR273" s="135"/>
      <c r="AS273" s="135"/>
      <c r="AT273" s="135"/>
    </row>
    <row r="274" ht="15.75" customHeight="1">
      <c r="A274" s="134"/>
      <c r="B274" s="293"/>
      <c r="C274" s="293"/>
      <c r="D274" s="134"/>
      <c r="E274" s="293"/>
      <c r="F274" s="134"/>
      <c r="G274" s="134"/>
      <c r="H274" s="134"/>
      <c r="I274" s="134"/>
      <c r="J274" s="132"/>
      <c r="K274" s="134"/>
      <c r="L274" s="134"/>
      <c r="M274" s="134"/>
      <c r="N274" s="134"/>
      <c r="O274" s="134"/>
      <c r="P274" s="134"/>
      <c r="Q274" s="134"/>
      <c r="R274" s="134"/>
      <c r="S274" s="134"/>
      <c r="T274" s="134"/>
      <c r="U274" s="134"/>
      <c r="V274" s="134"/>
      <c r="W274" s="134"/>
      <c r="X274" s="134"/>
      <c r="Y274" s="134"/>
      <c r="Z274" s="134"/>
      <c r="AA274" s="135"/>
      <c r="AB274" s="135"/>
      <c r="AC274" s="135"/>
      <c r="AD274" s="135"/>
      <c r="AE274" s="135"/>
      <c r="AF274" s="135"/>
      <c r="AG274" s="135"/>
      <c r="AH274" s="135"/>
      <c r="AI274" s="135"/>
      <c r="AJ274" s="135"/>
      <c r="AK274" s="135"/>
      <c r="AL274" s="135"/>
      <c r="AM274" s="135"/>
      <c r="AN274" s="135"/>
      <c r="AO274" s="135"/>
      <c r="AP274" s="135"/>
      <c r="AQ274" s="135"/>
      <c r="AR274" s="135"/>
      <c r="AS274" s="135"/>
      <c r="AT274" s="135"/>
    </row>
    <row r="275" ht="15.75" customHeight="1">
      <c r="A275" s="134"/>
      <c r="B275" s="293"/>
      <c r="C275" s="293"/>
      <c r="D275" s="134"/>
      <c r="E275" s="293"/>
      <c r="F275" s="134"/>
      <c r="G275" s="134"/>
      <c r="H275" s="134"/>
      <c r="I275" s="134"/>
      <c r="J275" s="132"/>
      <c r="K275" s="134"/>
      <c r="L275" s="134"/>
      <c r="M275" s="134"/>
      <c r="N275" s="134"/>
      <c r="O275" s="134"/>
      <c r="P275" s="134"/>
      <c r="Q275" s="134"/>
      <c r="R275" s="134"/>
      <c r="S275" s="134"/>
      <c r="T275" s="134"/>
      <c r="U275" s="134"/>
      <c r="V275" s="134"/>
      <c r="W275" s="134"/>
      <c r="X275" s="134"/>
      <c r="Y275" s="134"/>
      <c r="Z275" s="134"/>
      <c r="AA275" s="135"/>
      <c r="AB275" s="135"/>
      <c r="AC275" s="135"/>
      <c r="AD275" s="135"/>
      <c r="AE275" s="135"/>
      <c r="AF275" s="135"/>
      <c r="AG275" s="135"/>
      <c r="AH275" s="135"/>
      <c r="AI275" s="135"/>
      <c r="AJ275" s="135"/>
      <c r="AK275" s="135"/>
      <c r="AL275" s="135"/>
      <c r="AM275" s="135"/>
      <c r="AN275" s="135"/>
      <c r="AO275" s="135"/>
      <c r="AP275" s="135"/>
      <c r="AQ275" s="135"/>
      <c r="AR275" s="135"/>
      <c r="AS275" s="135"/>
      <c r="AT275" s="135"/>
    </row>
    <row r="276" ht="15.75" customHeight="1">
      <c r="A276" s="134"/>
      <c r="B276" s="293"/>
      <c r="C276" s="293"/>
      <c r="D276" s="134"/>
      <c r="E276" s="293"/>
      <c r="F276" s="134"/>
      <c r="G276" s="134"/>
      <c r="H276" s="134"/>
      <c r="I276" s="134"/>
      <c r="J276" s="132"/>
      <c r="K276" s="134"/>
      <c r="L276" s="134"/>
      <c r="M276" s="134"/>
      <c r="N276" s="134"/>
      <c r="O276" s="134"/>
      <c r="P276" s="134"/>
      <c r="Q276" s="134"/>
      <c r="R276" s="134"/>
      <c r="S276" s="134"/>
      <c r="T276" s="134"/>
      <c r="U276" s="134"/>
      <c r="V276" s="134"/>
      <c r="W276" s="134"/>
      <c r="X276" s="134"/>
      <c r="Y276" s="134"/>
      <c r="Z276" s="134"/>
      <c r="AA276" s="135"/>
      <c r="AB276" s="135"/>
      <c r="AC276" s="135"/>
      <c r="AD276" s="135"/>
      <c r="AE276" s="135"/>
      <c r="AF276" s="135"/>
      <c r="AG276" s="135"/>
      <c r="AH276" s="135"/>
      <c r="AI276" s="135"/>
      <c r="AJ276" s="135"/>
      <c r="AK276" s="135"/>
      <c r="AL276" s="135"/>
      <c r="AM276" s="135"/>
      <c r="AN276" s="135"/>
      <c r="AO276" s="135"/>
      <c r="AP276" s="135"/>
      <c r="AQ276" s="135"/>
      <c r="AR276" s="135"/>
      <c r="AS276" s="135"/>
      <c r="AT276" s="135"/>
    </row>
    <row r="277" ht="15.75" customHeight="1">
      <c r="A277" s="134"/>
      <c r="B277" s="293"/>
      <c r="C277" s="293"/>
      <c r="D277" s="134"/>
      <c r="E277" s="293"/>
      <c r="F277" s="134"/>
      <c r="G277" s="134"/>
      <c r="H277" s="134"/>
      <c r="I277" s="134"/>
      <c r="J277" s="132"/>
      <c r="K277" s="134"/>
      <c r="L277" s="134"/>
      <c r="M277" s="134"/>
      <c r="N277" s="134"/>
      <c r="O277" s="134"/>
      <c r="P277" s="134"/>
      <c r="Q277" s="134"/>
      <c r="R277" s="134"/>
      <c r="S277" s="134"/>
      <c r="T277" s="134"/>
      <c r="U277" s="134"/>
      <c r="V277" s="134"/>
      <c r="W277" s="134"/>
      <c r="X277" s="134"/>
      <c r="Y277" s="134"/>
      <c r="Z277" s="134"/>
      <c r="AA277" s="135"/>
      <c r="AB277" s="135"/>
      <c r="AC277" s="135"/>
      <c r="AD277" s="135"/>
      <c r="AE277" s="135"/>
      <c r="AF277" s="135"/>
      <c r="AG277" s="135"/>
      <c r="AH277" s="135"/>
      <c r="AI277" s="135"/>
      <c r="AJ277" s="135"/>
      <c r="AK277" s="135"/>
      <c r="AL277" s="135"/>
      <c r="AM277" s="135"/>
      <c r="AN277" s="135"/>
      <c r="AO277" s="135"/>
      <c r="AP277" s="135"/>
      <c r="AQ277" s="135"/>
      <c r="AR277" s="135"/>
      <c r="AS277" s="135"/>
      <c r="AT277" s="135"/>
    </row>
    <row r="278" ht="15.75" customHeight="1">
      <c r="A278" s="134"/>
      <c r="B278" s="293"/>
      <c r="C278" s="293"/>
      <c r="D278" s="134"/>
      <c r="E278" s="293"/>
      <c r="F278" s="134"/>
      <c r="G278" s="134"/>
      <c r="H278" s="134"/>
      <c r="I278" s="134"/>
      <c r="J278" s="132"/>
      <c r="K278" s="134"/>
      <c r="L278" s="134"/>
      <c r="M278" s="134"/>
      <c r="N278" s="134"/>
      <c r="O278" s="134"/>
      <c r="P278" s="134"/>
      <c r="Q278" s="134"/>
      <c r="R278" s="134"/>
      <c r="S278" s="134"/>
      <c r="T278" s="134"/>
      <c r="U278" s="134"/>
      <c r="V278" s="134"/>
      <c r="W278" s="134"/>
      <c r="X278" s="134"/>
      <c r="Y278" s="134"/>
      <c r="Z278" s="134"/>
      <c r="AA278" s="135"/>
      <c r="AB278" s="135"/>
      <c r="AC278" s="135"/>
      <c r="AD278" s="135"/>
      <c r="AE278" s="135"/>
      <c r="AF278" s="135"/>
      <c r="AG278" s="135"/>
      <c r="AH278" s="135"/>
      <c r="AI278" s="135"/>
      <c r="AJ278" s="135"/>
      <c r="AK278" s="135"/>
      <c r="AL278" s="135"/>
      <c r="AM278" s="135"/>
      <c r="AN278" s="135"/>
      <c r="AO278" s="135"/>
      <c r="AP278" s="135"/>
      <c r="AQ278" s="135"/>
      <c r="AR278" s="135"/>
      <c r="AS278" s="135"/>
      <c r="AT278" s="135"/>
    </row>
    <row r="279" ht="15.75" customHeight="1">
      <c r="A279" s="134"/>
      <c r="B279" s="293"/>
      <c r="C279" s="293"/>
      <c r="D279" s="134"/>
      <c r="E279" s="293"/>
      <c r="F279" s="134"/>
      <c r="G279" s="134"/>
      <c r="H279" s="134"/>
      <c r="I279" s="134"/>
      <c r="J279" s="132"/>
      <c r="K279" s="134"/>
      <c r="L279" s="134"/>
      <c r="M279" s="134"/>
      <c r="N279" s="134"/>
      <c r="O279" s="134"/>
      <c r="P279" s="134"/>
      <c r="Q279" s="134"/>
      <c r="R279" s="134"/>
      <c r="S279" s="134"/>
      <c r="T279" s="134"/>
      <c r="U279" s="134"/>
      <c r="V279" s="134"/>
      <c r="W279" s="134"/>
      <c r="X279" s="134"/>
      <c r="Y279" s="134"/>
      <c r="Z279" s="134"/>
      <c r="AA279" s="135"/>
      <c r="AB279" s="135"/>
      <c r="AC279" s="135"/>
      <c r="AD279" s="135"/>
      <c r="AE279" s="135"/>
      <c r="AF279" s="135"/>
      <c r="AG279" s="135"/>
      <c r="AH279" s="135"/>
      <c r="AI279" s="135"/>
      <c r="AJ279" s="135"/>
      <c r="AK279" s="135"/>
      <c r="AL279" s="135"/>
      <c r="AM279" s="135"/>
      <c r="AN279" s="135"/>
      <c r="AO279" s="135"/>
      <c r="AP279" s="135"/>
      <c r="AQ279" s="135"/>
      <c r="AR279" s="135"/>
      <c r="AS279" s="135"/>
      <c r="AT279" s="135"/>
    </row>
    <row r="280" ht="15.75" customHeight="1">
      <c r="A280" s="134"/>
      <c r="B280" s="293"/>
      <c r="C280" s="293"/>
      <c r="D280" s="134"/>
      <c r="E280" s="293"/>
      <c r="F280" s="134"/>
      <c r="G280" s="134"/>
      <c r="H280" s="134"/>
      <c r="I280" s="134"/>
      <c r="J280" s="132"/>
      <c r="K280" s="134"/>
      <c r="L280" s="134"/>
      <c r="M280" s="134"/>
      <c r="N280" s="134"/>
      <c r="O280" s="134"/>
      <c r="P280" s="134"/>
      <c r="Q280" s="134"/>
      <c r="R280" s="134"/>
      <c r="S280" s="134"/>
      <c r="T280" s="134"/>
      <c r="U280" s="134"/>
      <c r="V280" s="134"/>
      <c r="W280" s="134"/>
      <c r="X280" s="134"/>
      <c r="Y280" s="134"/>
      <c r="Z280" s="134"/>
      <c r="AA280" s="135"/>
      <c r="AB280" s="135"/>
      <c r="AC280" s="135"/>
      <c r="AD280" s="135"/>
      <c r="AE280" s="135"/>
      <c r="AF280" s="135"/>
      <c r="AG280" s="135"/>
      <c r="AH280" s="135"/>
      <c r="AI280" s="135"/>
      <c r="AJ280" s="135"/>
      <c r="AK280" s="135"/>
      <c r="AL280" s="135"/>
      <c r="AM280" s="135"/>
      <c r="AN280" s="135"/>
      <c r="AO280" s="135"/>
      <c r="AP280" s="135"/>
      <c r="AQ280" s="135"/>
      <c r="AR280" s="135"/>
      <c r="AS280" s="135"/>
      <c r="AT280" s="135"/>
    </row>
    <row r="281" ht="15.75" customHeight="1">
      <c r="A281" s="134"/>
      <c r="B281" s="293"/>
      <c r="C281" s="293"/>
      <c r="D281" s="134"/>
      <c r="E281" s="293"/>
      <c r="F281" s="134"/>
      <c r="G281" s="134"/>
      <c r="H281" s="134"/>
      <c r="I281" s="134"/>
      <c r="J281" s="132"/>
      <c r="K281" s="134"/>
      <c r="L281" s="134"/>
      <c r="M281" s="134"/>
      <c r="N281" s="134"/>
      <c r="O281" s="134"/>
      <c r="P281" s="134"/>
      <c r="Q281" s="134"/>
      <c r="R281" s="134"/>
      <c r="S281" s="134"/>
      <c r="T281" s="134"/>
      <c r="U281" s="134"/>
      <c r="V281" s="134"/>
      <c r="W281" s="134"/>
      <c r="X281" s="134"/>
      <c r="Y281" s="134"/>
      <c r="Z281" s="134"/>
      <c r="AA281" s="135"/>
      <c r="AB281" s="135"/>
      <c r="AC281" s="135"/>
      <c r="AD281" s="135"/>
      <c r="AE281" s="135"/>
      <c r="AF281" s="135"/>
      <c r="AG281" s="135"/>
      <c r="AH281" s="135"/>
      <c r="AI281" s="135"/>
      <c r="AJ281" s="135"/>
      <c r="AK281" s="135"/>
      <c r="AL281" s="135"/>
      <c r="AM281" s="135"/>
      <c r="AN281" s="135"/>
      <c r="AO281" s="135"/>
      <c r="AP281" s="135"/>
      <c r="AQ281" s="135"/>
      <c r="AR281" s="135"/>
      <c r="AS281" s="135"/>
      <c r="AT281" s="135"/>
    </row>
    <row r="282" ht="15.75" customHeight="1">
      <c r="A282" s="134"/>
      <c r="B282" s="293"/>
      <c r="C282" s="293"/>
      <c r="D282" s="134"/>
      <c r="E282" s="293"/>
      <c r="F282" s="134"/>
      <c r="G282" s="134"/>
      <c r="H282" s="134"/>
      <c r="I282" s="134"/>
      <c r="J282" s="132"/>
      <c r="K282" s="134"/>
      <c r="L282" s="134"/>
      <c r="M282" s="134"/>
      <c r="N282" s="134"/>
      <c r="O282" s="134"/>
      <c r="P282" s="134"/>
      <c r="Q282" s="134"/>
      <c r="R282" s="134"/>
      <c r="S282" s="134"/>
      <c r="T282" s="134"/>
      <c r="U282" s="134"/>
      <c r="V282" s="134"/>
      <c r="W282" s="134"/>
      <c r="X282" s="134"/>
      <c r="Y282" s="134"/>
      <c r="Z282" s="134"/>
      <c r="AA282" s="135"/>
      <c r="AB282" s="135"/>
      <c r="AC282" s="135"/>
      <c r="AD282" s="135"/>
      <c r="AE282" s="135"/>
      <c r="AF282" s="135"/>
      <c r="AG282" s="135"/>
      <c r="AH282" s="135"/>
      <c r="AI282" s="135"/>
      <c r="AJ282" s="135"/>
      <c r="AK282" s="135"/>
      <c r="AL282" s="135"/>
      <c r="AM282" s="135"/>
      <c r="AN282" s="135"/>
      <c r="AO282" s="135"/>
      <c r="AP282" s="135"/>
      <c r="AQ282" s="135"/>
      <c r="AR282" s="135"/>
      <c r="AS282" s="135"/>
      <c r="AT282" s="135"/>
    </row>
    <row r="283" ht="15.75" customHeight="1">
      <c r="A283" s="134"/>
      <c r="B283" s="293"/>
      <c r="C283" s="293"/>
      <c r="D283" s="134"/>
      <c r="E283" s="293"/>
      <c r="F283" s="134"/>
      <c r="G283" s="134"/>
      <c r="H283" s="134"/>
      <c r="I283" s="134"/>
      <c r="J283" s="132"/>
      <c r="K283" s="134"/>
      <c r="L283" s="134"/>
      <c r="M283" s="134"/>
      <c r="N283" s="134"/>
      <c r="O283" s="134"/>
      <c r="P283" s="134"/>
      <c r="Q283" s="134"/>
      <c r="R283" s="134"/>
      <c r="S283" s="134"/>
      <c r="T283" s="134"/>
      <c r="U283" s="134"/>
      <c r="V283" s="134"/>
      <c r="W283" s="134"/>
      <c r="X283" s="134"/>
      <c r="Y283" s="134"/>
      <c r="Z283" s="134"/>
      <c r="AA283" s="135"/>
      <c r="AB283" s="135"/>
      <c r="AC283" s="135"/>
      <c r="AD283" s="135"/>
      <c r="AE283" s="135"/>
      <c r="AF283" s="135"/>
      <c r="AG283" s="135"/>
      <c r="AH283" s="135"/>
      <c r="AI283" s="135"/>
      <c r="AJ283" s="135"/>
      <c r="AK283" s="135"/>
      <c r="AL283" s="135"/>
      <c r="AM283" s="135"/>
      <c r="AN283" s="135"/>
      <c r="AO283" s="135"/>
      <c r="AP283" s="135"/>
      <c r="AQ283" s="135"/>
      <c r="AR283" s="135"/>
      <c r="AS283" s="135"/>
      <c r="AT283" s="135"/>
    </row>
    <row r="284" ht="15.75" customHeight="1">
      <c r="A284" s="134"/>
      <c r="B284" s="293"/>
      <c r="C284" s="293"/>
      <c r="D284" s="134"/>
      <c r="E284" s="293"/>
      <c r="F284" s="134"/>
      <c r="G284" s="134"/>
      <c r="H284" s="134"/>
      <c r="I284" s="134"/>
      <c r="J284" s="132"/>
      <c r="K284" s="134"/>
      <c r="L284" s="134"/>
      <c r="M284" s="134"/>
      <c r="N284" s="134"/>
      <c r="O284" s="134"/>
      <c r="P284" s="134"/>
      <c r="Q284" s="134"/>
      <c r="R284" s="134"/>
      <c r="S284" s="134"/>
      <c r="T284" s="134"/>
      <c r="U284" s="134"/>
      <c r="V284" s="134"/>
      <c r="W284" s="134"/>
      <c r="X284" s="134"/>
      <c r="Y284" s="134"/>
      <c r="Z284" s="134"/>
      <c r="AA284" s="135"/>
      <c r="AB284" s="135"/>
      <c r="AC284" s="135"/>
      <c r="AD284" s="135"/>
      <c r="AE284" s="135"/>
      <c r="AF284" s="135"/>
      <c r="AG284" s="135"/>
      <c r="AH284" s="135"/>
      <c r="AI284" s="135"/>
      <c r="AJ284" s="135"/>
      <c r="AK284" s="135"/>
      <c r="AL284" s="135"/>
      <c r="AM284" s="135"/>
      <c r="AN284" s="135"/>
      <c r="AO284" s="135"/>
      <c r="AP284" s="135"/>
      <c r="AQ284" s="135"/>
      <c r="AR284" s="135"/>
      <c r="AS284" s="135"/>
      <c r="AT284" s="135"/>
    </row>
    <row r="285" ht="15.75" customHeight="1">
      <c r="B285" s="421"/>
      <c r="C285" s="421"/>
      <c r="E285" s="421"/>
      <c r="F285" s="422"/>
      <c r="G285" s="422"/>
      <c r="H285" s="422"/>
    </row>
    <row r="286" ht="15.75" customHeight="1">
      <c r="B286" s="421"/>
      <c r="C286" s="421"/>
      <c r="E286" s="421"/>
      <c r="F286" s="422"/>
      <c r="G286" s="422"/>
      <c r="H286" s="422"/>
    </row>
    <row r="287" ht="15.75" customHeight="1">
      <c r="B287" s="421"/>
      <c r="C287" s="421"/>
      <c r="E287" s="421"/>
      <c r="F287" s="422"/>
      <c r="G287" s="422"/>
      <c r="H287" s="422"/>
    </row>
    <row r="288" ht="15.75" customHeight="1">
      <c r="B288" s="421"/>
      <c r="C288" s="421"/>
      <c r="E288" s="421"/>
      <c r="F288" s="422"/>
      <c r="G288" s="422"/>
      <c r="H288" s="422"/>
    </row>
    <row r="289" ht="15.75" customHeight="1">
      <c r="B289" s="421"/>
      <c r="C289" s="421"/>
      <c r="E289" s="421"/>
      <c r="F289" s="422"/>
      <c r="G289" s="422"/>
      <c r="H289" s="422"/>
    </row>
    <row r="290" ht="15.75" customHeight="1">
      <c r="B290" s="421"/>
      <c r="C290" s="421"/>
      <c r="E290" s="421"/>
      <c r="F290" s="422"/>
      <c r="G290" s="422"/>
      <c r="H290" s="422"/>
    </row>
    <row r="291" ht="15.75" customHeight="1">
      <c r="B291" s="421"/>
      <c r="C291" s="421"/>
      <c r="E291" s="421"/>
      <c r="F291" s="422"/>
      <c r="G291" s="422"/>
      <c r="H291" s="422"/>
    </row>
    <row r="292" ht="15.75" customHeight="1">
      <c r="B292" s="421"/>
      <c r="C292" s="421"/>
      <c r="E292" s="421"/>
      <c r="F292" s="422"/>
      <c r="G292" s="422"/>
      <c r="H292" s="422"/>
    </row>
    <row r="293" ht="15.75" customHeight="1">
      <c r="B293" s="421"/>
      <c r="C293" s="421"/>
      <c r="E293" s="421"/>
      <c r="F293" s="422"/>
      <c r="G293" s="422"/>
      <c r="H293" s="422"/>
    </row>
    <row r="294" ht="15.75" customHeight="1">
      <c r="B294" s="421"/>
      <c r="C294" s="421"/>
      <c r="E294" s="421"/>
      <c r="F294" s="422"/>
      <c r="G294" s="422"/>
      <c r="H294" s="422"/>
    </row>
    <row r="295" ht="15.75" customHeight="1">
      <c r="B295" s="421"/>
      <c r="C295" s="421"/>
      <c r="E295" s="421"/>
      <c r="F295" s="422"/>
      <c r="G295" s="422"/>
      <c r="H295" s="422"/>
    </row>
    <row r="296" ht="15.75" customHeight="1">
      <c r="B296" s="421"/>
      <c r="C296" s="421"/>
      <c r="E296" s="421"/>
      <c r="F296" s="422"/>
      <c r="G296" s="422"/>
      <c r="H296" s="422"/>
    </row>
    <row r="297" ht="15.75" customHeight="1">
      <c r="B297" s="421"/>
      <c r="C297" s="421"/>
      <c r="E297" s="421"/>
      <c r="F297" s="422"/>
      <c r="G297" s="422"/>
      <c r="H297" s="422"/>
    </row>
    <row r="298" ht="15.75" customHeight="1">
      <c r="B298" s="421"/>
      <c r="C298" s="421"/>
      <c r="E298" s="421"/>
      <c r="F298" s="422"/>
      <c r="G298" s="422"/>
      <c r="H298" s="422"/>
    </row>
    <row r="299" ht="15.75" customHeight="1">
      <c r="B299" s="421"/>
      <c r="C299" s="421"/>
      <c r="E299" s="421"/>
      <c r="F299" s="422"/>
      <c r="G299" s="422"/>
      <c r="H299" s="422"/>
    </row>
    <row r="300" ht="15.75" customHeight="1">
      <c r="B300" s="421"/>
      <c r="C300" s="421"/>
      <c r="E300" s="421"/>
      <c r="F300" s="422"/>
      <c r="G300" s="422"/>
      <c r="H300" s="422"/>
    </row>
    <row r="301" ht="15.75" customHeight="1">
      <c r="B301" s="421"/>
      <c r="C301" s="421"/>
      <c r="E301" s="421"/>
      <c r="F301" s="422"/>
      <c r="G301" s="422"/>
      <c r="H301" s="422"/>
    </row>
    <row r="302" ht="15.75" customHeight="1">
      <c r="B302" s="421"/>
      <c r="C302" s="421"/>
      <c r="E302" s="421"/>
      <c r="F302" s="422"/>
      <c r="G302" s="422"/>
      <c r="H302" s="422"/>
    </row>
    <row r="303" ht="15.75" customHeight="1">
      <c r="B303" s="421"/>
      <c r="C303" s="421"/>
      <c r="E303" s="421"/>
      <c r="F303" s="422"/>
      <c r="G303" s="422"/>
      <c r="H303" s="422"/>
    </row>
    <row r="304" ht="15.75" customHeight="1">
      <c r="B304" s="421"/>
      <c r="C304" s="421"/>
      <c r="E304" s="421"/>
      <c r="F304" s="422"/>
      <c r="G304" s="422"/>
      <c r="H304" s="422"/>
    </row>
    <row r="305" ht="15.75" customHeight="1">
      <c r="B305" s="421"/>
      <c r="C305" s="421"/>
      <c r="E305" s="421"/>
      <c r="F305" s="422"/>
      <c r="G305" s="422"/>
      <c r="H305" s="422"/>
    </row>
    <row r="306" ht="15.75" customHeight="1">
      <c r="B306" s="421"/>
      <c r="C306" s="421"/>
      <c r="E306" s="421"/>
      <c r="F306" s="422"/>
      <c r="G306" s="422"/>
      <c r="H306" s="422"/>
    </row>
    <row r="307" ht="15.75" customHeight="1">
      <c r="B307" s="421"/>
      <c r="C307" s="421"/>
      <c r="E307" s="421"/>
      <c r="F307" s="422"/>
      <c r="G307" s="422"/>
      <c r="H307" s="422"/>
    </row>
    <row r="308" ht="15.75" customHeight="1">
      <c r="B308" s="421"/>
      <c r="C308" s="421"/>
      <c r="E308" s="421"/>
      <c r="F308" s="422"/>
      <c r="G308" s="422"/>
      <c r="H308" s="422"/>
    </row>
    <row r="309" ht="15.75" customHeight="1">
      <c r="B309" s="421"/>
      <c r="C309" s="421"/>
      <c r="E309" s="421"/>
      <c r="F309" s="422"/>
      <c r="G309" s="422"/>
      <c r="H309" s="422"/>
    </row>
    <row r="310" ht="15.75" customHeight="1">
      <c r="B310" s="421"/>
      <c r="C310" s="421"/>
      <c r="E310" s="421"/>
      <c r="F310" s="422"/>
      <c r="G310" s="422"/>
      <c r="H310" s="422"/>
    </row>
    <row r="311" ht="15.75" customHeight="1">
      <c r="B311" s="421"/>
      <c r="C311" s="421"/>
      <c r="E311" s="421"/>
      <c r="F311" s="422"/>
      <c r="G311" s="422"/>
      <c r="H311" s="422"/>
    </row>
    <row r="312" ht="15.75" customHeight="1">
      <c r="B312" s="421"/>
      <c r="C312" s="421"/>
      <c r="E312" s="421"/>
      <c r="F312" s="422"/>
      <c r="G312" s="422"/>
      <c r="H312" s="422"/>
    </row>
    <row r="313" ht="15.75" customHeight="1">
      <c r="B313" s="421"/>
      <c r="C313" s="421"/>
      <c r="E313" s="421"/>
      <c r="F313" s="422"/>
      <c r="G313" s="422"/>
      <c r="H313" s="422"/>
    </row>
    <row r="314" ht="15.75" customHeight="1">
      <c r="B314" s="421"/>
      <c r="C314" s="421"/>
      <c r="E314" s="421"/>
      <c r="F314" s="422"/>
      <c r="G314" s="422"/>
      <c r="H314" s="422"/>
    </row>
    <row r="315" ht="15.75" customHeight="1">
      <c r="B315" s="421"/>
      <c r="C315" s="421"/>
      <c r="E315" s="421"/>
      <c r="F315" s="422"/>
      <c r="G315" s="422"/>
      <c r="H315" s="422"/>
    </row>
    <row r="316" ht="15.75" customHeight="1">
      <c r="B316" s="421"/>
      <c r="C316" s="421"/>
      <c r="E316" s="421"/>
      <c r="F316" s="422"/>
      <c r="G316" s="422"/>
      <c r="H316" s="422"/>
    </row>
    <row r="317" ht="15.75" customHeight="1">
      <c r="B317" s="421"/>
      <c r="C317" s="421"/>
      <c r="E317" s="421"/>
      <c r="F317" s="422"/>
      <c r="G317" s="422"/>
      <c r="H317" s="422"/>
    </row>
    <row r="318" ht="15.75" customHeight="1">
      <c r="B318" s="421"/>
      <c r="C318" s="421"/>
      <c r="E318" s="421"/>
      <c r="F318" s="422"/>
      <c r="G318" s="422"/>
      <c r="H318" s="422"/>
    </row>
    <row r="319" ht="15.75" customHeight="1">
      <c r="B319" s="421"/>
      <c r="C319" s="421"/>
      <c r="E319" s="421"/>
      <c r="F319" s="422"/>
      <c r="G319" s="422"/>
      <c r="H319" s="422"/>
    </row>
    <row r="320" ht="15.75" customHeight="1">
      <c r="B320" s="421"/>
      <c r="C320" s="421"/>
      <c r="E320" s="421"/>
      <c r="F320" s="422"/>
      <c r="G320" s="422"/>
      <c r="H320" s="422"/>
    </row>
    <row r="321" ht="15.75" customHeight="1">
      <c r="B321" s="421"/>
      <c r="C321" s="421"/>
      <c r="E321" s="421"/>
      <c r="F321" s="422"/>
      <c r="G321" s="422"/>
      <c r="H321" s="422"/>
    </row>
    <row r="322" ht="15.75" customHeight="1">
      <c r="B322" s="421"/>
      <c r="C322" s="421"/>
      <c r="E322" s="421"/>
      <c r="F322" s="422"/>
      <c r="G322" s="422"/>
      <c r="H322" s="422"/>
    </row>
    <row r="323" ht="15.75" customHeight="1">
      <c r="B323" s="421"/>
      <c r="C323" s="421"/>
      <c r="E323" s="421"/>
      <c r="F323" s="422"/>
      <c r="G323" s="422"/>
      <c r="H323" s="422"/>
    </row>
    <row r="324" ht="15.75" customHeight="1">
      <c r="B324" s="421"/>
      <c r="C324" s="421"/>
      <c r="E324" s="421"/>
      <c r="F324" s="422"/>
      <c r="G324" s="422"/>
      <c r="H324" s="422"/>
    </row>
    <row r="325" ht="15.75" customHeight="1">
      <c r="B325" s="421"/>
      <c r="C325" s="421"/>
      <c r="E325" s="421"/>
      <c r="F325" s="422"/>
      <c r="G325" s="422"/>
      <c r="H325" s="422"/>
    </row>
    <row r="326" ht="15.75" customHeight="1">
      <c r="B326" s="421"/>
      <c r="C326" s="421"/>
      <c r="E326" s="421"/>
      <c r="F326" s="422"/>
      <c r="G326" s="422"/>
      <c r="H326" s="422"/>
    </row>
    <row r="327" ht="15.75" customHeight="1">
      <c r="B327" s="421"/>
      <c r="C327" s="421"/>
      <c r="E327" s="421"/>
      <c r="F327" s="422"/>
      <c r="G327" s="422"/>
      <c r="H327" s="422"/>
    </row>
    <row r="328" ht="15.75" customHeight="1">
      <c r="B328" s="421"/>
      <c r="C328" s="421"/>
      <c r="E328" s="421"/>
      <c r="F328" s="422"/>
      <c r="G328" s="422"/>
      <c r="H328" s="422"/>
    </row>
    <row r="329" ht="15.75" customHeight="1">
      <c r="B329" s="421"/>
      <c r="C329" s="421"/>
      <c r="E329" s="421"/>
      <c r="F329" s="422"/>
      <c r="G329" s="422"/>
      <c r="H329" s="422"/>
    </row>
    <row r="330" ht="15.75" customHeight="1">
      <c r="B330" s="421"/>
      <c r="C330" s="421"/>
      <c r="E330" s="421"/>
      <c r="F330" s="422"/>
      <c r="G330" s="422"/>
      <c r="H330" s="422"/>
    </row>
    <row r="331" ht="15.75" customHeight="1">
      <c r="B331" s="421"/>
      <c r="C331" s="421"/>
      <c r="E331" s="421"/>
      <c r="F331" s="422"/>
      <c r="G331" s="422"/>
      <c r="H331" s="422"/>
    </row>
    <row r="332" ht="15.75" customHeight="1">
      <c r="B332" s="421"/>
      <c r="C332" s="421"/>
      <c r="E332" s="421"/>
      <c r="F332" s="422"/>
      <c r="G332" s="422"/>
      <c r="H332" s="422"/>
    </row>
    <row r="333" ht="15.75" customHeight="1">
      <c r="B333" s="421"/>
      <c r="C333" s="421"/>
      <c r="E333" s="421"/>
      <c r="F333" s="422"/>
      <c r="G333" s="422"/>
      <c r="H333" s="422"/>
    </row>
    <row r="334" ht="15.75" customHeight="1">
      <c r="B334" s="421"/>
      <c r="C334" s="421"/>
      <c r="E334" s="421"/>
      <c r="F334" s="422"/>
      <c r="G334" s="422"/>
      <c r="H334" s="422"/>
    </row>
    <row r="335" ht="15.75" customHeight="1">
      <c r="B335" s="421"/>
      <c r="C335" s="421"/>
      <c r="E335" s="421"/>
      <c r="F335" s="422"/>
      <c r="G335" s="422"/>
      <c r="H335" s="422"/>
    </row>
    <row r="336" ht="15.75" customHeight="1">
      <c r="B336" s="421"/>
      <c r="C336" s="421"/>
      <c r="E336" s="421"/>
      <c r="F336" s="422"/>
      <c r="G336" s="422"/>
      <c r="H336" s="422"/>
    </row>
    <row r="337" ht="15.75" customHeight="1">
      <c r="B337" s="421"/>
      <c r="C337" s="421"/>
      <c r="E337" s="421"/>
      <c r="F337" s="422"/>
      <c r="G337" s="422"/>
      <c r="H337" s="422"/>
    </row>
    <row r="338" ht="15.75" customHeight="1">
      <c r="B338" s="421"/>
      <c r="C338" s="421"/>
      <c r="E338" s="421"/>
      <c r="F338" s="422"/>
      <c r="G338" s="422"/>
      <c r="H338" s="422"/>
    </row>
    <row r="339" ht="15.75" customHeight="1">
      <c r="B339" s="421"/>
      <c r="C339" s="421"/>
      <c r="E339" s="421"/>
      <c r="F339" s="422"/>
      <c r="G339" s="422"/>
      <c r="H339" s="422"/>
    </row>
    <row r="340" ht="15.75" customHeight="1">
      <c r="B340" s="421"/>
      <c r="C340" s="421"/>
      <c r="E340" s="421"/>
      <c r="F340" s="422"/>
      <c r="G340" s="422"/>
      <c r="H340" s="422"/>
    </row>
    <row r="341" ht="15.75" customHeight="1">
      <c r="B341" s="421"/>
      <c r="C341" s="421"/>
      <c r="E341" s="421"/>
      <c r="F341" s="422"/>
      <c r="G341" s="422"/>
      <c r="H341" s="422"/>
    </row>
    <row r="342" ht="15.75" customHeight="1">
      <c r="B342" s="421"/>
      <c r="C342" s="421"/>
      <c r="E342" s="421"/>
      <c r="F342" s="422"/>
      <c r="G342" s="422"/>
      <c r="H342" s="422"/>
    </row>
    <row r="343" ht="15.75" customHeight="1">
      <c r="B343" s="421"/>
      <c r="C343" s="421"/>
      <c r="E343" s="421"/>
      <c r="F343" s="422"/>
      <c r="G343" s="422"/>
      <c r="H343" s="422"/>
    </row>
    <row r="344" ht="15.75" customHeight="1">
      <c r="B344" s="421"/>
      <c r="C344" s="421"/>
      <c r="E344" s="421"/>
      <c r="F344" s="422"/>
      <c r="G344" s="422"/>
      <c r="H344" s="422"/>
    </row>
    <row r="345" ht="15.75" customHeight="1">
      <c r="B345" s="421"/>
      <c r="C345" s="421"/>
      <c r="E345" s="421"/>
      <c r="F345" s="422"/>
      <c r="G345" s="422"/>
      <c r="H345" s="422"/>
    </row>
    <row r="346" ht="15.75" customHeight="1">
      <c r="B346" s="421"/>
      <c r="C346" s="421"/>
      <c r="E346" s="421"/>
      <c r="F346" s="422"/>
      <c r="G346" s="422"/>
      <c r="H346" s="422"/>
    </row>
    <row r="347" ht="15.75" customHeight="1">
      <c r="B347" s="421"/>
      <c r="C347" s="421"/>
      <c r="E347" s="421"/>
      <c r="F347" s="422"/>
      <c r="G347" s="422"/>
      <c r="H347" s="422"/>
    </row>
    <row r="348" ht="15.75" customHeight="1">
      <c r="B348" s="421"/>
      <c r="C348" s="421"/>
      <c r="E348" s="421"/>
      <c r="F348" s="422"/>
      <c r="G348" s="422"/>
      <c r="H348" s="422"/>
    </row>
    <row r="349" ht="15.75" customHeight="1">
      <c r="B349" s="421"/>
      <c r="C349" s="421"/>
      <c r="E349" s="421"/>
      <c r="F349" s="422"/>
      <c r="G349" s="422"/>
      <c r="H349" s="422"/>
    </row>
    <row r="350" ht="15.75" customHeight="1">
      <c r="B350" s="421"/>
      <c r="C350" s="421"/>
      <c r="E350" s="421"/>
      <c r="F350" s="422"/>
      <c r="G350" s="422"/>
      <c r="H350" s="422"/>
    </row>
    <row r="351" ht="15.75" customHeight="1">
      <c r="B351" s="421"/>
      <c r="C351" s="421"/>
      <c r="E351" s="421"/>
      <c r="F351" s="422"/>
      <c r="G351" s="422"/>
      <c r="H351" s="422"/>
    </row>
    <row r="352" ht="15.75" customHeight="1">
      <c r="B352" s="421"/>
      <c r="C352" s="421"/>
      <c r="E352" s="421"/>
      <c r="F352" s="422"/>
      <c r="G352" s="422"/>
      <c r="H352" s="422"/>
    </row>
    <row r="353" ht="15.75" customHeight="1">
      <c r="B353" s="421"/>
      <c r="C353" s="421"/>
      <c r="E353" s="421"/>
      <c r="F353" s="422"/>
      <c r="G353" s="422"/>
      <c r="H353" s="422"/>
    </row>
    <row r="354" ht="15.75" customHeight="1">
      <c r="B354" s="421"/>
      <c r="C354" s="421"/>
      <c r="E354" s="421"/>
      <c r="F354" s="422"/>
      <c r="G354" s="422"/>
      <c r="H354" s="422"/>
    </row>
    <row r="355" ht="15.75" customHeight="1">
      <c r="B355" s="421"/>
      <c r="C355" s="421"/>
      <c r="E355" s="421"/>
      <c r="F355" s="422"/>
      <c r="G355" s="422"/>
      <c r="H355" s="422"/>
    </row>
    <row r="356" ht="15.75" customHeight="1">
      <c r="B356" s="421"/>
      <c r="C356" s="421"/>
      <c r="E356" s="421"/>
      <c r="F356" s="422"/>
      <c r="G356" s="422"/>
      <c r="H356" s="422"/>
    </row>
    <row r="357" ht="15.75" customHeight="1">
      <c r="B357" s="421"/>
      <c r="C357" s="421"/>
      <c r="E357" s="421"/>
      <c r="F357" s="422"/>
      <c r="G357" s="422"/>
      <c r="H357" s="422"/>
    </row>
    <row r="358" ht="15.75" customHeight="1">
      <c r="B358" s="421"/>
      <c r="C358" s="421"/>
      <c r="E358" s="421"/>
      <c r="F358" s="422"/>
      <c r="G358" s="422"/>
      <c r="H358" s="422"/>
    </row>
    <row r="359" ht="15.75" customHeight="1">
      <c r="B359" s="421"/>
      <c r="C359" s="421"/>
      <c r="E359" s="421"/>
      <c r="F359" s="422"/>
      <c r="G359" s="422"/>
      <c r="H359" s="422"/>
    </row>
    <row r="360" ht="15.75" customHeight="1">
      <c r="B360" s="421"/>
      <c r="C360" s="421"/>
      <c r="E360" s="421"/>
      <c r="F360" s="422"/>
      <c r="G360" s="422"/>
      <c r="H360" s="422"/>
    </row>
    <row r="361" ht="15.75" customHeight="1">
      <c r="B361" s="421"/>
      <c r="C361" s="421"/>
      <c r="E361" s="421"/>
      <c r="F361" s="422"/>
      <c r="G361" s="422"/>
      <c r="H361" s="422"/>
    </row>
    <row r="362" ht="15.75" customHeight="1">
      <c r="B362" s="421"/>
      <c r="C362" s="421"/>
      <c r="E362" s="421"/>
      <c r="F362" s="422"/>
      <c r="G362" s="422"/>
      <c r="H362" s="422"/>
    </row>
    <row r="363" ht="15.75" customHeight="1">
      <c r="B363" s="421"/>
      <c r="C363" s="421"/>
      <c r="E363" s="421"/>
      <c r="F363" s="422"/>
      <c r="G363" s="422"/>
      <c r="H363" s="422"/>
    </row>
    <row r="364" ht="15.75" customHeight="1">
      <c r="B364" s="421"/>
      <c r="C364" s="421"/>
      <c r="E364" s="421"/>
      <c r="F364" s="422"/>
      <c r="G364" s="422"/>
      <c r="H364" s="422"/>
    </row>
    <row r="365" ht="15.75" customHeight="1">
      <c r="B365" s="421"/>
      <c r="C365" s="421"/>
      <c r="E365" s="421"/>
      <c r="F365" s="422"/>
      <c r="G365" s="422"/>
      <c r="H365" s="422"/>
    </row>
    <row r="366" ht="15.75" customHeight="1">
      <c r="B366" s="421"/>
      <c r="C366" s="421"/>
      <c r="E366" s="421"/>
      <c r="F366" s="422"/>
      <c r="G366" s="422"/>
      <c r="H366" s="422"/>
    </row>
    <row r="367" ht="15.75" customHeight="1">
      <c r="B367" s="421"/>
      <c r="C367" s="421"/>
      <c r="E367" s="421"/>
      <c r="F367" s="422"/>
      <c r="G367" s="422"/>
      <c r="H367" s="422"/>
    </row>
    <row r="368" ht="15.75" customHeight="1">
      <c r="B368" s="421"/>
      <c r="C368" s="421"/>
      <c r="E368" s="421"/>
      <c r="F368" s="422"/>
      <c r="G368" s="422"/>
      <c r="H368" s="422"/>
    </row>
    <row r="369" ht="15.75" customHeight="1">
      <c r="B369" s="421"/>
      <c r="C369" s="421"/>
      <c r="E369" s="421"/>
      <c r="F369" s="422"/>
      <c r="G369" s="422"/>
      <c r="H369" s="422"/>
    </row>
    <row r="370" ht="15.75" customHeight="1">
      <c r="B370" s="421"/>
      <c r="C370" s="421"/>
      <c r="E370" s="421"/>
      <c r="F370" s="422"/>
      <c r="G370" s="422"/>
      <c r="H370" s="422"/>
    </row>
    <row r="371" ht="15.75" customHeight="1">
      <c r="B371" s="421"/>
      <c r="C371" s="421"/>
      <c r="E371" s="421"/>
      <c r="F371" s="422"/>
      <c r="G371" s="422"/>
      <c r="H371" s="422"/>
    </row>
    <row r="372" ht="15.75" customHeight="1">
      <c r="B372" s="421"/>
      <c r="C372" s="421"/>
      <c r="E372" s="421"/>
      <c r="F372" s="422"/>
      <c r="G372" s="422"/>
      <c r="H372" s="422"/>
    </row>
    <row r="373" ht="15.75" customHeight="1">
      <c r="B373" s="421"/>
      <c r="C373" s="421"/>
      <c r="E373" s="421"/>
      <c r="F373" s="422"/>
      <c r="G373" s="422"/>
      <c r="H373" s="422"/>
    </row>
    <row r="374" ht="15.75" customHeight="1">
      <c r="B374" s="421"/>
      <c r="C374" s="421"/>
      <c r="E374" s="421"/>
      <c r="F374" s="422"/>
      <c r="G374" s="422"/>
      <c r="H374" s="422"/>
    </row>
    <row r="375" ht="15.75" customHeight="1">
      <c r="B375" s="421"/>
      <c r="C375" s="421"/>
      <c r="E375" s="421"/>
      <c r="F375" s="422"/>
      <c r="G375" s="422"/>
      <c r="H375" s="422"/>
    </row>
    <row r="376" ht="15.75" customHeight="1">
      <c r="B376" s="421"/>
      <c r="C376" s="421"/>
      <c r="E376" s="421"/>
      <c r="F376" s="422"/>
      <c r="G376" s="422"/>
      <c r="H376" s="422"/>
    </row>
    <row r="377" ht="15.75" customHeight="1">
      <c r="B377" s="421"/>
      <c r="C377" s="421"/>
      <c r="E377" s="421"/>
      <c r="F377" s="422"/>
      <c r="G377" s="422"/>
      <c r="H377" s="422"/>
    </row>
    <row r="378" ht="15.75" customHeight="1">
      <c r="B378" s="421"/>
      <c r="C378" s="421"/>
      <c r="E378" s="421"/>
      <c r="F378" s="422"/>
      <c r="G378" s="422"/>
      <c r="H378" s="422"/>
    </row>
    <row r="379" ht="15.75" customHeight="1">
      <c r="B379" s="421"/>
      <c r="C379" s="421"/>
      <c r="E379" s="421"/>
      <c r="F379" s="422"/>
      <c r="G379" s="422"/>
      <c r="H379" s="422"/>
    </row>
    <row r="380" ht="15.75" customHeight="1">
      <c r="B380" s="421"/>
      <c r="C380" s="421"/>
      <c r="E380" s="421"/>
      <c r="F380" s="422"/>
      <c r="G380" s="422"/>
      <c r="H380" s="422"/>
    </row>
    <row r="381" ht="15.75" customHeight="1">
      <c r="B381" s="421"/>
      <c r="C381" s="421"/>
      <c r="E381" s="421"/>
      <c r="F381" s="422"/>
      <c r="G381" s="422"/>
      <c r="H381" s="422"/>
    </row>
    <row r="382" ht="15.75" customHeight="1">
      <c r="B382" s="421"/>
      <c r="C382" s="421"/>
      <c r="E382" s="421"/>
      <c r="F382" s="422"/>
      <c r="G382" s="422"/>
      <c r="H382" s="422"/>
    </row>
    <row r="383" ht="15.75" customHeight="1">
      <c r="B383" s="421"/>
      <c r="C383" s="421"/>
      <c r="E383" s="421"/>
      <c r="F383" s="422"/>
      <c r="G383" s="422"/>
      <c r="H383" s="422"/>
    </row>
    <row r="384" ht="15.75" customHeight="1">
      <c r="B384" s="421"/>
      <c r="C384" s="421"/>
      <c r="E384" s="421"/>
      <c r="F384" s="422"/>
      <c r="G384" s="422"/>
      <c r="H384" s="422"/>
    </row>
    <row r="385" ht="15.75" customHeight="1">
      <c r="B385" s="421"/>
      <c r="C385" s="421"/>
      <c r="E385" s="421"/>
      <c r="F385" s="422"/>
      <c r="G385" s="422"/>
      <c r="H385" s="422"/>
    </row>
    <row r="386" ht="15.75" customHeight="1">
      <c r="B386" s="421"/>
      <c r="C386" s="421"/>
      <c r="E386" s="421"/>
      <c r="F386" s="422"/>
      <c r="G386" s="422"/>
      <c r="H386" s="422"/>
    </row>
    <row r="387" ht="15.75" customHeight="1">
      <c r="B387" s="421"/>
      <c r="C387" s="421"/>
      <c r="E387" s="421"/>
      <c r="F387" s="422"/>
      <c r="G387" s="422"/>
      <c r="H387" s="422"/>
    </row>
    <row r="388" ht="15.75" customHeight="1">
      <c r="B388" s="421"/>
      <c r="C388" s="421"/>
      <c r="E388" s="421"/>
      <c r="F388" s="422"/>
      <c r="G388" s="422"/>
      <c r="H388" s="422"/>
    </row>
    <row r="389" ht="15.75" customHeight="1">
      <c r="B389" s="421"/>
      <c r="C389" s="421"/>
      <c r="E389" s="421"/>
      <c r="F389" s="422"/>
      <c r="G389" s="422"/>
      <c r="H389" s="422"/>
    </row>
    <row r="390" ht="15.75" customHeight="1">
      <c r="B390" s="421"/>
      <c r="C390" s="421"/>
      <c r="E390" s="421"/>
      <c r="F390" s="422"/>
      <c r="G390" s="422"/>
      <c r="H390" s="422"/>
    </row>
    <row r="391" ht="15.75" customHeight="1">
      <c r="B391" s="421"/>
      <c r="C391" s="421"/>
      <c r="E391" s="421"/>
      <c r="F391" s="422"/>
      <c r="G391" s="422"/>
      <c r="H391" s="422"/>
    </row>
    <row r="392" ht="15.75" customHeight="1">
      <c r="B392" s="421"/>
      <c r="C392" s="421"/>
      <c r="E392" s="421"/>
      <c r="F392" s="422"/>
      <c r="G392" s="422"/>
      <c r="H392" s="422"/>
    </row>
    <row r="393" ht="15.75" customHeight="1">
      <c r="B393" s="421"/>
      <c r="C393" s="421"/>
      <c r="E393" s="421"/>
      <c r="F393" s="422"/>
      <c r="G393" s="422"/>
      <c r="H393" s="422"/>
    </row>
    <row r="394" ht="15.75" customHeight="1">
      <c r="B394" s="421"/>
      <c r="C394" s="421"/>
      <c r="E394" s="421"/>
      <c r="F394" s="422"/>
      <c r="G394" s="422"/>
      <c r="H394" s="422"/>
    </row>
    <row r="395" ht="15.75" customHeight="1">
      <c r="B395" s="421"/>
      <c r="C395" s="421"/>
      <c r="E395" s="421"/>
      <c r="F395" s="422"/>
      <c r="G395" s="422"/>
      <c r="H395" s="422"/>
    </row>
    <row r="396" ht="15.75" customHeight="1">
      <c r="B396" s="421"/>
      <c r="C396" s="421"/>
      <c r="E396" s="421"/>
      <c r="F396" s="422"/>
      <c r="G396" s="422"/>
      <c r="H396" s="422"/>
    </row>
    <row r="397" ht="15.75" customHeight="1">
      <c r="B397" s="421"/>
      <c r="C397" s="421"/>
      <c r="E397" s="421"/>
      <c r="F397" s="422"/>
      <c r="G397" s="422"/>
      <c r="H397" s="422"/>
    </row>
    <row r="398" ht="15.75" customHeight="1">
      <c r="B398" s="421"/>
      <c r="C398" s="421"/>
      <c r="E398" s="421"/>
      <c r="F398" s="422"/>
      <c r="G398" s="422"/>
      <c r="H398" s="422"/>
    </row>
    <row r="399" ht="15.75" customHeight="1">
      <c r="B399" s="421"/>
      <c r="C399" s="421"/>
      <c r="E399" s="421"/>
      <c r="F399" s="422"/>
      <c r="G399" s="422"/>
      <c r="H399" s="422"/>
    </row>
    <row r="400" ht="15.75" customHeight="1">
      <c r="B400" s="421"/>
      <c r="C400" s="421"/>
      <c r="E400" s="421"/>
      <c r="F400" s="422"/>
      <c r="G400" s="422"/>
      <c r="H400" s="422"/>
    </row>
    <row r="401" ht="15.75" customHeight="1">
      <c r="B401" s="421"/>
      <c r="C401" s="421"/>
      <c r="E401" s="421"/>
      <c r="F401" s="422"/>
      <c r="G401" s="422"/>
      <c r="H401" s="422"/>
    </row>
    <row r="402" ht="15.75" customHeight="1">
      <c r="B402" s="421"/>
      <c r="C402" s="421"/>
      <c r="E402" s="421"/>
      <c r="F402" s="422"/>
      <c r="G402" s="422"/>
      <c r="H402" s="422"/>
    </row>
    <row r="403" ht="15.75" customHeight="1">
      <c r="B403" s="421"/>
      <c r="C403" s="421"/>
      <c r="E403" s="421"/>
      <c r="F403" s="422"/>
      <c r="G403" s="422"/>
      <c r="H403" s="422"/>
    </row>
    <row r="404" ht="15.75" customHeight="1">
      <c r="B404" s="421"/>
      <c r="C404" s="421"/>
      <c r="E404" s="421"/>
      <c r="F404" s="422"/>
      <c r="G404" s="422"/>
      <c r="H404" s="422"/>
    </row>
    <row r="405" ht="15.75" customHeight="1">
      <c r="B405" s="421"/>
      <c r="C405" s="421"/>
      <c r="E405" s="421"/>
      <c r="F405" s="422"/>
      <c r="G405" s="422"/>
      <c r="H405" s="422"/>
    </row>
    <row r="406" ht="15.75" customHeight="1">
      <c r="B406" s="421"/>
      <c r="C406" s="421"/>
      <c r="E406" s="421"/>
      <c r="F406" s="422"/>
      <c r="G406" s="422"/>
      <c r="H406" s="422"/>
    </row>
    <row r="407" ht="15.75" customHeight="1">
      <c r="B407" s="421"/>
      <c r="C407" s="421"/>
      <c r="E407" s="421"/>
      <c r="F407" s="422"/>
      <c r="G407" s="422"/>
      <c r="H407" s="422"/>
    </row>
    <row r="408" ht="15.75" customHeight="1">
      <c r="B408" s="421"/>
      <c r="C408" s="421"/>
      <c r="E408" s="421"/>
      <c r="F408" s="422"/>
      <c r="G408" s="422"/>
      <c r="H408" s="422"/>
    </row>
    <row r="409" ht="15.75" customHeight="1">
      <c r="B409" s="421"/>
      <c r="C409" s="421"/>
      <c r="E409" s="421"/>
      <c r="F409" s="422"/>
      <c r="G409" s="422"/>
      <c r="H409" s="422"/>
    </row>
    <row r="410" ht="15.75" customHeight="1">
      <c r="B410" s="421"/>
      <c r="C410" s="421"/>
      <c r="E410" s="421"/>
      <c r="F410" s="422"/>
      <c r="G410" s="422"/>
      <c r="H410" s="422"/>
    </row>
    <row r="411" ht="15.75" customHeight="1">
      <c r="B411" s="421"/>
      <c r="C411" s="421"/>
      <c r="E411" s="421"/>
      <c r="F411" s="422"/>
      <c r="G411" s="422"/>
      <c r="H411" s="422"/>
    </row>
    <row r="412" ht="15.75" customHeight="1">
      <c r="B412" s="421"/>
      <c r="C412" s="421"/>
      <c r="E412" s="421"/>
      <c r="F412" s="422"/>
      <c r="G412" s="422"/>
      <c r="H412" s="422"/>
    </row>
    <row r="413" ht="15.75" customHeight="1">
      <c r="B413" s="421"/>
      <c r="C413" s="421"/>
      <c r="E413" s="421"/>
      <c r="F413" s="422"/>
      <c r="G413" s="422"/>
      <c r="H413" s="422"/>
    </row>
    <row r="414" ht="15.75" customHeight="1">
      <c r="B414" s="421"/>
      <c r="C414" s="421"/>
      <c r="E414" s="421"/>
      <c r="F414" s="422"/>
      <c r="G414" s="422"/>
      <c r="H414" s="422"/>
    </row>
    <row r="415" ht="15.75" customHeight="1">
      <c r="B415" s="421"/>
      <c r="C415" s="421"/>
      <c r="E415" s="421"/>
      <c r="F415" s="422"/>
      <c r="G415" s="422"/>
      <c r="H415" s="422"/>
    </row>
    <row r="416" ht="15.75" customHeight="1">
      <c r="B416" s="421"/>
      <c r="C416" s="421"/>
      <c r="E416" s="421"/>
      <c r="F416" s="422"/>
      <c r="G416" s="422"/>
      <c r="H416" s="422"/>
    </row>
    <row r="417" ht="15.75" customHeight="1">
      <c r="B417" s="421"/>
      <c r="C417" s="421"/>
      <c r="E417" s="421"/>
      <c r="F417" s="422"/>
      <c r="G417" s="422"/>
      <c r="H417" s="422"/>
    </row>
    <row r="418" ht="15.75" customHeight="1">
      <c r="B418" s="421"/>
      <c r="C418" s="421"/>
      <c r="E418" s="421"/>
      <c r="F418" s="422"/>
      <c r="G418" s="422"/>
      <c r="H418" s="422"/>
    </row>
    <row r="419" ht="15.75" customHeight="1">
      <c r="B419" s="421"/>
      <c r="C419" s="421"/>
      <c r="E419" s="421"/>
      <c r="F419" s="422"/>
      <c r="G419" s="422"/>
      <c r="H419" s="422"/>
    </row>
    <row r="420" ht="15.75" customHeight="1">
      <c r="B420" s="421"/>
      <c r="C420" s="421"/>
      <c r="E420" s="421"/>
      <c r="F420" s="422"/>
      <c r="G420" s="422"/>
      <c r="H420" s="422"/>
    </row>
    <row r="421" ht="15.75" customHeight="1">
      <c r="B421" s="421"/>
      <c r="C421" s="421"/>
      <c r="E421" s="421"/>
      <c r="F421" s="422"/>
      <c r="G421" s="422"/>
      <c r="H421" s="422"/>
    </row>
    <row r="422" ht="15.75" customHeight="1">
      <c r="B422" s="421"/>
      <c r="C422" s="421"/>
      <c r="E422" s="421"/>
      <c r="F422" s="422"/>
      <c r="G422" s="422"/>
      <c r="H422" s="422"/>
    </row>
    <row r="423" ht="15.75" customHeight="1">
      <c r="B423" s="421"/>
      <c r="C423" s="421"/>
      <c r="E423" s="421"/>
      <c r="F423" s="422"/>
      <c r="G423" s="422"/>
      <c r="H423" s="422"/>
    </row>
    <row r="424" ht="15.75" customHeight="1">
      <c r="B424" s="421"/>
      <c r="C424" s="421"/>
      <c r="E424" s="421"/>
      <c r="F424" s="422"/>
      <c r="G424" s="422"/>
      <c r="H424" s="422"/>
    </row>
    <row r="425" ht="15.75" customHeight="1">
      <c r="B425" s="421"/>
      <c r="C425" s="421"/>
      <c r="E425" s="421"/>
      <c r="F425" s="422"/>
      <c r="G425" s="422"/>
      <c r="H425" s="422"/>
    </row>
    <row r="426" ht="15.75" customHeight="1">
      <c r="B426" s="421"/>
      <c r="C426" s="421"/>
      <c r="E426" s="421"/>
      <c r="F426" s="422"/>
      <c r="G426" s="422"/>
      <c r="H426" s="422"/>
    </row>
    <row r="427" ht="15.75" customHeight="1">
      <c r="B427" s="421"/>
      <c r="C427" s="421"/>
      <c r="E427" s="421"/>
      <c r="F427" s="422"/>
      <c r="G427" s="422"/>
      <c r="H427" s="422"/>
    </row>
    <row r="428" ht="15.75" customHeight="1">
      <c r="B428" s="421"/>
      <c r="C428" s="421"/>
      <c r="E428" s="421"/>
      <c r="F428" s="422"/>
      <c r="G428" s="422"/>
      <c r="H428" s="422"/>
    </row>
    <row r="429" ht="15.75" customHeight="1">
      <c r="B429" s="421"/>
      <c r="C429" s="421"/>
      <c r="E429" s="421"/>
      <c r="F429" s="422"/>
      <c r="G429" s="422"/>
      <c r="H429" s="422"/>
    </row>
    <row r="430" ht="15.75" customHeight="1">
      <c r="B430" s="421"/>
      <c r="C430" s="421"/>
      <c r="E430" s="421"/>
      <c r="F430" s="422"/>
      <c r="G430" s="422"/>
      <c r="H430" s="422"/>
    </row>
    <row r="431" ht="15.75" customHeight="1">
      <c r="B431" s="421"/>
      <c r="C431" s="421"/>
      <c r="E431" s="421"/>
      <c r="F431" s="422"/>
      <c r="G431" s="422"/>
      <c r="H431" s="422"/>
    </row>
    <row r="432" ht="15.75" customHeight="1">
      <c r="B432" s="421"/>
      <c r="C432" s="421"/>
      <c r="E432" s="421"/>
      <c r="F432" s="422"/>
      <c r="G432" s="422"/>
      <c r="H432" s="422"/>
    </row>
    <row r="433" ht="15.75" customHeight="1">
      <c r="B433" s="421"/>
      <c r="C433" s="421"/>
      <c r="E433" s="421"/>
      <c r="F433" s="422"/>
      <c r="G433" s="422"/>
      <c r="H433" s="422"/>
    </row>
    <row r="434" ht="15.75" customHeight="1">
      <c r="B434" s="421"/>
      <c r="C434" s="421"/>
      <c r="E434" s="421"/>
      <c r="F434" s="422"/>
      <c r="G434" s="422"/>
      <c r="H434" s="422"/>
    </row>
    <row r="435" ht="15.75" customHeight="1">
      <c r="B435" s="421"/>
      <c r="C435" s="421"/>
      <c r="E435" s="421"/>
      <c r="F435" s="422"/>
      <c r="G435" s="422"/>
      <c r="H435" s="422"/>
    </row>
    <row r="436" ht="15.75" customHeight="1">
      <c r="B436" s="421"/>
      <c r="C436" s="421"/>
      <c r="E436" s="421"/>
      <c r="F436" s="422"/>
      <c r="G436" s="422"/>
      <c r="H436" s="422"/>
    </row>
    <row r="437" ht="15.75" customHeight="1">
      <c r="B437" s="421"/>
      <c r="C437" s="421"/>
      <c r="E437" s="421"/>
      <c r="F437" s="422"/>
      <c r="G437" s="422"/>
      <c r="H437" s="422"/>
    </row>
    <row r="438" ht="15.75" customHeight="1">
      <c r="B438" s="421"/>
      <c r="C438" s="421"/>
      <c r="E438" s="421"/>
      <c r="F438" s="422"/>
      <c r="G438" s="422"/>
      <c r="H438" s="422"/>
    </row>
    <row r="439" ht="15.75" customHeight="1">
      <c r="B439" s="421"/>
      <c r="C439" s="421"/>
      <c r="E439" s="421"/>
      <c r="F439" s="422"/>
      <c r="G439" s="422"/>
      <c r="H439" s="422"/>
    </row>
    <row r="440" ht="15.75" customHeight="1">
      <c r="B440" s="421"/>
      <c r="C440" s="421"/>
      <c r="E440" s="421"/>
      <c r="F440" s="422"/>
      <c r="G440" s="422"/>
      <c r="H440" s="422"/>
    </row>
    <row r="441" ht="15.75" customHeight="1">
      <c r="B441" s="421"/>
      <c r="C441" s="421"/>
      <c r="E441" s="421"/>
      <c r="F441" s="422"/>
      <c r="G441" s="422"/>
      <c r="H441" s="422"/>
    </row>
    <row r="442" ht="15.75" customHeight="1">
      <c r="B442" s="421"/>
      <c r="C442" s="421"/>
      <c r="E442" s="421"/>
      <c r="F442" s="422"/>
      <c r="G442" s="422"/>
      <c r="H442" s="422"/>
    </row>
    <row r="443" ht="15.75" customHeight="1">
      <c r="B443" s="421"/>
      <c r="C443" s="421"/>
      <c r="E443" s="421"/>
      <c r="F443" s="422"/>
      <c r="G443" s="422"/>
      <c r="H443" s="422"/>
    </row>
    <row r="444" ht="15.75" customHeight="1">
      <c r="B444" s="421"/>
      <c r="C444" s="421"/>
      <c r="E444" s="421"/>
      <c r="F444" s="422"/>
      <c r="G444" s="422"/>
      <c r="H444" s="422"/>
    </row>
    <row r="445" ht="15.75" customHeight="1">
      <c r="B445" s="421"/>
      <c r="C445" s="421"/>
      <c r="E445" s="421"/>
      <c r="F445" s="422"/>
      <c r="G445" s="422"/>
      <c r="H445" s="422"/>
    </row>
    <row r="446" ht="15.75" customHeight="1">
      <c r="B446" s="421"/>
      <c r="C446" s="421"/>
      <c r="E446" s="421"/>
      <c r="F446" s="422"/>
      <c r="G446" s="422"/>
      <c r="H446" s="422"/>
    </row>
    <row r="447" ht="15.75" customHeight="1">
      <c r="B447" s="421"/>
      <c r="C447" s="421"/>
      <c r="E447" s="421"/>
      <c r="F447" s="422"/>
      <c r="G447" s="422"/>
      <c r="H447" s="422"/>
    </row>
    <row r="448" ht="15.75" customHeight="1">
      <c r="B448" s="421"/>
      <c r="C448" s="421"/>
      <c r="E448" s="421"/>
      <c r="F448" s="422"/>
      <c r="G448" s="422"/>
      <c r="H448" s="422"/>
    </row>
    <row r="449" ht="15.75" customHeight="1">
      <c r="B449" s="421"/>
      <c r="C449" s="421"/>
      <c r="E449" s="421"/>
      <c r="F449" s="422"/>
      <c r="G449" s="422"/>
      <c r="H449" s="422"/>
    </row>
    <row r="450" ht="15.75" customHeight="1">
      <c r="B450" s="421"/>
      <c r="C450" s="421"/>
      <c r="E450" s="421"/>
      <c r="F450" s="422"/>
      <c r="G450" s="422"/>
      <c r="H450" s="422"/>
    </row>
    <row r="451" ht="15.75" customHeight="1">
      <c r="B451" s="421"/>
      <c r="C451" s="421"/>
      <c r="E451" s="421"/>
      <c r="F451" s="422"/>
      <c r="G451" s="422"/>
      <c r="H451" s="422"/>
    </row>
    <row r="452" ht="15.75" customHeight="1">
      <c r="B452" s="421"/>
      <c r="C452" s="421"/>
      <c r="E452" s="421"/>
      <c r="F452" s="422"/>
      <c r="G452" s="422"/>
      <c r="H452" s="422"/>
    </row>
    <row r="453" ht="15.75" customHeight="1">
      <c r="B453" s="421"/>
      <c r="C453" s="421"/>
      <c r="E453" s="421"/>
      <c r="F453" s="422"/>
      <c r="G453" s="422"/>
      <c r="H453" s="422"/>
    </row>
    <row r="454" ht="15.75" customHeight="1">
      <c r="B454" s="421"/>
      <c r="C454" s="421"/>
      <c r="E454" s="421"/>
      <c r="F454" s="422"/>
      <c r="G454" s="422"/>
      <c r="H454" s="422"/>
    </row>
    <row r="455" ht="15.75" customHeight="1">
      <c r="B455" s="421"/>
      <c r="C455" s="421"/>
      <c r="E455" s="421"/>
      <c r="F455" s="422"/>
      <c r="G455" s="422"/>
      <c r="H455" s="422"/>
    </row>
    <row r="456" ht="15.75" customHeight="1">
      <c r="B456" s="421"/>
      <c r="C456" s="421"/>
      <c r="E456" s="421"/>
      <c r="F456" s="422"/>
      <c r="G456" s="422"/>
      <c r="H456" s="422"/>
    </row>
    <row r="457" ht="15.75" customHeight="1">
      <c r="B457" s="421"/>
      <c r="C457" s="421"/>
      <c r="E457" s="421"/>
      <c r="F457" s="422"/>
      <c r="G457" s="422"/>
      <c r="H457" s="422"/>
    </row>
    <row r="458" ht="15.75" customHeight="1">
      <c r="B458" s="421"/>
      <c r="C458" s="421"/>
      <c r="E458" s="421"/>
      <c r="F458" s="422"/>
      <c r="G458" s="422"/>
      <c r="H458" s="422"/>
    </row>
    <row r="459" ht="15.75" customHeight="1">
      <c r="B459" s="421"/>
      <c r="C459" s="421"/>
      <c r="E459" s="421"/>
      <c r="F459" s="422"/>
      <c r="G459" s="422"/>
      <c r="H459" s="422"/>
    </row>
    <row r="460" ht="15.75" customHeight="1">
      <c r="B460" s="421"/>
      <c r="C460" s="421"/>
      <c r="E460" s="421"/>
      <c r="F460" s="422"/>
      <c r="G460" s="422"/>
      <c r="H460" s="422"/>
    </row>
    <row r="461" ht="15.75" customHeight="1">
      <c r="B461" s="421"/>
      <c r="C461" s="421"/>
      <c r="E461" s="421"/>
      <c r="F461" s="422"/>
      <c r="G461" s="422"/>
      <c r="H461" s="422"/>
    </row>
    <row r="462" ht="15.75" customHeight="1">
      <c r="B462" s="421"/>
      <c r="C462" s="421"/>
      <c r="E462" s="421"/>
      <c r="F462" s="422"/>
      <c r="G462" s="422"/>
      <c r="H462" s="422"/>
    </row>
    <row r="463" ht="15.75" customHeight="1">
      <c r="B463" s="421"/>
      <c r="C463" s="421"/>
      <c r="E463" s="421"/>
      <c r="F463" s="422"/>
      <c r="G463" s="422"/>
      <c r="H463" s="422"/>
    </row>
    <row r="464" ht="15.75" customHeight="1">
      <c r="B464" s="421"/>
      <c r="C464" s="421"/>
      <c r="E464" s="421"/>
      <c r="F464" s="422"/>
      <c r="G464" s="422"/>
      <c r="H464" s="422"/>
    </row>
    <row r="465" ht="15.75" customHeight="1">
      <c r="B465" s="421"/>
      <c r="C465" s="421"/>
      <c r="E465" s="421"/>
      <c r="F465" s="422"/>
      <c r="G465" s="422"/>
      <c r="H465" s="422"/>
    </row>
    <row r="466" ht="15.75" customHeight="1">
      <c r="B466" s="421"/>
      <c r="C466" s="421"/>
      <c r="E466" s="421"/>
      <c r="F466" s="422"/>
      <c r="G466" s="422"/>
      <c r="H466" s="422"/>
    </row>
    <row r="467" ht="15.75" customHeight="1">
      <c r="B467" s="421"/>
      <c r="C467" s="421"/>
      <c r="E467" s="421"/>
      <c r="F467" s="422"/>
      <c r="G467" s="422"/>
      <c r="H467" s="422"/>
    </row>
    <row r="468" ht="15.75" customHeight="1">
      <c r="B468" s="421"/>
      <c r="C468" s="421"/>
      <c r="E468" s="421"/>
      <c r="F468" s="422"/>
      <c r="G468" s="422"/>
      <c r="H468" s="422"/>
    </row>
    <row r="469" ht="15.75" customHeight="1">
      <c r="B469" s="421"/>
      <c r="C469" s="421"/>
      <c r="E469" s="421"/>
      <c r="F469" s="422"/>
      <c r="G469" s="422"/>
      <c r="H469" s="422"/>
    </row>
    <row r="470" ht="15.75" customHeight="1">
      <c r="B470" s="421"/>
      <c r="C470" s="421"/>
      <c r="E470" s="421"/>
      <c r="F470" s="422"/>
      <c r="G470" s="422"/>
      <c r="H470" s="422"/>
    </row>
    <row r="471" ht="15.75" customHeight="1">
      <c r="B471" s="421"/>
      <c r="C471" s="421"/>
      <c r="E471" s="421"/>
      <c r="F471" s="422"/>
      <c r="G471" s="422"/>
      <c r="H471" s="422"/>
    </row>
    <row r="472" ht="15.75" customHeight="1">
      <c r="B472" s="421"/>
      <c r="C472" s="421"/>
      <c r="E472" s="421"/>
      <c r="F472" s="422"/>
      <c r="G472" s="422"/>
      <c r="H472" s="422"/>
    </row>
    <row r="473" ht="15.75" customHeight="1">
      <c r="B473" s="421"/>
      <c r="C473" s="421"/>
      <c r="E473" s="421"/>
      <c r="F473" s="422"/>
      <c r="G473" s="422"/>
      <c r="H473" s="422"/>
    </row>
    <row r="474" ht="15.75" customHeight="1">
      <c r="B474" s="421"/>
      <c r="C474" s="421"/>
      <c r="E474" s="421"/>
      <c r="F474" s="422"/>
      <c r="G474" s="422"/>
      <c r="H474" s="422"/>
    </row>
    <row r="475" ht="15.75" customHeight="1">
      <c r="B475" s="421"/>
      <c r="C475" s="421"/>
      <c r="E475" s="421"/>
      <c r="F475" s="422"/>
      <c r="G475" s="422"/>
      <c r="H475" s="422"/>
    </row>
    <row r="476" ht="15.75" customHeight="1">
      <c r="B476" s="421"/>
      <c r="C476" s="421"/>
      <c r="E476" s="421"/>
      <c r="F476" s="422"/>
      <c r="G476" s="422"/>
      <c r="H476" s="422"/>
    </row>
    <row r="477" ht="15.75" customHeight="1">
      <c r="B477" s="421"/>
      <c r="C477" s="421"/>
      <c r="E477" s="421"/>
      <c r="F477" s="422"/>
      <c r="G477" s="422"/>
      <c r="H477" s="422"/>
    </row>
    <row r="478" ht="15.75" customHeight="1">
      <c r="B478" s="421"/>
      <c r="C478" s="421"/>
      <c r="E478" s="421"/>
      <c r="F478" s="422"/>
      <c r="G478" s="422"/>
      <c r="H478" s="422"/>
    </row>
    <row r="479" ht="15.75" customHeight="1">
      <c r="B479" s="421"/>
      <c r="C479" s="421"/>
      <c r="E479" s="421"/>
      <c r="F479" s="422"/>
      <c r="G479" s="422"/>
      <c r="H479" s="422"/>
    </row>
    <row r="480" ht="15.75" customHeight="1">
      <c r="B480" s="421"/>
      <c r="C480" s="421"/>
      <c r="E480" s="421"/>
      <c r="F480" s="422"/>
      <c r="G480" s="422"/>
      <c r="H480" s="422"/>
    </row>
    <row r="481" ht="15.75" customHeight="1">
      <c r="B481" s="421"/>
      <c r="C481" s="421"/>
      <c r="E481" s="421"/>
      <c r="F481" s="422"/>
      <c r="G481" s="422"/>
      <c r="H481" s="422"/>
    </row>
    <row r="482" ht="15.75" customHeight="1">
      <c r="B482" s="421"/>
      <c r="C482" s="421"/>
      <c r="E482" s="421"/>
      <c r="F482" s="422"/>
      <c r="G482" s="422"/>
      <c r="H482" s="422"/>
    </row>
    <row r="483" ht="15.75" customHeight="1">
      <c r="B483" s="421"/>
      <c r="C483" s="421"/>
      <c r="E483" s="421"/>
      <c r="F483" s="422"/>
      <c r="G483" s="422"/>
      <c r="H483" s="422"/>
    </row>
    <row r="484" ht="15.75" customHeight="1">
      <c r="B484" s="421"/>
      <c r="C484" s="421"/>
      <c r="E484" s="421"/>
      <c r="F484" s="422"/>
      <c r="G484" s="422"/>
      <c r="H484" s="422"/>
    </row>
    <row r="485" ht="15.75" customHeight="1">
      <c r="B485" s="421"/>
      <c r="C485" s="421"/>
      <c r="E485" s="421"/>
      <c r="F485" s="422"/>
      <c r="G485" s="422"/>
      <c r="H485" s="422"/>
    </row>
    <row r="486" ht="15.75" customHeight="1">
      <c r="B486" s="421"/>
      <c r="C486" s="421"/>
      <c r="E486" s="421"/>
      <c r="F486" s="422"/>
      <c r="G486" s="422"/>
      <c r="H486" s="422"/>
    </row>
    <row r="487" ht="15.75" customHeight="1">
      <c r="B487" s="421"/>
      <c r="C487" s="421"/>
      <c r="E487" s="421"/>
      <c r="F487" s="422"/>
      <c r="G487" s="422"/>
      <c r="H487" s="422"/>
    </row>
    <row r="488" ht="15.75" customHeight="1">
      <c r="B488" s="421"/>
      <c r="C488" s="421"/>
      <c r="E488" s="421"/>
      <c r="F488" s="422"/>
      <c r="G488" s="422"/>
      <c r="H488" s="422"/>
    </row>
    <row r="489" ht="15.75" customHeight="1">
      <c r="B489" s="421"/>
      <c r="C489" s="421"/>
      <c r="E489" s="421"/>
      <c r="F489" s="422"/>
      <c r="G489" s="422"/>
      <c r="H489" s="422"/>
    </row>
    <row r="490" ht="15.75" customHeight="1">
      <c r="B490" s="421"/>
      <c r="C490" s="421"/>
      <c r="E490" s="421"/>
      <c r="F490" s="422"/>
      <c r="G490" s="422"/>
      <c r="H490" s="422"/>
    </row>
    <row r="491" ht="15.75" customHeight="1">
      <c r="B491" s="421"/>
      <c r="C491" s="421"/>
      <c r="E491" s="421"/>
      <c r="F491" s="422"/>
      <c r="G491" s="422"/>
      <c r="H491" s="422"/>
    </row>
    <row r="492" ht="15.75" customHeight="1">
      <c r="B492" s="421"/>
      <c r="C492" s="421"/>
      <c r="E492" s="421"/>
      <c r="F492" s="422"/>
      <c r="G492" s="422"/>
      <c r="H492" s="422"/>
    </row>
    <row r="493" ht="15.75" customHeight="1">
      <c r="B493" s="421"/>
      <c r="C493" s="421"/>
      <c r="E493" s="421"/>
      <c r="F493" s="422"/>
      <c r="G493" s="422"/>
      <c r="H493" s="422"/>
    </row>
    <row r="494" ht="15.75" customHeight="1">
      <c r="B494" s="421"/>
      <c r="C494" s="421"/>
      <c r="E494" s="421"/>
      <c r="F494" s="422"/>
      <c r="G494" s="422"/>
      <c r="H494" s="422"/>
    </row>
    <row r="495" ht="15.75" customHeight="1">
      <c r="B495" s="421"/>
      <c r="C495" s="421"/>
      <c r="E495" s="421"/>
      <c r="F495" s="422"/>
      <c r="G495" s="422"/>
      <c r="H495" s="422"/>
    </row>
    <row r="496" ht="15.75" customHeight="1">
      <c r="B496" s="421"/>
      <c r="C496" s="421"/>
      <c r="E496" s="421"/>
      <c r="F496" s="422"/>
      <c r="G496" s="422"/>
      <c r="H496" s="422"/>
    </row>
    <row r="497" ht="15.75" customHeight="1">
      <c r="B497" s="421"/>
      <c r="C497" s="421"/>
      <c r="E497" s="421"/>
      <c r="F497" s="422"/>
      <c r="G497" s="422"/>
      <c r="H497" s="422"/>
    </row>
    <row r="498" ht="15.75" customHeight="1">
      <c r="B498" s="421"/>
      <c r="C498" s="421"/>
      <c r="E498" s="421"/>
      <c r="F498" s="422"/>
      <c r="G498" s="422"/>
      <c r="H498" s="422"/>
    </row>
    <row r="499" ht="15.75" customHeight="1">
      <c r="B499" s="421"/>
      <c r="C499" s="421"/>
      <c r="E499" s="421"/>
      <c r="F499" s="422"/>
      <c r="G499" s="422"/>
      <c r="H499" s="422"/>
    </row>
    <row r="500" ht="15.75" customHeight="1">
      <c r="B500" s="421"/>
      <c r="C500" s="421"/>
      <c r="E500" s="421"/>
      <c r="F500" s="422"/>
      <c r="G500" s="422"/>
      <c r="H500" s="422"/>
    </row>
    <row r="501" ht="15.75" customHeight="1">
      <c r="B501" s="421"/>
      <c r="C501" s="421"/>
      <c r="E501" s="421"/>
      <c r="F501" s="422"/>
      <c r="G501" s="422"/>
      <c r="H501" s="422"/>
    </row>
    <row r="502" ht="15.75" customHeight="1">
      <c r="B502" s="421"/>
      <c r="C502" s="421"/>
      <c r="E502" s="421"/>
      <c r="F502" s="422"/>
      <c r="G502" s="422"/>
      <c r="H502" s="422"/>
    </row>
    <row r="503" ht="15.75" customHeight="1">
      <c r="B503" s="421"/>
      <c r="C503" s="421"/>
      <c r="E503" s="421"/>
      <c r="F503" s="422"/>
      <c r="G503" s="422"/>
      <c r="H503" s="422"/>
    </row>
    <row r="504" ht="15.75" customHeight="1">
      <c r="B504" s="421"/>
      <c r="C504" s="421"/>
      <c r="E504" s="421"/>
      <c r="F504" s="422"/>
      <c r="G504" s="422"/>
      <c r="H504" s="422"/>
    </row>
    <row r="505" ht="15.75" customHeight="1">
      <c r="B505" s="421"/>
      <c r="C505" s="421"/>
      <c r="E505" s="421"/>
      <c r="F505" s="422"/>
      <c r="G505" s="422"/>
      <c r="H505" s="422"/>
    </row>
    <row r="506" ht="15.75" customHeight="1">
      <c r="B506" s="421"/>
      <c r="C506" s="421"/>
      <c r="E506" s="421"/>
      <c r="F506" s="422"/>
      <c r="G506" s="422"/>
      <c r="H506" s="422"/>
    </row>
    <row r="507" ht="15.75" customHeight="1">
      <c r="B507" s="421"/>
      <c r="C507" s="421"/>
      <c r="E507" s="421"/>
      <c r="F507" s="422"/>
      <c r="G507" s="422"/>
      <c r="H507" s="422"/>
    </row>
    <row r="508" ht="15.75" customHeight="1">
      <c r="B508" s="421"/>
      <c r="C508" s="421"/>
      <c r="E508" s="421"/>
      <c r="F508" s="422"/>
      <c r="G508" s="422"/>
      <c r="H508" s="422"/>
    </row>
    <row r="509" ht="15.75" customHeight="1">
      <c r="B509" s="421"/>
      <c r="C509" s="421"/>
      <c r="E509" s="421"/>
      <c r="F509" s="422"/>
      <c r="G509" s="422"/>
      <c r="H509" s="422"/>
    </row>
    <row r="510" ht="15.75" customHeight="1">
      <c r="B510" s="421"/>
      <c r="C510" s="421"/>
      <c r="E510" s="421"/>
      <c r="F510" s="422"/>
      <c r="G510" s="422"/>
      <c r="H510" s="422"/>
    </row>
    <row r="511" ht="15.75" customHeight="1">
      <c r="B511" s="421"/>
      <c r="C511" s="421"/>
      <c r="E511" s="421"/>
      <c r="F511" s="422"/>
      <c r="G511" s="422"/>
      <c r="H511" s="422"/>
    </row>
    <row r="512" ht="15.75" customHeight="1">
      <c r="B512" s="421"/>
      <c r="C512" s="421"/>
      <c r="E512" s="421"/>
      <c r="F512" s="422"/>
      <c r="G512" s="422"/>
      <c r="H512" s="422"/>
    </row>
    <row r="513" ht="15.75" customHeight="1">
      <c r="B513" s="421"/>
      <c r="C513" s="421"/>
      <c r="E513" s="421"/>
      <c r="F513" s="422"/>
      <c r="G513" s="422"/>
      <c r="H513" s="422"/>
    </row>
    <row r="514" ht="15.75" customHeight="1">
      <c r="B514" s="421"/>
      <c r="C514" s="421"/>
      <c r="E514" s="421"/>
      <c r="F514" s="422"/>
      <c r="G514" s="422"/>
      <c r="H514" s="422"/>
    </row>
    <row r="515" ht="15.75" customHeight="1">
      <c r="B515" s="421"/>
      <c r="C515" s="421"/>
      <c r="E515" s="421"/>
      <c r="F515" s="422"/>
      <c r="G515" s="422"/>
      <c r="H515" s="422"/>
    </row>
    <row r="516" ht="15.75" customHeight="1">
      <c r="B516" s="421"/>
      <c r="C516" s="421"/>
      <c r="E516" s="421"/>
      <c r="F516" s="422"/>
      <c r="G516" s="422"/>
      <c r="H516" s="422"/>
    </row>
    <row r="517" ht="15.75" customHeight="1">
      <c r="B517" s="421"/>
      <c r="C517" s="421"/>
      <c r="E517" s="421"/>
      <c r="F517" s="422"/>
      <c r="G517" s="422"/>
      <c r="H517" s="422"/>
    </row>
    <row r="518" ht="15.75" customHeight="1">
      <c r="B518" s="421"/>
      <c r="C518" s="421"/>
      <c r="E518" s="421"/>
      <c r="F518" s="422"/>
      <c r="G518" s="422"/>
      <c r="H518" s="422"/>
    </row>
    <row r="519" ht="15.75" customHeight="1">
      <c r="B519" s="421"/>
      <c r="C519" s="421"/>
      <c r="E519" s="421"/>
      <c r="F519" s="422"/>
      <c r="G519" s="422"/>
      <c r="H519" s="422"/>
    </row>
    <row r="520" ht="15.75" customHeight="1">
      <c r="B520" s="421"/>
      <c r="C520" s="421"/>
      <c r="E520" s="421"/>
      <c r="F520" s="422"/>
      <c r="G520" s="422"/>
      <c r="H520" s="422"/>
    </row>
    <row r="521" ht="15.75" customHeight="1">
      <c r="B521" s="421"/>
      <c r="C521" s="421"/>
      <c r="E521" s="421"/>
      <c r="F521" s="422"/>
      <c r="G521" s="422"/>
      <c r="H521" s="422"/>
    </row>
    <row r="522" ht="15.75" customHeight="1">
      <c r="B522" s="421"/>
      <c r="C522" s="421"/>
      <c r="E522" s="421"/>
      <c r="F522" s="422"/>
      <c r="G522" s="422"/>
      <c r="H522" s="422"/>
    </row>
    <row r="523" ht="15.75" customHeight="1">
      <c r="B523" s="421"/>
      <c r="C523" s="421"/>
      <c r="E523" s="421"/>
      <c r="F523" s="422"/>
      <c r="G523" s="422"/>
      <c r="H523" s="422"/>
    </row>
    <row r="524" ht="15.75" customHeight="1">
      <c r="B524" s="421"/>
      <c r="C524" s="421"/>
      <c r="E524" s="421"/>
      <c r="F524" s="422"/>
      <c r="G524" s="422"/>
      <c r="H524" s="422"/>
    </row>
    <row r="525" ht="15.75" customHeight="1">
      <c r="B525" s="421"/>
      <c r="C525" s="421"/>
      <c r="E525" s="421"/>
      <c r="F525" s="422"/>
      <c r="G525" s="422"/>
      <c r="H525" s="422"/>
    </row>
    <row r="526" ht="15.75" customHeight="1">
      <c r="B526" s="421"/>
      <c r="C526" s="421"/>
      <c r="E526" s="421"/>
      <c r="F526" s="422"/>
      <c r="G526" s="422"/>
      <c r="H526" s="422"/>
    </row>
    <row r="527" ht="15.75" customHeight="1">
      <c r="B527" s="421"/>
      <c r="C527" s="421"/>
      <c r="E527" s="421"/>
      <c r="F527" s="422"/>
      <c r="G527" s="422"/>
      <c r="H527" s="422"/>
    </row>
    <row r="528" ht="15.75" customHeight="1">
      <c r="B528" s="421"/>
      <c r="C528" s="421"/>
      <c r="E528" s="421"/>
      <c r="F528" s="422"/>
      <c r="G528" s="422"/>
      <c r="H528" s="422"/>
    </row>
    <row r="529" ht="15.75" customHeight="1">
      <c r="B529" s="421"/>
      <c r="C529" s="421"/>
      <c r="E529" s="421"/>
      <c r="F529" s="422"/>
      <c r="G529" s="422"/>
      <c r="H529" s="422"/>
    </row>
    <row r="530" ht="15.75" customHeight="1">
      <c r="B530" s="421"/>
      <c r="C530" s="421"/>
      <c r="E530" s="421"/>
      <c r="F530" s="422"/>
      <c r="G530" s="422"/>
      <c r="H530" s="422"/>
    </row>
    <row r="531" ht="15.75" customHeight="1">
      <c r="B531" s="421"/>
      <c r="C531" s="421"/>
      <c r="E531" s="421"/>
      <c r="F531" s="422"/>
      <c r="G531" s="422"/>
      <c r="H531" s="422"/>
    </row>
    <row r="532" ht="15.75" customHeight="1">
      <c r="B532" s="421"/>
      <c r="C532" s="421"/>
      <c r="E532" s="421"/>
      <c r="F532" s="422"/>
      <c r="G532" s="422"/>
      <c r="H532" s="422"/>
    </row>
    <row r="533" ht="15.75" customHeight="1">
      <c r="B533" s="421"/>
      <c r="C533" s="421"/>
      <c r="E533" s="421"/>
      <c r="F533" s="422"/>
      <c r="G533" s="422"/>
      <c r="H533" s="422"/>
    </row>
    <row r="534" ht="15.75" customHeight="1">
      <c r="B534" s="421"/>
      <c r="C534" s="421"/>
      <c r="E534" s="421"/>
      <c r="F534" s="422"/>
      <c r="G534" s="422"/>
      <c r="H534" s="422"/>
    </row>
    <row r="535" ht="15.75" customHeight="1">
      <c r="B535" s="421"/>
      <c r="C535" s="421"/>
      <c r="E535" s="421"/>
      <c r="F535" s="422"/>
      <c r="G535" s="422"/>
      <c r="H535" s="422"/>
    </row>
    <row r="536" ht="15.75" customHeight="1">
      <c r="B536" s="421"/>
      <c r="C536" s="421"/>
      <c r="E536" s="421"/>
      <c r="F536" s="422"/>
      <c r="G536" s="422"/>
      <c r="H536" s="422"/>
    </row>
    <row r="537" ht="15.75" customHeight="1">
      <c r="B537" s="421"/>
      <c r="C537" s="421"/>
      <c r="E537" s="421"/>
      <c r="F537" s="422"/>
      <c r="G537" s="422"/>
      <c r="H537" s="422"/>
    </row>
    <row r="538" ht="15.75" customHeight="1">
      <c r="B538" s="421"/>
      <c r="C538" s="421"/>
      <c r="E538" s="421"/>
      <c r="F538" s="422"/>
      <c r="G538" s="422"/>
      <c r="H538" s="422"/>
    </row>
    <row r="539" ht="15.75" customHeight="1">
      <c r="B539" s="421"/>
      <c r="C539" s="421"/>
      <c r="E539" s="421"/>
      <c r="F539" s="422"/>
      <c r="G539" s="422"/>
      <c r="H539" s="422"/>
    </row>
    <row r="540" ht="15.75" customHeight="1">
      <c r="B540" s="421"/>
      <c r="C540" s="421"/>
      <c r="E540" s="421"/>
      <c r="F540" s="422"/>
      <c r="G540" s="422"/>
      <c r="H540" s="422"/>
    </row>
    <row r="541" ht="15.75" customHeight="1">
      <c r="B541" s="421"/>
      <c r="C541" s="421"/>
      <c r="E541" s="421"/>
      <c r="F541" s="422"/>
      <c r="G541" s="422"/>
      <c r="H541" s="422"/>
    </row>
    <row r="542" ht="15.75" customHeight="1">
      <c r="B542" s="421"/>
      <c r="C542" s="421"/>
      <c r="E542" s="421"/>
      <c r="F542" s="422"/>
      <c r="G542" s="422"/>
      <c r="H542" s="422"/>
    </row>
    <row r="543" ht="15.75" customHeight="1">
      <c r="B543" s="421"/>
      <c r="C543" s="421"/>
      <c r="E543" s="421"/>
      <c r="F543" s="422"/>
      <c r="G543" s="422"/>
      <c r="H543" s="422"/>
    </row>
    <row r="544" ht="15.75" customHeight="1">
      <c r="B544" s="421"/>
      <c r="C544" s="421"/>
      <c r="E544" s="421"/>
      <c r="F544" s="422"/>
      <c r="G544" s="422"/>
      <c r="H544" s="422"/>
    </row>
    <row r="545" ht="15.75" customHeight="1">
      <c r="B545" s="421"/>
      <c r="C545" s="421"/>
      <c r="E545" s="421"/>
      <c r="F545" s="422"/>
      <c r="G545" s="422"/>
      <c r="H545" s="422"/>
    </row>
    <row r="546" ht="15.75" customHeight="1">
      <c r="B546" s="421"/>
      <c r="C546" s="421"/>
      <c r="E546" s="421"/>
      <c r="F546" s="422"/>
      <c r="G546" s="422"/>
      <c r="H546" s="422"/>
    </row>
    <row r="547" ht="15.75" customHeight="1">
      <c r="B547" s="421"/>
      <c r="C547" s="421"/>
      <c r="E547" s="421"/>
      <c r="F547" s="422"/>
      <c r="G547" s="422"/>
      <c r="H547" s="422"/>
    </row>
    <row r="548" ht="15.75" customHeight="1">
      <c r="B548" s="421"/>
      <c r="C548" s="421"/>
      <c r="E548" s="421"/>
      <c r="F548" s="422"/>
      <c r="G548" s="422"/>
      <c r="H548" s="422"/>
    </row>
    <row r="549" ht="15.75" customHeight="1">
      <c r="B549" s="421"/>
      <c r="C549" s="421"/>
      <c r="E549" s="421"/>
      <c r="F549" s="422"/>
      <c r="G549" s="422"/>
      <c r="H549" s="422"/>
    </row>
    <row r="550" ht="15.75" customHeight="1">
      <c r="B550" s="421"/>
      <c r="C550" s="421"/>
      <c r="E550" s="421"/>
      <c r="F550" s="422"/>
      <c r="G550" s="422"/>
      <c r="H550" s="422"/>
    </row>
    <row r="551" ht="15.75" customHeight="1">
      <c r="B551" s="421"/>
      <c r="C551" s="421"/>
      <c r="E551" s="421"/>
      <c r="F551" s="422"/>
      <c r="G551" s="422"/>
      <c r="H551" s="422"/>
    </row>
    <row r="552" ht="15.75" customHeight="1">
      <c r="B552" s="421"/>
      <c r="C552" s="421"/>
      <c r="E552" s="421"/>
      <c r="F552" s="422"/>
      <c r="G552" s="422"/>
      <c r="H552" s="422"/>
    </row>
    <row r="553" ht="15.75" customHeight="1">
      <c r="B553" s="421"/>
      <c r="C553" s="421"/>
      <c r="E553" s="421"/>
      <c r="F553" s="422"/>
      <c r="G553" s="422"/>
      <c r="H553" s="422"/>
    </row>
    <row r="554" ht="15.75" customHeight="1">
      <c r="B554" s="421"/>
      <c r="C554" s="421"/>
      <c r="E554" s="421"/>
      <c r="F554" s="422"/>
      <c r="G554" s="422"/>
      <c r="H554" s="422"/>
    </row>
    <row r="555" ht="15.75" customHeight="1">
      <c r="B555" s="421"/>
      <c r="C555" s="421"/>
      <c r="E555" s="421"/>
      <c r="F555" s="422"/>
      <c r="G555" s="422"/>
      <c r="H555" s="422"/>
    </row>
    <row r="556" ht="15.75" customHeight="1">
      <c r="B556" s="421"/>
      <c r="C556" s="421"/>
      <c r="E556" s="421"/>
      <c r="F556" s="422"/>
      <c r="G556" s="422"/>
      <c r="H556" s="422"/>
    </row>
    <row r="557" ht="15.75" customHeight="1">
      <c r="B557" s="421"/>
      <c r="C557" s="421"/>
      <c r="E557" s="421"/>
      <c r="F557" s="422"/>
      <c r="G557" s="422"/>
      <c r="H557" s="422"/>
    </row>
    <row r="558" ht="15.75" customHeight="1">
      <c r="B558" s="421"/>
      <c r="C558" s="421"/>
      <c r="E558" s="421"/>
      <c r="F558" s="422"/>
      <c r="G558" s="422"/>
      <c r="H558" s="422"/>
    </row>
    <row r="559" ht="15.75" customHeight="1">
      <c r="B559" s="421"/>
      <c r="C559" s="421"/>
      <c r="E559" s="421"/>
      <c r="F559" s="422"/>
      <c r="G559" s="422"/>
      <c r="H559" s="422"/>
    </row>
    <row r="560" ht="15.75" customHeight="1">
      <c r="B560" s="421"/>
      <c r="C560" s="421"/>
      <c r="E560" s="421"/>
      <c r="F560" s="422"/>
      <c r="G560" s="422"/>
      <c r="H560" s="422"/>
    </row>
    <row r="561" ht="15.75" customHeight="1">
      <c r="B561" s="421"/>
      <c r="C561" s="421"/>
      <c r="E561" s="421"/>
      <c r="F561" s="422"/>
      <c r="G561" s="422"/>
      <c r="H561" s="422"/>
    </row>
    <row r="562" ht="15.75" customHeight="1">
      <c r="B562" s="421"/>
      <c r="C562" s="421"/>
      <c r="E562" s="421"/>
      <c r="F562" s="422"/>
      <c r="G562" s="422"/>
      <c r="H562" s="422"/>
    </row>
    <row r="563" ht="15.75" customHeight="1">
      <c r="B563" s="421"/>
      <c r="C563" s="421"/>
      <c r="E563" s="421"/>
      <c r="F563" s="422"/>
      <c r="G563" s="422"/>
      <c r="H563" s="422"/>
    </row>
    <row r="564" ht="15.75" customHeight="1">
      <c r="B564" s="421"/>
      <c r="C564" s="421"/>
      <c r="E564" s="421"/>
      <c r="F564" s="422"/>
      <c r="G564" s="422"/>
      <c r="H564" s="422"/>
    </row>
    <row r="565" ht="15.75" customHeight="1">
      <c r="B565" s="421"/>
      <c r="C565" s="421"/>
      <c r="E565" s="421"/>
      <c r="F565" s="422"/>
      <c r="G565" s="422"/>
      <c r="H565" s="422"/>
    </row>
    <row r="566" ht="15.75" customHeight="1">
      <c r="B566" s="421"/>
      <c r="C566" s="421"/>
      <c r="E566" s="421"/>
      <c r="F566" s="422"/>
      <c r="G566" s="422"/>
      <c r="H566" s="422"/>
    </row>
    <row r="567" ht="15.75" customHeight="1">
      <c r="B567" s="421"/>
      <c r="C567" s="421"/>
      <c r="E567" s="421"/>
      <c r="F567" s="422"/>
      <c r="G567" s="422"/>
      <c r="H567" s="422"/>
    </row>
    <row r="568" ht="15.75" customHeight="1">
      <c r="B568" s="421"/>
      <c r="C568" s="421"/>
      <c r="E568" s="421"/>
      <c r="F568" s="422"/>
      <c r="G568" s="422"/>
      <c r="H568" s="422"/>
    </row>
    <row r="569" ht="15.75" customHeight="1">
      <c r="B569" s="421"/>
      <c r="C569" s="421"/>
      <c r="E569" s="421"/>
      <c r="F569" s="422"/>
      <c r="G569" s="422"/>
      <c r="H569" s="422"/>
    </row>
    <row r="570" ht="15.75" customHeight="1">
      <c r="B570" s="421"/>
      <c r="C570" s="421"/>
      <c r="E570" s="421"/>
      <c r="F570" s="422"/>
      <c r="G570" s="422"/>
      <c r="H570" s="422"/>
    </row>
    <row r="571" ht="15.75" customHeight="1">
      <c r="B571" s="421"/>
      <c r="C571" s="421"/>
      <c r="E571" s="421"/>
      <c r="F571" s="422"/>
      <c r="G571" s="422"/>
      <c r="H571" s="422"/>
    </row>
    <row r="572" ht="15.75" customHeight="1">
      <c r="B572" s="421"/>
      <c r="C572" s="421"/>
      <c r="E572" s="421"/>
      <c r="F572" s="422"/>
      <c r="G572" s="422"/>
      <c r="H572" s="422"/>
    </row>
    <row r="573" ht="15.75" customHeight="1">
      <c r="B573" s="421"/>
      <c r="C573" s="421"/>
      <c r="E573" s="421"/>
      <c r="F573" s="422"/>
      <c r="G573" s="422"/>
      <c r="H573" s="422"/>
    </row>
    <row r="574" ht="15.75" customHeight="1">
      <c r="B574" s="421"/>
      <c r="C574" s="421"/>
      <c r="E574" s="421"/>
      <c r="F574" s="422"/>
      <c r="G574" s="422"/>
      <c r="H574" s="422"/>
    </row>
    <row r="575" ht="15.75" customHeight="1">
      <c r="B575" s="421"/>
      <c r="C575" s="421"/>
      <c r="E575" s="421"/>
      <c r="F575" s="422"/>
      <c r="G575" s="422"/>
      <c r="H575" s="422"/>
    </row>
    <row r="576" ht="15.75" customHeight="1">
      <c r="B576" s="421"/>
      <c r="C576" s="421"/>
      <c r="E576" s="421"/>
      <c r="F576" s="422"/>
      <c r="G576" s="422"/>
      <c r="H576" s="422"/>
    </row>
    <row r="577" ht="15.75" customHeight="1">
      <c r="B577" s="421"/>
      <c r="C577" s="421"/>
      <c r="E577" s="421"/>
      <c r="F577" s="422"/>
      <c r="G577" s="422"/>
      <c r="H577" s="422"/>
    </row>
    <row r="578" ht="15.75" customHeight="1">
      <c r="B578" s="421"/>
      <c r="C578" s="421"/>
      <c r="E578" s="421"/>
      <c r="F578" s="422"/>
      <c r="G578" s="422"/>
      <c r="H578" s="422"/>
    </row>
    <row r="579" ht="15.75" customHeight="1">
      <c r="B579" s="421"/>
      <c r="C579" s="421"/>
      <c r="E579" s="421"/>
      <c r="F579" s="422"/>
      <c r="G579" s="422"/>
      <c r="H579" s="422"/>
    </row>
    <row r="580" ht="15.75" customHeight="1">
      <c r="B580" s="421"/>
      <c r="C580" s="421"/>
      <c r="E580" s="421"/>
      <c r="F580" s="422"/>
      <c r="G580" s="422"/>
      <c r="H580" s="422"/>
    </row>
    <row r="581" ht="15.75" customHeight="1">
      <c r="B581" s="421"/>
      <c r="C581" s="421"/>
      <c r="E581" s="421"/>
      <c r="F581" s="422"/>
      <c r="G581" s="422"/>
      <c r="H581" s="422"/>
    </row>
    <row r="582" ht="15.75" customHeight="1">
      <c r="B582" s="421"/>
      <c r="C582" s="421"/>
      <c r="E582" s="421"/>
      <c r="F582" s="422"/>
      <c r="G582" s="422"/>
      <c r="H582" s="422"/>
    </row>
    <row r="583" ht="15.75" customHeight="1">
      <c r="B583" s="421"/>
      <c r="C583" s="421"/>
      <c r="E583" s="421"/>
      <c r="F583" s="422"/>
      <c r="G583" s="422"/>
      <c r="H583" s="422"/>
    </row>
    <row r="584" ht="15.75" customHeight="1">
      <c r="B584" s="421"/>
      <c r="C584" s="421"/>
      <c r="E584" s="421"/>
      <c r="F584" s="422"/>
      <c r="G584" s="422"/>
      <c r="H584" s="422"/>
    </row>
    <row r="585" ht="15.75" customHeight="1">
      <c r="B585" s="421"/>
      <c r="C585" s="421"/>
      <c r="E585" s="421"/>
      <c r="F585" s="422"/>
      <c r="G585" s="422"/>
      <c r="H585" s="422"/>
    </row>
    <row r="586" ht="15.75" customHeight="1">
      <c r="B586" s="421"/>
      <c r="C586" s="421"/>
      <c r="E586" s="421"/>
      <c r="F586" s="422"/>
      <c r="G586" s="422"/>
      <c r="H586" s="422"/>
    </row>
    <row r="587" ht="15.75" customHeight="1">
      <c r="B587" s="421"/>
      <c r="C587" s="421"/>
      <c r="E587" s="421"/>
      <c r="F587" s="422"/>
      <c r="G587" s="422"/>
      <c r="H587" s="422"/>
    </row>
    <row r="588" ht="15.75" customHeight="1">
      <c r="B588" s="421"/>
      <c r="C588" s="421"/>
      <c r="E588" s="421"/>
      <c r="F588" s="422"/>
      <c r="G588" s="422"/>
      <c r="H588" s="422"/>
    </row>
    <row r="589" ht="15.75" customHeight="1">
      <c r="B589" s="421"/>
      <c r="C589" s="421"/>
      <c r="E589" s="421"/>
      <c r="F589" s="422"/>
      <c r="G589" s="422"/>
      <c r="H589" s="422"/>
    </row>
    <row r="590" ht="15.75" customHeight="1">
      <c r="B590" s="421"/>
      <c r="C590" s="421"/>
      <c r="E590" s="421"/>
      <c r="F590" s="422"/>
      <c r="G590" s="422"/>
      <c r="H590" s="422"/>
    </row>
    <row r="591" ht="15.75" customHeight="1">
      <c r="B591" s="421"/>
      <c r="C591" s="421"/>
      <c r="E591" s="421"/>
      <c r="F591" s="422"/>
      <c r="G591" s="422"/>
      <c r="H591" s="422"/>
    </row>
    <row r="592" ht="15.75" customHeight="1">
      <c r="B592" s="421"/>
      <c r="C592" s="421"/>
      <c r="E592" s="421"/>
      <c r="F592" s="422"/>
      <c r="G592" s="422"/>
      <c r="H592" s="422"/>
    </row>
    <row r="593" ht="15.75" customHeight="1">
      <c r="B593" s="421"/>
      <c r="C593" s="421"/>
      <c r="E593" s="421"/>
      <c r="F593" s="422"/>
      <c r="G593" s="422"/>
      <c r="H593" s="422"/>
    </row>
    <row r="594" ht="15.75" customHeight="1">
      <c r="B594" s="421"/>
      <c r="C594" s="421"/>
      <c r="E594" s="421"/>
      <c r="F594" s="422"/>
      <c r="G594" s="422"/>
      <c r="H594" s="422"/>
    </row>
    <row r="595" ht="15.75" customHeight="1">
      <c r="B595" s="421"/>
      <c r="C595" s="421"/>
      <c r="E595" s="421"/>
      <c r="F595" s="422"/>
      <c r="G595" s="422"/>
      <c r="H595" s="422"/>
    </row>
    <row r="596" ht="15.75" customHeight="1">
      <c r="B596" s="421"/>
      <c r="C596" s="421"/>
      <c r="E596" s="421"/>
      <c r="F596" s="422"/>
      <c r="G596" s="422"/>
      <c r="H596" s="422"/>
    </row>
    <row r="597" ht="15.75" customHeight="1">
      <c r="B597" s="421"/>
      <c r="C597" s="421"/>
      <c r="E597" s="421"/>
      <c r="F597" s="422"/>
      <c r="G597" s="422"/>
      <c r="H597" s="422"/>
    </row>
    <row r="598" ht="15.75" customHeight="1">
      <c r="B598" s="421"/>
      <c r="C598" s="421"/>
      <c r="E598" s="421"/>
      <c r="F598" s="422"/>
      <c r="G598" s="422"/>
      <c r="H598" s="422"/>
    </row>
    <row r="599" ht="15.75" customHeight="1">
      <c r="B599" s="421"/>
      <c r="C599" s="421"/>
      <c r="E599" s="421"/>
      <c r="F599" s="422"/>
      <c r="G599" s="422"/>
      <c r="H599" s="422"/>
    </row>
    <row r="600" ht="15.75" customHeight="1">
      <c r="B600" s="421"/>
      <c r="C600" s="421"/>
      <c r="E600" s="421"/>
      <c r="F600" s="422"/>
      <c r="G600" s="422"/>
      <c r="H600" s="422"/>
    </row>
    <row r="601" ht="15.75" customHeight="1">
      <c r="B601" s="421"/>
      <c r="C601" s="421"/>
      <c r="E601" s="421"/>
      <c r="F601" s="422"/>
      <c r="G601" s="422"/>
      <c r="H601" s="422"/>
    </row>
    <row r="602" ht="15.75" customHeight="1">
      <c r="B602" s="421"/>
      <c r="C602" s="421"/>
      <c r="E602" s="421"/>
      <c r="F602" s="422"/>
      <c r="G602" s="422"/>
      <c r="H602" s="422"/>
    </row>
    <row r="603" ht="15.75" customHeight="1">
      <c r="B603" s="421"/>
      <c r="C603" s="421"/>
      <c r="E603" s="421"/>
      <c r="F603" s="422"/>
      <c r="G603" s="422"/>
      <c r="H603" s="422"/>
    </row>
    <row r="604" ht="15.75" customHeight="1">
      <c r="B604" s="421"/>
      <c r="C604" s="421"/>
      <c r="E604" s="421"/>
      <c r="F604" s="422"/>
      <c r="G604" s="422"/>
      <c r="H604" s="422"/>
    </row>
    <row r="605" ht="15.75" customHeight="1">
      <c r="B605" s="421"/>
      <c r="C605" s="421"/>
      <c r="E605" s="421"/>
      <c r="F605" s="422"/>
      <c r="G605" s="422"/>
      <c r="H605" s="422"/>
    </row>
    <row r="606" ht="15.75" customHeight="1">
      <c r="B606" s="421"/>
      <c r="C606" s="421"/>
      <c r="E606" s="421"/>
      <c r="F606" s="422"/>
      <c r="G606" s="422"/>
      <c r="H606" s="422"/>
    </row>
    <row r="607" ht="15.75" customHeight="1">
      <c r="B607" s="421"/>
      <c r="C607" s="421"/>
      <c r="E607" s="421"/>
      <c r="F607" s="422"/>
      <c r="G607" s="422"/>
      <c r="H607" s="422"/>
    </row>
    <row r="608" ht="15.75" customHeight="1">
      <c r="B608" s="421"/>
      <c r="C608" s="421"/>
      <c r="E608" s="421"/>
      <c r="F608" s="422"/>
      <c r="G608" s="422"/>
      <c r="H608" s="422"/>
    </row>
    <row r="609" ht="15.75" customHeight="1">
      <c r="B609" s="421"/>
      <c r="C609" s="421"/>
      <c r="E609" s="421"/>
      <c r="F609" s="422"/>
      <c r="G609" s="422"/>
      <c r="H609" s="422"/>
    </row>
    <row r="610" ht="15.75" customHeight="1">
      <c r="B610" s="421"/>
      <c r="C610" s="421"/>
      <c r="E610" s="421"/>
      <c r="F610" s="422"/>
      <c r="G610" s="422"/>
      <c r="H610" s="422"/>
    </row>
    <row r="611" ht="15.75" customHeight="1">
      <c r="B611" s="421"/>
      <c r="C611" s="421"/>
      <c r="E611" s="421"/>
      <c r="F611" s="422"/>
      <c r="G611" s="422"/>
      <c r="H611" s="422"/>
    </row>
    <row r="612" ht="15.75" customHeight="1">
      <c r="B612" s="421"/>
      <c r="C612" s="421"/>
      <c r="E612" s="421"/>
      <c r="F612" s="422"/>
      <c r="G612" s="422"/>
      <c r="H612" s="422"/>
    </row>
    <row r="613" ht="15.75" customHeight="1">
      <c r="B613" s="421"/>
      <c r="C613" s="421"/>
      <c r="E613" s="421"/>
      <c r="F613" s="422"/>
      <c r="G613" s="422"/>
      <c r="H613" s="422"/>
    </row>
    <row r="614" ht="15.75" customHeight="1">
      <c r="B614" s="421"/>
      <c r="C614" s="421"/>
      <c r="E614" s="421"/>
      <c r="F614" s="422"/>
      <c r="G614" s="422"/>
      <c r="H614" s="422"/>
    </row>
    <row r="615" ht="15.75" customHeight="1">
      <c r="B615" s="421"/>
      <c r="C615" s="421"/>
      <c r="E615" s="421"/>
      <c r="F615" s="422"/>
      <c r="G615" s="422"/>
      <c r="H615" s="422"/>
    </row>
    <row r="616" ht="15.75" customHeight="1">
      <c r="B616" s="421"/>
      <c r="C616" s="421"/>
      <c r="E616" s="421"/>
      <c r="F616" s="422"/>
      <c r="G616" s="422"/>
      <c r="H616" s="422"/>
    </row>
    <row r="617" ht="15.75" customHeight="1">
      <c r="B617" s="421"/>
      <c r="C617" s="421"/>
      <c r="E617" s="421"/>
      <c r="F617" s="422"/>
      <c r="G617" s="422"/>
      <c r="H617" s="422"/>
    </row>
    <row r="618" ht="15.75" customHeight="1">
      <c r="B618" s="421"/>
      <c r="C618" s="421"/>
      <c r="E618" s="421"/>
      <c r="F618" s="422"/>
      <c r="G618" s="422"/>
      <c r="H618" s="422"/>
    </row>
    <row r="619" ht="15.75" customHeight="1">
      <c r="B619" s="421"/>
      <c r="C619" s="421"/>
      <c r="E619" s="421"/>
      <c r="F619" s="422"/>
      <c r="G619" s="422"/>
      <c r="H619" s="422"/>
    </row>
    <row r="620" ht="15.75" customHeight="1">
      <c r="B620" s="421"/>
      <c r="C620" s="421"/>
      <c r="E620" s="421"/>
      <c r="F620" s="422"/>
      <c r="G620" s="422"/>
      <c r="H620" s="422"/>
    </row>
    <row r="621" ht="15.75" customHeight="1">
      <c r="B621" s="421"/>
      <c r="C621" s="421"/>
      <c r="E621" s="421"/>
      <c r="F621" s="422"/>
      <c r="G621" s="422"/>
      <c r="H621" s="422"/>
    </row>
    <row r="622" ht="15.75" customHeight="1">
      <c r="B622" s="421"/>
      <c r="C622" s="421"/>
      <c r="E622" s="421"/>
      <c r="F622" s="422"/>
      <c r="G622" s="422"/>
      <c r="H622" s="422"/>
    </row>
    <row r="623" ht="15.75" customHeight="1">
      <c r="B623" s="421"/>
      <c r="C623" s="421"/>
      <c r="E623" s="421"/>
      <c r="F623" s="422"/>
      <c r="G623" s="422"/>
      <c r="H623" s="422"/>
    </row>
    <row r="624" ht="15.75" customHeight="1">
      <c r="B624" s="421"/>
      <c r="C624" s="421"/>
      <c r="E624" s="421"/>
      <c r="F624" s="422"/>
      <c r="G624" s="422"/>
      <c r="H624" s="422"/>
    </row>
    <row r="625" ht="15.75" customHeight="1">
      <c r="B625" s="421"/>
      <c r="C625" s="421"/>
      <c r="E625" s="421"/>
      <c r="F625" s="422"/>
      <c r="G625" s="422"/>
      <c r="H625" s="422"/>
    </row>
    <row r="626" ht="15.75" customHeight="1">
      <c r="B626" s="421"/>
      <c r="C626" s="421"/>
      <c r="E626" s="421"/>
      <c r="F626" s="422"/>
      <c r="G626" s="422"/>
      <c r="H626" s="422"/>
    </row>
    <row r="627" ht="15.75" customHeight="1">
      <c r="B627" s="421"/>
      <c r="C627" s="421"/>
      <c r="E627" s="421"/>
      <c r="F627" s="422"/>
      <c r="G627" s="422"/>
      <c r="H627" s="422"/>
    </row>
    <row r="628" ht="15.75" customHeight="1">
      <c r="B628" s="421"/>
      <c r="C628" s="421"/>
      <c r="E628" s="421"/>
      <c r="F628" s="422"/>
      <c r="G628" s="422"/>
      <c r="H628" s="422"/>
    </row>
    <row r="629" ht="15.75" customHeight="1">
      <c r="B629" s="421"/>
      <c r="C629" s="421"/>
      <c r="E629" s="421"/>
      <c r="F629" s="422"/>
      <c r="G629" s="422"/>
      <c r="H629" s="422"/>
    </row>
    <row r="630" ht="15.75" customHeight="1">
      <c r="B630" s="421"/>
      <c r="C630" s="421"/>
      <c r="E630" s="421"/>
      <c r="F630" s="422"/>
      <c r="G630" s="422"/>
      <c r="H630" s="422"/>
    </row>
    <row r="631" ht="15.75" customHeight="1">
      <c r="B631" s="421"/>
      <c r="C631" s="421"/>
      <c r="E631" s="421"/>
      <c r="F631" s="422"/>
      <c r="G631" s="422"/>
      <c r="H631" s="422"/>
    </row>
    <row r="632" ht="15.75" customHeight="1">
      <c r="B632" s="421"/>
      <c r="C632" s="421"/>
      <c r="E632" s="421"/>
      <c r="F632" s="422"/>
      <c r="G632" s="422"/>
      <c r="H632" s="422"/>
    </row>
    <row r="633" ht="15.75" customHeight="1">
      <c r="B633" s="421"/>
      <c r="C633" s="421"/>
      <c r="E633" s="421"/>
      <c r="F633" s="422"/>
      <c r="G633" s="422"/>
      <c r="H633" s="422"/>
    </row>
    <row r="634" ht="15.75" customHeight="1">
      <c r="B634" s="421"/>
      <c r="C634" s="421"/>
      <c r="E634" s="421"/>
      <c r="F634" s="422"/>
      <c r="G634" s="422"/>
      <c r="H634" s="422"/>
    </row>
    <row r="635" ht="15.75" customHeight="1">
      <c r="B635" s="421"/>
      <c r="C635" s="421"/>
      <c r="E635" s="421"/>
      <c r="F635" s="422"/>
      <c r="G635" s="422"/>
      <c r="H635" s="422"/>
    </row>
    <row r="636" ht="15.75" customHeight="1">
      <c r="B636" s="421"/>
      <c r="C636" s="421"/>
      <c r="E636" s="421"/>
      <c r="F636" s="422"/>
      <c r="G636" s="422"/>
      <c r="H636" s="422"/>
    </row>
    <row r="637" ht="15.75" customHeight="1">
      <c r="B637" s="421"/>
      <c r="C637" s="421"/>
      <c r="E637" s="421"/>
      <c r="F637" s="422"/>
      <c r="G637" s="422"/>
      <c r="H637" s="422"/>
    </row>
    <row r="638" ht="15.75" customHeight="1">
      <c r="B638" s="421"/>
      <c r="C638" s="421"/>
      <c r="E638" s="421"/>
      <c r="F638" s="422"/>
      <c r="G638" s="422"/>
      <c r="H638" s="422"/>
    </row>
    <row r="639" ht="15.75" customHeight="1">
      <c r="B639" s="421"/>
      <c r="C639" s="421"/>
      <c r="E639" s="421"/>
      <c r="F639" s="422"/>
      <c r="G639" s="422"/>
      <c r="H639" s="422"/>
    </row>
    <row r="640" ht="15.75" customHeight="1">
      <c r="B640" s="421"/>
      <c r="C640" s="421"/>
      <c r="E640" s="421"/>
      <c r="F640" s="422"/>
      <c r="G640" s="422"/>
      <c r="H640" s="422"/>
    </row>
    <row r="641" ht="15.75" customHeight="1">
      <c r="B641" s="421"/>
      <c r="C641" s="421"/>
      <c r="E641" s="421"/>
      <c r="F641" s="422"/>
      <c r="G641" s="422"/>
      <c r="H641" s="422"/>
    </row>
    <row r="642" ht="15.75" customHeight="1">
      <c r="B642" s="421"/>
      <c r="C642" s="421"/>
      <c r="E642" s="421"/>
      <c r="F642" s="422"/>
      <c r="G642" s="422"/>
      <c r="H642" s="422"/>
    </row>
    <row r="643" ht="15.75" customHeight="1">
      <c r="B643" s="421"/>
      <c r="C643" s="421"/>
      <c r="E643" s="421"/>
      <c r="F643" s="422"/>
      <c r="G643" s="422"/>
      <c r="H643" s="422"/>
    </row>
    <row r="644" ht="15.75" customHeight="1">
      <c r="B644" s="421"/>
      <c r="C644" s="421"/>
      <c r="E644" s="421"/>
      <c r="F644" s="422"/>
      <c r="G644" s="422"/>
      <c r="H644" s="422"/>
    </row>
    <row r="645" ht="15.75" customHeight="1">
      <c r="B645" s="421"/>
      <c r="C645" s="421"/>
      <c r="E645" s="421"/>
      <c r="F645" s="422"/>
      <c r="G645" s="422"/>
      <c r="H645" s="422"/>
    </row>
    <row r="646" ht="15.75" customHeight="1">
      <c r="B646" s="421"/>
      <c r="C646" s="421"/>
      <c r="E646" s="421"/>
      <c r="F646" s="422"/>
      <c r="G646" s="422"/>
      <c r="H646" s="422"/>
    </row>
    <row r="647" ht="15.75" customHeight="1">
      <c r="B647" s="421"/>
      <c r="C647" s="421"/>
      <c r="E647" s="421"/>
      <c r="F647" s="422"/>
      <c r="G647" s="422"/>
      <c r="H647" s="422"/>
    </row>
    <row r="648" ht="15.75" customHeight="1">
      <c r="B648" s="421"/>
      <c r="C648" s="421"/>
      <c r="E648" s="421"/>
      <c r="F648" s="422"/>
      <c r="G648" s="422"/>
      <c r="H648" s="422"/>
    </row>
    <row r="649" ht="15.75" customHeight="1">
      <c r="B649" s="421"/>
      <c r="C649" s="421"/>
      <c r="E649" s="421"/>
      <c r="F649" s="422"/>
      <c r="G649" s="422"/>
      <c r="H649" s="422"/>
    </row>
    <row r="650" ht="15.75" customHeight="1">
      <c r="B650" s="421"/>
      <c r="C650" s="421"/>
      <c r="E650" s="421"/>
      <c r="F650" s="422"/>
      <c r="G650" s="422"/>
      <c r="H650" s="422"/>
    </row>
    <row r="651" ht="15.75" customHeight="1">
      <c r="B651" s="421"/>
      <c r="C651" s="421"/>
      <c r="E651" s="421"/>
      <c r="F651" s="422"/>
      <c r="G651" s="422"/>
      <c r="H651" s="422"/>
    </row>
    <row r="652" ht="15.75" customHeight="1">
      <c r="B652" s="421"/>
      <c r="C652" s="421"/>
      <c r="E652" s="421"/>
      <c r="F652" s="422"/>
      <c r="G652" s="422"/>
      <c r="H652" s="422"/>
    </row>
    <row r="653" ht="15.75" customHeight="1">
      <c r="B653" s="421"/>
      <c r="C653" s="421"/>
      <c r="E653" s="421"/>
      <c r="F653" s="422"/>
      <c r="G653" s="422"/>
      <c r="H653" s="422"/>
    </row>
    <row r="654" ht="15.75" customHeight="1">
      <c r="B654" s="421"/>
      <c r="C654" s="421"/>
      <c r="E654" s="421"/>
      <c r="F654" s="422"/>
      <c r="G654" s="422"/>
      <c r="H654" s="422"/>
    </row>
    <row r="655" ht="15.75" customHeight="1">
      <c r="B655" s="421"/>
      <c r="C655" s="421"/>
      <c r="E655" s="421"/>
      <c r="F655" s="422"/>
      <c r="G655" s="422"/>
      <c r="H655" s="422"/>
    </row>
    <row r="656" ht="15.75" customHeight="1">
      <c r="B656" s="421"/>
      <c r="C656" s="421"/>
      <c r="E656" s="421"/>
      <c r="F656" s="422"/>
      <c r="G656" s="422"/>
      <c r="H656" s="422"/>
    </row>
    <row r="657" ht="15.75" customHeight="1">
      <c r="B657" s="421"/>
      <c r="C657" s="421"/>
      <c r="E657" s="421"/>
      <c r="F657" s="422"/>
      <c r="G657" s="422"/>
      <c r="H657" s="422"/>
    </row>
    <row r="658" ht="15.75" customHeight="1">
      <c r="B658" s="421"/>
      <c r="C658" s="421"/>
      <c r="E658" s="421"/>
      <c r="F658" s="422"/>
      <c r="G658" s="422"/>
      <c r="H658" s="422"/>
    </row>
    <row r="659" ht="15.75" customHeight="1">
      <c r="B659" s="421"/>
      <c r="C659" s="421"/>
      <c r="E659" s="421"/>
      <c r="F659" s="422"/>
      <c r="G659" s="422"/>
      <c r="H659" s="422"/>
    </row>
    <row r="660" ht="15.75" customHeight="1">
      <c r="B660" s="421"/>
      <c r="C660" s="421"/>
      <c r="E660" s="421"/>
      <c r="F660" s="422"/>
      <c r="G660" s="422"/>
      <c r="H660" s="422"/>
    </row>
    <row r="661" ht="15.75" customHeight="1">
      <c r="B661" s="421"/>
      <c r="C661" s="421"/>
      <c r="E661" s="421"/>
      <c r="F661" s="422"/>
      <c r="G661" s="422"/>
      <c r="H661" s="422"/>
    </row>
    <row r="662" ht="15.75" customHeight="1">
      <c r="B662" s="421"/>
      <c r="C662" s="421"/>
      <c r="E662" s="421"/>
      <c r="F662" s="422"/>
      <c r="G662" s="422"/>
      <c r="H662" s="422"/>
    </row>
    <row r="663" ht="15.75" customHeight="1">
      <c r="B663" s="421"/>
      <c r="C663" s="421"/>
      <c r="E663" s="421"/>
      <c r="F663" s="422"/>
      <c r="G663" s="422"/>
      <c r="H663" s="422"/>
    </row>
    <row r="664" ht="15.75" customHeight="1">
      <c r="B664" s="421"/>
      <c r="C664" s="421"/>
      <c r="E664" s="421"/>
      <c r="F664" s="422"/>
      <c r="G664" s="422"/>
      <c r="H664" s="422"/>
    </row>
    <row r="665" ht="15.75" customHeight="1">
      <c r="B665" s="421"/>
      <c r="C665" s="421"/>
      <c r="E665" s="421"/>
      <c r="F665" s="422"/>
      <c r="G665" s="422"/>
      <c r="H665" s="422"/>
    </row>
    <row r="666" ht="15.75" customHeight="1">
      <c r="B666" s="421"/>
      <c r="C666" s="421"/>
      <c r="E666" s="421"/>
      <c r="F666" s="422"/>
      <c r="G666" s="422"/>
      <c r="H666" s="422"/>
    </row>
    <row r="667" ht="15.75" customHeight="1">
      <c r="B667" s="421"/>
      <c r="C667" s="421"/>
      <c r="E667" s="421"/>
      <c r="F667" s="422"/>
      <c r="G667" s="422"/>
      <c r="H667" s="422"/>
    </row>
    <row r="668" ht="15.75" customHeight="1">
      <c r="B668" s="421"/>
      <c r="C668" s="421"/>
      <c r="E668" s="421"/>
      <c r="F668" s="422"/>
      <c r="G668" s="422"/>
      <c r="H668" s="422"/>
    </row>
    <row r="669" ht="15.75" customHeight="1">
      <c r="B669" s="421"/>
      <c r="C669" s="421"/>
      <c r="E669" s="421"/>
      <c r="F669" s="422"/>
      <c r="G669" s="422"/>
      <c r="H669" s="422"/>
    </row>
    <row r="670" ht="15.75" customHeight="1">
      <c r="B670" s="421"/>
      <c r="C670" s="421"/>
      <c r="E670" s="421"/>
      <c r="F670" s="422"/>
      <c r="G670" s="422"/>
      <c r="H670" s="422"/>
    </row>
    <row r="671" ht="15.75" customHeight="1">
      <c r="B671" s="421"/>
      <c r="C671" s="421"/>
      <c r="E671" s="421"/>
      <c r="F671" s="422"/>
      <c r="G671" s="422"/>
      <c r="H671" s="422"/>
    </row>
    <row r="672" ht="15.75" customHeight="1">
      <c r="B672" s="421"/>
      <c r="C672" s="421"/>
      <c r="E672" s="421"/>
      <c r="F672" s="422"/>
      <c r="G672" s="422"/>
      <c r="H672" s="422"/>
    </row>
    <row r="673" ht="15.75" customHeight="1">
      <c r="B673" s="421"/>
      <c r="C673" s="421"/>
      <c r="E673" s="421"/>
      <c r="F673" s="422"/>
      <c r="G673" s="422"/>
      <c r="H673" s="422"/>
    </row>
    <row r="674" ht="15.75" customHeight="1">
      <c r="B674" s="421"/>
      <c r="C674" s="421"/>
      <c r="E674" s="421"/>
      <c r="F674" s="422"/>
      <c r="G674" s="422"/>
      <c r="H674" s="422"/>
    </row>
    <row r="675" ht="15.75" customHeight="1">
      <c r="B675" s="421"/>
      <c r="C675" s="421"/>
      <c r="E675" s="421"/>
      <c r="F675" s="422"/>
      <c r="G675" s="422"/>
      <c r="H675" s="422"/>
    </row>
    <row r="676" ht="15.75" customHeight="1">
      <c r="B676" s="421"/>
      <c r="C676" s="421"/>
      <c r="E676" s="421"/>
      <c r="F676" s="422"/>
      <c r="G676" s="422"/>
      <c r="H676" s="422"/>
    </row>
    <row r="677" ht="15.75" customHeight="1">
      <c r="B677" s="421"/>
      <c r="C677" s="421"/>
      <c r="E677" s="421"/>
      <c r="F677" s="422"/>
      <c r="G677" s="422"/>
      <c r="H677" s="422"/>
    </row>
    <row r="678" ht="15.75" customHeight="1">
      <c r="B678" s="421"/>
      <c r="C678" s="421"/>
      <c r="E678" s="421"/>
      <c r="F678" s="422"/>
      <c r="G678" s="422"/>
      <c r="H678" s="422"/>
    </row>
    <row r="679" ht="15.75" customHeight="1">
      <c r="B679" s="421"/>
      <c r="C679" s="421"/>
      <c r="E679" s="421"/>
      <c r="F679" s="422"/>
      <c r="G679" s="422"/>
      <c r="H679" s="422"/>
    </row>
    <row r="680" ht="15.75" customHeight="1">
      <c r="B680" s="421"/>
      <c r="C680" s="421"/>
      <c r="E680" s="421"/>
      <c r="F680" s="422"/>
      <c r="G680" s="422"/>
      <c r="H680" s="422"/>
    </row>
    <row r="681" ht="15.75" customHeight="1">
      <c r="B681" s="421"/>
      <c r="C681" s="421"/>
      <c r="E681" s="421"/>
      <c r="F681" s="422"/>
      <c r="G681" s="422"/>
      <c r="H681" s="422"/>
    </row>
    <row r="682" ht="15.75" customHeight="1">
      <c r="B682" s="421"/>
      <c r="C682" s="421"/>
      <c r="E682" s="421"/>
      <c r="F682" s="422"/>
      <c r="G682" s="422"/>
      <c r="H682" s="422"/>
    </row>
    <row r="683" ht="15.75" customHeight="1">
      <c r="B683" s="421"/>
      <c r="C683" s="421"/>
      <c r="E683" s="421"/>
      <c r="F683" s="422"/>
      <c r="G683" s="422"/>
      <c r="H683" s="422"/>
    </row>
    <row r="684" ht="15.75" customHeight="1">
      <c r="B684" s="421"/>
      <c r="C684" s="421"/>
      <c r="E684" s="421"/>
      <c r="F684" s="422"/>
      <c r="G684" s="422"/>
      <c r="H684" s="422"/>
    </row>
    <row r="685" ht="15.75" customHeight="1">
      <c r="B685" s="421"/>
      <c r="C685" s="421"/>
      <c r="E685" s="421"/>
      <c r="F685" s="422"/>
      <c r="G685" s="422"/>
      <c r="H685" s="422"/>
    </row>
    <row r="686" ht="15.75" customHeight="1">
      <c r="B686" s="421"/>
      <c r="C686" s="421"/>
      <c r="E686" s="421"/>
      <c r="F686" s="422"/>
      <c r="G686" s="422"/>
      <c r="H686" s="422"/>
    </row>
    <row r="687" ht="15.75" customHeight="1">
      <c r="B687" s="421"/>
      <c r="C687" s="421"/>
      <c r="E687" s="421"/>
      <c r="F687" s="422"/>
      <c r="G687" s="422"/>
      <c r="H687" s="422"/>
    </row>
    <row r="688" ht="15.75" customHeight="1">
      <c r="B688" s="421"/>
      <c r="C688" s="421"/>
      <c r="E688" s="421"/>
      <c r="F688" s="422"/>
      <c r="G688" s="422"/>
      <c r="H688" s="422"/>
    </row>
    <row r="689" ht="15.75" customHeight="1">
      <c r="B689" s="421"/>
      <c r="C689" s="421"/>
      <c r="E689" s="421"/>
      <c r="F689" s="422"/>
      <c r="G689" s="422"/>
      <c r="H689" s="422"/>
    </row>
    <row r="690" ht="15.75" customHeight="1">
      <c r="B690" s="421"/>
      <c r="C690" s="421"/>
      <c r="E690" s="421"/>
      <c r="F690" s="422"/>
      <c r="G690" s="422"/>
      <c r="H690" s="422"/>
    </row>
    <row r="691" ht="15.75" customHeight="1">
      <c r="B691" s="421"/>
      <c r="C691" s="421"/>
      <c r="E691" s="421"/>
      <c r="F691" s="422"/>
      <c r="G691" s="422"/>
      <c r="H691" s="422"/>
    </row>
    <row r="692" ht="15.75" customHeight="1">
      <c r="B692" s="421"/>
      <c r="C692" s="421"/>
      <c r="E692" s="421"/>
      <c r="F692" s="422"/>
      <c r="G692" s="422"/>
      <c r="H692" s="422"/>
    </row>
    <row r="693" ht="15.75" customHeight="1">
      <c r="B693" s="421"/>
      <c r="C693" s="421"/>
      <c r="E693" s="421"/>
      <c r="F693" s="422"/>
      <c r="G693" s="422"/>
      <c r="H693" s="422"/>
    </row>
    <row r="694" ht="15.75" customHeight="1">
      <c r="B694" s="421"/>
      <c r="C694" s="421"/>
      <c r="E694" s="421"/>
      <c r="F694" s="422"/>
      <c r="G694" s="422"/>
      <c r="H694" s="422"/>
    </row>
    <row r="695" ht="15.75" customHeight="1">
      <c r="B695" s="421"/>
      <c r="C695" s="421"/>
      <c r="E695" s="421"/>
      <c r="F695" s="422"/>
      <c r="G695" s="422"/>
      <c r="H695" s="422"/>
    </row>
    <row r="696" ht="15.75" customHeight="1">
      <c r="B696" s="421"/>
      <c r="C696" s="421"/>
      <c r="E696" s="421"/>
      <c r="F696" s="422"/>
      <c r="G696" s="422"/>
      <c r="H696" s="422"/>
    </row>
    <row r="697" ht="15.75" customHeight="1">
      <c r="B697" s="421"/>
      <c r="C697" s="421"/>
      <c r="E697" s="421"/>
      <c r="F697" s="422"/>
      <c r="G697" s="422"/>
      <c r="H697" s="422"/>
    </row>
    <row r="698" ht="15.75" customHeight="1">
      <c r="B698" s="421"/>
      <c r="C698" s="421"/>
      <c r="E698" s="421"/>
      <c r="F698" s="422"/>
      <c r="G698" s="422"/>
      <c r="H698" s="422"/>
    </row>
    <row r="699" ht="15.75" customHeight="1">
      <c r="B699" s="421"/>
      <c r="C699" s="421"/>
      <c r="E699" s="421"/>
      <c r="F699" s="422"/>
      <c r="G699" s="422"/>
      <c r="H699" s="422"/>
    </row>
    <row r="700" ht="15.75" customHeight="1">
      <c r="B700" s="421"/>
      <c r="C700" s="421"/>
      <c r="E700" s="421"/>
      <c r="F700" s="422"/>
      <c r="G700" s="422"/>
      <c r="H700" s="422"/>
    </row>
    <row r="701" ht="15.75" customHeight="1">
      <c r="B701" s="421"/>
      <c r="C701" s="421"/>
      <c r="E701" s="421"/>
      <c r="F701" s="422"/>
      <c r="G701" s="422"/>
      <c r="H701" s="422"/>
    </row>
    <row r="702" ht="15.75" customHeight="1">
      <c r="B702" s="421"/>
      <c r="C702" s="421"/>
      <c r="E702" s="421"/>
      <c r="F702" s="422"/>
      <c r="G702" s="422"/>
      <c r="H702" s="422"/>
    </row>
    <row r="703" ht="15.75" customHeight="1">
      <c r="B703" s="421"/>
      <c r="C703" s="421"/>
      <c r="E703" s="421"/>
      <c r="F703" s="422"/>
      <c r="G703" s="422"/>
      <c r="H703" s="422"/>
    </row>
    <row r="704" ht="15.75" customHeight="1">
      <c r="B704" s="421"/>
      <c r="C704" s="421"/>
      <c r="E704" s="421"/>
      <c r="F704" s="422"/>
      <c r="G704" s="422"/>
      <c r="H704" s="422"/>
    </row>
    <row r="705" ht="15.75" customHeight="1">
      <c r="B705" s="421"/>
      <c r="C705" s="421"/>
      <c r="E705" s="421"/>
      <c r="F705" s="422"/>
      <c r="G705" s="422"/>
      <c r="H705" s="422"/>
    </row>
    <row r="706" ht="15.75" customHeight="1">
      <c r="B706" s="421"/>
      <c r="C706" s="421"/>
      <c r="E706" s="421"/>
      <c r="F706" s="422"/>
      <c r="G706" s="422"/>
      <c r="H706" s="422"/>
    </row>
    <row r="707" ht="15.75" customHeight="1">
      <c r="B707" s="421"/>
      <c r="C707" s="421"/>
      <c r="E707" s="421"/>
      <c r="F707" s="422"/>
      <c r="G707" s="422"/>
      <c r="H707" s="422"/>
    </row>
    <row r="708" ht="15.75" customHeight="1">
      <c r="B708" s="421"/>
      <c r="C708" s="421"/>
      <c r="E708" s="421"/>
      <c r="F708" s="422"/>
      <c r="G708" s="422"/>
      <c r="H708" s="422"/>
    </row>
    <row r="709" ht="15.75" customHeight="1">
      <c r="B709" s="421"/>
      <c r="C709" s="421"/>
      <c r="E709" s="421"/>
      <c r="F709" s="422"/>
      <c r="G709" s="422"/>
      <c r="H709" s="422"/>
    </row>
    <row r="710" ht="15.75" customHeight="1">
      <c r="B710" s="421"/>
      <c r="C710" s="421"/>
      <c r="E710" s="421"/>
      <c r="F710" s="422"/>
      <c r="G710" s="422"/>
      <c r="H710" s="422"/>
    </row>
    <row r="711" ht="15.75" customHeight="1">
      <c r="B711" s="421"/>
      <c r="C711" s="421"/>
      <c r="E711" s="421"/>
      <c r="F711" s="422"/>
      <c r="G711" s="422"/>
      <c r="H711" s="422"/>
    </row>
    <row r="712" ht="15.75" customHeight="1">
      <c r="B712" s="421"/>
      <c r="C712" s="421"/>
      <c r="E712" s="421"/>
      <c r="F712" s="422"/>
      <c r="G712" s="422"/>
      <c r="H712" s="422"/>
    </row>
    <row r="713" ht="15.75" customHeight="1">
      <c r="B713" s="421"/>
      <c r="C713" s="421"/>
      <c r="E713" s="421"/>
      <c r="F713" s="422"/>
      <c r="G713" s="422"/>
      <c r="H713" s="422"/>
    </row>
    <row r="714" ht="15.75" customHeight="1">
      <c r="B714" s="421"/>
      <c r="C714" s="421"/>
      <c r="E714" s="421"/>
      <c r="F714" s="422"/>
      <c r="G714" s="422"/>
      <c r="H714" s="422"/>
    </row>
    <row r="715" ht="15.75" customHeight="1">
      <c r="B715" s="421"/>
      <c r="C715" s="421"/>
      <c r="E715" s="421"/>
      <c r="F715" s="422"/>
      <c r="G715" s="422"/>
      <c r="H715" s="422"/>
    </row>
    <row r="716" ht="15.75" customHeight="1">
      <c r="B716" s="421"/>
      <c r="C716" s="421"/>
      <c r="E716" s="421"/>
      <c r="F716" s="422"/>
      <c r="G716" s="422"/>
      <c r="H716" s="422"/>
    </row>
    <row r="717" ht="15.75" customHeight="1">
      <c r="B717" s="421"/>
      <c r="C717" s="421"/>
      <c r="E717" s="421"/>
      <c r="F717" s="422"/>
      <c r="G717" s="422"/>
      <c r="H717" s="422"/>
    </row>
    <row r="718" ht="15.75" customHeight="1">
      <c r="B718" s="421"/>
      <c r="C718" s="421"/>
      <c r="E718" s="421"/>
      <c r="F718" s="422"/>
      <c r="G718" s="422"/>
      <c r="H718" s="422"/>
    </row>
    <row r="719" ht="15.75" customHeight="1">
      <c r="B719" s="421"/>
      <c r="C719" s="421"/>
      <c r="E719" s="421"/>
      <c r="F719" s="422"/>
      <c r="G719" s="422"/>
      <c r="H719" s="422"/>
    </row>
    <row r="720" ht="15.75" customHeight="1">
      <c r="B720" s="421"/>
      <c r="C720" s="421"/>
      <c r="E720" s="421"/>
      <c r="F720" s="422"/>
      <c r="G720" s="422"/>
      <c r="H720" s="422"/>
    </row>
    <row r="721" ht="15.75" customHeight="1">
      <c r="B721" s="421"/>
      <c r="C721" s="421"/>
      <c r="E721" s="421"/>
      <c r="F721" s="422"/>
      <c r="G721" s="422"/>
      <c r="H721" s="422"/>
    </row>
    <row r="722" ht="15.75" customHeight="1">
      <c r="B722" s="421"/>
      <c r="C722" s="421"/>
      <c r="E722" s="421"/>
      <c r="F722" s="422"/>
      <c r="G722" s="422"/>
      <c r="H722" s="422"/>
    </row>
    <row r="723" ht="15.75" customHeight="1">
      <c r="B723" s="421"/>
      <c r="C723" s="421"/>
      <c r="E723" s="421"/>
      <c r="F723" s="422"/>
      <c r="G723" s="422"/>
      <c r="H723" s="422"/>
    </row>
    <row r="724" ht="15.75" customHeight="1">
      <c r="B724" s="421"/>
      <c r="C724" s="421"/>
      <c r="E724" s="421"/>
      <c r="F724" s="422"/>
      <c r="G724" s="422"/>
      <c r="H724" s="422"/>
    </row>
    <row r="725" ht="15.75" customHeight="1">
      <c r="B725" s="421"/>
      <c r="C725" s="421"/>
      <c r="E725" s="421"/>
      <c r="F725" s="422"/>
      <c r="G725" s="422"/>
      <c r="H725" s="422"/>
    </row>
    <row r="726" ht="15.75" customHeight="1">
      <c r="B726" s="421"/>
      <c r="C726" s="421"/>
      <c r="E726" s="421"/>
      <c r="F726" s="422"/>
      <c r="G726" s="422"/>
      <c r="H726" s="422"/>
    </row>
    <row r="727" ht="15.75" customHeight="1">
      <c r="B727" s="421"/>
      <c r="C727" s="421"/>
      <c r="E727" s="421"/>
      <c r="F727" s="422"/>
      <c r="G727" s="422"/>
      <c r="H727" s="422"/>
    </row>
    <row r="728" ht="15.75" customHeight="1">
      <c r="B728" s="421"/>
      <c r="C728" s="421"/>
      <c r="E728" s="421"/>
      <c r="F728" s="422"/>
      <c r="G728" s="422"/>
      <c r="H728" s="422"/>
    </row>
    <row r="729" ht="15.75" customHeight="1">
      <c r="B729" s="421"/>
      <c r="C729" s="421"/>
      <c r="E729" s="421"/>
      <c r="F729" s="422"/>
      <c r="G729" s="422"/>
      <c r="H729" s="422"/>
    </row>
    <row r="730" ht="15.75" customHeight="1">
      <c r="B730" s="421"/>
      <c r="C730" s="421"/>
      <c r="E730" s="421"/>
      <c r="F730" s="422"/>
      <c r="G730" s="422"/>
      <c r="H730" s="422"/>
    </row>
    <row r="731" ht="15.75" customHeight="1">
      <c r="B731" s="421"/>
      <c r="C731" s="421"/>
      <c r="E731" s="421"/>
      <c r="F731" s="422"/>
      <c r="G731" s="422"/>
      <c r="H731" s="422"/>
    </row>
    <row r="732" ht="15.75" customHeight="1">
      <c r="B732" s="421"/>
      <c r="C732" s="421"/>
      <c r="E732" s="421"/>
      <c r="F732" s="422"/>
      <c r="G732" s="422"/>
      <c r="H732" s="422"/>
    </row>
    <row r="733" ht="15.75" customHeight="1">
      <c r="B733" s="421"/>
      <c r="C733" s="421"/>
      <c r="E733" s="421"/>
      <c r="F733" s="422"/>
      <c r="G733" s="422"/>
      <c r="H733" s="422"/>
    </row>
    <row r="734" ht="15.75" customHeight="1">
      <c r="B734" s="421"/>
      <c r="C734" s="421"/>
      <c r="E734" s="421"/>
      <c r="F734" s="422"/>
      <c r="G734" s="422"/>
      <c r="H734" s="422"/>
    </row>
    <row r="735" ht="15.75" customHeight="1">
      <c r="B735" s="421"/>
      <c r="C735" s="421"/>
      <c r="E735" s="421"/>
      <c r="F735" s="422"/>
      <c r="G735" s="422"/>
      <c r="H735" s="422"/>
    </row>
    <row r="736" ht="15.75" customHeight="1">
      <c r="B736" s="421"/>
      <c r="C736" s="421"/>
      <c r="E736" s="421"/>
      <c r="F736" s="422"/>
      <c r="G736" s="422"/>
      <c r="H736" s="422"/>
    </row>
    <row r="737" ht="15.75" customHeight="1">
      <c r="B737" s="421"/>
      <c r="C737" s="421"/>
      <c r="E737" s="421"/>
      <c r="F737" s="422"/>
      <c r="G737" s="422"/>
      <c r="H737" s="422"/>
    </row>
    <row r="738" ht="15.75" customHeight="1">
      <c r="B738" s="421"/>
      <c r="C738" s="421"/>
      <c r="E738" s="421"/>
      <c r="F738" s="422"/>
      <c r="G738" s="422"/>
      <c r="H738" s="422"/>
    </row>
    <row r="739" ht="15.75" customHeight="1">
      <c r="B739" s="421"/>
      <c r="C739" s="421"/>
      <c r="E739" s="421"/>
      <c r="F739" s="422"/>
      <c r="G739" s="422"/>
      <c r="H739" s="422"/>
    </row>
    <row r="740" ht="15.75" customHeight="1">
      <c r="B740" s="421"/>
      <c r="C740" s="421"/>
      <c r="E740" s="421"/>
      <c r="F740" s="422"/>
      <c r="G740" s="422"/>
      <c r="H740" s="422"/>
    </row>
    <row r="741" ht="15.75" customHeight="1">
      <c r="B741" s="421"/>
      <c r="C741" s="421"/>
      <c r="E741" s="421"/>
      <c r="F741" s="422"/>
      <c r="G741" s="422"/>
      <c r="H741" s="422"/>
    </row>
    <row r="742" ht="15.75" customHeight="1">
      <c r="B742" s="421"/>
      <c r="C742" s="421"/>
      <c r="E742" s="421"/>
      <c r="F742" s="422"/>
      <c r="G742" s="422"/>
      <c r="H742" s="422"/>
    </row>
    <row r="743" ht="15.75" customHeight="1">
      <c r="B743" s="421"/>
      <c r="C743" s="421"/>
      <c r="E743" s="421"/>
      <c r="F743" s="422"/>
      <c r="G743" s="422"/>
      <c r="H743" s="422"/>
    </row>
    <row r="744" ht="15.75" customHeight="1">
      <c r="B744" s="421"/>
      <c r="C744" s="421"/>
      <c r="E744" s="421"/>
      <c r="F744" s="422"/>
      <c r="G744" s="422"/>
      <c r="H744" s="422"/>
    </row>
    <row r="745" ht="15.75" customHeight="1">
      <c r="B745" s="421"/>
      <c r="C745" s="421"/>
      <c r="E745" s="421"/>
      <c r="F745" s="422"/>
      <c r="G745" s="422"/>
      <c r="H745" s="422"/>
    </row>
    <row r="746" ht="15.75" customHeight="1">
      <c r="B746" s="421"/>
      <c r="C746" s="421"/>
      <c r="E746" s="421"/>
      <c r="F746" s="422"/>
      <c r="G746" s="422"/>
      <c r="H746" s="422"/>
    </row>
    <row r="747" ht="15.75" customHeight="1">
      <c r="B747" s="421"/>
      <c r="C747" s="421"/>
      <c r="E747" s="421"/>
      <c r="F747" s="422"/>
      <c r="G747" s="422"/>
      <c r="H747" s="422"/>
    </row>
    <row r="748" ht="15.75" customHeight="1">
      <c r="B748" s="421"/>
      <c r="C748" s="421"/>
      <c r="E748" s="421"/>
      <c r="F748" s="422"/>
      <c r="G748" s="422"/>
      <c r="H748" s="422"/>
    </row>
    <row r="749" ht="15.75" customHeight="1">
      <c r="B749" s="421"/>
      <c r="C749" s="421"/>
      <c r="E749" s="421"/>
      <c r="F749" s="422"/>
      <c r="G749" s="422"/>
      <c r="H749" s="422"/>
    </row>
    <row r="750" ht="15.75" customHeight="1">
      <c r="B750" s="421"/>
      <c r="C750" s="421"/>
      <c r="E750" s="421"/>
      <c r="F750" s="422"/>
      <c r="G750" s="422"/>
      <c r="H750" s="422"/>
    </row>
    <row r="751" ht="15.75" customHeight="1">
      <c r="B751" s="421"/>
      <c r="C751" s="421"/>
      <c r="E751" s="421"/>
      <c r="F751" s="422"/>
      <c r="G751" s="422"/>
      <c r="H751" s="422"/>
    </row>
    <row r="752" ht="15.75" customHeight="1">
      <c r="B752" s="421"/>
      <c r="C752" s="421"/>
      <c r="E752" s="421"/>
      <c r="F752" s="422"/>
      <c r="G752" s="422"/>
      <c r="H752" s="422"/>
    </row>
    <row r="753" ht="15.75" customHeight="1">
      <c r="B753" s="421"/>
      <c r="C753" s="421"/>
      <c r="E753" s="421"/>
      <c r="F753" s="422"/>
      <c r="G753" s="422"/>
      <c r="H753" s="422"/>
    </row>
    <row r="754" ht="15.75" customHeight="1">
      <c r="B754" s="421"/>
      <c r="C754" s="421"/>
      <c r="E754" s="421"/>
      <c r="F754" s="422"/>
      <c r="G754" s="422"/>
      <c r="H754" s="422"/>
    </row>
    <row r="755" ht="15.75" customHeight="1">
      <c r="B755" s="421"/>
      <c r="C755" s="421"/>
      <c r="E755" s="421"/>
      <c r="F755" s="422"/>
      <c r="G755" s="422"/>
      <c r="H755" s="422"/>
    </row>
    <row r="756" ht="15.75" customHeight="1">
      <c r="B756" s="421"/>
      <c r="C756" s="421"/>
      <c r="E756" s="421"/>
      <c r="F756" s="422"/>
      <c r="G756" s="422"/>
      <c r="H756" s="422"/>
    </row>
    <row r="757" ht="15.75" customHeight="1">
      <c r="B757" s="421"/>
      <c r="C757" s="421"/>
      <c r="E757" s="421"/>
      <c r="F757" s="422"/>
      <c r="G757" s="422"/>
      <c r="H757" s="422"/>
    </row>
    <row r="758" ht="15.75" customHeight="1">
      <c r="B758" s="421"/>
      <c r="C758" s="421"/>
      <c r="E758" s="421"/>
      <c r="F758" s="422"/>
      <c r="G758" s="422"/>
      <c r="H758" s="422"/>
    </row>
    <row r="759" ht="15.75" customHeight="1">
      <c r="B759" s="421"/>
      <c r="C759" s="421"/>
      <c r="E759" s="421"/>
      <c r="F759" s="422"/>
      <c r="G759" s="422"/>
      <c r="H759" s="422"/>
    </row>
    <row r="760" ht="15.75" customHeight="1">
      <c r="B760" s="421"/>
      <c r="C760" s="421"/>
      <c r="E760" s="421"/>
      <c r="F760" s="422"/>
      <c r="G760" s="422"/>
      <c r="H760" s="422"/>
    </row>
    <row r="761" ht="15.75" customHeight="1">
      <c r="B761" s="421"/>
      <c r="C761" s="421"/>
      <c r="E761" s="421"/>
      <c r="F761" s="422"/>
      <c r="G761" s="422"/>
      <c r="H761" s="422"/>
    </row>
    <row r="762" ht="15.75" customHeight="1">
      <c r="B762" s="421"/>
      <c r="C762" s="421"/>
      <c r="E762" s="421"/>
      <c r="F762" s="422"/>
      <c r="G762" s="422"/>
      <c r="H762" s="422"/>
    </row>
    <row r="763" ht="15.75" customHeight="1">
      <c r="B763" s="421"/>
      <c r="C763" s="421"/>
      <c r="E763" s="421"/>
      <c r="F763" s="422"/>
      <c r="G763" s="422"/>
      <c r="H763" s="422"/>
    </row>
    <row r="764" ht="15.75" customHeight="1">
      <c r="B764" s="421"/>
      <c r="C764" s="421"/>
      <c r="E764" s="421"/>
      <c r="F764" s="422"/>
      <c r="G764" s="422"/>
      <c r="H764" s="422"/>
    </row>
    <row r="765" ht="15.75" customHeight="1">
      <c r="B765" s="421"/>
      <c r="C765" s="421"/>
      <c r="E765" s="421"/>
      <c r="F765" s="422"/>
      <c r="G765" s="422"/>
      <c r="H765" s="422"/>
    </row>
    <row r="766" ht="15.75" customHeight="1">
      <c r="B766" s="421"/>
      <c r="C766" s="421"/>
      <c r="E766" s="421"/>
      <c r="F766" s="422"/>
      <c r="G766" s="422"/>
      <c r="H766" s="422"/>
    </row>
    <row r="767" ht="15.75" customHeight="1">
      <c r="B767" s="421"/>
      <c r="C767" s="421"/>
      <c r="E767" s="421"/>
      <c r="F767" s="422"/>
      <c r="G767" s="422"/>
      <c r="H767" s="422"/>
    </row>
    <row r="768" ht="15.75" customHeight="1">
      <c r="B768" s="421"/>
      <c r="C768" s="421"/>
      <c r="E768" s="421"/>
      <c r="F768" s="422"/>
      <c r="G768" s="422"/>
      <c r="H768" s="422"/>
    </row>
    <row r="769" ht="15.75" customHeight="1">
      <c r="B769" s="421"/>
      <c r="C769" s="421"/>
      <c r="E769" s="421"/>
      <c r="F769" s="422"/>
      <c r="G769" s="422"/>
      <c r="H769" s="422"/>
    </row>
    <row r="770" ht="15.75" customHeight="1">
      <c r="B770" s="421"/>
      <c r="C770" s="421"/>
      <c r="E770" s="421"/>
      <c r="F770" s="422"/>
      <c r="G770" s="422"/>
      <c r="H770" s="422"/>
    </row>
    <row r="771" ht="15.75" customHeight="1">
      <c r="B771" s="421"/>
      <c r="C771" s="421"/>
      <c r="E771" s="421"/>
      <c r="F771" s="422"/>
      <c r="G771" s="422"/>
      <c r="H771" s="422"/>
    </row>
    <row r="772" ht="15.75" customHeight="1">
      <c r="B772" s="421"/>
      <c r="C772" s="421"/>
      <c r="E772" s="421"/>
      <c r="F772" s="422"/>
      <c r="G772" s="422"/>
      <c r="H772" s="422"/>
    </row>
    <row r="773" ht="15.75" customHeight="1">
      <c r="B773" s="421"/>
      <c r="C773" s="421"/>
      <c r="E773" s="421"/>
      <c r="F773" s="422"/>
      <c r="G773" s="422"/>
      <c r="H773" s="422"/>
    </row>
    <row r="774" ht="15.75" customHeight="1">
      <c r="B774" s="421"/>
      <c r="C774" s="421"/>
      <c r="E774" s="421"/>
      <c r="F774" s="422"/>
      <c r="G774" s="422"/>
      <c r="H774" s="422"/>
    </row>
    <row r="775" ht="15.75" customHeight="1">
      <c r="B775" s="421"/>
      <c r="C775" s="421"/>
      <c r="E775" s="421"/>
      <c r="F775" s="422"/>
      <c r="G775" s="422"/>
      <c r="H775" s="422"/>
    </row>
    <row r="776" ht="15.75" customHeight="1">
      <c r="B776" s="421"/>
      <c r="C776" s="421"/>
      <c r="E776" s="421"/>
      <c r="F776" s="422"/>
      <c r="G776" s="422"/>
      <c r="H776" s="422"/>
    </row>
    <row r="777" ht="15.75" customHeight="1">
      <c r="B777" s="421"/>
      <c r="C777" s="421"/>
      <c r="E777" s="421"/>
      <c r="F777" s="422"/>
      <c r="G777" s="422"/>
      <c r="H777" s="422"/>
    </row>
    <row r="778" ht="15.75" customHeight="1">
      <c r="B778" s="421"/>
      <c r="C778" s="421"/>
      <c r="E778" s="421"/>
      <c r="F778" s="422"/>
      <c r="G778" s="422"/>
      <c r="H778" s="422"/>
    </row>
    <row r="779" ht="15.75" customHeight="1">
      <c r="B779" s="421"/>
      <c r="C779" s="421"/>
      <c r="E779" s="421"/>
      <c r="F779" s="422"/>
      <c r="G779" s="422"/>
      <c r="H779" s="422"/>
    </row>
    <row r="780" ht="15.75" customHeight="1">
      <c r="B780" s="421"/>
      <c r="C780" s="421"/>
      <c r="E780" s="421"/>
      <c r="F780" s="422"/>
      <c r="G780" s="422"/>
      <c r="H780" s="422"/>
    </row>
    <row r="781" ht="15.75" customHeight="1">
      <c r="B781" s="421"/>
      <c r="C781" s="421"/>
      <c r="E781" s="421"/>
      <c r="F781" s="422"/>
      <c r="G781" s="422"/>
      <c r="H781" s="422"/>
    </row>
    <row r="782" ht="15.75" customHeight="1">
      <c r="B782" s="421"/>
      <c r="C782" s="421"/>
      <c r="E782" s="421"/>
      <c r="F782" s="422"/>
      <c r="G782" s="422"/>
      <c r="H782" s="422"/>
    </row>
    <row r="783" ht="15.75" customHeight="1">
      <c r="B783" s="421"/>
      <c r="C783" s="421"/>
      <c r="E783" s="421"/>
      <c r="F783" s="422"/>
      <c r="G783" s="422"/>
      <c r="H783" s="422"/>
    </row>
    <row r="784" ht="15.75" customHeight="1">
      <c r="B784" s="421"/>
      <c r="C784" s="421"/>
      <c r="E784" s="421"/>
      <c r="F784" s="422"/>
      <c r="G784" s="422"/>
      <c r="H784" s="422"/>
    </row>
    <row r="785" ht="15.75" customHeight="1">
      <c r="B785" s="421"/>
      <c r="C785" s="421"/>
      <c r="E785" s="421"/>
      <c r="F785" s="422"/>
      <c r="G785" s="422"/>
      <c r="H785" s="422"/>
    </row>
    <row r="786" ht="15.75" customHeight="1">
      <c r="B786" s="421"/>
      <c r="C786" s="421"/>
      <c r="E786" s="421"/>
      <c r="F786" s="422"/>
      <c r="G786" s="422"/>
      <c r="H786" s="422"/>
    </row>
    <row r="787" ht="15.75" customHeight="1">
      <c r="B787" s="421"/>
      <c r="C787" s="421"/>
      <c r="E787" s="421"/>
      <c r="F787" s="422"/>
      <c r="G787" s="422"/>
      <c r="H787" s="422"/>
    </row>
    <row r="788" ht="15.75" customHeight="1">
      <c r="B788" s="421"/>
      <c r="C788" s="421"/>
      <c r="E788" s="421"/>
      <c r="F788" s="422"/>
      <c r="G788" s="422"/>
      <c r="H788" s="422"/>
    </row>
    <row r="789" ht="15.75" customHeight="1">
      <c r="B789" s="421"/>
      <c r="C789" s="421"/>
      <c r="E789" s="421"/>
      <c r="F789" s="422"/>
      <c r="G789" s="422"/>
      <c r="H789" s="422"/>
    </row>
    <row r="790" ht="15.75" customHeight="1">
      <c r="B790" s="421"/>
      <c r="C790" s="421"/>
      <c r="E790" s="421"/>
      <c r="F790" s="422"/>
      <c r="G790" s="422"/>
      <c r="H790" s="422"/>
    </row>
    <row r="791" ht="15.75" customHeight="1">
      <c r="B791" s="421"/>
      <c r="C791" s="421"/>
      <c r="E791" s="421"/>
      <c r="F791" s="422"/>
      <c r="G791" s="422"/>
      <c r="H791" s="422"/>
    </row>
    <row r="792" ht="15.75" customHeight="1">
      <c r="B792" s="421"/>
      <c r="C792" s="421"/>
      <c r="E792" s="421"/>
      <c r="F792" s="422"/>
      <c r="G792" s="422"/>
      <c r="H792" s="422"/>
    </row>
    <row r="793" ht="15.75" customHeight="1">
      <c r="B793" s="421"/>
      <c r="C793" s="421"/>
      <c r="E793" s="421"/>
      <c r="F793" s="422"/>
      <c r="G793" s="422"/>
      <c r="H793" s="422"/>
    </row>
    <row r="794" ht="15.75" customHeight="1">
      <c r="B794" s="421"/>
      <c r="C794" s="421"/>
      <c r="E794" s="421"/>
      <c r="F794" s="422"/>
      <c r="G794" s="422"/>
      <c r="H794" s="422"/>
    </row>
    <row r="795" ht="15.75" customHeight="1">
      <c r="B795" s="421"/>
      <c r="C795" s="421"/>
      <c r="E795" s="421"/>
      <c r="F795" s="422"/>
      <c r="G795" s="422"/>
      <c r="H795" s="422"/>
    </row>
    <row r="796" ht="15.75" customHeight="1">
      <c r="B796" s="421"/>
      <c r="C796" s="421"/>
      <c r="E796" s="421"/>
      <c r="F796" s="422"/>
      <c r="G796" s="422"/>
      <c r="H796" s="422"/>
    </row>
    <row r="797" ht="15.75" customHeight="1">
      <c r="B797" s="421"/>
      <c r="C797" s="421"/>
      <c r="E797" s="421"/>
      <c r="F797" s="422"/>
      <c r="G797" s="422"/>
      <c r="H797" s="422"/>
    </row>
    <row r="798" ht="15.75" customHeight="1">
      <c r="B798" s="421"/>
      <c r="C798" s="421"/>
      <c r="E798" s="421"/>
      <c r="F798" s="422"/>
      <c r="G798" s="422"/>
      <c r="H798" s="422"/>
    </row>
    <row r="799" ht="15.75" customHeight="1">
      <c r="B799" s="421"/>
      <c r="C799" s="421"/>
      <c r="E799" s="421"/>
      <c r="F799" s="422"/>
      <c r="G799" s="422"/>
      <c r="H799" s="422"/>
    </row>
    <row r="800" ht="15.75" customHeight="1">
      <c r="B800" s="421"/>
      <c r="C800" s="421"/>
      <c r="E800" s="421"/>
      <c r="F800" s="422"/>
      <c r="G800" s="422"/>
      <c r="H800" s="422"/>
    </row>
    <row r="801" ht="15.75" customHeight="1">
      <c r="B801" s="421"/>
      <c r="C801" s="421"/>
      <c r="E801" s="421"/>
      <c r="F801" s="422"/>
      <c r="G801" s="422"/>
      <c r="H801" s="422"/>
    </row>
    <row r="802" ht="15.75" customHeight="1">
      <c r="B802" s="421"/>
      <c r="C802" s="421"/>
      <c r="E802" s="421"/>
      <c r="F802" s="422"/>
      <c r="G802" s="422"/>
      <c r="H802" s="422"/>
    </row>
    <row r="803" ht="15.75" customHeight="1">
      <c r="B803" s="421"/>
      <c r="C803" s="421"/>
      <c r="E803" s="421"/>
      <c r="F803" s="422"/>
      <c r="G803" s="422"/>
      <c r="H803" s="422"/>
    </row>
    <row r="804" ht="15.75" customHeight="1">
      <c r="B804" s="421"/>
      <c r="C804" s="421"/>
      <c r="E804" s="421"/>
      <c r="F804" s="422"/>
      <c r="G804" s="422"/>
      <c r="H804" s="422"/>
    </row>
    <row r="805" ht="15.75" customHeight="1">
      <c r="B805" s="421"/>
      <c r="C805" s="421"/>
      <c r="E805" s="421"/>
      <c r="F805" s="422"/>
      <c r="G805" s="422"/>
      <c r="H805" s="422"/>
    </row>
    <row r="806" ht="15.75" customHeight="1">
      <c r="B806" s="421"/>
      <c r="C806" s="421"/>
      <c r="E806" s="421"/>
      <c r="F806" s="422"/>
      <c r="G806" s="422"/>
      <c r="H806" s="422"/>
    </row>
    <row r="807" ht="15.75" customHeight="1">
      <c r="B807" s="421"/>
      <c r="C807" s="421"/>
      <c r="E807" s="421"/>
      <c r="F807" s="422"/>
      <c r="G807" s="422"/>
      <c r="H807" s="422"/>
    </row>
    <row r="808" ht="15.75" customHeight="1">
      <c r="B808" s="421"/>
      <c r="C808" s="421"/>
      <c r="E808" s="421"/>
      <c r="F808" s="422"/>
      <c r="G808" s="422"/>
      <c r="H808" s="422"/>
    </row>
    <row r="809" ht="15.75" customHeight="1">
      <c r="B809" s="421"/>
      <c r="C809" s="421"/>
      <c r="E809" s="421"/>
      <c r="F809" s="422"/>
      <c r="G809" s="422"/>
      <c r="H809" s="422"/>
    </row>
    <row r="810" ht="15.75" customHeight="1">
      <c r="B810" s="421"/>
      <c r="C810" s="421"/>
      <c r="E810" s="421"/>
      <c r="F810" s="422"/>
      <c r="G810" s="422"/>
      <c r="H810" s="422"/>
    </row>
    <row r="811" ht="15.75" customHeight="1">
      <c r="B811" s="421"/>
      <c r="C811" s="421"/>
      <c r="E811" s="421"/>
      <c r="F811" s="422"/>
      <c r="G811" s="422"/>
      <c r="H811" s="422"/>
    </row>
    <row r="812" ht="15.75" customHeight="1">
      <c r="B812" s="421"/>
      <c r="C812" s="421"/>
      <c r="E812" s="421"/>
      <c r="F812" s="422"/>
      <c r="G812" s="422"/>
      <c r="H812" s="422"/>
    </row>
    <row r="813" ht="15.75" customHeight="1">
      <c r="B813" s="421"/>
      <c r="C813" s="421"/>
      <c r="E813" s="421"/>
      <c r="F813" s="422"/>
      <c r="G813" s="422"/>
      <c r="H813" s="422"/>
    </row>
    <row r="814" ht="15.75" customHeight="1">
      <c r="B814" s="421"/>
      <c r="C814" s="421"/>
      <c r="E814" s="421"/>
      <c r="F814" s="422"/>
      <c r="G814" s="422"/>
      <c r="H814" s="422"/>
    </row>
    <row r="815" ht="15.75" customHeight="1">
      <c r="B815" s="421"/>
      <c r="C815" s="421"/>
      <c r="E815" s="421"/>
      <c r="F815" s="422"/>
      <c r="G815" s="422"/>
      <c r="H815" s="422"/>
    </row>
    <row r="816" ht="15.75" customHeight="1">
      <c r="B816" s="421"/>
      <c r="C816" s="421"/>
      <c r="E816" s="421"/>
      <c r="F816" s="422"/>
      <c r="G816" s="422"/>
      <c r="H816" s="422"/>
    </row>
    <row r="817" ht="15.75" customHeight="1">
      <c r="B817" s="421"/>
      <c r="C817" s="421"/>
      <c r="E817" s="421"/>
      <c r="F817" s="422"/>
      <c r="G817" s="422"/>
      <c r="H817" s="422"/>
    </row>
    <row r="818" ht="15.75" customHeight="1">
      <c r="B818" s="421"/>
      <c r="C818" s="421"/>
      <c r="E818" s="421"/>
      <c r="F818" s="422"/>
      <c r="G818" s="422"/>
      <c r="H818" s="422"/>
    </row>
    <row r="819" ht="15.75" customHeight="1">
      <c r="B819" s="421"/>
      <c r="C819" s="421"/>
      <c r="E819" s="421"/>
      <c r="F819" s="422"/>
      <c r="G819" s="422"/>
      <c r="H819" s="422"/>
    </row>
    <row r="820" ht="15.75" customHeight="1">
      <c r="B820" s="421"/>
      <c r="C820" s="421"/>
      <c r="E820" s="421"/>
      <c r="F820" s="422"/>
      <c r="G820" s="422"/>
      <c r="H820" s="422"/>
    </row>
    <row r="821" ht="15.75" customHeight="1">
      <c r="B821" s="421"/>
      <c r="C821" s="421"/>
      <c r="E821" s="421"/>
      <c r="F821" s="422"/>
      <c r="G821" s="422"/>
      <c r="H821" s="422"/>
    </row>
    <row r="822" ht="15.75" customHeight="1">
      <c r="B822" s="421"/>
      <c r="C822" s="421"/>
      <c r="E822" s="421"/>
      <c r="F822" s="422"/>
      <c r="G822" s="422"/>
      <c r="H822" s="422"/>
    </row>
    <row r="823" ht="15.75" customHeight="1">
      <c r="B823" s="421"/>
      <c r="C823" s="421"/>
      <c r="E823" s="421"/>
      <c r="F823" s="422"/>
      <c r="G823" s="422"/>
      <c r="H823" s="422"/>
    </row>
    <row r="824" ht="15.75" customHeight="1">
      <c r="B824" s="421"/>
      <c r="C824" s="421"/>
      <c r="E824" s="421"/>
      <c r="F824" s="422"/>
      <c r="G824" s="422"/>
      <c r="H824" s="422"/>
    </row>
    <row r="825" ht="15.75" customHeight="1">
      <c r="B825" s="421"/>
      <c r="C825" s="421"/>
      <c r="E825" s="421"/>
      <c r="F825" s="422"/>
      <c r="G825" s="422"/>
      <c r="H825" s="422"/>
    </row>
    <row r="826" ht="15.75" customHeight="1">
      <c r="B826" s="421"/>
      <c r="C826" s="421"/>
      <c r="E826" s="421"/>
      <c r="F826" s="422"/>
      <c r="G826" s="422"/>
      <c r="H826" s="422"/>
    </row>
    <row r="827" ht="15.75" customHeight="1">
      <c r="B827" s="421"/>
      <c r="C827" s="421"/>
      <c r="E827" s="421"/>
      <c r="F827" s="422"/>
      <c r="G827" s="422"/>
      <c r="H827" s="422"/>
    </row>
    <row r="828" ht="15.75" customHeight="1">
      <c r="B828" s="421"/>
      <c r="C828" s="421"/>
      <c r="E828" s="421"/>
      <c r="F828" s="422"/>
      <c r="G828" s="422"/>
      <c r="H828" s="422"/>
    </row>
    <row r="829" ht="15.75" customHeight="1">
      <c r="B829" s="421"/>
      <c r="C829" s="421"/>
      <c r="E829" s="421"/>
      <c r="F829" s="422"/>
      <c r="G829" s="422"/>
      <c r="H829" s="422"/>
    </row>
    <row r="830" ht="15.75" customHeight="1">
      <c r="B830" s="421"/>
      <c r="C830" s="421"/>
      <c r="E830" s="421"/>
      <c r="F830" s="422"/>
      <c r="G830" s="422"/>
      <c r="H830" s="422"/>
    </row>
    <row r="831" ht="15.75" customHeight="1">
      <c r="B831" s="421"/>
      <c r="C831" s="421"/>
      <c r="E831" s="421"/>
      <c r="F831" s="422"/>
      <c r="G831" s="422"/>
      <c r="H831" s="422"/>
    </row>
    <row r="832" ht="15.75" customHeight="1">
      <c r="B832" s="421"/>
      <c r="C832" s="421"/>
      <c r="E832" s="421"/>
      <c r="F832" s="422"/>
      <c r="G832" s="422"/>
      <c r="H832" s="422"/>
    </row>
    <row r="833" ht="15.75" customHeight="1">
      <c r="B833" s="421"/>
      <c r="C833" s="421"/>
      <c r="E833" s="421"/>
      <c r="F833" s="422"/>
      <c r="G833" s="422"/>
      <c r="H833" s="422"/>
    </row>
    <row r="834" ht="15.75" customHeight="1">
      <c r="B834" s="421"/>
      <c r="C834" s="421"/>
      <c r="E834" s="421"/>
      <c r="F834" s="422"/>
      <c r="G834" s="422"/>
      <c r="H834" s="422"/>
    </row>
    <row r="835" ht="15.75" customHeight="1">
      <c r="B835" s="421"/>
      <c r="C835" s="421"/>
      <c r="E835" s="421"/>
      <c r="F835" s="422"/>
      <c r="G835" s="422"/>
      <c r="H835" s="422"/>
    </row>
    <row r="836" ht="15.75" customHeight="1">
      <c r="B836" s="421"/>
      <c r="C836" s="421"/>
      <c r="E836" s="421"/>
      <c r="F836" s="422"/>
      <c r="G836" s="422"/>
      <c r="H836" s="422"/>
    </row>
    <row r="837" ht="15.75" customHeight="1">
      <c r="B837" s="421"/>
      <c r="C837" s="421"/>
      <c r="E837" s="421"/>
      <c r="F837" s="422"/>
      <c r="G837" s="422"/>
      <c r="H837" s="422"/>
    </row>
    <row r="838" ht="15.75" customHeight="1">
      <c r="B838" s="421"/>
      <c r="C838" s="421"/>
      <c r="E838" s="421"/>
      <c r="F838" s="422"/>
      <c r="G838" s="422"/>
      <c r="H838" s="422"/>
    </row>
    <row r="839" ht="15.75" customHeight="1">
      <c r="B839" s="421"/>
      <c r="C839" s="421"/>
      <c r="E839" s="421"/>
      <c r="F839" s="422"/>
      <c r="G839" s="422"/>
      <c r="H839" s="422"/>
    </row>
    <row r="840" ht="15.75" customHeight="1">
      <c r="B840" s="421"/>
      <c r="C840" s="421"/>
      <c r="E840" s="421"/>
      <c r="F840" s="422"/>
      <c r="G840" s="422"/>
      <c r="H840" s="422"/>
    </row>
    <row r="841" ht="15.75" customHeight="1">
      <c r="B841" s="421"/>
      <c r="C841" s="421"/>
      <c r="E841" s="421"/>
      <c r="F841" s="422"/>
      <c r="G841" s="422"/>
      <c r="H841" s="422"/>
    </row>
    <row r="842" ht="15.75" customHeight="1">
      <c r="B842" s="421"/>
      <c r="C842" s="421"/>
      <c r="E842" s="421"/>
      <c r="F842" s="422"/>
      <c r="G842" s="422"/>
      <c r="H842" s="422"/>
    </row>
    <row r="843" ht="15.75" customHeight="1">
      <c r="B843" s="421"/>
      <c r="C843" s="421"/>
      <c r="E843" s="421"/>
      <c r="F843" s="422"/>
      <c r="G843" s="422"/>
      <c r="H843" s="422"/>
    </row>
    <row r="844" ht="15.75" customHeight="1">
      <c r="B844" s="421"/>
      <c r="C844" s="421"/>
      <c r="E844" s="421"/>
      <c r="F844" s="422"/>
      <c r="G844" s="422"/>
      <c r="H844" s="422"/>
    </row>
    <row r="845" ht="15.75" customHeight="1">
      <c r="B845" s="421"/>
      <c r="C845" s="421"/>
      <c r="E845" s="421"/>
      <c r="F845" s="422"/>
      <c r="G845" s="422"/>
      <c r="H845" s="422"/>
    </row>
    <row r="846" ht="15.75" customHeight="1">
      <c r="B846" s="421"/>
      <c r="C846" s="421"/>
      <c r="E846" s="421"/>
      <c r="F846" s="422"/>
      <c r="G846" s="422"/>
      <c r="H846" s="422"/>
    </row>
    <row r="847" ht="15.75" customHeight="1">
      <c r="B847" s="421"/>
      <c r="C847" s="421"/>
      <c r="E847" s="421"/>
      <c r="F847" s="422"/>
      <c r="G847" s="422"/>
      <c r="H847" s="422"/>
    </row>
    <row r="848" ht="15.75" customHeight="1">
      <c r="B848" s="421"/>
      <c r="C848" s="421"/>
      <c r="E848" s="421"/>
      <c r="F848" s="422"/>
      <c r="G848" s="422"/>
      <c r="H848" s="422"/>
    </row>
    <row r="849" ht="15.75" customHeight="1">
      <c r="B849" s="421"/>
      <c r="C849" s="421"/>
      <c r="E849" s="421"/>
      <c r="F849" s="422"/>
      <c r="G849" s="422"/>
      <c r="H849" s="422"/>
    </row>
    <row r="850" ht="15.75" customHeight="1">
      <c r="B850" s="421"/>
      <c r="C850" s="421"/>
      <c r="E850" s="421"/>
      <c r="F850" s="422"/>
      <c r="G850" s="422"/>
      <c r="H850" s="422"/>
    </row>
    <row r="851" ht="15.75" customHeight="1">
      <c r="B851" s="421"/>
      <c r="C851" s="421"/>
      <c r="E851" s="421"/>
      <c r="F851" s="422"/>
      <c r="G851" s="422"/>
      <c r="H851" s="422"/>
    </row>
    <row r="852" ht="15.75" customHeight="1">
      <c r="B852" s="421"/>
      <c r="C852" s="421"/>
      <c r="E852" s="421"/>
      <c r="F852" s="422"/>
      <c r="G852" s="422"/>
      <c r="H852" s="422"/>
    </row>
    <row r="853" ht="15.75" customHeight="1">
      <c r="B853" s="421"/>
      <c r="C853" s="421"/>
      <c r="E853" s="421"/>
      <c r="F853" s="422"/>
      <c r="G853" s="422"/>
      <c r="H853" s="422"/>
    </row>
    <row r="854" ht="15.75" customHeight="1">
      <c r="B854" s="421"/>
      <c r="C854" s="421"/>
      <c r="E854" s="421"/>
      <c r="F854" s="422"/>
      <c r="G854" s="422"/>
      <c r="H854" s="422"/>
    </row>
    <row r="855" ht="15.75" customHeight="1">
      <c r="B855" s="421"/>
      <c r="C855" s="421"/>
      <c r="E855" s="421"/>
      <c r="F855" s="422"/>
      <c r="G855" s="422"/>
      <c r="H855" s="422"/>
    </row>
    <row r="856" ht="15.75" customHeight="1">
      <c r="B856" s="421"/>
      <c r="C856" s="421"/>
      <c r="E856" s="421"/>
      <c r="F856" s="422"/>
      <c r="G856" s="422"/>
      <c r="H856" s="422"/>
    </row>
    <row r="857" ht="15.75" customHeight="1">
      <c r="B857" s="421"/>
      <c r="C857" s="421"/>
      <c r="E857" s="421"/>
      <c r="F857" s="422"/>
      <c r="G857" s="422"/>
      <c r="H857" s="422"/>
    </row>
    <row r="858" ht="15.75" customHeight="1">
      <c r="B858" s="421"/>
      <c r="C858" s="421"/>
      <c r="E858" s="421"/>
      <c r="F858" s="422"/>
      <c r="G858" s="422"/>
      <c r="H858" s="422"/>
    </row>
    <row r="859" ht="15.75" customHeight="1">
      <c r="B859" s="421"/>
      <c r="C859" s="421"/>
      <c r="E859" s="421"/>
      <c r="F859" s="422"/>
      <c r="G859" s="422"/>
      <c r="H859" s="422"/>
    </row>
    <row r="860" ht="15.75" customHeight="1">
      <c r="B860" s="421"/>
      <c r="C860" s="421"/>
      <c r="E860" s="421"/>
      <c r="F860" s="422"/>
      <c r="G860" s="422"/>
      <c r="H860" s="422"/>
    </row>
    <row r="861" ht="15.75" customHeight="1">
      <c r="B861" s="421"/>
      <c r="C861" s="421"/>
      <c r="E861" s="421"/>
      <c r="F861" s="422"/>
      <c r="G861" s="422"/>
      <c r="H861" s="422"/>
    </row>
    <row r="862" ht="15.75" customHeight="1">
      <c r="B862" s="421"/>
      <c r="C862" s="421"/>
      <c r="E862" s="421"/>
      <c r="F862" s="422"/>
      <c r="G862" s="422"/>
      <c r="H862" s="422"/>
    </row>
    <row r="863" ht="15.75" customHeight="1">
      <c r="B863" s="421"/>
      <c r="C863" s="421"/>
      <c r="E863" s="421"/>
      <c r="F863" s="422"/>
      <c r="G863" s="422"/>
      <c r="H863" s="422"/>
    </row>
    <row r="864" ht="15.75" customHeight="1">
      <c r="B864" s="421"/>
      <c r="C864" s="421"/>
      <c r="E864" s="421"/>
      <c r="F864" s="422"/>
      <c r="G864" s="422"/>
      <c r="H864" s="422"/>
    </row>
    <row r="865" ht="15.75" customHeight="1">
      <c r="B865" s="421"/>
      <c r="C865" s="421"/>
      <c r="E865" s="421"/>
      <c r="F865" s="422"/>
      <c r="G865" s="422"/>
      <c r="H865" s="422"/>
    </row>
    <row r="866" ht="15.75" customHeight="1">
      <c r="B866" s="421"/>
      <c r="C866" s="421"/>
      <c r="E866" s="421"/>
      <c r="F866" s="422"/>
      <c r="G866" s="422"/>
      <c r="H866" s="422"/>
    </row>
    <row r="867" ht="15.75" customHeight="1">
      <c r="B867" s="421"/>
      <c r="C867" s="421"/>
      <c r="E867" s="421"/>
      <c r="F867" s="422"/>
      <c r="G867" s="422"/>
      <c r="H867" s="422"/>
    </row>
    <row r="868" ht="15.75" customHeight="1">
      <c r="B868" s="421"/>
      <c r="C868" s="421"/>
      <c r="E868" s="421"/>
      <c r="F868" s="422"/>
      <c r="G868" s="422"/>
      <c r="H868" s="422"/>
    </row>
    <row r="869" ht="15.75" customHeight="1">
      <c r="B869" s="421"/>
      <c r="C869" s="421"/>
      <c r="E869" s="421"/>
      <c r="F869" s="422"/>
      <c r="G869" s="422"/>
      <c r="H869" s="422"/>
    </row>
    <row r="870" ht="15.75" customHeight="1">
      <c r="B870" s="421"/>
      <c r="C870" s="421"/>
      <c r="E870" s="421"/>
      <c r="F870" s="422"/>
      <c r="G870" s="422"/>
      <c r="H870" s="422"/>
    </row>
    <row r="871" ht="15.75" customHeight="1">
      <c r="B871" s="421"/>
      <c r="C871" s="421"/>
      <c r="E871" s="421"/>
      <c r="F871" s="422"/>
      <c r="G871" s="422"/>
      <c r="H871" s="422"/>
    </row>
    <row r="872" ht="15.75" customHeight="1">
      <c r="B872" s="421"/>
      <c r="C872" s="421"/>
      <c r="E872" s="421"/>
      <c r="F872" s="422"/>
      <c r="G872" s="422"/>
      <c r="H872" s="422"/>
    </row>
    <row r="873" ht="15.75" customHeight="1">
      <c r="B873" s="421"/>
      <c r="C873" s="421"/>
      <c r="E873" s="421"/>
      <c r="F873" s="422"/>
      <c r="G873" s="422"/>
      <c r="H873" s="422"/>
    </row>
    <row r="874" ht="15.75" customHeight="1">
      <c r="B874" s="421"/>
      <c r="C874" s="421"/>
      <c r="E874" s="421"/>
      <c r="F874" s="422"/>
      <c r="G874" s="422"/>
      <c r="H874" s="422"/>
    </row>
    <row r="875" ht="15.75" customHeight="1">
      <c r="B875" s="421"/>
      <c r="C875" s="421"/>
      <c r="E875" s="421"/>
      <c r="F875" s="422"/>
      <c r="G875" s="422"/>
      <c r="H875" s="422"/>
    </row>
    <row r="876" ht="15.75" customHeight="1">
      <c r="B876" s="421"/>
      <c r="C876" s="421"/>
      <c r="E876" s="421"/>
      <c r="F876" s="422"/>
      <c r="G876" s="422"/>
      <c r="H876" s="422"/>
    </row>
    <row r="877" ht="15.75" customHeight="1">
      <c r="B877" s="421"/>
      <c r="C877" s="421"/>
      <c r="E877" s="421"/>
      <c r="F877" s="422"/>
      <c r="G877" s="422"/>
      <c r="H877" s="422"/>
    </row>
    <row r="878" ht="15.75" customHeight="1">
      <c r="B878" s="421"/>
      <c r="C878" s="421"/>
      <c r="E878" s="421"/>
      <c r="F878" s="422"/>
      <c r="G878" s="422"/>
      <c r="H878" s="422"/>
    </row>
    <row r="879" ht="15.75" customHeight="1">
      <c r="B879" s="421"/>
      <c r="C879" s="421"/>
      <c r="E879" s="421"/>
      <c r="F879" s="422"/>
      <c r="G879" s="422"/>
      <c r="H879" s="422"/>
    </row>
    <row r="880" ht="15.75" customHeight="1">
      <c r="B880" s="421"/>
      <c r="C880" s="421"/>
      <c r="E880" s="421"/>
      <c r="F880" s="422"/>
      <c r="G880" s="422"/>
      <c r="H880" s="422"/>
    </row>
    <row r="881" ht="15.75" customHeight="1">
      <c r="B881" s="421"/>
      <c r="C881" s="421"/>
      <c r="E881" s="421"/>
      <c r="F881" s="422"/>
      <c r="G881" s="422"/>
      <c r="H881" s="422"/>
    </row>
    <row r="882" ht="15.75" customHeight="1">
      <c r="B882" s="421"/>
      <c r="C882" s="421"/>
      <c r="E882" s="421"/>
      <c r="F882" s="422"/>
      <c r="G882" s="422"/>
      <c r="H882" s="422"/>
    </row>
    <row r="883" ht="15.75" customHeight="1">
      <c r="B883" s="421"/>
      <c r="C883" s="421"/>
      <c r="E883" s="421"/>
      <c r="F883" s="422"/>
      <c r="G883" s="422"/>
      <c r="H883" s="422"/>
    </row>
    <row r="884" ht="15.75" customHeight="1">
      <c r="B884" s="421"/>
      <c r="C884" s="421"/>
      <c r="E884" s="421"/>
      <c r="F884" s="422"/>
      <c r="G884" s="422"/>
      <c r="H884" s="422"/>
    </row>
    <row r="885" ht="15.75" customHeight="1">
      <c r="B885" s="421"/>
      <c r="C885" s="421"/>
      <c r="E885" s="421"/>
      <c r="F885" s="422"/>
      <c r="G885" s="422"/>
      <c r="H885" s="422"/>
    </row>
    <row r="886" ht="15.75" customHeight="1">
      <c r="B886" s="421"/>
      <c r="C886" s="421"/>
      <c r="E886" s="421"/>
      <c r="F886" s="422"/>
      <c r="G886" s="422"/>
      <c r="H886" s="422"/>
    </row>
    <row r="887" ht="15.75" customHeight="1">
      <c r="B887" s="421"/>
      <c r="C887" s="421"/>
      <c r="E887" s="421"/>
      <c r="F887" s="422"/>
      <c r="G887" s="422"/>
      <c r="H887" s="422"/>
    </row>
    <row r="888" ht="15.75" customHeight="1">
      <c r="B888" s="421"/>
      <c r="C888" s="421"/>
      <c r="E888" s="421"/>
      <c r="F888" s="422"/>
      <c r="G888" s="422"/>
      <c r="H888" s="422"/>
    </row>
    <row r="889" ht="15.75" customHeight="1">
      <c r="B889" s="421"/>
      <c r="C889" s="421"/>
      <c r="E889" s="421"/>
      <c r="F889" s="422"/>
      <c r="G889" s="422"/>
      <c r="H889" s="422"/>
    </row>
    <row r="890" ht="15.75" customHeight="1">
      <c r="B890" s="421"/>
      <c r="C890" s="421"/>
      <c r="E890" s="421"/>
      <c r="F890" s="422"/>
      <c r="G890" s="422"/>
      <c r="H890" s="422"/>
    </row>
    <row r="891" ht="15.75" customHeight="1">
      <c r="B891" s="421"/>
      <c r="C891" s="421"/>
      <c r="E891" s="421"/>
      <c r="F891" s="422"/>
      <c r="G891" s="422"/>
      <c r="H891" s="422"/>
    </row>
    <row r="892" ht="15.75" customHeight="1">
      <c r="B892" s="421"/>
      <c r="C892" s="421"/>
      <c r="E892" s="421"/>
      <c r="F892" s="422"/>
      <c r="G892" s="422"/>
      <c r="H892" s="422"/>
    </row>
    <row r="893" ht="15.75" customHeight="1">
      <c r="B893" s="421"/>
      <c r="C893" s="421"/>
      <c r="E893" s="421"/>
      <c r="F893" s="422"/>
      <c r="G893" s="422"/>
      <c r="H893" s="422"/>
    </row>
    <row r="894" ht="15.75" customHeight="1">
      <c r="B894" s="421"/>
      <c r="C894" s="421"/>
      <c r="E894" s="421"/>
      <c r="F894" s="422"/>
      <c r="G894" s="422"/>
      <c r="H894" s="422"/>
    </row>
    <row r="895" ht="15.75" customHeight="1">
      <c r="B895" s="421"/>
      <c r="C895" s="421"/>
      <c r="E895" s="421"/>
      <c r="F895" s="422"/>
      <c r="G895" s="422"/>
      <c r="H895" s="422"/>
    </row>
    <row r="896" ht="15.75" customHeight="1">
      <c r="B896" s="421"/>
      <c r="C896" s="421"/>
      <c r="E896" s="421"/>
      <c r="F896" s="422"/>
      <c r="G896" s="422"/>
      <c r="H896" s="422"/>
    </row>
    <row r="897" ht="15.75" customHeight="1">
      <c r="B897" s="421"/>
      <c r="C897" s="421"/>
      <c r="E897" s="421"/>
      <c r="F897" s="422"/>
      <c r="G897" s="422"/>
      <c r="H897" s="422"/>
    </row>
    <row r="898" ht="15.75" customHeight="1">
      <c r="B898" s="421"/>
      <c r="C898" s="421"/>
      <c r="E898" s="421"/>
      <c r="F898" s="422"/>
      <c r="G898" s="422"/>
      <c r="H898" s="422"/>
    </row>
    <row r="899" ht="15.75" customHeight="1">
      <c r="B899" s="421"/>
      <c r="C899" s="421"/>
      <c r="E899" s="421"/>
      <c r="F899" s="422"/>
      <c r="G899" s="422"/>
      <c r="H899" s="422"/>
    </row>
    <row r="900" ht="15.75" customHeight="1">
      <c r="B900" s="421"/>
      <c r="C900" s="421"/>
      <c r="E900" s="421"/>
      <c r="F900" s="422"/>
      <c r="G900" s="422"/>
      <c r="H900" s="422"/>
    </row>
    <row r="901" ht="15.75" customHeight="1">
      <c r="B901" s="421"/>
      <c r="C901" s="421"/>
      <c r="E901" s="421"/>
      <c r="F901" s="422"/>
      <c r="G901" s="422"/>
      <c r="H901" s="422"/>
    </row>
    <row r="902" ht="15.75" customHeight="1">
      <c r="B902" s="421"/>
      <c r="C902" s="421"/>
      <c r="E902" s="421"/>
      <c r="F902" s="422"/>
      <c r="G902" s="422"/>
      <c r="H902" s="422"/>
    </row>
    <row r="903" ht="15.75" customHeight="1">
      <c r="B903" s="421"/>
      <c r="C903" s="421"/>
      <c r="E903" s="421"/>
      <c r="F903" s="422"/>
      <c r="G903" s="422"/>
      <c r="H903" s="422"/>
    </row>
    <row r="904" ht="15.75" customHeight="1">
      <c r="B904" s="421"/>
      <c r="C904" s="421"/>
      <c r="E904" s="421"/>
      <c r="F904" s="422"/>
      <c r="G904" s="422"/>
      <c r="H904" s="422"/>
    </row>
    <row r="905" ht="15.75" customHeight="1">
      <c r="B905" s="421"/>
      <c r="C905" s="421"/>
      <c r="E905" s="421"/>
      <c r="F905" s="422"/>
      <c r="G905" s="422"/>
      <c r="H905" s="422"/>
    </row>
    <row r="906" ht="15.75" customHeight="1">
      <c r="B906" s="421"/>
      <c r="C906" s="421"/>
      <c r="E906" s="421"/>
      <c r="F906" s="422"/>
      <c r="G906" s="422"/>
      <c r="H906" s="422"/>
    </row>
    <row r="907" ht="15.75" customHeight="1">
      <c r="B907" s="421"/>
      <c r="C907" s="421"/>
      <c r="E907" s="421"/>
      <c r="F907" s="422"/>
      <c r="G907" s="422"/>
      <c r="H907" s="422"/>
    </row>
    <row r="908" ht="15.75" customHeight="1">
      <c r="B908" s="421"/>
      <c r="C908" s="421"/>
      <c r="E908" s="421"/>
      <c r="F908" s="422"/>
      <c r="G908" s="422"/>
      <c r="H908" s="422"/>
    </row>
    <row r="909" ht="15.75" customHeight="1">
      <c r="B909" s="421"/>
      <c r="C909" s="421"/>
      <c r="E909" s="421"/>
      <c r="F909" s="422"/>
      <c r="G909" s="422"/>
      <c r="H909" s="422"/>
    </row>
    <row r="910" ht="15.75" customHeight="1">
      <c r="B910" s="421"/>
      <c r="C910" s="421"/>
      <c r="E910" s="421"/>
      <c r="F910" s="422"/>
      <c r="G910" s="422"/>
      <c r="H910" s="422"/>
    </row>
    <row r="911" ht="15.75" customHeight="1">
      <c r="B911" s="421"/>
      <c r="C911" s="421"/>
      <c r="E911" s="421"/>
      <c r="F911" s="422"/>
      <c r="G911" s="422"/>
      <c r="H911" s="422"/>
    </row>
    <row r="912" ht="15.75" customHeight="1">
      <c r="B912" s="421"/>
      <c r="C912" s="421"/>
      <c r="E912" s="421"/>
      <c r="F912" s="422"/>
      <c r="G912" s="422"/>
      <c r="H912" s="422"/>
    </row>
    <row r="913" ht="15.75" customHeight="1">
      <c r="B913" s="421"/>
      <c r="C913" s="421"/>
      <c r="E913" s="421"/>
      <c r="F913" s="422"/>
      <c r="G913" s="422"/>
      <c r="H913" s="422"/>
    </row>
    <row r="914" ht="15.75" customHeight="1">
      <c r="B914" s="421"/>
      <c r="C914" s="421"/>
      <c r="E914" s="421"/>
      <c r="F914" s="422"/>
      <c r="G914" s="422"/>
      <c r="H914" s="422"/>
    </row>
    <row r="915" ht="15.75" customHeight="1">
      <c r="B915" s="421"/>
      <c r="C915" s="421"/>
      <c r="E915" s="421"/>
      <c r="F915" s="422"/>
      <c r="G915" s="422"/>
      <c r="H915" s="422"/>
    </row>
    <row r="916" ht="15.75" customHeight="1">
      <c r="B916" s="421"/>
      <c r="C916" s="421"/>
      <c r="E916" s="421"/>
      <c r="F916" s="422"/>
      <c r="G916" s="422"/>
      <c r="H916" s="422"/>
    </row>
    <row r="917" ht="15.75" customHeight="1">
      <c r="B917" s="421"/>
      <c r="C917" s="421"/>
      <c r="E917" s="421"/>
      <c r="F917" s="422"/>
      <c r="G917" s="422"/>
      <c r="H917" s="422"/>
    </row>
    <row r="918" ht="15.75" customHeight="1">
      <c r="B918" s="421"/>
      <c r="C918" s="421"/>
      <c r="E918" s="421"/>
      <c r="F918" s="422"/>
      <c r="G918" s="422"/>
      <c r="H918" s="422"/>
    </row>
    <row r="919" ht="15.75" customHeight="1">
      <c r="B919" s="421"/>
      <c r="C919" s="421"/>
      <c r="E919" s="421"/>
      <c r="F919" s="422"/>
      <c r="G919" s="422"/>
      <c r="H919" s="422"/>
    </row>
    <row r="920" ht="15.75" customHeight="1">
      <c r="B920" s="421"/>
      <c r="C920" s="421"/>
      <c r="E920" s="421"/>
      <c r="F920" s="422"/>
      <c r="G920" s="422"/>
      <c r="H920" s="422"/>
    </row>
    <row r="921" ht="15.75" customHeight="1">
      <c r="B921" s="421"/>
      <c r="C921" s="421"/>
      <c r="E921" s="421"/>
      <c r="F921" s="422"/>
      <c r="G921" s="422"/>
      <c r="H921" s="422"/>
    </row>
    <row r="922" ht="15.75" customHeight="1">
      <c r="B922" s="421"/>
      <c r="C922" s="421"/>
      <c r="E922" s="421"/>
      <c r="F922" s="422"/>
      <c r="G922" s="422"/>
      <c r="H922" s="422"/>
    </row>
    <row r="923" ht="15.75" customHeight="1">
      <c r="B923" s="421"/>
      <c r="C923" s="421"/>
      <c r="E923" s="421"/>
      <c r="F923" s="422"/>
      <c r="G923" s="422"/>
      <c r="H923" s="422"/>
    </row>
    <row r="924" ht="15.75" customHeight="1">
      <c r="B924" s="421"/>
      <c r="C924" s="421"/>
      <c r="E924" s="421"/>
      <c r="F924" s="422"/>
      <c r="G924" s="422"/>
      <c r="H924" s="422"/>
    </row>
    <row r="925" ht="15.75" customHeight="1">
      <c r="B925" s="421"/>
      <c r="C925" s="421"/>
      <c r="E925" s="421"/>
      <c r="F925" s="422"/>
      <c r="G925" s="422"/>
      <c r="H925" s="422"/>
    </row>
    <row r="926" ht="15.75" customHeight="1">
      <c r="B926" s="421"/>
      <c r="C926" s="421"/>
      <c r="E926" s="421"/>
      <c r="F926" s="422"/>
      <c r="G926" s="422"/>
      <c r="H926" s="422"/>
    </row>
    <row r="927" ht="15.75" customHeight="1">
      <c r="B927" s="421"/>
      <c r="C927" s="421"/>
      <c r="E927" s="421"/>
      <c r="F927" s="422"/>
      <c r="G927" s="422"/>
      <c r="H927" s="422"/>
    </row>
    <row r="928" ht="15.75" customHeight="1">
      <c r="B928" s="421"/>
      <c r="C928" s="421"/>
      <c r="E928" s="421"/>
      <c r="F928" s="422"/>
      <c r="G928" s="422"/>
      <c r="H928" s="422"/>
    </row>
    <row r="929" ht="15.75" customHeight="1">
      <c r="B929" s="421"/>
      <c r="C929" s="421"/>
      <c r="E929" s="421"/>
      <c r="F929" s="422"/>
      <c r="G929" s="422"/>
      <c r="H929" s="422"/>
    </row>
    <row r="930" ht="15.75" customHeight="1">
      <c r="B930" s="421"/>
      <c r="C930" s="421"/>
      <c r="E930" s="421"/>
      <c r="F930" s="422"/>
      <c r="G930" s="422"/>
      <c r="H930" s="422"/>
    </row>
    <row r="931" ht="15.75" customHeight="1">
      <c r="B931" s="421"/>
      <c r="C931" s="421"/>
      <c r="E931" s="421"/>
      <c r="F931" s="422"/>
      <c r="G931" s="422"/>
      <c r="H931" s="422"/>
    </row>
    <row r="932" ht="15.75" customHeight="1">
      <c r="B932" s="421"/>
      <c r="C932" s="421"/>
      <c r="E932" s="421"/>
      <c r="F932" s="422"/>
      <c r="G932" s="422"/>
      <c r="H932" s="422"/>
    </row>
    <row r="933" ht="15.75" customHeight="1">
      <c r="B933" s="421"/>
      <c r="C933" s="421"/>
      <c r="E933" s="421"/>
      <c r="F933" s="422"/>
      <c r="G933" s="422"/>
      <c r="H933" s="422"/>
    </row>
    <row r="934" ht="15.75" customHeight="1">
      <c r="B934" s="421"/>
      <c r="C934" s="421"/>
      <c r="E934" s="421"/>
      <c r="F934" s="422"/>
      <c r="G934" s="422"/>
      <c r="H934" s="422"/>
    </row>
    <row r="935" ht="15.75" customHeight="1">
      <c r="B935" s="421"/>
      <c r="C935" s="421"/>
      <c r="E935" s="421"/>
      <c r="F935" s="422"/>
      <c r="G935" s="422"/>
      <c r="H935" s="422"/>
    </row>
    <row r="936" ht="15.75" customHeight="1">
      <c r="B936" s="421"/>
      <c r="C936" s="421"/>
      <c r="E936" s="421"/>
      <c r="F936" s="422"/>
      <c r="G936" s="422"/>
      <c r="H936" s="422"/>
    </row>
    <row r="937" ht="15.75" customHeight="1">
      <c r="B937" s="421"/>
      <c r="C937" s="421"/>
      <c r="E937" s="421"/>
      <c r="F937" s="422"/>
      <c r="G937" s="422"/>
      <c r="H937" s="422"/>
    </row>
    <row r="938" ht="15.75" customHeight="1">
      <c r="B938" s="421"/>
      <c r="C938" s="421"/>
      <c r="E938" s="421"/>
      <c r="F938" s="422"/>
      <c r="G938" s="422"/>
      <c r="H938" s="422"/>
    </row>
    <row r="939" ht="15.75" customHeight="1">
      <c r="B939" s="421"/>
      <c r="C939" s="421"/>
      <c r="E939" s="421"/>
      <c r="F939" s="422"/>
      <c r="G939" s="422"/>
      <c r="H939" s="422"/>
    </row>
    <row r="940" ht="15.75" customHeight="1">
      <c r="B940" s="421"/>
      <c r="C940" s="421"/>
      <c r="E940" s="421"/>
      <c r="F940" s="422"/>
      <c r="G940" s="422"/>
      <c r="H940" s="422"/>
    </row>
    <row r="941" ht="15.75" customHeight="1">
      <c r="B941" s="421"/>
      <c r="C941" s="421"/>
      <c r="E941" s="421"/>
      <c r="F941" s="422"/>
      <c r="G941" s="422"/>
      <c r="H941" s="422"/>
    </row>
    <row r="942" ht="15.75" customHeight="1">
      <c r="B942" s="421"/>
      <c r="C942" s="421"/>
      <c r="E942" s="421"/>
      <c r="F942" s="422"/>
      <c r="G942" s="422"/>
      <c r="H942" s="422"/>
    </row>
    <row r="943" ht="15.75" customHeight="1">
      <c r="B943" s="421"/>
      <c r="C943" s="421"/>
      <c r="E943" s="421"/>
      <c r="F943" s="422"/>
      <c r="G943" s="422"/>
      <c r="H943" s="422"/>
    </row>
    <row r="944" ht="15.75" customHeight="1">
      <c r="B944" s="421"/>
      <c r="C944" s="421"/>
      <c r="E944" s="421"/>
      <c r="F944" s="422"/>
      <c r="G944" s="422"/>
      <c r="H944" s="422"/>
    </row>
    <row r="945" ht="15.75" customHeight="1">
      <c r="B945" s="421"/>
      <c r="C945" s="421"/>
      <c r="E945" s="421"/>
      <c r="F945" s="422"/>
      <c r="G945" s="422"/>
      <c r="H945" s="422"/>
    </row>
    <row r="946" ht="15.75" customHeight="1">
      <c r="B946" s="421"/>
      <c r="C946" s="421"/>
      <c r="E946" s="421"/>
      <c r="F946" s="422"/>
      <c r="G946" s="422"/>
      <c r="H946" s="422"/>
    </row>
    <row r="947" ht="15.75" customHeight="1">
      <c r="B947" s="421"/>
      <c r="C947" s="421"/>
      <c r="E947" s="421"/>
      <c r="F947" s="422"/>
      <c r="G947" s="422"/>
      <c r="H947" s="422"/>
    </row>
    <row r="948" ht="15.75" customHeight="1">
      <c r="B948" s="421"/>
      <c r="C948" s="421"/>
      <c r="E948" s="421"/>
      <c r="F948" s="422"/>
      <c r="G948" s="422"/>
      <c r="H948" s="422"/>
    </row>
    <row r="949" ht="15.75" customHeight="1">
      <c r="B949" s="421"/>
      <c r="C949" s="421"/>
      <c r="E949" s="421"/>
      <c r="F949" s="422"/>
      <c r="G949" s="422"/>
      <c r="H949" s="422"/>
    </row>
    <row r="950" ht="15.75" customHeight="1">
      <c r="B950" s="421"/>
      <c r="C950" s="421"/>
      <c r="E950" s="421"/>
      <c r="F950" s="422"/>
      <c r="G950" s="422"/>
      <c r="H950" s="422"/>
    </row>
    <row r="951" ht="15.75" customHeight="1">
      <c r="B951" s="421"/>
      <c r="C951" s="421"/>
      <c r="E951" s="421"/>
      <c r="F951" s="422"/>
      <c r="G951" s="422"/>
      <c r="H951" s="422"/>
    </row>
    <row r="952" ht="15.75" customHeight="1">
      <c r="B952" s="421"/>
      <c r="C952" s="421"/>
      <c r="E952" s="421"/>
      <c r="F952" s="422"/>
      <c r="G952" s="422"/>
      <c r="H952" s="422"/>
    </row>
    <row r="953" ht="15.75" customHeight="1">
      <c r="B953" s="421"/>
      <c r="C953" s="421"/>
      <c r="E953" s="421"/>
      <c r="F953" s="422"/>
      <c r="G953" s="422"/>
      <c r="H953" s="422"/>
    </row>
    <row r="954" ht="15.75" customHeight="1">
      <c r="B954" s="421"/>
      <c r="C954" s="421"/>
      <c r="E954" s="421"/>
      <c r="F954" s="422"/>
      <c r="G954" s="422"/>
      <c r="H954" s="422"/>
    </row>
    <row r="955" ht="15.75" customHeight="1">
      <c r="B955" s="421"/>
      <c r="C955" s="421"/>
      <c r="E955" s="421"/>
      <c r="F955" s="422"/>
      <c r="G955" s="422"/>
      <c r="H955" s="422"/>
    </row>
    <row r="956" ht="15.75" customHeight="1">
      <c r="B956" s="421"/>
      <c r="C956" s="421"/>
      <c r="E956" s="421"/>
      <c r="F956" s="422"/>
      <c r="G956" s="422"/>
      <c r="H956" s="422"/>
    </row>
    <row r="957" ht="15.75" customHeight="1">
      <c r="B957" s="421"/>
      <c r="C957" s="421"/>
      <c r="E957" s="421"/>
      <c r="F957" s="422"/>
      <c r="G957" s="422"/>
      <c r="H957" s="422"/>
    </row>
    <row r="958" ht="15.75" customHeight="1">
      <c r="B958" s="421"/>
      <c r="C958" s="421"/>
      <c r="E958" s="421"/>
      <c r="F958" s="422"/>
      <c r="G958" s="422"/>
      <c r="H958" s="422"/>
    </row>
    <row r="959" ht="15.75" customHeight="1">
      <c r="B959" s="421"/>
      <c r="C959" s="421"/>
      <c r="E959" s="421"/>
      <c r="F959" s="422"/>
      <c r="G959" s="422"/>
      <c r="H959" s="422"/>
    </row>
    <row r="960" ht="15.75" customHeight="1">
      <c r="B960" s="421"/>
      <c r="C960" s="421"/>
      <c r="E960" s="421"/>
      <c r="F960" s="422"/>
      <c r="G960" s="422"/>
      <c r="H960" s="422"/>
    </row>
    <row r="961" ht="15.75" customHeight="1">
      <c r="B961" s="421"/>
      <c r="C961" s="421"/>
      <c r="E961" s="421"/>
      <c r="F961" s="422"/>
      <c r="G961" s="422"/>
      <c r="H961" s="422"/>
    </row>
    <row r="962" ht="15.75" customHeight="1">
      <c r="B962" s="421"/>
      <c r="C962" s="421"/>
      <c r="E962" s="421"/>
      <c r="F962" s="422"/>
      <c r="G962" s="422"/>
      <c r="H962" s="422"/>
    </row>
    <row r="963" ht="15.75" customHeight="1">
      <c r="B963" s="421"/>
      <c r="C963" s="421"/>
      <c r="E963" s="421"/>
      <c r="F963" s="422"/>
      <c r="G963" s="422"/>
      <c r="H963" s="422"/>
    </row>
    <row r="964" ht="15.75" customHeight="1">
      <c r="B964" s="421"/>
      <c r="C964" s="421"/>
      <c r="E964" s="421"/>
      <c r="F964" s="422"/>
      <c r="G964" s="422"/>
      <c r="H964" s="422"/>
    </row>
    <row r="965" ht="15.75" customHeight="1">
      <c r="B965" s="421"/>
      <c r="C965" s="421"/>
      <c r="E965" s="421"/>
      <c r="F965" s="422"/>
      <c r="G965" s="422"/>
      <c r="H965" s="422"/>
    </row>
    <row r="966" ht="15.75" customHeight="1">
      <c r="B966" s="421"/>
      <c r="C966" s="421"/>
      <c r="E966" s="421"/>
      <c r="F966" s="422"/>
      <c r="G966" s="422"/>
      <c r="H966" s="422"/>
    </row>
    <row r="967" ht="15.75" customHeight="1">
      <c r="B967" s="421"/>
      <c r="C967" s="421"/>
      <c r="E967" s="421"/>
      <c r="F967" s="422"/>
      <c r="G967" s="422"/>
      <c r="H967" s="422"/>
    </row>
    <row r="968" ht="15.75" customHeight="1">
      <c r="B968" s="421"/>
      <c r="C968" s="421"/>
      <c r="E968" s="421"/>
      <c r="F968" s="422"/>
      <c r="G968" s="422"/>
      <c r="H968" s="422"/>
    </row>
    <row r="969" ht="15.75" customHeight="1">
      <c r="B969" s="421"/>
      <c r="C969" s="421"/>
      <c r="E969" s="421"/>
      <c r="F969" s="422"/>
      <c r="G969" s="422"/>
      <c r="H969" s="422"/>
    </row>
    <row r="970" ht="15.75" customHeight="1">
      <c r="B970" s="421"/>
      <c r="C970" s="421"/>
      <c r="E970" s="421"/>
      <c r="F970" s="422"/>
      <c r="G970" s="422"/>
      <c r="H970" s="422"/>
    </row>
    <row r="971" ht="15.75" customHeight="1">
      <c r="B971" s="421"/>
      <c r="C971" s="421"/>
      <c r="E971" s="421"/>
      <c r="F971" s="422"/>
      <c r="G971" s="422"/>
      <c r="H971" s="422"/>
    </row>
    <row r="972" ht="15.75" customHeight="1">
      <c r="B972" s="421"/>
      <c r="C972" s="421"/>
      <c r="E972" s="421"/>
      <c r="F972" s="422"/>
      <c r="G972" s="422"/>
      <c r="H972" s="422"/>
    </row>
    <row r="973" ht="15.75" customHeight="1">
      <c r="B973" s="421"/>
      <c r="C973" s="421"/>
      <c r="E973" s="421"/>
      <c r="F973" s="422"/>
      <c r="G973" s="422"/>
      <c r="H973" s="422"/>
    </row>
    <row r="974" ht="15.75" customHeight="1">
      <c r="B974" s="421"/>
      <c r="C974" s="421"/>
      <c r="E974" s="421"/>
      <c r="F974" s="422"/>
      <c r="G974" s="422"/>
      <c r="H974" s="422"/>
    </row>
    <row r="975" ht="15.75" customHeight="1">
      <c r="B975" s="421"/>
      <c r="C975" s="421"/>
      <c r="E975" s="421"/>
      <c r="F975" s="422"/>
      <c r="G975" s="422"/>
      <c r="H975" s="422"/>
    </row>
    <row r="976" ht="15.75" customHeight="1">
      <c r="B976" s="421"/>
      <c r="C976" s="421"/>
      <c r="E976" s="421"/>
      <c r="F976" s="422"/>
      <c r="G976" s="422"/>
      <c r="H976" s="422"/>
    </row>
    <row r="977" ht="15.75" customHeight="1">
      <c r="B977" s="421"/>
      <c r="C977" s="421"/>
      <c r="E977" s="421"/>
      <c r="F977" s="422"/>
      <c r="G977" s="422"/>
      <c r="H977" s="422"/>
    </row>
    <row r="978" ht="15.75" customHeight="1">
      <c r="B978" s="421"/>
      <c r="C978" s="421"/>
      <c r="E978" s="421"/>
      <c r="F978" s="422"/>
      <c r="G978" s="422"/>
      <c r="H978" s="422"/>
    </row>
    <row r="979" ht="15.75" customHeight="1">
      <c r="B979" s="421"/>
      <c r="C979" s="421"/>
      <c r="E979" s="421"/>
      <c r="F979" s="422"/>
      <c r="G979" s="422"/>
      <c r="H979" s="422"/>
    </row>
    <row r="980" ht="15.75" customHeight="1">
      <c r="B980" s="421"/>
      <c r="C980" s="421"/>
      <c r="E980" s="421"/>
      <c r="F980" s="422"/>
      <c r="G980" s="422"/>
      <c r="H980" s="422"/>
    </row>
    <row r="981" ht="15.75" customHeight="1">
      <c r="B981" s="421"/>
      <c r="C981" s="421"/>
      <c r="E981" s="421"/>
      <c r="F981" s="422"/>
      <c r="G981" s="422"/>
      <c r="H981" s="422"/>
    </row>
    <row r="982" ht="15.75" customHeight="1">
      <c r="B982" s="421"/>
      <c r="C982" s="421"/>
      <c r="E982" s="421"/>
      <c r="F982" s="422"/>
      <c r="G982" s="422"/>
      <c r="H982" s="422"/>
    </row>
    <row r="983" ht="15.75" customHeight="1">
      <c r="B983" s="421"/>
      <c r="C983" s="421"/>
      <c r="E983" s="421"/>
      <c r="F983" s="422"/>
      <c r="G983" s="422"/>
      <c r="H983" s="422"/>
    </row>
    <row r="984" ht="15.75" customHeight="1">
      <c r="B984" s="421"/>
      <c r="C984" s="421"/>
      <c r="E984" s="421"/>
      <c r="F984" s="422"/>
      <c r="G984" s="422"/>
      <c r="H984" s="422"/>
    </row>
    <row r="985" ht="15.75" customHeight="1">
      <c r="B985" s="421"/>
      <c r="C985" s="421"/>
      <c r="E985" s="421"/>
      <c r="F985" s="422"/>
      <c r="G985" s="422"/>
      <c r="H985" s="422"/>
    </row>
    <row r="986" ht="15.75" customHeight="1">
      <c r="B986" s="421"/>
      <c r="C986" s="421"/>
      <c r="E986" s="421"/>
      <c r="F986" s="422"/>
      <c r="G986" s="422"/>
      <c r="H986" s="422"/>
    </row>
    <row r="987" ht="15.75" customHeight="1">
      <c r="B987" s="421"/>
      <c r="C987" s="421"/>
      <c r="E987" s="421"/>
      <c r="F987" s="422"/>
      <c r="G987" s="422"/>
      <c r="H987" s="422"/>
    </row>
    <row r="988" ht="15.75" customHeight="1">
      <c r="B988" s="421"/>
      <c r="C988" s="421"/>
      <c r="E988" s="421"/>
      <c r="F988" s="422"/>
      <c r="G988" s="422"/>
      <c r="H988" s="422"/>
    </row>
    <row r="989" ht="15.75" customHeight="1">
      <c r="B989" s="421"/>
      <c r="C989" s="421"/>
      <c r="E989" s="421"/>
      <c r="F989" s="422"/>
      <c r="G989" s="422"/>
      <c r="H989" s="422"/>
    </row>
    <row r="990" ht="15.75" customHeight="1">
      <c r="B990" s="421"/>
      <c r="C990" s="421"/>
      <c r="E990" s="421"/>
      <c r="F990" s="422"/>
      <c r="G990" s="422"/>
      <c r="H990" s="422"/>
    </row>
    <row r="991" ht="15.75" customHeight="1">
      <c r="B991" s="421"/>
      <c r="C991" s="421"/>
      <c r="E991" s="421"/>
      <c r="F991" s="422"/>
      <c r="G991" s="422"/>
      <c r="H991" s="422"/>
    </row>
    <row r="992" ht="15.75" customHeight="1">
      <c r="B992" s="421"/>
      <c r="C992" s="421"/>
      <c r="E992" s="421"/>
      <c r="F992" s="422"/>
      <c r="G992" s="422"/>
      <c r="H992" s="422"/>
    </row>
    <row r="993" ht="15.75" customHeight="1">
      <c r="B993" s="421"/>
      <c r="C993" s="421"/>
      <c r="E993" s="421"/>
      <c r="F993" s="422"/>
      <c r="G993" s="422"/>
      <c r="H993" s="422"/>
    </row>
    <row r="994" ht="15.75" customHeight="1">
      <c r="B994" s="421"/>
      <c r="C994" s="421"/>
      <c r="E994" s="421"/>
      <c r="F994" s="422"/>
      <c r="G994" s="422"/>
      <c r="H994" s="422"/>
    </row>
    <row r="995" ht="15.75" customHeight="1">
      <c r="B995" s="421"/>
      <c r="C995" s="421"/>
      <c r="E995" s="421"/>
      <c r="F995" s="422"/>
      <c r="G995" s="422"/>
      <c r="H995" s="422"/>
    </row>
    <row r="996" ht="15.75" customHeight="1">
      <c r="B996" s="421"/>
      <c r="C996" s="421"/>
      <c r="E996" s="421"/>
      <c r="F996" s="422"/>
      <c r="G996" s="422"/>
      <c r="H996" s="422"/>
    </row>
    <row r="997" ht="15.75" customHeight="1">
      <c r="B997" s="421"/>
      <c r="C997" s="421"/>
      <c r="E997" s="421"/>
      <c r="F997" s="422"/>
      <c r="G997" s="422"/>
      <c r="H997" s="422"/>
    </row>
    <row r="998" ht="15.75" customHeight="1">
      <c r="B998" s="421"/>
      <c r="C998" s="421"/>
      <c r="E998" s="421"/>
      <c r="F998" s="422"/>
      <c r="G998" s="422"/>
      <c r="H998" s="422"/>
    </row>
    <row r="999" ht="15.75" customHeight="1">
      <c r="B999" s="421"/>
      <c r="C999" s="421"/>
      <c r="E999" s="421"/>
      <c r="F999" s="422"/>
      <c r="G999" s="422"/>
      <c r="H999" s="422"/>
    </row>
    <row r="1000" ht="15.75" customHeight="1">
      <c r="B1000" s="421"/>
      <c r="C1000" s="421"/>
      <c r="E1000" s="421"/>
      <c r="F1000" s="422"/>
      <c r="G1000" s="422"/>
      <c r="H1000" s="422"/>
    </row>
    <row r="1001" ht="15.75" customHeight="1">
      <c r="B1001" s="421"/>
      <c r="C1001" s="421"/>
      <c r="E1001" s="421"/>
      <c r="F1001" s="422"/>
      <c r="G1001" s="422"/>
      <c r="H1001" s="422"/>
    </row>
    <row r="1002" ht="15.75" customHeight="1">
      <c r="B1002" s="421"/>
      <c r="C1002" s="421"/>
      <c r="E1002" s="421"/>
      <c r="F1002" s="422"/>
      <c r="G1002" s="422"/>
      <c r="H1002" s="422"/>
    </row>
  </sheetData>
  <mergeCells count="19">
    <mergeCell ref="K12:L12"/>
    <mergeCell ref="N12:O12"/>
    <mergeCell ref="A3:I3"/>
    <mergeCell ref="A4:I4"/>
    <mergeCell ref="B9:D9"/>
    <mergeCell ref="A12:C12"/>
    <mergeCell ref="E12:F12"/>
    <mergeCell ref="H12:I12"/>
    <mergeCell ref="A16:C16"/>
    <mergeCell ref="B157:C157"/>
    <mergeCell ref="B178:C178"/>
    <mergeCell ref="B198:C198"/>
    <mergeCell ref="A2:B2"/>
    <mergeCell ref="A94:B94"/>
    <mergeCell ref="A95:C95"/>
    <mergeCell ref="A109:C109"/>
    <mergeCell ref="A112:C112"/>
    <mergeCell ref="A122:C122"/>
    <mergeCell ref="A142:C142"/>
  </mergeCells>
  <dataValidations>
    <dataValidation type="list" allowBlank="1" showErrorMessage="1" sqref="I8 I10:I11 I13:I156 I158:I177 I179:I250">
      <formula1>$O$2:$O$6</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2.0"/>
    <col customWidth="1" min="2" max="2" width="30.13"/>
    <col customWidth="1" min="3" max="3" width="41.75"/>
    <col customWidth="1" min="4" max="4" width="37.0"/>
    <col customWidth="1" min="5" max="5" width="44.25"/>
    <col customWidth="1" min="6" max="6" width="48.38"/>
    <col customWidth="1" min="7" max="7" width="36.0"/>
    <col customWidth="1" min="8" max="8" width="38.88"/>
    <col customWidth="1" min="14" max="14" width="30.0"/>
    <col customWidth="1" min="15" max="15" width="24.13"/>
    <col customWidth="1" min="16" max="16" width="31.13"/>
    <col customWidth="1" min="17" max="17" width="27.75"/>
    <col customWidth="1" min="18" max="18" width="39.13"/>
  </cols>
  <sheetData>
    <row r="1" ht="15.75" customHeight="1">
      <c r="A1" s="127"/>
      <c r="B1" s="130"/>
      <c r="C1" s="129"/>
      <c r="D1" s="129"/>
      <c r="E1" s="130"/>
      <c r="F1" s="129"/>
      <c r="G1" s="129"/>
      <c r="H1" s="129"/>
      <c r="I1" s="130"/>
      <c r="J1" s="131"/>
      <c r="K1" s="132"/>
      <c r="L1" s="133"/>
      <c r="M1" s="133"/>
      <c r="N1" s="134"/>
      <c r="O1" s="134"/>
      <c r="P1" s="134"/>
      <c r="Q1" s="134"/>
      <c r="R1" s="134"/>
      <c r="S1" s="134"/>
      <c r="T1" s="134"/>
      <c r="U1" s="134"/>
      <c r="V1" s="134"/>
      <c r="W1" s="134"/>
      <c r="X1" s="134"/>
      <c r="Y1" s="134"/>
      <c r="Z1" s="134"/>
      <c r="AA1" s="135"/>
      <c r="AB1" s="135"/>
      <c r="AC1" s="135"/>
      <c r="AD1" s="135"/>
      <c r="AE1" s="135"/>
      <c r="AF1" s="135"/>
      <c r="AG1" s="135"/>
      <c r="AH1" s="135"/>
      <c r="AI1" s="135"/>
    </row>
    <row r="2" ht="15.75" customHeight="1">
      <c r="A2" s="136" t="s">
        <v>109</v>
      </c>
      <c r="B2" s="137"/>
      <c r="C2" s="138"/>
      <c r="D2" s="138"/>
      <c r="E2" s="137"/>
      <c r="F2" s="138"/>
      <c r="G2" s="138"/>
      <c r="H2" s="138"/>
      <c r="I2" s="139"/>
      <c r="J2" s="131"/>
      <c r="K2" s="132"/>
      <c r="L2" s="133"/>
      <c r="M2" s="133"/>
      <c r="N2" s="134"/>
      <c r="O2" s="140" t="s">
        <v>51</v>
      </c>
      <c r="P2" s="134"/>
      <c r="Q2" s="134"/>
      <c r="R2" s="134"/>
      <c r="S2" s="134"/>
      <c r="T2" s="134"/>
      <c r="U2" s="134"/>
      <c r="V2" s="134"/>
      <c r="W2" s="134"/>
      <c r="X2" s="134"/>
      <c r="Y2" s="134"/>
      <c r="Z2" s="134"/>
      <c r="AA2" s="135"/>
      <c r="AB2" s="135"/>
      <c r="AC2" s="135"/>
      <c r="AD2" s="135"/>
      <c r="AE2" s="135"/>
      <c r="AF2" s="135"/>
      <c r="AG2" s="135"/>
      <c r="AH2" s="135"/>
      <c r="AI2" s="135"/>
    </row>
    <row r="3" ht="15.75" customHeight="1">
      <c r="A3" s="141" t="s">
        <v>110</v>
      </c>
      <c r="B3" s="142"/>
      <c r="C3" s="5"/>
      <c r="D3" s="5"/>
      <c r="E3" s="5"/>
      <c r="F3" s="5"/>
      <c r="G3" s="5"/>
      <c r="H3" s="5"/>
      <c r="I3" s="143"/>
      <c r="J3" s="131"/>
      <c r="K3" s="132"/>
      <c r="L3" s="133"/>
      <c r="M3" s="133"/>
      <c r="N3" s="134"/>
      <c r="O3" s="144" t="s">
        <v>52</v>
      </c>
      <c r="P3" s="134"/>
      <c r="Q3" s="134"/>
      <c r="R3" s="134"/>
      <c r="S3" s="134"/>
      <c r="T3" s="134"/>
      <c r="U3" s="134"/>
      <c r="V3" s="134"/>
      <c r="W3" s="134"/>
      <c r="X3" s="134"/>
      <c r="Y3" s="134"/>
      <c r="Z3" s="134"/>
      <c r="AA3" s="135"/>
      <c r="AB3" s="135"/>
      <c r="AC3" s="135"/>
      <c r="AD3" s="135"/>
      <c r="AE3" s="135"/>
      <c r="AF3" s="135"/>
      <c r="AG3" s="135"/>
      <c r="AH3" s="135"/>
      <c r="AI3" s="135"/>
    </row>
    <row r="4" ht="15.75" customHeight="1">
      <c r="A4" s="141" t="s">
        <v>111</v>
      </c>
      <c r="B4" s="145" t="s">
        <v>4</v>
      </c>
      <c r="C4" s="5"/>
      <c r="D4" s="5"/>
      <c r="E4" s="5"/>
      <c r="F4" s="5"/>
      <c r="G4" s="5"/>
      <c r="H4" s="5"/>
      <c r="I4" s="143"/>
      <c r="J4" s="131"/>
      <c r="K4" s="146"/>
      <c r="L4" s="133"/>
      <c r="M4" s="133"/>
      <c r="N4" s="134"/>
      <c r="O4" s="147" t="s">
        <v>53</v>
      </c>
      <c r="P4" s="134"/>
      <c r="Q4" s="134"/>
      <c r="R4" s="134"/>
      <c r="S4" s="134"/>
      <c r="T4" s="134"/>
      <c r="U4" s="134"/>
      <c r="V4" s="134"/>
      <c r="W4" s="134"/>
      <c r="X4" s="134"/>
      <c r="Y4" s="134"/>
      <c r="Z4" s="134"/>
      <c r="AA4" s="135"/>
      <c r="AB4" s="135"/>
      <c r="AC4" s="135"/>
      <c r="AD4" s="135"/>
      <c r="AE4" s="135"/>
      <c r="AF4" s="135"/>
      <c r="AG4" s="135"/>
      <c r="AH4" s="135"/>
      <c r="AI4" s="135"/>
    </row>
    <row r="5" ht="15.75" customHeight="1">
      <c r="A5" s="136" t="s">
        <v>51</v>
      </c>
      <c r="B5" s="148" t="s">
        <v>52</v>
      </c>
      <c r="C5" s="148" t="s">
        <v>53</v>
      </c>
      <c r="D5" s="148" t="s">
        <v>112</v>
      </c>
      <c r="E5" s="149" t="s">
        <v>113</v>
      </c>
      <c r="F5" s="150"/>
      <c r="G5" s="150"/>
      <c r="H5" s="150"/>
      <c r="I5" s="133"/>
      <c r="J5" s="151"/>
      <c r="K5" s="152"/>
      <c r="L5" s="153"/>
      <c r="M5" s="153"/>
      <c r="N5" s="134"/>
      <c r="O5" s="155" t="s">
        <v>54</v>
      </c>
      <c r="P5" s="134"/>
      <c r="Q5" s="134"/>
      <c r="R5" s="134"/>
      <c r="S5" s="134"/>
      <c r="T5" s="134"/>
      <c r="U5" s="134"/>
      <c r="V5" s="134"/>
      <c r="W5" s="134"/>
      <c r="X5" s="134"/>
      <c r="Y5" s="134"/>
      <c r="Z5" s="134"/>
      <c r="AA5" s="135"/>
      <c r="AB5" s="135"/>
      <c r="AC5" s="135"/>
      <c r="AD5" s="135"/>
      <c r="AE5" s="135"/>
      <c r="AF5" s="135"/>
      <c r="AG5" s="135"/>
      <c r="AH5" s="135"/>
      <c r="AI5" s="135"/>
    </row>
    <row r="6" ht="15.75" customHeight="1">
      <c r="A6" s="156">
        <f>COUNTIF(I10:I1036,"Pass")</f>
        <v>221</v>
      </c>
      <c r="B6" s="157">
        <f>COUNTIF(I10:I1036,"Fail")</f>
        <v>0</v>
      </c>
      <c r="C6" s="157">
        <f>COUNTIF(I10:I1036,"Untested")</f>
        <v>0</v>
      </c>
      <c r="D6" s="157">
        <f>COUNTIF(I10:I1036,"N/A")</f>
        <v>0</v>
      </c>
      <c r="E6" s="158">
        <f>SUM(A6:D6)</f>
        <v>221</v>
      </c>
      <c r="F6" s="150"/>
      <c r="G6" s="150"/>
      <c r="H6" s="150"/>
      <c r="I6" s="133"/>
      <c r="J6" s="131"/>
      <c r="K6" s="132"/>
      <c r="L6" s="133"/>
      <c r="M6" s="133"/>
      <c r="N6" s="134"/>
      <c r="O6" s="134"/>
      <c r="P6" s="134"/>
      <c r="Q6" s="134"/>
      <c r="R6" s="134"/>
      <c r="S6" s="134"/>
      <c r="T6" s="134"/>
      <c r="U6" s="134"/>
      <c r="V6" s="134"/>
      <c r="W6" s="134"/>
      <c r="X6" s="134"/>
      <c r="Y6" s="134"/>
      <c r="Z6" s="134"/>
      <c r="AA6" s="135"/>
      <c r="AB6" s="135"/>
      <c r="AC6" s="135"/>
      <c r="AD6" s="135"/>
      <c r="AE6" s="135"/>
      <c r="AF6" s="135"/>
      <c r="AG6" s="135"/>
      <c r="AH6" s="135"/>
      <c r="AI6" s="135"/>
    </row>
    <row r="7" ht="15.75" customHeight="1">
      <c r="A7" s="159"/>
      <c r="B7" s="137"/>
      <c r="C7" s="138"/>
      <c r="D7" s="138"/>
      <c r="E7" s="137"/>
      <c r="F7" s="138"/>
      <c r="G7" s="138"/>
      <c r="H7" s="138"/>
      <c r="I7" s="160"/>
      <c r="J7" s="161"/>
      <c r="K7" s="146"/>
      <c r="L7" s="130"/>
      <c r="M7" s="133"/>
      <c r="N7" s="134"/>
      <c r="O7" s="134"/>
      <c r="P7" s="134"/>
      <c r="Q7" s="134"/>
      <c r="R7" s="134"/>
      <c r="S7" s="134"/>
      <c r="T7" s="134"/>
      <c r="U7" s="134"/>
      <c r="V7" s="134"/>
      <c r="W7" s="134"/>
      <c r="X7" s="134"/>
      <c r="Y7" s="134"/>
      <c r="Z7" s="134"/>
      <c r="AA7" s="135"/>
      <c r="AB7" s="135"/>
      <c r="AC7" s="135"/>
      <c r="AD7" s="135"/>
      <c r="AE7" s="135"/>
      <c r="AF7" s="135"/>
      <c r="AG7" s="135"/>
      <c r="AH7" s="135"/>
      <c r="AI7" s="135"/>
    </row>
    <row r="8" ht="15.75" customHeight="1">
      <c r="A8" s="162" t="s">
        <v>114</v>
      </c>
      <c r="B8" s="163" t="s">
        <v>115</v>
      </c>
      <c r="C8" s="164" t="s">
        <v>116</v>
      </c>
      <c r="D8" s="164" t="s">
        <v>117</v>
      </c>
      <c r="E8" s="163" t="s">
        <v>118</v>
      </c>
      <c r="F8" s="164" t="s">
        <v>119</v>
      </c>
      <c r="G8" s="164" t="s">
        <v>120</v>
      </c>
      <c r="H8" s="164" t="s">
        <v>121</v>
      </c>
      <c r="I8" s="163" t="s">
        <v>122</v>
      </c>
      <c r="J8" s="165" t="s">
        <v>123</v>
      </c>
      <c r="K8" s="163" t="s">
        <v>124</v>
      </c>
      <c r="L8" s="163" t="s">
        <v>125</v>
      </c>
      <c r="M8" s="133"/>
      <c r="N8" s="134"/>
      <c r="O8" s="134"/>
      <c r="P8" s="134"/>
      <c r="Q8" s="134"/>
      <c r="R8" s="134"/>
      <c r="S8" s="134"/>
      <c r="T8" s="134"/>
      <c r="U8" s="134"/>
      <c r="V8" s="134"/>
      <c r="W8" s="134"/>
      <c r="X8" s="134"/>
      <c r="Y8" s="134"/>
      <c r="Z8" s="134"/>
      <c r="AA8" s="135"/>
      <c r="AB8" s="135"/>
      <c r="AC8" s="135"/>
      <c r="AD8" s="135"/>
      <c r="AE8" s="135"/>
      <c r="AF8" s="135"/>
      <c r="AG8" s="135"/>
      <c r="AH8" s="135"/>
      <c r="AI8" s="135"/>
    </row>
    <row r="9" ht="15.75" customHeight="1">
      <c r="A9" s="166"/>
      <c r="B9" s="167" t="s">
        <v>2401</v>
      </c>
      <c r="C9" s="6"/>
      <c r="D9" s="168"/>
      <c r="E9" s="169"/>
      <c r="F9" s="168"/>
      <c r="G9" s="168"/>
      <c r="H9" s="168"/>
      <c r="I9" s="169"/>
      <c r="J9" s="170"/>
      <c r="K9" s="171"/>
      <c r="L9" s="169"/>
      <c r="M9" s="423"/>
      <c r="N9" s="134"/>
      <c r="O9" s="134"/>
      <c r="P9" s="134"/>
      <c r="Q9" s="134"/>
      <c r="R9" s="134"/>
      <c r="S9" s="134"/>
      <c r="T9" s="134"/>
      <c r="U9" s="134"/>
      <c r="V9" s="134"/>
      <c r="W9" s="134"/>
      <c r="X9" s="134"/>
      <c r="Y9" s="134"/>
      <c r="Z9" s="134"/>
      <c r="AA9" s="135"/>
      <c r="AB9" s="135"/>
      <c r="AC9" s="135"/>
      <c r="AD9" s="135"/>
      <c r="AE9" s="135"/>
      <c r="AF9" s="135"/>
      <c r="AG9" s="135"/>
      <c r="AH9" s="135"/>
      <c r="AI9" s="135"/>
    </row>
    <row r="10" ht="30.0" customHeight="1">
      <c r="A10" s="246" t="s">
        <v>2402</v>
      </c>
      <c r="B10" s="174" t="s">
        <v>128</v>
      </c>
      <c r="C10" s="175" t="s">
        <v>129</v>
      </c>
      <c r="D10" s="180" t="s">
        <v>2403</v>
      </c>
      <c r="E10" s="177" t="s">
        <v>131</v>
      </c>
      <c r="F10" s="178" t="s">
        <v>132</v>
      </c>
      <c r="G10" s="179" t="s">
        <v>133</v>
      </c>
      <c r="H10" s="180" t="s">
        <v>134</v>
      </c>
      <c r="I10" s="174" t="s">
        <v>51</v>
      </c>
      <c r="J10" s="206">
        <v>45365.0</v>
      </c>
      <c r="K10" s="182"/>
      <c r="L10" s="183" t="s">
        <v>135</v>
      </c>
      <c r="M10" s="184"/>
      <c r="N10" s="184"/>
      <c r="O10" s="184"/>
      <c r="P10" s="184"/>
      <c r="Q10" s="184"/>
      <c r="R10" s="184"/>
      <c r="S10" s="184"/>
      <c r="T10" s="184"/>
      <c r="U10" s="184"/>
      <c r="V10" s="184"/>
      <c r="W10" s="184"/>
      <c r="X10" s="184"/>
      <c r="Y10" s="184"/>
      <c r="Z10" s="184"/>
      <c r="AA10" s="185"/>
      <c r="AB10" s="185"/>
      <c r="AC10" s="185"/>
      <c r="AD10" s="185"/>
      <c r="AE10" s="185"/>
      <c r="AF10" s="185"/>
      <c r="AG10" s="185"/>
      <c r="AH10" s="185"/>
      <c r="AI10" s="185"/>
    </row>
    <row r="11" ht="30.0" customHeight="1">
      <c r="A11" s="193" t="s">
        <v>2404</v>
      </c>
      <c r="B11" s="187" t="s">
        <v>128</v>
      </c>
      <c r="C11" s="195" t="s">
        <v>2405</v>
      </c>
      <c r="D11" s="189" t="s">
        <v>2406</v>
      </c>
      <c r="E11" s="190" t="s">
        <v>131</v>
      </c>
      <c r="F11" s="178" t="s">
        <v>139</v>
      </c>
      <c r="G11" s="189" t="s">
        <v>2407</v>
      </c>
      <c r="H11" s="189" t="s">
        <v>2408</v>
      </c>
      <c r="I11" s="187" t="s">
        <v>51</v>
      </c>
      <c r="J11" s="206">
        <v>45365.0</v>
      </c>
      <c r="K11" s="192"/>
      <c r="L11" s="183" t="s">
        <v>135</v>
      </c>
      <c r="M11" s="184"/>
      <c r="N11" s="184"/>
      <c r="O11" s="184"/>
      <c r="P11" s="184"/>
      <c r="Q11" s="184"/>
      <c r="R11" s="184"/>
      <c r="S11" s="184"/>
      <c r="T11" s="184"/>
      <c r="U11" s="184"/>
      <c r="V11" s="184"/>
      <c r="W11" s="184"/>
      <c r="X11" s="184"/>
      <c r="Y11" s="184"/>
      <c r="Z11" s="184"/>
      <c r="AA11" s="185"/>
      <c r="AB11" s="185"/>
      <c r="AC11" s="185"/>
      <c r="AD11" s="185"/>
      <c r="AE11" s="185"/>
      <c r="AF11" s="185"/>
      <c r="AG11" s="185"/>
      <c r="AH11" s="185"/>
      <c r="AI11" s="185"/>
    </row>
    <row r="12" ht="30.0" customHeight="1">
      <c r="A12" s="193" t="s">
        <v>2409</v>
      </c>
      <c r="B12" s="190" t="s">
        <v>148</v>
      </c>
      <c r="C12" s="188" t="s">
        <v>149</v>
      </c>
      <c r="D12" s="189" t="s">
        <v>2410</v>
      </c>
      <c r="E12" s="190" t="s">
        <v>131</v>
      </c>
      <c r="F12" s="191" t="s">
        <v>54</v>
      </c>
      <c r="G12" s="188" t="s">
        <v>151</v>
      </c>
      <c r="H12" s="188" t="s">
        <v>151</v>
      </c>
      <c r="I12" s="187" t="s">
        <v>51</v>
      </c>
      <c r="J12" s="206">
        <v>45365.0</v>
      </c>
      <c r="K12" s="192"/>
      <c r="L12" s="183" t="s">
        <v>135</v>
      </c>
      <c r="M12" s="184"/>
      <c r="N12" s="184"/>
      <c r="O12" s="184"/>
      <c r="P12" s="184"/>
      <c r="Q12" s="184"/>
      <c r="R12" s="184"/>
      <c r="S12" s="184"/>
      <c r="T12" s="184"/>
      <c r="U12" s="184"/>
      <c r="V12" s="184"/>
      <c r="W12" s="184"/>
      <c r="X12" s="184"/>
      <c r="Y12" s="184"/>
      <c r="Z12" s="184"/>
      <c r="AA12" s="185"/>
      <c r="AB12" s="185"/>
      <c r="AC12" s="185"/>
      <c r="AD12" s="185"/>
      <c r="AE12" s="185"/>
      <c r="AF12" s="185"/>
      <c r="AG12" s="185"/>
      <c r="AH12" s="185"/>
      <c r="AI12" s="185"/>
    </row>
    <row r="13" ht="30.0" customHeight="1">
      <c r="A13" s="193" t="s">
        <v>2411</v>
      </c>
      <c r="B13" s="264" t="s">
        <v>2412</v>
      </c>
      <c r="C13" s="213" t="s">
        <v>2413</v>
      </c>
      <c r="D13" s="213" t="s">
        <v>2414</v>
      </c>
      <c r="E13" s="248" t="s">
        <v>170</v>
      </c>
      <c r="F13" s="322" t="s">
        <v>54</v>
      </c>
      <c r="G13" s="213" t="s">
        <v>2415</v>
      </c>
      <c r="H13" s="213" t="s">
        <v>2415</v>
      </c>
      <c r="I13" s="264" t="s">
        <v>51</v>
      </c>
      <c r="J13" s="206">
        <v>45365.0</v>
      </c>
      <c r="K13" s="234"/>
      <c r="L13" s="218" t="s">
        <v>135</v>
      </c>
      <c r="M13" s="185"/>
      <c r="N13" s="185"/>
      <c r="O13" s="185"/>
      <c r="P13" s="185"/>
      <c r="Q13" s="185"/>
      <c r="R13" s="185"/>
      <c r="S13" s="185"/>
      <c r="T13" s="185"/>
      <c r="U13" s="185"/>
      <c r="V13" s="185"/>
      <c r="W13" s="185"/>
      <c r="X13" s="185"/>
      <c r="Y13" s="185"/>
      <c r="Z13" s="185"/>
      <c r="AA13" s="185"/>
      <c r="AB13" s="185"/>
      <c r="AC13" s="185"/>
      <c r="AD13" s="185"/>
      <c r="AE13" s="185"/>
      <c r="AF13" s="185"/>
      <c r="AG13" s="185"/>
      <c r="AH13" s="185"/>
      <c r="AI13" s="185"/>
    </row>
    <row r="14" ht="30.0" customHeight="1">
      <c r="A14" s="193" t="s">
        <v>2416</v>
      </c>
      <c r="B14" s="238" t="s">
        <v>2417</v>
      </c>
      <c r="C14" s="198" t="s">
        <v>2418</v>
      </c>
      <c r="D14" s="180" t="s">
        <v>2419</v>
      </c>
      <c r="E14" s="177" t="s">
        <v>131</v>
      </c>
      <c r="F14" s="179" t="s">
        <v>54</v>
      </c>
      <c r="G14" s="198" t="s">
        <v>2420</v>
      </c>
      <c r="H14" s="198" t="s">
        <v>2420</v>
      </c>
      <c r="I14" s="174" t="s">
        <v>51</v>
      </c>
      <c r="J14" s="206">
        <v>45365.0</v>
      </c>
      <c r="K14" s="192"/>
      <c r="L14" s="183" t="s">
        <v>135</v>
      </c>
      <c r="M14" s="184"/>
      <c r="N14" s="184"/>
      <c r="O14" s="184"/>
      <c r="P14" s="184"/>
      <c r="Q14" s="184"/>
      <c r="R14" s="184"/>
      <c r="S14" s="184"/>
      <c r="T14" s="184"/>
      <c r="U14" s="184"/>
      <c r="V14" s="184"/>
      <c r="W14" s="184"/>
      <c r="X14" s="184"/>
      <c r="Y14" s="184"/>
      <c r="Z14" s="184"/>
      <c r="AA14" s="185"/>
      <c r="AB14" s="185"/>
      <c r="AC14" s="185"/>
      <c r="AD14" s="185"/>
      <c r="AE14" s="185"/>
      <c r="AF14" s="185"/>
      <c r="AG14" s="185"/>
      <c r="AH14" s="185"/>
      <c r="AI14" s="185"/>
    </row>
    <row r="15" ht="30.0" customHeight="1">
      <c r="A15" s="193" t="s">
        <v>2421</v>
      </c>
      <c r="B15" s="187" t="s">
        <v>162</v>
      </c>
      <c r="C15" s="189" t="s">
        <v>2422</v>
      </c>
      <c r="D15" s="189" t="s">
        <v>2423</v>
      </c>
      <c r="E15" s="190" t="s">
        <v>131</v>
      </c>
      <c r="F15" s="179" t="s">
        <v>54</v>
      </c>
      <c r="G15" s="195" t="s">
        <v>2424</v>
      </c>
      <c r="H15" s="195" t="s">
        <v>2424</v>
      </c>
      <c r="I15" s="187" t="s">
        <v>51</v>
      </c>
      <c r="J15" s="206">
        <v>45365.0</v>
      </c>
      <c r="K15" s="192"/>
      <c r="L15" s="183" t="s">
        <v>135</v>
      </c>
      <c r="M15" s="184"/>
      <c r="N15" s="184"/>
      <c r="O15" s="184"/>
      <c r="P15" s="184"/>
      <c r="Q15" s="184"/>
      <c r="R15" s="184"/>
      <c r="S15" s="184"/>
      <c r="T15" s="184"/>
      <c r="U15" s="184"/>
      <c r="V15" s="184"/>
      <c r="W15" s="184"/>
      <c r="X15" s="184"/>
      <c r="Y15" s="184"/>
      <c r="Z15" s="184"/>
      <c r="AA15" s="185"/>
      <c r="AB15" s="185"/>
      <c r="AC15" s="185"/>
      <c r="AD15" s="185"/>
      <c r="AE15" s="185"/>
      <c r="AF15" s="185"/>
      <c r="AG15" s="185"/>
      <c r="AH15" s="185"/>
      <c r="AI15" s="185"/>
    </row>
    <row r="16" ht="30.0" customHeight="1">
      <c r="A16" s="193" t="s">
        <v>2425</v>
      </c>
      <c r="B16" s="187" t="s">
        <v>162</v>
      </c>
      <c r="C16" s="180" t="s">
        <v>2426</v>
      </c>
      <c r="D16" s="180" t="s">
        <v>2427</v>
      </c>
      <c r="E16" s="177" t="s">
        <v>170</v>
      </c>
      <c r="F16" s="179" t="s">
        <v>54</v>
      </c>
      <c r="G16" s="180" t="s">
        <v>2428</v>
      </c>
      <c r="H16" s="180" t="s">
        <v>2428</v>
      </c>
      <c r="I16" s="174" t="s">
        <v>51</v>
      </c>
      <c r="J16" s="206">
        <v>45365.0</v>
      </c>
      <c r="K16" s="194"/>
      <c r="L16" s="183" t="s">
        <v>135</v>
      </c>
      <c r="M16" s="184"/>
      <c r="N16" s="184"/>
      <c r="O16" s="184"/>
      <c r="P16" s="184"/>
      <c r="Q16" s="184"/>
      <c r="R16" s="184"/>
      <c r="S16" s="184"/>
      <c r="T16" s="184"/>
      <c r="U16" s="184"/>
      <c r="V16" s="184"/>
      <c r="W16" s="184"/>
      <c r="X16" s="184"/>
      <c r="Y16" s="184"/>
      <c r="Z16" s="184"/>
      <c r="AA16" s="185"/>
      <c r="AB16" s="185"/>
      <c r="AC16" s="185"/>
      <c r="AD16" s="185"/>
      <c r="AE16" s="185"/>
      <c r="AF16" s="185"/>
      <c r="AG16" s="185"/>
      <c r="AH16" s="185"/>
      <c r="AI16" s="185"/>
    </row>
    <row r="17" ht="30.0" customHeight="1">
      <c r="A17" s="193" t="s">
        <v>2429</v>
      </c>
      <c r="B17" s="264" t="s">
        <v>1341</v>
      </c>
      <c r="C17" s="213" t="s">
        <v>1341</v>
      </c>
      <c r="D17" s="213" t="s">
        <v>2430</v>
      </c>
      <c r="E17" s="248" t="s">
        <v>170</v>
      </c>
      <c r="F17" s="322" t="s">
        <v>54</v>
      </c>
      <c r="G17" s="198" t="s">
        <v>1343</v>
      </c>
      <c r="H17" s="198" t="s">
        <v>1343</v>
      </c>
      <c r="I17" s="264" t="s">
        <v>51</v>
      </c>
      <c r="J17" s="206">
        <v>45365.0</v>
      </c>
      <c r="K17" s="309"/>
      <c r="L17" s="218" t="s">
        <v>135</v>
      </c>
      <c r="M17" s="111"/>
      <c r="N17" s="111"/>
      <c r="O17" s="111"/>
      <c r="P17" s="111"/>
      <c r="Q17" s="111"/>
      <c r="R17" s="111"/>
      <c r="S17" s="111"/>
      <c r="T17" s="111"/>
      <c r="U17" s="111"/>
      <c r="V17" s="111"/>
      <c r="W17" s="111"/>
      <c r="X17" s="111"/>
      <c r="Y17" s="111"/>
      <c r="Z17" s="111"/>
      <c r="AA17" s="111"/>
      <c r="AB17" s="111"/>
      <c r="AC17" s="111"/>
      <c r="AD17" s="111"/>
      <c r="AE17" s="111"/>
      <c r="AF17" s="111"/>
      <c r="AG17" s="111"/>
      <c r="AH17" s="111"/>
      <c r="AI17" s="111"/>
    </row>
    <row r="18" ht="30.0" customHeight="1">
      <c r="A18" s="193" t="s">
        <v>2431</v>
      </c>
      <c r="B18" s="204" t="s">
        <v>1345</v>
      </c>
      <c r="C18" s="198" t="s">
        <v>1346</v>
      </c>
      <c r="D18" s="180" t="s">
        <v>2432</v>
      </c>
      <c r="E18" s="177" t="s">
        <v>170</v>
      </c>
      <c r="F18" s="179" t="s">
        <v>54</v>
      </c>
      <c r="G18" s="180" t="s">
        <v>1348</v>
      </c>
      <c r="H18" s="180" t="s">
        <v>1349</v>
      </c>
      <c r="I18" s="256" t="s">
        <v>51</v>
      </c>
      <c r="J18" s="206">
        <v>45365.0</v>
      </c>
      <c r="K18" s="234"/>
      <c r="L18" s="218" t="s">
        <v>135</v>
      </c>
      <c r="M18" s="184"/>
      <c r="N18" s="184"/>
      <c r="O18" s="184"/>
      <c r="P18" s="184"/>
      <c r="Q18" s="184"/>
      <c r="R18" s="184"/>
      <c r="S18" s="184"/>
      <c r="T18" s="184"/>
      <c r="U18" s="184"/>
      <c r="V18" s="184"/>
      <c r="W18" s="184"/>
      <c r="X18" s="184"/>
      <c r="Y18" s="184"/>
      <c r="Z18" s="184"/>
      <c r="AA18" s="185"/>
      <c r="AB18" s="185"/>
      <c r="AC18" s="185"/>
      <c r="AD18" s="185"/>
      <c r="AE18" s="185"/>
      <c r="AF18" s="185"/>
      <c r="AG18" s="185"/>
      <c r="AH18" s="185"/>
      <c r="AI18" s="185"/>
    </row>
    <row r="19" ht="30.0" customHeight="1">
      <c r="A19" s="193" t="s">
        <v>2433</v>
      </c>
      <c r="B19" s="190" t="s">
        <v>183</v>
      </c>
      <c r="C19" s="195" t="s">
        <v>2434</v>
      </c>
      <c r="D19" s="189" t="s">
        <v>2435</v>
      </c>
      <c r="E19" s="190" t="s">
        <v>131</v>
      </c>
      <c r="F19" s="191" t="s">
        <v>54</v>
      </c>
      <c r="G19" s="195" t="s">
        <v>214</v>
      </c>
      <c r="H19" s="195" t="s">
        <v>214</v>
      </c>
      <c r="I19" s="187" t="s">
        <v>51</v>
      </c>
      <c r="J19" s="206">
        <v>45365.0</v>
      </c>
      <c r="K19" s="192"/>
      <c r="L19" s="183" t="s">
        <v>135</v>
      </c>
      <c r="M19" s="184"/>
      <c r="N19" s="184"/>
      <c r="O19" s="184"/>
      <c r="P19" s="184"/>
      <c r="Q19" s="184"/>
      <c r="R19" s="184"/>
      <c r="S19" s="184"/>
      <c r="T19" s="184"/>
      <c r="U19" s="184"/>
      <c r="V19" s="184"/>
      <c r="W19" s="184"/>
      <c r="X19" s="184"/>
      <c r="Y19" s="184"/>
      <c r="Z19" s="184"/>
      <c r="AA19" s="185"/>
      <c r="AB19" s="185"/>
      <c r="AC19" s="185"/>
      <c r="AD19" s="185"/>
      <c r="AE19" s="185"/>
      <c r="AF19" s="185"/>
      <c r="AG19" s="185"/>
      <c r="AH19" s="185"/>
      <c r="AI19" s="185"/>
    </row>
    <row r="20" ht="30.0" customHeight="1">
      <c r="A20" s="193" t="s">
        <v>2436</v>
      </c>
      <c r="B20" s="190" t="s">
        <v>188</v>
      </c>
      <c r="C20" s="189" t="s">
        <v>2437</v>
      </c>
      <c r="D20" s="189" t="s">
        <v>2438</v>
      </c>
      <c r="E20" s="190" t="s">
        <v>131</v>
      </c>
      <c r="F20" s="191" t="s">
        <v>54</v>
      </c>
      <c r="G20" s="195" t="s">
        <v>2439</v>
      </c>
      <c r="H20" s="195" t="s">
        <v>2439</v>
      </c>
      <c r="I20" s="187" t="s">
        <v>51</v>
      </c>
      <c r="J20" s="206">
        <v>45365.0</v>
      </c>
      <c r="K20" s="192"/>
      <c r="L20" s="183" t="s">
        <v>135</v>
      </c>
      <c r="M20" s="184"/>
      <c r="N20" s="184"/>
      <c r="O20" s="184"/>
      <c r="P20" s="184"/>
      <c r="Q20" s="184"/>
      <c r="R20" s="184"/>
      <c r="S20" s="184"/>
      <c r="T20" s="184"/>
      <c r="U20" s="184"/>
      <c r="V20" s="184"/>
      <c r="W20" s="184"/>
      <c r="X20" s="184"/>
      <c r="Y20" s="184"/>
      <c r="Z20" s="184"/>
      <c r="AA20" s="185"/>
      <c r="AB20" s="185"/>
      <c r="AC20" s="185"/>
      <c r="AD20" s="185"/>
      <c r="AE20" s="185"/>
      <c r="AF20" s="185"/>
      <c r="AG20" s="185"/>
      <c r="AH20" s="185"/>
      <c r="AI20" s="185"/>
    </row>
    <row r="21" ht="30.0" customHeight="1">
      <c r="A21" s="193" t="s">
        <v>2440</v>
      </c>
      <c r="B21" s="238" t="s">
        <v>2441</v>
      </c>
      <c r="C21" s="198" t="s">
        <v>2442</v>
      </c>
      <c r="D21" s="180" t="s">
        <v>2443</v>
      </c>
      <c r="E21" s="228" t="s">
        <v>170</v>
      </c>
      <c r="F21" s="180" t="s">
        <v>54</v>
      </c>
      <c r="G21" s="198" t="s">
        <v>2444</v>
      </c>
      <c r="H21" s="198" t="s">
        <v>2444</v>
      </c>
      <c r="I21" s="205" t="s">
        <v>51</v>
      </c>
      <c r="J21" s="206">
        <v>45375.0</v>
      </c>
      <c r="K21" s="234"/>
      <c r="L21" s="183" t="s">
        <v>135</v>
      </c>
      <c r="M21" s="424"/>
      <c r="N21" s="262"/>
      <c r="O21" s="239"/>
      <c r="P21" s="217"/>
      <c r="Q21" s="425"/>
      <c r="R21" s="184"/>
      <c r="S21" s="184"/>
      <c r="T21" s="184"/>
      <c r="U21" s="184"/>
      <c r="V21" s="184"/>
      <c r="W21" s="184"/>
      <c r="X21" s="184"/>
      <c r="Y21" s="184"/>
      <c r="Z21" s="184"/>
      <c r="AA21" s="185"/>
      <c r="AB21" s="185"/>
      <c r="AC21" s="185"/>
      <c r="AD21" s="185"/>
      <c r="AE21" s="185"/>
      <c r="AF21" s="185"/>
      <c r="AG21" s="185"/>
      <c r="AH21" s="185"/>
      <c r="AI21" s="185"/>
    </row>
    <row r="22" ht="30.0" customHeight="1">
      <c r="A22" s="193" t="s">
        <v>2445</v>
      </c>
      <c r="B22" s="177" t="s">
        <v>232</v>
      </c>
      <c r="C22" s="197" t="s">
        <v>233</v>
      </c>
      <c r="D22" s="180" t="s">
        <v>2446</v>
      </c>
      <c r="E22" s="177" t="s">
        <v>170</v>
      </c>
      <c r="F22" s="179" t="s">
        <v>54</v>
      </c>
      <c r="G22" s="198" t="s">
        <v>235</v>
      </c>
      <c r="H22" s="198" t="s">
        <v>235</v>
      </c>
      <c r="I22" s="174" t="s">
        <v>51</v>
      </c>
      <c r="J22" s="206">
        <v>45365.0</v>
      </c>
      <c r="K22" s="192"/>
      <c r="L22" s="183" t="s">
        <v>135</v>
      </c>
      <c r="M22" s="184"/>
      <c r="N22" s="184"/>
      <c r="O22" s="184"/>
      <c r="P22" s="184"/>
      <c r="Q22" s="184"/>
      <c r="R22" s="184"/>
      <c r="S22" s="184"/>
      <c r="T22" s="184"/>
      <c r="U22" s="184"/>
      <c r="V22" s="184"/>
      <c r="W22" s="184"/>
      <c r="X22" s="184"/>
      <c r="Y22" s="184"/>
      <c r="Z22" s="184"/>
      <c r="AA22" s="185"/>
      <c r="AB22" s="185"/>
      <c r="AC22" s="185"/>
      <c r="AD22" s="185"/>
      <c r="AE22" s="185"/>
      <c r="AF22" s="185"/>
      <c r="AG22" s="185"/>
      <c r="AH22" s="185"/>
      <c r="AI22" s="185"/>
    </row>
    <row r="23" ht="15.75" customHeight="1">
      <c r="A23" s="169"/>
      <c r="B23" s="167" t="s">
        <v>2447</v>
      </c>
      <c r="C23" s="6"/>
      <c r="D23" s="168"/>
      <c r="E23" s="169"/>
      <c r="F23" s="168"/>
      <c r="G23" s="168"/>
      <c r="H23" s="168"/>
      <c r="I23" s="169"/>
      <c r="J23" s="170"/>
      <c r="K23" s="171"/>
      <c r="L23" s="169"/>
      <c r="M23" s="423"/>
      <c r="N23" s="134"/>
      <c r="O23" s="134"/>
      <c r="P23" s="134"/>
      <c r="Q23" s="134"/>
      <c r="R23" s="134"/>
      <c r="S23" s="134"/>
      <c r="T23" s="134"/>
      <c r="U23" s="134"/>
      <c r="V23" s="134"/>
      <c r="W23" s="134"/>
      <c r="X23" s="134"/>
      <c r="Y23" s="134"/>
      <c r="Z23" s="134"/>
      <c r="AA23" s="135"/>
      <c r="AB23" s="135"/>
      <c r="AC23" s="135"/>
      <c r="AD23" s="135"/>
      <c r="AE23" s="135"/>
      <c r="AF23" s="135"/>
      <c r="AG23" s="135"/>
      <c r="AH23" s="135"/>
      <c r="AI23" s="135"/>
    </row>
    <row r="24" ht="30.0" customHeight="1">
      <c r="A24" s="193" t="s">
        <v>2448</v>
      </c>
      <c r="B24" s="220" t="s">
        <v>128</v>
      </c>
      <c r="C24" s="322" t="s">
        <v>129</v>
      </c>
      <c r="D24" s="219" t="s">
        <v>2449</v>
      </c>
      <c r="E24" s="248" t="s">
        <v>131</v>
      </c>
      <c r="F24" s="426" t="s">
        <v>132</v>
      </c>
      <c r="G24" s="426" t="s">
        <v>133</v>
      </c>
      <c r="H24" s="426" t="s">
        <v>134</v>
      </c>
      <c r="I24" s="220" t="s">
        <v>51</v>
      </c>
      <c r="J24" s="206">
        <v>45365.0</v>
      </c>
      <c r="K24" s="224"/>
      <c r="L24" s="220" t="s">
        <v>135</v>
      </c>
      <c r="M24" s="89"/>
      <c r="N24" s="89"/>
      <c r="O24" s="89"/>
      <c r="P24" s="89"/>
      <c r="Q24" s="89"/>
      <c r="R24" s="89"/>
      <c r="S24" s="89"/>
      <c r="T24" s="89"/>
      <c r="U24" s="89"/>
      <c r="V24" s="89"/>
      <c r="W24" s="89"/>
      <c r="X24" s="89"/>
      <c r="Y24" s="89"/>
      <c r="Z24" s="89"/>
      <c r="AA24" s="111"/>
      <c r="AB24" s="111"/>
      <c r="AC24" s="111"/>
      <c r="AD24" s="111"/>
      <c r="AE24" s="111"/>
      <c r="AF24" s="111"/>
      <c r="AG24" s="111"/>
      <c r="AH24" s="111"/>
      <c r="AI24" s="111"/>
    </row>
    <row r="25" ht="30.0" customHeight="1">
      <c r="A25" s="193" t="s">
        <v>2450</v>
      </c>
      <c r="B25" s="157" t="s">
        <v>128</v>
      </c>
      <c r="C25" s="230" t="s">
        <v>143</v>
      </c>
      <c r="D25" s="178" t="s">
        <v>2451</v>
      </c>
      <c r="E25" s="228" t="s">
        <v>131</v>
      </c>
      <c r="F25" s="275" t="s">
        <v>139</v>
      </c>
      <c r="G25" s="178" t="s">
        <v>145</v>
      </c>
      <c r="H25" s="178" t="s">
        <v>2452</v>
      </c>
      <c r="I25" s="157" t="s">
        <v>51</v>
      </c>
      <c r="J25" s="206">
        <v>45365.0</v>
      </c>
      <c r="K25" s="251"/>
      <c r="L25" s="157" t="s">
        <v>135</v>
      </c>
      <c r="M25" s="89"/>
      <c r="N25" s="89"/>
      <c r="O25" s="89"/>
      <c r="P25" s="89"/>
      <c r="Q25" s="89"/>
      <c r="R25" s="89"/>
      <c r="S25" s="89"/>
      <c r="T25" s="89"/>
      <c r="U25" s="89"/>
      <c r="V25" s="89"/>
      <c r="W25" s="89"/>
      <c r="X25" s="89"/>
      <c r="Y25" s="89"/>
      <c r="Z25" s="89"/>
      <c r="AA25" s="111"/>
      <c r="AB25" s="111"/>
      <c r="AC25" s="111"/>
      <c r="AD25" s="111"/>
      <c r="AE25" s="111"/>
      <c r="AF25" s="111"/>
      <c r="AG25" s="111"/>
      <c r="AH25" s="111"/>
      <c r="AI25" s="111"/>
    </row>
    <row r="26" ht="30.0" customHeight="1">
      <c r="A26" s="193" t="s">
        <v>2453</v>
      </c>
      <c r="B26" s="228" t="s">
        <v>148</v>
      </c>
      <c r="C26" s="274" t="s">
        <v>149</v>
      </c>
      <c r="D26" s="178" t="s">
        <v>2454</v>
      </c>
      <c r="E26" s="228" t="s">
        <v>131</v>
      </c>
      <c r="F26" s="275" t="s">
        <v>54</v>
      </c>
      <c r="G26" s="274" t="s">
        <v>151</v>
      </c>
      <c r="H26" s="274" t="s">
        <v>151</v>
      </c>
      <c r="I26" s="157" t="s">
        <v>51</v>
      </c>
      <c r="J26" s="206">
        <v>45365.0</v>
      </c>
      <c r="K26" s="251"/>
      <c r="L26" s="157" t="s">
        <v>135</v>
      </c>
      <c r="M26" s="89"/>
      <c r="N26" s="89"/>
      <c r="O26" s="89"/>
      <c r="P26" s="89"/>
      <c r="Q26" s="89"/>
      <c r="R26" s="89"/>
      <c r="S26" s="89"/>
      <c r="T26" s="89"/>
      <c r="U26" s="89"/>
      <c r="V26" s="89"/>
      <c r="W26" s="89"/>
      <c r="X26" s="89"/>
      <c r="Y26" s="89"/>
      <c r="Z26" s="89"/>
      <c r="AA26" s="111"/>
      <c r="AB26" s="111"/>
      <c r="AC26" s="111"/>
      <c r="AD26" s="111"/>
      <c r="AE26" s="111"/>
      <c r="AF26" s="111"/>
      <c r="AG26" s="111"/>
      <c r="AH26" s="111"/>
      <c r="AI26" s="111"/>
    </row>
    <row r="27" ht="30.0" customHeight="1">
      <c r="A27" s="193" t="s">
        <v>2455</v>
      </c>
      <c r="B27" s="216" t="s">
        <v>2456</v>
      </c>
      <c r="C27" s="230" t="s">
        <v>2457</v>
      </c>
      <c r="D27" s="230" t="s">
        <v>2458</v>
      </c>
      <c r="E27" s="228" t="s">
        <v>170</v>
      </c>
      <c r="F27" s="274" t="s">
        <v>54</v>
      </c>
      <c r="G27" s="230" t="s">
        <v>2459</v>
      </c>
      <c r="H27" s="230" t="s">
        <v>2459</v>
      </c>
      <c r="I27" s="228" t="s">
        <v>51</v>
      </c>
      <c r="J27" s="206">
        <v>45365.0</v>
      </c>
      <c r="K27" s="231"/>
      <c r="L27" s="228" t="s">
        <v>135</v>
      </c>
      <c r="M27" s="111"/>
      <c r="N27" s="111"/>
      <c r="O27" s="111"/>
      <c r="P27" s="111"/>
      <c r="Q27" s="111"/>
      <c r="R27" s="111"/>
      <c r="S27" s="111"/>
      <c r="T27" s="111"/>
      <c r="U27" s="111"/>
      <c r="V27" s="111"/>
      <c r="W27" s="111"/>
      <c r="X27" s="111"/>
      <c r="Y27" s="111"/>
      <c r="Z27" s="111"/>
      <c r="AA27" s="111"/>
      <c r="AB27" s="111"/>
      <c r="AC27" s="111"/>
      <c r="AD27" s="111"/>
      <c r="AE27" s="111"/>
      <c r="AF27" s="111"/>
      <c r="AG27" s="111"/>
      <c r="AH27" s="111"/>
      <c r="AI27" s="111"/>
    </row>
    <row r="28" ht="30.0" customHeight="1">
      <c r="A28" s="193" t="s">
        <v>2460</v>
      </c>
      <c r="B28" s="157" t="s">
        <v>162</v>
      </c>
      <c r="C28" s="178" t="s">
        <v>2461</v>
      </c>
      <c r="D28" s="178" t="s">
        <v>2462</v>
      </c>
      <c r="E28" s="228" t="s">
        <v>131</v>
      </c>
      <c r="F28" s="275" t="s">
        <v>54</v>
      </c>
      <c r="G28" s="230" t="s">
        <v>2463</v>
      </c>
      <c r="H28" s="230" t="s">
        <v>2463</v>
      </c>
      <c r="I28" s="157" t="s">
        <v>51</v>
      </c>
      <c r="J28" s="206">
        <v>45365.0</v>
      </c>
      <c r="K28" s="251"/>
      <c r="L28" s="157" t="s">
        <v>135</v>
      </c>
      <c r="M28" s="89"/>
      <c r="N28" s="89"/>
      <c r="O28" s="89"/>
      <c r="P28" s="89"/>
      <c r="Q28" s="89"/>
      <c r="R28" s="89"/>
      <c r="S28" s="89"/>
      <c r="T28" s="89"/>
      <c r="U28" s="89"/>
      <c r="V28" s="89"/>
      <c r="W28" s="89"/>
      <c r="X28" s="89"/>
      <c r="Y28" s="89"/>
      <c r="Z28" s="89"/>
      <c r="AA28" s="111"/>
      <c r="AB28" s="111"/>
      <c r="AC28" s="111"/>
      <c r="AD28" s="111"/>
      <c r="AE28" s="111"/>
      <c r="AF28" s="111"/>
      <c r="AG28" s="111"/>
      <c r="AH28" s="111"/>
      <c r="AI28" s="111"/>
    </row>
    <row r="29" ht="30.0" customHeight="1">
      <c r="A29" s="193" t="s">
        <v>2464</v>
      </c>
      <c r="B29" s="157" t="s">
        <v>162</v>
      </c>
      <c r="C29" s="178" t="s">
        <v>168</v>
      </c>
      <c r="D29" s="178" t="s">
        <v>2465</v>
      </c>
      <c r="E29" s="228" t="s">
        <v>170</v>
      </c>
      <c r="F29" s="275" t="s">
        <v>54</v>
      </c>
      <c r="G29" s="275" t="s">
        <v>2428</v>
      </c>
      <c r="H29" s="275" t="s">
        <v>2428</v>
      </c>
      <c r="I29" s="157" t="s">
        <v>51</v>
      </c>
      <c r="J29" s="206">
        <v>45365.0</v>
      </c>
      <c r="K29" s="251"/>
      <c r="L29" s="157" t="s">
        <v>135</v>
      </c>
      <c r="M29" s="89"/>
      <c r="N29" s="89"/>
      <c r="O29" s="89"/>
      <c r="P29" s="89"/>
      <c r="Q29" s="89"/>
      <c r="R29" s="89"/>
      <c r="S29" s="89"/>
      <c r="T29" s="89"/>
      <c r="U29" s="89"/>
      <c r="V29" s="89"/>
      <c r="W29" s="89"/>
      <c r="X29" s="89"/>
      <c r="Y29" s="89"/>
      <c r="Z29" s="89"/>
      <c r="AA29" s="111"/>
      <c r="AB29" s="111"/>
      <c r="AC29" s="111"/>
      <c r="AD29" s="111"/>
      <c r="AE29" s="111"/>
      <c r="AF29" s="111"/>
      <c r="AG29" s="111"/>
      <c r="AH29" s="111"/>
      <c r="AI29" s="111"/>
    </row>
    <row r="30" ht="30.0" customHeight="1">
      <c r="A30" s="193" t="s">
        <v>2466</v>
      </c>
      <c r="B30" s="177" t="s">
        <v>2467</v>
      </c>
      <c r="C30" s="198" t="s">
        <v>2468</v>
      </c>
      <c r="D30" s="180" t="s">
        <v>2469</v>
      </c>
      <c r="E30" s="177" t="s">
        <v>170</v>
      </c>
      <c r="F30" s="275" t="s">
        <v>54</v>
      </c>
      <c r="G30" s="180" t="s">
        <v>2470</v>
      </c>
      <c r="H30" s="180" t="s">
        <v>2470</v>
      </c>
      <c r="I30" s="174" t="s">
        <v>51</v>
      </c>
      <c r="J30" s="206">
        <v>45365.0</v>
      </c>
      <c r="K30" s="234"/>
      <c r="L30" s="157" t="s">
        <v>135</v>
      </c>
      <c r="M30" s="184"/>
      <c r="N30" s="184"/>
      <c r="O30" s="184"/>
      <c r="P30" s="184"/>
      <c r="Q30" s="184"/>
      <c r="R30" s="184"/>
      <c r="S30" s="184"/>
      <c r="T30" s="184"/>
      <c r="U30" s="184"/>
      <c r="V30" s="184"/>
      <c r="W30" s="184"/>
      <c r="X30" s="184"/>
      <c r="Y30" s="184"/>
      <c r="Z30" s="184"/>
      <c r="AA30" s="185"/>
      <c r="AB30" s="185"/>
      <c r="AC30" s="185"/>
      <c r="AD30" s="185"/>
      <c r="AE30" s="185"/>
      <c r="AF30" s="185"/>
      <c r="AG30" s="185"/>
      <c r="AH30" s="185"/>
      <c r="AI30" s="185"/>
    </row>
    <row r="31" ht="30.0" customHeight="1">
      <c r="A31" s="193" t="s">
        <v>2471</v>
      </c>
      <c r="B31" s="228" t="s">
        <v>183</v>
      </c>
      <c r="C31" s="230" t="s">
        <v>2472</v>
      </c>
      <c r="D31" s="178" t="s">
        <v>2473</v>
      </c>
      <c r="E31" s="228" t="s">
        <v>131</v>
      </c>
      <c r="F31" s="275" t="s">
        <v>54</v>
      </c>
      <c r="G31" s="274" t="s">
        <v>214</v>
      </c>
      <c r="H31" s="274" t="s">
        <v>214</v>
      </c>
      <c r="I31" s="157" t="s">
        <v>51</v>
      </c>
      <c r="J31" s="206">
        <v>45365.0</v>
      </c>
      <c r="K31" s="251"/>
      <c r="L31" s="157" t="s">
        <v>135</v>
      </c>
      <c r="M31" s="89"/>
      <c r="N31" s="89"/>
      <c r="O31" s="89"/>
      <c r="P31" s="89"/>
      <c r="Q31" s="89"/>
      <c r="R31" s="89"/>
      <c r="S31" s="89"/>
      <c r="T31" s="89"/>
      <c r="U31" s="89"/>
      <c r="V31" s="89"/>
      <c r="W31" s="89"/>
      <c r="X31" s="89"/>
      <c r="Y31" s="89"/>
      <c r="Z31" s="89"/>
      <c r="AA31" s="111"/>
      <c r="AB31" s="111"/>
      <c r="AC31" s="111"/>
      <c r="AD31" s="111"/>
      <c r="AE31" s="111"/>
      <c r="AF31" s="111"/>
      <c r="AG31" s="111"/>
      <c r="AH31" s="111"/>
      <c r="AI31" s="111"/>
    </row>
    <row r="32" ht="30.0" customHeight="1">
      <c r="A32" s="193" t="s">
        <v>2474</v>
      </c>
      <c r="B32" s="228" t="s">
        <v>188</v>
      </c>
      <c r="C32" s="178" t="s">
        <v>2475</v>
      </c>
      <c r="D32" s="178" t="s">
        <v>2476</v>
      </c>
      <c r="E32" s="228" t="s">
        <v>131</v>
      </c>
      <c r="F32" s="275" t="s">
        <v>54</v>
      </c>
      <c r="G32" s="230" t="s">
        <v>2477</v>
      </c>
      <c r="H32" s="230" t="s">
        <v>2477</v>
      </c>
      <c r="I32" s="157" t="s">
        <v>51</v>
      </c>
      <c r="J32" s="206">
        <v>45365.0</v>
      </c>
      <c r="K32" s="251"/>
      <c r="L32" s="157" t="s">
        <v>135</v>
      </c>
      <c r="M32" s="89"/>
      <c r="N32" s="89"/>
      <c r="O32" s="89"/>
      <c r="P32" s="89"/>
      <c r="Q32" s="89"/>
      <c r="R32" s="89"/>
      <c r="S32" s="89"/>
      <c r="T32" s="89"/>
      <c r="U32" s="89"/>
      <c r="V32" s="89"/>
      <c r="W32" s="89"/>
      <c r="X32" s="89"/>
      <c r="Y32" s="89"/>
      <c r="Z32" s="89"/>
      <c r="AA32" s="111"/>
      <c r="AB32" s="111"/>
      <c r="AC32" s="111"/>
      <c r="AD32" s="111"/>
      <c r="AE32" s="111"/>
      <c r="AF32" s="111"/>
      <c r="AG32" s="111"/>
      <c r="AH32" s="111"/>
      <c r="AI32" s="111"/>
    </row>
    <row r="33" ht="30.0" customHeight="1">
      <c r="A33" s="193" t="s">
        <v>2478</v>
      </c>
      <c r="B33" s="228" t="s">
        <v>232</v>
      </c>
      <c r="C33" s="274" t="s">
        <v>233</v>
      </c>
      <c r="D33" s="178" t="s">
        <v>2479</v>
      </c>
      <c r="E33" s="228" t="s">
        <v>170</v>
      </c>
      <c r="F33" s="275" t="s">
        <v>54</v>
      </c>
      <c r="G33" s="274" t="s">
        <v>235</v>
      </c>
      <c r="H33" s="274" t="s">
        <v>235</v>
      </c>
      <c r="I33" s="157" t="s">
        <v>51</v>
      </c>
      <c r="J33" s="206">
        <v>45365.0</v>
      </c>
      <c r="K33" s="251"/>
      <c r="L33" s="157" t="s">
        <v>135</v>
      </c>
      <c r="M33" s="89"/>
      <c r="N33" s="89"/>
      <c r="O33" s="89"/>
      <c r="P33" s="89"/>
      <c r="Q33" s="89"/>
      <c r="R33" s="89"/>
      <c r="S33" s="89"/>
      <c r="T33" s="89"/>
      <c r="U33" s="89"/>
      <c r="V33" s="89"/>
      <c r="W33" s="89"/>
      <c r="X33" s="89"/>
      <c r="Y33" s="89"/>
      <c r="Z33" s="89"/>
      <c r="AA33" s="111"/>
      <c r="AB33" s="111"/>
      <c r="AC33" s="111"/>
      <c r="AD33" s="111"/>
      <c r="AE33" s="111"/>
      <c r="AF33" s="111"/>
      <c r="AG33" s="111"/>
      <c r="AH33" s="111"/>
      <c r="AI33" s="111"/>
    </row>
    <row r="34" ht="15.75" customHeight="1">
      <c r="A34" s="166"/>
      <c r="B34" s="167" t="s">
        <v>2480</v>
      </c>
      <c r="C34" s="6"/>
      <c r="D34" s="168"/>
      <c r="E34" s="169"/>
      <c r="F34" s="168"/>
      <c r="G34" s="168"/>
      <c r="H34" s="168"/>
      <c r="I34" s="169"/>
      <c r="J34" s="170"/>
      <c r="K34" s="171"/>
      <c r="L34" s="169"/>
      <c r="M34" s="423"/>
      <c r="N34" s="134"/>
      <c r="O34" s="134"/>
      <c r="P34" s="134"/>
      <c r="Q34" s="134"/>
      <c r="R34" s="134"/>
      <c r="S34" s="134"/>
      <c r="T34" s="134"/>
      <c r="U34" s="134"/>
      <c r="V34" s="134"/>
      <c r="W34" s="134"/>
      <c r="X34" s="134"/>
      <c r="Y34" s="134"/>
      <c r="Z34" s="134"/>
      <c r="AA34" s="135"/>
      <c r="AB34" s="135"/>
      <c r="AC34" s="135"/>
      <c r="AD34" s="135"/>
      <c r="AE34" s="135"/>
      <c r="AF34" s="135"/>
      <c r="AG34" s="135"/>
      <c r="AH34" s="135"/>
      <c r="AI34" s="135"/>
    </row>
    <row r="35" ht="30.0" customHeight="1">
      <c r="A35" s="193" t="s">
        <v>2481</v>
      </c>
      <c r="B35" s="220" t="s">
        <v>128</v>
      </c>
      <c r="C35" s="322" t="s">
        <v>129</v>
      </c>
      <c r="D35" s="219" t="s">
        <v>2482</v>
      </c>
      <c r="E35" s="248" t="s">
        <v>131</v>
      </c>
      <c r="F35" s="426" t="s">
        <v>132</v>
      </c>
      <c r="G35" s="426" t="s">
        <v>133</v>
      </c>
      <c r="H35" s="426" t="s">
        <v>134</v>
      </c>
      <c r="I35" s="220" t="s">
        <v>51</v>
      </c>
      <c r="J35" s="206">
        <v>45365.0</v>
      </c>
      <c r="K35" s="224"/>
      <c r="L35" s="220" t="s">
        <v>135</v>
      </c>
      <c r="M35" s="89"/>
      <c r="N35" s="89"/>
      <c r="O35" s="89"/>
      <c r="P35" s="89"/>
      <c r="Q35" s="89"/>
      <c r="R35" s="89"/>
      <c r="S35" s="89"/>
      <c r="T35" s="89"/>
      <c r="U35" s="89"/>
      <c r="V35" s="89"/>
      <c r="W35" s="89"/>
      <c r="X35" s="89"/>
      <c r="Y35" s="89"/>
      <c r="Z35" s="89"/>
      <c r="AA35" s="111"/>
      <c r="AB35" s="111"/>
      <c r="AC35" s="111"/>
      <c r="AD35" s="111"/>
      <c r="AE35" s="111"/>
      <c r="AF35" s="111"/>
      <c r="AG35" s="111"/>
      <c r="AH35" s="111"/>
      <c r="AI35" s="111"/>
    </row>
    <row r="36" ht="30.0" customHeight="1">
      <c r="A36" s="193" t="s">
        <v>2483</v>
      </c>
      <c r="B36" s="157" t="s">
        <v>128</v>
      </c>
      <c r="C36" s="230" t="s">
        <v>143</v>
      </c>
      <c r="D36" s="178" t="s">
        <v>2484</v>
      </c>
      <c r="E36" s="228" t="s">
        <v>131</v>
      </c>
      <c r="F36" s="275" t="s">
        <v>139</v>
      </c>
      <c r="G36" s="178" t="s">
        <v>145</v>
      </c>
      <c r="H36" s="178" t="s">
        <v>2452</v>
      </c>
      <c r="I36" s="157" t="s">
        <v>51</v>
      </c>
      <c r="J36" s="206">
        <v>45365.0</v>
      </c>
      <c r="K36" s="251"/>
      <c r="L36" s="157" t="s">
        <v>135</v>
      </c>
      <c r="M36" s="89"/>
      <c r="N36" s="89"/>
      <c r="O36" s="89"/>
      <c r="P36" s="89"/>
      <c r="Q36" s="89"/>
      <c r="R36" s="89"/>
      <c r="S36" s="89"/>
      <c r="T36" s="89"/>
      <c r="U36" s="89"/>
      <c r="V36" s="89"/>
      <c r="W36" s="89"/>
      <c r="X36" s="89"/>
      <c r="Y36" s="89"/>
      <c r="Z36" s="89"/>
      <c r="AA36" s="111"/>
      <c r="AB36" s="111"/>
      <c r="AC36" s="111"/>
      <c r="AD36" s="111"/>
      <c r="AE36" s="111"/>
      <c r="AF36" s="111"/>
      <c r="AG36" s="111"/>
      <c r="AH36" s="111"/>
      <c r="AI36" s="111"/>
    </row>
    <row r="37" ht="30.0" customHeight="1">
      <c r="A37" s="193" t="s">
        <v>2485</v>
      </c>
      <c r="B37" s="228" t="s">
        <v>148</v>
      </c>
      <c r="C37" s="274" t="s">
        <v>149</v>
      </c>
      <c r="D37" s="178" t="s">
        <v>2486</v>
      </c>
      <c r="E37" s="228" t="s">
        <v>131</v>
      </c>
      <c r="F37" s="275" t="s">
        <v>54</v>
      </c>
      <c r="G37" s="274" t="s">
        <v>151</v>
      </c>
      <c r="H37" s="274" t="s">
        <v>151</v>
      </c>
      <c r="I37" s="157" t="s">
        <v>51</v>
      </c>
      <c r="J37" s="206">
        <v>45365.0</v>
      </c>
      <c r="K37" s="251"/>
      <c r="L37" s="157" t="s">
        <v>135</v>
      </c>
      <c r="M37" s="89"/>
      <c r="N37" s="89"/>
      <c r="O37" s="89"/>
      <c r="P37" s="89"/>
      <c r="Q37" s="89"/>
      <c r="R37" s="89"/>
      <c r="S37" s="89"/>
      <c r="T37" s="89"/>
      <c r="U37" s="89"/>
      <c r="V37" s="89"/>
      <c r="W37" s="89"/>
      <c r="X37" s="89"/>
      <c r="Y37" s="89"/>
      <c r="Z37" s="89"/>
      <c r="AA37" s="111"/>
      <c r="AB37" s="111"/>
      <c r="AC37" s="111"/>
      <c r="AD37" s="111"/>
      <c r="AE37" s="111"/>
      <c r="AF37" s="111"/>
      <c r="AG37" s="111"/>
      <c r="AH37" s="111"/>
      <c r="AI37" s="111"/>
    </row>
    <row r="38" ht="30.0" customHeight="1">
      <c r="A38" s="193" t="s">
        <v>2487</v>
      </c>
      <c r="B38" s="216" t="s">
        <v>2456</v>
      </c>
      <c r="C38" s="230" t="s">
        <v>2457</v>
      </c>
      <c r="D38" s="230" t="s">
        <v>2488</v>
      </c>
      <c r="E38" s="228" t="s">
        <v>170</v>
      </c>
      <c r="F38" s="274" t="s">
        <v>54</v>
      </c>
      <c r="G38" s="230" t="s">
        <v>2459</v>
      </c>
      <c r="H38" s="230" t="s">
        <v>2459</v>
      </c>
      <c r="I38" s="228" t="s">
        <v>51</v>
      </c>
      <c r="J38" s="206">
        <v>45365.0</v>
      </c>
      <c r="K38" s="231"/>
      <c r="L38" s="228" t="s">
        <v>135</v>
      </c>
      <c r="M38" s="111"/>
      <c r="N38" s="111"/>
      <c r="O38" s="111"/>
      <c r="P38" s="111"/>
      <c r="Q38" s="111"/>
      <c r="R38" s="111"/>
      <c r="S38" s="111"/>
      <c r="T38" s="111"/>
      <c r="U38" s="111"/>
      <c r="V38" s="111"/>
      <c r="W38" s="111"/>
      <c r="X38" s="111"/>
      <c r="Y38" s="111"/>
      <c r="Z38" s="111"/>
      <c r="AA38" s="111"/>
      <c r="AB38" s="111"/>
      <c r="AC38" s="111"/>
      <c r="AD38" s="111"/>
      <c r="AE38" s="111"/>
      <c r="AF38" s="111"/>
      <c r="AG38" s="111"/>
      <c r="AH38" s="111"/>
      <c r="AI38" s="111"/>
    </row>
    <row r="39" ht="30.0" customHeight="1">
      <c r="A39" s="193" t="s">
        <v>2489</v>
      </c>
      <c r="B39" s="157" t="s">
        <v>162</v>
      </c>
      <c r="C39" s="178" t="s">
        <v>2461</v>
      </c>
      <c r="D39" s="178" t="s">
        <v>2490</v>
      </c>
      <c r="E39" s="228" t="s">
        <v>131</v>
      </c>
      <c r="F39" s="275" t="s">
        <v>54</v>
      </c>
      <c r="G39" s="230" t="s">
        <v>2463</v>
      </c>
      <c r="H39" s="230" t="s">
        <v>2463</v>
      </c>
      <c r="I39" s="157" t="s">
        <v>51</v>
      </c>
      <c r="J39" s="206">
        <v>45365.0</v>
      </c>
      <c r="K39" s="251"/>
      <c r="L39" s="157" t="s">
        <v>135</v>
      </c>
      <c r="M39" s="89"/>
      <c r="N39" s="89"/>
      <c r="O39" s="89"/>
      <c r="P39" s="89"/>
      <c r="Q39" s="89"/>
      <c r="R39" s="89"/>
      <c r="S39" s="89"/>
      <c r="T39" s="89"/>
      <c r="U39" s="89"/>
      <c r="V39" s="89"/>
      <c r="W39" s="89"/>
      <c r="X39" s="89"/>
      <c r="Y39" s="89"/>
      <c r="Z39" s="89"/>
      <c r="AA39" s="111"/>
      <c r="AB39" s="111"/>
      <c r="AC39" s="111"/>
      <c r="AD39" s="111"/>
      <c r="AE39" s="111"/>
      <c r="AF39" s="111"/>
      <c r="AG39" s="111"/>
      <c r="AH39" s="111"/>
      <c r="AI39" s="111"/>
    </row>
    <row r="40" ht="30.0" customHeight="1">
      <c r="A40" s="193" t="s">
        <v>2491</v>
      </c>
      <c r="B40" s="157" t="s">
        <v>162</v>
      </c>
      <c r="C40" s="178" t="s">
        <v>168</v>
      </c>
      <c r="D40" s="178" t="s">
        <v>2492</v>
      </c>
      <c r="E40" s="228" t="s">
        <v>170</v>
      </c>
      <c r="F40" s="275" t="s">
        <v>54</v>
      </c>
      <c r="G40" s="275" t="s">
        <v>2428</v>
      </c>
      <c r="H40" s="275" t="s">
        <v>2428</v>
      </c>
      <c r="I40" s="157" t="s">
        <v>51</v>
      </c>
      <c r="J40" s="206">
        <v>45365.0</v>
      </c>
      <c r="K40" s="251"/>
      <c r="L40" s="157" t="s">
        <v>135</v>
      </c>
      <c r="M40" s="89"/>
      <c r="N40" s="89"/>
      <c r="O40" s="89"/>
      <c r="P40" s="89"/>
      <c r="Q40" s="89"/>
      <c r="R40" s="89"/>
      <c r="S40" s="89"/>
      <c r="T40" s="89"/>
      <c r="U40" s="89"/>
      <c r="V40" s="89"/>
      <c r="W40" s="89"/>
      <c r="X40" s="89"/>
      <c r="Y40" s="89"/>
      <c r="Z40" s="89"/>
      <c r="AA40" s="111"/>
      <c r="AB40" s="111"/>
      <c r="AC40" s="111"/>
      <c r="AD40" s="111"/>
      <c r="AE40" s="111"/>
      <c r="AF40" s="111"/>
      <c r="AG40" s="111"/>
      <c r="AH40" s="111"/>
      <c r="AI40" s="111"/>
    </row>
    <row r="41" ht="30.0" customHeight="1">
      <c r="A41" s="193" t="s">
        <v>2493</v>
      </c>
      <c r="B41" s="177" t="s">
        <v>2467</v>
      </c>
      <c r="C41" s="198" t="s">
        <v>2468</v>
      </c>
      <c r="D41" s="180" t="s">
        <v>2494</v>
      </c>
      <c r="E41" s="177" t="s">
        <v>170</v>
      </c>
      <c r="F41" s="275" t="s">
        <v>54</v>
      </c>
      <c r="G41" s="180" t="s">
        <v>2470</v>
      </c>
      <c r="H41" s="180" t="s">
        <v>2470</v>
      </c>
      <c r="I41" s="174" t="s">
        <v>51</v>
      </c>
      <c r="J41" s="206">
        <v>45365.0</v>
      </c>
      <c r="K41" s="234"/>
      <c r="L41" s="157" t="s">
        <v>135</v>
      </c>
      <c r="M41" s="184"/>
      <c r="N41" s="184"/>
      <c r="O41" s="184"/>
      <c r="P41" s="184"/>
      <c r="Q41" s="184"/>
      <c r="R41" s="184"/>
      <c r="S41" s="184"/>
      <c r="T41" s="184"/>
      <c r="U41" s="184"/>
      <c r="V41" s="184"/>
      <c r="W41" s="184"/>
      <c r="X41" s="184"/>
      <c r="Y41" s="184"/>
      <c r="Z41" s="184"/>
      <c r="AA41" s="185"/>
      <c r="AB41" s="185"/>
      <c r="AC41" s="185"/>
      <c r="AD41" s="185"/>
      <c r="AE41" s="185"/>
      <c r="AF41" s="185"/>
      <c r="AG41" s="185"/>
      <c r="AH41" s="185"/>
      <c r="AI41" s="185"/>
    </row>
    <row r="42" ht="30.0" customHeight="1">
      <c r="A42" s="193" t="s">
        <v>2495</v>
      </c>
      <c r="B42" s="228" t="s">
        <v>183</v>
      </c>
      <c r="C42" s="230" t="s">
        <v>2472</v>
      </c>
      <c r="D42" s="178" t="s">
        <v>2496</v>
      </c>
      <c r="E42" s="228" t="s">
        <v>131</v>
      </c>
      <c r="F42" s="275" t="s">
        <v>54</v>
      </c>
      <c r="G42" s="274" t="s">
        <v>214</v>
      </c>
      <c r="H42" s="274" t="s">
        <v>214</v>
      </c>
      <c r="I42" s="157" t="s">
        <v>51</v>
      </c>
      <c r="J42" s="206">
        <v>45365.0</v>
      </c>
      <c r="K42" s="251"/>
      <c r="L42" s="157" t="s">
        <v>135</v>
      </c>
      <c r="M42" s="89"/>
      <c r="N42" s="89"/>
      <c r="O42" s="89"/>
      <c r="P42" s="89"/>
      <c r="Q42" s="89"/>
      <c r="R42" s="89"/>
      <c r="S42" s="89"/>
      <c r="T42" s="89"/>
      <c r="U42" s="89"/>
      <c r="V42" s="89"/>
      <c r="W42" s="89"/>
      <c r="X42" s="89"/>
      <c r="Y42" s="89"/>
      <c r="Z42" s="89"/>
      <c r="AA42" s="111"/>
      <c r="AB42" s="111"/>
      <c r="AC42" s="111"/>
      <c r="AD42" s="111"/>
      <c r="AE42" s="111"/>
      <c r="AF42" s="111"/>
      <c r="AG42" s="111"/>
      <c r="AH42" s="111"/>
      <c r="AI42" s="111"/>
    </row>
    <row r="43" ht="30.0" customHeight="1">
      <c r="A43" s="193" t="s">
        <v>2497</v>
      </c>
      <c r="B43" s="228" t="s">
        <v>188</v>
      </c>
      <c r="C43" s="178" t="s">
        <v>2475</v>
      </c>
      <c r="D43" s="178" t="s">
        <v>2498</v>
      </c>
      <c r="E43" s="228" t="s">
        <v>131</v>
      </c>
      <c r="F43" s="275" t="s">
        <v>54</v>
      </c>
      <c r="G43" s="230" t="s">
        <v>2477</v>
      </c>
      <c r="H43" s="230" t="s">
        <v>2477</v>
      </c>
      <c r="I43" s="157" t="s">
        <v>51</v>
      </c>
      <c r="J43" s="206">
        <v>45365.0</v>
      </c>
      <c r="K43" s="251"/>
      <c r="L43" s="157" t="s">
        <v>135</v>
      </c>
      <c r="M43" s="89"/>
      <c r="N43" s="89"/>
      <c r="O43" s="89"/>
      <c r="P43" s="89"/>
      <c r="Q43" s="89"/>
      <c r="R43" s="89"/>
      <c r="S43" s="89"/>
      <c r="T43" s="89"/>
      <c r="U43" s="89"/>
      <c r="V43" s="89"/>
      <c r="W43" s="89"/>
      <c r="X43" s="89"/>
      <c r="Y43" s="89"/>
      <c r="Z43" s="89"/>
      <c r="AA43" s="111"/>
      <c r="AB43" s="111"/>
      <c r="AC43" s="111"/>
      <c r="AD43" s="111"/>
      <c r="AE43" s="111"/>
      <c r="AF43" s="111"/>
      <c r="AG43" s="111"/>
      <c r="AH43" s="111"/>
      <c r="AI43" s="111"/>
    </row>
    <row r="44" ht="30.0" customHeight="1">
      <c r="A44" s="193" t="s">
        <v>2499</v>
      </c>
      <c r="B44" s="228" t="s">
        <v>232</v>
      </c>
      <c r="C44" s="274" t="s">
        <v>233</v>
      </c>
      <c r="D44" s="178" t="s">
        <v>2500</v>
      </c>
      <c r="E44" s="228" t="s">
        <v>170</v>
      </c>
      <c r="F44" s="275" t="s">
        <v>54</v>
      </c>
      <c r="G44" s="274" t="s">
        <v>235</v>
      </c>
      <c r="H44" s="274" t="s">
        <v>235</v>
      </c>
      <c r="I44" s="157" t="s">
        <v>51</v>
      </c>
      <c r="J44" s="206">
        <v>45365.0</v>
      </c>
      <c r="K44" s="251"/>
      <c r="L44" s="157" t="s">
        <v>135</v>
      </c>
      <c r="M44" s="89"/>
      <c r="N44" s="89"/>
      <c r="O44" s="89"/>
      <c r="P44" s="89"/>
      <c r="Q44" s="89"/>
      <c r="R44" s="89"/>
      <c r="S44" s="89"/>
      <c r="T44" s="89"/>
      <c r="U44" s="89"/>
      <c r="V44" s="89"/>
      <c r="W44" s="89"/>
      <c r="X44" s="89"/>
      <c r="Y44" s="89"/>
      <c r="Z44" s="89"/>
      <c r="AA44" s="111"/>
      <c r="AB44" s="111"/>
      <c r="AC44" s="111"/>
      <c r="AD44" s="111"/>
      <c r="AE44" s="111"/>
      <c r="AF44" s="111"/>
      <c r="AG44" s="111"/>
      <c r="AH44" s="111"/>
      <c r="AI44" s="111"/>
    </row>
    <row r="45" ht="15.75" customHeight="1">
      <c r="A45" s="166"/>
      <c r="B45" s="167" t="s">
        <v>2501</v>
      </c>
      <c r="C45" s="6"/>
      <c r="D45" s="199"/>
      <c r="E45" s="200"/>
      <c r="F45" s="199"/>
      <c r="G45" s="199"/>
      <c r="H45" s="199"/>
      <c r="I45" s="200"/>
      <c r="J45" s="201"/>
      <c r="K45" s="171"/>
      <c r="L45" s="169"/>
      <c r="M45" s="270"/>
      <c r="N45" s="202"/>
      <c r="O45" s="202"/>
      <c r="P45" s="202"/>
      <c r="Q45" s="202"/>
      <c r="R45" s="202"/>
      <c r="S45" s="202"/>
      <c r="T45" s="202"/>
      <c r="U45" s="202"/>
      <c r="V45" s="202"/>
      <c r="W45" s="202"/>
      <c r="X45" s="202"/>
      <c r="Y45" s="202"/>
      <c r="Z45" s="202"/>
      <c r="AA45" s="135"/>
      <c r="AB45" s="135"/>
      <c r="AC45" s="135"/>
      <c r="AD45" s="135"/>
      <c r="AE45" s="135"/>
      <c r="AF45" s="135"/>
      <c r="AG45" s="135"/>
      <c r="AH45" s="135"/>
      <c r="AI45" s="135"/>
    </row>
    <row r="46" ht="30.0" customHeight="1">
      <c r="A46" s="246" t="s">
        <v>2502</v>
      </c>
      <c r="B46" s="238" t="s">
        <v>2503</v>
      </c>
      <c r="C46" s="198" t="s">
        <v>2504</v>
      </c>
      <c r="D46" s="198" t="s">
        <v>2505</v>
      </c>
      <c r="E46" s="228" t="s">
        <v>170</v>
      </c>
      <c r="F46" s="198" t="s">
        <v>2506</v>
      </c>
      <c r="G46" s="198" t="s">
        <v>2507</v>
      </c>
      <c r="H46" s="198" t="s">
        <v>2508</v>
      </c>
      <c r="I46" s="238" t="s">
        <v>51</v>
      </c>
      <c r="J46" s="181">
        <v>45372.0</v>
      </c>
      <c r="K46" s="234"/>
      <c r="L46" s="216" t="s">
        <v>135</v>
      </c>
      <c r="M46" s="427"/>
      <c r="N46" s="262"/>
      <c r="O46" s="185"/>
      <c r="P46" s="261"/>
      <c r="Q46" s="428"/>
      <c r="R46" s="185"/>
      <c r="S46" s="185"/>
      <c r="T46" s="185"/>
      <c r="U46" s="185"/>
      <c r="V46" s="185"/>
      <c r="W46" s="185"/>
      <c r="X46" s="185"/>
      <c r="Y46" s="185"/>
      <c r="Z46" s="185"/>
      <c r="AA46" s="185"/>
      <c r="AB46" s="185"/>
      <c r="AC46" s="185"/>
      <c r="AD46" s="185"/>
      <c r="AE46" s="185"/>
      <c r="AF46" s="185"/>
      <c r="AG46" s="185"/>
      <c r="AH46" s="185"/>
      <c r="AI46" s="185"/>
    </row>
    <row r="47" ht="30.0" customHeight="1">
      <c r="A47" s="429" t="s">
        <v>2509</v>
      </c>
      <c r="B47" s="238" t="s">
        <v>2503</v>
      </c>
      <c r="C47" s="198" t="s">
        <v>2510</v>
      </c>
      <c r="D47" s="180" t="s">
        <v>2505</v>
      </c>
      <c r="E47" s="228" t="s">
        <v>170</v>
      </c>
      <c r="F47" s="180" t="s">
        <v>305</v>
      </c>
      <c r="G47" s="198" t="s">
        <v>2511</v>
      </c>
      <c r="H47" s="198" t="s">
        <v>2511</v>
      </c>
      <c r="I47" s="205" t="s">
        <v>51</v>
      </c>
      <c r="J47" s="206">
        <v>45365.0</v>
      </c>
      <c r="K47" s="234"/>
      <c r="L47" s="183" t="s">
        <v>135</v>
      </c>
      <c r="M47" s="268"/>
      <c r="N47" s="269"/>
      <c r="O47" s="184"/>
      <c r="P47" s="184"/>
      <c r="Q47" s="269"/>
      <c r="R47" s="184"/>
      <c r="S47" s="184"/>
      <c r="T47" s="184"/>
      <c r="U47" s="184"/>
      <c r="V47" s="184"/>
      <c r="W47" s="184"/>
      <c r="X47" s="184"/>
      <c r="Y47" s="184"/>
      <c r="Z47" s="184"/>
      <c r="AA47" s="185"/>
      <c r="AB47" s="185"/>
      <c r="AC47" s="185"/>
      <c r="AD47" s="185"/>
      <c r="AE47" s="185"/>
      <c r="AF47" s="185"/>
      <c r="AG47" s="185"/>
      <c r="AH47" s="185"/>
      <c r="AI47" s="185"/>
    </row>
    <row r="48" ht="30.0" customHeight="1">
      <c r="A48" s="246" t="s">
        <v>2512</v>
      </c>
      <c r="B48" s="238" t="s">
        <v>2503</v>
      </c>
      <c r="C48" s="178" t="s">
        <v>2513</v>
      </c>
      <c r="D48" s="180" t="s">
        <v>2514</v>
      </c>
      <c r="E48" s="228" t="s">
        <v>170</v>
      </c>
      <c r="F48" s="180" t="s">
        <v>2515</v>
      </c>
      <c r="G48" s="230" t="s">
        <v>2516</v>
      </c>
      <c r="H48" s="230" t="s">
        <v>2516</v>
      </c>
      <c r="I48" s="183" t="s">
        <v>51</v>
      </c>
      <c r="J48" s="206">
        <v>45365.0</v>
      </c>
      <c r="K48" s="157"/>
      <c r="L48" s="183" t="s">
        <v>135</v>
      </c>
      <c r="M48" s="270"/>
      <c r="N48" s="202"/>
      <c r="O48" s="202"/>
      <c r="P48" s="202"/>
      <c r="Q48" s="202"/>
      <c r="R48" s="202"/>
      <c r="S48" s="202"/>
      <c r="T48" s="202"/>
      <c r="U48" s="202"/>
      <c r="V48" s="202"/>
      <c r="W48" s="202"/>
      <c r="X48" s="202"/>
      <c r="Y48" s="202"/>
      <c r="Z48" s="202"/>
      <c r="AA48" s="135"/>
      <c r="AB48" s="135"/>
      <c r="AC48" s="135"/>
      <c r="AD48" s="135"/>
      <c r="AE48" s="135"/>
      <c r="AF48" s="135"/>
      <c r="AG48" s="135"/>
      <c r="AH48" s="135"/>
      <c r="AI48" s="135"/>
    </row>
    <row r="49" ht="30.0" customHeight="1">
      <c r="A49" s="246" t="s">
        <v>2517</v>
      </c>
      <c r="B49" s="238" t="s">
        <v>2518</v>
      </c>
      <c r="C49" s="198" t="s">
        <v>2519</v>
      </c>
      <c r="D49" s="180" t="s">
        <v>2520</v>
      </c>
      <c r="E49" s="228" t="s">
        <v>170</v>
      </c>
      <c r="F49" s="198" t="s">
        <v>2521</v>
      </c>
      <c r="G49" s="198" t="s">
        <v>2522</v>
      </c>
      <c r="H49" s="198" t="s">
        <v>2522</v>
      </c>
      <c r="I49" s="174" t="s">
        <v>51</v>
      </c>
      <c r="J49" s="206">
        <v>45365.0</v>
      </c>
      <c r="K49" s="234"/>
      <c r="L49" s="183" t="s">
        <v>135</v>
      </c>
      <c r="M49" s="430"/>
      <c r="N49" s="428"/>
      <c r="O49" s="185"/>
      <c r="P49" s="185"/>
      <c r="Q49" s="428"/>
      <c r="R49" s="185"/>
      <c r="S49" s="185"/>
      <c r="T49" s="185"/>
      <c r="U49" s="185"/>
      <c r="V49" s="185"/>
      <c r="W49" s="185"/>
      <c r="X49" s="185"/>
      <c r="Y49" s="185"/>
      <c r="Z49" s="185"/>
      <c r="AA49" s="185"/>
      <c r="AB49" s="185"/>
      <c r="AC49" s="185"/>
      <c r="AD49" s="185"/>
      <c r="AE49" s="185"/>
      <c r="AF49" s="185"/>
      <c r="AG49" s="185"/>
      <c r="AH49" s="185"/>
      <c r="AI49" s="185"/>
    </row>
    <row r="50" ht="30.0" customHeight="1">
      <c r="A50" s="246" t="s">
        <v>2523</v>
      </c>
      <c r="B50" s="238" t="s">
        <v>2518</v>
      </c>
      <c r="C50" s="198" t="s">
        <v>2524</v>
      </c>
      <c r="D50" s="180" t="s">
        <v>2525</v>
      </c>
      <c r="E50" s="228" t="s">
        <v>170</v>
      </c>
      <c r="F50" s="198" t="s">
        <v>2526</v>
      </c>
      <c r="G50" s="198" t="s">
        <v>2527</v>
      </c>
      <c r="H50" s="198" t="s">
        <v>2527</v>
      </c>
      <c r="I50" s="174" t="s">
        <v>51</v>
      </c>
      <c r="J50" s="206">
        <v>45365.0</v>
      </c>
      <c r="K50" s="234"/>
      <c r="L50" s="183" t="s">
        <v>135</v>
      </c>
      <c r="M50" s="430"/>
      <c r="N50" s="428"/>
      <c r="O50" s="185"/>
      <c r="P50" s="185"/>
      <c r="Q50" s="428"/>
      <c r="R50" s="185"/>
      <c r="S50" s="185"/>
      <c r="T50" s="185"/>
      <c r="U50" s="185"/>
      <c r="V50" s="185"/>
      <c r="W50" s="185"/>
      <c r="X50" s="185"/>
      <c r="Y50" s="185"/>
      <c r="Z50" s="185"/>
      <c r="AA50" s="185"/>
      <c r="AB50" s="185"/>
      <c r="AC50" s="185"/>
      <c r="AD50" s="185"/>
      <c r="AE50" s="185"/>
      <c r="AF50" s="185"/>
      <c r="AG50" s="185"/>
      <c r="AH50" s="185"/>
      <c r="AI50" s="185"/>
    </row>
    <row r="51" ht="30.0" customHeight="1">
      <c r="A51" s="246" t="s">
        <v>2528</v>
      </c>
      <c r="B51" s="238" t="s">
        <v>2518</v>
      </c>
      <c r="C51" s="198" t="s">
        <v>2529</v>
      </c>
      <c r="D51" s="180" t="s">
        <v>2530</v>
      </c>
      <c r="E51" s="228" t="s">
        <v>170</v>
      </c>
      <c r="F51" s="198" t="s">
        <v>2531</v>
      </c>
      <c r="G51" s="198" t="s">
        <v>2532</v>
      </c>
      <c r="H51" s="198" t="s">
        <v>2532</v>
      </c>
      <c r="I51" s="174" t="s">
        <v>51</v>
      </c>
      <c r="J51" s="206">
        <v>45365.0</v>
      </c>
      <c r="K51" s="234"/>
      <c r="L51" s="183" t="s">
        <v>135</v>
      </c>
      <c r="M51" s="430"/>
      <c r="N51" s="428"/>
      <c r="O51" s="185"/>
      <c r="P51" s="185"/>
      <c r="Q51" s="428"/>
      <c r="R51" s="185"/>
      <c r="S51" s="185"/>
      <c r="T51" s="185"/>
      <c r="U51" s="185"/>
      <c r="V51" s="185"/>
      <c r="W51" s="185"/>
      <c r="X51" s="185"/>
      <c r="Y51" s="185"/>
      <c r="Z51" s="185"/>
      <c r="AA51" s="185"/>
      <c r="AB51" s="185"/>
      <c r="AC51" s="185"/>
      <c r="AD51" s="185"/>
      <c r="AE51" s="185"/>
      <c r="AF51" s="185"/>
      <c r="AG51" s="185"/>
      <c r="AH51" s="185"/>
      <c r="AI51" s="185"/>
    </row>
    <row r="52" ht="30.0" customHeight="1">
      <c r="A52" s="246" t="s">
        <v>2533</v>
      </c>
      <c r="B52" s="238" t="s">
        <v>2518</v>
      </c>
      <c r="C52" s="198" t="s">
        <v>2534</v>
      </c>
      <c r="D52" s="180" t="s">
        <v>2535</v>
      </c>
      <c r="E52" s="228" t="s">
        <v>170</v>
      </c>
      <c r="F52" s="198" t="s">
        <v>2536</v>
      </c>
      <c r="G52" s="198" t="s">
        <v>2537</v>
      </c>
      <c r="H52" s="198" t="s">
        <v>2537</v>
      </c>
      <c r="I52" s="174" t="s">
        <v>51</v>
      </c>
      <c r="J52" s="206">
        <v>45365.0</v>
      </c>
      <c r="K52" s="234"/>
      <c r="L52" s="183" t="s">
        <v>135</v>
      </c>
      <c r="M52" s="430"/>
      <c r="N52" s="428"/>
      <c r="O52" s="185"/>
      <c r="P52" s="185"/>
      <c r="Q52" s="428"/>
      <c r="R52" s="185"/>
      <c r="S52" s="185"/>
      <c r="T52" s="185"/>
      <c r="U52" s="185"/>
      <c r="V52" s="185"/>
      <c r="W52" s="185"/>
      <c r="X52" s="185"/>
      <c r="Y52" s="185"/>
      <c r="Z52" s="185"/>
      <c r="AA52" s="185"/>
      <c r="AB52" s="185"/>
      <c r="AC52" s="185"/>
      <c r="AD52" s="185"/>
      <c r="AE52" s="185"/>
      <c r="AF52" s="185"/>
      <c r="AG52" s="185"/>
      <c r="AH52" s="185"/>
      <c r="AI52" s="185"/>
    </row>
    <row r="53" ht="30.0" customHeight="1">
      <c r="A53" s="246" t="s">
        <v>2538</v>
      </c>
      <c r="B53" s="238" t="s">
        <v>2518</v>
      </c>
      <c r="C53" s="198" t="s">
        <v>2539</v>
      </c>
      <c r="D53" s="180" t="s">
        <v>2540</v>
      </c>
      <c r="E53" s="228" t="s">
        <v>170</v>
      </c>
      <c r="F53" s="198" t="s">
        <v>2541</v>
      </c>
      <c r="G53" s="198" t="s">
        <v>2542</v>
      </c>
      <c r="H53" s="198" t="s">
        <v>2542</v>
      </c>
      <c r="I53" s="174" t="s">
        <v>51</v>
      </c>
      <c r="J53" s="206">
        <v>45365.0</v>
      </c>
      <c r="K53" s="234"/>
      <c r="L53" s="183" t="s">
        <v>135</v>
      </c>
      <c r="M53" s="430"/>
      <c r="N53" s="428"/>
      <c r="O53" s="185"/>
      <c r="P53" s="185"/>
      <c r="Q53" s="428"/>
      <c r="R53" s="185"/>
      <c r="S53" s="185"/>
      <c r="T53" s="185"/>
      <c r="U53" s="185"/>
      <c r="V53" s="185"/>
      <c r="W53" s="185"/>
      <c r="X53" s="185"/>
      <c r="Y53" s="185"/>
      <c r="Z53" s="185"/>
      <c r="AA53" s="185"/>
      <c r="AB53" s="185"/>
      <c r="AC53" s="185"/>
      <c r="AD53" s="185"/>
      <c r="AE53" s="185"/>
      <c r="AF53" s="185"/>
      <c r="AG53" s="185"/>
      <c r="AH53" s="185"/>
      <c r="AI53" s="185"/>
    </row>
    <row r="54" ht="30.0" customHeight="1">
      <c r="A54" s="246" t="s">
        <v>2543</v>
      </c>
      <c r="B54" s="238" t="s">
        <v>2518</v>
      </c>
      <c r="C54" s="198" t="s">
        <v>2544</v>
      </c>
      <c r="D54" s="180" t="s">
        <v>2545</v>
      </c>
      <c r="E54" s="228" t="s">
        <v>170</v>
      </c>
      <c r="F54" s="198" t="s">
        <v>2546</v>
      </c>
      <c r="G54" s="198" t="s">
        <v>2547</v>
      </c>
      <c r="H54" s="198" t="s">
        <v>2547</v>
      </c>
      <c r="I54" s="174" t="s">
        <v>51</v>
      </c>
      <c r="J54" s="206">
        <v>45365.0</v>
      </c>
      <c r="K54" s="234"/>
      <c r="L54" s="183" t="s">
        <v>135</v>
      </c>
      <c r="M54" s="430"/>
      <c r="N54" s="428"/>
      <c r="O54" s="185"/>
      <c r="P54" s="185"/>
      <c r="Q54" s="428"/>
      <c r="R54" s="185"/>
      <c r="S54" s="185"/>
      <c r="T54" s="185"/>
      <c r="U54" s="185"/>
      <c r="V54" s="185"/>
      <c r="W54" s="185"/>
      <c r="X54" s="185"/>
      <c r="Y54" s="185"/>
      <c r="Z54" s="185"/>
      <c r="AA54" s="185"/>
      <c r="AB54" s="185"/>
      <c r="AC54" s="185"/>
      <c r="AD54" s="185"/>
      <c r="AE54" s="185"/>
      <c r="AF54" s="185"/>
      <c r="AG54" s="185"/>
      <c r="AH54" s="185"/>
      <c r="AI54" s="185"/>
    </row>
    <row r="55" ht="30.0" customHeight="1">
      <c r="A55" s="246" t="s">
        <v>2548</v>
      </c>
      <c r="B55" s="238" t="s">
        <v>2518</v>
      </c>
      <c r="C55" s="198" t="s">
        <v>2549</v>
      </c>
      <c r="D55" s="180" t="s">
        <v>2550</v>
      </c>
      <c r="E55" s="228" t="s">
        <v>170</v>
      </c>
      <c r="F55" s="198" t="s">
        <v>2551</v>
      </c>
      <c r="G55" s="198" t="s">
        <v>2552</v>
      </c>
      <c r="H55" s="198" t="s">
        <v>2552</v>
      </c>
      <c r="I55" s="174" t="s">
        <v>51</v>
      </c>
      <c r="J55" s="206">
        <v>45365.0</v>
      </c>
      <c r="K55" s="234"/>
      <c r="L55" s="183" t="s">
        <v>135</v>
      </c>
      <c r="M55" s="430"/>
      <c r="N55" s="428"/>
      <c r="O55" s="185"/>
      <c r="P55" s="185"/>
      <c r="Q55" s="428"/>
      <c r="R55" s="185"/>
      <c r="S55" s="185"/>
      <c r="T55" s="185"/>
      <c r="U55" s="185"/>
      <c r="V55" s="185"/>
      <c r="W55" s="185"/>
      <c r="X55" s="185"/>
      <c r="Y55" s="185"/>
      <c r="Z55" s="185"/>
      <c r="AA55" s="185"/>
      <c r="AB55" s="185"/>
      <c r="AC55" s="185"/>
      <c r="AD55" s="185"/>
      <c r="AE55" s="185"/>
      <c r="AF55" s="185"/>
      <c r="AG55" s="185"/>
      <c r="AH55" s="185"/>
      <c r="AI55" s="185"/>
    </row>
    <row r="56" ht="30.0" customHeight="1">
      <c r="A56" s="246" t="s">
        <v>2553</v>
      </c>
      <c r="B56" s="238" t="s">
        <v>2518</v>
      </c>
      <c r="C56" s="198" t="s">
        <v>2554</v>
      </c>
      <c r="D56" s="180" t="s">
        <v>2555</v>
      </c>
      <c r="E56" s="228" t="s">
        <v>170</v>
      </c>
      <c r="F56" s="198" t="s">
        <v>2556</v>
      </c>
      <c r="G56" s="198" t="s">
        <v>2557</v>
      </c>
      <c r="H56" s="198" t="s">
        <v>2557</v>
      </c>
      <c r="I56" s="174" t="s">
        <v>51</v>
      </c>
      <c r="J56" s="206">
        <v>45365.0</v>
      </c>
      <c r="K56" s="234"/>
      <c r="L56" s="183" t="s">
        <v>135</v>
      </c>
      <c r="M56" s="430"/>
      <c r="N56" s="428"/>
      <c r="O56" s="185"/>
      <c r="P56" s="185"/>
      <c r="Q56" s="428"/>
      <c r="R56" s="185"/>
      <c r="S56" s="185"/>
      <c r="T56" s="185"/>
      <c r="U56" s="185"/>
      <c r="V56" s="185"/>
      <c r="W56" s="185"/>
      <c r="X56" s="185"/>
      <c r="Y56" s="185"/>
      <c r="Z56" s="185"/>
      <c r="AA56" s="185"/>
      <c r="AB56" s="185"/>
      <c r="AC56" s="185"/>
      <c r="AD56" s="185"/>
      <c r="AE56" s="185"/>
      <c r="AF56" s="185"/>
      <c r="AG56" s="185"/>
      <c r="AH56" s="185"/>
      <c r="AI56" s="185"/>
    </row>
    <row r="57" ht="30.0" customHeight="1">
      <c r="A57" s="246" t="s">
        <v>2558</v>
      </c>
      <c r="B57" s="238" t="s">
        <v>2518</v>
      </c>
      <c r="C57" s="198" t="s">
        <v>2559</v>
      </c>
      <c r="D57" s="180" t="s">
        <v>2560</v>
      </c>
      <c r="E57" s="228" t="s">
        <v>170</v>
      </c>
      <c r="F57" s="198" t="s">
        <v>2561</v>
      </c>
      <c r="G57" s="198" t="s">
        <v>2562</v>
      </c>
      <c r="H57" s="198" t="s">
        <v>2562</v>
      </c>
      <c r="I57" s="174" t="s">
        <v>51</v>
      </c>
      <c r="J57" s="206">
        <v>45365.0</v>
      </c>
      <c r="K57" s="234"/>
      <c r="L57" s="183" t="s">
        <v>135</v>
      </c>
      <c r="M57" s="430"/>
      <c r="N57" s="428"/>
      <c r="O57" s="185"/>
      <c r="P57" s="185"/>
      <c r="Q57" s="428"/>
      <c r="R57" s="185"/>
      <c r="S57" s="185"/>
      <c r="T57" s="185"/>
      <c r="U57" s="185"/>
      <c r="V57" s="185"/>
      <c r="W57" s="185"/>
      <c r="X57" s="185"/>
      <c r="Y57" s="185"/>
      <c r="Z57" s="185"/>
      <c r="AA57" s="185"/>
      <c r="AB57" s="185"/>
      <c r="AC57" s="185"/>
      <c r="AD57" s="185"/>
      <c r="AE57" s="185"/>
      <c r="AF57" s="185"/>
      <c r="AG57" s="185"/>
      <c r="AH57" s="185"/>
      <c r="AI57" s="185"/>
    </row>
    <row r="58" ht="30.0" customHeight="1">
      <c r="A58" s="246" t="s">
        <v>2563</v>
      </c>
      <c r="B58" s="238" t="s">
        <v>2518</v>
      </c>
      <c r="C58" s="198" t="s">
        <v>2564</v>
      </c>
      <c r="D58" s="180" t="s">
        <v>2565</v>
      </c>
      <c r="E58" s="228" t="s">
        <v>170</v>
      </c>
      <c r="F58" s="198" t="s">
        <v>2566</v>
      </c>
      <c r="G58" s="198" t="s">
        <v>2567</v>
      </c>
      <c r="H58" s="198" t="s">
        <v>2567</v>
      </c>
      <c r="I58" s="174" t="s">
        <v>51</v>
      </c>
      <c r="J58" s="206">
        <v>45365.0</v>
      </c>
      <c r="K58" s="234"/>
      <c r="L58" s="183" t="s">
        <v>135</v>
      </c>
      <c r="M58" s="430"/>
      <c r="N58" s="428"/>
      <c r="O58" s="185"/>
      <c r="P58" s="185"/>
      <c r="Q58" s="428"/>
      <c r="R58" s="185"/>
      <c r="S58" s="185"/>
      <c r="T58" s="185"/>
      <c r="U58" s="185"/>
      <c r="V58" s="185"/>
      <c r="W58" s="185"/>
      <c r="X58" s="185"/>
      <c r="Y58" s="185"/>
      <c r="Z58" s="185"/>
      <c r="AA58" s="185"/>
      <c r="AB58" s="185"/>
      <c r="AC58" s="185"/>
      <c r="AD58" s="185"/>
      <c r="AE58" s="185"/>
      <c r="AF58" s="185"/>
      <c r="AG58" s="185"/>
      <c r="AH58" s="185"/>
      <c r="AI58" s="185"/>
    </row>
    <row r="59" ht="30.0" customHeight="1">
      <c r="A59" s="246" t="s">
        <v>2568</v>
      </c>
      <c r="B59" s="238" t="s">
        <v>2518</v>
      </c>
      <c r="C59" s="198" t="s">
        <v>2569</v>
      </c>
      <c r="D59" s="180" t="s">
        <v>2570</v>
      </c>
      <c r="E59" s="228" t="s">
        <v>170</v>
      </c>
      <c r="F59" s="198" t="s">
        <v>2571</v>
      </c>
      <c r="G59" s="198" t="s">
        <v>2572</v>
      </c>
      <c r="H59" s="198" t="s">
        <v>2572</v>
      </c>
      <c r="I59" s="174" t="s">
        <v>51</v>
      </c>
      <c r="J59" s="206">
        <v>45365.0</v>
      </c>
      <c r="K59" s="234"/>
      <c r="L59" s="183" t="s">
        <v>135</v>
      </c>
      <c r="M59" s="430"/>
      <c r="N59" s="428"/>
      <c r="O59" s="185"/>
      <c r="P59" s="185"/>
      <c r="Q59" s="428"/>
      <c r="R59" s="185"/>
      <c r="S59" s="185"/>
      <c r="T59" s="185"/>
      <c r="U59" s="185"/>
      <c r="V59" s="185"/>
      <c r="W59" s="185"/>
      <c r="X59" s="185"/>
      <c r="Y59" s="185"/>
      <c r="Z59" s="185"/>
      <c r="AA59" s="185"/>
      <c r="AB59" s="185"/>
      <c r="AC59" s="185"/>
      <c r="AD59" s="185"/>
      <c r="AE59" s="185"/>
      <c r="AF59" s="185"/>
      <c r="AG59" s="185"/>
      <c r="AH59" s="185"/>
      <c r="AI59" s="185"/>
    </row>
    <row r="60" ht="30.0" customHeight="1">
      <c r="A60" s="246" t="s">
        <v>2573</v>
      </c>
      <c r="B60" s="238" t="s">
        <v>2518</v>
      </c>
      <c r="C60" s="195" t="s">
        <v>2574</v>
      </c>
      <c r="D60" s="180" t="s">
        <v>2575</v>
      </c>
      <c r="E60" s="228" t="s">
        <v>170</v>
      </c>
      <c r="F60" s="189" t="s">
        <v>2576</v>
      </c>
      <c r="G60" s="195" t="s">
        <v>2577</v>
      </c>
      <c r="H60" s="195" t="s">
        <v>2577</v>
      </c>
      <c r="I60" s="187" t="s">
        <v>51</v>
      </c>
      <c r="J60" s="206">
        <v>45365.0</v>
      </c>
      <c r="K60" s="244"/>
      <c r="L60" s="183" t="s">
        <v>135</v>
      </c>
      <c r="M60" s="268"/>
      <c r="N60" s="269"/>
      <c r="O60" s="184"/>
      <c r="P60" s="184"/>
      <c r="Q60" s="269"/>
      <c r="R60" s="184"/>
      <c r="S60" s="184"/>
      <c r="T60" s="184"/>
      <c r="U60" s="184"/>
      <c r="V60" s="184"/>
      <c r="W60" s="184"/>
      <c r="X60" s="184"/>
      <c r="Y60" s="184"/>
      <c r="Z60" s="184"/>
      <c r="AA60" s="185"/>
      <c r="AB60" s="185"/>
      <c r="AC60" s="185"/>
      <c r="AD60" s="185"/>
      <c r="AE60" s="185"/>
      <c r="AF60" s="185"/>
      <c r="AG60" s="185"/>
      <c r="AH60" s="185"/>
      <c r="AI60" s="185"/>
    </row>
    <row r="61" ht="30.0" customHeight="1">
      <c r="A61" s="253" t="s">
        <v>2578</v>
      </c>
      <c r="B61" s="238" t="s">
        <v>2579</v>
      </c>
      <c r="C61" s="195" t="s">
        <v>2580</v>
      </c>
      <c r="D61" s="180" t="s">
        <v>2581</v>
      </c>
      <c r="E61" s="228" t="s">
        <v>170</v>
      </c>
      <c r="F61" s="189" t="s">
        <v>2582</v>
      </c>
      <c r="G61" s="195" t="s">
        <v>2583</v>
      </c>
      <c r="H61" s="195" t="s">
        <v>2583</v>
      </c>
      <c r="I61" s="187" t="s">
        <v>51</v>
      </c>
      <c r="J61" s="206">
        <v>45365.0</v>
      </c>
      <c r="K61" s="244"/>
      <c r="L61" s="183" t="s">
        <v>135</v>
      </c>
      <c r="M61" s="268"/>
      <c r="N61" s="269"/>
      <c r="O61" s="184"/>
      <c r="P61" s="184"/>
      <c r="Q61" s="269"/>
      <c r="R61" s="184"/>
      <c r="S61" s="184"/>
      <c r="T61" s="184"/>
      <c r="U61" s="184"/>
      <c r="V61" s="184"/>
      <c r="W61" s="184"/>
      <c r="X61" s="184"/>
      <c r="Y61" s="184"/>
      <c r="Z61" s="184"/>
      <c r="AA61" s="185"/>
      <c r="AB61" s="185"/>
      <c r="AC61" s="185"/>
      <c r="AD61" s="185"/>
      <c r="AE61" s="185"/>
      <c r="AF61" s="185"/>
      <c r="AG61" s="185"/>
      <c r="AH61" s="185"/>
      <c r="AI61" s="185"/>
    </row>
    <row r="62" ht="30.0" customHeight="1">
      <c r="A62" s="253" t="s">
        <v>2584</v>
      </c>
      <c r="B62" s="238" t="s">
        <v>2579</v>
      </c>
      <c r="C62" s="195" t="s">
        <v>2585</v>
      </c>
      <c r="D62" s="180" t="s">
        <v>2586</v>
      </c>
      <c r="E62" s="228" t="s">
        <v>170</v>
      </c>
      <c r="F62" s="189" t="s">
        <v>2587</v>
      </c>
      <c r="G62" s="195" t="s">
        <v>2583</v>
      </c>
      <c r="H62" s="195" t="s">
        <v>2583</v>
      </c>
      <c r="I62" s="187" t="s">
        <v>51</v>
      </c>
      <c r="J62" s="206">
        <v>45365.0</v>
      </c>
      <c r="K62" s="244"/>
      <c r="L62" s="183" t="s">
        <v>135</v>
      </c>
      <c r="M62" s="268"/>
      <c r="N62" s="269"/>
      <c r="O62" s="184"/>
      <c r="P62" s="184"/>
      <c r="Q62" s="269"/>
      <c r="R62" s="184"/>
      <c r="S62" s="184"/>
      <c r="T62" s="184"/>
      <c r="U62" s="184"/>
      <c r="V62" s="184"/>
      <c r="W62" s="184"/>
      <c r="X62" s="184"/>
      <c r="Y62" s="184"/>
      <c r="Z62" s="184"/>
      <c r="AA62" s="185"/>
      <c r="AB62" s="185"/>
      <c r="AC62" s="185"/>
      <c r="AD62" s="185"/>
      <c r="AE62" s="185"/>
      <c r="AF62" s="185"/>
      <c r="AG62" s="185"/>
      <c r="AH62" s="185"/>
      <c r="AI62" s="185"/>
    </row>
    <row r="63" ht="30.0" customHeight="1">
      <c r="A63" s="253" t="s">
        <v>2588</v>
      </c>
      <c r="B63" s="238" t="s">
        <v>2579</v>
      </c>
      <c r="C63" s="195" t="s">
        <v>2589</v>
      </c>
      <c r="D63" s="180" t="s">
        <v>2590</v>
      </c>
      <c r="E63" s="228" t="s">
        <v>170</v>
      </c>
      <c r="F63" s="189" t="s">
        <v>2591</v>
      </c>
      <c r="G63" s="195" t="s">
        <v>2583</v>
      </c>
      <c r="H63" s="195" t="s">
        <v>2583</v>
      </c>
      <c r="I63" s="187" t="s">
        <v>51</v>
      </c>
      <c r="J63" s="206">
        <v>45365.0</v>
      </c>
      <c r="K63" s="244"/>
      <c r="L63" s="183" t="s">
        <v>135</v>
      </c>
      <c r="M63" s="268"/>
      <c r="N63" s="269"/>
      <c r="O63" s="184"/>
      <c r="P63" s="184"/>
      <c r="Q63" s="269"/>
      <c r="R63" s="184"/>
      <c r="S63" s="184"/>
      <c r="T63" s="184"/>
      <c r="U63" s="184"/>
      <c r="V63" s="184"/>
      <c r="W63" s="184"/>
      <c r="X63" s="184"/>
      <c r="Y63" s="184"/>
      <c r="Z63" s="184"/>
      <c r="AA63" s="185"/>
      <c r="AB63" s="185"/>
      <c r="AC63" s="185"/>
      <c r="AD63" s="185"/>
      <c r="AE63" s="185"/>
      <c r="AF63" s="185"/>
      <c r="AG63" s="185"/>
      <c r="AH63" s="185"/>
      <c r="AI63" s="185"/>
    </row>
    <row r="64" ht="30.0" customHeight="1">
      <c r="A64" s="246" t="s">
        <v>2592</v>
      </c>
      <c r="B64" s="196" t="s">
        <v>2593</v>
      </c>
      <c r="C64" s="195" t="s">
        <v>2593</v>
      </c>
      <c r="D64" s="189" t="s">
        <v>2594</v>
      </c>
      <c r="E64" s="228" t="s">
        <v>170</v>
      </c>
      <c r="F64" s="189" t="s">
        <v>2582</v>
      </c>
      <c r="G64" s="195" t="s">
        <v>2595</v>
      </c>
      <c r="H64" s="195" t="s">
        <v>2595</v>
      </c>
      <c r="I64" s="183" t="s">
        <v>51</v>
      </c>
      <c r="J64" s="206">
        <v>45365.0</v>
      </c>
      <c r="K64" s="276"/>
      <c r="L64" s="183" t="s">
        <v>135</v>
      </c>
      <c r="M64" s="270"/>
      <c r="N64" s="202"/>
      <c r="O64" s="202"/>
      <c r="P64" s="202"/>
      <c r="Q64" s="202"/>
      <c r="R64" s="202"/>
      <c r="S64" s="202"/>
      <c r="T64" s="202"/>
      <c r="U64" s="202"/>
      <c r="V64" s="202"/>
      <c r="W64" s="202"/>
      <c r="X64" s="202"/>
      <c r="Y64" s="202"/>
      <c r="Z64" s="202"/>
      <c r="AA64" s="135"/>
      <c r="AB64" s="135"/>
      <c r="AC64" s="135"/>
      <c r="AD64" s="135"/>
      <c r="AE64" s="135"/>
      <c r="AF64" s="135"/>
      <c r="AG64" s="135"/>
      <c r="AH64" s="135"/>
      <c r="AI64" s="135"/>
    </row>
    <row r="65" ht="30.0" customHeight="1">
      <c r="A65" s="246" t="s">
        <v>2596</v>
      </c>
      <c r="B65" s="177" t="s">
        <v>1465</v>
      </c>
      <c r="C65" s="180" t="s">
        <v>2597</v>
      </c>
      <c r="D65" s="180" t="s">
        <v>2598</v>
      </c>
      <c r="E65" s="228" t="s">
        <v>170</v>
      </c>
      <c r="F65" s="179" t="s">
        <v>54</v>
      </c>
      <c r="G65" s="180" t="s">
        <v>2599</v>
      </c>
      <c r="H65" s="180" t="s">
        <v>2599</v>
      </c>
      <c r="I65" s="241" t="s">
        <v>51</v>
      </c>
      <c r="J65" s="206">
        <v>45365.0</v>
      </c>
      <c r="K65" s="242"/>
      <c r="L65" s="183" t="s">
        <v>135</v>
      </c>
      <c r="M65" s="268"/>
      <c r="N65" s="269"/>
      <c r="O65" s="184"/>
      <c r="P65" s="184"/>
      <c r="Q65" s="269"/>
      <c r="R65" s="184"/>
      <c r="S65" s="184"/>
      <c r="T65" s="184"/>
      <c r="U65" s="184"/>
      <c r="V65" s="184"/>
      <c r="W65" s="184"/>
      <c r="X65" s="184"/>
      <c r="Y65" s="184"/>
      <c r="Z65" s="184"/>
      <c r="AA65" s="185"/>
      <c r="AB65" s="185"/>
      <c r="AC65" s="185"/>
      <c r="AD65" s="185"/>
      <c r="AE65" s="185"/>
      <c r="AF65" s="185"/>
      <c r="AG65" s="185"/>
      <c r="AH65" s="185"/>
      <c r="AI65" s="185"/>
    </row>
    <row r="66" ht="30.0" customHeight="1">
      <c r="A66" s="431" t="s">
        <v>2600</v>
      </c>
      <c r="B66" s="190" t="s">
        <v>1465</v>
      </c>
      <c r="C66" s="189" t="s">
        <v>2601</v>
      </c>
      <c r="D66" s="189" t="s">
        <v>2602</v>
      </c>
      <c r="E66" s="228" t="s">
        <v>170</v>
      </c>
      <c r="F66" s="191" t="s">
        <v>54</v>
      </c>
      <c r="G66" s="195" t="s">
        <v>2603</v>
      </c>
      <c r="H66" s="195" t="s">
        <v>2603</v>
      </c>
      <c r="I66" s="243" t="s">
        <v>51</v>
      </c>
      <c r="J66" s="206">
        <v>45365.0</v>
      </c>
      <c r="K66" s="244"/>
      <c r="L66" s="183" t="s">
        <v>135</v>
      </c>
      <c r="M66" s="268"/>
      <c r="N66" s="269"/>
      <c r="O66" s="184"/>
      <c r="P66" s="184"/>
      <c r="Q66" s="269"/>
      <c r="R66" s="184"/>
      <c r="S66" s="184"/>
      <c r="T66" s="184"/>
      <c r="U66" s="184"/>
      <c r="V66" s="184"/>
      <c r="W66" s="184"/>
      <c r="X66" s="184"/>
      <c r="Y66" s="184"/>
      <c r="Z66" s="184"/>
      <c r="AA66" s="185"/>
      <c r="AB66" s="185"/>
      <c r="AC66" s="185"/>
      <c r="AD66" s="185"/>
      <c r="AE66" s="185"/>
      <c r="AF66" s="185"/>
      <c r="AG66" s="185"/>
      <c r="AH66" s="185"/>
      <c r="AI66" s="185"/>
    </row>
    <row r="67" ht="30.0" customHeight="1">
      <c r="A67" s="253" t="s">
        <v>2604</v>
      </c>
      <c r="B67" s="238" t="s">
        <v>1474</v>
      </c>
      <c r="C67" s="180" t="s">
        <v>2605</v>
      </c>
      <c r="D67" s="180" t="s">
        <v>2606</v>
      </c>
      <c r="E67" s="228" t="s">
        <v>170</v>
      </c>
      <c r="F67" s="180" t="s">
        <v>2515</v>
      </c>
      <c r="G67" s="195" t="s">
        <v>2603</v>
      </c>
      <c r="H67" s="195" t="s">
        <v>2603</v>
      </c>
      <c r="I67" s="205" t="s">
        <v>51</v>
      </c>
      <c r="J67" s="206">
        <v>45375.0</v>
      </c>
      <c r="K67" s="242"/>
      <c r="L67" s="183" t="s">
        <v>135</v>
      </c>
      <c r="M67" s="424"/>
      <c r="N67" s="269"/>
      <c r="O67" s="184"/>
      <c r="P67" s="184"/>
      <c r="Q67" s="269"/>
      <c r="R67" s="184"/>
      <c r="S67" s="184"/>
      <c r="T67" s="184"/>
      <c r="U67" s="184"/>
      <c r="V67" s="184"/>
      <c r="W67" s="184"/>
      <c r="X67" s="184"/>
      <c r="Y67" s="184"/>
      <c r="Z67" s="184"/>
      <c r="AA67" s="185"/>
      <c r="AB67" s="185"/>
      <c r="AC67" s="185"/>
      <c r="AD67" s="185"/>
      <c r="AE67" s="185"/>
      <c r="AF67" s="185"/>
      <c r="AG67" s="185"/>
      <c r="AH67" s="185"/>
      <c r="AI67" s="185"/>
    </row>
    <row r="68" ht="30.0" customHeight="1">
      <c r="A68" s="253" t="s">
        <v>2607</v>
      </c>
      <c r="B68" s="238" t="s">
        <v>1480</v>
      </c>
      <c r="C68" s="189" t="s">
        <v>2601</v>
      </c>
      <c r="D68" s="180" t="s">
        <v>2608</v>
      </c>
      <c r="E68" s="228" t="s">
        <v>170</v>
      </c>
      <c r="F68" s="189" t="s">
        <v>2576</v>
      </c>
      <c r="G68" s="195" t="s">
        <v>2609</v>
      </c>
      <c r="H68" s="195" t="s">
        <v>2609</v>
      </c>
      <c r="I68" s="245" t="s">
        <v>51</v>
      </c>
      <c r="J68" s="206">
        <v>45375.0</v>
      </c>
      <c r="K68" s="244"/>
      <c r="L68" s="183" t="s">
        <v>135</v>
      </c>
      <c r="M68" s="424"/>
      <c r="N68" s="269"/>
      <c r="O68" s="184"/>
      <c r="P68" s="184"/>
      <c r="Q68" s="269"/>
      <c r="R68" s="184"/>
      <c r="S68" s="184"/>
      <c r="T68" s="184"/>
      <c r="U68" s="184"/>
      <c r="V68" s="184"/>
      <c r="W68" s="184"/>
      <c r="X68" s="184"/>
      <c r="Y68" s="184"/>
      <c r="Z68" s="184"/>
      <c r="AA68" s="185"/>
      <c r="AB68" s="185"/>
      <c r="AC68" s="185"/>
      <c r="AD68" s="185"/>
      <c r="AE68" s="185"/>
      <c r="AF68" s="185"/>
      <c r="AG68" s="185"/>
      <c r="AH68" s="185"/>
      <c r="AI68" s="185"/>
    </row>
    <row r="69" ht="30.0" customHeight="1">
      <c r="A69" s="253" t="s">
        <v>2610</v>
      </c>
      <c r="B69" s="238" t="s">
        <v>1480</v>
      </c>
      <c r="C69" s="189" t="s">
        <v>2601</v>
      </c>
      <c r="D69" s="180" t="s">
        <v>2611</v>
      </c>
      <c r="E69" s="228" t="s">
        <v>170</v>
      </c>
      <c r="F69" s="189" t="s">
        <v>2612</v>
      </c>
      <c r="G69" s="195" t="s">
        <v>2609</v>
      </c>
      <c r="H69" s="195" t="s">
        <v>2609</v>
      </c>
      <c r="I69" s="245" t="s">
        <v>51</v>
      </c>
      <c r="J69" s="206">
        <v>45375.0</v>
      </c>
      <c r="K69" s="244"/>
      <c r="L69" s="183" t="s">
        <v>135</v>
      </c>
      <c r="M69" s="424"/>
      <c r="N69" s="269"/>
      <c r="O69" s="184"/>
      <c r="P69" s="184"/>
      <c r="Q69" s="269"/>
      <c r="R69" s="184"/>
      <c r="S69" s="184"/>
      <c r="T69" s="184"/>
      <c r="U69" s="184"/>
      <c r="V69" s="184"/>
      <c r="W69" s="184"/>
      <c r="X69" s="184"/>
      <c r="Y69" s="184"/>
      <c r="Z69" s="184"/>
      <c r="AA69" s="185"/>
      <c r="AB69" s="185"/>
      <c r="AC69" s="185"/>
      <c r="AD69" s="185"/>
      <c r="AE69" s="185"/>
      <c r="AF69" s="185"/>
      <c r="AG69" s="185"/>
      <c r="AH69" s="185"/>
      <c r="AI69" s="185"/>
    </row>
    <row r="70" ht="30.0" customHeight="1">
      <c r="A70" s="253" t="s">
        <v>2613</v>
      </c>
      <c r="B70" s="196" t="s">
        <v>1487</v>
      </c>
      <c r="C70" s="230" t="s">
        <v>2614</v>
      </c>
      <c r="D70" s="219" t="s">
        <v>2615</v>
      </c>
      <c r="E70" s="228" t="s">
        <v>170</v>
      </c>
      <c r="F70" s="189" t="s">
        <v>2616</v>
      </c>
      <c r="G70" s="230" t="s">
        <v>2617</v>
      </c>
      <c r="H70" s="230" t="s">
        <v>2617</v>
      </c>
      <c r="I70" s="183" t="s">
        <v>51</v>
      </c>
      <c r="J70" s="206">
        <v>45365.0</v>
      </c>
      <c r="K70" s="276"/>
      <c r="L70" s="183" t="s">
        <v>135</v>
      </c>
      <c r="M70" s="270"/>
      <c r="N70" s="202"/>
      <c r="O70" s="202"/>
      <c r="P70" s="202"/>
      <c r="Q70" s="202"/>
      <c r="R70" s="202"/>
      <c r="S70" s="202"/>
      <c r="T70" s="202"/>
      <c r="U70" s="202"/>
      <c r="V70" s="202"/>
      <c r="W70" s="202"/>
      <c r="X70" s="202"/>
      <c r="Y70" s="202"/>
      <c r="Z70" s="202"/>
      <c r="AA70" s="135"/>
      <c r="AB70" s="135"/>
      <c r="AC70" s="135"/>
      <c r="AD70" s="135"/>
      <c r="AE70" s="135"/>
      <c r="AF70" s="135"/>
      <c r="AG70" s="135"/>
      <c r="AH70" s="135"/>
      <c r="AI70" s="135"/>
    </row>
    <row r="71" ht="30.0" customHeight="1">
      <c r="A71" s="253" t="s">
        <v>2618</v>
      </c>
      <c r="B71" s="196" t="s">
        <v>1487</v>
      </c>
      <c r="C71" s="230" t="s">
        <v>2614</v>
      </c>
      <c r="D71" s="219" t="s">
        <v>2619</v>
      </c>
      <c r="E71" s="228" t="s">
        <v>170</v>
      </c>
      <c r="F71" s="189" t="s">
        <v>2620</v>
      </c>
      <c r="G71" s="230" t="s">
        <v>2621</v>
      </c>
      <c r="H71" s="230" t="s">
        <v>2621</v>
      </c>
      <c r="I71" s="183" t="s">
        <v>51</v>
      </c>
      <c r="J71" s="206">
        <v>45365.0</v>
      </c>
      <c r="K71" s="276"/>
      <c r="L71" s="183" t="s">
        <v>135</v>
      </c>
      <c r="M71" s="270"/>
      <c r="N71" s="202"/>
      <c r="O71" s="202"/>
      <c r="P71" s="202"/>
      <c r="Q71" s="202"/>
      <c r="R71" s="202"/>
      <c r="S71" s="202"/>
      <c r="T71" s="202"/>
      <c r="U71" s="202"/>
      <c r="V71" s="202"/>
      <c r="W71" s="202"/>
      <c r="X71" s="202"/>
      <c r="Y71" s="202"/>
      <c r="Z71" s="202"/>
      <c r="AA71" s="135"/>
      <c r="AB71" s="135"/>
      <c r="AC71" s="135"/>
      <c r="AD71" s="135"/>
      <c r="AE71" s="135"/>
      <c r="AF71" s="135"/>
      <c r="AG71" s="135"/>
      <c r="AH71" s="135"/>
      <c r="AI71" s="135"/>
    </row>
    <row r="72" ht="30.0" customHeight="1">
      <c r="A72" s="253" t="s">
        <v>2622</v>
      </c>
      <c r="B72" s="218" t="s">
        <v>1497</v>
      </c>
      <c r="C72" s="221" t="s">
        <v>2623</v>
      </c>
      <c r="D72" s="219" t="s">
        <v>2624</v>
      </c>
      <c r="E72" s="248" t="s">
        <v>170</v>
      </c>
      <c r="F72" s="221" t="s">
        <v>2515</v>
      </c>
      <c r="G72" s="226" t="s">
        <v>2625</v>
      </c>
      <c r="H72" s="226" t="s">
        <v>2625</v>
      </c>
      <c r="I72" s="222" t="s">
        <v>51</v>
      </c>
      <c r="J72" s="206">
        <v>45375.0</v>
      </c>
      <c r="K72" s="224"/>
      <c r="L72" s="183" t="s">
        <v>135</v>
      </c>
      <c r="M72" s="424"/>
      <c r="N72" s="269"/>
      <c r="O72" s="89"/>
      <c r="P72" s="89"/>
      <c r="Q72" s="269"/>
      <c r="R72" s="89"/>
      <c r="S72" s="89"/>
      <c r="T72" s="89"/>
      <c r="U72" s="89"/>
      <c r="V72" s="89"/>
      <c r="W72" s="89"/>
      <c r="X72" s="89"/>
      <c r="Y72" s="89"/>
      <c r="Z72" s="89"/>
      <c r="AA72" s="111"/>
      <c r="AB72" s="111"/>
      <c r="AC72" s="111"/>
      <c r="AD72" s="111"/>
      <c r="AE72" s="111"/>
      <c r="AF72" s="111"/>
      <c r="AG72" s="111"/>
      <c r="AH72" s="111"/>
      <c r="AI72" s="111"/>
    </row>
    <row r="73" ht="30.0" customHeight="1">
      <c r="A73" s="253" t="s">
        <v>2626</v>
      </c>
      <c r="B73" s="238" t="s">
        <v>1503</v>
      </c>
      <c r="C73" s="180" t="s">
        <v>2623</v>
      </c>
      <c r="D73" s="180" t="s">
        <v>2627</v>
      </c>
      <c r="E73" s="228" t="s">
        <v>170</v>
      </c>
      <c r="F73" s="189" t="s">
        <v>2576</v>
      </c>
      <c r="G73" s="230" t="s">
        <v>2625</v>
      </c>
      <c r="H73" s="226" t="s">
        <v>2625</v>
      </c>
      <c r="I73" s="205" t="s">
        <v>51</v>
      </c>
      <c r="J73" s="206">
        <v>45375.0</v>
      </c>
      <c r="K73" s="242"/>
      <c r="L73" s="183" t="s">
        <v>135</v>
      </c>
      <c r="M73" s="424"/>
      <c r="N73" s="269"/>
      <c r="O73" s="184"/>
      <c r="P73" s="184"/>
      <c r="Q73" s="269"/>
      <c r="R73" s="184"/>
      <c r="S73" s="184"/>
      <c r="T73" s="184"/>
      <c r="U73" s="184"/>
      <c r="V73" s="184"/>
      <c r="W73" s="184"/>
      <c r="X73" s="184"/>
      <c r="Y73" s="184"/>
      <c r="Z73" s="184"/>
      <c r="AA73" s="185"/>
      <c r="AB73" s="185"/>
      <c r="AC73" s="185"/>
      <c r="AD73" s="185"/>
      <c r="AE73" s="185"/>
      <c r="AF73" s="185"/>
      <c r="AG73" s="185"/>
      <c r="AH73" s="185"/>
      <c r="AI73" s="185"/>
    </row>
    <row r="74" ht="15.0" customHeight="1">
      <c r="A74" s="166"/>
      <c r="B74" s="167" t="s">
        <v>2628</v>
      </c>
      <c r="C74" s="6"/>
      <c r="D74" s="168"/>
      <c r="E74" s="169"/>
      <c r="F74" s="168"/>
      <c r="G74" s="168"/>
      <c r="H74" s="168"/>
      <c r="I74" s="169"/>
      <c r="J74" s="170"/>
      <c r="K74" s="171"/>
      <c r="L74" s="169"/>
      <c r="M74" s="423"/>
      <c r="N74" s="134"/>
      <c r="O74" s="134"/>
      <c r="P74" s="134"/>
      <c r="Q74" s="134"/>
      <c r="R74" s="134"/>
      <c r="S74" s="134"/>
      <c r="T74" s="134"/>
      <c r="U74" s="134"/>
      <c r="V74" s="134"/>
      <c r="W74" s="134"/>
      <c r="X74" s="134"/>
      <c r="Y74" s="134"/>
      <c r="Z74" s="134"/>
      <c r="AA74" s="135"/>
      <c r="AB74" s="135"/>
      <c r="AC74" s="135"/>
      <c r="AD74" s="135"/>
      <c r="AE74" s="135"/>
      <c r="AF74" s="135"/>
      <c r="AG74" s="135"/>
      <c r="AH74" s="135"/>
      <c r="AI74" s="135"/>
    </row>
    <row r="75" ht="30.0" customHeight="1">
      <c r="A75" s="246" t="s">
        <v>2629</v>
      </c>
      <c r="B75" s="238" t="s">
        <v>2630</v>
      </c>
      <c r="C75" s="198" t="s">
        <v>2631</v>
      </c>
      <c r="D75" s="180" t="s">
        <v>2632</v>
      </c>
      <c r="E75" s="228" t="s">
        <v>170</v>
      </c>
      <c r="F75" s="180" t="s">
        <v>2633</v>
      </c>
      <c r="G75" s="198" t="s">
        <v>2634</v>
      </c>
      <c r="H75" s="198" t="s">
        <v>2634</v>
      </c>
      <c r="I75" s="205" t="s">
        <v>51</v>
      </c>
      <c r="J75" s="206">
        <v>45365.0</v>
      </c>
      <c r="K75" s="242"/>
      <c r="L75" s="183" t="s">
        <v>135</v>
      </c>
      <c r="M75" s="268"/>
      <c r="N75" s="269"/>
      <c r="O75" s="184"/>
      <c r="P75" s="184"/>
      <c r="Q75" s="269"/>
      <c r="R75" s="184"/>
      <c r="S75" s="184"/>
      <c r="T75" s="184"/>
      <c r="U75" s="184"/>
      <c r="V75" s="184"/>
      <c r="W75" s="184"/>
      <c r="X75" s="184"/>
      <c r="Y75" s="184"/>
      <c r="Z75" s="184"/>
      <c r="AA75" s="185"/>
      <c r="AB75" s="185"/>
      <c r="AC75" s="185"/>
      <c r="AD75" s="185"/>
      <c r="AE75" s="185"/>
      <c r="AF75" s="185"/>
      <c r="AG75" s="185"/>
      <c r="AH75" s="185"/>
      <c r="AI75" s="185"/>
    </row>
    <row r="76" ht="30.0" customHeight="1">
      <c r="A76" s="246" t="s">
        <v>2635</v>
      </c>
      <c r="B76" s="238" t="s">
        <v>2630</v>
      </c>
      <c r="C76" s="198" t="s">
        <v>2636</v>
      </c>
      <c r="D76" s="180" t="s">
        <v>2637</v>
      </c>
      <c r="E76" s="228" t="s">
        <v>170</v>
      </c>
      <c r="F76" s="180" t="s">
        <v>2638</v>
      </c>
      <c r="G76" s="198" t="s">
        <v>2639</v>
      </c>
      <c r="H76" s="198" t="s">
        <v>2639</v>
      </c>
      <c r="I76" s="205" t="s">
        <v>51</v>
      </c>
      <c r="J76" s="206">
        <v>45374.0</v>
      </c>
      <c r="K76" s="242"/>
      <c r="L76" s="183" t="s">
        <v>135</v>
      </c>
      <c r="M76" s="424"/>
      <c r="N76" s="269"/>
      <c r="O76" s="184"/>
      <c r="P76" s="184"/>
      <c r="Q76" s="269"/>
      <c r="R76" s="184"/>
      <c r="S76" s="184"/>
      <c r="T76" s="184"/>
      <c r="U76" s="184"/>
      <c r="V76" s="184"/>
      <c r="W76" s="184"/>
      <c r="X76" s="184"/>
      <c r="Y76" s="184"/>
      <c r="Z76" s="184"/>
      <c r="AA76" s="185"/>
      <c r="AB76" s="185"/>
      <c r="AC76" s="185"/>
      <c r="AD76" s="185"/>
      <c r="AE76" s="185"/>
      <c r="AF76" s="185"/>
      <c r="AG76" s="185"/>
      <c r="AH76" s="185"/>
      <c r="AI76" s="185"/>
    </row>
    <row r="77" ht="30.0" customHeight="1">
      <c r="A77" s="246" t="s">
        <v>2640</v>
      </c>
      <c r="B77" s="264" t="s">
        <v>2641</v>
      </c>
      <c r="C77" s="213" t="s">
        <v>2642</v>
      </c>
      <c r="D77" s="219" t="s">
        <v>2643</v>
      </c>
      <c r="E77" s="228" t="s">
        <v>170</v>
      </c>
      <c r="F77" s="180" t="s">
        <v>2633</v>
      </c>
      <c r="G77" s="198" t="s">
        <v>2644</v>
      </c>
      <c r="H77" s="198" t="s">
        <v>2644</v>
      </c>
      <c r="I77" s="241" t="s">
        <v>51</v>
      </c>
      <c r="J77" s="206">
        <v>45365.0</v>
      </c>
      <c r="K77" s="224"/>
      <c r="L77" s="183" t="s">
        <v>135</v>
      </c>
      <c r="M77" s="268"/>
      <c r="N77" s="269"/>
      <c r="O77" s="89"/>
      <c r="P77" s="89"/>
      <c r="Q77" s="269"/>
      <c r="R77" s="89"/>
      <c r="S77" s="89"/>
      <c r="T77" s="89"/>
      <c r="U77" s="89"/>
      <c r="V77" s="89"/>
      <c r="W77" s="89"/>
      <c r="X77" s="89"/>
      <c r="Y77" s="89"/>
      <c r="Z77" s="89"/>
      <c r="AA77" s="111"/>
      <c r="AB77" s="111"/>
      <c r="AC77" s="111"/>
      <c r="AD77" s="111"/>
      <c r="AE77" s="111"/>
      <c r="AF77" s="111"/>
      <c r="AG77" s="111"/>
      <c r="AH77" s="111"/>
      <c r="AI77" s="111"/>
    </row>
    <row r="78" ht="30.0" customHeight="1">
      <c r="A78" s="246" t="s">
        <v>2645</v>
      </c>
      <c r="B78" s="264" t="s">
        <v>2641</v>
      </c>
      <c r="C78" s="213" t="s">
        <v>2646</v>
      </c>
      <c r="D78" s="219" t="s">
        <v>2647</v>
      </c>
      <c r="E78" s="228" t="s">
        <v>170</v>
      </c>
      <c r="F78" s="180" t="s">
        <v>2633</v>
      </c>
      <c r="G78" s="198" t="s">
        <v>2634</v>
      </c>
      <c r="H78" s="198" t="s">
        <v>2634</v>
      </c>
      <c r="I78" s="183" t="s">
        <v>51</v>
      </c>
      <c r="J78" s="206">
        <v>45365.0</v>
      </c>
      <c r="K78" s="263"/>
      <c r="L78" s="183" t="s">
        <v>135</v>
      </c>
      <c r="M78" s="270"/>
      <c r="N78" s="202"/>
      <c r="O78" s="202"/>
      <c r="P78" s="202"/>
      <c r="Q78" s="202"/>
      <c r="R78" s="202"/>
      <c r="S78" s="202"/>
      <c r="T78" s="202"/>
      <c r="U78" s="202"/>
      <c r="V78" s="202"/>
      <c r="W78" s="202"/>
      <c r="X78" s="202"/>
      <c r="Y78" s="202"/>
      <c r="Z78" s="202"/>
      <c r="AA78" s="135"/>
      <c r="AB78" s="135"/>
      <c r="AC78" s="135"/>
      <c r="AD78" s="135"/>
      <c r="AE78" s="135"/>
      <c r="AF78" s="135"/>
      <c r="AG78" s="135"/>
      <c r="AH78" s="135"/>
      <c r="AI78" s="135"/>
    </row>
    <row r="79" ht="30.0" customHeight="1">
      <c r="A79" s="246" t="s">
        <v>2648</v>
      </c>
      <c r="B79" s="264" t="s">
        <v>2641</v>
      </c>
      <c r="C79" s="213" t="s">
        <v>2649</v>
      </c>
      <c r="D79" s="219" t="s">
        <v>2650</v>
      </c>
      <c r="E79" s="228" t="s">
        <v>170</v>
      </c>
      <c r="F79" s="180" t="s">
        <v>2633</v>
      </c>
      <c r="G79" s="198" t="s">
        <v>2651</v>
      </c>
      <c r="H79" s="198" t="s">
        <v>2651</v>
      </c>
      <c r="I79" s="183" t="s">
        <v>51</v>
      </c>
      <c r="J79" s="206">
        <v>45365.0</v>
      </c>
      <c r="K79" s="263"/>
      <c r="L79" s="183" t="s">
        <v>135</v>
      </c>
      <c r="M79" s="270"/>
      <c r="N79" s="202"/>
      <c r="O79" s="202"/>
      <c r="P79" s="202"/>
      <c r="Q79" s="202"/>
      <c r="R79" s="202"/>
      <c r="S79" s="202"/>
      <c r="T79" s="202"/>
      <c r="U79" s="202"/>
      <c r="V79" s="202"/>
      <c r="W79" s="202"/>
      <c r="X79" s="202"/>
      <c r="Y79" s="202"/>
      <c r="Z79" s="202"/>
      <c r="AA79" s="135"/>
      <c r="AB79" s="135"/>
      <c r="AC79" s="135"/>
      <c r="AD79" s="135"/>
      <c r="AE79" s="135"/>
      <c r="AF79" s="135"/>
      <c r="AG79" s="135"/>
      <c r="AH79" s="135"/>
      <c r="AI79" s="135"/>
    </row>
    <row r="80" ht="30.0" customHeight="1">
      <c r="A80" s="246" t="s">
        <v>2652</v>
      </c>
      <c r="B80" s="238" t="s">
        <v>2630</v>
      </c>
      <c r="C80" s="230" t="s">
        <v>2653</v>
      </c>
      <c r="D80" s="180" t="s">
        <v>2654</v>
      </c>
      <c r="E80" s="228" t="s">
        <v>170</v>
      </c>
      <c r="F80" s="180" t="s">
        <v>2655</v>
      </c>
      <c r="G80" s="230" t="s">
        <v>2656</v>
      </c>
      <c r="H80" s="230" t="s">
        <v>2656</v>
      </c>
      <c r="I80" s="183" t="s">
        <v>51</v>
      </c>
      <c r="J80" s="206">
        <v>45365.0</v>
      </c>
      <c r="K80" s="263"/>
      <c r="L80" s="183" t="s">
        <v>135</v>
      </c>
      <c r="M80" s="270"/>
      <c r="N80" s="202"/>
      <c r="O80" s="202"/>
      <c r="P80" s="202"/>
      <c r="Q80" s="202"/>
      <c r="R80" s="202"/>
      <c r="S80" s="202"/>
      <c r="T80" s="202"/>
      <c r="U80" s="202"/>
      <c r="V80" s="202"/>
      <c r="W80" s="202"/>
      <c r="X80" s="202"/>
      <c r="Y80" s="202"/>
      <c r="Z80" s="202"/>
      <c r="AA80" s="135"/>
      <c r="AB80" s="135"/>
      <c r="AC80" s="135"/>
      <c r="AD80" s="135"/>
      <c r="AE80" s="135"/>
      <c r="AF80" s="135"/>
      <c r="AG80" s="135"/>
      <c r="AH80" s="135"/>
      <c r="AI80" s="135"/>
    </row>
    <row r="81" ht="30.0" customHeight="1">
      <c r="A81" s="246" t="s">
        <v>2657</v>
      </c>
      <c r="B81" s="238" t="s">
        <v>2630</v>
      </c>
      <c r="C81" s="230" t="s">
        <v>2658</v>
      </c>
      <c r="D81" s="180" t="s">
        <v>2659</v>
      </c>
      <c r="E81" s="228" t="s">
        <v>170</v>
      </c>
      <c r="F81" s="180" t="s">
        <v>2660</v>
      </c>
      <c r="G81" s="230" t="s">
        <v>2661</v>
      </c>
      <c r="H81" s="230" t="s">
        <v>2661</v>
      </c>
      <c r="I81" s="183" t="s">
        <v>51</v>
      </c>
      <c r="J81" s="206">
        <v>45371.0</v>
      </c>
      <c r="K81" s="263"/>
      <c r="L81" s="183" t="s">
        <v>135</v>
      </c>
      <c r="M81" s="432"/>
      <c r="N81" s="433"/>
      <c r="O81" s="434"/>
      <c r="P81" s="433"/>
      <c r="Q81" s="434"/>
      <c r="R81" s="433"/>
      <c r="S81" s="202"/>
      <c r="T81" s="202"/>
      <c r="U81" s="202"/>
      <c r="V81" s="202"/>
      <c r="W81" s="202"/>
      <c r="X81" s="202"/>
      <c r="Y81" s="202"/>
      <c r="Z81" s="202"/>
      <c r="AA81" s="135"/>
      <c r="AB81" s="135"/>
      <c r="AC81" s="135"/>
      <c r="AD81" s="135"/>
      <c r="AE81" s="135"/>
      <c r="AF81" s="135"/>
      <c r="AG81" s="135"/>
      <c r="AH81" s="135"/>
      <c r="AI81" s="135"/>
    </row>
    <row r="82" ht="30.0" customHeight="1">
      <c r="A82" s="246" t="s">
        <v>2662</v>
      </c>
      <c r="B82" s="238" t="s">
        <v>2630</v>
      </c>
      <c r="C82" s="230" t="s">
        <v>2663</v>
      </c>
      <c r="D82" s="180" t="s">
        <v>2664</v>
      </c>
      <c r="E82" s="228" t="s">
        <v>170</v>
      </c>
      <c r="F82" s="180" t="s">
        <v>2665</v>
      </c>
      <c r="G82" s="230" t="s">
        <v>2661</v>
      </c>
      <c r="H82" s="230" t="s">
        <v>2661</v>
      </c>
      <c r="I82" s="183" t="s">
        <v>51</v>
      </c>
      <c r="J82" s="206">
        <v>45372.0</v>
      </c>
      <c r="K82" s="263"/>
      <c r="L82" s="183" t="s">
        <v>135</v>
      </c>
      <c r="M82" s="432"/>
      <c r="N82" s="433"/>
      <c r="O82" s="434"/>
      <c r="P82" s="433"/>
      <c r="Q82" s="202"/>
      <c r="R82" s="202"/>
      <c r="S82" s="202"/>
      <c r="T82" s="202"/>
      <c r="U82" s="202"/>
      <c r="V82" s="202"/>
      <c r="W82" s="202"/>
      <c r="X82" s="202"/>
      <c r="Y82" s="202"/>
      <c r="Z82" s="202"/>
      <c r="AA82" s="135"/>
      <c r="AB82" s="135"/>
      <c r="AC82" s="135"/>
      <c r="AD82" s="135"/>
      <c r="AE82" s="135"/>
      <c r="AF82" s="135"/>
      <c r="AG82" s="135"/>
      <c r="AH82" s="135"/>
      <c r="AI82" s="135"/>
    </row>
    <row r="83" ht="30.0" customHeight="1">
      <c r="A83" s="246" t="s">
        <v>2666</v>
      </c>
      <c r="B83" s="238" t="s">
        <v>2630</v>
      </c>
      <c r="C83" s="230" t="s">
        <v>2667</v>
      </c>
      <c r="D83" s="180" t="s">
        <v>2668</v>
      </c>
      <c r="E83" s="228" t="s">
        <v>170</v>
      </c>
      <c r="F83" s="180" t="s">
        <v>2669</v>
      </c>
      <c r="G83" s="198" t="s">
        <v>2670</v>
      </c>
      <c r="H83" s="198" t="s">
        <v>2670</v>
      </c>
      <c r="I83" s="183" t="s">
        <v>51</v>
      </c>
      <c r="J83" s="206">
        <v>45375.0</v>
      </c>
      <c r="K83" s="263"/>
      <c r="L83" s="183" t="s">
        <v>135</v>
      </c>
      <c r="M83" s="432"/>
      <c r="N83" s="435"/>
      <c r="O83" s="433"/>
      <c r="P83" s="202"/>
      <c r="Q83" s="202"/>
      <c r="R83" s="202"/>
      <c r="S83" s="202"/>
      <c r="T83" s="202"/>
      <c r="U83" s="202"/>
      <c r="V83" s="202"/>
      <c r="W83" s="202"/>
      <c r="X83" s="202"/>
      <c r="Y83" s="202"/>
      <c r="Z83" s="202"/>
      <c r="AA83" s="135"/>
      <c r="AB83" s="135"/>
      <c r="AC83" s="135"/>
      <c r="AD83" s="135"/>
      <c r="AE83" s="135"/>
      <c r="AF83" s="135"/>
      <c r="AG83" s="135"/>
      <c r="AH83" s="135"/>
      <c r="AI83" s="135"/>
    </row>
    <row r="84" ht="30.0" customHeight="1">
      <c r="A84" s="246" t="s">
        <v>2671</v>
      </c>
      <c r="B84" s="238" t="s">
        <v>2630</v>
      </c>
      <c r="C84" s="230" t="s">
        <v>2672</v>
      </c>
      <c r="D84" s="180" t="s">
        <v>2664</v>
      </c>
      <c r="E84" s="228" t="s">
        <v>170</v>
      </c>
      <c r="F84" s="180" t="s">
        <v>2673</v>
      </c>
      <c r="G84" s="198" t="s">
        <v>2634</v>
      </c>
      <c r="H84" s="198" t="s">
        <v>2634</v>
      </c>
      <c r="I84" s="183" t="s">
        <v>51</v>
      </c>
      <c r="J84" s="206">
        <v>45365.0</v>
      </c>
      <c r="K84" s="263"/>
      <c r="L84" s="183" t="s">
        <v>135</v>
      </c>
      <c r="M84" s="270"/>
      <c r="N84" s="202"/>
      <c r="O84" s="202"/>
      <c r="P84" s="202"/>
      <c r="Q84" s="202"/>
      <c r="R84" s="202"/>
      <c r="S84" s="202"/>
      <c r="T84" s="202"/>
      <c r="U84" s="202"/>
      <c r="V84" s="202"/>
      <c r="W84" s="202"/>
      <c r="X84" s="202"/>
      <c r="Y84" s="202"/>
      <c r="Z84" s="202"/>
      <c r="AA84" s="135"/>
      <c r="AB84" s="135"/>
      <c r="AC84" s="135"/>
      <c r="AD84" s="135"/>
      <c r="AE84" s="135"/>
      <c r="AF84" s="135"/>
      <c r="AG84" s="135"/>
      <c r="AH84" s="135"/>
      <c r="AI84" s="135"/>
    </row>
    <row r="85" ht="30.0" customHeight="1">
      <c r="A85" s="246" t="s">
        <v>2674</v>
      </c>
      <c r="B85" s="238" t="s">
        <v>2630</v>
      </c>
      <c r="C85" s="230" t="s">
        <v>2675</v>
      </c>
      <c r="D85" s="180" t="s">
        <v>2664</v>
      </c>
      <c r="E85" s="228" t="s">
        <v>170</v>
      </c>
      <c r="F85" s="180" t="s">
        <v>2676</v>
      </c>
      <c r="G85" s="198" t="s">
        <v>2677</v>
      </c>
      <c r="H85" s="198" t="s">
        <v>2677</v>
      </c>
      <c r="I85" s="183" t="s">
        <v>51</v>
      </c>
      <c r="J85" s="206">
        <v>45365.0</v>
      </c>
      <c r="K85" s="263"/>
      <c r="L85" s="183" t="s">
        <v>135</v>
      </c>
      <c r="M85" s="270"/>
      <c r="N85" s="202"/>
      <c r="O85" s="202"/>
      <c r="P85" s="202"/>
      <c r="Q85" s="202"/>
      <c r="R85" s="202"/>
      <c r="S85" s="202"/>
      <c r="T85" s="202"/>
      <c r="U85" s="202"/>
      <c r="V85" s="202"/>
      <c r="W85" s="202"/>
      <c r="X85" s="202"/>
      <c r="Y85" s="202"/>
      <c r="Z85" s="202"/>
      <c r="AA85" s="135"/>
      <c r="AB85" s="135"/>
      <c r="AC85" s="135"/>
      <c r="AD85" s="135"/>
      <c r="AE85" s="135"/>
      <c r="AF85" s="135"/>
      <c r="AG85" s="135"/>
      <c r="AH85" s="135"/>
      <c r="AI85" s="135"/>
    </row>
    <row r="86" ht="30.0" customHeight="1">
      <c r="A86" s="246" t="s">
        <v>2678</v>
      </c>
      <c r="B86" s="238" t="s">
        <v>2630</v>
      </c>
      <c r="C86" s="230" t="s">
        <v>2679</v>
      </c>
      <c r="D86" s="180" t="s">
        <v>2664</v>
      </c>
      <c r="E86" s="228" t="s">
        <v>170</v>
      </c>
      <c r="F86" s="180" t="s">
        <v>2680</v>
      </c>
      <c r="G86" s="198" t="s">
        <v>2681</v>
      </c>
      <c r="H86" s="198" t="s">
        <v>2681</v>
      </c>
      <c r="I86" s="183" t="s">
        <v>51</v>
      </c>
      <c r="J86" s="206">
        <v>45365.0</v>
      </c>
      <c r="K86" s="263"/>
      <c r="L86" s="183" t="s">
        <v>135</v>
      </c>
      <c r="M86" s="270"/>
      <c r="N86" s="202"/>
      <c r="O86" s="202"/>
      <c r="P86" s="202"/>
      <c r="Q86" s="202"/>
      <c r="R86" s="202"/>
      <c r="S86" s="202"/>
      <c r="T86" s="202"/>
      <c r="U86" s="202"/>
      <c r="V86" s="202"/>
      <c r="W86" s="202"/>
      <c r="X86" s="202"/>
      <c r="Y86" s="202"/>
      <c r="Z86" s="202"/>
      <c r="AA86" s="135"/>
      <c r="AB86" s="135"/>
      <c r="AC86" s="135"/>
      <c r="AD86" s="135"/>
      <c r="AE86" s="135"/>
      <c r="AF86" s="135"/>
      <c r="AG86" s="135"/>
      <c r="AH86" s="135"/>
      <c r="AI86" s="135"/>
    </row>
    <row r="87" ht="30.0" customHeight="1">
      <c r="A87" s="246" t="s">
        <v>2682</v>
      </c>
      <c r="B87" s="238" t="s">
        <v>2630</v>
      </c>
      <c r="C87" s="230" t="s">
        <v>2683</v>
      </c>
      <c r="D87" s="180" t="s">
        <v>2659</v>
      </c>
      <c r="E87" s="228" t="s">
        <v>170</v>
      </c>
      <c r="F87" s="180" t="s">
        <v>2684</v>
      </c>
      <c r="G87" s="230" t="s">
        <v>2685</v>
      </c>
      <c r="H87" s="230" t="s">
        <v>2685</v>
      </c>
      <c r="I87" s="183" t="s">
        <v>51</v>
      </c>
      <c r="J87" s="206">
        <v>45365.0</v>
      </c>
      <c r="K87" s="263"/>
      <c r="L87" s="183" t="s">
        <v>135</v>
      </c>
      <c r="M87" s="270"/>
      <c r="N87" s="202"/>
      <c r="O87" s="202"/>
      <c r="P87" s="202"/>
      <c r="Q87" s="202"/>
      <c r="R87" s="202"/>
      <c r="S87" s="202"/>
      <c r="T87" s="202"/>
      <c r="U87" s="202"/>
      <c r="V87" s="202"/>
      <c r="W87" s="202"/>
      <c r="X87" s="202"/>
      <c r="Y87" s="202"/>
      <c r="Z87" s="202"/>
      <c r="AA87" s="135"/>
      <c r="AB87" s="135"/>
      <c r="AC87" s="135"/>
      <c r="AD87" s="135"/>
      <c r="AE87" s="135"/>
      <c r="AF87" s="135"/>
      <c r="AG87" s="135"/>
      <c r="AH87" s="135"/>
      <c r="AI87" s="135"/>
    </row>
    <row r="88" ht="30.0" customHeight="1">
      <c r="A88" s="246" t="s">
        <v>2686</v>
      </c>
      <c r="B88" s="238" t="s">
        <v>2630</v>
      </c>
      <c r="C88" s="230" t="s">
        <v>2687</v>
      </c>
      <c r="D88" s="180" t="s">
        <v>2688</v>
      </c>
      <c r="E88" s="228" t="s">
        <v>170</v>
      </c>
      <c r="F88" s="180" t="s">
        <v>2689</v>
      </c>
      <c r="G88" s="198" t="s">
        <v>2690</v>
      </c>
      <c r="H88" s="198" t="s">
        <v>2690</v>
      </c>
      <c r="I88" s="183" t="s">
        <v>51</v>
      </c>
      <c r="J88" s="206">
        <v>45371.0</v>
      </c>
      <c r="K88" s="263"/>
      <c r="L88" s="183" t="s">
        <v>135</v>
      </c>
      <c r="M88" s="432"/>
      <c r="N88" s="433"/>
      <c r="O88" s="202"/>
      <c r="P88" s="202"/>
      <c r="Q88" s="202"/>
      <c r="R88" s="202"/>
      <c r="S88" s="202"/>
      <c r="T88" s="202"/>
      <c r="U88" s="202"/>
      <c r="V88" s="202"/>
      <c r="W88" s="202"/>
      <c r="X88" s="202"/>
      <c r="Y88" s="202"/>
      <c r="Z88" s="202"/>
      <c r="AA88" s="135"/>
      <c r="AB88" s="135"/>
      <c r="AC88" s="135"/>
      <c r="AD88" s="135"/>
      <c r="AE88" s="135"/>
      <c r="AF88" s="135"/>
      <c r="AG88" s="135"/>
      <c r="AH88" s="135"/>
      <c r="AI88" s="135"/>
    </row>
    <row r="89" ht="30.0" customHeight="1">
      <c r="A89" s="246" t="s">
        <v>2691</v>
      </c>
      <c r="B89" s="238" t="s">
        <v>2630</v>
      </c>
      <c r="C89" s="230" t="s">
        <v>2692</v>
      </c>
      <c r="D89" s="180" t="s">
        <v>2664</v>
      </c>
      <c r="E89" s="228" t="s">
        <v>170</v>
      </c>
      <c r="F89" s="180" t="s">
        <v>2693</v>
      </c>
      <c r="G89" s="198" t="s">
        <v>2694</v>
      </c>
      <c r="H89" s="198" t="s">
        <v>2694</v>
      </c>
      <c r="I89" s="183" t="s">
        <v>51</v>
      </c>
      <c r="J89" s="206">
        <v>45372.0</v>
      </c>
      <c r="K89" s="263"/>
      <c r="L89" s="183" t="s">
        <v>135</v>
      </c>
      <c r="M89" s="432"/>
      <c r="N89" s="434"/>
      <c r="O89" s="433"/>
      <c r="P89" s="202"/>
      <c r="Q89" s="202"/>
      <c r="R89" s="202"/>
      <c r="S89" s="202"/>
      <c r="T89" s="202"/>
      <c r="U89" s="202"/>
      <c r="V89" s="202"/>
      <c r="W89" s="202"/>
      <c r="X89" s="202"/>
      <c r="Y89" s="202"/>
      <c r="Z89" s="202"/>
      <c r="AA89" s="135"/>
      <c r="AB89" s="135"/>
      <c r="AC89" s="135"/>
      <c r="AD89" s="135"/>
      <c r="AE89" s="135"/>
      <c r="AF89" s="135"/>
      <c r="AG89" s="135"/>
      <c r="AH89" s="135"/>
      <c r="AI89" s="135"/>
    </row>
    <row r="90" ht="30.0" customHeight="1">
      <c r="A90" s="246" t="s">
        <v>2695</v>
      </c>
      <c r="B90" s="238" t="s">
        <v>2630</v>
      </c>
      <c r="C90" s="230" t="s">
        <v>2696</v>
      </c>
      <c r="D90" s="180" t="s">
        <v>2664</v>
      </c>
      <c r="E90" s="228" t="s">
        <v>170</v>
      </c>
      <c r="F90" s="180" t="s">
        <v>2673</v>
      </c>
      <c r="G90" s="198" t="s">
        <v>2634</v>
      </c>
      <c r="H90" s="198" t="s">
        <v>2634</v>
      </c>
      <c r="I90" s="183" t="s">
        <v>51</v>
      </c>
      <c r="J90" s="206">
        <v>45365.0</v>
      </c>
      <c r="K90" s="263"/>
      <c r="L90" s="183" t="s">
        <v>135</v>
      </c>
      <c r="M90" s="270"/>
      <c r="N90" s="202"/>
      <c r="O90" s="202"/>
      <c r="P90" s="202"/>
      <c r="Q90" s="202"/>
      <c r="R90" s="202"/>
      <c r="S90" s="202"/>
      <c r="T90" s="202"/>
      <c r="U90" s="202"/>
      <c r="V90" s="202"/>
      <c r="W90" s="202"/>
      <c r="X90" s="202"/>
      <c r="Y90" s="202"/>
      <c r="Z90" s="202"/>
      <c r="AA90" s="135"/>
      <c r="AB90" s="135"/>
      <c r="AC90" s="135"/>
      <c r="AD90" s="135"/>
      <c r="AE90" s="135"/>
      <c r="AF90" s="135"/>
      <c r="AG90" s="135"/>
      <c r="AH90" s="135"/>
      <c r="AI90" s="135"/>
    </row>
    <row r="91" ht="30.0" customHeight="1">
      <c r="A91" s="246" t="s">
        <v>2697</v>
      </c>
      <c r="B91" s="238" t="s">
        <v>2630</v>
      </c>
      <c r="C91" s="230" t="s">
        <v>2698</v>
      </c>
      <c r="D91" s="180" t="s">
        <v>2664</v>
      </c>
      <c r="E91" s="228" t="s">
        <v>170</v>
      </c>
      <c r="F91" s="180" t="s">
        <v>2699</v>
      </c>
      <c r="G91" s="198" t="s">
        <v>2634</v>
      </c>
      <c r="H91" s="198" t="s">
        <v>2634</v>
      </c>
      <c r="I91" s="183" t="s">
        <v>51</v>
      </c>
      <c r="J91" s="206">
        <v>45365.0</v>
      </c>
      <c r="K91" s="263"/>
      <c r="L91" s="183" t="s">
        <v>135</v>
      </c>
      <c r="M91" s="270"/>
      <c r="N91" s="202"/>
      <c r="O91" s="202"/>
      <c r="P91" s="202"/>
      <c r="Q91" s="202"/>
      <c r="R91" s="202"/>
      <c r="S91" s="202"/>
      <c r="T91" s="202"/>
      <c r="U91" s="202"/>
      <c r="V91" s="202"/>
      <c r="W91" s="202"/>
      <c r="X91" s="202"/>
      <c r="Y91" s="202"/>
      <c r="Z91" s="202"/>
      <c r="AA91" s="135"/>
      <c r="AB91" s="135"/>
      <c r="AC91" s="135"/>
      <c r="AD91" s="135"/>
      <c r="AE91" s="135"/>
      <c r="AF91" s="135"/>
      <c r="AG91" s="135"/>
      <c r="AH91" s="135"/>
      <c r="AI91" s="135"/>
    </row>
    <row r="92" ht="30.0" customHeight="1">
      <c r="A92" s="246" t="s">
        <v>2700</v>
      </c>
      <c r="B92" s="238" t="s">
        <v>2630</v>
      </c>
      <c r="C92" s="230" t="s">
        <v>2701</v>
      </c>
      <c r="D92" s="180" t="s">
        <v>2664</v>
      </c>
      <c r="E92" s="228" t="s">
        <v>170</v>
      </c>
      <c r="F92" s="180" t="s">
        <v>2680</v>
      </c>
      <c r="G92" s="198" t="s">
        <v>2634</v>
      </c>
      <c r="H92" s="198" t="s">
        <v>2634</v>
      </c>
      <c r="I92" s="183" t="s">
        <v>51</v>
      </c>
      <c r="J92" s="206">
        <v>45365.0</v>
      </c>
      <c r="K92" s="263"/>
      <c r="L92" s="183" t="s">
        <v>135</v>
      </c>
      <c r="M92" s="270"/>
      <c r="N92" s="433"/>
      <c r="O92" s="433"/>
      <c r="P92" s="434"/>
      <c r="Q92" s="433"/>
      <c r="R92" s="434"/>
      <c r="S92" s="434"/>
      <c r="T92" s="202"/>
      <c r="U92" s="202"/>
      <c r="V92" s="202"/>
      <c r="W92" s="202"/>
      <c r="X92" s="202"/>
      <c r="Y92" s="202"/>
      <c r="Z92" s="202"/>
      <c r="AA92" s="135"/>
      <c r="AB92" s="135"/>
      <c r="AC92" s="135"/>
      <c r="AD92" s="135"/>
      <c r="AE92" s="135"/>
      <c r="AF92" s="135"/>
      <c r="AG92" s="135"/>
      <c r="AH92" s="135"/>
      <c r="AI92" s="135"/>
    </row>
    <row r="93" ht="30.0" customHeight="1">
      <c r="A93" s="246" t="s">
        <v>2702</v>
      </c>
      <c r="B93" s="238" t="s">
        <v>2630</v>
      </c>
      <c r="C93" s="230" t="s">
        <v>2703</v>
      </c>
      <c r="D93" s="180" t="s">
        <v>2704</v>
      </c>
      <c r="E93" s="228" t="s">
        <v>170</v>
      </c>
      <c r="F93" s="180" t="s">
        <v>2705</v>
      </c>
      <c r="G93" s="230" t="s">
        <v>2706</v>
      </c>
      <c r="H93" s="230" t="s">
        <v>2706</v>
      </c>
      <c r="I93" s="183" t="s">
        <v>51</v>
      </c>
      <c r="J93" s="206">
        <v>45365.0</v>
      </c>
      <c r="K93" s="263"/>
      <c r="L93" s="183" t="s">
        <v>135</v>
      </c>
      <c r="M93" s="270"/>
      <c r="N93" s="202"/>
      <c r="O93" s="202"/>
      <c r="P93" s="202"/>
      <c r="Q93" s="202"/>
      <c r="R93" s="202"/>
      <c r="S93" s="202"/>
      <c r="T93" s="202"/>
      <c r="U93" s="202"/>
      <c r="V93" s="202"/>
      <c r="W93" s="202"/>
      <c r="X93" s="202"/>
      <c r="Y93" s="202"/>
      <c r="Z93" s="202"/>
      <c r="AA93" s="135"/>
      <c r="AB93" s="135"/>
      <c r="AC93" s="135"/>
      <c r="AD93" s="135"/>
      <c r="AE93" s="135"/>
      <c r="AF93" s="135"/>
      <c r="AG93" s="135"/>
      <c r="AH93" s="135"/>
      <c r="AI93" s="135"/>
    </row>
    <row r="94" ht="30.0" customHeight="1">
      <c r="A94" s="246" t="s">
        <v>2707</v>
      </c>
      <c r="B94" s="238" t="s">
        <v>2630</v>
      </c>
      <c r="C94" s="230" t="s">
        <v>2708</v>
      </c>
      <c r="D94" s="180" t="s">
        <v>2659</v>
      </c>
      <c r="E94" s="228" t="s">
        <v>170</v>
      </c>
      <c r="F94" s="180" t="s">
        <v>2709</v>
      </c>
      <c r="G94" s="230" t="s">
        <v>2710</v>
      </c>
      <c r="H94" s="230" t="s">
        <v>2710</v>
      </c>
      <c r="I94" s="183" t="s">
        <v>51</v>
      </c>
      <c r="J94" s="206">
        <v>45365.0</v>
      </c>
      <c r="K94" s="263"/>
      <c r="L94" s="183" t="s">
        <v>135</v>
      </c>
      <c r="M94" s="270"/>
      <c r="N94" s="202"/>
      <c r="O94" s="202"/>
      <c r="P94" s="202"/>
      <c r="Q94" s="202"/>
      <c r="R94" s="202"/>
      <c r="S94" s="202"/>
      <c r="T94" s="202"/>
      <c r="U94" s="202"/>
      <c r="V94" s="202"/>
      <c r="W94" s="202"/>
      <c r="X94" s="202"/>
      <c r="Y94" s="202"/>
      <c r="Z94" s="202"/>
      <c r="AA94" s="135"/>
      <c r="AB94" s="135"/>
      <c r="AC94" s="135"/>
      <c r="AD94" s="135"/>
      <c r="AE94" s="135"/>
      <c r="AF94" s="135"/>
      <c r="AG94" s="135"/>
      <c r="AH94" s="135"/>
      <c r="AI94" s="135"/>
    </row>
    <row r="95" ht="30.0" customHeight="1">
      <c r="A95" s="246" t="s">
        <v>2711</v>
      </c>
      <c r="B95" s="238" t="s">
        <v>2630</v>
      </c>
      <c r="C95" s="230" t="s">
        <v>2712</v>
      </c>
      <c r="D95" s="180" t="s">
        <v>2659</v>
      </c>
      <c r="E95" s="228" t="s">
        <v>170</v>
      </c>
      <c r="F95" s="180" t="s">
        <v>2713</v>
      </c>
      <c r="G95" s="230" t="s">
        <v>2714</v>
      </c>
      <c r="H95" s="230" t="s">
        <v>2714</v>
      </c>
      <c r="I95" s="183" t="s">
        <v>51</v>
      </c>
      <c r="J95" s="206">
        <v>45371.0</v>
      </c>
      <c r="K95" s="263"/>
      <c r="L95" s="183" t="s">
        <v>135</v>
      </c>
      <c r="M95" s="432"/>
      <c r="N95" s="433"/>
      <c r="O95" s="202"/>
      <c r="P95" s="202"/>
      <c r="Q95" s="202"/>
      <c r="R95" s="202"/>
      <c r="S95" s="202"/>
      <c r="T95" s="202"/>
      <c r="U95" s="202"/>
      <c r="V95" s="202"/>
      <c r="W95" s="202"/>
      <c r="X95" s="202"/>
      <c r="Y95" s="202"/>
      <c r="Z95" s="202"/>
      <c r="AA95" s="135"/>
      <c r="AB95" s="135"/>
      <c r="AC95" s="135"/>
      <c r="AD95" s="135"/>
      <c r="AE95" s="135"/>
      <c r="AF95" s="135"/>
      <c r="AG95" s="135"/>
      <c r="AH95" s="135"/>
      <c r="AI95" s="135"/>
    </row>
    <row r="96" ht="30.0" customHeight="1">
      <c r="A96" s="246" t="s">
        <v>2715</v>
      </c>
      <c r="B96" s="238" t="s">
        <v>2630</v>
      </c>
      <c r="C96" s="230" t="s">
        <v>2716</v>
      </c>
      <c r="D96" s="180" t="s">
        <v>2659</v>
      </c>
      <c r="E96" s="228" t="s">
        <v>170</v>
      </c>
      <c r="F96" s="180" t="s">
        <v>2717</v>
      </c>
      <c r="G96" s="230" t="s">
        <v>2714</v>
      </c>
      <c r="H96" s="230" t="s">
        <v>2714</v>
      </c>
      <c r="I96" s="183" t="s">
        <v>51</v>
      </c>
      <c r="J96" s="206">
        <v>45365.0</v>
      </c>
      <c r="K96" s="263"/>
      <c r="L96" s="183" t="s">
        <v>135</v>
      </c>
      <c r="M96" s="270"/>
      <c r="N96" s="202"/>
      <c r="O96" s="202"/>
      <c r="P96" s="202"/>
      <c r="Q96" s="202"/>
      <c r="R96" s="202"/>
      <c r="S96" s="202"/>
      <c r="T96" s="202"/>
      <c r="U96" s="202"/>
      <c r="V96" s="202"/>
      <c r="W96" s="202"/>
      <c r="X96" s="202"/>
      <c r="Y96" s="202"/>
      <c r="Z96" s="202"/>
      <c r="AA96" s="135"/>
      <c r="AB96" s="135"/>
      <c r="AC96" s="135"/>
      <c r="AD96" s="135"/>
      <c r="AE96" s="135"/>
      <c r="AF96" s="135"/>
      <c r="AG96" s="135"/>
      <c r="AH96" s="135"/>
      <c r="AI96" s="135"/>
    </row>
    <row r="97" ht="30.0" customHeight="1">
      <c r="A97" s="246" t="s">
        <v>2718</v>
      </c>
      <c r="B97" s="238" t="s">
        <v>2630</v>
      </c>
      <c r="C97" s="230" t="s">
        <v>2719</v>
      </c>
      <c r="D97" s="180" t="s">
        <v>2659</v>
      </c>
      <c r="E97" s="228" t="s">
        <v>170</v>
      </c>
      <c r="F97" s="180" t="s">
        <v>2720</v>
      </c>
      <c r="G97" s="198" t="s">
        <v>2634</v>
      </c>
      <c r="H97" s="198" t="s">
        <v>2634</v>
      </c>
      <c r="I97" s="183" t="s">
        <v>51</v>
      </c>
      <c r="J97" s="206">
        <v>45365.0</v>
      </c>
      <c r="K97" s="263"/>
      <c r="L97" s="183" t="s">
        <v>135</v>
      </c>
      <c r="M97" s="270"/>
      <c r="N97" s="202"/>
      <c r="O97" s="202"/>
      <c r="P97" s="202"/>
      <c r="Q97" s="202"/>
      <c r="R97" s="202"/>
      <c r="S97" s="202"/>
      <c r="T97" s="202"/>
      <c r="U97" s="202"/>
      <c r="V97" s="202"/>
      <c r="W97" s="202"/>
      <c r="X97" s="202"/>
      <c r="Y97" s="202"/>
      <c r="Z97" s="202"/>
      <c r="AA97" s="135"/>
      <c r="AB97" s="135"/>
      <c r="AC97" s="135"/>
      <c r="AD97" s="135"/>
      <c r="AE97" s="135"/>
      <c r="AF97" s="135"/>
      <c r="AG97" s="135"/>
      <c r="AH97" s="135"/>
      <c r="AI97" s="135"/>
    </row>
    <row r="98" ht="30.0" customHeight="1">
      <c r="A98" s="246" t="s">
        <v>2721</v>
      </c>
      <c r="B98" s="238" t="s">
        <v>2630</v>
      </c>
      <c r="C98" s="230" t="s">
        <v>2722</v>
      </c>
      <c r="D98" s="180" t="s">
        <v>2659</v>
      </c>
      <c r="E98" s="228" t="s">
        <v>170</v>
      </c>
      <c r="F98" s="180" t="s">
        <v>2723</v>
      </c>
      <c r="G98" s="198" t="s">
        <v>2634</v>
      </c>
      <c r="H98" s="198" t="s">
        <v>2634</v>
      </c>
      <c r="I98" s="183" t="s">
        <v>51</v>
      </c>
      <c r="J98" s="206">
        <v>45365.0</v>
      </c>
      <c r="K98" s="263"/>
      <c r="L98" s="183" t="s">
        <v>135</v>
      </c>
      <c r="M98" s="270"/>
      <c r="N98" s="202"/>
      <c r="O98" s="202"/>
      <c r="P98" s="202"/>
      <c r="Q98" s="202"/>
      <c r="R98" s="202"/>
      <c r="S98" s="202"/>
      <c r="T98" s="202"/>
      <c r="U98" s="202"/>
      <c r="V98" s="202"/>
      <c r="W98" s="202"/>
      <c r="X98" s="202"/>
      <c r="Y98" s="202"/>
      <c r="Z98" s="202"/>
      <c r="AA98" s="135"/>
      <c r="AB98" s="135"/>
      <c r="AC98" s="135"/>
      <c r="AD98" s="135"/>
      <c r="AE98" s="135"/>
      <c r="AF98" s="135"/>
      <c r="AG98" s="135"/>
      <c r="AH98" s="135"/>
      <c r="AI98" s="135"/>
    </row>
    <row r="99" ht="30.0" customHeight="1">
      <c r="A99" s="246" t="s">
        <v>2724</v>
      </c>
      <c r="B99" s="238" t="s">
        <v>2630</v>
      </c>
      <c r="C99" s="230" t="s">
        <v>2725</v>
      </c>
      <c r="D99" s="180" t="s">
        <v>2659</v>
      </c>
      <c r="E99" s="228" t="s">
        <v>170</v>
      </c>
      <c r="F99" s="180" t="s">
        <v>2726</v>
      </c>
      <c r="G99" s="230" t="s">
        <v>2727</v>
      </c>
      <c r="H99" s="230" t="s">
        <v>2727</v>
      </c>
      <c r="I99" s="183" t="s">
        <v>51</v>
      </c>
      <c r="J99" s="206">
        <v>45365.0</v>
      </c>
      <c r="K99" s="263"/>
      <c r="L99" s="183" t="s">
        <v>135</v>
      </c>
      <c r="M99" s="270"/>
      <c r="N99" s="202"/>
      <c r="O99" s="202"/>
      <c r="P99" s="202"/>
      <c r="Q99" s="202"/>
      <c r="R99" s="202"/>
      <c r="S99" s="202"/>
      <c r="T99" s="202"/>
      <c r="U99" s="202"/>
      <c r="V99" s="202"/>
      <c r="W99" s="202"/>
      <c r="X99" s="202"/>
      <c r="Y99" s="202"/>
      <c r="Z99" s="202"/>
      <c r="AA99" s="135"/>
      <c r="AB99" s="135"/>
      <c r="AC99" s="135"/>
      <c r="AD99" s="135"/>
      <c r="AE99" s="135"/>
      <c r="AF99" s="135"/>
      <c r="AG99" s="135"/>
      <c r="AH99" s="135"/>
      <c r="AI99" s="135"/>
    </row>
    <row r="100" ht="30.0" customHeight="1">
      <c r="A100" s="246" t="s">
        <v>2728</v>
      </c>
      <c r="B100" s="238" t="s">
        <v>2630</v>
      </c>
      <c r="C100" s="230" t="s">
        <v>2729</v>
      </c>
      <c r="D100" s="180" t="s">
        <v>2659</v>
      </c>
      <c r="E100" s="228" t="s">
        <v>170</v>
      </c>
      <c r="F100" s="180" t="s">
        <v>2730</v>
      </c>
      <c r="G100" s="230" t="s">
        <v>2731</v>
      </c>
      <c r="H100" s="230" t="s">
        <v>2731</v>
      </c>
      <c r="I100" s="183" t="s">
        <v>51</v>
      </c>
      <c r="J100" s="206">
        <v>45365.0</v>
      </c>
      <c r="K100" s="263"/>
      <c r="L100" s="183" t="s">
        <v>135</v>
      </c>
      <c r="M100" s="270"/>
      <c r="N100" s="202"/>
      <c r="O100" s="202"/>
      <c r="P100" s="202"/>
      <c r="Q100" s="202"/>
      <c r="R100" s="202"/>
      <c r="S100" s="202"/>
      <c r="T100" s="202"/>
      <c r="U100" s="202"/>
      <c r="V100" s="202"/>
      <c r="W100" s="202"/>
      <c r="X100" s="202"/>
      <c r="Y100" s="202"/>
      <c r="Z100" s="202"/>
      <c r="AA100" s="135"/>
      <c r="AB100" s="135"/>
      <c r="AC100" s="135"/>
      <c r="AD100" s="135"/>
      <c r="AE100" s="135"/>
      <c r="AF100" s="135"/>
      <c r="AG100" s="135"/>
      <c r="AH100" s="135"/>
      <c r="AI100" s="135"/>
    </row>
    <row r="101" ht="30.0" customHeight="1">
      <c r="A101" s="246" t="s">
        <v>2732</v>
      </c>
      <c r="B101" s="238" t="s">
        <v>2630</v>
      </c>
      <c r="C101" s="230" t="s">
        <v>2733</v>
      </c>
      <c r="D101" s="180" t="s">
        <v>2659</v>
      </c>
      <c r="E101" s="228" t="s">
        <v>170</v>
      </c>
      <c r="F101" s="180" t="s">
        <v>2734</v>
      </c>
      <c r="G101" s="230" t="s">
        <v>2735</v>
      </c>
      <c r="H101" s="230" t="s">
        <v>2735</v>
      </c>
      <c r="I101" s="183" t="s">
        <v>51</v>
      </c>
      <c r="J101" s="206">
        <v>45365.0</v>
      </c>
      <c r="K101" s="263"/>
      <c r="L101" s="183" t="s">
        <v>135</v>
      </c>
      <c r="M101" s="270"/>
      <c r="N101" s="202"/>
      <c r="O101" s="202"/>
      <c r="P101" s="202"/>
      <c r="Q101" s="202"/>
      <c r="R101" s="202"/>
      <c r="S101" s="202"/>
      <c r="T101" s="202"/>
      <c r="U101" s="202"/>
      <c r="V101" s="202"/>
      <c r="W101" s="202"/>
      <c r="X101" s="202"/>
      <c r="Y101" s="202"/>
      <c r="Z101" s="202"/>
      <c r="AA101" s="135"/>
      <c r="AB101" s="135"/>
      <c r="AC101" s="135"/>
      <c r="AD101" s="135"/>
      <c r="AE101" s="135"/>
      <c r="AF101" s="135"/>
      <c r="AG101" s="135"/>
      <c r="AH101" s="135"/>
      <c r="AI101" s="135"/>
    </row>
    <row r="102" ht="30.0" customHeight="1">
      <c r="A102" s="246" t="s">
        <v>2736</v>
      </c>
      <c r="B102" s="238" t="s">
        <v>2630</v>
      </c>
      <c r="C102" s="230" t="s">
        <v>2737</v>
      </c>
      <c r="D102" s="180" t="s">
        <v>2659</v>
      </c>
      <c r="E102" s="228" t="s">
        <v>170</v>
      </c>
      <c r="F102" s="180" t="s">
        <v>2738</v>
      </c>
      <c r="G102" s="230" t="s">
        <v>2710</v>
      </c>
      <c r="H102" s="230" t="s">
        <v>2710</v>
      </c>
      <c r="I102" s="183" t="s">
        <v>51</v>
      </c>
      <c r="J102" s="206">
        <v>45365.0</v>
      </c>
      <c r="K102" s="263"/>
      <c r="L102" s="183" t="s">
        <v>135</v>
      </c>
      <c r="M102" s="270"/>
      <c r="N102" s="202"/>
      <c r="O102" s="202"/>
      <c r="P102" s="202"/>
      <c r="Q102" s="202"/>
      <c r="R102" s="202"/>
      <c r="S102" s="202"/>
      <c r="T102" s="202"/>
      <c r="U102" s="202"/>
      <c r="V102" s="202"/>
      <c r="W102" s="202"/>
      <c r="X102" s="202"/>
      <c r="Y102" s="202"/>
      <c r="Z102" s="202"/>
      <c r="AA102" s="135"/>
      <c r="AB102" s="135"/>
      <c r="AC102" s="135"/>
      <c r="AD102" s="135"/>
      <c r="AE102" s="135"/>
      <c r="AF102" s="135"/>
      <c r="AG102" s="135"/>
      <c r="AH102" s="135"/>
      <c r="AI102" s="135"/>
    </row>
    <row r="103" ht="30.0" customHeight="1">
      <c r="A103" s="246" t="s">
        <v>2739</v>
      </c>
      <c r="B103" s="238" t="s">
        <v>2630</v>
      </c>
      <c r="C103" s="230" t="s">
        <v>2740</v>
      </c>
      <c r="D103" s="180" t="s">
        <v>2659</v>
      </c>
      <c r="E103" s="228" t="s">
        <v>170</v>
      </c>
      <c r="F103" s="180" t="s">
        <v>2741</v>
      </c>
      <c r="G103" s="230" t="s">
        <v>2742</v>
      </c>
      <c r="H103" s="230" t="s">
        <v>2742</v>
      </c>
      <c r="I103" s="183" t="s">
        <v>51</v>
      </c>
      <c r="J103" s="206">
        <v>45371.0</v>
      </c>
      <c r="K103" s="263"/>
      <c r="L103" s="183" t="s">
        <v>135</v>
      </c>
      <c r="M103" s="432"/>
      <c r="N103" s="433"/>
      <c r="O103" s="202"/>
      <c r="P103" s="202"/>
      <c r="Q103" s="202"/>
      <c r="R103" s="202"/>
      <c r="S103" s="202"/>
      <c r="T103" s="202"/>
      <c r="U103" s="202"/>
      <c r="V103" s="202"/>
      <c r="W103" s="202"/>
      <c r="X103" s="202"/>
      <c r="Y103" s="202"/>
      <c r="Z103" s="202"/>
      <c r="AA103" s="135"/>
      <c r="AB103" s="135"/>
      <c r="AC103" s="135"/>
      <c r="AD103" s="135"/>
      <c r="AE103" s="135"/>
      <c r="AF103" s="135"/>
      <c r="AG103" s="135"/>
      <c r="AH103" s="135"/>
      <c r="AI103" s="135"/>
    </row>
    <row r="104" ht="30.0" customHeight="1">
      <c r="A104" s="246" t="s">
        <v>2743</v>
      </c>
      <c r="B104" s="238" t="s">
        <v>2630</v>
      </c>
      <c r="C104" s="230" t="s">
        <v>2744</v>
      </c>
      <c r="D104" s="180" t="s">
        <v>2659</v>
      </c>
      <c r="E104" s="228" t="s">
        <v>170</v>
      </c>
      <c r="F104" s="180" t="s">
        <v>2745</v>
      </c>
      <c r="G104" s="230" t="s">
        <v>2746</v>
      </c>
      <c r="H104" s="230" t="s">
        <v>2746</v>
      </c>
      <c r="I104" s="183" t="s">
        <v>51</v>
      </c>
      <c r="J104" s="206">
        <v>45372.0</v>
      </c>
      <c r="K104" s="263"/>
      <c r="L104" s="183" t="s">
        <v>135</v>
      </c>
      <c r="M104" s="432"/>
      <c r="N104" s="434"/>
      <c r="O104" s="433"/>
      <c r="P104" s="202"/>
      <c r="Q104" s="202"/>
      <c r="R104" s="202"/>
      <c r="S104" s="202"/>
      <c r="T104" s="202"/>
      <c r="U104" s="202"/>
      <c r="V104" s="202"/>
      <c r="W104" s="202"/>
      <c r="X104" s="202"/>
      <c r="Y104" s="202"/>
      <c r="Z104" s="202"/>
      <c r="AA104" s="135"/>
      <c r="AB104" s="135"/>
      <c r="AC104" s="135"/>
      <c r="AD104" s="135"/>
      <c r="AE104" s="135"/>
      <c r="AF104" s="135"/>
      <c r="AG104" s="135"/>
      <c r="AH104" s="135"/>
      <c r="AI104" s="135"/>
    </row>
    <row r="105" ht="30.0" customHeight="1">
      <c r="A105" s="246" t="s">
        <v>2747</v>
      </c>
      <c r="B105" s="238" t="s">
        <v>2630</v>
      </c>
      <c r="C105" s="230" t="s">
        <v>2748</v>
      </c>
      <c r="D105" s="180" t="s">
        <v>2659</v>
      </c>
      <c r="E105" s="228" t="s">
        <v>170</v>
      </c>
      <c r="F105" s="180" t="s">
        <v>2749</v>
      </c>
      <c r="G105" s="198" t="s">
        <v>2634</v>
      </c>
      <c r="H105" s="198" t="s">
        <v>2634</v>
      </c>
      <c r="I105" s="183" t="s">
        <v>51</v>
      </c>
      <c r="J105" s="206">
        <v>45365.0</v>
      </c>
      <c r="K105" s="263"/>
      <c r="L105" s="183" t="s">
        <v>135</v>
      </c>
      <c r="M105" s="270"/>
      <c r="N105" s="202"/>
      <c r="O105" s="202"/>
      <c r="P105" s="202"/>
      <c r="Q105" s="202"/>
      <c r="R105" s="202"/>
      <c r="S105" s="202"/>
      <c r="T105" s="202"/>
      <c r="U105" s="202"/>
      <c r="V105" s="202"/>
      <c r="W105" s="202"/>
      <c r="X105" s="202"/>
      <c r="Y105" s="202"/>
      <c r="Z105" s="202"/>
      <c r="AA105" s="135"/>
      <c r="AB105" s="135"/>
      <c r="AC105" s="135"/>
      <c r="AD105" s="135"/>
      <c r="AE105" s="135"/>
      <c r="AF105" s="135"/>
      <c r="AG105" s="135"/>
      <c r="AH105" s="135"/>
      <c r="AI105" s="135"/>
    </row>
    <row r="106" ht="30.0" customHeight="1">
      <c r="A106" s="246" t="s">
        <v>2750</v>
      </c>
      <c r="B106" s="238" t="s">
        <v>2630</v>
      </c>
      <c r="C106" s="230" t="s">
        <v>2751</v>
      </c>
      <c r="D106" s="180" t="s">
        <v>2659</v>
      </c>
      <c r="E106" s="228" t="s">
        <v>170</v>
      </c>
      <c r="F106" s="180" t="s">
        <v>2752</v>
      </c>
      <c r="G106" s="230" t="s">
        <v>2731</v>
      </c>
      <c r="H106" s="230" t="s">
        <v>2731</v>
      </c>
      <c r="I106" s="183" t="s">
        <v>51</v>
      </c>
      <c r="J106" s="206">
        <v>45365.0</v>
      </c>
      <c r="K106" s="263"/>
      <c r="L106" s="183" t="s">
        <v>135</v>
      </c>
      <c r="M106" s="270"/>
      <c r="N106" s="202"/>
      <c r="O106" s="202"/>
      <c r="P106" s="202"/>
      <c r="Q106" s="202"/>
      <c r="R106" s="202"/>
      <c r="S106" s="202"/>
      <c r="T106" s="202"/>
      <c r="U106" s="202"/>
      <c r="V106" s="202"/>
      <c r="W106" s="202"/>
      <c r="X106" s="202"/>
      <c r="Y106" s="202"/>
      <c r="Z106" s="202"/>
      <c r="AA106" s="135"/>
      <c r="AB106" s="135"/>
      <c r="AC106" s="135"/>
      <c r="AD106" s="135"/>
      <c r="AE106" s="135"/>
      <c r="AF106" s="135"/>
      <c r="AG106" s="135"/>
      <c r="AH106" s="135"/>
      <c r="AI106" s="135"/>
    </row>
    <row r="107" ht="30.0" customHeight="1">
      <c r="A107" s="246" t="s">
        <v>2753</v>
      </c>
      <c r="B107" s="238" t="s">
        <v>2630</v>
      </c>
      <c r="C107" s="230" t="s">
        <v>2754</v>
      </c>
      <c r="D107" s="180" t="s">
        <v>2659</v>
      </c>
      <c r="E107" s="228" t="s">
        <v>170</v>
      </c>
      <c r="F107" s="180" t="s">
        <v>2755</v>
      </c>
      <c r="G107" s="230" t="s">
        <v>2735</v>
      </c>
      <c r="H107" s="230" t="s">
        <v>2735</v>
      </c>
      <c r="I107" s="183" t="s">
        <v>51</v>
      </c>
      <c r="J107" s="206">
        <v>45365.0</v>
      </c>
      <c r="K107" s="263"/>
      <c r="L107" s="183" t="s">
        <v>135</v>
      </c>
      <c r="M107" s="270"/>
      <c r="N107" s="202"/>
      <c r="O107" s="202"/>
      <c r="P107" s="202"/>
      <c r="Q107" s="202"/>
      <c r="R107" s="202"/>
      <c r="S107" s="202"/>
      <c r="T107" s="202"/>
      <c r="U107" s="202"/>
      <c r="V107" s="202"/>
      <c r="W107" s="202"/>
      <c r="X107" s="202"/>
      <c r="Y107" s="202"/>
      <c r="Z107" s="202"/>
      <c r="AA107" s="135"/>
      <c r="AB107" s="135"/>
      <c r="AC107" s="135"/>
      <c r="AD107" s="135"/>
      <c r="AE107" s="135"/>
      <c r="AF107" s="135"/>
      <c r="AG107" s="135"/>
      <c r="AH107" s="135"/>
      <c r="AI107" s="135"/>
    </row>
    <row r="108" ht="30.0" customHeight="1">
      <c r="A108" s="246" t="s">
        <v>2756</v>
      </c>
      <c r="B108" s="204" t="s">
        <v>2630</v>
      </c>
      <c r="C108" s="198" t="s">
        <v>2757</v>
      </c>
      <c r="D108" s="180" t="s">
        <v>2659</v>
      </c>
      <c r="E108" s="177" t="s">
        <v>170</v>
      </c>
      <c r="F108" s="180" t="s">
        <v>2758</v>
      </c>
      <c r="G108" s="230" t="s">
        <v>2710</v>
      </c>
      <c r="H108" s="230" t="s">
        <v>2710</v>
      </c>
      <c r="I108" s="256" t="s">
        <v>51</v>
      </c>
      <c r="J108" s="206">
        <v>45365.0</v>
      </c>
      <c r="K108" s="234"/>
      <c r="L108" s="183" t="s">
        <v>135</v>
      </c>
      <c r="M108" s="268"/>
      <c r="N108" s="269"/>
      <c r="O108" s="184"/>
      <c r="P108" s="184"/>
      <c r="Q108" s="269"/>
      <c r="R108" s="184"/>
      <c r="S108" s="184"/>
      <c r="T108" s="184"/>
      <c r="U108" s="184"/>
      <c r="V108" s="184"/>
      <c r="W108" s="184"/>
      <c r="X108" s="184"/>
      <c r="Y108" s="184"/>
      <c r="Z108" s="184"/>
      <c r="AA108" s="185"/>
      <c r="AB108" s="185"/>
      <c r="AC108" s="185"/>
      <c r="AD108" s="185"/>
      <c r="AE108" s="185"/>
      <c r="AF108" s="185"/>
      <c r="AG108" s="185"/>
      <c r="AH108" s="185"/>
      <c r="AI108" s="185"/>
    </row>
    <row r="109" ht="30.0" customHeight="1">
      <c r="A109" s="246" t="s">
        <v>2759</v>
      </c>
      <c r="B109" s="210" t="s">
        <v>2630</v>
      </c>
      <c r="C109" s="195" t="s">
        <v>2760</v>
      </c>
      <c r="D109" s="189" t="s">
        <v>2659</v>
      </c>
      <c r="E109" s="190" t="s">
        <v>170</v>
      </c>
      <c r="F109" s="189" t="s">
        <v>2761</v>
      </c>
      <c r="G109" s="195" t="s">
        <v>2762</v>
      </c>
      <c r="H109" s="195" t="s">
        <v>2762</v>
      </c>
      <c r="I109" s="245" t="s">
        <v>51</v>
      </c>
      <c r="J109" s="206">
        <v>45371.0</v>
      </c>
      <c r="K109" s="272"/>
      <c r="L109" s="183" t="s">
        <v>135</v>
      </c>
      <c r="M109" s="424"/>
      <c r="N109" s="262"/>
      <c r="O109" s="217"/>
      <c r="P109" s="262"/>
      <c r="Q109" s="262"/>
      <c r="R109" s="184"/>
      <c r="S109" s="184"/>
      <c r="T109" s="184"/>
      <c r="U109" s="184"/>
      <c r="V109" s="184"/>
      <c r="W109" s="184"/>
      <c r="X109" s="184"/>
      <c r="Y109" s="184"/>
      <c r="Z109" s="184"/>
      <c r="AA109" s="185"/>
      <c r="AB109" s="185"/>
      <c r="AC109" s="185"/>
      <c r="AD109" s="185"/>
      <c r="AE109" s="185"/>
      <c r="AF109" s="185"/>
      <c r="AG109" s="185"/>
      <c r="AH109" s="185"/>
      <c r="AI109" s="185"/>
    </row>
    <row r="110" ht="30.0" customHeight="1">
      <c r="A110" s="246" t="s">
        <v>2763</v>
      </c>
      <c r="B110" s="210" t="s">
        <v>2630</v>
      </c>
      <c r="C110" s="195" t="s">
        <v>2764</v>
      </c>
      <c r="D110" s="189" t="s">
        <v>2659</v>
      </c>
      <c r="E110" s="190" t="s">
        <v>170</v>
      </c>
      <c r="F110" s="189" t="s">
        <v>2765</v>
      </c>
      <c r="G110" s="195" t="s">
        <v>2766</v>
      </c>
      <c r="H110" s="195" t="s">
        <v>2762</v>
      </c>
      <c r="I110" s="245" t="s">
        <v>51</v>
      </c>
      <c r="J110" s="206">
        <v>45371.0</v>
      </c>
      <c r="K110" s="272"/>
      <c r="L110" s="183" t="s">
        <v>135</v>
      </c>
      <c r="M110" s="424"/>
      <c r="N110" s="425"/>
      <c r="O110" s="184"/>
      <c r="P110" s="184"/>
      <c r="Q110" s="269"/>
      <c r="R110" s="184"/>
      <c r="S110" s="184"/>
      <c r="T110" s="184"/>
      <c r="U110" s="184"/>
      <c r="V110" s="184"/>
      <c r="W110" s="184"/>
      <c r="X110" s="184"/>
      <c r="Y110" s="184"/>
      <c r="Z110" s="184"/>
      <c r="AA110" s="185"/>
      <c r="AB110" s="185"/>
      <c r="AC110" s="185"/>
      <c r="AD110" s="185"/>
      <c r="AE110" s="185"/>
      <c r="AF110" s="185"/>
      <c r="AG110" s="185"/>
      <c r="AH110" s="185"/>
      <c r="AI110" s="185"/>
    </row>
    <row r="111" ht="30.0" customHeight="1">
      <c r="A111" s="246" t="s">
        <v>2767</v>
      </c>
      <c r="B111" s="210" t="s">
        <v>2630</v>
      </c>
      <c r="C111" s="195" t="s">
        <v>2768</v>
      </c>
      <c r="D111" s="189" t="s">
        <v>2659</v>
      </c>
      <c r="E111" s="190" t="s">
        <v>170</v>
      </c>
      <c r="F111" s="189" t="s">
        <v>2769</v>
      </c>
      <c r="G111" s="198" t="s">
        <v>2634</v>
      </c>
      <c r="H111" s="198" t="s">
        <v>2634</v>
      </c>
      <c r="I111" s="245" t="s">
        <v>51</v>
      </c>
      <c r="J111" s="206">
        <v>45365.0</v>
      </c>
      <c r="K111" s="272"/>
      <c r="L111" s="183" t="s">
        <v>135</v>
      </c>
      <c r="M111" s="268"/>
      <c r="N111" s="269"/>
      <c r="O111" s="184"/>
      <c r="P111" s="184"/>
      <c r="Q111" s="269"/>
      <c r="R111" s="184"/>
      <c r="S111" s="184"/>
      <c r="T111" s="184"/>
      <c r="U111" s="184"/>
      <c r="V111" s="184"/>
      <c r="W111" s="184"/>
      <c r="X111" s="184"/>
      <c r="Y111" s="184"/>
      <c r="Z111" s="184"/>
      <c r="AA111" s="185"/>
      <c r="AB111" s="185"/>
      <c r="AC111" s="185"/>
      <c r="AD111" s="185"/>
      <c r="AE111" s="185"/>
      <c r="AF111" s="185"/>
      <c r="AG111" s="185"/>
      <c r="AH111" s="185"/>
      <c r="AI111" s="185"/>
    </row>
    <row r="112" ht="30.0" customHeight="1">
      <c r="A112" s="246" t="s">
        <v>2770</v>
      </c>
      <c r="B112" s="238" t="s">
        <v>2630</v>
      </c>
      <c r="C112" s="230" t="s">
        <v>2771</v>
      </c>
      <c r="D112" s="180" t="s">
        <v>2659</v>
      </c>
      <c r="E112" s="228" t="s">
        <v>170</v>
      </c>
      <c r="F112" s="180" t="s">
        <v>2772</v>
      </c>
      <c r="G112" s="230" t="s">
        <v>2731</v>
      </c>
      <c r="H112" s="230" t="s">
        <v>2731</v>
      </c>
      <c r="I112" s="183" t="s">
        <v>51</v>
      </c>
      <c r="J112" s="206">
        <v>45365.0</v>
      </c>
      <c r="K112" s="263"/>
      <c r="L112" s="183" t="s">
        <v>135</v>
      </c>
      <c r="M112" s="270"/>
      <c r="N112" s="202"/>
      <c r="O112" s="202"/>
      <c r="P112" s="202"/>
      <c r="Q112" s="202"/>
      <c r="R112" s="202"/>
      <c r="S112" s="202"/>
      <c r="T112" s="202"/>
      <c r="U112" s="202"/>
      <c r="V112" s="202"/>
      <c r="W112" s="202"/>
      <c r="X112" s="202"/>
      <c r="Y112" s="202"/>
      <c r="Z112" s="202"/>
      <c r="AA112" s="135"/>
      <c r="AB112" s="135"/>
      <c r="AC112" s="135"/>
      <c r="AD112" s="135"/>
      <c r="AE112" s="135"/>
      <c r="AF112" s="135"/>
      <c r="AG112" s="135"/>
      <c r="AH112" s="135"/>
      <c r="AI112" s="135"/>
    </row>
    <row r="113" ht="30.0" customHeight="1">
      <c r="A113" s="246" t="s">
        <v>2773</v>
      </c>
      <c r="B113" s="238" t="s">
        <v>2630</v>
      </c>
      <c r="C113" s="230" t="s">
        <v>2774</v>
      </c>
      <c r="D113" s="180" t="s">
        <v>2659</v>
      </c>
      <c r="E113" s="228" t="s">
        <v>170</v>
      </c>
      <c r="F113" s="180" t="s">
        <v>2775</v>
      </c>
      <c r="G113" s="230" t="s">
        <v>2735</v>
      </c>
      <c r="H113" s="230" t="s">
        <v>2735</v>
      </c>
      <c r="I113" s="183" t="s">
        <v>51</v>
      </c>
      <c r="J113" s="206">
        <v>45365.0</v>
      </c>
      <c r="K113" s="263"/>
      <c r="L113" s="183" t="s">
        <v>135</v>
      </c>
      <c r="M113" s="270"/>
      <c r="N113" s="202"/>
      <c r="O113" s="202"/>
      <c r="P113" s="202"/>
      <c r="Q113" s="202"/>
      <c r="R113" s="202"/>
      <c r="S113" s="202"/>
      <c r="T113" s="202"/>
      <c r="U113" s="202"/>
      <c r="V113" s="202"/>
      <c r="W113" s="202"/>
      <c r="X113" s="202"/>
      <c r="Y113" s="202"/>
      <c r="Z113" s="202"/>
      <c r="AA113" s="135"/>
      <c r="AB113" s="135"/>
      <c r="AC113" s="135"/>
      <c r="AD113" s="135"/>
      <c r="AE113" s="135"/>
      <c r="AF113" s="135"/>
      <c r="AG113" s="135"/>
      <c r="AH113" s="135"/>
      <c r="AI113" s="135"/>
    </row>
    <row r="114" ht="30.0" customHeight="1">
      <c r="A114" s="246" t="s">
        <v>2776</v>
      </c>
      <c r="B114" s="204" t="s">
        <v>2630</v>
      </c>
      <c r="C114" s="198" t="s">
        <v>2777</v>
      </c>
      <c r="D114" s="180" t="s">
        <v>2659</v>
      </c>
      <c r="E114" s="177" t="s">
        <v>170</v>
      </c>
      <c r="F114" s="180" t="s">
        <v>2778</v>
      </c>
      <c r="G114" s="230" t="s">
        <v>2710</v>
      </c>
      <c r="H114" s="230" t="s">
        <v>2710</v>
      </c>
      <c r="I114" s="256" t="s">
        <v>51</v>
      </c>
      <c r="J114" s="206">
        <v>45365.0</v>
      </c>
      <c r="K114" s="234"/>
      <c r="L114" s="183" t="s">
        <v>135</v>
      </c>
      <c r="M114" s="268"/>
      <c r="N114" s="269"/>
      <c r="O114" s="184"/>
      <c r="P114" s="184"/>
      <c r="Q114" s="269"/>
      <c r="R114" s="184"/>
      <c r="S114" s="184"/>
      <c r="T114" s="184"/>
      <c r="U114" s="184"/>
      <c r="V114" s="184"/>
      <c r="W114" s="184"/>
      <c r="X114" s="184"/>
      <c r="Y114" s="184"/>
      <c r="Z114" s="184"/>
      <c r="AA114" s="185"/>
      <c r="AB114" s="185"/>
      <c r="AC114" s="185"/>
      <c r="AD114" s="185"/>
      <c r="AE114" s="185"/>
      <c r="AF114" s="185"/>
      <c r="AG114" s="185"/>
      <c r="AH114" s="185"/>
      <c r="AI114" s="185"/>
    </row>
    <row r="115" ht="30.0" customHeight="1">
      <c r="A115" s="246" t="s">
        <v>2779</v>
      </c>
      <c r="B115" s="210" t="s">
        <v>2630</v>
      </c>
      <c r="C115" s="195" t="s">
        <v>2780</v>
      </c>
      <c r="D115" s="189" t="s">
        <v>2659</v>
      </c>
      <c r="E115" s="190" t="s">
        <v>170</v>
      </c>
      <c r="F115" s="189" t="s">
        <v>2781</v>
      </c>
      <c r="G115" s="230" t="s">
        <v>2782</v>
      </c>
      <c r="H115" s="230" t="s">
        <v>2782</v>
      </c>
      <c r="I115" s="245" t="s">
        <v>51</v>
      </c>
      <c r="J115" s="206">
        <v>45371.0</v>
      </c>
      <c r="K115" s="272"/>
      <c r="L115" s="183" t="s">
        <v>135</v>
      </c>
      <c r="M115" s="424"/>
      <c r="N115" s="425"/>
      <c r="O115" s="184"/>
      <c r="P115" s="184"/>
      <c r="Q115" s="269"/>
      <c r="R115" s="184"/>
      <c r="S115" s="184"/>
      <c r="T115" s="184"/>
      <c r="U115" s="184"/>
      <c r="V115" s="184"/>
      <c r="W115" s="184"/>
      <c r="X115" s="184"/>
      <c r="Y115" s="184"/>
      <c r="Z115" s="184"/>
      <c r="AA115" s="185"/>
      <c r="AB115" s="185"/>
      <c r="AC115" s="185"/>
      <c r="AD115" s="185"/>
      <c r="AE115" s="185"/>
      <c r="AF115" s="185"/>
      <c r="AG115" s="185"/>
      <c r="AH115" s="185"/>
      <c r="AI115" s="185"/>
    </row>
    <row r="116" ht="30.0" customHeight="1">
      <c r="A116" s="246" t="s">
        <v>2783</v>
      </c>
      <c r="B116" s="210" t="s">
        <v>2630</v>
      </c>
      <c r="C116" s="195" t="s">
        <v>2784</v>
      </c>
      <c r="D116" s="189" t="s">
        <v>2659</v>
      </c>
      <c r="E116" s="190" t="s">
        <v>170</v>
      </c>
      <c r="F116" s="189" t="s">
        <v>2785</v>
      </c>
      <c r="G116" s="198" t="s">
        <v>2634</v>
      </c>
      <c r="H116" s="198" t="s">
        <v>2634</v>
      </c>
      <c r="I116" s="245" t="s">
        <v>51</v>
      </c>
      <c r="J116" s="206">
        <v>45365.0</v>
      </c>
      <c r="K116" s="272"/>
      <c r="L116" s="183" t="s">
        <v>135</v>
      </c>
      <c r="M116" s="268"/>
      <c r="N116" s="269"/>
      <c r="O116" s="184"/>
      <c r="P116" s="184"/>
      <c r="Q116" s="269"/>
      <c r="R116" s="184"/>
      <c r="S116" s="184"/>
      <c r="T116" s="184"/>
      <c r="U116" s="184"/>
      <c r="V116" s="184"/>
      <c r="W116" s="184"/>
      <c r="X116" s="184"/>
      <c r="Y116" s="184"/>
      <c r="Z116" s="184"/>
      <c r="AA116" s="185"/>
      <c r="AB116" s="185"/>
      <c r="AC116" s="185"/>
      <c r="AD116" s="185"/>
      <c r="AE116" s="185"/>
      <c r="AF116" s="185"/>
      <c r="AG116" s="185"/>
      <c r="AH116" s="185"/>
      <c r="AI116" s="185"/>
    </row>
    <row r="117" ht="30.0" customHeight="1">
      <c r="A117" s="246" t="s">
        <v>2786</v>
      </c>
      <c r="B117" s="210" t="s">
        <v>2630</v>
      </c>
      <c r="C117" s="195" t="s">
        <v>2787</v>
      </c>
      <c r="D117" s="189" t="s">
        <v>2659</v>
      </c>
      <c r="E117" s="190" t="s">
        <v>170</v>
      </c>
      <c r="F117" s="189" t="s">
        <v>2788</v>
      </c>
      <c r="G117" s="198" t="s">
        <v>2634</v>
      </c>
      <c r="H117" s="198" t="s">
        <v>2634</v>
      </c>
      <c r="I117" s="245" t="s">
        <v>51</v>
      </c>
      <c r="J117" s="206">
        <v>45365.0</v>
      </c>
      <c r="K117" s="272"/>
      <c r="L117" s="183" t="s">
        <v>135</v>
      </c>
      <c r="M117" s="268"/>
      <c r="N117" s="269"/>
      <c r="O117" s="184"/>
      <c r="P117" s="184"/>
      <c r="Q117" s="269"/>
      <c r="R117" s="184"/>
      <c r="S117" s="184"/>
      <c r="T117" s="184"/>
      <c r="U117" s="184"/>
      <c r="V117" s="184"/>
      <c r="W117" s="184"/>
      <c r="X117" s="184"/>
      <c r="Y117" s="184"/>
      <c r="Z117" s="184"/>
      <c r="AA117" s="185"/>
      <c r="AB117" s="185"/>
      <c r="AC117" s="185"/>
      <c r="AD117" s="185"/>
      <c r="AE117" s="185"/>
      <c r="AF117" s="185"/>
      <c r="AG117" s="185"/>
      <c r="AH117" s="185"/>
      <c r="AI117" s="185"/>
    </row>
    <row r="118" ht="30.0" customHeight="1">
      <c r="A118" s="246" t="s">
        <v>2789</v>
      </c>
      <c r="B118" s="210" t="s">
        <v>2630</v>
      </c>
      <c r="C118" s="195" t="s">
        <v>2790</v>
      </c>
      <c r="D118" s="189" t="s">
        <v>2659</v>
      </c>
      <c r="E118" s="190" t="s">
        <v>170</v>
      </c>
      <c r="F118" s="189" t="s">
        <v>2791</v>
      </c>
      <c r="G118" s="230" t="s">
        <v>2731</v>
      </c>
      <c r="H118" s="230" t="s">
        <v>2731</v>
      </c>
      <c r="I118" s="245" t="s">
        <v>51</v>
      </c>
      <c r="J118" s="206">
        <v>45365.0</v>
      </c>
      <c r="K118" s="272"/>
      <c r="L118" s="183" t="s">
        <v>135</v>
      </c>
      <c r="M118" s="268"/>
      <c r="N118" s="269"/>
      <c r="O118" s="184"/>
      <c r="P118" s="184"/>
      <c r="Q118" s="269"/>
      <c r="R118" s="184"/>
      <c r="S118" s="184"/>
      <c r="T118" s="184"/>
      <c r="U118" s="184"/>
      <c r="V118" s="184"/>
      <c r="W118" s="184"/>
      <c r="X118" s="184"/>
      <c r="Y118" s="184"/>
      <c r="Z118" s="184"/>
      <c r="AA118" s="185"/>
      <c r="AB118" s="185"/>
      <c r="AC118" s="185"/>
      <c r="AD118" s="185"/>
      <c r="AE118" s="185"/>
      <c r="AF118" s="185"/>
      <c r="AG118" s="185"/>
      <c r="AH118" s="185"/>
      <c r="AI118" s="185"/>
    </row>
    <row r="119" ht="30.0" customHeight="1">
      <c r="A119" s="246" t="s">
        <v>2792</v>
      </c>
      <c r="B119" s="210" t="s">
        <v>2630</v>
      </c>
      <c r="C119" s="195" t="s">
        <v>2793</v>
      </c>
      <c r="D119" s="189" t="s">
        <v>2659</v>
      </c>
      <c r="E119" s="190" t="s">
        <v>170</v>
      </c>
      <c r="F119" s="189" t="s">
        <v>2794</v>
      </c>
      <c r="G119" s="230" t="s">
        <v>2735</v>
      </c>
      <c r="H119" s="230" t="s">
        <v>2735</v>
      </c>
      <c r="I119" s="245" t="s">
        <v>51</v>
      </c>
      <c r="J119" s="206">
        <v>45365.0</v>
      </c>
      <c r="K119" s="272"/>
      <c r="L119" s="183" t="s">
        <v>135</v>
      </c>
      <c r="M119" s="268"/>
      <c r="N119" s="269"/>
      <c r="O119" s="184"/>
      <c r="P119" s="184"/>
      <c r="Q119" s="269"/>
      <c r="R119" s="184"/>
      <c r="S119" s="184"/>
      <c r="T119" s="184"/>
      <c r="U119" s="184"/>
      <c r="V119" s="184"/>
      <c r="W119" s="184"/>
      <c r="X119" s="184"/>
      <c r="Y119" s="184"/>
      <c r="Z119" s="184"/>
      <c r="AA119" s="185"/>
      <c r="AB119" s="185"/>
      <c r="AC119" s="185"/>
      <c r="AD119" s="185"/>
      <c r="AE119" s="185"/>
      <c r="AF119" s="185"/>
      <c r="AG119" s="185"/>
      <c r="AH119" s="185"/>
      <c r="AI119" s="185"/>
    </row>
    <row r="120" ht="30.0" customHeight="1">
      <c r="A120" s="246" t="s">
        <v>2795</v>
      </c>
      <c r="B120" s="210" t="s">
        <v>2630</v>
      </c>
      <c r="C120" s="195" t="s">
        <v>2796</v>
      </c>
      <c r="D120" s="189" t="s">
        <v>2659</v>
      </c>
      <c r="E120" s="190" t="s">
        <v>170</v>
      </c>
      <c r="F120" s="189" t="s">
        <v>2797</v>
      </c>
      <c r="G120" s="195" t="s">
        <v>2798</v>
      </c>
      <c r="H120" s="195" t="s">
        <v>2798</v>
      </c>
      <c r="I120" s="245" t="s">
        <v>51</v>
      </c>
      <c r="J120" s="206">
        <v>45376.0</v>
      </c>
      <c r="K120" s="272"/>
      <c r="L120" s="183" t="s">
        <v>135</v>
      </c>
      <c r="M120" s="268"/>
      <c r="N120" s="262"/>
      <c r="O120" s="262"/>
      <c r="P120" s="184"/>
      <c r="Q120" s="269"/>
      <c r="R120" s="184"/>
      <c r="S120" s="184"/>
      <c r="T120" s="184"/>
      <c r="U120" s="184"/>
      <c r="V120" s="184"/>
      <c r="W120" s="184"/>
      <c r="X120" s="184"/>
      <c r="Y120" s="184"/>
      <c r="Z120" s="184"/>
      <c r="AA120" s="185"/>
      <c r="AB120" s="185"/>
      <c r="AC120" s="185"/>
      <c r="AD120" s="185"/>
      <c r="AE120" s="185"/>
      <c r="AF120" s="185"/>
      <c r="AG120" s="185"/>
      <c r="AH120" s="185"/>
      <c r="AI120" s="185"/>
    </row>
    <row r="121" ht="30.0" customHeight="1">
      <c r="A121" s="246" t="s">
        <v>2799</v>
      </c>
      <c r="B121" s="210" t="s">
        <v>2630</v>
      </c>
      <c r="C121" s="195" t="s">
        <v>2800</v>
      </c>
      <c r="D121" s="189" t="s">
        <v>2659</v>
      </c>
      <c r="E121" s="190" t="s">
        <v>170</v>
      </c>
      <c r="F121" s="189" t="s">
        <v>2801</v>
      </c>
      <c r="G121" s="195" t="s">
        <v>2802</v>
      </c>
      <c r="H121" s="195" t="s">
        <v>2802</v>
      </c>
      <c r="I121" s="245" t="s">
        <v>51</v>
      </c>
      <c r="J121" s="206">
        <v>45365.0</v>
      </c>
      <c r="K121" s="272"/>
      <c r="L121" s="183" t="s">
        <v>135</v>
      </c>
      <c r="M121" s="268"/>
      <c r="N121" s="436"/>
      <c r="O121" s="262"/>
      <c r="P121" s="262"/>
      <c r="Q121" s="262"/>
      <c r="R121" s="239"/>
      <c r="S121" s="184"/>
      <c r="T121" s="184"/>
      <c r="U121" s="184"/>
      <c r="V121" s="184"/>
      <c r="W121" s="184"/>
      <c r="X121" s="184"/>
      <c r="Y121" s="184"/>
      <c r="Z121" s="184"/>
      <c r="AA121" s="185"/>
      <c r="AB121" s="185"/>
      <c r="AC121" s="185"/>
      <c r="AD121" s="185"/>
      <c r="AE121" s="185"/>
      <c r="AF121" s="185"/>
      <c r="AG121" s="185"/>
      <c r="AH121" s="185"/>
      <c r="AI121" s="185"/>
    </row>
    <row r="122" ht="30.0" customHeight="1">
      <c r="A122" s="246" t="s">
        <v>2803</v>
      </c>
      <c r="B122" s="210" t="s">
        <v>2630</v>
      </c>
      <c r="C122" s="195" t="s">
        <v>2804</v>
      </c>
      <c r="D122" s="189" t="s">
        <v>2659</v>
      </c>
      <c r="E122" s="190" t="s">
        <v>170</v>
      </c>
      <c r="F122" s="189" t="s">
        <v>2805</v>
      </c>
      <c r="G122" s="195" t="s">
        <v>2806</v>
      </c>
      <c r="H122" s="195" t="s">
        <v>2806</v>
      </c>
      <c r="I122" s="245" t="s">
        <v>51</v>
      </c>
      <c r="J122" s="206">
        <v>45376.0</v>
      </c>
      <c r="K122" s="272"/>
      <c r="L122" s="183" t="s">
        <v>135</v>
      </c>
      <c r="M122" s="268"/>
      <c r="N122" s="262"/>
      <c r="O122" s="239"/>
      <c r="P122" s="184"/>
      <c r="Q122" s="269"/>
      <c r="R122" s="184"/>
      <c r="S122" s="184"/>
      <c r="T122" s="184"/>
      <c r="U122" s="184"/>
      <c r="V122" s="184"/>
      <c r="W122" s="184"/>
      <c r="X122" s="184"/>
      <c r="Y122" s="184"/>
      <c r="Z122" s="184"/>
      <c r="AA122" s="185"/>
      <c r="AB122" s="185"/>
      <c r="AC122" s="185"/>
      <c r="AD122" s="185"/>
      <c r="AE122" s="185"/>
      <c r="AF122" s="185"/>
      <c r="AG122" s="185"/>
      <c r="AH122" s="185"/>
      <c r="AI122" s="185"/>
    </row>
    <row r="123" ht="30.0" customHeight="1">
      <c r="A123" s="246" t="s">
        <v>2807</v>
      </c>
      <c r="B123" s="210" t="s">
        <v>2630</v>
      </c>
      <c r="C123" s="195" t="s">
        <v>2808</v>
      </c>
      <c r="D123" s="189" t="s">
        <v>2659</v>
      </c>
      <c r="E123" s="190" t="s">
        <v>170</v>
      </c>
      <c r="F123" s="189" t="s">
        <v>2809</v>
      </c>
      <c r="G123" s="195" t="s">
        <v>2810</v>
      </c>
      <c r="H123" s="195" t="s">
        <v>2810</v>
      </c>
      <c r="I123" s="245" t="s">
        <v>51</v>
      </c>
      <c r="J123" s="206">
        <v>45365.0</v>
      </c>
      <c r="K123" s="272"/>
      <c r="L123" s="183" t="s">
        <v>135</v>
      </c>
      <c r="M123" s="268"/>
      <c r="N123" s="269"/>
      <c r="O123" s="184"/>
      <c r="P123" s="184"/>
      <c r="Q123" s="269"/>
      <c r="R123" s="184"/>
      <c r="S123" s="184"/>
      <c r="T123" s="184"/>
      <c r="U123" s="184"/>
      <c r="V123" s="184"/>
      <c r="W123" s="184"/>
      <c r="X123" s="184"/>
      <c r="Y123" s="184"/>
      <c r="Z123" s="184"/>
      <c r="AA123" s="185"/>
      <c r="AB123" s="185"/>
      <c r="AC123" s="185"/>
      <c r="AD123" s="185"/>
      <c r="AE123" s="185"/>
      <c r="AF123" s="185"/>
      <c r="AG123" s="185"/>
      <c r="AH123" s="185"/>
      <c r="AI123" s="185"/>
    </row>
    <row r="124" ht="30.0" customHeight="1">
      <c r="A124" s="246" t="s">
        <v>2811</v>
      </c>
      <c r="B124" s="210" t="s">
        <v>2630</v>
      </c>
      <c r="C124" s="195" t="s">
        <v>2812</v>
      </c>
      <c r="D124" s="189" t="s">
        <v>2659</v>
      </c>
      <c r="E124" s="190" t="s">
        <v>170</v>
      </c>
      <c r="F124" s="189" t="s">
        <v>2813</v>
      </c>
      <c r="G124" s="195" t="s">
        <v>2814</v>
      </c>
      <c r="H124" s="195" t="s">
        <v>2814</v>
      </c>
      <c r="I124" s="245" t="s">
        <v>51</v>
      </c>
      <c r="J124" s="206">
        <v>45365.0</v>
      </c>
      <c r="K124" s="272"/>
      <c r="L124" s="183" t="s">
        <v>135</v>
      </c>
      <c r="M124" s="268"/>
      <c r="N124" s="269"/>
      <c r="O124" s="184"/>
      <c r="P124" s="184"/>
      <c r="Q124" s="269"/>
      <c r="R124" s="184"/>
      <c r="S124" s="184"/>
      <c r="T124" s="184"/>
      <c r="U124" s="184"/>
      <c r="V124" s="184"/>
      <c r="W124" s="184"/>
      <c r="X124" s="184"/>
      <c r="Y124" s="184"/>
      <c r="Z124" s="184"/>
      <c r="AA124" s="185"/>
      <c r="AB124" s="185"/>
      <c r="AC124" s="185"/>
      <c r="AD124" s="185"/>
      <c r="AE124" s="185"/>
      <c r="AF124" s="185"/>
      <c r="AG124" s="185"/>
      <c r="AH124" s="185"/>
      <c r="AI124" s="185"/>
    </row>
    <row r="125" ht="30.0" customHeight="1">
      <c r="A125" s="246" t="s">
        <v>2815</v>
      </c>
      <c r="B125" s="238" t="s">
        <v>2630</v>
      </c>
      <c r="C125" s="198" t="s">
        <v>2816</v>
      </c>
      <c r="D125" s="189" t="s">
        <v>2659</v>
      </c>
      <c r="E125" s="228" t="s">
        <v>170</v>
      </c>
      <c r="F125" s="180" t="s">
        <v>2817</v>
      </c>
      <c r="G125" s="230" t="s">
        <v>2710</v>
      </c>
      <c r="H125" s="230" t="s">
        <v>2710</v>
      </c>
      <c r="I125" s="205" t="s">
        <v>51</v>
      </c>
      <c r="J125" s="206">
        <v>45365.0</v>
      </c>
      <c r="K125" s="242"/>
      <c r="L125" s="183" t="s">
        <v>135</v>
      </c>
      <c r="M125" s="268"/>
      <c r="N125" s="269"/>
      <c r="O125" s="184"/>
      <c r="P125" s="184"/>
      <c r="Q125" s="269"/>
      <c r="R125" s="184"/>
      <c r="S125" s="184"/>
      <c r="T125" s="184"/>
      <c r="U125" s="184"/>
      <c r="V125" s="184"/>
      <c r="W125" s="184"/>
      <c r="X125" s="184"/>
      <c r="Y125" s="184"/>
      <c r="Z125" s="184"/>
      <c r="AA125" s="185"/>
      <c r="AB125" s="185"/>
      <c r="AC125" s="185"/>
      <c r="AD125" s="185"/>
      <c r="AE125" s="185"/>
      <c r="AF125" s="185"/>
      <c r="AG125" s="185"/>
      <c r="AH125" s="185"/>
      <c r="AI125" s="185"/>
    </row>
    <row r="126" ht="30.0" customHeight="1">
      <c r="A126" s="246" t="s">
        <v>2818</v>
      </c>
      <c r="B126" s="238" t="s">
        <v>2630</v>
      </c>
      <c r="C126" s="198" t="s">
        <v>2819</v>
      </c>
      <c r="D126" s="189" t="s">
        <v>2659</v>
      </c>
      <c r="E126" s="228" t="s">
        <v>170</v>
      </c>
      <c r="F126" s="180" t="s">
        <v>2820</v>
      </c>
      <c r="G126" s="195" t="s">
        <v>2821</v>
      </c>
      <c r="H126" s="195" t="s">
        <v>2821</v>
      </c>
      <c r="I126" s="205" t="s">
        <v>51</v>
      </c>
      <c r="J126" s="206">
        <v>45408.0</v>
      </c>
      <c r="K126" s="242"/>
      <c r="L126" s="183" t="s">
        <v>135</v>
      </c>
      <c r="M126" s="427"/>
      <c r="N126" s="437"/>
      <c r="O126" s="262"/>
      <c r="P126" s="425"/>
      <c r="Q126" s="269"/>
      <c r="R126" s="184"/>
      <c r="S126" s="184"/>
      <c r="T126" s="184"/>
      <c r="U126" s="184"/>
      <c r="V126" s="184"/>
      <c r="W126" s="184"/>
      <c r="X126" s="184"/>
      <c r="Y126" s="184"/>
      <c r="Z126" s="184"/>
      <c r="AA126" s="185"/>
      <c r="AB126" s="185"/>
      <c r="AC126" s="185"/>
      <c r="AD126" s="185"/>
      <c r="AE126" s="185"/>
      <c r="AF126" s="185"/>
      <c r="AG126" s="185"/>
      <c r="AH126" s="185"/>
      <c r="AI126" s="185"/>
    </row>
    <row r="127" ht="30.0" customHeight="1">
      <c r="A127" s="246" t="s">
        <v>2822</v>
      </c>
      <c r="B127" s="238" t="s">
        <v>2630</v>
      </c>
      <c r="C127" s="198" t="s">
        <v>2823</v>
      </c>
      <c r="D127" s="189" t="s">
        <v>2659</v>
      </c>
      <c r="E127" s="228" t="s">
        <v>170</v>
      </c>
      <c r="F127" s="180" t="s">
        <v>2824</v>
      </c>
      <c r="G127" s="195" t="s">
        <v>2825</v>
      </c>
      <c r="H127" s="195" t="s">
        <v>2825</v>
      </c>
      <c r="I127" s="205" t="s">
        <v>51</v>
      </c>
      <c r="J127" s="206">
        <v>45365.0</v>
      </c>
      <c r="K127" s="242"/>
      <c r="L127" s="183" t="s">
        <v>135</v>
      </c>
      <c r="M127" s="268"/>
      <c r="N127" s="269"/>
      <c r="O127" s="184"/>
      <c r="P127" s="184"/>
      <c r="Q127" s="269"/>
      <c r="R127" s="184"/>
      <c r="S127" s="184"/>
      <c r="T127" s="184"/>
      <c r="U127" s="184"/>
      <c r="V127" s="184"/>
      <c r="W127" s="184"/>
      <c r="X127" s="184"/>
      <c r="Y127" s="184"/>
      <c r="Z127" s="184"/>
      <c r="AA127" s="185"/>
      <c r="AB127" s="185"/>
      <c r="AC127" s="185"/>
      <c r="AD127" s="185"/>
      <c r="AE127" s="185"/>
      <c r="AF127" s="185"/>
      <c r="AG127" s="185"/>
      <c r="AH127" s="185"/>
      <c r="AI127" s="185"/>
    </row>
    <row r="128" ht="30.0" customHeight="1">
      <c r="A128" s="246" t="s">
        <v>2826</v>
      </c>
      <c r="B128" s="238" t="s">
        <v>2630</v>
      </c>
      <c r="C128" s="198" t="s">
        <v>2827</v>
      </c>
      <c r="D128" s="189" t="s">
        <v>2659</v>
      </c>
      <c r="E128" s="228" t="s">
        <v>170</v>
      </c>
      <c r="F128" s="180" t="s">
        <v>2828</v>
      </c>
      <c r="G128" s="195" t="s">
        <v>2829</v>
      </c>
      <c r="H128" s="195" t="s">
        <v>2829</v>
      </c>
      <c r="I128" s="205" t="s">
        <v>51</v>
      </c>
      <c r="J128" s="206">
        <v>45365.0</v>
      </c>
      <c r="K128" s="242"/>
      <c r="L128" s="183" t="s">
        <v>135</v>
      </c>
      <c r="M128" s="268"/>
      <c r="N128" s="269"/>
      <c r="O128" s="184"/>
      <c r="P128" s="184"/>
      <c r="Q128" s="269"/>
      <c r="R128" s="184"/>
      <c r="S128" s="184"/>
      <c r="T128" s="184"/>
      <c r="U128" s="184"/>
      <c r="V128" s="184"/>
      <c r="W128" s="184"/>
      <c r="X128" s="184"/>
      <c r="Y128" s="184"/>
      <c r="Z128" s="184"/>
      <c r="AA128" s="185"/>
      <c r="AB128" s="185"/>
      <c r="AC128" s="185"/>
      <c r="AD128" s="185"/>
      <c r="AE128" s="185"/>
      <c r="AF128" s="185"/>
      <c r="AG128" s="185"/>
      <c r="AH128" s="185"/>
      <c r="AI128" s="185"/>
    </row>
    <row r="129" ht="30.0" customHeight="1">
      <c r="A129" s="246" t="s">
        <v>2830</v>
      </c>
      <c r="B129" s="238" t="s">
        <v>2630</v>
      </c>
      <c r="C129" s="198" t="s">
        <v>2831</v>
      </c>
      <c r="D129" s="189" t="s">
        <v>2659</v>
      </c>
      <c r="E129" s="228" t="s">
        <v>170</v>
      </c>
      <c r="F129" s="180" t="s">
        <v>2832</v>
      </c>
      <c r="G129" s="195" t="s">
        <v>2833</v>
      </c>
      <c r="H129" s="195" t="s">
        <v>2833</v>
      </c>
      <c r="I129" s="205" t="s">
        <v>51</v>
      </c>
      <c r="J129" s="206">
        <v>45365.0</v>
      </c>
      <c r="K129" s="242"/>
      <c r="L129" s="183" t="s">
        <v>135</v>
      </c>
      <c r="M129" s="268"/>
      <c r="N129" s="269"/>
      <c r="O129" s="184"/>
      <c r="P129" s="184"/>
      <c r="Q129" s="269"/>
      <c r="R129" s="184"/>
      <c r="S129" s="184"/>
      <c r="T129" s="184"/>
      <c r="U129" s="184"/>
      <c r="V129" s="184"/>
      <c r="W129" s="184"/>
      <c r="X129" s="184"/>
      <c r="Y129" s="184"/>
      <c r="Z129" s="184"/>
      <c r="AA129" s="185"/>
      <c r="AB129" s="185"/>
      <c r="AC129" s="185"/>
      <c r="AD129" s="185"/>
      <c r="AE129" s="185"/>
      <c r="AF129" s="185"/>
      <c r="AG129" s="185"/>
      <c r="AH129" s="185"/>
      <c r="AI129" s="185"/>
    </row>
    <row r="130" ht="30.0" customHeight="1">
      <c r="A130" s="246" t="s">
        <v>2834</v>
      </c>
      <c r="B130" s="238" t="s">
        <v>2630</v>
      </c>
      <c r="C130" s="198" t="s">
        <v>2835</v>
      </c>
      <c r="D130" s="189" t="s">
        <v>2659</v>
      </c>
      <c r="E130" s="228" t="s">
        <v>170</v>
      </c>
      <c r="F130" s="180" t="s">
        <v>2836</v>
      </c>
      <c r="G130" s="195" t="s">
        <v>2837</v>
      </c>
      <c r="H130" s="195" t="s">
        <v>2837</v>
      </c>
      <c r="I130" s="205" t="s">
        <v>51</v>
      </c>
      <c r="J130" s="206">
        <v>45365.0</v>
      </c>
      <c r="K130" s="242"/>
      <c r="L130" s="183" t="s">
        <v>135</v>
      </c>
      <c r="M130" s="268"/>
      <c r="N130" s="269"/>
      <c r="O130" s="184"/>
      <c r="P130" s="184"/>
      <c r="Q130" s="269"/>
      <c r="R130" s="184"/>
      <c r="S130" s="184"/>
      <c r="T130" s="184"/>
      <c r="U130" s="184"/>
      <c r="V130" s="184"/>
      <c r="W130" s="184"/>
      <c r="X130" s="184"/>
      <c r="Y130" s="184"/>
      <c r="Z130" s="184"/>
      <c r="AA130" s="185"/>
      <c r="AB130" s="185"/>
      <c r="AC130" s="185"/>
      <c r="AD130" s="185"/>
      <c r="AE130" s="185"/>
      <c r="AF130" s="185"/>
      <c r="AG130" s="185"/>
      <c r="AH130" s="185"/>
      <c r="AI130" s="185"/>
    </row>
    <row r="131" ht="30.0" customHeight="1">
      <c r="A131" s="246" t="s">
        <v>2838</v>
      </c>
      <c r="B131" s="238" t="s">
        <v>2630</v>
      </c>
      <c r="C131" s="198" t="s">
        <v>2839</v>
      </c>
      <c r="D131" s="189" t="s">
        <v>2659</v>
      </c>
      <c r="E131" s="228" t="s">
        <v>170</v>
      </c>
      <c r="F131" s="180" t="s">
        <v>2840</v>
      </c>
      <c r="G131" s="195" t="s">
        <v>2841</v>
      </c>
      <c r="H131" s="195" t="s">
        <v>2841</v>
      </c>
      <c r="I131" s="205" t="s">
        <v>51</v>
      </c>
      <c r="J131" s="206">
        <v>45365.0</v>
      </c>
      <c r="K131" s="242"/>
      <c r="L131" s="183" t="s">
        <v>135</v>
      </c>
      <c r="M131" s="268"/>
      <c r="N131" s="269"/>
      <c r="O131" s="184"/>
      <c r="P131" s="184"/>
      <c r="Q131" s="269"/>
      <c r="R131" s="184"/>
      <c r="S131" s="184"/>
      <c r="T131" s="184"/>
      <c r="U131" s="184"/>
      <c r="V131" s="184"/>
      <c r="W131" s="184"/>
      <c r="X131" s="184"/>
      <c r="Y131" s="184"/>
      <c r="Z131" s="184"/>
      <c r="AA131" s="185"/>
      <c r="AB131" s="185"/>
      <c r="AC131" s="185"/>
      <c r="AD131" s="185"/>
      <c r="AE131" s="185"/>
      <c r="AF131" s="185"/>
      <c r="AG131" s="185"/>
      <c r="AH131" s="185"/>
      <c r="AI131" s="185"/>
    </row>
    <row r="132" ht="30.0" customHeight="1">
      <c r="A132" s="246" t="s">
        <v>2842</v>
      </c>
      <c r="B132" s="238" t="s">
        <v>2630</v>
      </c>
      <c r="C132" s="198" t="s">
        <v>2843</v>
      </c>
      <c r="D132" s="189" t="s">
        <v>2659</v>
      </c>
      <c r="E132" s="228" t="s">
        <v>170</v>
      </c>
      <c r="F132" s="180" t="s">
        <v>2844</v>
      </c>
      <c r="G132" s="230" t="s">
        <v>2845</v>
      </c>
      <c r="H132" s="230" t="s">
        <v>2845</v>
      </c>
      <c r="I132" s="205" t="s">
        <v>51</v>
      </c>
      <c r="J132" s="206">
        <v>45365.0</v>
      </c>
      <c r="K132" s="242"/>
      <c r="L132" s="183" t="s">
        <v>135</v>
      </c>
      <c r="M132" s="268"/>
      <c r="N132" s="269"/>
      <c r="O132" s="184"/>
      <c r="P132" s="184"/>
      <c r="Q132" s="269"/>
      <c r="R132" s="184"/>
      <c r="S132" s="184"/>
      <c r="T132" s="184"/>
      <c r="U132" s="184"/>
      <c r="V132" s="184"/>
      <c r="W132" s="184"/>
      <c r="X132" s="184"/>
      <c r="Y132" s="184"/>
      <c r="Z132" s="184"/>
      <c r="AA132" s="185"/>
      <c r="AB132" s="185"/>
      <c r="AC132" s="185"/>
      <c r="AD132" s="185"/>
      <c r="AE132" s="185"/>
      <c r="AF132" s="185"/>
      <c r="AG132" s="185"/>
      <c r="AH132" s="185"/>
      <c r="AI132" s="185"/>
    </row>
    <row r="133" ht="30.0" customHeight="1">
      <c r="A133" s="246" t="s">
        <v>2846</v>
      </c>
      <c r="B133" s="238" t="s">
        <v>2630</v>
      </c>
      <c r="C133" s="198" t="s">
        <v>2847</v>
      </c>
      <c r="D133" s="189" t="s">
        <v>2659</v>
      </c>
      <c r="E133" s="228" t="s">
        <v>170</v>
      </c>
      <c r="F133" s="180" t="s">
        <v>2848</v>
      </c>
      <c r="G133" s="230" t="s">
        <v>2710</v>
      </c>
      <c r="H133" s="230" t="s">
        <v>2710</v>
      </c>
      <c r="I133" s="205" t="s">
        <v>51</v>
      </c>
      <c r="J133" s="206">
        <v>45365.0</v>
      </c>
      <c r="K133" s="242"/>
      <c r="L133" s="183" t="s">
        <v>135</v>
      </c>
      <c r="M133" s="268"/>
      <c r="N133" s="269"/>
      <c r="O133" s="184"/>
      <c r="P133" s="184"/>
      <c r="Q133" s="269"/>
      <c r="R133" s="184"/>
      <c r="S133" s="184"/>
      <c r="T133" s="184"/>
      <c r="U133" s="184"/>
      <c r="V133" s="184"/>
      <c r="W133" s="184"/>
      <c r="X133" s="184"/>
      <c r="Y133" s="184"/>
      <c r="Z133" s="184"/>
      <c r="AA133" s="185"/>
      <c r="AB133" s="185"/>
      <c r="AC133" s="185"/>
      <c r="AD133" s="185"/>
      <c r="AE133" s="185"/>
      <c r="AF133" s="185"/>
      <c r="AG133" s="185"/>
      <c r="AH133" s="185"/>
      <c r="AI133" s="185"/>
    </row>
    <row r="134" ht="30.0" customHeight="1">
      <c r="A134" s="246" t="s">
        <v>2849</v>
      </c>
      <c r="B134" s="238" t="s">
        <v>2630</v>
      </c>
      <c r="C134" s="198" t="s">
        <v>2850</v>
      </c>
      <c r="D134" s="189" t="s">
        <v>2659</v>
      </c>
      <c r="E134" s="228" t="s">
        <v>170</v>
      </c>
      <c r="F134" s="180" t="s">
        <v>2851</v>
      </c>
      <c r="G134" s="195" t="s">
        <v>2825</v>
      </c>
      <c r="H134" s="195" t="s">
        <v>2825</v>
      </c>
      <c r="I134" s="205" t="s">
        <v>51</v>
      </c>
      <c r="J134" s="206">
        <v>45365.0</v>
      </c>
      <c r="K134" s="242"/>
      <c r="L134" s="183" t="s">
        <v>135</v>
      </c>
      <c r="M134" s="268"/>
      <c r="N134" s="269"/>
      <c r="O134" s="184"/>
      <c r="P134" s="184"/>
      <c r="Q134" s="269"/>
      <c r="R134" s="184"/>
      <c r="S134" s="184"/>
      <c r="T134" s="184"/>
      <c r="U134" s="184"/>
      <c r="V134" s="184"/>
      <c r="W134" s="184"/>
      <c r="X134" s="184"/>
      <c r="Y134" s="184"/>
      <c r="Z134" s="184"/>
      <c r="AA134" s="185"/>
      <c r="AB134" s="185"/>
      <c r="AC134" s="185"/>
      <c r="AD134" s="185"/>
      <c r="AE134" s="185"/>
      <c r="AF134" s="185"/>
      <c r="AG134" s="185"/>
      <c r="AH134" s="185"/>
      <c r="AI134" s="185"/>
    </row>
    <row r="135" ht="30.0" customHeight="1">
      <c r="A135" s="246" t="s">
        <v>2852</v>
      </c>
      <c r="B135" s="238" t="s">
        <v>2630</v>
      </c>
      <c r="C135" s="198" t="s">
        <v>2853</v>
      </c>
      <c r="D135" s="189" t="s">
        <v>2659</v>
      </c>
      <c r="E135" s="228" t="s">
        <v>170</v>
      </c>
      <c r="F135" s="180" t="s">
        <v>2854</v>
      </c>
      <c r="G135" s="195" t="s">
        <v>2829</v>
      </c>
      <c r="H135" s="195" t="s">
        <v>2829</v>
      </c>
      <c r="I135" s="205" t="s">
        <v>51</v>
      </c>
      <c r="J135" s="206">
        <v>45365.0</v>
      </c>
      <c r="K135" s="242"/>
      <c r="L135" s="183" t="s">
        <v>135</v>
      </c>
      <c r="M135" s="268"/>
      <c r="N135" s="269"/>
      <c r="O135" s="184"/>
      <c r="P135" s="184"/>
      <c r="Q135" s="269"/>
      <c r="R135" s="184"/>
      <c r="S135" s="184"/>
      <c r="T135" s="184"/>
      <c r="U135" s="184"/>
      <c r="V135" s="184"/>
      <c r="W135" s="184"/>
      <c r="X135" s="184"/>
      <c r="Y135" s="184"/>
      <c r="Z135" s="184"/>
      <c r="AA135" s="185"/>
      <c r="AB135" s="185"/>
      <c r="AC135" s="185"/>
      <c r="AD135" s="185"/>
      <c r="AE135" s="185"/>
      <c r="AF135" s="185"/>
      <c r="AG135" s="185"/>
      <c r="AH135" s="185"/>
      <c r="AI135" s="185"/>
    </row>
    <row r="136" ht="30.0" customHeight="1">
      <c r="A136" s="246" t="s">
        <v>2855</v>
      </c>
      <c r="B136" s="238" t="s">
        <v>2630</v>
      </c>
      <c r="C136" s="198" t="s">
        <v>2856</v>
      </c>
      <c r="D136" s="189" t="s">
        <v>2659</v>
      </c>
      <c r="E136" s="228" t="s">
        <v>170</v>
      </c>
      <c r="F136" s="180" t="s">
        <v>2857</v>
      </c>
      <c r="G136" s="195" t="s">
        <v>2833</v>
      </c>
      <c r="H136" s="195" t="s">
        <v>2833</v>
      </c>
      <c r="I136" s="205" t="s">
        <v>51</v>
      </c>
      <c r="J136" s="206">
        <v>45365.0</v>
      </c>
      <c r="K136" s="242"/>
      <c r="L136" s="183" t="s">
        <v>135</v>
      </c>
      <c r="M136" s="268"/>
      <c r="N136" s="269"/>
      <c r="O136" s="184"/>
      <c r="P136" s="184"/>
      <c r="Q136" s="269"/>
      <c r="R136" s="184"/>
      <c r="S136" s="184"/>
      <c r="T136" s="184"/>
      <c r="U136" s="184"/>
      <c r="V136" s="184"/>
      <c r="W136" s="184"/>
      <c r="X136" s="184"/>
      <c r="Y136" s="184"/>
      <c r="Z136" s="184"/>
      <c r="AA136" s="185"/>
      <c r="AB136" s="185"/>
      <c r="AC136" s="185"/>
      <c r="AD136" s="185"/>
      <c r="AE136" s="185"/>
      <c r="AF136" s="185"/>
      <c r="AG136" s="185"/>
      <c r="AH136" s="185"/>
      <c r="AI136" s="185"/>
    </row>
    <row r="137" ht="30.0" customHeight="1">
      <c r="A137" s="246" t="s">
        <v>2858</v>
      </c>
      <c r="B137" s="238" t="s">
        <v>2630</v>
      </c>
      <c r="C137" s="198" t="s">
        <v>2859</v>
      </c>
      <c r="D137" s="189" t="s">
        <v>2659</v>
      </c>
      <c r="E137" s="228" t="s">
        <v>170</v>
      </c>
      <c r="F137" s="180" t="s">
        <v>2836</v>
      </c>
      <c r="G137" s="195" t="s">
        <v>2837</v>
      </c>
      <c r="H137" s="195" t="s">
        <v>2837</v>
      </c>
      <c r="I137" s="205" t="s">
        <v>51</v>
      </c>
      <c r="J137" s="206">
        <v>45365.0</v>
      </c>
      <c r="K137" s="242"/>
      <c r="L137" s="183" t="s">
        <v>135</v>
      </c>
      <c r="M137" s="268"/>
      <c r="N137" s="269"/>
      <c r="O137" s="184"/>
      <c r="P137" s="184"/>
      <c r="Q137" s="269"/>
      <c r="R137" s="184"/>
      <c r="S137" s="184"/>
      <c r="T137" s="184"/>
      <c r="U137" s="184"/>
      <c r="V137" s="184"/>
      <c r="W137" s="184"/>
      <c r="X137" s="184"/>
      <c r="Y137" s="184"/>
      <c r="Z137" s="184"/>
      <c r="AA137" s="185"/>
      <c r="AB137" s="185"/>
      <c r="AC137" s="185"/>
      <c r="AD137" s="185"/>
      <c r="AE137" s="185"/>
      <c r="AF137" s="185"/>
      <c r="AG137" s="185"/>
      <c r="AH137" s="185"/>
      <c r="AI137" s="185"/>
    </row>
    <row r="138" ht="30.0" customHeight="1">
      <c r="A138" s="246" t="s">
        <v>2860</v>
      </c>
      <c r="B138" s="238" t="s">
        <v>2630</v>
      </c>
      <c r="C138" s="198" t="s">
        <v>2861</v>
      </c>
      <c r="D138" s="189" t="s">
        <v>2659</v>
      </c>
      <c r="E138" s="228" t="s">
        <v>170</v>
      </c>
      <c r="F138" s="180" t="s">
        <v>2862</v>
      </c>
      <c r="G138" s="195" t="s">
        <v>2841</v>
      </c>
      <c r="H138" s="195" t="s">
        <v>2841</v>
      </c>
      <c r="I138" s="205" t="s">
        <v>51</v>
      </c>
      <c r="J138" s="206">
        <v>45365.0</v>
      </c>
      <c r="K138" s="242"/>
      <c r="L138" s="183" t="s">
        <v>135</v>
      </c>
      <c r="M138" s="268"/>
      <c r="N138" s="269"/>
      <c r="O138" s="184"/>
      <c r="P138" s="184"/>
      <c r="Q138" s="269"/>
      <c r="R138" s="184"/>
      <c r="S138" s="184"/>
      <c r="T138" s="184"/>
      <c r="U138" s="184"/>
      <c r="V138" s="184"/>
      <c r="W138" s="184"/>
      <c r="X138" s="184"/>
      <c r="Y138" s="184"/>
      <c r="Z138" s="184"/>
      <c r="AA138" s="185"/>
      <c r="AB138" s="185"/>
      <c r="AC138" s="185"/>
      <c r="AD138" s="185"/>
      <c r="AE138" s="185"/>
      <c r="AF138" s="185"/>
      <c r="AG138" s="185"/>
      <c r="AH138" s="185"/>
      <c r="AI138" s="185"/>
    </row>
    <row r="139" ht="30.0" customHeight="1">
      <c r="A139" s="246" t="s">
        <v>2863</v>
      </c>
      <c r="B139" s="238" t="s">
        <v>2630</v>
      </c>
      <c r="C139" s="198" t="s">
        <v>2864</v>
      </c>
      <c r="D139" s="189" t="s">
        <v>2659</v>
      </c>
      <c r="E139" s="228" t="s">
        <v>170</v>
      </c>
      <c r="F139" s="180" t="s">
        <v>2844</v>
      </c>
      <c r="G139" s="230" t="s">
        <v>2845</v>
      </c>
      <c r="H139" s="230" t="s">
        <v>2845</v>
      </c>
      <c r="I139" s="205" t="s">
        <v>51</v>
      </c>
      <c r="J139" s="206">
        <v>45365.0</v>
      </c>
      <c r="K139" s="242"/>
      <c r="L139" s="183" t="s">
        <v>135</v>
      </c>
      <c r="M139" s="268"/>
      <c r="N139" s="269"/>
      <c r="O139" s="184"/>
      <c r="P139" s="184"/>
      <c r="Q139" s="269"/>
      <c r="R139" s="184"/>
      <c r="S139" s="184"/>
      <c r="T139" s="184"/>
      <c r="U139" s="184"/>
      <c r="V139" s="184"/>
      <c r="W139" s="184"/>
      <c r="X139" s="184"/>
      <c r="Y139" s="184"/>
      <c r="Z139" s="184"/>
      <c r="AA139" s="185"/>
      <c r="AB139" s="185"/>
      <c r="AC139" s="185"/>
      <c r="AD139" s="185"/>
      <c r="AE139" s="185"/>
      <c r="AF139" s="185"/>
      <c r="AG139" s="185"/>
      <c r="AH139" s="185"/>
      <c r="AI139" s="185"/>
    </row>
    <row r="140" ht="30.0" customHeight="1">
      <c r="A140" s="246" t="s">
        <v>2865</v>
      </c>
      <c r="B140" s="238" t="s">
        <v>2630</v>
      </c>
      <c r="C140" s="198" t="s">
        <v>2866</v>
      </c>
      <c r="D140" s="189" t="s">
        <v>2659</v>
      </c>
      <c r="E140" s="228" t="s">
        <v>170</v>
      </c>
      <c r="F140" s="180" t="s">
        <v>2867</v>
      </c>
      <c r="G140" s="195" t="s">
        <v>2868</v>
      </c>
      <c r="H140" s="195" t="s">
        <v>2868</v>
      </c>
      <c r="I140" s="205" t="s">
        <v>51</v>
      </c>
      <c r="J140" s="206">
        <v>45374.0</v>
      </c>
      <c r="K140" s="242"/>
      <c r="L140" s="183" t="s">
        <v>135</v>
      </c>
      <c r="M140" s="184"/>
      <c r="N140" s="184"/>
      <c r="O140" s="184"/>
      <c r="P140" s="184"/>
      <c r="Q140" s="184"/>
      <c r="R140" s="184"/>
      <c r="S140" s="184"/>
      <c r="T140" s="184"/>
      <c r="U140" s="184"/>
      <c r="V140" s="184"/>
      <c r="W140" s="184"/>
      <c r="X140" s="184"/>
      <c r="Y140" s="184"/>
      <c r="Z140" s="184"/>
      <c r="AA140" s="185"/>
      <c r="AB140" s="185"/>
      <c r="AC140" s="185"/>
      <c r="AD140" s="185"/>
      <c r="AE140" s="185"/>
      <c r="AF140" s="185"/>
      <c r="AG140" s="185"/>
      <c r="AH140" s="185"/>
      <c r="AI140" s="185"/>
    </row>
    <row r="141" ht="30.0" customHeight="1">
      <c r="A141" s="246" t="s">
        <v>2869</v>
      </c>
      <c r="B141" s="238" t="s">
        <v>2630</v>
      </c>
      <c r="C141" s="198" t="s">
        <v>2870</v>
      </c>
      <c r="D141" s="189" t="s">
        <v>2659</v>
      </c>
      <c r="E141" s="228" t="s">
        <v>170</v>
      </c>
      <c r="F141" s="180" t="s">
        <v>2871</v>
      </c>
      <c r="G141" s="195" t="s">
        <v>2872</v>
      </c>
      <c r="H141" s="195" t="s">
        <v>2872</v>
      </c>
      <c r="I141" s="205" t="s">
        <v>51</v>
      </c>
      <c r="J141" s="206">
        <v>45365.0</v>
      </c>
      <c r="K141" s="242"/>
      <c r="L141" s="183" t="s">
        <v>135</v>
      </c>
      <c r="M141" s="268"/>
      <c r="N141" s="262"/>
      <c r="O141" s="184"/>
      <c r="P141" s="184"/>
      <c r="Q141" s="269"/>
      <c r="R141" s="184"/>
      <c r="S141" s="184"/>
      <c r="T141" s="184"/>
      <c r="U141" s="184"/>
      <c r="V141" s="184"/>
      <c r="W141" s="184"/>
      <c r="X141" s="184"/>
      <c r="Y141" s="184"/>
      <c r="Z141" s="184"/>
      <c r="AA141" s="185"/>
      <c r="AB141" s="185"/>
      <c r="AC141" s="185"/>
      <c r="AD141" s="185"/>
      <c r="AE141" s="185"/>
      <c r="AF141" s="185"/>
      <c r="AG141" s="185"/>
      <c r="AH141" s="185"/>
      <c r="AI141" s="185"/>
    </row>
    <row r="142" ht="30.0" customHeight="1">
      <c r="A142" s="246" t="s">
        <v>2873</v>
      </c>
      <c r="B142" s="238" t="s">
        <v>2874</v>
      </c>
      <c r="C142" s="198" t="s">
        <v>2875</v>
      </c>
      <c r="D142" s="189" t="s">
        <v>2876</v>
      </c>
      <c r="E142" s="228" t="s">
        <v>170</v>
      </c>
      <c r="F142" s="180" t="s">
        <v>54</v>
      </c>
      <c r="G142" s="198" t="s">
        <v>2877</v>
      </c>
      <c r="H142" s="198"/>
      <c r="I142" s="205" t="s">
        <v>51</v>
      </c>
      <c r="J142" s="206">
        <v>45408.0</v>
      </c>
      <c r="K142" s="234"/>
      <c r="L142" s="183" t="s">
        <v>135</v>
      </c>
      <c r="M142" s="184"/>
      <c r="N142" s="255"/>
      <c r="O142" s="217"/>
      <c r="P142" s="262"/>
      <c r="Q142" s="217"/>
      <c r="R142" s="239"/>
      <c r="S142" s="184"/>
      <c r="T142" s="184"/>
      <c r="U142" s="184"/>
      <c r="V142" s="184"/>
      <c r="W142" s="184"/>
      <c r="X142" s="184"/>
      <c r="Y142" s="184"/>
      <c r="Z142" s="184"/>
      <c r="AA142" s="185"/>
      <c r="AB142" s="185"/>
      <c r="AC142" s="185"/>
      <c r="AD142" s="185"/>
      <c r="AE142" s="185"/>
      <c r="AF142" s="185"/>
      <c r="AG142" s="185"/>
      <c r="AH142" s="185"/>
      <c r="AI142" s="185"/>
    </row>
    <row r="143" ht="30.0" customHeight="1">
      <c r="A143" s="246" t="s">
        <v>2878</v>
      </c>
      <c r="B143" s="238" t="s">
        <v>699</v>
      </c>
      <c r="C143" s="198" t="s">
        <v>2879</v>
      </c>
      <c r="D143" s="180" t="s">
        <v>2880</v>
      </c>
      <c r="E143" s="228" t="s">
        <v>170</v>
      </c>
      <c r="F143" s="180" t="s">
        <v>728</v>
      </c>
      <c r="G143" s="198" t="s">
        <v>2881</v>
      </c>
      <c r="H143" s="198" t="s">
        <v>2881</v>
      </c>
      <c r="I143" s="174" t="s">
        <v>51</v>
      </c>
      <c r="J143" s="206">
        <v>45365.0</v>
      </c>
      <c r="K143" s="234"/>
      <c r="L143" s="183" t="s">
        <v>135</v>
      </c>
      <c r="M143" s="268"/>
      <c r="N143" s="269"/>
      <c r="O143" s="184"/>
      <c r="P143" s="184"/>
      <c r="Q143" s="269"/>
      <c r="R143" s="184"/>
      <c r="S143" s="184"/>
      <c r="T143" s="184"/>
      <c r="U143" s="184"/>
      <c r="V143" s="184"/>
      <c r="W143" s="184"/>
      <c r="X143" s="184"/>
      <c r="Y143" s="184"/>
      <c r="Z143" s="184"/>
      <c r="AA143" s="185"/>
      <c r="AB143" s="185"/>
      <c r="AC143" s="185"/>
      <c r="AD143" s="185"/>
      <c r="AE143" s="185"/>
      <c r="AF143" s="185"/>
      <c r="AG143" s="185"/>
      <c r="AH143" s="185"/>
      <c r="AI143" s="185"/>
    </row>
    <row r="144" ht="30.0" customHeight="1">
      <c r="A144" s="246" t="s">
        <v>2882</v>
      </c>
      <c r="B144" s="238" t="s">
        <v>699</v>
      </c>
      <c r="C144" s="198" t="s">
        <v>722</v>
      </c>
      <c r="D144" s="180" t="s">
        <v>2880</v>
      </c>
      <c r="E144" s="228" t="s">
        <v>170</v>
      </c>
      <c r="F144" s="180" t="s">
        <v>305</v>
      </c>
      <c r="G144" s="198" t="s">
        <v>2883</v>
      </c>
      <c r="H144" s="198" t="s">
        <v>2883</v>
      </c>
      <c r="I144" s="205" t="s">
        <v>51</v>
      </c>
      <c r="J144" s="206">
        <v>45386.0</v>
      </c>
      <c r="K144" s="234"/>
      <c r="L144" s="183" t="s">
        <v>135</v>
      </c>
      <c r="M144" s="268"/>
      <c r="N144" s="262"/>
      <c r="O144" s="239"/>
      <c r="P144" s="184"/>
      <c r="Q144" s="269"/>
      <c r="R144" s="184"/>
      <c r="S144" s="184"/>
      <c r="T144" s="184"/>
      <c r="U144" s="184"/>
      <c r="V144" s="184"/>
      <c r="W144" s="184"/>
      <c r="X144" s="184"/>
      <c r="Y144" s="184"/>
      <c r="Z144" s="184"/>
      <c r="AA144" s="185"/>
      <c r="AB144" s="185"/>
      <c r="AC144" s="185"/>
      <c r="AD144" s="185"/>
      <c r="AE144" s="185"/>
      <c r="AF144" s="185"/>
      <c r="AG144" s="185"/>
      <c r="AH144" s="185"/>
      <c r="AI144" s="185"/>
    </row>
    <row r="145" ht="30.0" customHeight="1">
      <c r="A145" s="246" t="s">
        <v>2884</v>
      </c>
      <c r="B145" s="238" t="s">
        <v>699</v>
      </c>
      <c r="C145" s="178" t="s">
        <v>726</v>
      </c>
      <c r="D145" s="438" t="s">
        <v>2885</v>
      </c>
      <c r="E145" s="228" t="s">
        <v>170</v>
      </c>
      <c r="F145" s="180" t="s">
        <v>728</v>
      </c>
      <c r="G145" s="230" t="s">
        <v>729</v>
      </c>
      <c r="H145" s="230" t="s">
        <v>729</v>
      </c>
      <c r="I145" s="183" t="s">
        <v>51</v>
      </c>
      <c r="J145" s="206">
        <v>45365.0</v>
      </c>
      <c r="K145" s="157"/>
      <c r="L145" s="183" t="s">
        <v>135</v>
      </c>
      <c r="M145" s="270"/>
      <c r="N145" s="202"/>
      <c r="O145" s="202"/>
      <c r="P145" s="202"/>
      <c r="Q145" s="202"/>
      <c r="R145" s="202"/>
      <c r="S145" s="202"/>
      <c r="T145" s="202"/>
      <c r="U145" s="202"/>
      <c r="V145" s="202"/>
      <c r="W145" s="202"/>
      <c r="X145" s="202"/>
      <c r="Y145" s="202"/>
      <c r="Z145" s="202"/>
      <c r="AA145" s="135"/>
      <c r="AB145" s="135"/>
      <c r="AC145" s="135"/>
      <c r="AD145" s="135"/>
      <c r="AE145" s="135"/>
      <c r="AF145" s="135"/>
      <c r="AG145" s="135"/>
      <c r="AH145" s="135"/>
      <c r="AI145" s="135"/>
    </row>
    <row r="146" ht="30.0" customHeight="1">
      <c r="A146" s="246" t="s">
        <v>2886</v>
      </c>
      <c r="B146" s="177" t="s">
        <v>1465</v>
      </c>
      <c r="C146" s="180" t="s">
        <v>2887</v>
      </c>
      <c r="D146" s="180" t="s">
        <v>2888</v>
      </c>
      <c r="E146" s="228" t="s">
        <v>170</v>
      </c>
      <c r="F146" s="179" t="s">
        <v>54</v>
      </c>
      <c r="G146" s="180" t="s">
        <v>2889</v>
      </c>
      <c r="H146" s="180" t="s">
        <v>2889</v>
      </c>
      <c r="I146" s="241" t="s">
        <v>51</v>
      </c>
      <c r="J146" s="206">
        <v>45365.0</v>
      </c>
      <c r="K146" s="242"/>
      <c r="L146" s="183" t="s">
        <v>135</v>
      </c>
      <c r="M146" s="268"/>
      <c r="N146" s="269"/>
      <c r="O146" s="184"/>
      <c r="P146" s="184"/>
      <c r="Q146" s="269"/>
      <c r="R146" s="184"/>
      <c r="S146" s="184"/>
      <c r="T146" s="184"/>
      <c r="U146" s="184"/>
      <c r="V146" s="184"/>
      <c r="W146" s="184"/>
      <c r="X146" s="184"/>
      <c r="Y146" s="184"/>
      <c r="Z146" s="184"/>
      <c r="AA146" s="185"/>
      <c r="AB146" s="185"/>
      <c r="AC146" s="185"/>
      <c r="AD146" s="185"/>
      <c r="AE146" s="185"/>
      <c r="AF146" s="185"/>
      <c r="AG146" s="185"/>
      <c r="AH146" s="185"/>
      <c r="AI146" s="185"/>
    </row>
    <row r="147" ht="30.0" customHeight="1">
      <c r="A147" s="246" t="s">
        <v>2890</v>
      </c>
      <c r="B147" s="190" t="s">
        <v>1465</v>
      </c>
      <c r="C147" s="189" t="s">
        <v>2891</v>
      </c>
      <c r="D147" s="189" t="s">
        <v>2892</v>
      </c>
      <c r="E147" s="228" t="s">
        <v>170</v>
      </c>
      <c r="F147" s="191" t="s">
        <v>54</v>
      </c>
      <c r="G147" s="195" t="s">
        <v>2893</v>
      </c>
      <c r="H147" s="195" t="s">
        <v>2893</v>
      </c>
      <c r="I147" s="243" t="s">
        <v>51</v>
      </c>
      <c r="J147" s="206">
        <v>45365.0</v>
      </c>
      <c r="K147" s="244"/>
      <c r="L147" s="183" t="s">
        <v>135</v>
      </c>
      <c r="M147" s="268"/>
      <c r="N147" s="269"/>
      <c r="O147" s="184"/>
      <c r="P147" s="184"/>
      <c r="Q147" s="269"/>
      <c r="R147" s="184"/>
      <c r="S147" s="184"/>
      <c r="T147" s="184"/>
      <c r="U147" s="184"/>
      <c r="V147" s="184"/>
      <c r="W147" s="184"/>
      <c r="X147" s="184"/>
      <c r="Y147" s="184"/>
      <c r="Z147" s="184"/>
      <c r="AA147" s="185"/>
      <c r="AB147" s="185"/>
      <c r="AC147" s="185"/>
      <c r="AD147" s="185"/>
      <c r="AE147" s="185"/>
      <c r="AF147" s="185"/>
      <c r="AG147" s="185"/>
      <c r="AH147" s="185"/>
      <c r="AI147" s="185"/>
    </row>
    <row r="148" ht="30.0" customHeight="1">
      <c r="A148" s="246" t="s">
        <v>2894</v>
      </c>
      <c r="B148" s="238" t="s">
        <v>1474</v>
      </c>
      <c r="C148" s="180" t="s">
        <v>2895</v>
      </c>
      <c r="D148" s="180" t="s">
        <v>2896</v>
      </c>
      <c r="E148" s="228" t="s">
        <v>170</v>
      </c>
      <c r="F148" s="180" t="s">
        <v>719</v>
      </c>
      <c r="G148" s="195" t="s">
        <v>2893</v>
      </c>
      <c r="H148" s="195" t="s">
        <v>2897</v>
      </c>
      <c r="I148" s="205" t="s">
        <v>51</v>
      </c>
      <c r="J148" s="206">
        <v>45408.0</v>
      </c>
      <c r="K148" s="242"/>
      <c r="L148" s="183" t="s">
        <v>135</v>
      </c>
      <c r="M148" s="268"/>
      <c r="N148" s="269"/>
      <c r="O148" s="184"/>
      <c r="P148" s="184"/>
      <c r="Q148" s="269"/>
      <c r="R148" s="184"/>
      <c r="S148" s="184"/>
      <c r="T148" s="184"/>
      <c r="U148" s="184"/>
      <c r="V148" s="184"/>
      <c r="W148" s="184"/>
      <c r="X148" s="184"/>
      <c r="Y148" s="184"/>
      <c r="Z148" s="184"/>
      <c r="AA148" s="185"/>
      <c r="AB148" s="185"/>
      <c r="AC148" s="185"/>
      <c r="AD148" s="185"/>
      <c r="AE148" s="185"/>
      <c r="AF148" s="185"/>
      <c r="AG148" s="185"/>
      <c r="AH148" s="185"/>
      <c r="AI148" s="185"/>
    </row>
    <row r="149" ht="30.0" customHeight="1">
      <c r="A149" s="246" t="s">
        <v>2898</v>
      </c>
      <c r="B149" s="196" t="s">
        <v>1487</v>
      </c>
      <c r="C149" s="230" t="s">
        <v>2899</v>
      </c>
      <c r="D149" s="219" t="s">
        <v>2900</v>
      </c>
      <c r="E149" s="228" t="s">
        <v>170</v>
      </c>
      <c r="F149" s="189" t="s">
        <v>2616</v>
      </c>
      <c r="G149" s="230" t="s">
        <v>2901</v>
      </c>
      <c r="H149" s="230" t="s">
        <v>2901</v>
      </c>
      <c r="I149" s="183" t="s">
        <v>51</v>
      </c>
      <c r="J149" s="206">
        <v>45365.0</v>
      </c>
      <c r="K149" s="276"/>
      <c r="L149" s="183" t="s">
        <v>135</v>
      </c>
      <c r="M149" s="270"/>
      <c r="N149" s="202"/>
      <c r="O149" s="202"/>
      <c r="P149" s="202"/>
      <c r="Q149" s="202"/>
      <c r="R149" s="202"/>
      <c r="S149" s="202"/>
      <c r="T149" s="202"/>
      <c r="U149" s="202"/>
      <c r="V149" s="202"/>
      <c r="W149" s="202"/>
      <c r="X149" s="202"/>
      <c r="Y149" s="202"/>
      <c r="Z149" s="202"/>
      <c r="AA149" s="135"/>
      <c r="AB149" s="135"/>
      <c r="AC149" s="135"/>
      <c r="AD149" s="135"/>
      <c r="AE149" s="135"/>
      <c r="AF149" s="135"/>
      <c r="AG149" s="135"/>
      <c r="AH149" s="135"/>
      <c r="AI149" s="135"/>
    </row>
    <row r="150" ht="30.0" customHeight="1">
      <c r="A150" s="246" t="s">
        <v>2902</v>
      </c>
      <c r="B150" s="196" t="s">
        <v>1487</v>
      </c>
      <c r="C150" s="230" t="s">
        <v>2899</v>
      </c>
      <c r="D150" s="219" t="s">
        <v>2903</v>
      </c>
      <c r="E150" s="228" t="s">
        <v>170</v>
      </c>
      <c r="F150" s="189" t="s">
        <v>2620</v>
      </c>
      <c r="G150" s="230" t="s">
        <v>2904</v>
      </c>
      <c r="H150" s="230" t="s">
        <v>2904</v>
      </c>
      <c r="I150" s="183" t="s">
        <v>51</v>
      </c>
      <c r="J150" s="206">
        <v>45365.0</v>
      </c>
      <c r="K150" s="276"/>
      <c r="L150" s="183" t="s">
        <v>135</v>
      </c>
      <c r="M150" s="270"/>
      <c r="N150" s="202"/>
      <c r="O150" s="202"/>
      <c r="P150" s="202"/>
      <c r="Q150" s="202"/>
      <c r="R150" s="202"/>
      <c r="S150" s="202"/>
      <c r="T150" s="202"/>
      <c r="U150" s="202"/>
      <c r="V150" s="202"/>
      <c r="W150" s="202"/>
      <c r="X150" s="202"/>
      <c r="Y150" s="202"/>
      <c r="Z150" s="202"/>
      <c r="AA150" s="135"/>
      <c r="AB150" s="135"/>
      <c r="AC150" s="135"/>
      <c r="AD150" s="135"/>
      <c r="AE150" s="135"/>
      <c r="AF150" s="135"/>
      <c r="AG150" s="135"/>
      <c r="AH150" s="135"/>
      <c r="AI150" s="135"/>
    </row>
    <row r="151" ht="30.0" customHeight="1">
      <c r="A151" s="246" t="s">
        <v>2905</v>
      </c>
      <c r="B151" s="238" t="s">
        <v>1497</v>
      </c>
      <c r="C151" s="180" t="s">
        <v>2906</v>
      </c>
      <c r="D151" s="180" t="s">
        <v>2907</v>
      </c>
      <c r="E151" s="228" t="s">
        <v>170</v>
      </c>
      <c r="F151" s="180" t="s">
        <v>728</v>
      </c>
      <c r="G151" s="230" t="s">
        <v>2908</v>
      </c>
      <c r="H151" s="230" t="s">
        <v>2909</v>
      </c>
      <c r="I151" s="205" t="s">
        <v>51</v>
      </c>
      <c r="J151" s="206">
        <v>45408.0</v>
      </c>
      <c r="K151" s="242"/>
      <c r="L151" s="183" t="s">
        <v>135</v>
      </c>
      <c r="M151" s="268"/>
      <c r="N151" s="269"/>
      <c r="O151" s="184"/>
      <c r="P151" s="184"/>
      <c r="Q151" s="269"/>
      <c r="R151" s="184"/>
      <c r="S151" s="184"/>
      <c r="T151" s="184"/>
      <c r="U151" s="184"/>
      <c r="V151" s="184"/>
      <c r="W151" s="184"/>
      <c r="X151" s="184"/>
      <c r="Y151" s="184"/>
      <c r="Z151" s="184"/>
      <c r="AA151" s="185"/>
      <c r="AB151" s="185"/>
      <c r="AC151" s="185"/>
      <c r="AD151" s="185"/>
      <c r="AE151" s="185"/>
      <c r="AF151" s="185"/>
      <c r="AG151" s="185"/>
      <c r="AH151" s="185"/>
      <c r="AI151" s="185"/>
    </row>
    <row r="152" ht="30.0" customHeight="1">
      <c r="A152" s="246" t="s">
        <v>2910</v>
      </c>
      <c r="B152" s="238" t="s">
        <v>2911</v>
      </c>
      <c r="C152" s="180" t="s">
        <v>2912</v>
      </c>
      <c r="D152" s="180" t="s">
        <v>2913</v>
      </c>
      <c r="E152" s="228" t="s">
        <v>170</v>
      </c>
      <c r="F152" s="180" t="s">
        <v>54</v>
      </c>
      <c r="G152" s="230" t="s">
        <v>2914</v>
      </c>
      <c r="H152" s="230" t="s">
        <v>2914</v>
      </c>
      <c r="I152" s="205" t="s">
        <v>51</v>
      </c>
      <c r="J152" s="206">
        <v>45365.0</v>
      </c>
      <c r="K152" s="242"/>
      <c r="L152" s="183" t="s">
        <v>135</v>
      </c>
      <c r="M152" s="268"/>
      <c r="N152" s="269"/>
      <c r="O152" s="184"/>
      <c r="P152" s="184"/>
      <c r="Q152" s="269"/>
      <c r="R152" s="184"/>
      <c r="S152" s="184"/>
      <c r="T152" s="184"/>
      <c r="U152" s="184"/>
      <c r="V152" s="184"/>
      <c r="W152" s="184"/>
      <c r="X152" s="184"/>
      <c r="Y152" s="184"/>
      <c r="Z152" s="184"/>
      <c r="AA152" s="185"/>
      <c r="AB152" s="185"/>
      <c r="AC152" s="185"/>
      <c r="AD152" s="185"/>
      <c r="AE152" s="185"/>
      <c r="AF152" s="185"/>
      <c r="AG152" s="185"/>
      <c r="AH152" s="185"/>
      <c r="AI152" s="185"/>
    </row>
    <row r="153" ht="30.0" customHeight="1">
      <c r="A153" s="246" t="s">
        <v>2915</v>
      </c>
      <c r="B153" s="238" t="s">
        <v>2916</v>
      </c>
      <c r="C153" s="230" t="s">
        <v>2917</v>
      </c>
      <c r="D153" s="180" t="s">
        <v>2918</v>
      </c>
      <c r="E153" s="228" t="s">
        <v>170</v>
      </c>
      <c r="F153" s="178" t="s">
        <v>54</v>
      </c>
      <c r="G153" s="230" t="s">
        <v>2919</v>
      </c>
      <c r="H153" s="230" t="s">
        <v>2919</v>
      </c>
      <c r="I153" s="183" t="s">
        <v>51</v>
      </c>
      <c r="J153" s="206">
        <v>45408.0</v>
      </c>
      <c r="K153" s="263"/>
      <c r="L153" s="183" t="s">
        <v>135</v>
      </c>
      <c r="M153" s="432"/>
      <c r="N153" s="439"/>
      <c r="O153" s="440"/>
      <c r="P153" s="433"/>
      <c r="Q153" s="202"/>
      <c r="R153" s="202"/>
      <c r="S153" s="202"/>
      <c r="T153" s="202"/>
      <c r="U153" s="202"/>
      <c r="V153" s="202"/>
      <c r="W153" s="202"/>
      <c r="X153" s="202"/>
      <c r="Y153" s="202"/>
      <c r="Z153" s="202"/>
      <c r="AA153" s="135"/>
      <c r="AB153" s="135"/>
      <c r="AC153" s="135"/>
      <c r="AD153" s="135"/>
      <c r="AE153" s="135"/>
      <c r="AF153" s="135"/>
      <c r="AG153" s="135"/>
      <c r="AH153" s="135"/>
      <c r="AI153" s="135"/>
    </row>
    <row r="154" ht="15.0" customHeight="1">
      <c r="A154" s="169"/>
      <c r="B154" s="167" t="s">
        <v>2920</v>
      </c>
      <c r="C154" s="6"/>
      <c r="D154" s="168"/>
      <c r="E154" s="169"/>
      <c r="F154" s="168"/>
      <c r="G154" s="168"/>
      <c r="H154" s="168"/>
      <c r="I154" s="169"/>
      <c r="J154" s="169"/>
      <c r="K154" s="171"/>
      <c r="L154" s="169"/>
      <c r="M154" s="423"/>
      <c r="N154" s="134"/>
      <c r="O154" s="134"/>
      <c r="P154" s="134"/>
      <c r="Q154" s="134"/>
      <c r="R154" s="134"/>
      <c r="S154" s="134"/>
      <c r="T154" s="134"/>
      <c r="U154" s="134"/>
      <c r="V154" s="134"/>
      <c r="W154" s="134"/>
      <c r="X154" s="134"/>
      <c r="Y154" s="134"/>
      <c r="Z154" s="134"/>
      <c r="AA154" s="135"/>
      <c r="AB154" s="135"/>
      <c r="AC154" s="135"/>
      <c r="AD154" s="135"/>
      <c r="AE154" s="135"/>
      <c r="AF154" s="135"/>
      <c r="AG154" s="135"/>
      <c r="AH154" s="135"/>
      <c r="AI154" s="135"/>
    </row>
    <row r="155" ht="30.0" customHeight="1">
      <c r="A155" s="246" t="s">
        <v>2921</v>
      </c>
      <c r="B155" s="238" t="s">
        <v>2922</v>
      </c>
      <c r="C155" s="198" t="s">
        <v>2922</v>
      </c>
      <c r="D155" s="180" t="s">
        <v>2923</v>
      </c>
      <c r="E155" s="228" t="s">
        <v>170</v>
      </c>
      <c r="F155" s="179" t="s">
        <v>54</v>
      </c>
      <c r="G155" s="198" t="s">
        <v>2924</v>
      </c>
      <c r="H155" s="198" t="s">
        <v>2924</v>
      </c>
      <c r="I155" s="205" t="s">
        <v>51</v>
      </c>
      <c r="J155" s="206">
        <v>45365.0</v>
      </c>
      <c r="K155" s="234"/>
      <c r="L155" s="183" t="s">
        <v>135</v>
      </c>
      <c r="M155" s="424"/>
      <c r="N155" s="269"/>
      <c r="O155" s="184"/>
      <c r="P155" s="184"/>
      <c r="Q155" s="269"/>
      <c r="R155" s="184"/>
      <c r="S155" s="184"/>
      <c r="T155" s="184"/>
      <c r="U155" s="184"/>
      <c r="V155" s="184"/>
      <c r="W155" s="184"/>
      <c r="X155" s="184"/>
      <c r="Y155" s="184"/>
      <c r="Z155" s="184"/>
      <c r="AA155" s="185"/>
      <c r="AB155" s="185"/>
      <c r="AC155" s="185"/>
      <c r="AD155" s="185"/>
      <c r="AE155" s="185"/>
      <c r="AF155" s="185"/>
      <c r="AG155" s="185"/>
      <c r="AH155" s="185"/>
      <c r="AI155" s="185"/>
    </row>
    <row r="156" ht="30.0" customHeight="1">
      <c r="A156" s="246" t="s">
        <v>2925</v>
      </c>
      <c r="B156" s="238" t="s">
        <v>2922</v>
      </c>
      <c r="C156" s="198" t="s">
        <v>2922</v>
      </c>
      <c r="D156" s="180" t="s">
        <v>2923</v>
      </c>
      <c r="E156" s="228" t="s">
        <v>170</v>
      </c>
      <c r="F156" s="179" t="s">
        <v>54</v>
      </c>
      <c r="G156" s="178" t="s">
        <v>2926</v>
      </c>
      <c r="H156" s="178" t="s">
        <v>2926</v>
      </c>
      <c r="I156" s="183" t="s">
        <v>51</v>
      </c>
      <c r="J156" s="206">
        <v>45365.0</v>
      </c>
      <c r="K156" s="276"/>
      <c r="L156" s="183" t="s">
        <v>135</v>
      </c>
      <c r="M156" s="270"/>
      <c r="N156" s="202"/>
      <c r="O156" s="202"/>
      <c r="P156" s="202"/>
      <c r="Q156" s="202"/>
      <c r="R156" s="202"/>
      <c r="S156" s="202"/>
      <c r="T156" s="202"/>
      <c r="U156" s="202"/>
      <c r="V156" s="202"/>
      <c r="W156" s="202"/>
      <c r="X156" s="202"/>
      <c r="Y156" s="202"/>
      <c r="Z156" s="202"/>
      <c r="AA156" s="135"/>
      <c r="AB156" s="135"/>
      <c r="AC156" s="135"/>
      <c r="AD156" s="135"/>
      <c r="AE156" s="135"/>
      <c r="AF156" s="135"/>
      <c r="AG156" s="135"/>
      <c r="AH156" s="135"/>
      <c r="AI156" s="135"/>
    </row>
    <row r="157" ht="15.75" customHeight="1">
      <c r="A157" s="166"/>
      <c r="B157" s="167" t="s">
        <v>2927</v>
      </c>
      <c r="C157" s="6"/>
      <c r="D157" s="168"/>
      <c r="E157" s="169"/>
      <c r="F157" s="168"/>
      <c r="G157" s="168"/>
      <c r="H157" s="168"/>
      <c r="I157" s="169"/>
      <c r="J157" s="170"/>
      <c r="K157" s="171"/>
      <c r="L157" s="169"/>
      <c r="M157" s="423"/>
      <c r="N157" s="134"/>
      <c r="O157" s="134"/>
      <c r="P157" s="134"/>
      <c r="Q157" s="134"/>
      <c r="R157" s="134"/>
      <c r="S157" s="134"/>
      <c r="T157" s="134"/>
      <c r="U157" s="134"/>
      <c r="V157" s="134"/>
      <c r="W157" s="134"/>
      <c r="X157" s="134"/>
      <c r="Y157" s="134"/>
      <c r="Z157" s="134"/>
      <c r="AA157" s="135"/>
      <c r="AB157" s="135"/>
      <c r="AC157" s="135"/>
      <c r="AD157" s="135"/>
      <c r="AE157" s="135"/>
      <c r="AF157" s="135"/>
      <c r="AG157" s="135"/>
      <c r="AH157" s="135"/>
      <c r="AI157" s="135"/>
    </row>
    <row r="158" ht="30.0" customHeight="1">
      <c r="A158" s="246" t="s">
        <v>2928</v>
      </c>
      <c r="B158" s="238" t="s">
        <v>2929</v>
      </c>
      <c r="C158" s="198" t="s">
        <v>2930</v>
      </c>
      <c r="D158" s="180" t="s">
        <v>2931</v>
      </c>
      <c r="E158" s="228" t="s">
        <v>170</v>
      </c>
      <c r="F158" s="180" t="s">
        <v>2633</v>
      </c>
      <c r="G158" s="198" t="s">
        <v>2932</v>
      </c>
      <c r="H158" s="198" t="s">
        <v>2932</v>
      </c>
      <c r="I158" s="205" t="s">
        <v>51</v>
      </c>
      <c r="J158" s="206">
        <v>45373.0</v>
      </c>
      <c r="K158" s="242"/>
      <c r="L158" s="183" t="s">
        <v>135</v>
      </c>
      <c r="M158" s="424"/>
      <c r="N158" s="439"/>
      <c r="O158" s="439"/>
      <c r="P158" s="441"/>
      <c r="Q158" s="441"/>
      <c r="R158" s="442"/>
      <c r="S158" s="184"/>
      <c r="T158" s="184"/>
      <c r="U158" s="184"/>
      <c r="V158" s="184"/>
      <c r="W158" s="184"/>
      <c r="X158" s="184"/>
      <c r="Y158" s="184"/>
      <c r="Z158" s="184"/>
      <c r="AA158" s="185"/>
      <c r="AB158" s="185"/>
      <c r="AC158" s="185"/>
      <c r="AD158" s="185"/>
      <c r="AE158" s="185"/>
      <c r="AF158" s="185"/>
      <c r="AG158" s="185"/>
      <c r="AH158" s="185"/>
      <c r="AI158" s="185"/>
    </row>
    <row r="159" ht="30.0" customHeight="1">
      <c r="A159" s="246" t="s">
        <v>2933</v>
      </c>
      <c r="B159" s="238" t="s">
        <v>2929</v>
      </c>
      <c r="C159" s="198" t="s">
        <v>2934</v>
      </c>
      <c r="D159" s="180" t="s">
        <v>2935</v>
      </c>
      <c r="E159" s="228" t="s">
        <v>170</v>
      </c>
      <c r="F159" s="180" t="s">
        <v>2638</v>
      </c>
      <c r="G159" s="198" t="s">
        <v>2936</v>
      </c>
      <c r="H159" s="198" t="s">
        <v>2936</v>
      </c>
      <c r="I159" s="205" t="s">
        <v>51</v>
      </c>
      <c r="J159" s="206">
        <v>45373.0</v>
      </c>
      <c r="K159" s="242"/>
      <c r="L159" s="183" t="s">
        <v>135</v>
      </c>
      <c r="M159" s="424"/>
      <c r="N159" s="269"/>
      <c r="O159" s="184"/>
      <c r="P159" s="184"/>
      <c r="Q159" s="269"/>
      <c r="R159" s="184"/>
      <c r="S159" s="184"/>
      <c r="T159" s="184"/>
      <c r="U159" s="184"/>
      <c r="V159" s="184"/>
      <c r="W159" s="184"/>
      <c r="X159" s="184"/>
      <c r="Y159" s="184"/>
      <c r="Z159" s="184"/>
      <c r="AA159" s="185"/>
      <c r="AB159" s="185"/>
      <c r="AC159" s="185"/>
      <c r="AD159" s="185"/>
      <c r="AE159" s="185"/>
      <c r="AF159" s="185"/>
      <c r="AG159" s="185"/>
      <c r="AH159" s="185"/>
      <c r="AI159" s="185"/>
    </row>
    <row r="160" ht="30.0" customHeight="1">
      <c r="A160" s="246" t="s">
        <v>2937</v>
      </c>
      <c r="B160" s="264" t="s">
        <v>2938</v>
      </c>
      <c r="C160" s="213" t="s">
        <v>2939</v>
      </c>
      <c r="D160" s="219" t="s">
        <v>2940</v>
      </c>
      <c r="E160" s="228" t="s">
        <v>170</v>
      </c>
      <c r="F160" s="180" t="s">
        <v>2633</v>
      </c>
      <c r="G160" s="198" t="s">
        <v>2941</v>
      </c>
      <c r="H160" s="198" t="s">
        <v>2941</v>
      </c>
      <c r="I160" s="241" t="s">
        <v>51</v>
      </c>
      <c r="J160" s="206">
        <v>45367.0</v>
      </c>
      <c r="K160" s="224"/>
      <c r="L160" s="183" t="s">
        <v>135</v>
      </c>
      <c r="M160" s="268"/>
      <c r="N160" s="269"/>
      <c r="O160" s="89"/>
      <c r="P160" s="89"/>
      <c r="Q160" s="269"/>
      <c r="R160" s="89"/>
      <c r="S160" s="89"/>
      <c r="T160" s="89"/>
      <c r="U160" s="89"/>
      <c r="V160" s="89"/>
      <c r="W160" s="89"/>
      <c r="X160" s="89"/>
      <c r="Y160" s="89"/>
      <c r="Z160" s="89"/>
      <c r="AA160" s="111"/>
      <c r="AB160" s="111"/>
      <c r="AC160" s="111"/>
      <c r="AD160" s="111"/>
      <c r="AE160" s="111"/>
      <c r="AF160" s="111"/>
      <c r="AG160" s="111"/>
      <c r="AH160" s="111"/>
      <c r="AI160" s="111"/>
    </row>
    <row r="161" ht="30.0" customHeight="1">
      <c r="A161" s="246" t="s">
        <v>2942</v>
      </c>
      <c r="B161" s="264" t="s">
        <v>2938</v>
      </c>
      <c r="C161" s="213" t="s">
        <v>2943</v>
      </c>
      <c r="D161" s="219" t="s">
        <v>2944</v>
      </c>
      <c r="E161" s="228" t="s">
        <v>170</v>
      </c>
      <c r="F161" s="180" t="s">
        <v>2633</v>
      </c>
      <c r="G161" s="198" t="s">
        <v>2932</v>
      </c>
      <c r="H161" s="198" t="s">
        <v>2932</v>
      </c>
      <c r="I161" s="183" t="s">
        <v>51</v>
      </c>
      <c r="J161" s="206">
        <v>45367.0</v>
      </c>
      <c r="K161" s="263"/>
      <c r="L161" s="183" t="s">
        <v>135</v>
      </c>
      <c r="M161" s="432"/>
      <c r="N161" s="202"/>
      <c r="O161" s="202"/>
      <c r="P161" s="202"/>
      <c r="Q161" s="202"/>
      <c r="R161" s="202"/>
      <c r="S161" s="202"/>
      <c r="T161" s="202"/>
      <c r="U161" s="202"/>
      <c r="V161" s="202"/>
      <c r="W161" s="202"/>
      <c r="X161" s="202"/>
      <c r="Y161" s="202"/>
      <c r="Z161" s="202"/>
      <c r="AA161" s="135"/>
      <c r="AB161" s="135"/>
      <c r="AC161" s="135"/>
      <c r="AD161" s="135"/>
      <c r="AE161" s="135"/>
      <c r="AF161" s="135"/>
      <c r="AG161" s="135"/>
      <c r="AH161" s="135"/>
      <c r="AI161" s="135"/>
    </row>
    <row r="162" ht="30.0" customHeight="1">
      <c r="A162" s="246" t="s">
        <v>2945</v>
      </c>
      <c r="B162" s="264" t="s">
        <v>2938</v>
      </c>
      <c r="C162" s="213" t="s">
        <v>2946</v>
      </c>
      <c r="D162" s="219" t="s">
        <v>2947</v>
      </c>
      <c r="E162" s="228" t="s">
        <v>170</v>
      </c>
      <c r="F162" s="180" t="s">
        <v>2633</v>
      </c>
      <c r="G162" s="198" t="s">
        <v>2651</v>
      </c>
      <c r="H162" s="198" t="s">
        <v>2651</v>
      </c>
      <c r="I162" s="183" t="s">
        <v>51</v>
      </c>
      <c r="J162" s="206">
        <v>45373.0</v>
      </c>
      <c r="K162" s="263"/>
      <c r="L162" s="183" t="s">
        <v>135</v>
      </c>
      <c r="M162" s="432"/>
      <c r="N162" s="202"/>
      <c r="O162" s="202"/>
      <c r="P162" s="202"/>
      <c r="Q162" s="202"/>
      <c r="R162" s="202"/>
      <c r="S162" s="202"/>
      <c r="T162" s="202"/>
      <c r="U162" s="202"/>
      <c r="V162" s="202"/>
      <c r="W162" s="202"/>
      <c r="X162" s="202"/>
      <c r="Y162" s="202"/>
      <c r="Z162" s="202"/>
      <c r="AA162" s="135"/>
      <c r="AB162" s="135"/>
      <c r="AC162" s="135"/>
      <c r="AD162" s="135"/>
      <c r="AE162" s="135"/>
      <c r="AF162" s="135"/>
      <c r="AG162" s="135"/>
      <c r="AH162" s="135"/>
      <c r="AI162" s="135"/>
    </row>
    <row r="163" ht="30.0" customHeight="1">
      <c r="A163" s="246" t="s">
        <v>2948</v>
      </c>
      <c r="B163" s="238" t="s">
        <v>2929</v>
      </c>
      <c r="C163" s="198" t="s">
        <v>2949</v>
      </c>
      <c r="D163" s="180" t="s">
        <v>2950</v>
      </c>
      <c r="E163" s="228" t="s">
        <v>170</v>
      </c>
      <c r="F163" s="180" t="s">
        <v>2951</v>
      </c>
      <c r="G163" s="198" t="s">
        <v>2952</v>
      </c>
      <c r="H163" s="198" t="s">
        <v>2952</v>
      </c>
      <c r="I163" s="205" t="s">
        <v>51</v>
      </c>
      <c r="J163" s="206">
        <v>45367.0</v>
      </c>
      <c r="K163" s="242"/>
      <c r="L163" s="183" t="s">
        <v>135</v>
      </c>
      <c r="M163" s="268"/>
      <c r="N163" s="269"/>
      <c r="O163" s="184"/>
      <c r="P163" s="184"/>
      <c r="Q163" s="269"/>
      <c r="R163" s="184"/>
      <c r="S163" s="184"/>
      <c r="T163" s="184"/>
      <c r="U163" s="184"/>
      <c r="V163" s="184"/>
      <c r="W163" s="184"/>
      <c r="X163" s="184"/>
      <c r="Y163" s="184"/>
      <c r="Z163" s="184"/>
      <c r="AA163" s="185"/>
      <c r="AB163" s="185"/>
      <c r="AC163" s="185"/>
      <c r="AD163" s="185"/>
      <c r="AE163" s="185"/>
      <c r="AF163" s="185"/>
      <c r="AG163" s="185"/>
      <c r="AH163" s="185"/>
      <c r="AI163" s="185"/>
    </row>
    <row r="164" ht="30.0" customHeight="1">
      <c r="A164" s="246" t="s">
        <v>2953</v>
      </c>
      <c r="B164" s="238" t="s">
        <v>2929</v>
      </c>
      <c r="C164" s="198" t="s">
        <v>2954</v>
      </c>
      <c r="D164" s="180" t="s">
        <v>2955</v>
      </c>
      <c r="E164" s="228" t="s">
        <v>170</v>
      </c>
      <c r="F164" s="180" t="s">
        <v>2956</v>
      </c>
      <c r="G164" s="198" t="s">
        <v>2957</v>
      </c>
      <c r="H164" s="198" t="s">
        <v>2957</v>
      </c>
      <c r="I164" s="205" t="s">
        <v>51</v>
      </c>
      <c r="J164" s="206">
        <v>45367.0</v>
      </c>
      <c r="K164" s="242"/>
      <c r="L164" s="183" t="s">
        <v>135</v>
      </c>
      <c r="M164" s="424"/>
      <c r="N164" s="267"/>
      <c r="O164" s="239"/>
      <c r="P164" s="184"/>
      <c r="Q164" s="269"/>
      <c r="R164" s="184"/>
      <c r="S164" s="184"/>
      <c r="T164" s="184"/>
      <c r="U164" s="184"/>
      <c r="V164" s="184"/>
      <c r="W164" s="184"/>
      <c r="X164" s="184"/>
      <c r="Y164" s="184"/>
      <c r="Z164" s="184"/>
      <c r="AA164" s="185"/>
      <c r="AB164" s="185"/>
      <c r="AC164" s="185"/>
      <c r="AD164" s="185"/>
      <c r="AE164" s="185"/>
      <c r="AF164" s="185"/>
      <c r="AG164" s="185"/>
      <c r="AH164" s="185"/>
      <c r="AI164" s="185"/>
    </row>
    <row r="165" ht="30.0" customHeight="1">
      <c r="A165" s="246" t="s">
        <v>2958</v>
      </c>
      <c r="B165" s="238" t="s">
        <v>2929</v>
      </c>
      <c r="C165" s="198" t="s">
        <v>2959</v>
      </c>
      <c r="D165" s="180" t="s">
        <v>2931</v>
      </c>
      <c r="E165" s="228" t="s">
        <v>170</v>
      </c>
      <c r="F165" s="180" t="s">
        <v>2960</v>
      </c>
      <c r="G165" s="198" t="s">
        <v>2961</v>
      </c>
      <c r="H165" s="198" t="s">
        <v>2961</v>
      </c>
      <c r="I165" s="205" t="s">
        <v>51</v>
      </c>
      <c r="J165" s="206">
        <v>45375.0</v>
      </c>
      <c r="K165" s="242"/>
      <c r="L165" s="183" t="s">
        <v>135</v>
      </c>
      <c r="M165" s="268"/>
      <c r="N165" s="262"/>
      <c r="O165" s="239"/>
      <c r="P165" s="184"/>
      <c r="Q165" s="269"/>
      <c r="R165" s="184"/>
      <c r="S165" s="184"/>
      <c r="T165" s="184"/>
      <c r="U165" s="184"/>
      <c r="V165" s="184"/>
      <c r="W165" s="184"/>
      <c r="X165" s="184"/>
      <c r="Y165" s="184"/>
      <c r="Z165" s="184"/>
      <c r="AA165" s="185"/>
      <c r="AB165" s="185"/>
      <c r="AC165" s="185"/>
      <c r="AD165" s="185"/>
      <c r="AE165" s="185"/>
      <c r="AF165" s="185"/>
      <c r="AG165" s="185"/>
      <c r="AH165" s="185"/>
      <c r="AI165" s="185"/>
    </row>
    <row r="166" ht="30.0" customHeight="1">
      <c r="A166" s="246" t="s">
        <v>2962</v>
      </c>
      <c r="B166" s="238" t="s">
        <v>2929</v>
      </c>
      <c r="C166" s="198" t="s">
        <v>2963</v>
      </c>
      <c r="D166" s="180" t="s">
        <v>2931</v>
      </c>
      <c r="E166" s="228" t="s">
        <v>170</v>
      </c>
      <c r="F166" s="180" t="s">
        <v>2633</v>
      </c>
      <c r="G166" s="198" t="s">
        <v>2964</v>
      </c>
      <c r="H166" s="198" t="s">
        <v>2964</v>
      </c>
      <c r="I166" s="205" t="s">
        <v>51</v>
      </c>
      <c r="J166" s="206">
        <v>45375.0</v>
      </c>
      <c r="K166" s="242"/>
      <c r="L166" s="183" t="s">
        <v>135</v>
      </c>
      <c r="M166" s="424"/>
      <c r="N166" s="269"/>
      <c r="O166" s="184"/>
      <c r="P166" s="184"/>
      <c r="Q166" s="269"/>
      <c r="R166" s="184"/>
      <c r="S166" s="184"/>
      <c r="T166" s="184"/>
      <c r="U166" s="184"/>
      <c r="V166" s="184"/>
      <c r="W166" s="184"/>
      <c r="X166" s="184"/>
      <c r="Y166" s="184"/>
      <c r="Z166" s="184"/>
      <c r="AA166" s="185"/>
      <c r="AB166" s="185"/>
      <c r="AC166" s="185"/>
      <c r="AD166" s="185"/>
      <c r="AE166" s="185"/>
      <c r="AF166" s="185"/>
      <c r="AG166" s="185"/>
      <c r="AH166" s="185"/>
      <c r="AI166" s="185"/>
    </row>
    <row r="167" ht="30.0" customHeight="1">
      <c r="A167" s="246" t="s">
        <v>2965</v>
      </c>
      <c r="B167" s="238" t="s">
        <v>2929</v>
      </c>
      <c r="C167" s="230" t="s">
        <v>2653</v>
      </c>
      <c r="D167" s="180" t="s">
        <v>2966</v>
      </c>
      <c r="E167" s="228" t="s">
        <v>170</v>
      </c>
      <c r="F167" s="180" t="s">
        <v>2655</v>
      </c>
      <c r="G167" s="230" t="s">
        <v>2967</v>
      </c>
      <c r="H167" s="230" t="s">
        <v>2967</v>
      </c>
      <c r="I167" s="183" t="s">
        <v>51</v>
      </c>
      <c r="J167" s="206">
        <v>45367.0</v>
      </c>
      <c r="K167" s="263"/>
      <c r="L167" s="183" t="s">
        <v>135</v>
      </c>
      <c r="M167" s="270"/>
      <c r="N167" s="202"/>
      <c r="O167" s="202"/>
      <c r="P167" s="202"/>
      <c r="Q167" s="202"/>
      <c r="R167" s="202"/>
      <c r="S167" s="202"/>
      <c r="T167" s="202"/>
      <c r="U167" s="202"/>
      <c r="V167" s="202"/>
      <c r="W167" s="202"/>
      <c r="X167" s="202"/>
      <c r="Y167" s="202"/>
      <c r="Z167" s="202"/>
      <c r="AA167" s="135"/>
      <c r="AB167" s="135"/>
      <c r="AC167" s="135"/>
      <c r="AD167" s="135"/>
      <c r="AE167" s="135"/>
      <c r="AF167" s="135"/>
      <c r="AG167" s="135"/>
      <c r="AH167" s="135"/>
      <c r="AI167" s="135"/>
    </row>
    <row r="168" ht="30.0" customHeight="1">
      <c r="A168" s="246" t="s">
        <v>2968</v>
      </c>
      <c r="B168" s="238" t="s">
        <v>2929</v>
      </c>
      <c r="C168" s="230" t="s">
        <v>2969</v>
      </c>
      <c r="D168" s="180" t="s">
        <v>2970</v>
      </c>
      <c r="E168" s="228" t="s">
        <v>170</v>
      </c>
      <c r="F168" s="180"/>
      <c r="G168" s="230" t="s">
        <v>2971</v>
      </c>
      <c r="H168" s="230" t="s">
        <v>2971</v>
      </c>
      <c r="I168" s="183" t="s">
        <v>51</v>
      </c>
      <c r="J168" s="206">
        <v>45367.0</v>
      </c>
      <c r="K168" s="263"/>
      <c r="L168" s="183" t="s">
        <v>135</v>
      </c>
      <c r="M168" s="270"/>
      <c r="N168" s="202"/>
      <c r="O168" s="202"/>
      <c r="P168" s="202"/>
      <c r="Q168" s="202"/>
      <c r="R168" s="202"/>
      <c r="S168" s="202"/>
      <c r="T168" s="202"/>
      <c r="U168" s="202"/>
      <c r="V168" s="202"/>
      <c r="W168" s="202"/>
      <c r="X168" s="202"/>
      <c r="Y168" s="202"/>
      <c r="Z168" s="202"/>
      <c r="AA168" s="135"/>
      <c r="AB168" s="135"/>
      <c r="AC168" s="135"/>
      <c r="AD168" s="135"/>
      <c r="AE168" s="135"/>
      <c r="AF168" s="135"/>
      <c r="AG168" s="135"/>
      <c r="AH168" s="135"/>
      <c r="AI168" s="135"/>
    </row>
    <row r="169" ht="30.0" customHeight="1">
      <c r="A169" s="246" t="s">
        <v>2972</v>
      </c>
      <c r="B169" s="238" t="s">
        <v>2929</v>
      </c>
      <c r="C169" s="230" t="s">
        <v>2973</v>
      </c>
      <c r="D169" s="180" t="s">
        <v>2974</v>
      </c>
      <c r="E169" s="228" t="s">
        <v>170</v>
      </c>
      <c r="F169" s="180" t="s">
        <v>2684</v>
      </c>
      <c r="G169" s="230" t="s">
        <v>2975</v>
      </c>
      <c r="H169" s="230" t="s">
        <v>2975</v>
      </c>
      <c r="I169" s="183" t="s">
        <v>51</v>
      </c>
      <c r="J169" s="206">
        <v>45367.0</v>
      </c>
      <c r="K169" s="263"/>
      <c r="L169" s="183" t="s">
        <v>135</v>
      </c>
      <c r="M169" s="270"/>
      <c r="N169" s="202"/>
      <c r="O169" s="202"/>
      <c r="P169" s="202"/>
      <c r="Q169" s="202"/>
      <c r="R169" s="202"/>
      <c r="S169" s="202"/>
      <c r="T169" s="202"/>
      <c r="U169" s="202"/>
      <c r="V169" s="202"/>
      <c r="W169" s="202"/>
      <c r="X169" s="202"/>
      <c r="Y169" s="202"/>
      <c r="Z169" s="202"/>
      <c r="AA169" s="135"/>
      <c r="AB169" s="135"/>
      <c r="AC169" s="135"/>
      <c r="AD169" s="135"/>
      <c r="AE169" s="135"/>
      <c r="AF169" s="135"/>
      <c r="AG169" s="135"/>
      <c r="AH169" s="135"/>
      <c r="AI169" s="135"/>
    </row>
    <row r="170" ht="30.0" customHeight="1">
      <c r="A170" s="246" t="s">
        <v>2976</v>
      </c>
      <c r="B170" s="238" t="s">
        <v>2929</v>
      </c>
      <c r="C170" s="230" t="s">
        <v>2977</v>
      </c>
      <c r="D170" s="180" t="s">
        <v>2978</v>
      </c>
      <c r="E170" s="228" t="s">
        <v>170</v>
      </c>
      <c r="F170" s="180" t="s">
        <v>2689</v>
      </c>
      <c r="G170" s="198" t="s">
        <v>2979</v>
      </c>
      <c r="H170" s="198" t="s">
        <v>2979</v>
      </c>
      <c r="I170" s="183" t="s">
        <v>51</v>
      </c>
      <c r="J170" s="206">
        <v>45373.0</v>
      </c>
      <c r="K170" s="263"/>
      <c r="L170" s="183" t="s">
        <v>135</v>
      </c>
      <c r="M170" s="432"/>
      <c r="N170" s="433"/>
      <c r="O170" s="202"/>
      <c r="P170" s="202"/>
      <c r="Q170" s="202"/>
      <c r="R170" s="202"/>
      <c r="S170" s="202"/>
      <c r="T170" s="202"/>
      <c r="U170" s="202"/>
      <c r="V170" s="202"/>
      <c r="W170" s="202"/>
      <c r="X170" s="202"/>
      <c r="Y170" s="202"/>
      <c r="Z170" s="202"/>
      <c r="AA170" s="135"/>
      <c r="AB170" s="135"/>
      <c r="AC170" s="135"/>
      <c r="AD170" s="135"/>
      <c r="AE170" s="135"/>
      <c r="AF170" s="135"/>
      <c r="AG170" s="135"/>
      <c r="AH170" s="135"/>
      <c r="AI170" s="135"/>
    </row>
    <row r="171" ht="30.0" customHeight="1">
      <c r="A171" s="246" t="s">
        <v>2980</v>
      </c>
      <c r="B171" s="238" t="s">
        <v>2929</v>
      </c>
      <c r="C171" s="230" t="s">
        <v>2981</v>
      </c>
      <c r="D171" s="180" t="s">
        <v>2982</v>
      </c>
      <c r="E171" s="228" t="s">
        <v>170</v>
      </c>
      <c r="F171" s="180" t="s">
        <v>2693</v>
      </c>
      <c r="G171" s="198" t="s">
        <v>2694</v>
      </c>
      <c r="H171" s="198" t="s">
        <v>2694</v>
      </c>
      <c r="I171" s="183" t="s">
        <v>51</v>
      </c>
      <c r="J171" s="206">
        <v>45367.0</v>
      </c>
      <c r="K171" s="263"/>
      <c r="L171" s="183" t="s">
        <v>135</v>
      </c>
      <c r="M171" s="270"/>
      <c r="N171" s="202"/>
      <c r="O171" s="202"/>
      <c r="P171" s="202"/>
      <c r="Q171" s="202"/>
      <c r="R171" s="202"/>
      <c r="S171" s="202"/>
      <c r="T171" s="202"/>
      <c r="U171" s="202"/>
      <c r="V171" s="202"/>
      <c r="W171" s="202"/>
      <c r="X171" s="202"/>
      <c r="Y171" s="202"/>
      <c r="Z171" s="202"/>
      <c r="AA171" s="135"/>
      <c r="AB171" s="135"/>
      <c r="AC171" s="135"/>
      <c r="AD171" s="135"/>
      <c r="AE171" s="135"/>
      <c r="AF171" s="135"/>
      <c r="AG171" s="135"/>
      <c r="AH171" s="135"/>
      <c r="AI171" s="135"/>
    </row>
    <row r="172" ht="30.0" customHeight="1">
      <c r="A172" s="246" t="s">
        <v>2983</v>
      </c>
      <c r="B172" s="238" t="s">
        <v>2929</v>
      </c>
      <c r="C172" s="230" t="s">
        <v>2984</v>
      </c>
      <c r="D172" s="180" t="s">
        <v>2982</v>
      </c>
      <c r="E172" s="228" t="s">
        <v>170</v>
      </c>
      <c r="F172" s="180" t="s">
        <v>2673</v>
      </c>
      <c r="G172" s="198" t="s">
        <v>2932</v>
      </c>
      <c r="H172" s="198" t="s">
        <v>2932</v>
      </c>
      <c r="I172" s="183" t="s">
        <v>51</v>
      </c>
      <c r="J172" s="206">
        <v>45367.0</v>
      </c>
      <c r="K172" s="263"/>
      <c r="L172" s="183" t="s">
        <v>135</v>
      </c>
      <c r="M172" s="270"/>
      <c r="N172" s="202"/>
      <c r="O172" s="202"/>
      <c r="P172" s="202"/>
      <c r="Q172" s="202"/>
      <c r="R172" s="202"/>
      <c r="S172" s="202"/>
      <c r="T172" s="202"/>
      <c r="U172" s="202"/>
      <c r="V172" s="202"/>
      <c r="W172" s="202"/>
      <c r="X172" s="202"/>
      <c r="Y172" s="202"/>
      <c r="Z172" s="202"/>
      <c r="AA172" s="135"/>
      <c r="AB172" s="135"/>
      <c r="AC172" s="135"/>
      <c r="AD172" s="135"/>
      <c r="AE172" s="135"/>
      <c r="AF172" s="135"/>
      <c r="AG172" s="135"/>
      <c r="AH172" s="135"/>
      <c r="AI172" s="135"/>
    </row>
    <row r="173" ht="30.0" customHeight="1">
      <c r="A173" s="246" t="s">
        <v>2985</v>
      </c>
      <c r="B173" s="238" t="s">
        <v>2929</v>
      </c>
      <c r="C173" s="230" t="s">
        <v>2986</v>
      </c>
      <c r="D173" s="180" t="s">
        <v>2982</v>
      </c>
      <c r="E173" s="228" t="s">
        <v>170</v>
      </c>
      <c r="F173" s="180" t="s">
        <v>2699</v>
      </c>
      <c r="G173" s="198" t="s">
        <v>2932</v>
      </c>
      <c r="H173" s="198" t="s">
        <v>2932</v>
      </c>
      <c r="I173" s="183" t="s">
        <v>51</v>
      </c>
      <c r="J173" s="206">
        <v>45367.0</v>
      </c>
      <c r="K173" s="263"/>
      <c r="L173" s="183" t="s">
        <v>135</v>
      </c>
      <c r="M173" s="270"/>
      <c r="N173" s="202"/>
      <c r="O173" s="202"/>
      <c r="P173" s="202"/>
      <c r="Q173" s="202"/>
      <c r="R173" s="202"/>
      <c r="S173" s="202"/>
      <c r="T173" s="202"/>
      <c r="U173" s="202"/>
      <c r="V173" s="202"/>
      <c r="W173" s="202"/>
      <c r="X173" s="202"/>
      <c r="Y173" s="202"/>
      <c r="Z173" s="202"/>
      <c r="AA173" s="135"/>
      <c r="AB173" s="135"/>
      <c r="AC173" s="135"/>
      <c r="AD173" s="135"/>
      <c r="AE173" s="135"/>
      <c r="AF173" s="135"/>
      <c r="AG173" s="135"/>
      <c r="AH173" s="135"/>
      <c r="AI173" s="135"/>
    </row>
    <row r="174" ht="30.0" customHeight="1">
      <c r="A174" s="246" t="s">
        <v>2987</v>
      </c>
      <c r="B174" s="238" t="s">
        <v>2929</v>
      </c>
      <c r="C174" s="230" t="s">
        <v>2988</v>
      </c>
      <c r="D174" s="180" t="s">
        <v>2982</v>
      </c>
      <c r="E174" s="228" t="s">
        <v>170</v>
      </c>
      <c r="F174" s="180" t="s">
        <v>2680</v>
      </c>
      <c r="G174" s="198" t="s">
        <v>2989</v>
      </c>
      <c r="H174" s="198" t="s">
        <v>2989</v>
      </c>
      <c r="I174" s="183" t="s">
        <v>51</v>
      </c>
      <c r="J174" s="206">
        <v>45367.0</v>
      </c>
      <c r="K174" s="263"/>
      <c r="L174" s="183" t="s">
        <v>135</v>
      </c>
      <c r="M174" s="432"/>
      <c r="N174" s="433"/>
      <c r="O174" s="202"/>
      <c r="P174" s="202"/>
      <c r="Q174" s="202"/>
      <c r="R174" s="202"/>
      <c r="S174" s="202"/>
      <c r="T174" s="202"/>
      <c r="U174" s="202"/>
      <c r="V174" s="202"/>
      <c r="W174" s="202"/>
      <c r="X174" s="202"/>
      <c r="Y174" s="202"/>
      <c r="Z174" s="202"/>
      <c r="AA174" s="135"/>
      <c r="AB174" s="135"/>
      <c r="AC174" s="135"/>
      <c r="AD174" s="135"/>
      <c r="AE174" s="135"/>
      <c r="AF174" s="135"/>
      <c r="AG174" s="135"/>
      <c r="AH174" s="135"/>
      <c r="AI174" s="135"/>
    </row>
    <row r="175" ht="30.0" customHeight="1">
      <c r="A175" s="246" t="s">
        <v>2990</v>
      </c>
      <c r="B175" s="238" t="s">
        <v>2929</v>
      </c>
      <c r="C175" s="230" t="s">
        <v>2991</v>
      </c>
      <c r="D175" s="180" t="s">
        <v>2992</v>
      </c>
      <c r="E175" s="228" t="s">
        <v>170</v>
      </c>
      <c r="F175" s="180" t="s">
        <v>2705</v>
      </c>
      <c r="G175" s="230" t="s">
        <v>2993</v>
      </c>
      <c r="H175" s="230" t="s">
        <v>2994</v>
      </c>
      <c r="I175" s="183" t="s">
        <v>51</v>
      </c>
      <c r="J175" s="206">
        <v>45367.0</v>
      </c>
      <c r="K175" s="263"/>
      <c r="L175" s="183" t="s">
        <v>135</v>
      </c>
      <c r="M175" s="270"/>
      <c r="N175" s="202"/>
      <c r="O175" s="202"/>
      <c r="P175" s="202"/>
      <c r="Q175" s="202"/>
      <c r="R175" s="202"/>
      <c r="S175" s="202"/>
      <c r="T175" s="202"/>
      <c r="U175" s="202"/>
      <c r="V175" s="202"/>
      <c r="W175" s="202"/>
      <c r="X175" s="202"/>
      <c r="Y175" s="202"/>
      <c r="Z175" s="202"/>
      <c r="AA175" s="135"/>
      <c r="AB175" s="135"/>
      <c r="AC175" s="135"/>
      <c r="AD175" s="135"/>
      <c r="AE175" s="135"/>
      <c r="AF175" s="135"/>
      <c r="AG175" s="135"/>
      <c r="AH175" s="135"/>
      <c r="AI175" s="135"/>
    </row>
    <row r="176" ht="30.0" customHeight="1">
      <c r="A176" s="246" t="s">
        <v>2995</v>
      </c>
      <c r="B176" s="238" t="s">
        <v>2929</v>
      </c>
      <c r="C176" s="230" t="s">
        <v>2996</v>
      </c>
      <c r="D176" s="180" t="s">
        <v>2974</v>
      </c>
      <c r="E176" s="228" t="s">
        <v>170</v>
      </c>
      <c r="F176" s="180" t="s">
        <v>2709</v>
      </c>
      <c r="G176" s="230" t="s">
        <v>2997</v>
      </c>
      <c r="H176" s="230" t="s">
        <v>2997</v>
      </c>
      <c r="I176" s="183" t="s">
        <v>51</v>
      </c>
      <c r="J176" s="206">
        <v>45373.0</v>
      </c>
      <c r="K176" s="263"/>
      <c r="L176" s="183" t="s">
        <v>135</v>
      </c>
      <c r="M176" s="432"/>
      <c r="N176" s="433"/>
      <c r="O176" s="202"/>
      <c r="P176" s="202"/>
      <c r="Q176" s="202"/>
      <c r="R176" s="202"/>
      <c r="S176" s="202"/>
      <c r="T176" s="202"/>
      <c r="U176" s="202"/>
      <c r="V176" s="202"/>
      <c r="W176" s="202"/>
      <c r="X176" s="202"/>
      <c r="Y176" s="202"/>
      <c r="Z176" s="202"/>
      <c r="AA176" s="135"/>
      <c r="AB176" s="135"/>
      <c r="AC176" s="135"/>
      <c r="AD176" s="135"/>
      <c r="AE176" s="135"/>
      <c r="AF176" s="135"/>
      <c r="AG176" s="135"/>
      <c r="AH176" s="135"/>
      <c r="AI176" s="135"/>
    </row>
    <row r="177" ht="30.0" customHeight="1">
      <c r="A177" s="246" t="s">
        <v>2998</v>
      </c>
      <c r="B177" s="238" t="s">
        <v>2929</v>
      </c>
      <c r="C177" s="230" t="s">
        <v>2999</v>
      </c>
      <c r="D177" s="180" t="s">
        <v>2974</v>
      </c>
      <c r="E177" s="228" t="s">
        <v>170</v>
      </c>
      <c r="F177" s="180" t="s">
        <v>2713</v>
      </c>
      <c r="G177" s="230" t="s">
        <v>3000</v>
      </c>
      <c r="H177" s="230" t="s">
        <v>3000</v>
      </c>
      <c r="I177" s="183" t="s">
        <v>51</v>
      </c>
      <c r="J177" s="206">
        <v>45373.0</v>
      </c>
      <c r="K177" s="263"/>
      <c r="L177" s="183" t="s">
        <v>135</v>
      </c>
      <c r="M177" s="432"/>
      <c r="N177" s="202"/>
      <c r="O177" s="202"/>
      <c r="P177" s="202"/>
      <c r="Q177" s="202"/>
      <c r="R177" s="202"/>
      <c r="S177" s="202"/>
      <c r="T177" s="202"/>
      <c r="U177" s="202"/>
      <c r="V177" s="202"/>
      <c r="W177" s="202"/>
      <c r="X177" s="202"/>
      <c r="Y177" s="202"/>
      <c r="Z177" s="202"/>
      <c r="AA177" s="135"/>
      <c r="AB177" s="135"/>
      <c r="AC177" s="135"/>
      <c r="AD177" s="135"/>
      <c r="AE177" s="135"/>
      <c r="AF177" s="135"/>
      <c r="AG177" s="135"/>
      <c r="AH177" s="135"/>
      <c r="AI177" s="135"/>
    </row>
    <row r="178" ht="30.0" customHeight="1">
      <c r="A178" s="246" t="s">
        <v>3001</v>
      </c>
      <c r="B178" s="238" t="s">
        <v>2929</v>
      </c>
      <c r="C178" s="230" t="s">
        <v>3002</v>
      </c>
      <c r="D178" s="180" t="s">
        <v>2974</v>
      </c>
      <c r="E178" s="228" t="s">
        <v>170</v>
      </c>
      <c r="F178" s="180" t="s">
        <v>2717</v>
      </c>
      <c r="G178" s="230" t="s">
        <v>3000</v>
      </c>
      <c r="H178" s="230" t="s">
        <v>3000</v>
      </c>
      <c r="I178" s="183" t="s">
        <v>51</v>
      </c>
      <c r="J178" s="206">
        <v>45373.0</v>
      </c>
      <c r="K178" s="263"/>
      <c r="L178" s="183" t="s">
        <v>135</v>
      </c>
      <c r="M178" s="435"/>
      <c r="N178" s="433"/>
      <c r="O178" s="434"/>
      <c r="P178" s="202"/>
      <c r="Q178" s="202"/>
      <c r="R178" s="202"/>
      <c r="S178" s="202"/>
      <c r="T178" s="202"/>
      <c r="U178" s="202"/>
      <c r="V178" s="202"/>
      <c r="W178" s="202"/>
      <c r="X178" s="202"/>
      <c r="Y178" s="202"/>
      <c r="Z178" s="202"/>
      <c r="AA178" s="135"/>
      <c r="AB178" s="135"/>
      <c r="AC178" s="135"/>
      <c r="AD178" s="135"/>
      <c r="AE178" s="135"/>
      <c r="AF178" s="135"/>
      <c r="AG178" s="135"/>
      <c r="AH178" s="135"/>
      <c r="AI178" s="135"/>
    </row>
    <row r="179" ht="30.0" customHeight="1">
      <c r="A179" s="246" t="s">
        <v>3003</v>
      </c>
      <c r="B179" s="238" t="s">
        <v>2929</v>
      </c>
      <c r="C179" s="230" t="s">
        <v>3004</v>
      </c>
      <c r="D179" s="180" t="s">
        <v>2974</v>
      </c>
      <c r="E179" s="228" t="s">
        <v>170</v>
      </c>
      <c r="F179" s="180" t="s">
        <v>2720</v>
      </c>
      <c r="G179" s="198" t="s">
        <v>2932</v>
      </c>
      <c r="H179" s="198" t="s">
        <v>2932</v>
      </c>
      <c r="I179" s="183" t="s">
        <v>51</v>
      </c>
      <c r="J179" s="206">
        <v>45367.0</v>
      </c>
      <c r="K179" s="263"/>
      <c r="L179" s="183" t="s">
        <v>135</v>
      </c>
      <c r="M179" s="432"/>
      <c r="N179" s="202"/>
      <c r="O179" s="202"/>
      <c r="P179" s="202"/>
      <c r="Q179" s="202"/>
      <c r="R179" s="202"/>
      <c r="S179" s="202"/>
      <c r="T179" s="202"/>
      <c r="U179" s="202"/>
      <c r="V179" s="202"/>
      <c r="W179" s="202"/>
      <c r="X179" s="202"/>
      <c r="Y179" s="202"/>
      <c r="Z179" s="202"/>
      <c r="AA179" s="135"/>
      <c r="AB179" s="135"/>
      <c r="AC179" s="135"/>
      <c r="AD179" s="135"/>
      <c r="AE179" s="135"/>
      <c r="AF179" s="135"/>
      <c r="AG179" s="135"/>
      <c r="AH179" s="135"/>
      <c r="AI179" s="135"/>
    </row>
    <row r="180" ht="30.0" customHeight="1">
      <c r="A180" s="246" t="s">
        <v>3005</v>
      </c>
      <c r="B180" s="238" t="s">
        <v>2929</v>
      </c>
      <c r="C180" s="230" t="s">
        <v>3006</v>
      </c>
      <c r="D180" s="180" t="s">
        <v>2974</v>
      </c>
      <c r="E180" s="228" t="s">
        <v>170</v>
      </c>
      <c r="F180" s="180" t="s">
        <v>2723</v>
      </c>
      <c r="G180" s="198" t="s">
        <v>2932</v>
      </c>
      <c r="H180" s="198" t="s">
        <v>2932</v>
      </c>
      <c r="I180" s="183" t="s">
        <v>51</v>
      </c>
      <c r="J180" s="206">
        <v>45367.0</v>
      </c>
      <c r="K180" s="263"/>
      <c r="L180" s="183" t="s">
        <v>135</v>
      </c>
      <c r="M180" s="432"/>
      <c r="N180" s="202"/>
      <c r="O180" s="202"/>
      <c r="P180" s="202"/>
      <c r="Q180" s="202"/>
      <c r="R180" s="202"/>
      <c r="S180" s="202"/>
      <c r="T180" s="202"/>
      <c r="U180" s="202"/>
      <c r="V180" s="202"/>
      <c r="W180" s="202"/>
      <c r="X180" s="202"/>
      <c r="Y180" s="202"/>
      <c r="Z180" s="202"/>
      <c r="AA180" s="135"/>
      <c r="AB180" s="135"/>
      <c r="AC180" s="135"/>
      <c r="AD180" s="135"/>
      <c r="AE180" s="135"/>
      <c r="AF180" s="135"/>
      <c r="AG180" s="135"/>
      <c r="AH180" s="135"/>
      <c r="AI180" s="135"/>
    </row>
    <row r="181" ht="30.0" customHeight="1">
      <c r="A181" s="246" t="s">
        <v>3007</v>
      </c>
      <c r="B181" s="238" t="s">
        <v>2929</v>
      </c>
      <c r="C181" s="230" t="s">
        <v>3008</v>
      </c>
      <c r="D181" s="180" t="s">
        <v>2974</v>
      </c>
      <c r="E181" s="228" t="s">
        <v>170</v>
      </c>
      <c r="F181" s="180" t="s">
        <v>2726</v>
      </c>
      <c r="G181" s="230" t="s">
        <v>3009</v>
      </c>
      <c r="H181" s="230" t="s">
        <v>3009</v>
      </c>
      <c r="I181" s="183" t="s">
        <v>51</v>
      </c>
      <c r="J181" s="206">
        <v>45367.0</v>
      </c>
      <c r="K181" s="263"/>
      <c r="L181" s="183" t="s">
        <v>135</v>
      </c>
      <c r="M181" s="432"/>
      <c r="N181" s="202"/>
      <c r="O181" s="202"/>
      <c r="P181" s="202"/>
      <c r="Q181" s="202"/>
      <c r="R181" s="202"/>
      <c r="S181" s="202"/>
      <c r="T181" s="202"/>
      <c r="U181" s="202"/>
      <c r="V181" s="202"/>
      <c r="W181" s="202"/>
      <c r="X181" s="202"/>
      <c r="Y181" s="202"/>
      <c r="Z181" s="202"/>
      <c r="AA181" s="135"/>
      <c r="AB181" s="135"/>
      <c r="AC181" s="135"/>
      <c r="AD181" s="135"/>
      <c r="AE181" s="135"/>
      <c r="AF181" s="135"/>
      <c r="AG181" s="135"/>
      <c r="AH181" s="135"/>
      <c r="AI181" s="135"/>
    </row>
    <row r="182" ht="30.0" customHeight="1">
      <c r="A182" s="246" t="s">
        <v>3010</v>
      </c>
      <c r="B182" s="238" t="s">
        <v>2929</v>
      </c>
      <c r="C182" s="230" t="s">
        <v>3011</v>
      </c>
      <c r="D182" s="180" t="s">
        <v>2974</v>
      </c>
      <c r="E182" s="228" t="s">
        <v>170</v>
      </c>
      <c r="F182" s="180" t="s">
        <v>2730</v>
      </c>
      <c r="G182" s="230" t="s">
        <v>2731</v>
      </c>
      <c r="H182" s="230" t="s">
        <v>2731</v>
      </c>
      <c r="I182" s="183" t="s">
        <v>51</v>
      </c>
      <c r="J182" s="206">
        <v>45367.0</v>
      </c>
      <c r="K182" s="263"/>
      <c r="L182" s="183" t="s">
        <v>135</v>
      </c>
      <c r="M182" s="270"/>
      <c r="N182" s="202"/>
      <c r="O182" s="202"/>
      <c r="P182" s="202"/>
      <c r="Q182" s="202"/>
      <c r="R182" s="202"/>
      <c r="S182" s="202"/>
      <c r="T182" s="202"/>
      <c r="U182" s="202"/>
      <c r="V182" s="202"/>
      <c r="W182" s="202"/>
      <c r="X182" s="202"/>
      <c r="Y182" s="202"/>
      <c r="Z182" s="202"/>
      <c r="AA182" s="135"/>
      <c r="AB182" s="135"/>
      <c r="AC182" s="135"/>
      <c r="AD182" s="135"/>
      <c r="AE182" s="135"/>
      <c r="AF182" s="135"/>
      <c r="AG182" s="135"/>
      <c r="AH182" s="135"/>
      <c r="AI182" s="135"/>
    </row>
    <row r="183" ht="30.0" customHeight="1">
      <c r="A183" s="246" t="s">
        <v>3012</v>
      </c>
      <c r="B183" s="238" t="s">
        <v>2929</v>
      </c>
      <c r="C183" s="230" t="s">
        <v>3013</v>
      </c>
      <c r="D183" s="180" t="s">
        <v>2974</v>
      </c>
      <c r="E183" s="228" t="s">
        <v>170</v>
      </c>
      <c r="F183" s="180" t="s">
        <v>2734</v>
      </c>
      <c r="G183" s="230" t="s">
        <v>2735</v>
      </c>
      <c r="H183" s="230" t="s">
        <v>2735</v>
      </c>
      <c r="I183" s="183" t="s">
        <v>51</v>
      </c>
      <c r="J183" s="206">
        <v>45367.0</v>
      </c>
      <c r="K183" s="263"/>
      <c r="L183" s="183" t="s">
        <v>135</v>
      </c>
      <c r="M183" s="270"/>
      <c r="N183" s="202"/>
      <c r="O183" s="202"/>
      <c r="P183" s="202"/>
      <c r="Q183" s="202"/>
      <c r="R183" s="202"/>
      <c r="S183" s="202"/>
      <c r="T183" s="202"/>
      <c r="U183" s="202"/>
      <c r="V183" s="202"/>
      <c r="W183" s="202"/>
      <c r="X183" s="202"/>
      <c r="Y183" s="202"/>
      <c r="Z183" s="202"/>
      <c r="AA183" s="135"/>
      <c r="AB183" s="135"/>
      <c r="AC183" s="135"/>
      <c r="AD183" s="135"/>
      <c r="AE183" s="135"/>
      <c r="AF183" s="135"/>
      <c r="AG183" s="135"/>
      <c r="AH183" s="135"/>
      <c r="AI183" s="135"/>
    </row>
    <row r="184" ht="30.0" customHeight="1">
      <c r="A184" s="246" t="s">
        <v>3014</v>
      </c>
      <c r="B184" s="238" t="s">
        <v>2929</v>
      </c>
      <c r="C184" s="230" t="s">
        <v>3015</v>
      </c>
      <c r="D184" s="180" t="s">
        <v>2974</v>
      </c>
      <c r="E184" s="228" t="s">
        <v>170</v>
      </c>
      <c r="F184" s="180" t="s">
        <v>2738</v>
      </c>
      <c r="G184" s="230" t="s">
        <v>2997</v>
      </c>
      <c r="H184" s="230" t="s">
        <v>2997</v>
      </c>
      <c r="I184" s="183" t="s">
        <v>51</v>
      </c>
      <c r="J184" s="206">
        <v>45373.0</v>
      </c>
      <c r="K184" s="263"/>
      <c r="L184" s="183" t="s">
        <v>135</v>
      </c>
      <c r="M184" s="435"/>
      <c r="N184" s="433"/>
      <c r="O184" s="202"/>
      <c r="P184" s="202"/>
      <c r="Q184" s="202"/>
      <c r="R184" s="202"/>
      <c r="S184" s="202"/>
      <c r="T184" s="202"/>
      <c r="U184" s="202"/>
      <c r="V184" s="202"/>
      <c r="W184" s="202"/>
      <c r="X184" s="202"/>
      <c r="Y184" s="202"/>
      <c r="Z184" s="202"/>
      <c r="AA184" s="135"/>
      <c r="AB184" s="135"/>
      <c r="AC184" s="135"/>
      <c r="AD184" s="135"/>
      <c r="AE184" s="135"/>
      <c r="AF184" s="135"/>
      <c r="AG184" s="135"/>
      <c r="AH184" s="135"/>
      <c r="AI184" s="135"/>
    </row>
    <row r="185" ht="30.0" customHeight="1">
      <c r="A185" s="246" t="s">
        <v>3016</v>
      </c>
      <c r="B185" s="238" t="s">
        <v>2929</v>
      </c>
      <c r="C185" s="230" t="s">
        <v>3017</v>
      </c>
      <c r="D185" s="180" t="s">
        <v>2974</v>
      </c>
      <c r="E185" s="228" t="s">
        <v>170</v>
      </c>
      <c r="F185" s="180" t="s">
        <v>2741</v>
      </c>
      <c r="G185" s="230" t="s">
        <v>3018</v>
      </c>
      <c r="H185" s="230" t="s">
        <v>3018</v>
      </c>
      <c r="I185" s="183" t="s">
        <v>51</v>
      </c>
      <c r="J185" s="206">
        <v>45373.0</v>
      </c>
      <c r="K185" s="263"/>
      <c r="L185" s="183" t="s">
        <v>135</v>
      </c>
      <c r="M185" s="435"/>
      <c r="N185" s="433"/>
      <c r="O185" s="433"/>
      <c r="P185" s="433"/>
      <c r="Q185" s="202"/>
      <c r="R185" s="202"/>
      <c r="S185" s="202"/>
      <c r="T185" s="202"/>
      <c r="U185" s="202"/>
      <c r="V185" s="202"/>
      <c r="W185" s="202"/>
      <c r="X185" s="202"/>
      <c r="Y185" s="202"/>
      <c r="Z185" s="202"/>
      <c r="AA185" s="135"/>
      <c r="AB185" s="135"/>
      <c r="AC185" s="135"/>
      <c r="AD185" s="135"/>
      <c r="AE185" s="135"/>
      <c r="AF185" s="135"/>
      <c r="AG185" s="135"/>
      <c r="AH185" s="135"/>
      <c r="AI185" s="135"/>
    </row>
    <row r="186" ht="30.0" customHeight="1">
      <c r="A186" s="246" t="s">
        <v>3019</v>
      </c>
      <c r="B186" s="238" t="s">
        <v>2929</v>
      </c>
      <c r="C186" s="230" t="s">
        <v>3020</v>
      </c>
      <c r="D186" s="180" t="s">
        <v>2974</v>
      </c>
      <c r="E186" s="228" t="s">
        <v>170</v>
      </c>
      <c r="F186" s="180" t="s">
        <v>2745</v>
      </c>
      <c r="G186" s="230" t="s">
        <v>3018</v>
      </c>
      <c r="H186" s="230" t="s">
        <v>3018</v>
      </c>
      <c r="I186" s="183" t="s">
        <v>51</v>
      </c>
      <c r="J186" s="206">
        <v>45373.0</v>
      </c>
      <c r="K186" s="263"/>
      <c r="L186" s="183" t="s">
        <v>135</v>
      </c>
      <c r="M186" s="435"/>
      <c r="N186" s="433"/>
      <c r="O186" s="202"/>
      <c r="P186" s="202"/>
      <c r="Q186" s="202"/>
      <c r="R186" s="202"/>
      <c r="S186" s="202"/>
      <c r="T186" s="202"/>
      <c r="U186" s="202"/>
      <c r="V186" s="202"/>
      <c r="W186" s="202"/>
      <c r="X186" s="202"/>
      <c r="Y186" s="202"/>
      <c r="Z186" s="202"/>
      <c r="AA186" s="135"/>
      <c r="AB186" s="135"/>
      <c r="AC186" s="135"/>
      <c r="AD186" s="135"/>
      <c r="AE186" s="135"/>
      <c r="AF186" s="135"/>
      <c r="AG186" s="135"/>
      <c r="AH186" s="135"/>
      <c r="AI186" s="135"/>
    </row>
    <row r="187" ht="30.0" customHeight="1">
      <c r="A187" s="246" t="s">
        <v>3021</v>
      </c>
      <c r="B187" s="238" t="s">
        <v>2929</v>
      </c>
      <c r="C187" s="230" t="s">
        <v>3022</v>
      </c>
      <c r="D187" s="180" t="s">
        <v>2974</v>
      </c>
      <c r="E187" s="228" t="s">
        <v>170</v>
      </c>
      <c r="F187" s="180" t="s">
        <v>2749</v>
      </c>
      <c r="G187" s="198" t="s">
        <v>2932</v>
      </c>
      <c r="H187" s="198" t="s">
        <v>2932</v>
      </c>
      <c r="I187" s="183" t="s">
        <v>51</v>
      </c>
      <c r="J187" s="206">
        <v>45367.0</v>
      </c>
      <c r="K187" s="263"/>
      <c r="L187" s="183" t="s">
        <v>135</v>
      </c>
      <c r="M187" s="270"/>
      <c r="N187" s="202"/>
      <c r="O187" s="202"/>
      <c r="P187" s="202"/>
      <c r="Q187" s="202"/>
      <c r="R187" s="202"/>
      <c r="S187" s="202"/>
      <c r="T187" s="202"/>
      <c r="U187" s="202"/>
      <c r="V187" s="202"/>
      <c r="W187" s="202"/>
      <c r="X187" s="202"/>
      <c r="Y187" s="202"/>
      <c r="Z187" s="202"/>
      <c r="AA187" s="135"/>
      <c r="AB187" s="135"/>
      <c r="AC187" s="135"/>
      <c r="AD187" s="135"/>
      <c r="AE187" s="135"/>
      <c r="AF187" s="135"/>
      <c r="AG187" s="135"/>
      <c r="AH187" s="135"/>
      <c r="AI187" s="135"/>
    </row>
    <row r="188" ht="30.0" customHeight="1">
      <c r="A188" s="246" t="s">
        <v>3023</v>
      </c>
      <c r="B188" s="238" t="s">
        <v>2929</v>
      </c>
      <c r="C188" s="230" t="s">
        <v>3024</v>
      </c>
      <c r="D188" s="180" t="s">
        <v>2974</v>
      </c>
      <c r="E188" s="228" t="s">
        <v>170</v>
      </c>
      <c r="F188" s="180" t="s">
        <v>2752</v>
      </c>
      <c r="G188" s="230" t="s">
        <v>2731</v>
      </c>
      <c r="H188" s="230" t="s">
        <v>2731</v>
      </c>
      <c r="I188" s="183" t="s">
        <v>51</v>
      </c>
      <c r="J188" s="206">
        <v>45367.0</v>
      </c>
      <c r="K188" s="263"/>
      <c r="L188" s="183" t="s">
        <v>135</v>
      </c>
      <c r="M188" s="270"/>
      <c r="N188" s="202"/>
      <c r="O188" s="202"/>
      <c r="P188" s="202"/>
      <c r="Q188" s="202"/>
      <c r="R188" s="202"/>
      <c r="S188" s="202"/>
      <c r="T188" s="202"/>
      <c r="U188" s="202"/>
      <c r="V188" s="202"/>
      <c r="W188" s="202"/>
      <c r="X188" s="202"/>
      <c r="Y188" s="202"/>
      <c r="Z188" s="202"/>
      <c r="AA188" s="135"/>
      <c r="AB188" s="135"/>
      <c r="AC188" s="135"/>
      <c r="AD188" s="135"/>
      <c r="AE188" s="135"/>
      <c r="AF188" s="135"/>
      <c r="AG188" s="135"/>
      <c r="AH188" s="135"/>
      <c r="AI188" s="135"/>
    </row>
    <row r="189" ht="30.0" customHeight="1">
      <c r="A189" s="246" t="s">
        <v>3025</v>
      </c>
      <c r="B189" s="238" t="s">
        <v>2929</v>
      </c>
      <c r="C189" s="230" t="s">
        <v>3026</v>
      </c>
      <c r="D189" s="180" t="s">
        <v>2974</v>
      </c>
      <c r="E189" s="228" t="s">
        <v>170</v>
      </c>
      <c r="F189" s="180" t="s">
        <v>2755</v>
      </c>
      <c r="G189" s="230" t="s">
        <v>2735</v>
      </c>
      <c r="H189" s="230" t="s">
        <v>2735</v>
      </c>
      <c r="I189" s="183" t="s">
        <v>51</v>
      </c>
      <c r="J189" s="206">
        <v>45367.0</v>
      </c>
      <c r="K189" s="263"/>
      <c r="L189" s="183" t="s">
        <v>135</v>
      </c>
      <c r="M189" s="270"/>
      <c r="N189" s="202"/>
      <c r="O189" s="202"/>
      <c r="P189" s="202"/>
      <c r="Q189" s="202"/>
      <c r="R189" s="202"/>
      <c r="S189" s="202"/>
      <c r="T189" s="202"/>
      <c r="U189" s="202"/>
      <c r="V189" s="202"/>
      <c r="W189" s="202"/>
      <c r="X189" s="202"/>
      <c r="Y189" s="202"/>
      <c r="Z189" s="202"/>
      <c r="AA189" s="135"/>
      <c r="AB189" s="135"/>
      <c r="AC189" s="135"/>
      <c r="AD189" s="135"/>
      <c r="AE189" s="135"/>
      <c r="AF189" s="135"/>
      <c r="AG189" s="135"/>
      <c r="AH189" s="135"/>
      <c r="AI189" s="135"/>
    </row>
    <row r="190" ht="30.0" customHeight="1">
      <c r="A190" s="246" t="s">
        <v>3027</v>
      </c>
      <c r="B190" s="238" t="s">
        <v>2929</v>
      </c>
      <c r="C190" s="198" t="s">
        <v>3028</v>
      </c>
      <c r="D190" s="180" t="s">
        <v>2974</v>
      </c>
      <c r="E190" s="177" t="s">
        <v>170</v>
      </c>
      <c r="F190" s="180" t="s">
        <v>2758</v>
      </c>
      <c r="G190" s="230" t="s">
        <v>2997</v>
      </c>
      <c r="H190" s="230" t="s">
        <v>2997</v>
      </c>
      <c r="I190" s="205" t="s">
        <v>51</v>
      </c>
      <c r="J190" s="206">
        <v>45373.0</v>
      </c>
      <c r="K190" s="234"/>
      <c r="L190" s="183" t="s">
        <v>135</v>
      </c>
      <c r="M190" s="435"/>
      <c r="N190" s="269"/>
      <c r="O190" s="184"/>
      <c r="P190" s="184"/>
      <c r="Q190" s="269"/>
      <c r="R190" s="184"/>
      <c r="S190" s="184"/>
      <c r="T190" s="184"/>
      <c r="U190" s="184"/>
      <c r="V190" s="184"/>
      <c r="W190" s="184"/>
      <c r="X190" s="184"/>
      <c r="Y190" s="184"/>
      <c r="Z190" s="184"/>
      <c r="AA190" s="185"/>
      <c r="AB190" s="185"/>
      <c r="AC190" s="185"/>
      <c r="AD190" s="185"/>
      <c r="AE190" s="185"/>
      <c r="AF190" s="185"/>
      <c r="AG190" s="185"/>
      <c r="AH190" s="185"/>
      <c r="AI190" s="185"/>
    </row>
    <row r="191" ht="30.0" customHeight="1">
      <c r="A191" s="193" t="s">
        <v>3029</v>
      </c>
      <c r="B191" s="196" t="s">
        <v>2929</v>
      </c>
      <c r="C191" s="195" t="s">
        <v>3030</v>
      </c>
      <c r="D191" s="189" t="s">
        <v>2974</v>
      </c>
      <c r="E191" s="190" t="s">
        <v>170</v>
      </c>
      <c r="F191" s="189" t="s">
        <v>2761</v>
      </c>
      <c r="G191" s="195" t="s">
        <v>3018</v>
      </c>
      <c r="H191" s="195" t="s">
        <v>3018</v>
      </c>
      <c r="I191" s="245" t="s">
        <v>51</v>
      </c>
      <c r="J191" s="206">
        <v>45373.0</v>
      </c>
      <c r="K191" s="272"/>
      <c r="L191" s="183" t="s">
        <v>135</v>
      </c>
      <c r="M191" s="435"/>
      <c r="N191" s="425"/>
      <c r="O191" s="184"/>
      <c r="P191" s="184"/>
      <c r="Q191" s="269"/>
      <c r="R191" s="184"/>
      <c r="S191" s="184"/>
      <c r="T191" s="184"/>
      <c r="U191" s="184"/>
      <c r="V191" s="184"/>
      <c r="W191" s="184"/>
      <c r="X191" s="184"/>
      <c r="Y191" s="184"/>
      <c r="Z191" s="184"/>
      <c r="AA191" s="185"/>
      <c r="AB191" s="185"/>
      <c r="AC191" s="185"/>
      <c r="AD191" s="185"/>
      <c r="AE191" s="185"/>
      <c r="AF191" s="185"/>
      <c r="AG191" s="185"/>
      <c r="AH191" s="185"/>
      <c r="AI191" s="185"/>
    </row>
    <row r="192" ht="30.0" customHeight="1">
      <c r="A192" s="193" t="s">
        <v>3031</v>
      </c>
      <c r="B192" s="196" t="s">
        <v>2929</v>
      </c>
      <c r="C192" s="195" t="s">
        <v>3032</v>
      </c>
      <c r="D192" s="189" t="s">
        <v>2974</v>
      </c>
      <c r="E192" s="190" t="s">
        <v>170</v>
      </c>
      <c r="F192" s="189" t="s">
        <v>2765</v>
      </c>
      <c r="G192" s="195" t="s">
        <v>3018</v>
      </c>
      <c r="H192" s="195" t="s">
        <v>3018</v>
      </c>
      <c r="I192" s="245" t="s">
        <v>51</v>
      </c>
      <c r="J192" s="206">
        <v>45373.0</v>
      </c>
      <c r="K192" s="272"/>
      <c r="L192" s="183" t="s">
        <v>135</v>
      </c>
      <c r="M192" s="435"/>
      <c r="N192" s="433"/>
      <c r="O192" s="184"/>
      <c r="P192" s="184"/>
      <c r="Q192" s="269"/>
      <c r="R192" s="184"/>
      <c r="S192" s="184"/>
      <c r="T192" s="184"/>
      <c r="U192" s="184"/>
      <c r="V192" s="184"/>
      <c r="W192" s="184"/>
      <c r="X192" s="184"/>
      <c r="Y192" s="184"/>
      <c r="Z192" s="184"/>
      <c r="AA192" s="185"/>
      <c r="AB192" s="185"/>
      <c r="AC192" s="185"/>
      <c r="AD192" s="185"/>
      <c r="AE192" s="185"/>
      <c r="AF192" s="185"/>
      <c r="AG192" s="185"/>
      <c r="AH192" s="185"/>
      <c r="AI192" s="185"/>
    </row>
    <row r="193" ht="30.0" customHeight="1">
      <c r="A193" s="193" t="s">
        <v>3033</v>
      </c>
      <c r="B193" s="196" t="s">
        <v>2929</v>
      </c>
      <c r="C193" s="195" t="s">
        <v>3034</v>
      </c>
      <c r="D193" s="189" t="s">
        <v>2974</v>
      </c>
      <c r="E193" s="190" t="s">
        <v>170</v>
      </c>
      <c r="F193" s="189" t="s">
        <v>2769</v>
      </c>
      <c r="G193" s="198" t="s">
        <v>2932</v>
      </c>
      <c r="H193" s="198" t="s">
        <v>2932</v>
      </c>
      <c r="I193" s="245" t="s">
        <v>51</v>
      </c>
      <c r="J193" s="206">
        <v>45367.0</v>
      </c>
      <c r="K193" s="272"/>
      <c r="L193" s="183" t="s">
        <v>135</v>
      </c>
      <c r="M193" s="268"/>
      <c r="N193" s="269"/>
      <c r="O193" s="184"/>
      <c r="P193" s="184"/>
      <c r="Q193" s="269"/>
      <c r="R193" s="184"/>
      <c r="S193" s="184"/>
      <c r="T193" s="184"/>
      <c r="U193" s="184"/>
      <c r="V193" s="184"/>
      <c r="W193" s="184"/>
      <c r="X193" s="184"/>
      <c r="Y193" s="184"/>
      <c r="Z193" s="184"/>
      <c r="AA193" s="185"/>
      <c r="AB193" s="185"/>
      <c r="AC193" s="185"/>
      <c r="AD193" s="185"/>
      <c r="AE193" s="185"/>
      <c r="AF193" s="185"/>
      <c r="AG193" s="185"/>
      <c r="AH193" s="185"/>
      <c r="AI193" s="185"/>
    </row>
    <row r="194" ht="30.0" customHeight="1">
      <c r="A194" s="246" t="s">
        <v>3035</v>
      </c>
      <c r="B194" s="238" t="s">
        <v>2929</v>
      </c>
      <c r="C194" s="230" t="s">
        <v>3036</v>
      </c>
      <c r="D194" s="180" t="s">
        <v>2974</v>
      </c>
      <c r="E194" s="228" t="s">
        <v>170</v>
      </c>
      <c r="F194" s="180" t="s">
        <v>2772</v>
      </c>
      <c r="G194" s="230" t="s">
        <v>2731</v>
      </c>
      <c r="H194" s="230" t="s">
        <v>2731</v>
      </c>
      <c r="I194" s="183" t="s">
        <v>51</v>
      </c>
      <c r="J194" s="206">
        <v>45367.0</v>
      </c>
      <c r="K194" s="263"/>
      <c r="L194" s="183" t="s">
        <v>135</v>
      </c>
      <c r="M194" s="270"/>
      <c r="N194" s="202"/>
      <c r="O194" s="202"/>
      <c r="P194" s="202"/>
      <c r="Q194" s="202"/>
      <c r="R194" s="202"/>
      <c r="S194" s="202"/>
      <c r="T194" s="202"/>
      <c r="U194" s="202"/>
      <c r="V194" s="202"/>
      <c r="W194" s="202"/>
      <c r="X194" s="202"/>
      <c r="Y194" s="202"/>
      <c r="Z194" s="202"/>
      <c r="AA194" s="135"/>
      <c r="AB194" s="135"/>
      <c r="AC194" s="135"/>
      <c r="AD194" s="135"/>
      <c r="AE194" s="135"/>
      <c r="AF194" s="135"/>
      <c r="AG194" s="135"/>
      <c r="AH194" s="135"/>
      <c r="AI194" s="135"/>
    </row>
    <row r="195" ht="30.0" customHeight="1">
      <c r="A195" s="246" t="s">
        <v>3037</v>
      </c>
      <c r="B195" s="238" t="s">
        <v>2929</v>
      </c>
      <c r="C195" s="230" t="s">
        <v>3038</v>
      </c>
      <c r="D195" s="180" t="s">
        <v>2974</v>
      </c>
      <c r="E195" s="228" t="s">
        <v>170</v>
      </c>
      <c r="F195" s="180" t="s">
        <v>2775</v>
      </c>
      <c r="G195" s="230" t="s">
        <v>2735</v>
      </c>
      <c r="H195" s="230" t="s">
        <v>2735</v>
      </c>
      <c r="I195" s="183" t="s">
        <v>51</v>
      </c>
      <c r="J195" s="206">
        <v>45367.0</v>
      </c>
      <c r="K195" s="263"/>
      <c r="L195" s="183" t="s">
        <v>135</v>
      </c>
      <c r="M195" s="270"/>
      <c r="N195" s="202"/>
      <c r="O195" s="202"/>
      <c r="P195" s="202"/>
      <c r="Q195" s="202"/>
      <c r="R195" s="202"/>
      <c r="S195" s="202"/>
      <c r="T195" s="202"/>
      <c r="U195" s="202"/>
      <c r="V195" s="202"/>
      <c r="W195" s="202"/>
      <c r="X195" s="202"/>
      <c r="Y195" s="202"/>
      <c r="Z195" s="202"/>
      <c r="AA195" s="135"/>
      <c r="AB195" s="135"/>
      <c r="AC195" s="135"/>
      <c r="AD195" s="135"/>
      <c r="AE195" s="135"/>
      <c r="AF195" s="135"/>
      <c r="AG195" s="135"/>
      <c r="AH195" s="135"/>
      <c r="AI195" s="135"/>
    </row>
    <row r="196" ht="30.0" customHeight="1">
      <c r="A196" s="246" t="s">
        <v>3039</v>
      </c>
      <c r="B196" s="238" t="s">
        <v>2929</v>
      </c>
      <c r="C196" s="198" t="s">
        <v>3040</v>
      </c>
      <c r="D196" s="180" t="s">
        <v>2974</v>
      </c>
      <c r="E196" s="177" t="s">
        <v>170</v>
      </c>
      <c r="F196" s="180" t="s">
        <v>2778</v>
      </c>
      <c r="G196" s="230" t="s">
        <v>2997</v>
      </c>
      <c r="H196" s="230" t="s">
        <v>2997</v>
      </c>
      <c r="I196" s="205" t="s">
        <v>51</v>
      </c>
      <c r="J196" s="206">
        <v>45367.0</v>
      </c>
      <c r="K196" s="234"/>
      <c r="L196" s="183" t="s">
        <v>135</v>
      </c>
      <c r="M196" s="424"/>
      <c r="N196" s="269"/>
      <c r="O196" s="184"/>
      <c r="P196" s="184"/>
      <c r="Q196" s="269"/>
      <c r="R196" s="184"/>
      <c r="S196" s="184"/>
      <c r="T196" s="184"/>
      <c r="U196" s="184"/>
      <c r="V196" s="184"/>
      <c r="W196" s="184"/>
      <c r="X196" s="184"/>
      <c r="Y196" s="184"/>
      <c r="Z196" s="184"/>
      <c r="AA196" s="185"/>
      <c r="AB196" s="185"/>
      <c r="AC196" s="185"/>
      <c r="AD196" s="185"/>
      <c r="AE196" s="185"/>
      <c r="AF196" s="185"/>
      <c r="AG196" s="185"/>
      <c r="AH196" s="185"/>
      <c r="AI196" s="185"/>
    </row>
    <row r="197" ht="30.0" customHeight="1">
      <c r="A197" s="193" t="s">
        <v>3041</v>
      </c>
      <c r="B197" s="196" t="s">
        <v>2929</v>
      </c>
      <c r="C197" s="195" t="s">
        <v>3042</v>
      </c>
      <c r="D197" s="189" t="s">
        <v>2974</v>
      </c>
      <c r="E197" s="190" t="s">
        <v>170</v>
      </c>
      <c r="F197" s="189" t="s">
        <v>3043</v>
      </c>
      <c r="G197" s="230" t="s">
        <v>2742</v>
      </c>
      <c r="H197" s="230" t="s">
        <v>2742</v>
      </c>
      <c r="I197" s="245" t="s">
        <v>51</v>
      </c>
      <c r="J197" s="206">
        <v>45373.0</v>
      </c>
      <c r="K197" s="272"/>
      <c r="L197" s="183" t="s">
        <v>135</v>
      </c>
      <c r="M197" s="435"/>
      <c r="N197" s="425"/>
      <c r="O197" s="184"/>
      <c r="P197" s="184"/>
      <c r="Q197" s="269"/>
      <c r="R197" s="184"/>
      <c r="S197" s="184"/>
      <c r="T197" s="184"/>
      <c r="U197" s="184"/>
      <c r="V197" s="184"/>
      <c r="W197" s="184"/>
      <c r="X197" s="184"/>
      <c r="Y197" s="184"/>
      <c r="Z197" s="184"/>
      <c r="AA197" s="185"/>
      <c r="AB197" s="185"/>
      <c r="AC197" s="185"/>
      <c r="AD197" s="185"/>
      <c r="AE197" s="185"/>
      <c r="AF197" s="185"/>
      <c r="AG197" s="185"/>
      <c r="AH197" s="185"/>
      <c r="AI197" s="185"/>
    </row>
    <row r="198" ht="30.0" customHeight="1">
      <c r="A198" s="193" t="s">
        <v>3044</v>
      </c>
      <c r="B198" s="196" t="s">
        <v>2929</v>
      </c>
      <c r="C198" s="195" t="s">
        <v>3045</v>
      </c>
      <c r="D198" s="189" t="s">
        <v>2974</v>
      </c>
      <c r="E198" s="190" t="s">
        <v>170</v>
      </c>
      <c r="F198" s="189" t="s">
        <v>3046</v>
      </c>
      <c r="G198" s="198" t="s">
        <v>2932</v>
      </c>
      <c r="H198" s="198" t="s">
        <v>2932</v>
      </c>
      <c r="I198" s="245" t="s">
        <v>51</v>
      </c>
      <c r="J198" s="206">
        <v>45367.0</v>
      </c>
      <c r="K198" s="272"/>
      <c r="L198" s="183" t="s">
        <v>135</v>
      </c>
      <c r="M198" s="268"/>
      <c r="N198" s="425"/>
      <c r="O198" s="262"/>
      <c r="P198" s="262"/>
      <c r="Q198" s="425"/>
      <c r="R198" s="184"/>
      <c r="S198" s="184"/>
      <c r="T198" s="184"/>
      <c r="U198" s="184"/>
      <c r="V198" s="184"/>
      <c r="W198" s="184"/>
      <c r="X198" s="184"/>
      <c r="Y198" s="184"/>
      <c r="Z198" s="184"/>
      <c r="AA198" s="185"/>
      <c r="AB198" s="185"/>
      <c r="AC198" s="185"/>
      <c r="AD198" s="185"/>
      <c r="AE198" s="185"/>
      <c r="AF198" s="185"/>
      <c r="AG198" s="185"/>
      <c r="AH198" s="185"/>
      <c r="AI198" s="185"/>
    </row>
    <row r="199" ht="30.0" customHeight="1">
      <c r="A199" s="193" t="s">
        <v>3047</v>
      </c>
      <c r="B199" s="196" t="s">
        <v>2929</v>
      </c>
      <c r="C199" s="195" t="s">
        <v>3048</v>
      </c>
      <c r="D199" s="189" t="s">
        <v>2974</v>
      </c>
      <c r="E199" s="190" t="s">
        <v>170</v>
      </c>
      <c r="F199" s="189" t="s">
        <v>2788</v>
      </c>
      <c r="G199" s="198" t="s">
        <v>2932</v>
      </c>
      <c r="H199" s="198" t="s">
        <v>2932</v>
      </c>
      <c r="I199" s="245" t="s">
        <v>51</v>
      </c>
      <c r="J199" s="206">
        <v>45367.0</v>
      </c>
      <c r="K199" s="272"/>
      <c r="L199" s="183" t="s">
        <v>135</v>
      </c>
      <c r="M199" s="268"/>
      <c r="N199" s="269"/>
      <c r="O199" s="184"/>
      <c r="P199" s="184"/>
      <c r="Q199" s="269"/>
      <c r="R199" s="184"/>
      <c r="S199" s="184"/>
      <c r="T199" s="184"/>
      <c r="U199" s="184"/>
      <c r="V199" s="184"/>
      <c r="W199" s="184"/>
      <c r="X199" s="184"/>
      <c r="Y199" s="184"/>
      <c r="Z199" s="184"/>
      <c r="AA199" s="185"/>
      <c r="AB199" s="185"/>
      <c r="AC199" s="185"/>
      <c r="AD199" s="185"/>
      <c r="AE199" s="185"/>
      <c r="AF199" s="185"/>
      <c r="AG199" s="185"/>
      <c r="AH199" s="185"/>
      <c r="AI199" s="185"/>
    </row>
    <row r="200" ht="30.0" customHeight="1">
      <c r="A200" s="193" t="s">
        <v>3049</v>
      </c>
      <c r="B200" s="196" t="s">
        <v>2929</v>
      </c>
      <c r="C200" s="195" t="s">
        <v>3050</v>
      </c>
      <c r="D200" s="189" t="s">
        <v>2974</v>
      </c>
      <c r="E200" s="190" t="s">
        <v>170</v>
      </c>
      <c r="F200" s="189" t="s">
        <v>2791</v>
      </c>
      <c r="G200" s="230" t="s">
        <v>2731</v>
      </c>
      <c r="H200" s="230" t="s">
        <v>2731</v>
      </c>
      <c r="I200" s="245" t="s">
        <v>51</v>
      </c>
      <c r="J200" s="206">
        <v>45367.0</v>
      </c>
      <c r="K200" s="272"/>
      <c r="L200" s="183" t="s">
        <v>135</v>
      </c>
      <c r="M200" s="268"/>
      <c r="N200" s="269"/>
      <c r="O200" s="184"/>
      <c r="P200" s="184"/>
      <c r="Q200" s="269"/>
      <c r="R200" s="184"/>
      <c r="S200" s="184"/>
      <c r="T200" s="184"/>
      <c r="U200" s="184"/>
      <c r="V200" s="184"/>
      <c r="W200" s="184"/>
      <c r="X200" s="184"/>
      <c r="Y200" s="184"/>
      <c r="Z200" s="184"/>
      <c r="AA200" s="185"/>
      <c r="AB200" s="185"/>
      <c r="AC200" s="185"/>
      <c r="AD200" s="185"/>
      <c r="AE200" s="185"/>
      <c r="AF200" s="185"/>
      <c r="AG200" s="185"/>
      <c r="AH200" s="185"/>
      <c r="AI200" s="185"/>
    </row>
    <row r="201" ht="30.0" customHeight="1">
      <c r="A201" s="193" t="s">
        <v>3051</v>
      </c>
      <c r="B201" s="196" t="s">
        <v>2929</v>
      </c>
      <c r="C201" s="195" t="s">
        <v>3052</v>
      </c>
      <c r="D201" s="189" t="s">
        <v>2974</v>
      </c>
      <c r="E201" s="190" t="s">
        <v>170</v>
      </c>
      <c r="F201" s="189" t="s">
        <v>2794</v>
      </c>
      <c r="G201" s="230" t="s">
        <v>2735</v>
      </c>
      <c r="H201" s="230" t="s">
        <v>2735</v>
      </c>
      <c r="I201" s="245" t="s">
        <v>51</v>
      </c>
      <c r="J201" s="206">
        <v>45367.0</v>
      </c>
      <c r="K201" s="272"/>
      <c r="L201" s="183" t="s">
        <v>135</v>
      </c>
      <c r="M201" s="268"/>
      <c r="N201" s="269"/>
      <c r="O201" s="184"/>
      <c r="P201" s="184"/>
      <c r="Q201" s="269"/>
      <c r="R201" s="184"/>
      <c r="S201" s="184"/>
      <c r="T201" s="184"/>
      <c r="U201" s="184"/>
      <c r="V201" s="184"/>
      <c r="W201" s="184"/>
      <c r="X201" s="184"/>
      <c r="Y201" s="184"/>
      <c r="Z201" s="184"/>
      <c r="AA201" s="185"/>
      <c r="AB201" s="185"/>
      <c r="AC201" s="185"/>
      <c r="AD201" s="185"/>
      <c r="AE201" s="185"/>
      <c r="AF201" s="185"/>
      <c r="AG201" s="185"/>
      <c r="AH201" s="185"/>
      <c r="AI201" s="185"/>
    </row>
    <row r="202" ht="30.0" customHeight="1">
      <c r="A202" s="193" t="s">
        <v>3053</v>
      </c>
      <c r="B202" s="196" t="s">
        <v>2929</v>
      </c>
      <c r="C202" s="195" t="s">
        <v>3054</v>
      </c>
      <c r="D202" s="189" t="s">
        <v>2974</v>
      </c>
      <c r="E202" s="190" t="s">
        <v>170</v>
      </c>
      <c r="F202" s="189" t="s">
        <v>2797</v>
      </c>
      <c r="G202" s="195" t="s">
        <v>3055</v>
      </c>
      <c r="H202" s="195" t="s">
        <v>3055</v>
      </c>
      <c r="I202" s="245" t="s">
        <v>51</v>
      </c>
      <c r="J202" s="206">
        <v>45375.0</v>
      </c>
      <c r="K202" s="272"/>
      <c r="L202" s="183" t="s">
        <v>135</v>
      </c>
      <c r="M202" s="424"/>
      <c r="N202" s="262"/>
      <c r="O202" s="239"/>
      <c r="P202" s="184"/>
      <c r="Q202" s="269"/>
      <c r="R202" s="184"/>
      <c r="S202" s="184"/>
      <c r="T202" s="184"/>
      <c r="U202" s="184"/>
      <c r="V202" s="184"/>
      <c r="W202" s="184"/>
      <c r="X202" s="184"/>
      <c r="Y202" s="184"/>
      <c r="Z202" s="184"/>
      <c r="AA202" s="185"/>
      <c r="AB202" s="185"/>
      <c r="AC202" s="185"/>
      <c r="AD202" s="185"/>
      <c r="AE202" s="185"/>
      <c r="AF202" s="185"/>
      <c r="AG202" s="185"/>
      <c r="AH202" s="185"/>
      <c r="AI202" s="185"/>
    </row>
    <row r="203" ht="30.0" customHeight="1">
      <c r="A203" s="193" t="s">
        <v>3056</v>
      </c>
      <c r="B203" s="196" t="s">
        <v>2929</v>
      </c>
      <c r="C203" s="195" t="s">
        <v>3057</v>
      </c>
      <c r="D203" s="189" t="s">
        <v>2974</v>
      </c>
      <c r="E203" s="190" t="s">
        <v>170</v>
      </c>
      <c r="F203" s="189" t="s">
        <v>2801</v>
      </c>
      <c r="G203" s="195" t="s">
        <v>3058</v>
      </c>
      <c r="H203" s="195" t="s">
        <v>3058</v>
      </c>
      <c r="I203" s="245" t="s">
        <v>51</v>
      </c>
      <c r="J203" s="206">
        <v>45374.0</v>
      </c>
      <c r="K203" s="272"/>
      <c r="L203" s="183" t="s">
        <v>135</v>
      </c>
      <c r="M203" s="424"/>
      <c r="N203" s="269"/>
      <c r="O203" s="184"/>
      <c r="P203" s="184"/>
      <c r="Q203" s="269"/>
      <c r="R203" s="184"/>
      <c r="S203" s="184"/>
      <c r="T203" s="184"/>
      <c r="U203" s="184"/>
      <c r="V203" s="184"/>
      <c r="W203" s="184"/>
      <c r="X203" s="184"/>
      <c r="Y203" s="184"/>
      <c r="Z203" s="184"/>
      <c r="AA203" s="185"/>
      <c r="AB203" s="185"/>
      <c r="AC203" s="185"/>
      <c r="AD203" s="185"/>
      <c r="AE203" s="185"/>
      <c r="AF203" s="185"/>
      <c r="AG203" s="185"/>
      <c r="AH203" s="185"/>
      <c r="AI203" s="185"/>
    </row>
    <row r="204" ht="30.0" customHeight="1">
      <c r="A204" s="193" t="s">
        <v>3059</v>
      </c>
      <c r="B204" s="196" t="s">
        <v>2929</v>
      </c>
      <c r="C204" s="195" t="s">
        <v>3060</v>
      </c>
      <c r="D204" s="189" t="s">
        <v>2974</v>
      </c>
      <c r="E204" s="190" t="s">
        <v>170</v>
      </c>
      <c r="F204" s="189" t="s">
        <v>2805</v>
      </c>
      <c r="G204" s="195" t="s">
        <v>3061</v>
      </c>
      <c r="H204" s="195" t="s">
        <v>3061</v>
      </c>
      <c r="I204" s="245" t="s">
        <v>51</v>
      </c>
      <c r="J204" s="206">
        <v>45374.0</v>
      </c>
      <c r="K204" s="272"/>
      <c r="L204" s="183" t="s">
        <v>135</v>
      </c>
      <c r="M204" s="424"/>
      <c r="N204" s="269"/>
      <c r="O204" s="184"/>
      <c r="P204" s="184"/>
      <c r="Q204" s="269"/>
      <c r="R204" s="184"/>
      <c r="S204" s="184"/>
      <c r="T204" s="184"/>
      <c r="U204" s="184"/>
      <c r="V204" s="184"/>
      <c r="W204" s="184"/>
      <c r="X204" s="184"/>
      <c r="Y204" s="184"/>
      <c r="Z204" s="184"/>
      <c r="AA204" s="185"/>
      <c r="AB204" s="185"/>
      <c r="AC204" s="185"/>
      <c r="AD204" s="185"/>
      <c r="AE204" s="185"/>
      <c r="AF204" s="185"/>
      <c r="AG204" s="185"/>
      <c r="AH204" s="185"/>
      <c r="AI204" s="185"/>
    </row>
    <row r="205" ht="30.0" customHeight="1">
      <c r="A205" s="193" t="s">
        <v>3062</v>
      </c>
      <c r="B205" s="196" t="s">
        <v>2929</v>
      </c>
      <c r="C205" s="195" t="s">
        <v>3063</v>
      </c>
      <c r="D205" s="189" t="s">
        <v>2974</v>
      </c>
      <c r="E205" s="190" t="s">
        <v>170</v>
      </c>
      <c r="F205" s="189" t="s">
        <v>2809</v>
      </c>
      <c r="G205" s="195" t="s">
        <v>3064</v>
      </c>
      <c r="H205" s="195" t="s">
        <v>3064</v>
      </c>
      <c r="I205" s="245" t="s">
        <v>51</v>
      </c>
      <c r="J205" s="206">
        <v>45374.0</v>
      </c>
      <c r="K205" s="272"/>
      <c r="L205" s="183" t="s">
        <v>135</v>
      </c>
      <c r="M205" s="424"/>
      <c r="N205" s="269"/>
      <c r="O205" s="184"/>
      <c r="P205" s="184"/>
      <c r="Q205" s="269"/>
      <c r="R205" s="184"/>
      <c r="S205" s="184"/>
      <c r="T205" s="184"/>
      <c r="U205" s="184"/>
      <c r="V205" s="184"/>
      <c r="W205" s="184"/>
      <c r="X205" s="184"/>
      <c r="Y205" s="184"/>
      <c r="Z205" s="184"/>
      <c r="AA205" s="185"/>
      <c r="AB205" s="185"/>
      <c r="AC205" s="185"/>
      <c r="AD205" s="185"/>
      <c r="AE205" s="185"/>
      <c r="AF205" s="185"/>
      <c r="AG205" s="185"/>
      <c r="AH205" s="185"/>
      <c r="AI205" s="185"/>
    </row>
    <row r="206" ht="30.0" customHeight="1">
      <c r="A206" s="193" t="s">
        <v>3065</v>
      </c>
      <c r="B206" s="196" t="s">
        <v>2929</v>
      </c>
      <c r="C206" s="195" t="s">
        <v>3066</v>
      </c>
      <c r="D206" s="189" t="s">
        <v>2974</v>
      </c>
      <c r="E206" s="190" t="s">
        <v>170</v>
      </c>
      <c r="F206" s="189" t="s">
        <v>2809</v>
      </c>
      <c r="G206" s="198" t="s">
        <v>2932</v>
      </c>
      <c r="H206" s="198" t="s">
        <v>2932</v>
      </c>
      <c r="I206" s="245" t="s">
        <v>51</v>
      </c>
      <c r="J206" s="206">
        <v>45374.0</v>
      </c>
      <c r="K206" s="272"/>
      <c r="L206" s="183" t="s">
        <v>135</v>
      </c>
      <c r="M206" s="424"/>
      <c r="N206" s="269"/>
      <c r="O206" s="184"/>
      <c r="P206" s="184"/>
      <c r="Q206" s="269"/>
      <c r="R206" s="184"/>
      <c r="S206" s="184"/>
      <c r="T206" s="184"/>
      <c r="U206" s="184"/>
      <c r="V206" s="184"/>
      <c r="W206" s="184"/>
      <c r="X206" s="184"/>
      <c r="Y206" s="184"/>
      <c r="Z206" s="184"/>
      <c r="AA206" s="185"/>
      <c r="AB206" s="185"/>
      <c r="AC206" s="185"/>
      <c r="AD206" s="185"/>
      <c r="AE206" s="185"/>
      <c r="AF206" s="185"/>
      <c r="AG206" s="185"/>
      <c r="AH206" s="185"/>
      <c r="AI206" s="185"/>
    </row>
    <row r="207" ht="30.0" customHeight="1">
      <c r="A207" s="193" t="s">
        <v>3067</v>
      </c>
      <c r="B207" s="196" t="s">
        <v>2929</v>
      </c>
      <c r="C207" s="195" t="s">
        <v>3068</v>
      </c>
      <c r="D207" s="189" t="s">
        <v>2974</v>
      </c>
      <c r="E207" s="190" t="s">
        <v>170</v>
      </c>
      <c r="F207" s="189" t="s">
        <v>2809</v>
      </c>
      <c r="G207" s="198" t="s">
        <v>2932</v>
      </c>
      <c r="H207" s="198" t="s">
        <v>2932</v>
      </c>
      <c r="I207" s="245" t="s">
        <v>51</v>
      </c>
      <c r="J207" s="206">
        <v>45374.0</v>
      </c>
      <c r="K207" s="272"/>
      <c r="L207" s="183" t="s">
        <v>135</v>
      </c>
      <c r="M207" s="424"/>
      <c r="N207" s="269"/>
      <c r="O207" s="184"/>
      <c r="P207" s="184"/>
      <c r="Q207" s="269"/>
      <c r="R207" s="184"/>
      <c r="S207" s="184"/>
      <c r="T207" s="184"/>
      <c r="U207" s="184"/>
      <c r="V207" s="184"/>
      <c r="W207" s="184"/>
      <c r="X207" s="184"/>
      <c r="Y207" s="184"/>
      <c r="Z207" s="184"/>
      <c r="AA207" s="185"/>
      <c r="AB207" s="185"/>
      <c r="AC207" s="185"/>
      <c r="AD207" s="185"/>
      <c r="AE207" s="185"/>
      <c r="AF207" s="185"/>
      <c r="AG207" s="185"/>
      <c r="AH207" s="185"/>
      <c r="AI207" s="185"/>
    </row>
    <row r="208" ht="30.0" customHeight="1">
      <c r="A208" s="193" t="s">
        <v>3069</v>
      </c>
      <c r="B208" s="196" t="s">
        <v>2929</v>
      </c>
      <c r="C208" s="195" t="s">
        <v>3070</v>
      </c>
      <c r="D208" s="189" t="s">
        <v>2974</v>
      </c>
      <c r="E208" s="190" t="s">
        <v>170</v>
      </c>
      <c r="F208" s="189" t="s">
        <v>2813</v>
      </c>
      <c r="G208" s="198" t="s">
        <v>2932</v>
      </c>
      <c r="H208" s="198" t="s">
        <v>2932</v>
      </c>
      <c r="I208" s="245" t="s">
        <v>51</v>
      </c>
      <c r="J208" s="206">
        <v>45374.0</v>
      </c>
      <c r="K208" s="272"/>
      <c r="L208" s="183" t="s">
        <v>135</v>
      </c>
      <c r="M208" s="424"/>
      <c r="N208" s="269"/>
      <c r="O208" s="184"/>
      <c r="P208" s="184"/>
      <c r="Q208" s="269"/>
      <c r="R208" s="184"/>
      <c r="S208" s="184"/>
      <c r="T208" s="184"/>
      <c r="U208" s="184"/>
      <c r="V208" s="184"/>
      <c r="W208" s="184"/>
      <c r="X208" s="184"/>
      <c r="Y208" s="184"/>
      <c r="Z208" s="184"/>
      <c r="AA208" s="185"/>
      <c r="AB208" s="185"/>
      <c r="AC208" s="185"/>
      <c r="AD208" s="185"/>
      <c r="AE208" s="185"/>
      <c r="AF208" s="185"/>
      <c r="AG208" s="185"/>
      <c r="AH208" s="185"/>
      <c r="AI208" s="185"/>
    </row>
    <row r="209" ht="30.0" customHeight="1">
      <c r="A209" s="193" t="s">
        <v>3071</v>
      </c>
      <c r="B209" s="196" t="s">
        <v>2929</v>
      </c>
      <c r="C209" s="195" t="s">
        <v>3072</v>
      </c>
      <c r="D209" s="189" t="s">
        <v>2974</v>
      </c>
      <c r="E209" s="190" t="s">
        <v>170</v>
      </c>
      <c r="F209" s="189" t="s">
        <v>2813</v>
      </c>
      <c r="G209" s="195" t="s">
        <v>3073</v>
      </c>
      <c r="H209" s="195" t="s">
        <v>3073</v>
      </c>
      <c r="I209" s="245" t="s">
        <v>51</v>
      </c>
      <c r="J209" s="206">
        <v>45374.0</v>
      </c>
      <c r="K209" s="272"/>
      <c r="L209" s="183" t="s">
        <v>135</v>
      </c>
      <c r="M209" s="424"/>
      <c r="N209" s="262"/>
      <c r="O209" s="184"/>
      <c r="P209" s="184"/>
      <c r="Q209" s="269"/>
      <c r="R209" s="184"/>
      <c r="S209" s="184"/>
      <c r="T209" s="184"/>
      <c r="U209" s="184"/>
      <c r="V209" s="184"/>
      <c r="W209" s="184"/>
      <c r="X209" s="184"/>
      <c r="Y209" s="184"/>
      <c r="Z209" s="184"/>
      <c r="AA209" s="185"/>
      <c r="AB209" s="185"/>
      <c r="AC209" s="185"/>
      <c r="AD209" s="185"/>
      <c r="AE209" s="185"/>
      <c r="AF209" s="185"/>
      <c r="AG209" s="185"/>
      <c r="AH209" s="185"/>
      <c r="AI209" s="185"/>
    </row>
    <row r="210" ht="30.0" customHeight="1">
      <c r="A210" s="246" t="s">
        <v>3074</v>
      </c>
      <c r="B210" s="238" t="s">
        <v>2929</v>
      </c>
      <c r="C210" s="198" t="s">
        <v>3075</v>
      </c>
      <c r="D210" s="189" t="s">
        <v>2974</v>
      </c>
      <c r="E210" s="228" t="s">
        <v>170</v>
      </c>
      <c r="F210" s="180" t="s">
        <v>2817</v>
      </c>
      <c r="G210" s="230" t="s">
        <v>2997</v>
      </c>
      <c r="H210" s="230" t="s">
        <v>2997</v>
      </c>
      <c r="I210" s="205" t="s">
        <v>51</v>
      </c>
      <c r="J210" s="206">
        <v>45367.0</v>
      </c>
      <c r="K210" s="242"/>
      <c r="L210" s="183" t="s">
        <v>135</v>
      </c>
      <c r="M210" s="268"/>
      <c r="N210" s="269"/>
      <c r="O210" s="184"/>
      <c r="P210" s="184"/>
      <c r="Q210" s="269"/>
      <c r="R210" s="184"/>
      <c r="S210" s="184"/>
      <c r="T210" s="184"/>
      <c r="U210" s="184"/>
      <c r="V210" s="184"/>
      <c r="W210" s="184"/>
      <c r="X210" s="184"/>
      <c r="Y210" s="184"/>
      <c r="Z210" s="184"/>
      <c r="AA210" s="185"/>
      <c r="AB210" s="185"/>
      <c r="AC210" s="185"/>
      <c r="AD210" s="185"/>
      <c r="AE210" s="185"/>
      <c r="AF210" s="185"/>
      <c r="AG210" s="185"/>
      <c r="AH210" s="185"/>
      <c r="AI210" s="185"/>
    </row>
    <row r="211" ht="30.0" customHeight="1">
      <c r="A211" s="246" t="s">
        <v>3076</v>
      </c>
      <c r="B211" s="238" t="s">
        <v>2929</v>
      </c>
      <c r="C211" s="198" t="s">
        <v>3077</v>
      </c>
      <c r="D211" s="189" t="s">
        <v>2974</v>
      </c>
      <c r="E211" s="228" t="s">
        <v>170</v>
      </c>
      <c r="F211" s="180" t="s">
        <v>2820</v>
      </c>
      <c r="G211" s="195" t="s">
        <v>3078</v>
      </c>
      <c r="H211" s="195" t="s">
        <v>3078</v>
      </c>
      <c r="I211" s="205" t="s">
        <v>51</v>
      </c>
      <c r="J211" s="206">
        <v>45408.0</v>
      </c>
      <c r="K211" s="242"/>
      <c r="L211" s="183" t="s">
        <v>135</v>
      </c>
      <c r="M211" s="427"/>
      <c r="N211" s="262"/>
      <c r="O211" s="239"/>
      <c r="P211" s="184"/>
      <c r="Q211" s="269"/>
      <c r="R211" s="184"/>
      <c r="S211" s="184"/>
      <c r="T211" s="184"/>
      <c r="U211" s="184"/>
      <c r="V211" s="184"/>
      <c r="W211" s="184"/>
      <c r="X211" s="184"/>
      <c r="Y211" s="184"/>
      <c r="Z211" s="184"/>
      <c r="AA211" s="185"/>
      <c r="AB211" s="185"/>
      <c r="AC211" s="185"/>
      <c r="AD211" s="185"/>
      <c r="AE211" s="185"/>
      <c r="AF211" s="185"/>
      <c r="AG211" s="185"/>
      <c r="AH211" s="185"/>
      <c r="AI211" s="185"/>
    </row>
    <row r="212" ht="30.0" customHeight="1">
      <c r="A212" s="246" t="s">
        <v>3079</v>
      </c>
      <c r="B212" s="238" t="s">
        <v>2929</v>
      </c>
      <c r="C212" s="198" t="s">
        <v>3080</v>
      </c>
      <c r="D212" s="189" t="s">
        <v>2974</v>
      </c>
      <c r="E212" s="228" t="s">
        <v>170</v>
      </c>
      <c r="F212" s="180" t="s">
        <v>2824</v>
      </c>
      <c r="G212" s="195" t="s">
        <v>2825</v>
      </c>
      <c r="H212" s="195" t="s">
        <v>2825</v>
      </c>
      <c r="I212" s="205" t="s">
        <v>51</v>
      </c>
      <c r="J212" s="206">
        <v>45367.0</v>
      </c>
      <c r="K212" s="242"/>
      <c r="L212" s="183" t="s">
        <v>135</v>
      </c>
      <c r="M212" s="268"/>
      <c r="N212" s="269"/>
      <c r="O212" s="184"/>
      <c r="P212" s="184"/>
      <c r="Q212" s="269"/>
      <c r="R212" s="184"/>
      <c r="S212" s="184"/>
      <c r="T212" s="184"/>
      <c r="U212" s="184"/>
      <c r="V212" s="184"/>
      <c r="W212" s="184"/>
      <c r="X212" s="184"/>
      <c r="Y212" s="184"/>
      <c r="Z212" s="184"/>
      <c r="AA212" s="185"/>
      <c r="AB212" s="185"/>
      <c r="AC212" s="185"/>
      <c r="AD212" s="185"/>
      <c r="AE212" s="185"/>
      <c r="AF212" s="185"/>
      <c r="AG212" s="185"/>
      <c r="AH212" s="185"/>
      <c r="AI212" s="185"/>
    </row>
    <row r="213" ht="30.0" customHeight="1">
      <c r="A213" s="246" t="s">
        <v>3081</v>
      </c>
      <c r="B213" s="238" t="s">
        <v>2929</v>
      </c>
      <c r="C213" s="198" t="s">
        <v>3082</v>
      </c>
      <c r="D213" s="189" t="s">
        <v>2974</v>
      </c>
      <c r="E213" s="228" t="s">
        <v>170</v>
      </c>
      <c r="F213" s="180" t="s">
        <v>2828</v>
      </c>
      <c r="G213" s="195" t="s">
        <v>2829</v>
      </c>
      <c r="H213" s="195" t="s">
        <v>2829</v>
      </c>
      <c r="I213" s="205" t="s">
        <v>51</v>
      </c>
      <c r="J213" s="206">
        <v>45367.0</v>
      </c>
      <c r="K213" s="242"/>
      <c r="L213" s="183" t="s">
        <v>135</v>
      </c>
      <c r="M213" s="268"/>
      <c r="N213" s="269"/>
      <c r="O213" s="184"/>
      <c r="P213" s="184"/>
      <c r="Q213" s="269"/>
      <c r="R213" s="184"/>
      <c r="S213" s="184"/>
      <c r="T213" s="184"/>
      <c r="U213" s="184"/>
      <c r="V213" s="184"/>
      <c r="W213" s="184"/>
      <c r="X213" s="184"/>
      <c r="Y213" s="184"/>
      <c r="Z213" s="184"/>
      <c r="AA213" s="185"/>
      <c r="AB213" s="185"/>
      <c r="AC213" s="185"/>
      <c r="AD213" s="185"/>
      <c r="AE213" s="185"/>
      <c r="AF213" s="185"/>
      <c r="AG213" s="185"/>
      <c r="AH213" s="185"/>
      <c r="AI213" s="185"/>
    </row>
    <row r="214" ht="30.0" customHeight="1">
      <c r="A214" s="246" t="s">
        <v>3083</v>
      </c>
      <c r="B214" s="238" t="s">
        <v>2929</v>
      </c>
      <c r="C214" s="198" t="s">
        <v>3084</v>
      </c>
      <c r="D214" s="189" t="s">
        <v>2974</v>
      </c>
      <c r="E214" s="228" t="s">
        <v>170</v>
      </c>
      <c r="F214" s="180" t="s">
        <v>2832</v>
      </c>
      <c r="G214" s="195" t="s">
        <v>2833</v>
      </c>
      <c r="H214" s="195" t="s">
        <v>2833</v>
      </c>
      <c r="I214" s="205" t="s">
        <v>51</v>
      </c>
      <c r="J214" s="206">
        <v>45367.0</v>
      </c>
      <c r="K214" s="242"/>
      <c r="L214" s="183" t="s">
        <v>135</v>
      </c>
      <c r="M214" s="268"/>
      <c r="N214" s="269"/>
      <c r="O214" s="184"/>
      <c r="P214" s="184"/>
      <c r="Q214" s="269"/>
      <c r="R214" s="184"/>
      <c r="S214" s="184"/>
      <c r="T214" s="184"/>
      <c r="U214" s="184"/>
      <c r="V214" s="184"/>
      <c r="W214" s="184"/>
      <c r="X214" s="184"/>
      <c r="Y214" s="184"/>
      <c r="Z214" s="184"/>
      <c r="AA214" s="185"/>
      <c r="AB214" s="185"/>
      <c r="AC214" s="185"/>
      <c r="AD214" s="185"/>
      <c r="AE214" s="185"/>
      <c r="AF214" s="185"/>
      <c r="AG214" s="185"/>
      <c r="AH214" s="185"/>
      <c r="AI214" s="185"/>
    </row>
    <row r="215" ht="30.0" customHeight="1">
      <c r="A215" s="246" t="s">
        <v>3085</v>
      </c>
      <c r="B215" s="238" t="s">
        <v>2929</v>
      </c>
      <c r="C215" s="198" t="s">
        <v>3086</v>
      </c>
      <c r="D215" s="189" t="s">
        <v>2974</v>
      </c>
      <c r="E215" s="228" t="s">
        <v>170</v>
      </c>
      <c r="F215" s="180" t="s">
        <v>2836</v>
      </c>
      <c r="G215" s="195" t="s">
        <v>2837</v>
      </c>
      <c r="H215" s="195" t="s">
        <v>2837</v>
      </c>
      <c r="I215" s="205" t="s">
        <v>51</v>
      </c>
      <c r="J215" s="206">
        <v>45367.0</v>
      </c>
      <c r="K215" s="242"/>
      <c r="L215" s="183" t="s">
        <v>135</v>
      </c>
      <c r="M215" s="268"/>
      <c r="N215" s="269"/>
      <c r="O215" s="184"/>
      <c r="P215" s="184"/>
      <c r="Q215" s="269"/>
      <c r="R215" s="184"/>
      <c r="S215" s="184"/>
      <c r="T215" s="184"/>
      <c r="U215" s="184"/>
      <c r="V215" s="184"/>
      <c r="W215" s="184"/>
      <c r="X215" s="184"/>
      <c r="Y215" s="184"/>
      <c r="Z215" s="184"/>
      <c r="AA215" s="185"/>
      <c r="AB215" s="185"/>
      <c r="AC215" s="185"/>
      <c r="AD215" s="185"/>
      <c r="AE215" s="185"/>
      <c r="AF215" s="185"/>
      <c r="AG215" s="185"/>
      <c r="AH215" s="185"/>
      <c r="AI215" s="185"/>
    </row>
    <row r="216" ht="30.0" customHeight="1">
      <c r="A216" s="246" t="s">
        <v>3087</v>
      </c>
      <c r="B216" s="238" t="s">
        <v>2929</v>
      </c>
      <c r="C216" s="198" t="s">
        <v>3088</v>
      </c>
      <c r="D216" s="189" t="s">
        <v>2974</v>
      </c>
      <c r="E216" s="228" t="s">
        <v>170</v>
      </c>
      <c r="F216" s="180" t="s">
        <v>2840</v>
      </c>
      <c r="G216" s="195" t="s">
        <v>2841</v>
      </c>
      <c r="H216" s="195" t="s">
        <v>2841</v>
      </c>
      <c r="I216" s="205" t="s">
        <v>51</v>
      </c>
      <c r="J216" s="206">
        <v>45367.0</v>
      </c>
      <c r="K216" s="242"/>
      <c r="L216" s="183" t="s">
        <v>135</v>
      </c>
      <c r="M216" s="268"/>
      <c r="N216" s="269"/>
      <c r="O216" s="184"/>
      <c r="P216" s="184"/>
      <c r="Q216" s="269"/>
      <c r="R216" s="184"/>
      <c r="S216" s="184"/>
      <c r="T216" s="184"/>
      <c r="U216" s="184"/>
      <c r="V216" s="184"/>
      <c r="W216" s="184"/>
      <c r="X216" s="184"/>
      <c r="Y216" s="184"/>
      <c r="Z216" s="184"/>
      <c r="AA216" s="185"/>
      <c r="AB216" s="185"/>
      <c r="AC216" s="185"/>
      <c r="AD216" s="185"/>
      <c r="AE216" s="185"/>
      <c r="AF216" s="185"/>
      <c r="AG216" s="185"/>
      <c r="AH216" s="185"/>
      <c r="AI216" s="185"/>
    </row>
    <row r="217" ht="30.0" customHeight="1">
      <c r="A217" s="246" t="s">
        <v>3089</v>
      </c>
      <c r="B217" s="238" t="s">
        <v>2929</v>
      </c>
      <c r="C217" s="198" t="s">
        <v>3090</v>
      </c>
      <c r="D217" s="189" t="s">
        <v>2974</v>
      </c>
      <c r="E217" s="228" t="s">
        <v>170</v>
      </c>
      <c r="F217" s="180" t="s">
        <v>2844</v>
      </c>
      <c r="G217" s="230" t="s">
        <v>2845</v>
      </c>
      <c r="H217" s="230" t="s">
        <v>2845</v>
      </c>
      <c r="I217" s="205" t="s">
        <v>51</v>
      </c>
      <c r="J217" s="206">
        <v>45367.0</v>
      </c>
      <c r="K217" s="242"/>
      <c r="L217" s="183" t="s">
        <v>135</v>
      </c>
      <c r="M217" s="268"/>
      <c r="N217" s="269"/>
      <c r="O217" s="184"/>
      <c r="P217" s="184"/>
      <c r="Q217" s="269"/>
      <c r="R217" s="184"/>
      <c r="S217" s="184"/>
      <c r="T217" s="184"/>
      <c r="U217" s="184"/>
      <c r="V217" s="184"/>
      <c r="W217" s="184"/>
      <c r="X217" s="184"/>
      <c r="Y217" s="184"/>
      <c r="Z217" s="184"/>
      <c r="AA217" s="185"/>
      <c r="AB217" s="185"/>
      <c r="AC217" s="185"/>
      <c r="AD217" s="185"/>
      <c r="AE217" s="185"/>
      <c r="AF217" s="185"/>
      <c r="AG217" s="185"/>
      <c r="AH217" s="185"/>
      <c r="AI217" s="185"/>
    </row>
    <row r="218" ht="30.0" customHeight="1">
      <c r="A218" s="246" t="s">
        <v>3091</v>
      </c>
      <c r="B218" s="238" t="s">
        <v>2929</v>
      </c>
      <c r="C218" s="198" t="s">
        <v>3092</v>
      </c>
      <c r="D218" s="189" t="s">
        <v>2974</v>
      </c>
      <c r="E218" s="228" t="s">
        <v>170</v>
      </c>
      <c r="F218" s="180" t="s">
        <v>3093</v>
      </c>
      <c r="G218" s="195" t="s">
        <v>3094</v>
      </c>
      <c r="H218" s="195" t="s">
        <v>3094</v>
      </c>
      <c r="I218" s="205" t="s">
        <v>51</v>
      </c>
      <c r="J218" s="206">
        <v>45408.0</v>
      </c>
      <c r="K218" s="242"/>
      <c r="L218" s="183" t="s">
        <v>135</v>
      </c>
      <c r="M218" s="427"/>
      <c r="N218" s="262"/>
      <c r="O218" s="217"/>
      <c r="P218" s="184"/>
      <c r="Q218" s="269"/>
      <c r="R218" s="184"/>
      <c r="S218" s="184"/>
      <c r="T218" s="184"/>
      <c r="U218" s="184"/>
      <c r="V218" s="184"/>
      <c r="W218" s="184"/>
      <c r="X218" s="184"/>
      <c r="Y218" s="184"/>
      <c r="Z218" s="184"/>
      <c r="AA218" s="185"/>
      <c r="AB218" s="185"/>
      <c r="AC218" s="185"/>
      <c r="AD218" s="185"/>
      <c r="AE218" s="185"/>
      <c r="AF218" s="185"/>
      <c r="AG218" s="185"/>
      <c r="AH218" s="185"/>
      <c r="AI218" s="185"/>
    </row>
    <row r="219" ht="30.0" customHeight="1">
      <c r="A219" s="246" t="s">
        <v>3095</v>
      </c>
      <c r="B219" s="238" t="s">
        <v>2929</v>
      </c>
      <c r="C219" s="198" t="s">
        <v>3096</v>
      </c>
      <c r="D219" s="189" t="s">
        <v>2974</v>
      </c>
      <c r="E219" s="228" t="s">
        <v>170</v>
      </c>
      <c r="F219" s="180" t="s">
        <v>2848</v>
      </c>
      <c r="G219" s="230" t="s">
        <v>2997</v>
      </c>
      <c r="H219" s="230" t="s">
        <v>2997</v>
      </c>
      <c r="I219" s="205" t="s">
        <v>51</v>
      </c>
      <c r="J219" s="206">
        <v>45374.0</v>
      </c>
      <c r="K219" s="242"/>
      <c r="L219" s="183" t="s">
        <v>135</v>
      </c>
      <c r="M219" s="424"/>
      <c r="N219" s="269"/>
      <c r="O219" s="184"/>
      <c r="P219" s="184"/>
      <c r="Q219" s="269"/>
      <c r="R219" s="184"/>
      <c r="S219" s="184"/>
      <c r="T219" s="184"/>
      <c r="U219" s="184"/>
      <c r="V219" s="184"/>
      <c r="W219" s="184"/>
      <c r="X219" s="184"/>
      <c r="Y219" s="184"/>
      <c r="Z219" s="184"/>
      <c r="AA219" s="185"/>
      <c r="AB219" s="185"/>
      <c r="AC219" s="185"/>
      <c r="AD219" s="185"/>
      <c r="AE219" s="185"/>
      <c r="AF219" s="185"/>
      <c r="AG219" s="185"/>
      <c r="AH219" s="185"/>
      <c r="AI219" s="185"/>
    </row>
    <row r="220" ht="30.0" customHeight="1">
      <c r="A220" s="246" t="s">
        <v>3097</v>
      </c>
      <c r="B220" s="238" t="s">
        <v>2929</v>
      </c>
      <c r="C220" s="198" t="s">
        <v>3098</v>
      </c>
      <c r="D220" s="189" t="s">
        <v>2974</v>
      </c>
      <c r="E220" s="228" t="s">
        <v>170</v>
      </c>
      <c r="F220" s="180" t="s">
        <v>2851</v>
      </c>
      <c r="G220" s="195" t="s">
        <v>2825</v>
      </c>
      <c r="H220" s="195" t="s">
        <v>2825</v>
      </c>
      <c r="I220" s="205" t="s">
        <v>51</v>
      </c>
      <c r="J220" s="206">
        <v>45367.0</v>
      </c>
      <c r="K220" s="242"/>
      <c r="L220" s="183" t="s">
        <v>135</v>
      </c>
      <c r="M220" s="268"/>
      <c r="N220" s="269"/>
      <c r="O220" s="184"/>
      <c r="P220" s="184"/>
      <c r="Q220" s="269"/>
      <c r="R220" s="184"/>
      <c r="S220" s="184"/>
      <c r="T220" s="184"/>
      <c r="U220" s="184"/>
      <c r="V220" s="184"/>
      <c r="W220" s="184"/>
      <c r="X220" s="184"/>
      <c r="Y220" s="184"/>
      <c r="Z220" s="184"/>
      <c r="AA220" s="185"/>
      <c r="AB220" s="185"/>
      <c r="AC220" s="185"/>
      <c r="AD220" s="185"/>
      <c r="AE220" s="185"/>
      <c r="AF220" s="185"/>
      <c r="AG220" s="185"/>
      <c r="AH220" s="185"/>
      <c r="AI220" s="185"/>
    </row>
    <row r="221" ht="30.0" customHeight="1">
      <c r="A221" s="246" t="s">
        <v>3099</v>
      </c>
      <c r="B221" s="238" t="s">
        <v>2929</v>
      </c>
      <c r="C221" s="198" t="s">
        <v>3100</v>
      </c>
      <c r="D221" s="189" t="s">
        <v>2974</v>
      </c>
      <c r="E221" s="228" t="s">
        <v>170</v>
      </c>
      <c r="F221" s="180" t="s">
        <v>2854</v>
      </c>
      <c r="G221" s="195" t="s">
        <v>2829</v>
      </c>
      <c r="H221" s="195" t="s">
        <v>2829</v>
      </c>
      <c r="I221" s="205" t="s">
        <v>51</v>
      </c>
      <c r="J221" s="206">
        <v>45367.0</v>
      </c>
      <c r="K221" s="242"/>
      <c r="L221" s="183" t="s">
        <v>135</v>
      </c>
      <c r="M221" s="268"/>
      <c r="N221" s="269"/>
      <c r="O221" s="184"/>
      <c r="P221" s="184"/>
      <c r="Q221" s="269"/>
      <c r="R221" s="184"/>
      <c r="S221" s="184"/>
      <c r="T221" s="184"/>
      <c r="U221" s="184"/>
      <c r="V221" s="184"/>
      <c r="W221" s="184"/>
      <c r="X221" s="184"/>
      <c r="Y221" s="184"/>
      <c r="Z221" s="184"/>
      <c r="AA221" s="185"/>
      <c r="AB221" s="185"/>
      <c r="AC221" s="185"/>
      <c r="AD221" s="185"/>
      <c r="AE221" s="185"/>
      <c r="AF221" s="185"/>
      <c r="AG221" s="185"/>
      <c r="AH221" s="185"/>
      <c r="AI221" s="185"/>
    </row>
    <row r="222" ht="30.0" customHeight="1">
      <c r="A222" s="246" t="s">
        <v>3101</v>
      </c>
      <c r="B222" s="238" t="s">
        <v>2929</v>
      </c>
      <c r="C222" s="198" t="s">
        <v>3102</v>
      </c>
      <c r="D222" s="189" t="s">
        <v>2974</v>
      </c>
      <c r="E222" s="228" t="s">
        <v>170</v>
      </c>
      <c r="F222" s="180" t="s">
        <v>2857</v>
      </c>
      <c r="G222" s="195" t="s">
        <v>2833</v>
      </c>
      <c r="H222" s="195" t="s">
        <v>2833</v>
      </c>
      <c r="I222" s="205" t="s">
        <v>51</v>
      </c>
      <c r="J222" s="206">
        <v>45367.0</v>
      </c>
      <c r="K222" s="242"/>
      <c r="L222" s="183" t="s">
        <v>135</v>
      </c>
      <c r="M222" s="268"/>
      <c r="N222" s="269"/>
      <c r="O222" s="184"/>
      <c r="P222" s="184"/>
      <c r="Q222" s="269"/>
      <c r="R222" s="184"/>
      <c r="S222" s="184"/>
      <c r="T222" s="184"/>
      <c r="U222" s="184"/>
      <c r="V222" s="184"/>
      <c r="W222" s="184"/>
      <c r="X222" s="184"/>
      <c r="Y222" s="184"/>
      <c r="Z222" s="184"/>
      <c r="AA222" s="185"/>
      <c r="AB222" s="185"/>
      <c r="AC222" s="185"/>
      <c r="AD222" s="185"/>
      <c r="AE222" s="185"/>
      <c r="AF222" s="185"/>
      <c r="AG222" s="185"/>
      <c r="AH222" s="185"/>
      <c r="AI222" s="185"/>
    </row>
    <row r="223" ht="30.0" customHeight="1">
      <c r="A223" s="246" t="s">
        <v>3103</v>
      </c>
      <c r="B223" s="238" t="s">
        <v>2929</v>
      </c>
      <c r="C223" s="198" t="s">
        <v>3104</v>
      </c>
      <c r="D223" s="189" t="s">
        <v>2974</v>
      </c>
      <c r="E223" s="228" t="s">
        <v>170</v>
      </c>
      <c r="F223" s="180" t="s">
        <v>2836</v>
      </c>
      <c r="G223" s="195" t="s">
        <v>2837</v>
      </c>
      <c r="H223" s="195" t="s">
        <v>2837</v>
      </c>
      <c r="I223" s="205" t="s">
        <v>51</v>
      </c>
      <c r="J223" s="206">
        <v>45367.0</v>
      </c>
      <c r="K223" s="242"/>
      <c r="L223" s="183" t="s">
        <v>135</v>
      </c>
      <c r="M223" s="268"/>
      <c r="N223" s="269"/>
      <c r="O223" s="184"/>
      <c r="P223" s="184"/>
      <c r="Q223" s="269"/>
      <c r="R223" s="184"/>
      <c r="S223" s="184"/>
      <c r="T223" s="184"/>
      <c r="U223" s="184"/>
      <c r="V223" s="184"/>
      <c r="W223" s="184"/>
      <c r="X223" s="184"/>
      <c r="Y223" s="184"/>
      <c r="Z223" s="184"/>
      <c r="AA223" s="185"/>
      <c r="AB223" s="185"/>
      <c r="AC223" s="185"/>
      <c r="AD223" s="185"/>
      <c r="AE223" s="185"/>
      <c r="AF223" s="185"/>
      <c r="AG223" s="185"/>
      <c r="AH223" s="185"/>
      <c r="AI223" s="185"/>
    </row>
    <row r="224" ht="30.0" customHeight="1">
      <c r="A224" s="246" t="s">
        <v>3105</v>
      </c>
      <c r="B224" s="238" t="s">
        <v>2929</v>
      </c>
      <c r="C224" s="198" t="s">
        <v>3106</v>
      </c>
      <c r="D224" s="189" t="s">
        <v>2974</v>
      </c>
      <c r="E224" s="228" t="s">
        <v>170</v>
      </c>
      <c r="F224" s="180" t="s">
        <v>2862</v>
      </c>
      <c r="G224" s="195" t="s">
        <v>2841</v>
      </c>
      <c r="H224" s="195" t="s">
        <v>2841</v>
      </c>
      <c r="I224" s="205" t="s">
        <v>51</v>
      </c>
      <c r="J224" s="206">
        <v>45367.0</v>
      </c>
      <c r="K224" s="242"/>
      <c r="L224" s="183" t="s">
        <v>135</v>
      </c>
      <c r="M224" s="268"/>
      <c r="N224" s="269"/>
      <c r="O224" s="184"/>
      <c r="P224" s="184"/>
      <c r="Q224" s="269"/>
      <c r="R224" s="184"/>
      <c r="S224" s="184"/>
      <c r="T224" s="184"/>
      <c r="U224" s="184"/>
      <c r="V224" s="184"/>
      <c r="W224" s="184"/>
      <c r="X224" s="184"/>
      <c r="Y224" s="184"/>
      <c r="Z224" s="184"/>
      <c r="AA224" s="185"/>
      <c r="AB224" s="185"/>
      <c r="AC224" s="185"/>
      <c r="AD224" s="185"/>
      <c r="AE224" s="185"/>
      <c r="AF224" s="185"/>
      <c r="AG224" s="185"/>
      <c r="AH224" s="185"/>
      <c r="AI224" s="185"/>
    </row>
    <row r="225" ht="30.0" customHeight="1">
      <c r="A225" s="246" t="s">
        <v>3107</v>
      </c>
      <c r="B225" s="238" t="s">
        <v>2929</v>
      </c>
      <c r="C225" s="198" t="s">
        <v>3108</v>
      </c>
      <c r="D225" s="189" t="s">
        <v>2974</v>
      </c>
      <c r="E225" s="228" t="s">
        <v>170</v>
      </c>
      <c r="F225" s="180" t="s">
        <v>2844</v>
      </c>
      <c r="G225" s="230" t="s">
        <v>2845</v>
      </c>
      <c r="H225" s="230" t="s">
        <v>2845</v>
      </c>
      <c r="I225" s="205" t="s">
        <v>51</v>
      </c>
      <c r="J225" s="206">
        <v>45367.0</v>
      </c>
      <c r="K225" s="242"/>
      <c r="L225" s="183" t="s">
        <v>135</v>
      </c>
      <c r="M225" s="268"/>
      <c r="N225" s="269"/>
      <c r="O225" s="184"/>
      <c r="P225" s="184"/>
      <c r="Q225" s="269"/>
      <c r="R225" s="184"/>
      <c r="S225" s="184"/>
      <c r="T225" s="184"/>
      <c r="U225" s="184"/>
      <c r="V225" s="184"/>
      <c r="W225" s="184"/>
      <c r="X225" s="184"/>
      <c r="Y225" s="184"/>
      <c r="Z225" s="184"/>
      <c r="AA225" s="185"/>
      <c r="AB225" s="185"/>
      <c r="AC225" s="185"/>
      <c r="AD225" s="185"/>
      <c r="AE225" s="185"/>
      <c r="AF225" s="185"/>
      <c r="AG225" s="185"/>
      <c r="AH225" s="185"/>
      <c r="AI225" s="185"/>
    </row>
    <row r="226" ht="30.0" customHeight="1">
      <c r="A226" s="246" t="s">
        <v>3109</v>
      </c>
      <c r="B226" s="238" t="s">
        <v>2929</v>
      </c>
      <c r="C226" s="198" t="s">
        <v>3110</v>
      </c>
      <c r="D226" s="189" t="s">
        <v>2974</v>
      </c>
      <c r="E226" s="228" t="s">
        <v>170</v>
      </c>
      <c r="F226" s="180" t="s">
        <v>3093</v>
      </c>
      <c r="G226" s="198" t="s">
        <v>2932</v>
      </c>
      <c r="H226" s="198" t="s">
        <v>2932</v>
      </c>
      <c r="I226" s="205" t="s">
        <v>51</v>
      </c>
      <c r="J226" s="206">
        <v>45374.0</v>
      </c>
      <c r="K226" s="242"/>
      <c r="L226" s="183" t="s">
        <v>135</v>
      </c>
      <c r="M226" s="424"/>
      <c r="N226" s="269"/>
      <c r="O226" s="184"/>
      <c r="P226" s="184"/>
      <c r="Q226" s="269"/>
      <c r="R226" s="184"/>
      <c r="S226" s="184"/>
      <c r="T226" s="184"/>
      <c r="U226" s="184"/>
      <c r="V226" s="184"/>
      <c r="W226" s="184"/>
      <c r="X226" s="184"/>
      <c r="Y226" s="184"/>
      <c r="Z226" s="184"/>
      <c r="AA226" s="185"/>
      <c r="AB226" s="185"/>
      <c r="AC226" s="185"/>
      <c r="AD226" s="185"/>
      <c r="AE226" s="185"/>
      <c r="AF226" s="185"/>
      <c r="AG226" s="185"/>
      <c r="AH226" s="185"/>
      <c r="AI226" s="185"/>
    </row>
    <row r="227" ht="30.0" customHeight="1">
      <c r="A227" s="246" t="s">
        <v>3111</v>
      </c>
      <c r="B227" s="238" t="s">
        <v>2929</v>
      </c>
      <c r="C227" s="198" t="s">
        <v>3112</v>
      </c>
      <c r="D227" s="189" t="s">
        <v>2974</v>
      </c>
      <c r="E227" s="228" t="s">
        <v>170</v>
      </c>
      <c r="F227" s="180" t="s">
        <v>2871</v>
      </c>
      <c r="G227" s="195" t="s">
        <v>3113</v>
      </c>
      <c r="H227" s="195" t="s">
        <v>3113</v>
      </c>
      <c r="I227" s="205" t="s">
        <v>51</v>
      </c>
      <c r="J227" s="206">
        <v>45374.0</v>
      </c>
      <c r="K227" s="242"/>
      <c r="L227" s="183" t="s">
        <v>135</v>
      </c>
      <c r="M227" s="424"/>
      <c r="N227" s="269"/>
      <c r="O227" s="184"/>
      <c r="P227" s="184"/>
      <c r="Q227" s="269"/>
      <c r="R227" s="184"/>
      <c r="S227" s="184"/>
      <c r="T227" s="184"/>
      <c r="U227" s="184"/>
      <c r="V227" s="184"/>
      <c r="W227" s="184"/>
      <c r="X227" s="184"/>
      <c r="Y227" s="184"/>
      <c r="Z227" s="184"/>
      <c r="AA227" s="185"/>
      <c r="AB227" s="185"/>
      <c r="AC227" s="185"/>
      <c r="AD227" s="185"/>
      <c r="AE227" s="185"/>
      <c r="AF227" s="185"/>
      <c r="AG227" s="185"/>
      <c r="AH227" s="185"/>
      <c r="AI227" s="185"/>
    </row>
    <row r="228" ht="30.0" customHeight="1">
      <c r="A228" s="246" t="s">
        <v>3114</v>
      </c>
      <c r="B228" s="238" t="s">
        <v>2874</v>
      </c>
      <c r="C228" s="198" t="s">
        <v>2875</v>
      </c>
      <c r="D228" s="189" t="s">
        <v>3115</v>
      </c>
      <c r="E228" s="228" t="s">
        <v>170</v>
      </c>
      <c r="F228" s="180" t="s">
        <v>54</v>
      </c>
      <c r="G228" s="198" t="s">
        <v>2877</v>
      </c>
      <c r="H228" s="198" t="s">
        <v>2877</v>
      </c>
      <c r="I228" s="205" t="s">
        <v>51</v>
      </c>
      <c r="J228" s="206">
        <v>45408.0</v>
      </c>
      <c r="K228" s="234"/>
      <c r="L228" s="183" t="s">
        <v>135</v>
      </c>
      <c r="M228" s="184"/>
      <c r="N228" s="255"/>
      <c r="O228" s="443"/>
      <c r="P228" s="262"/>
      <c r="Q228" s="184"/>
      <c r="R228" s="184"/>
      <c r="S228" s="184"/>
      <c r="T228" s="184"/>
      <c r="U228" s="184"/>
      <c r="V228" s="184"/>
      <c r="W228" s="184"/>
      <c r="X228" s="184"/>
      <c r="Y228" s="184"/>
      <c r="Z228" s="184"/>
      <c r="AA228" s="185"/>
      <c r="AB228" s="185"/>
      <c r="AC228" s="185"/>
      <c r="AD228" s="185"/>
      <c r="AE228" s="185"/>
      <c r="AF228" s="185"/>
      <c r="AG228" s="185"/>
      <c r="AH228" s="185"/>
      <c r="AI228" s="185"/>
    </row>
    <row r="229" ht="30.0" customHeight="1">
      <c r="A229" s="246" t="s">
        <v>3116</v>
      </c>
      <c r="B229" s="177" t="s">
        <v>1465</v>
      </c>
      <c r="C229" s="180" t="s">
        <v>2887</v>
      </c>
      <c r="D229" s="180" t="s">
        <v>3117</v>
      </c>
      <c r="E229" s="228" t="s">
        <v>170</v>
      </c>
      <c r="F229" s="179" t="s">
        <v>54</v>
      </c>
      <c r="G229" s="180" t="s">
        <v>2889</v>
      </c>
      <c r="H229" s="180" t="s">
        <v>2889</v>
      </c>
      <c r="I229" s="241" t="s">
        <v>51</v>
      </c>
      <c r="J229" s="206">
        <v>45367.0</v>
      </c>
      <c r="K229" s="242"/>
      <c r="L229" s="183" t="s">
        <v>135</v>
      </c>
      <c r="M229" s="268"/>
      <c r="N229" s="262"/>
      <c r="O229" s="239"/>
      <c r="P229" s="184"/>
      <c r="Q229" s="269"/>
      <c r="R229" s="184"/>
      <c r="S229" s="184"/>
      <c r="T229" s="184"/>
      <c r="U229" s="184"/>
      <c r="V229" s="184"/>
      <c r="W229" s="184"/>
      <c r="X229" s="184"/>
      <c r="Y229" s="184"/>
      <c r="Z229" s="184"/>
      <c r="AA229" s="185"/>
      <c r="AB229" s="185"/>
      <c r="AC229" s="185"/>
      <c r="AD229" s="185"/>
      <c r="AE229" s="185"/>
      <c r="AF229" s="185"/>
      <c r="AG229" s="185"/>
      <c r="AH229" s="185"/>
      <c r="AI229" s="185"/>
    </row>
    <row r="230" ht="30.0" customHeight="1">
      <c r="A230" s="246" t="s">
        <v>3118</v>
      </c>
      <c r="B230" s="190" t="s">
        <v>1465</v>
      </c>
      <c r="C230" s="189" t="s">
        <v>2891</v>
      </c>
      <c r="D230" s="189" t="s">
        <v>3119</v>
      </c>
      <c r="E230" s="228" t="s">
        <v>170</v>
      </c>
      <c r="F230" s="191" t="s">
        <v>54</v>
      </c>
      <c r="G230" s="195" t="s">
        <v>2893</v>
      </c>
      <c r="H230" s="195" t="s">
        <v>2893</v>
      </c>
      <c r="I230" s="243" t="s">
        <v>51</v>
      </c>
      <c r="J230" s="206">
        <v>45367.0</v>
      </c>
      <c r="K230" s="244"/>
      <c r="L230" s="183" t="s">
        <v>135</v>
      </c>
      <c r="M230" s="268"/>
      <c r="N230" s="269"/>
      <c r="O230" s="184"/>
      <c r="P230" s="184"/>
      <c r="Q230" s="269"/>
      <c r="R230" s="184"/>
      <c r="S230" s="184"/>
      <c r="T230" s="184"/>
      <c r="U230" s="184"/>
      <c r="V230" s="184"/>
      <c r="W230" s="184"/>
      <c r="X230" s="184"/>
      <c r="Y230" s="184"/>
      <c r="Z230" s="184"/>
      <c r="AA230" s="185"/>
      <c r="AB230" s="185"/>
      <c r="AC230" s="185"/>
      <c r="AD230" s="185"/>
      <c r="AE230" s="185"/>
      <c r="AF230" s="185"/>
      <c r="AG230" s="185"/>
      <c r="AH230" s="185"/>
      <c r="AI230" s="185"/>
    </row>
    <row r="231" ht="30.0" customHeight="1">
      <c r="A231" s="246" t="s">
        <v>3120</v>
      </c>
      <c r="B231" s="238" t="s">
        <v>1474</v>
      </c>
      <c r="C231" s="180" t="s">
        <v>2895</v>
      </c>
      <c r="D231" s="180" t="s">
        <v>3121</v>
      </c>
      <c r="E231" s="228" t="s">
        <v>170</v>
      </c>
      <c r="F231" s="180" t="s">
        <v>719</v>
      </c>
      <c r="G231" s="195" t="s">
        <v>2893</v>
      </c>
      <c r="H231" s="195" t="s">
        <v>2897</v>
      </c>
      <c r="I231" s="205" t="s">
        <v>51</v>
      </c>
      <c r="J231" s="206">
        <v>45367.0</v>
      </c>
      <c r="K231" s="242"/>
      <c r="L231" s="183" t="s">
        <v>135</v>
      </c>
      <c r="M231" s="268"/>
      <c r="N231" s="269"/>
      <c r="O231" s="184"/>
      <c r="P231" s="184"/>
      <c r="Q231" s="269"/>
      <c r="R231" s="184"/>
      <c r="S231" s="184"/>
      <c r="T231" s="184"/>
      <c r="U231" s="184"/>
      <c r="V231" s="184"/>
      <c r="W231" s="184"/>
      <c r="X231" s="184"/>
      <c r="Y231" s="184"/>
      <c r="Z231" s="184"/>
      <c r="AA231" s="185"/>
      <c r="AB231" s="185"/>
      <c r="AC231" s="185"/>
      <c r="AD231" s="185"/>
      <c r="AE231" s="185"/>
      <c r="AF231" s="185"/>
      <c r="AG231" s="185"/>
      <c r="AH231" s="185"/>
      <c r="AI231" s="185"/>
    </row>
    <row r="232" ht="30.0" customHeight="1">
      <c r="A232" s="246" t="s">
        <v>3122</v>
      </c>
      <c r="B232" s="196" t="s">
        <v>1487</v>
      </c>
      <c r="C232" s="230" t="s">
        <v>2899</v>
      </c>
      <c r="D232" s="219" t="s">
        <v>3123</v>
      </c>
      <c r="E232" s="228" t="s">
        <v>170</v>
      </c>
      <c r="F232" s="189" t="s">
        <v>2616</v>
      </c>
      <c r="G232" s="230" t="s">
        <v>2901</v>
      </c>
      <c r="H232" s="230" t="s">
        <v>2901</v>
      </c>
      <c r="I232" s="183" t="s">
        <v>51</v>
      </c>
      <c r="J232" s="206">
        <v>45367.0</v>
      </c>
      <c r="K232" s="276"/>
      <c r="L232" s="183" t="s">
        <v>135</v>
      </c>
      <c r="M232" s="270"/>
      <c r="N232" s="202"/>
      <c r="O232" s="202"/>
      <c r="P232" s="202"/>
      <c r="Q232" s="202"/>
      <c r="R232" s="202"/>
      <c r="S232" s="202"/>
      <c r="T232" s="202"/>
      <c r="U232" s="202"/>
      <c r="V232" s="202"/>
      <c r="W232" s="202"/>
      <c r="X232" s="202"/>
      <c r="Y232" s="202"/>
      <c r="Z232" s="202"/>
      <c r="AA232" s="135"/>
      <c r="AB232" s="135"/>
      <c r="AC232" s="135"/>
      <c r="AD232" s="135"/>
      <c r="AE232" s="135"/>
      <c r="AF232" s="135"/>
      <c r="AG232" s="135"/>
      <c r="AH232" s="135"/>
      <c r="AI232" s="135"/>
    </row>
    <row r="233" ht="30.0" customHeight="1">
      <c r="A233" s="246" t="s">
        <v>3124</v>
      </c>
      <c r="B233" s="196" t="s">
        <v>1487</v>
      </c>
      <c r="C233" s="230" t="s">
        <v>2899</v>
      </c>
      <c r="D233" s="219" t="s">
        <v>3125</v>
      </c>
      <c r="E233" s="228" t="s">
        <v>170</v>
      </c>
      <c r="F233" s="189" t="s">
        <v>2620</v>
      </c>
      <c r="G233" s="230" t="s">
        <v>2904</v>
      </c>
      <c r="H233" s="230" t="s">
        <v>2904</v>
      </c>
      <c r="I233" s="183" t="s">
        <v>51</v>
      </c>
      <c r="J233" s="206">
        <v>45367.0</v>
      </c>
      <c r="K233" s="276"/>
      <c r="L233" s="183" t="s">
        <v>135</v>
      </c>
      <c r="M233" s="270"/>
      <c r="N233" s="202"/>
      <c r="O233" s="202"/>
      <c r="P233" s="202"/>
      <c r="Q233" s="202"/>
      <c r="R233" s="202"/>
      <c r="S233" s="202"/>
      <c r="T233" s="202"/>
      <c r="U233" s="202"/>
      <c r="V233" s="202"/>
      <c r="W233" s="202"/>
      <c r="X233" s="202"/>
      <c r="Y233" s="202"/>
      <c r="Z233" s="202"/>
      <c r="AA233" s="135"/>
      <c r="AB233" s="135"/>
      <c r="AC233" s="135"/>
      <c r="AD233" s="135"/>
      <c r="AE233" s="135"/>
      <c r="AF233" s="135"/>
      <c r="AG233" s="135"/>
      <c r="AH233" s="135"/>
      <c r="AI233" s="135"/>
    </row>
    <row r="234" ht="30.0" customHeight="1">
      <c r="A234" s="246" t="s">
        <v>3126</v>
      </c>
      <c r="B234" s="238" t="s">
        <v>1497</v>
      </c>
      <c r="C234" s="180" t="s">
        <v>2906</v>
      </c>
      <c r="D234" s="180" t="s">
        <v>3127</v>
      </c>
      <c r="E234" s="228" t="s">
        <v>170</v>
      </c>
      <c r="F234" s="180" t="s">
        <v>728</v>
      </c>
      <c r="G234" s="230" t="s">
        <v>2908</v>
      </c>
      <c r="H234" s="230" t="s">
        <v>2909</v>
      </c>
      <c r="I234" s="205" t="s">
        <v>51</v>
      </c>
      <c r="J234" s="206">
        <v>45386.0</v>
      </c>
      <c r="K234" s="242"/>
      <c r="L234" s="183" t="s">
        <v>135</v>
      </c>
      <c r="M234" s="268"/>
      <c r="N234" s="269"/>
      <c r="O234" s="184"/>
      <c r="P234" s="184"/>
      <c r="Q234" s="269"/>
      <c r="R234" s="184"/>
      <c r="S234" s="184"/>
      <c r="T234" s="184"/>
      <c r="U234" s="184"/>
      <c r="V234" s="184"/>
      <c r="W234" s="184"/>
      <c r="X234" s="184"/>
      <c r="Y234" s="184"/>
      <c r="Z234" s="184"/>
      <c r="AA234" s="185"/>
      <c r="AB234" s="185"/>
      <c r="AC234" s="185"/>
      <c r="AD234" s="185"/>
      <c r="AE234" s="185"/>
      <c r="AF234" s="185"/>
      <c r="AG234" s="185"/>
      <c r="AH234" s="185"/>
      <c r="AI234" s="185"/>
    </row>
    <row r="235" ht="30.0" customHeight="1">
      <c r="A235" s="246" t="s">
        <v>3128</v>
      </c>
      <c r="B235" s="238" t="s">
        <v>2911</v>
      </c>
      <c r="C235" s="180" t="s">
        <v>2912</v>
      </c>
      <c r="D235" s="180" t="s">
        <v>3129</v>
      </c>
      <c r="E235" s="228" t="s">
        <v>170</v>
      </c>
      <c r="F235" s="180" t="s">
        <v>54</v>
      </c>
      <c r="G235" s="230" t="s">
        <v>2914</v>
      </c>
      <c r="H235" s="230" t="s">
        <v>2914</v>
      </c>
      <c r="I235" s="205" t="s">
        <v>51</v>
      </c>
      <c r="J235" s="206">
        <v>45367.0</v>
      </c>
      <c r="K235" s="242"/>
      <c r="L235" s="183" t="s">
        <v>135</v>
      </c>
      <c r="M235" s="268"/>
      <c r="N235" s="269"/>
      <c r="O235" s="184"/>
      <c r="P235" s="184"/>
      <c r="Q235" s="269"/>
      <c r="R235" s="184"/>
      <c r="S235" s="184"/>
      <c r="T235" s="184"/>
      <c r="U235" s="184"/>
      <c r="V235" s="184"/>
      <c r="W235" s="184"/>
      <c r="X235" s="184"/>
      <c r="Y235" s="184"/>
      <c r="Z235" s="184"/>
      <c r="AA235" s="185"/>
      <c r="AB235" s="185"/>
      <c r="AC235" s="185"/>
      <c r="AD235" s="185"/>
      <c r="AE235" s="185"/>
      <c r="AF235" s="185"/>
      <c r="AG235" s="185"/>
      <c r="AH235" s="185"/>
      <c r="AI235" s="185"/>
    </row>
    <row r="236" ht="30.0" customHeight="1">
      <c r="A236" s="246" t="s">
        <v>3130</v>
      </c>
      <c r="B236" s="238" t="s">
        <v>2916</v>
      </c>
      <c r="C236" s="230" t="s">
        <v>2917</v>
      </c>
      <c r="D236" s="180" t="s">
        <v>3131</v>
      </c>
      <c r="E236" s="228" t="s">
        <v>170</v>
      </c>
      <c r="F236" s="178" t="s">
        <v>54</v>
      </c>
      <c r="G236" s="230" t="s">
        <v>2919</v>
      </c>
      <c r="H236" s="230" t="s">
        <v>2919</v>
      </c>
      <c r="I236" s="183" t="s">
        <v>51</v>
      </c>
      <c r="J236" s="206">
        <v>45367.0</v>
      </c>
      <c r="K236" s="263"/>
      <c r="L236" s="183" t="s">
        <v>135</v>
      </c>
      <c r="M236" s="432"/>
      <c r="N236" s="202"/>
      <c r="O236" s="202"/>
      <c r="P236" s="202"/>
      <c r="Q236" s="202"/>
      <c r="R236" s="202"/>
      <c r="S236" s="202"/>
      <c r="T236" s="202"/>
      <c r="U236" s="202"/>
      <c r="V236" s="202"/>
      <c r="W236" s="202"/>
      <c r="X236" s="202"/>
      <c r="Y236" s="202"/>
      <c r="Z236" s="202"/>
      <c r="AA236" s="135"/>
      <c r="AB236" s="135"/>
      <c r="AC236" s="135"/>
      <c r="AD236" s="135"/>
      <c r="AE236" s="135"/>
      <c r="AF236" s="135"/>
      <c r="AG236" s="135"/>
      <c r="AH236" s="135"/>
      <c r="AI236" s="135"/>
    </row>
    <row r="237" ht="15.75" customHeight="1">
      <c r="A237" s="278"/>
      <c r="B237" s="228"/>
      <c r="C237" s="274"/>
      <c r="D237" s="275"/>
      <c r="E237" s="228"/>
      <c r="F237" s="275"/>
      <c r="G237" s="275"/>
      <c r="H237" s="275"/>
      <c r="I237" s="157"/>
      <c r="J237" s="233"/>
      <c r="K237" s="263"/>
      <c r="L237" s="157"/>
      <c r="M237" s="133"/>
      <c r="N237" s="134"/>
      <c r="O237" s="134"/>
      <c r="P237" s="134"/>
      <c r="Q237" s="134"/>
      <c r="R237" s="134"/>
      <c r="S237" s="134"/>
      <c r="T237" s="134"/>
      <c r="U237" s="134"/>
      <c r="V237" s="134"/>
      <c r="W237" s="134"/>
      <c r="X237" s="134"/>
      <c r="Y237" s="134"/>
      <c r="Z237" s="134"/>
      <c r="AA237" s="135"/>
      <c r="AB237" s="135"/>
      <c r="AC237" s="135"/>
      <c r="AD237" s="135"/>
      <c r="AE237" s="135"/>
      <c r="AF237" s="135"/>
      <c r="AG237" s="135"/>
      <c r="AH237" s="135"/>
      <c r="AI237" s="135"/>
    </row>
    <row r="238" ht="15.75" customHeight="1">
      <c r="A238" s="278"/>
      <c r="B238" s="228"/>
      <c r="C238" s="275"/>
      <c r="D238" s="275"/>
      <c r="E238" s="228"/>
      <c r="F238" s="275"/>
      <c r="G238" s="275"/>
      <c r="H238" s="275"/>
      <c r="I238" s="157"/>
      <c r="J238" s="233"/>
      <c r="K238" s="276"/>
      <c r="L238" s="157"/>
      <c r="M238" s="133"/>
      <c r="N238" s="134"/>
      <c r="O238" s="134"/>
      <c r="P238" s="134"/>
      <c r="Q238" s="134"/>
      <c r="R238" s="134"/>
      <c r="S238" s="134"/>
      <c r="T238" s="134"/>
      <c r="U238" s="134"/>
      <c r="V238" s="134"/>
      <c r="W238" s="134"/>
      <c r="X238" s="134"/>
      <c r="Y238" s="134"/>
      <c r="Z238" s="134"/>
      <c r="AA238" s="135"/>
      <c r="AB238" s="135"/>
      <c r="AC238" s="135"/>
      <c r="AD238" s="135"/>
      <c r="AE238" s="135"/>
      <c r="AF238" s="135"/>
      <c r="AG238" s="135"/>
      <c r="AH238" s="135"/>
      <c r="AI238" s="135"/>
    </row>
    <row r="239" ht="15.75" customHeight="1">
      <c r="A239" s="278"/>
      <c r="B239" s="228"/>
      <c r="C239" s="274"/>
      <c r="D239" s="275"/>
      <c r="E239" s="228"/>
      <c r="F239" s="275"/>
      <c r="G239" s="275"/>
      <c r="H239" s="275"/>
      <c r="I239" s="157"/>
      <c r="J239" s="233"/>
      <c r="K239" s="276"/>
      <c r="L239" s="157"/>
      <c r="M239" s="133"/>
      <c r="N239" s="134"/>
      <c r="O239" s="134"/>
      <c r="P239" s="134"/>
      <c r="Q239" s="134"/>
      <c r="R239" s="134"/>
      <c r="S239" s="134"/>
      <c r="T239" s="134"/>
      <c r="U239" s="134"/>
      <c r="V239" s="134"/>
      <c r="W239" s="134"/>
      <c r="X239" s="134"/>
      <c r="Y239" s="134"/>
      <c r="Z239" s="134"/>
      <c r="AA239" s="135"/>
      <c r="AB239" s="135"/>
      <c r="AC239" s="135"/>
      <c r="AD239" s="135"/>
      <c r="AE239" s="135"/>
      <c r="AF239" s="135"/>
      <c r="AG239" s="135"/>
      <c r="AH239" s="135"/>
      <c r="AI239" s="135"/>
    </row>
    <row r="240" ht="15.75" customHeight="1">
      <c r="A240" s="278"/>
      <c r="B240" s="228"/>
      <c r="C240" s="274"/>
      <c r="D240" s="275"/>
      <c r="E240" s="228"/>
      <c r="F240" s="275"/>
      <c r="G240" s="275"/>
      <c r="H240" s="275"/>
      <c r="I240" s="157"/>
      <c r="J240" s="233"/>
      <c r="K240" s="276"/>
      <c r="L240" s="157"/>
      <c r="M240" s="133"/>
      <c r="N240" s="134"/>
      <c r="O240" s="134"/>
      <c r="P240" s="134"/>
      <c r="Q240" s="134"/>
      <c r="R240" s="134"/>
      <c r="S240" s="134"/>
      <c r="T240" s="134"/>
      <c r="U240" s="134"/>
      <c r="V240" s="134"/>
      <c r="W240" s="134"/>
      <c r="X240" s="134"/>
      <c r="Y240" s="134"/>
      <c r="Z240" s="134"/>
      <c r="AA240" s="135"/>
      <c r="AB240" s="135"/>
      <c r="AC240" s="135"/>
      <c r="AD240" s="135"/>
      <c r="AE240" s="135"/>
      <c r="AF240" s="135"/>
      <c r="AG240" s="135"/>
      <c r="AH240" s="135"/>
      <c r="AI240" s="135"/>
    </row>
    <row r="241" ht="15.75" customHeight="1">
      <c r="A241" s="278"/>
      <c r="B241" s="228"/>
      <c r="C241" s="274"/>
      <c r="D241" s="275"/>
      <c r="E241" s="228"/>
      <c r="F241" s="275"/>
      <c r="G241" s="275"/>
      <c r="H241" s="275"/>
      <c r="I241" s="157"/>
      <c r="J241" s="233"/>
      <c r="K241" s="276"/>
      <c r="L241" s="157"/>
      <c r="M241" s="133"/>
      <c r="N241" s="134"/>
      <c r="O241" s="134"/>
      <c r="P241" s="134"/>
      <c r="Q241" s="134"/>
      <c r="R241" s="134"/>
      <c r="S241" s="134"/>
      <c r="T241" s="134"/>
      <c r="U241" s="134"/>
      <c r="V241" s="134"/>
      <c r="W241" s="134"/>
      <c r="X241" s="134"/>
      <c r="Y241" s="134"/>
      <c r="Z241" s="134"/>
      <c r="AA241" s="135"/>
      <c r="AB241" s="135"/>
      <c r="AC241" s="135"/>
      <c r="AD241" s="135"/>
      <c r="AE241" s="135"/>
      <c r="AF241" s="135"/>
      <c r="AG241" s="135"/>
      <c r="AH241" s="135"/>
      <c r="AI241" s="135"/>
    </row>
    <row r="242" ht="15.75" customHeight="1">
      <c r="A242" s="278"/>
      <c r="B242" s="228"/>
      <c r="C242" s="274"/>
      <c r="D242" s="275"/>
      <c r="E242" s="228"/>
      <c r="F242" s="275"/>
      <c r="G242" s="275"/>
      <c r="H242" s="275"/>
      <c r="I242" s="157"/>
      <c r="J242" s="233"/>
      <c r="K242" s="276"/>
      <c r="L242" s="157"/>
      <c r="M242" s="133"/>
      <c r="N242" s="134"/>
      <c r="O242" s="134"/>
      <c r="P242" s="134"/>
      <c r="Q242" s="134"/>
      <c r="R242" s="134"/>
      <c r="S242" s="134"/>
      <c r="T242" s="134"/>
      <c r="U242" s="134"/>
      <c r="V242" s="134"/>
      <c r="W242" s="134"/>
      <c r="X242" s="134"/>
      <c r="Y242" s="134"/>
      <c r="Z242" s="134"/>
      <c r="AA242" s="135"/>
      <c r="AB242" s="135"/>
      <c r="AC242" s="135"/>
      <c r="AD242" s="135"/>
      <c r="AE242" s="135"/>
      <c r="AF242" s="135"/>
      <c r="AG242" s="135"/>
      <c r="AH242" s="135"/>
      <c r="AI242" s="135"/>
    </row>
    <row r="243" ht="15.75" customHeight="1">
      <c r="A243" s="278"/>
      <c r="B243" s="228"/>
      <c r="C243" s="274"/>
      <c r="D243" s="275"/>
      <c r="E243" s="228"/>
      <c r="F243" s="275"/>
      <c r="G243" s="275"/>
      <c r="H243" s="275"/>
      <c r="I243" s="157"/>
      <c r="J243" s="233"/>
      <c r="K243" s="276"/>
      <c r="L243" s="157"/>
      <c r="M243" s="133"/>
      <c r="N243" s="134"/>
      <c r="O243" s="134"/>
      <c r="P243" s="134"/>
      <c r="Q243" s="134"/>
      <c r="R243" s="134"/>
      <c r="S243" s="134"/>
      <c r="T243" s="134"/>
      <c r="U243" s="134"/>
      <c r="V243" s="134"/>
      <c r="W243" s="134"/>
      <c r="X243" s="134"/>
      <c r="Y243" s="134"/>
      <c r="Z243" s="134"/>
      <c r="AA243" s="135"/>
      <c r="AB243" s="135"/>
      <c r="AC243" s="135"/>
      <c r="AD243" s="135"/>
      <c r="AE243" s="135"/>
      <c r="AF243" s="135"/>
      <c r="AG243" s="135"/>
      <c r="AH243" s="135"/>
      <c r="AI243" s="135"/>
    </row>
    <row r="244" ht="15.75" customHeight="1">
      <c r="A244" s="156"/>
      <c r="B244" s="157"/>
      <c r="C244" s="275"/>
      <c r="D244" s="275"/>
      <c r="E244" s="157"/>
      <c r="F244" s="275"/>
      <c r="G244" s="275"/>
      <c r="H244" s="275"/>
      <c r="I244" s="157"/>
      <c r="J244" s="233"/>
      <c r="K244" s="276"/>
      <c r="L244" s="157"/>
      <c r="M244" s="133"/>
      <c r="N244" s="134"/>
      <c r="O244" s="134"/>
      <c r="P244" s="134"/>
      <c r="Q244" s="134"/>
      <c r="R244" s="134"/>
      <c r="S244" s="134"/>
      <c r="T244" s="134"/>
      <c r="U244" s="134"/>
      <c r="V244" s="134"/>
      <c r="W244" s="134"/>
      <c r="X244" s="134"/>
      <c r="Y244" s="134"/>
      <c r="Z244" s="134"/>
      <c r="AA244" s="135"/>
      <c r="AB244" s="135"/>
      <c r="AC244" s="135"/>
      <c r="AD244" s="135"/>
      <c r="AE244" s="135"/>
      <c r="AF244" s="135"/>
      <c r="AG244" s="135"/>
      <c r="AH244" s="135"/>
      <c r="AI244" s="135"/>
    </row>
    <row r="245" ht="15.75" customHeight="1">
      <c r="A245" s="166"/>
      <c r="B245" s="286"/>
      <c r="C245" s="6"/>
      <c r="D245" s="199"/>
      <c r="E245" s="169"/>
      <c r="F245" s="168"/>
      <c r="G245" s="168"/>
      <c r="H245" s="168"/>
      <c r="I245" s="286"/>
      <c r="J245" s="201"/>
      <c r="K245" s="171"/>
      <c r="L245" s="169"/>
      <c r="M245" s="133"/>
      <c r="N245" s="134"/>
      <c r="O245" s="134"/>
      <c r="P245" s="134"/>
      <c r="Q245" s="134"/>
      <c r="R245" s="134"/>
      <c r="S245" s="134"/>
      <c r="T245" s="134"/>
      <c r="U245" s="134"/>
      <c r="V245" s="134"/>
      <c r="W245" s="134"/>
      <c r="X245" s="134"/>
      <c r="Y245" s="134"/>
      <c r="Z245" s="134"/>
      <c r="AA245" s="135"/>
      <c r="AB245" s="135"/>
      <c r="AC245" s="135"/>
      <c r="AD245" s="135"/>
      <c r="AE245" s="135"/>
      <c r="AF245" s="135"/>
      <c r="AG245" s="135"/>
      <c r="AH245" s="135"/>
      <c r="AI245" s="135"/>
    </row>
    <row r="246" ht="15.75" customHeight="1">
      <c r="A246" s="278"/>
      <c r="B246" s="228"/>
      <c r="C246" s="274"/>
      <c r="D246" s="275"/>
      <c r="E246" s="228"/>
      <c r="F246" s="275"/>
      <c r="G246" s="274"/>
      <c r="H246" s="274"/>
      <c r="I246" s="157"/>
      <c r="J246" s="233"/>
      <c r="K246" s="283"/>
      <c r="L246" s="157"/>
      <c r="M246" s="133"/>
      <c r="N246" s="134"/>
      <c r="O246" s="134"/>
      <c r="P246" s="134"/>
      <c r="Q246" s="134"/>
      <c r="R246" s="134"/>
      <c r="S246" s="134"/>
      <c r="T246" s="134"/>
      <c r="U246" s="134"/>
      <c r="V246" s="134"/>
      <c r="W246" s="134"/>
      <c r="X246" s="134"/>
      <c r="Y246" s="134"/>
      <c r="Z246" s="134"/>
      <c r="AA246" s="135"/>
      <c r="AB246" s="135"/>
      <c r="AC246" s="135"/>
      <c r="AD246" s="135"/>
      <c r="AE246" s="135"/>
      <c r="AF246" s="135"/>
      <c r="AG246" s="135"/>
      <c r="AH246" s="135"/>
      <c r="AI246" s="135"/>
    </row>
    <row r="247" ht="15.75" customHeight="1">
      <c r="A247" s="278"/>
      <c r="B247" s="228"/>
      <c r="C247" s="274"/>
      <c r="D247" s="275"/>
      <c r="E247" s="228"/>
      <c r="F247" s="275"/>
      <c r="G247" s="274"/>
      <c r="H247" s="274"/>
      <c r="I247" s="157"/>
      <c r="J247" s="233"/>
      <c r="K247" s="283"/>
      <c r="L247" s="157"/>
      <c r="M247" s="133"/>
      <c r="N247" s="134"/>
      <c r="O247" s="134"/>
      <c r="P247" s="134"/>
      <c r="Q247" s="134"/>
      <c r="R247" s="134"/>
      <c r="S247" s="134"/>
      <c r="T247" s="134"/>
      <c r="U247" s="134"/>
      <c r="V247" s="134"/>
      <c r="W247" s="134"/>
      <c r="X247" s="134"/>
      <c r="Y247" s="134"/>
      <c r="Z247" s="134"/>
      <c r="AA247" s="135"/>
      <c r="AB247" s="135"/>
      <c r="AC247" s="135"/>
      <c r="AD247" s="135"/>
      <c r="AE247" s="135"/>
      <c r="AF247" s="135"/>
      <c r="AG247" s="135"/>
      <c r="AH247" s="135"/>
      <c r="AI247" s="135"/>
    </row>
    <row r="248" ht="15.75" customHeight="1">
      <c r="A248" s="278"/>
      <c r="B248" s="228"/>
      <c r="C248" s="274"/>
      <c r="D248" s="275"/>
      <c r="E248" s="228"/>
      <c r="F248" s="275"/>
      <c r="G248" s="274"/>
      <c r="H248" s="274"/>
      <c r="I248" s="157"/>
      <c r="J248" s="233"/>
      <c r="K248" s="283"/>
      <c r="L248" s="157"/>
      <c r="M248" s="133"/>
      <c r="N248" s="134"/>
      <c r="O248" s="134"/>
      <c r="P248" s="134"/>
      <c r="Q248" s="134"/>
      <c r="R248" s="134"/>
      <c r="S248" s="134"/>
      <c r="T248" s="134"/>
      <c r="U248" s="134"/>
      <c r="V248" s="134"/>
      <c r="W248" s="134"/>
      <c r="X248" s="134"/>
      <c r="Y248" s="134"/>
      <c r="Z248" s="134"/>
      <c r="AA248" s="135"/>
      <c r="AB248" s="135"/>
      <c r="AC248" s="135"/>
      <c r="AD248" s="135"/>
      <c r="AE248" s="135"/>
      <c r="AF248" s="135"/>
      <c r="AG248" s="135"/>
      <c r="AH248" s="135"/>
      <c r="AI248" s="135"/>
    </row>
    <row r="249" ht="15.75" customHeight="1">
      <c r="A249" s="278"/>
      <c r="B249" s="228"/>
      <c r="C249" s="274"/>
      <c r="D249" s="275"/>
      <c r="E249" s="228"/>
      <c r="F249" s="275"/>
      <c r="G249" s="274"/>
      <c r="H249" s="274"/>
      <c r="I249" s="157"/>
      <c r="J249" s="233"/>
      <c r="K249" s="283"/>
      <c r="L249" s="157"/>
      <c r="M249" s="133"/>
      <c r="N249" s="134"/>
      <c r="O249" s="134"/>
      <c r="P249" s="134"/>
      <c r="Q249" s="134"/>
      <c r="R249" s="134"/>
      <c r="S249" s="134"/>
      <c r="T249" s="134"/>
      <c r="U249" s="134"/>
      <c r="V249" s="134"/>
      <c r="W249" s="134"/>
      <c r="X249" s="134"/>
      <c r="Y249" s="134"/>
      <c r="Z249" s="134"/>
      <c r="AA249" s="135"/>
      <c r="AB249" s="135"/>
      <c r="AC249" s="135"/>
      <c r="AD249" s="135"/>
      <c r="AE249" s="135"/>
      <c r="AF249" s="135"/>
      <c r="AG249" s="135"/>
      <c r="AH249" s="135"/>
      <c r="AI249" s="135"/>
    </row>
    <row r="250" ht="15.75" customHeight="1">
      <c r="A250" s="278"/>
      <c r="B250" s="228"/>
      <c r="C250" s="274"/>
      <c r="D250" s="275"/>
      <c r="E250" s="228"/>
      <c r="F250" s="275"/>
      <c r="G250" s="275"/>
      <c r="H250" s="275"/>
      <c r="I250" s="157"/>
      <c r="J250" s="233"/>
      <c r="K250" s="283"/>
      <c r="L250" s="157"/>
      <c r="M250" s="133"/>
      <c r="N250" s="134"/>
      <c r="O250" s="134"/>
      <c r="P250" s="134"/>
      <c r="Q250" s="134"/>
      <c r="R250" s="134"/>
      <c r="S250" s="134"/>
      <c r="T250" s="134"/>
      <c r="U250" s="134"/>
      <c r="V250" s="134"/>
      <c r="W250" s="134"/>
      <c r="X250" s="134"/>
      <c r="Y250" s="134"/>
      <c r="Z250" s="134"/>
      <c r="AA250" s="135"/>
      <c r="AB250" s="135"/>
      <c r="AC250" s="135"/>
      <c r="AD250" s="135"/>
      <c r="AE250" s="135"/>
      <c r="AF250" s="135"/>
      <c r="AG250" s="135"/>
      <c r="AH250" s="135"/>
      <c r="AI250" s="135"/>
    </row>
    <row r="251" ht="15.75" customHeight="1">
      <c r="A251" s="278"/>
      <c r="B251" s="228"/>
      <c r="C251" s="274"/>
      <c r="D251" s="275"/>
      <c r="E251" s="228"/>
      <c r="F251" s="275"/>
      <c r="G251" s="275"/>
      <c r="H251" s="275"/>
      <c r="I251" s="157"/>
      <c r="J251" s="233"/>
      <c r="K251" s="283"/>
      <c r="L251" s="157"/>
      <c r="M251" s="133"/>
      <c r="N251" s="134"/>
      <c r="O251" s="134"/>
      <c r="P251" s="134"/>
      <c r="Q251" s="134"/>
      <c r="R251" s="134"/>
      <c r="S251" s="134"/>
      <c r="T251" s="134"/>
      <c r="U251" s="134"/>
      <c r="V251" s="134"/>
      <c r="W251" s="134"/>
      <c r="X251" s="134"/>
      <c r="Y251" s="134"/>
      <c r="Z251" s="134"/>
      <c r="AA251" s="135"/>
      <c r="AB251" s="135"/>
      <c r="AC251" s="135"/>
      <c r="AD251" s="135"/>
      <c r="AE251" s="135"/>
      <c r="AF251" s="135"/>
      <c r="AG251" s="135"/>
      <c r="AH251" s="135"/>
      <c r="AI251" s="135"/>
    </row>
    <row r="252" ht="15.75" customHeight="1">
      <c r="A252" s="278"/>
      <c r="B252" s="228"/>
      <c r="C252" s="274"/>
      <c r="D252" s="275"/>
      <c r="E252" s="228"/>
      <c r="F252" s="275"/>
      <c r="G252" s="275"/>
      <c r="H252" s="275"/>
      <c r="I252" s="157"/>
      <c r="J252" s="233"/>
      <c r="K252" s="283"/>
      <c r="L252" s="157"/>
      <c r="M252" s="133"/>
      <c r="N252" s="134"/>
      <c r="O252" s="134"/>
      <c r="P252" s="134"/>
      <c r="Q252" s="134"/>
      <c r="R252" s="134"/>
      <c r="S252" s="134"/>
      <c r="T252" s="134"/>
      <c r="U252" s="134"/>
      <c r="V252" s="134"/>
      <c r="W252" s="134"/>
      <c r="X252" s="134"/>
      <c r="Y252" s="134"/>
      <c r="Z252" s="134"/>
      <c r="AA252" s="135"/>
      <c r="AB252" s="135"/>
      <c r="AC252" s="135"/>
      <c r="AD252" s="135"/>
      <c r="AE252" s="135"/>
      <c r="AF252" s="135"/>
      <c r="AG252" s="135"/>
      <c r="AH252" s="135"/>
      <c r="AI252" s="135"/>
    </row>
    <row r="253" ht="15.75" customHeight="1">
      <c r="A253" s="278"/>
      <c r="B253" s="228"/>
      <c r="C253" s="274"/>
      <c r="D253" s="275"/>
      <c r="E253" s="228"/>
      <c r="F253" s="275"/>
      <c r="G253" s="275"/>
      <c r="H253" s="275"/>
      <c r="I253" s="157"/>
      <c r="J253" s="233"/>
      <c r="K253" s="283"/>
      <c r="L253" s="157"/>
      <c r="M253" s="133"/>
      <c r="N253" s="134"/>
      <c r="O253" s="134"/>
      <c r="P253" s="134"/>
      <c r="Q253" s="134"/>
      <c r="R253" s="134"/>
      <c r="S253" s="134"/>
      <c r="T253" s="134"/>
      <c r="U253" s="134"/>
      <c r="V253" s="134"/>
      <c r="W253" s="134"/>
      <c r="X253" s="134"/>
      <c r="Y253" s="134"/>
      <c r="Z253" s="134"/>
      <c r="AA253" s="135"/>
      <c r="AB253" s="135"/>
      <c r="AC253" s="135"/>
      <c r="AD253" s="135"/>
      <c r="AE253" s="135"/>
      <c r="AF253" s="135"/>
      <c r="AG253" s="135"/>
      <c r="AH253" s="135"/>
      <c r="AI253" s="135"/>
    </row>
    <row r="254" ht="15.75" customHeight="1">
      <c r="A254" s="278"/>
      <c r="B254" s="228"/>
      <c r="C254" s="274"/>
      <c r="D254" s="275"/>
      <c r="E254" s="228"/>
      <c r="F254" s="275"/>
      <c r="G254" s="275"/>
      <c r="H254" s="275"/>
      <c r="I254" s="157"/>
      <c r="J254" s="233"/>
      <c r="K254" s="283"/>
      <c r="L254" s="157"/>
      <c r="M254" s="133"/>
      <c r="N254" s="134"/>
      <c r="O254" s="134"/>
      <c r="P254" s="134"/>
      <c r="Q254" s="134"/>
      <c r="R254" s="134"/>
      <c r="S254" s="134"/>
      <c r="T254" s="134"/>
      <c r="U254" s="134"/>
      <c r="V254" s="134"/>
      <c r="W254" s="134"/>
      <c r="X254" s="134"/>
      <c r="Y254" s="134"/>
      <c r="Z254" s="134"/>
      <c r="AA254" s="135"/>
      <c r="AB254" s="135"/>
      <c r="AC254" s="135"/>
      <c r="AD254" s="135"/>
      <c r="AE254" s="135"/>
      <c r="AF254" s="135"/>
      <c r="AG254" s="135"/>
      <c r="AH254" s="135"/>
      <c r="AI254" s="135"/>
    </row>
    <row r="255" ht="15.75" customHeight="1">
      <c r="A255" s="278"/>
      <c r="B255" s="228"/>
      <c r="C255" s="274"/>
      <c r="D255" s="275"/>
      <c r="E255" s="228"/>
      <c r="F255" s="275"/>
      <c r="G255" s="275"/>
      <c r="H255" s="275"/>
      <c r="I255" s="157"/>
      <c r="J255" s="233"/>
      <c r="K255" s="283"/>
      <c r="L255" s="157"/>
      <c r="M255" s="133"/>
      <c r="N255" s="134"/>
      <c r="O255" s="134"/>
      <c r="P255" s="134"/>
      <c r="Q255" s="134"/>
      <c r="R255" s="134"/>
      <c r="S255" s="134"/>
      <c r="T255" s="134"/>
      <c r="U255" s="134"/>
      <c r="V255" s="134"/>
      <c r="W255" s="134"/>
      <c r="X255" s="134"/>
      <c r="Y255" s="134"/>
      <c r="Z255" s="134"/>
      <c r="AA255" s="135"/>
      <c r="AB255" s="135"/>
      <c r="AC255" s="135"/>
      <c r="AD255" s="135"/>
      <c r="AE255" s="135"/>
      <c r="AF255" s="135"/>
      <c r="AG255" s="135"/>
      <c r="AH255" s="135"/>
      <c r="AI255" s="135"/>
    </row>
    <row r="256" ht="15.75" customHeight="1">
      <c r="A256" s="278"/>
      <c r="B256" s="228"/>
      <c r="C256" s="274"/>
      <c r="D256" s="275"/>
      <c r="E256" s="228"/>
      <c r="F256" s="275"/>
      <c r="G256" s="275"/>
      <c r="H256" s="275"/>
      <c r="I256" s="157"/>
      <c r="J256" s="233"/>
      <c r="K256" s="283"/>
      <c r="L256" s="157"/>
      <c r="M256" s="133"/>
      <c r="N256" s="134"/>
      <c r="O256" s="134"/>
      <c r="P256" s="134"/>
      <c r="Q256" s="134"/>
      <c r="R256" s="134"/>
      <c r="S256" s="134"/>
      <c r="T256" s="134"/>
      <c r="U256" s="134"/>
      <c r="V256" s="134"/>
      <c r="W256" s="134"/>
      <c r="X256" s="134"/>
      <c r="Y256" s="134"/>
      <c r="Z256" s="134"/>
      <c r="AA256" s="135"/>
      <c r="AB256" s="135"/>
      <c r="AC256" s="135"/>
      <c r="AD256" s="135"/>
      <c r="AE256" s="135"/>
      <c r="AF256" s="135"/>
      <c r="AG256" s="135"/>
      <c r="AH256" s="135"/>
      <c r="AI256" s="135"/>
    </row>
    <row r="257" ht="15.75" customHeight="1">
      <c r="A257" s="278"/>
      <c r="B257" s="228"/>
      <c r="C257" s="274"/>
      <c r="D257" s="275"/>
      <c r="E257" s="228"/>
      <c r="F257" s="275"/>
      <c r="G257" s="275"/>
      <c r="H257" s="275"/>
      <c r="I257" s="157"/>
      <c r="J257" s="233"/>
      <c r="K257" s="283"/>
      <c r="L257" s="157"/>
      <c r="M257" s="133"/>
      <c r="N257" s="134"/>
      <c r="O257" s="134"/>
      <c r="P257" s="134"/>
      <c r="Q257" s="134"/>
      <c r="R257" s="134"/>
      <c r="S257" s="134"/>
      <c r="T257" s="134"/>
      <c r="U257" s="134"/>
      <c r="V257" s="134"/>
      <c r="W257" s="134"/>
      <c r="X257" s="134"/>
      <c r="Y257" s="134"/>
      <c r="Z257" s="134"/>
      <c r="AA257" s="135"/>
      <c r="AB257" s="135"/>
      <c r="AC257" s="135"/>
      <c r="AD257" s="135"/>
      <c r="AE257" s="135"/>
      <c r="AF257" s="135"/>
      <c r="AG257" s="135"/>
      <c r="AH257" s="135"/>
      <c r="AI257" s="135"/>
    </row>
    <row r="258" ht="15.75" customHeight="1">
      <c r="A258" s="278"/>
      <c r="B258" s="228"/>
      <c r="C258" s="274"/>
      <c r="D258" s="275"/>
      <c r="E258" s="228"/>
      <c r="F258" s="275"/>
      <c r="G258" s="274"/>
      <c r="H258" s="274"/>
      <c r="I258" s="157"/>
      <c r="J258" s="233"/>
      <c r="K258" s="283"/>
      <c r="L258" s="157"/>
      <c r="M258" s="133"/>
      <c r="N258" s="134"/>
      <c r="O258" s="134"/>
      <c r="P258" s="134"/>
      <c r="Q258" s="134"/>
      <c r="R258" s="134"/>
      <c r="S258" s="134"/>
      <c r="T258" s="134"/>
      <c r="U258" s="134"/>
      <c r="V258" s="134"/>
      <c r="W258" s="134"/>
      <c r="X258" s="134"/>
      <c r="Y258" s="134"/>
      <c r="Z258" s="134"/>
      <c r="AA258" s="135"/>
      <c r="AB258" s="135"/>
      <c r="AC258" s="135"/>
      <c r="AD258" s="135"/>
      <c r="AE258" s="135"/>
      <c r="AF258" s="135"/>
      <c r="AG258" s="135"/>
      <c r="AH258" s="135"/>
      <c r="AI258" s="135"/>
    </row>
    <row r="259" ht="15.75" customHeight="1">
      <c r="A259" s="278"/>
      <c r="B259" s="228"/>
      <c r="C259" s="274"/>
      <c r="D259" s="275"/>
      <c r="E259" s="228"/>
      <c r="F259" s="275"/>
      <c r="G259" s="275"/>
      <c r="H259" s="275"/>
      <c r="I259" s="157"/>
      <c r="J259" s="233"/>
      <c r="K259" s="283"/>
      <c r="L259" s="157"/>
      <c r="M259" s="133"/>
      <c r="N259" s="134"/>
      <c r="O259" s="134"/>
      <c r="P259" s="134"/>
      <c r="Q259" s="134"/>
      <c r="R259" s="134"/>
      <c r="S259" s="134"/>
      <c r="T259" s="134"/>
      <c r="U259" s="134"/>
      <c r="V259" s="134"/>
      <c r="W259" s="134"/>
      <c r="X259" s="134"/>
      <c r="Y259" s="134"/>
      <c r="Z259" s="134"/>
      <c r="AA259" s="135"/>
      <c r="AB259" s="135"/>
      <c r="AC259" s="135"/>
      <c r="AD259" s="135"/>
      <c r="AE259" s="135"/>
      <c r="AF259" s="135"/>
      <c r="AG259" s="135"/>
      <c r="AH259" s="135"/>
      <c r="AI259" s="135"/>
    </row>
    <row r="260" ht="15.75" customHeight="1">
      <c r="A260" s="278"/>
      <c r="B260" s="228"/>
      <c r="C260" s="275"/>
      <c r="D260" s="275"/>
      <c r="E260" s="228"/>
      <c r="F260" s="284"/>
      <c r="G260" s="285"/>
      <c r="H260" s="284"/>
      <c r="I260" s="157"/>
      <c r="J260" s="233"/>
      <c r="K260" s="283"/>
      <c r="L260" s="157"/>
      <c r="M260" s="133"/>
      <c r="N260" s="134"/>
      <c r="O260" s="134"/>
      <c r="P260" s="134"/>
      <c r="Q260" s="134"/>
      <c r="R260" s="134"/>
      <c r="S260" s="134"/>
      <c r="T260" s="134"/>
      <c r="U260" s="134"/>
      <c r="V260" s="134"/>
      <c r="W260" s="134"/>
      <c r="X260" s="134"/>
      <c r="Y260" s="134"/>
      <c r="Z260" s="134"/>
      <c r="AA260" s="135"/>
      <c r="AB260" s="135"/>
      <c r="AC260" s="135"/>
      <c r="AD260" s="135"/>
      <c r="AE260" s="135"/>
      <c r="AF260" s="135"/>
      <c r="AG260" s="135"/>
      <c r="AH260" s="135"/>
      <c r="AI260" s="135"/>
    </row>
    <row r="261" ht="15.75" customHeight="1">
      <c r="A261" s="278"/>
      <c r="B261" s="228"/>
      <c r="C261" s="274"/>
      <c r="D261" s="275"/>
      <c r="E261" s="228"/>
      <c r="F261" s="284"/>
      <c r="G261" s="284"/>
      <c r="H261" s="285"/>
      <c r="I261" s="157"/>
      <c r="J261" s="233"/>
      <c r="K261" s="283"/>
      <c r="L261" s="157"/>
      <c r="M261" s="133"/>
      <c r="N261" s="134"/>
      <c r="O261" s="134"/>
      <c r="P261" s="134"/>
      <c r="Q261" s="134"/>
      <c r="R261" s="134"/>
      <c r="S261" s="134"/>
      <c r="T261" s="134"/>
      <c r="U261" s="134"/>
      <c r="V261" s="134"/>
      <c r="W261" s="134"/>
      <c r="X261" s="134"/>
      <c r="Y261" s="134"/>
      <c r="Z261" s="134"/>
      <c r="AA261" s="135"/>
      <c r="AB261" s="135"/>
      <c r="AC261" s="135"/>
      <c r="AD261" s="135"/>
      <c r="AE261" s="135"/>
      <c r="AF261" s="135"/>
      <c r="AG261" s="135"/>
      <c r="AH261" s="135"/>
      <c r="AI261" s="135"/>
    </row>
    <row r="262" ht="15.75" customHeight="1">
      <c r="A262" s="278"/>
      <c r="B262" s="228"/>
      <c r="C262" s="274"/>
      <c r="D262" s="275"/>
      <c r="E262" s="157"/>
      <c r="F262" s="284"/>
      <c r="G262" s="285"/>
      <c r="H262" s="285"/>
      <c r="I262" s="157"/>
      <c r="J262" s="233"/>
      <c r="K262" s="283"/>
      <c r="L262" s="157"/>
      <c r="M262" s="133"/>
      <c r="N262" s="134"/>
      <c r="O262" s="134"/>
      <c r="P262" s="134"/>
      <c r="Q262" s="134"/>
      <c r="R262" s="134"/>
      <c r="S262" s="134"/>
      <c r="T262" s="134"/>
      <c r="U262" s="134"/>
      <c r="V262" s="134"/>
      <c r="W262" s="134"/>
      <c r="X262" s="134"/>
      <c r="Y262" s="134"/>
      <c r="Z262" s="134"/>
      <c r="AA262" s="135"/>
      <c r="AB262" s="135"/>
      <c r="AC262" s="135"/>
      <c r="AD262" s="135"/>
      <c r="AE262" s="135"/>
      <c r="AF262" s="135"/>
      <c r="AG262" s="135"/>
      <c r="AH262" s="135"/>
      <c r="AI262" s="135"/>
    </row>
    <row r="263" ht="15.75" customHeight="1">
      <c r="A263" s="278"/>
      <c r="B263" s="157"/>
      <c r="C263" s="275"/>
      <c r="D263" s="275"/>
      <c r="E263" s="228"/>
      <c r="F263" s="284"/>
      <c r="G263" s="285"/>
      <c r="H263" s="285"/>
      <c r="I263" s="157"/>
      <c r="J263" s="233"/>
      <c r="K263" s="283"/>
      <c r="L263" s="157"/>
      <c r="M263" s="133"/>
      <c r="N263" s="134"/>
      <c r="O263" s="134"/>
      <c r="P263" s="134"/>
      <c r="Q263" s="134"/>
      <c r="R263" s="134"/>
      <c r="S263" s="134"/>
      <c r="T263" s="134"/>
      <c r="U263" s="134"/>
      <c r="V263" s="134"/>
      <c r="W263" s="134"/>
      <c r="X263" s="134"/>
      <c r="Y263" s="134"/>
      <c r="Z263" s="134"/>
      <c r="AA263" s="135"/>
      <c r="AB263" s="135"/>
      <c r="AC263" s="135"/>
      <c r="AD263" s="135"/>
      <c r="AE263" s="135"/>
      <c r="AF263" s="135"/>
      <c r="AG263" s="135"/>
      <c r="AH263" s="135"/>
      <c r="AI263" s="135"/>
    </row>
    <row r="264" ht="15.75" customHeight="1">
      <c r="A264" s="278"/>
      <c r="B264" s="228"/>
      <c r="C264" s="275"/>
      <c r="D264" s="275"/>
      <c r="E264" s="228"/>
      <c r="F264" s="284"/>
      <c r="G264" s="285"/>
      <c r="H264" s="285"/>
      <c r="I264" s="157"/>
      <c r="J264" s="233"/>
      <c r="K264" s="283"/>
      <c r="L264" s="157"/>
      <c r="M264" s="133"/>
      <c r="N264" s="134"/>
      <c r="O264" s="134"/>
      <c r="P264" s="134"/>
      <c r="Q264" s="134"/>
      <c r="R264" s="134"/>
      <c r="S264" s="134"/>
      <c r="T264" s="134"/>
      <c r="U264" s="134"/>
      <c r="V264" s="134"/>
      <c r="W264" s="134"/>
      <c r="X264" s="134"/>
      <c r="Y264" s="134"/>
      <c r="Z264" s="134"/>
      <c r="AA264" s="135"/>
      <c r="AB264" s="135"/>
      <c r="AC264" s="135"/>
      <c r="AD264" s="135"/>
      <c r="AE264" s="135"/>
      <c r="AF264" s="135"/>
      <c r="AG264" s="135"/>
      <c r="AH264" s="135"/>
      <c r="AI264" s="135"/>
    </row>
    <row r="265" ht="15.75" customHeight="1">
      <c r="A265" s="166"/>
      <c r="B265" s="286"/>
      <c r="C265" s="6"/>
      <c r="D265" s="199"/>
      <c r="E265" s="200"/>
      <c r="F265" s="199"/>
      <c r="G265" s="199"/>
      <c r="H265" s="199"/>
      <c r="I265" s="169"/>
      <c r="J265" s="233"/>
      <c r="K265" s="263"/>
      <c r="L265" s="157"/>
      <c r="M265" s="133"/>
      <c r="N265" s="134"/>
      <c r="O265" s="134"/>
      <c r="P265" s="134"/>
      <c r="Q265" s="134"/>
      <c r="R265" s="134"/>
      <c r="S265" s="134"/>
      <c r="T265" s="134"/>
      <c r="U265" s="134"/>
      <c r="V265" s="134"/>
      <c r="W265" s="134"/>
      <c r="X265" s="134"/>
      <c r="Y265" s="134"/>
      <c r="Z265" s="134"/>
      <c r="AA265" s="135"/>
      <c r="AB265" s="135"/>
      <c r="AC265" s="135"/>
      <c r="AD265" s="135"/>
      <c r="AE265" s="135"/>
      <c r="AF265" s="135"/>
      <c r="AG265" s="135"/>
      <c r="AH265" s="135"/>
      <c r="AI265" s="135"/>
    </row>
    <row r="266" ht="15.75" customHeight="1">
      <c r="A266" s="287"/>
      <c r="B266" s="228"/>
      <c r="C266" s="274"/>
      <c r="D266" s="275"/>
      <c r="E266" s="228"/>
      <c r="F266" s="275"/>
      <c r="G266" s="274"/>
      <c r="H266" s="274"/>
      <c r="I266" s="157"/>
      <c r="J266" s="233"/>
      <c r="K266" s="276"/>
      <c r="L266" s="157"/>
      <c r="M266" s="133"/>
      <c r="N266" s="134"/>
      <c r="O266" s="134"/>
      <c r="P266" s="134"/>
      <c r="Q266" s="134"/>
      <c r="R266" s="134"/>
      <c r="S266" s="134"/>
      <c r="T266" s="134"/>
      <c r="U266" s="134"/>
      <c r="V266" s="134"/>
      <c r="W266" s="134"/>
      <c r="X266" s="134"/>
      <c r="Y266" s="134"/>
      <c r="Z266" s="134"/>
      <c r="AA266" s="135"/>
      <c r="AB266" s="135"/>
      <c r="AC266" s="135"/>
      <c r="AD266" s="135"/>
      <c r="AE266" s="135"/>
      <c r="AF266" s="135"/>
      <c r="AG266" s="135"/>
      <c r="AH266" s="135"/>
      <c r="AI266" s="135"/>
    </row>
    <row r="267" ht="15.75" customHeight="1">
      <c r="A267" s="287"/>
      <c r="B267" s="228"/>
      <c r="C267" s="274"/>
      <c r="D267" s="275"/>
      <c r="E267" s="228"/>
      <c r="F267" s="275"/>
      <c r="G267" s="274"/>
      <c r="H267" s="274"/>
      <c r="I267" s="157"/>
      <c r="J267" s="233"/>
      <c r="K267" s="276"/>
      <c r="L267" s="157"/>
      <c r="M267" s="133"/>
      <c r="N267" s="134"/>
      <c r="O267" s="134"/>
      <c r="P267" s="134"/>
      <c r="Q267" s="134"/>
      <c r="R267" s="134"/>
      <c r="S267" s="134"/>
      <c r="T267" s="134"/>
      <c r="U267" s="134"/>
      <c r="V267" s="134"/>
      <c r="W267" s="134"/>
      <c r="X267" s="134"/>
      <c r="Y267" s="134"/>
      <c r="Z267" s="134"/>
      <c r="AA267" s="135"/>
      <c r="AB267" s="135"/>
      <c r="AC267" s="135"/>
      <c r="AD267" s="135"/>
      <c r="AE267" s="135"/>
      <c r="AF267" s="135"/>
      <c r="AG267" s="135"/>
      <c r="AH267" s="135"/>
      <c r="AI267" s="135"/>
    </row>
    <row r="268" ht="15.75" customHeight="1">
      <c r="A268" s="287"/>
      <c r="B268" s="228"/>
      <c r="C268" s="274"/>
      <c r="D268" s="275"/>
      <c r="E268" s="228"/>
      <c r="F268" s="275"/>
      <c r="G268" s="274"/>
      <c r="H268" s="274"/>
      <c r="I268" s="157"/>
      <c r="J268" s="233"/>
      <c r="K268" s="276"/>
      <c r="L268" s="157"/>
      <c r="M268" s="133"/>
      <c r="N268" s="134"/>
      <c r="O268" s="134"/>
      <c r="P268" s="134"/>
      <c r="Q268" s="134"/>
      <c r="R268" s="134"/>
      <c r="S268" s="134"/>
      <c r="T268" s="134"/>
      <c r="U268" s="134"/>
      <c r="V268" s="134"/>
      <c r="W268" s="134"/>
      <c r="X268" s="134"/>
      <c r="Y268" s="134"/>
      <c r="Z268" s="134"/>
      <c r="AA268" s="135"/>
      <c r="AB268" s="135"/>
      <c r="AC268" s="135"/>
      <c r="AD268" s="135"/>
      <c r="AE268" s="135"/>
      <c r="AF268" s="135"/>
      <c r="AG268" s="135"/>
      <c r="AH268" s="135"/>
      <c r="AI268" s="135"/>
    </row>
    <row r="269" ht="15.75" customHeight="1">
      <c r="A269" s="287"/>
      <c r="B269" s="228"/>
      <c r="C269" s="274"/>
      <c r="D269" s="275"/>
      <c r="E269" s="228"/>
      <c r="F269" s="275"/>
      <c r="G269" s="274"/>
      <c r="H269" s="274"/>
      <c r="I269" s="157"/>
      <c r="J269" s="233"/>
      <c r="K269" s="276"/>
      <c r="L269" s="157"/>
      <c r="M269" s="133"/>
      <c r="N269" s="134"/>
      <c r="O269" s="134"/>
      <c r="P269" s="134"/>
      <c r="Q269" s="134"/>
      <c r="R269" s="134"/>
      <c r="S269" s="134"/>
      <c r="T269" s="134"/>
      <c r="U269" s="134"/>
      <c r="V269" s="134"/>
      <c r="W269" s="134"/>
      <c r="X269" s="134"/>
      <c r="Y269" s="134"/>
      <c r="Z269" s="134"/>
      <c r="AA269" s="135"/>
      <c r="AB269" s="135"/>
      <c r="AC269" s="135"/>
      <c r="AD269" s="135"/>
      <c r="AE269" s="135"/>
      <c r="AF269" s="135"/>
      <c r="AG269" s="135"/>
      <c r="AH269" s="135"/>
      <c r="AI269" s="135"/>
    </row>
    <row r="270" ht="15.75" customHeight="1">
      <c r="A270" s="287"/>
      <c r="B270" s="228"/>
      <c r="C270" s="274"/>
      <c r="D270" s="275"/>
      <c r="E270" s="228"/>
      <c r="F270" s="275"/>
      <c r="G270" s="274"/>
      <c r="H270" s="274"/>
      <c r="I270" s="157"/>
      <c r="J270" s="233"/>
      <c r="K270" s="276"/>
      <c r="L270" s="157"/>
      <c r="M270" s="133"/>
      <c r="N270" s="134"/>
      <c r="O270" s="134"/>
      <c r="P270" s="134"/>
      <c r="Q270" s="134"/>
      <c r="R270" s="134"/>
      <c r="S270" s="134"/>
      <c r="T270" s="134"/>
      <c r="U270" s="134"/>
      <c r="V270" s="134"/>
      <c r="W270" s="134"/>
      <c r="X270" s="134"/>
      <c r="Y270" s="134"/>
      <c r="Z270" s="134"/>
      <c r="AA270" s="135"/>
      <c r="AB270" s="135"/>
      <c r="AC270" s="135"/>
      <c r="AD270" s="135"/>
      <c r="AE270" s="135"/>
      <c r="AF270" s="135"/>
      <c r="AG270" s="135"/>
      <c r="AH270" s="135"/>
      <c r="AI270" s="135"/>
    </row>
    <row r="271" ht="15.75" customHeight="1">
      <c r="A271" s="287"/>
      <c r="B271" s="228"/>
      <c r="C271" s="274"/>
      <c r="D271" s="275"/>
      <c r="E271" s="228"/>
      <c r="F271" s="275"/>
      <c r="G271" s="274"/>
      <c r="H271" s="274"/>
      <c r="I271" s="157"/>
      <c r="J271" s="233"/>
      <c r="K271" s="276"/>
      <c r="L271" s="157"/>
      <c r="M271" s="133"/>
      <c r="N271" s="134"/>
      <c r="O271" s="134"/>
      <c r="P271" s="134"/>
      <c r="Q271" s="134"/>
      <c r="R271" s="134"/>
      <c r="S271" s="134"/>
      <c r="T271" s="134"/>
      <c r="U271" s="134"/>
      <c r="V271" s="134"/>
      <c r="W271" s="134"/>
      <c r="X271" s="134"/>
      <c r="Y271" s="134"/>
      <c r="Z271" s="134"/>
      <c r="AA271" s="135"/>
      <c r="AB271" s="135"/>
      <c r="AC271" s="135"/>
      <c r="AD271" s="135"/>
      <c r="AE271" s="135"/>
      <c r="AF271" s="135"/>
      <c r="AG271" s="135"/>
      <c r="AH271" s="135"/>
      <c r="AI271" s="135"/>
    </row>
    <row r="272" ht="15.75" customHeight="1">
      <c r="A272" s="287"/>
      <c r="B272" s="228"/>
      <c r="C272" s="274"/>
      <c r="D272" s="275"/>
      <c r="E272" s="228"/>
      <c r="F272" s="275"/>
      <c r="G272" s="274"/>
      <c r="H272" s="274"/>
      <c r="I272" s="157"/>
      <c r="J272" s="233"/>
      <c r="K272" s="276"/>
      <c r="L272" s="157"/>
      <c r="M272" s="133"/>
      <c r="N272" s="134"/>
      <c r="O272" s="134"/>
      <c r="P272" s="134"/>
      <c r="Q272" s="134"/>
      <c r="R272" s="134"/>
      <c r="S272" s="134"/>
      <c r="T272" s="134"/>
      <c r="U272" s="134"/>
      <c r="V272" s="134"/>
      <c r="W272" s="134"/>
      <c r="X272" s="134"/>
      <c r="Y272" s="134"/>
      <c r="Z272" s="134"/>
      <c r="AA272" s="135"/>
      <c r="AB272" s="135"/>
      <c r="AC272" s="135"/>
      <c r="AD272" s="135"/>
      <c r="AE272" s="135"/>
      <c r="AF272" s="135"/>
      <c r="AG272" s="135"/>
      <c r="AH272" s="135"/>
      <c r="AI272" s="135"/>
    </row>
    <row r="273" ht="15.75" customHeight="1">
      <c r="A273" s="287"/>
      <c r="B273" s="228"/>
      <c r="C273" s="274"/>
      <c r="D273" s="275"/>
      <c r="E273" s="228"/>
      <c r="F273" s="275"/>
      <c r="G273" s="274"/>
      <c r="H273" s="274"/>
      <c r="I273" s="157"/>
      <c r="J273" s="233"/>
      <c r="K273" s="288"/>
      <c r="L273" s="157"/>
      <c r="M273" s="133"/>
      <c r="N273" s="134"/>
      <c r="O273" s="134"/>
      <c r="P273" s="134"/>
      <c r="Q273" s="134"/>
      <c r="R273" s="134"/>
      <c r="S273" s="134"/>
      <c r="T273" s="134"/>
      <c r="U273" s="134"/>
      <c r="V273" s="134"/>
      <c r="W273" s="134"/>
      <c r="X273" s="134"/>
      <c r="Y273" s="134"/>
      <c r="Z273" s="134"/>
      <c r="AA273" s="135"/>
      <c r="AB273" s="135"/>
      <c r="AC273" s="135"/>
      <c r="AD273" s="135"/>
      <c r="AE273" s="135"/>
      <c r="AF273" s="135"/>
      <c r="AG273" s="135"/>
      <c r="AH273" s="135"/>
      <c r="AI273" s="135"/>
    </row>
    <row r="274" ht="15.75" customHeight="1">
      <c r="A274" s="287"/>
      <c r="B274" s="228"/>
      <c r="C274" s="274"/>
      <c r="D274" s="275"/>
      <c r="E274" s="228"/>
      <c r="F274" s="275"/>
      <c r="G274" s="274"/>
      <c r="H274" s="274"/>
      <c r="I274" s="157"/>
      <c r="J274" s="233"/>
      <c r="K274" s="289"/>
      <c r="L274" s="157"/>
      <c r="M274" s="133"/>
      <c r="N274" s="134"/>
      <c r="O274" s="134"/>
      <c r="P274" s="134"/>
      <c r="Q274" s="134"/>
      <c r="R274" s="134"/>
      <c r="S274" s="134"/>
      <c r="T274" s="134"/>
      <c r="U274" s="134"/>
      <c r="V274" s="134"/>
      <c r="W274" s="134"/>
      <c r="X274" s="134"/>
      <c r="Y274" s="134"/>
      <c r="Z274" s="134"/>
      <c r="AA274" s="135"/>
      <c r="AB274" s="135"/>
      <c r="AC274" s="135"/>
      <c r="AD274" s="135"/>
      <c r="AE274" s="135"/>
      <c r="AF274" s="135"/>
      <c r="AG274" s="135"/>
      <c r="AH274" s="135"/>
      <c r="AI274" s="135"/>
    </row>
    <row r="275" ht="15.75" customHeight="1">
      <c r="A275" s="287"/>
      <c r="B275" s="228"/>
      <c r="C275" s="274"/>
      <c r="D275" s="275"/>
      <c r="E275" s="228"/>
      <c r="F275" s="275"/>
      <c r="G275" s="274"/>
      <c r="H275" s="274"/>
      <c r="I275" s="157"/>
      <c r="J275" s="233"/>
      <c r="K275" s="263"/>
      <c r="L275" s="157"/>
      <c r="M275" s="133"/>
      <c r="N275" s="134"/>
      <c r="O275" s="134"/>
      <c r="P275" s="134"/>
      <c r="Q275" s="134"/>
      <c r="R275" s="134"/>
      <c r="S275" s="134"/>
      <c r="T275" s="134"/>
      <c r="U275" s="134"/>
      <c r="V275" s="134"/>
      <c r="W275" s="134"/>
      <c r="X275" s="134"/>
      <c r="Y275" s="134"/>
      <c r="Z275" s="134"/>
      <c r="AA275" s="135"/>
      <c r="AB275" s="135"/>
      <c r="AC275" s="135"/>
      <c r="AD275" s="135"/>
      <c r="AE275" s="135"/>
      <c r="AF275" s="135"/>
      <c r="AG275" s="135"/>
      <c r="AH275" s="135"/>
      <c r="AI275" s="135"/>
    </row>
    <row r="276" ht="15.75" customHeight="1">
      <c r="A276" s="287"/>
      <c r="B276" s="228"/>
      <c r="C276" s="274"/>
      <c r="D276" s="275"/>
      <c r="E276" s="228"/>
      <c r="F276" s="275"/>
      <c r="G276" s="274"/>
      <c r="H276" s="274"/>
      <c r="I276" s="157"/>
      <c r="J276" s="233"/>
      <c r="K276" s="276"/>
      <c r="L276" s="157"/>
      <c r="M276" s="133"/>
      <c r="N276" s="134"/>
      <c r="O276" s="134"/>
      <c r="P276" s="134"/>
      <c r="Q276" s="134"/>
      <c r="R276" s="134"/>
      <c r="S276" s="134"/>
      <c r="T276" s="134"/>
      <c r="U276" s="134"/>
      <c r="V276" s="134"/>
      <c r="W276" s="134"/>
      <c r="X276" s="134"/>
      <c r="Y276" s="134"/>
      <c r="Z276" s="134"/>
      <c r="AA276" s="135"/>
      <c r="AB276" s="135"/>
      <c r="AC276" s="135"/>
      <c r="AD276" s="135"/>
      <c r="AE276" s="135"/>
      <c r="AF276" s="135"/>
      <c r="AG276" s="135"/>
      <c r="AH276" s="135"/>
      <c r="AI276" s="135"/>
    </row>
    <row r="277" ht="15.75" customHeight="1">
      <c r="A277" s="287"/>
      <c r="B277" s="228"/>
      <c r="C277" s="274"/>
      <c r="D277" s="275"/>
      <c r="E277" s="228"/>
      <c r="F277" s="275"/>
      <c r="G277" s="274"/>
      <c r="H277" s="274"/>
      <c r="I277" s="157"/>
      <c r="J277" s="233"/>
      <c r="K277" s="276"/>
      <c r="L277" s="157"/>
      <c r="M277" s="133"/>
      <c r="N277" s="134"/>
      <c r="O277" s="134"/>
      <c r="P277" s="134"/>
      <c r="Q277" s="134"/>
      <c r="R277" s="134"/>
      <c r="S277" s="134"/>
      <c r="T277" s="134"/>
      <c r="U277" s="134"/>
      <c r="V277" s="134"/>
      <c r="W277" s="134"/>
      <c r="X277" s="134"/>
      <c r="Y277" s="134"/>
      <c r="Z277" s="134"/>
      <c r="AA277" s="135"/>
      <c r="AB277" s="135"/>
      <c r="AC277" s="135"/>
      <c r="AD277" s="135"/>
      <c r="AE277" s="135"/>
      <c r="AF277" s="135"/>
      <c r="AG277" s="135"/>
      <c r="AH277" s="135"/>
      <c r="AI277" s="135"/>
    </row>
    <row r="278" ht="15.75" customHeight="1">
      <c r="A278" s="287"/>
      <c r="B278" s="228"/>
      <c r="C278" s="274"/>
      <c r="D278" s="275"/>
      <c r="E278" s="228"/>
      <c r="F278" s="275"/>
      <c r="G278" s="274"/>
      <c r="H278" s="274"/>
      <c r="I278" s="157"/>
      <c r="J278" s="233"/>
      <c r="K278" s="276"/>
      <c r="L278" s="157"/>
      <c r="M278" s="133"/>
      <c r="N278" s="134"/>
      <c r="O278" s="134"/>
      <c r="P278" s="134"/>
      <c r="Q278" s="134"/>
      <c r="R278" s="134"/>
      <c r="S278" s="134"/>
      <c r="T278" s="134"/>
      <c r="U278" s="134"/>
      <c r="V278" s="134"/>
      <c r="W278" s="134"/>
      <c r="X278" s="134"/>
      <c r="Y278" s="134"/>
      <c r="Z278" s="134"/>
      <c r="AA278" s="135"/>
      <c r="AB278" s="135"/>
      <c r="AC278" s="135"/>
      <c r="AD278" s="135"/>
      <c r="AE278" s="135"/>
      <c r="AF278" s="135"/>
      <c r="AG278" s="135"/>
      <c r="AH278" s="135"/>
      <c r="AI278" s="135"/>
    </row>
    <row r="279" ht="15.75" customHeight="1">
      <c r="A279" s="287"/>
      <c r="B279" s="228"/>
      <c r="C279" s="274"/>
      <c r="D279" s="275"/>
      <c r="E279" s="228"/>
      <c r="F279" s="275"/>
      <c r="G279" s="274"/>
      <c r="H279" s="274"/>
      <c r="I279" s="157"/>
      <c r="J279" s="233"/>
      <c r="K279" s="276"/>
      <c r="L279" s="157"/>
      <c r="M279" s="133"/>
      <c r="N279" s="134"/>
      <c r="O279" s="134"/>
      <c r="P279" s="134"/>
      <c r="Q279" s="134"/>
      <c r="R279" s="134"/>
      <c r="S279" s="134"/>
      <c r="T279" s="134"/>
      <c r="U279" s="134"/>
      <c r="V279" s="134"/>
      <c r="W279" s="134"/>
      <c r="X279" s="134"/>
      <c r="Y279" s="134"/>
      <c r="Z279" s="134"/>
      <c r="AA279" s="135"/>
      <c r="AB279" s="135"/>
      <c r="AC279" s="135"/>
      <c r="AD279" s="135"/>
      <c r="AE279" s="135"/>
      <c r="AF279" s="135"/>
      <c r="AG279" s="135"/>
      <c r="AH279" s="135"/>
      <c r="AI279" s="135"/>
    </row>
    <row r="280" ht="15.75" customHeight="1">
      <c r="A280" s="287"/>
      <c r="B280" s="228"/>
      <c r="C280" s="274"/>
      <c r="D280" s="275"/>
      <c r="E280" s="228"/>
      <c r="F280" s="275"/>
      <c r="G280" s="274"/>
      <c r="H280" s="274"/>
      <c r="I280" s="157"/>
      <c r="J280" s="233"/>
      <c r="K280" s="276"/>
      <c r="L280" s="157"/>
      <c r="M280" s="133"/>
      <c r="N280" s="134"/>
      <c r="O280" s="134"/>
      <c r="P280" s="134"/>
      <c r="Q280" s="134"/>
      <c r="R280" s="134"/>
      <c r="S280" s="134"/>
      <c r="T280" s="134"/>
      <c r="U280" s="134"/>
      <c r="V280" s="134"/>
      <c r="W280" s="134"/>
      <c r="X280" s="134"/>
      <c r="Y280" s="134"/>
      <c r="Z280" s="134"/>
      <c r="AA280" s="135"/>
      <c r="AB280" s="135"/>
      <c r="AC280" s="135"/>
      <c r="AD280" s="135"/>
      <c r="AE280" s="135"/>
      <c r="AF280" s="135"/>
      <c r="AG280" s="135"/>
      <c r="AH280" s="135"/>
      <c r="AI280" s="135"/>
    </row>
    <row r="281" ht="15.75" customHeight="1">
      <c r="A281" s="287"/>
      <c r="B281" s="115"/>
      <c r="C281" s="274"/>
      <c r="D281" s="275"/>
      <c r="E281" s="228"/>
      <c r="F281" s="275"/>
      <c r="G281" s="275"/>
      <c r="H281" s="275"/>
      <c r="I281" s="157"/>
      <c r="J281" s="233"/>
      <c r="K281" s="263"/>
      <c r="L281" s="157"/>
      <c r="M281" s="133"/>
      <c r="N281" s="134"/>
      <c r="O281" s="134"/>
      <c r="P281" s="134"/>
      <c r="Q281" s="134"/>
      <c r="R281" s="134"/>
      <c r="S281" s="134"/>
      <c r="T281" s="134"/>
      <c r="U281" s="134"/>
      <c r="V281" s="134"/>
      <c r="W281" s="134"/>
      <c r="X281" s="134"/>
      <c r="Y281" s="134"/>
      <c r="Z281" s="134"/>
      <c r="AA281" s="135"/>
      <c r="AB281" s="135"/>
      <c r="AC281" s="135"/>
      <c r="AD281" s="135"/>
      <c r="AE281" s="135"/>
      <c r="AF281" s="135"/>
      <c r="AG281" s="135"/>
      <c r="AH281" s="135"/>
      <c r="AI281" s="135"/>
    </row>
    <row r="282" ht="15.75" customHeight="1">
      <c r="A282" s="70"/>
      <c r="B282" s="70"/>
      <c r="C282" s="275"/>
      <c r="D282" s="275"/>
      <c r="E282" s="157"/>
      <c r="F282" s="275"/>
      <c r="G282" s="275"/>
      <c r="H282" s="275"/>
      <c r="I282" s="157"/>
      <c r="J282" s="233"/>
      <c r="K282" s="276"/>
      <c r="L282" s="157"/>
      <c r="M282" s="133"/>
      <c r="N282" s="134"/>
      <c r="O282" s="134"/>
      <c r="P282" s="134"/>
      <c r="Q282" s="134"/>
      <c r="R282" s="134"/>
      <c r="S282" s="134"/>
      <c r="T282" s="134"/>
      <c r="U282" s="134"/>
      <c r="V282" s="134"/>
      <c r="W282" s="134"/>
      <c r="X282" s="134"/>
      <c r="Y282" s="134"/>
      <c r="Z282" s="134"/>
      <c r="AA282" s="135"/>
      <c r="AB282" s="135"/>
      <c r="AC282" s="135"/>
      <c r="AD282" s="135"/>
      <c r="AE282" s="135"/>
      <c r="AF282" s="135"/>
      <c r="AG282" s="135"/>
      <c r="AH282" s="135"/>
      <c r="AI282" s="135"/>
    </row>
    <row r="283" ht="15.75" customHeight="1">
      <c r="A283" s="287"/>
      <c r="B283" s="115"/>
      <c r="C283" s="274"/>
      <c r="D283" s="275"/>
      <c r="E283" s="228"/>
      <c r="F283" s="275"/>
      <c r="G283" s="275"/>
      <c r="H283" s="275"/>
      <c r="I283" s="157"/>
      <c r="J283" s="233"/>
      <c r="K283" s="263"/>
      <c r="L283" s="157"/>
      <c r="M283" s="133"/>
      <c r="N283" s="134"/>
      <c r="O283" s="134"/>
      <c r="P283" s="134"/>
      <c r="Q283" s="134"/>
      <c r="R283" s="134"/>
      <c r="S283" s="134"/>
      <c r="T283" s="134"/>
      <c r="U283" s="134"/>
      <c r="V283" s="134"/>
      <c r="W283" s="134"/>
      <c r="X283" s="134"/>
      <c r="Y283" s="134"/>
      <c r="Z283" s="134"/>
      <c r="AA283" s="135"/>
      <c r="AB283" s="135"/>
      <c r="AC283" s="135"/>
      <c r="AD283" s="135"/>
      <c r="AE283" s="135"/>
      <c r="AF283" s="135"/>
      <c r="AG283" s="135"/>
      <c r="AH283" s="135"/>
      <c r="AI283" s="135"/>
    </row>
    <row r="284" ht="15.75" customHeight="1">
      <c r="A284" s="287"/>
      <c r="B284" s="228"/>
      <c r="C284" s="274"/>
      <c r="D284" s="275"/>
      <c r="E284" s="228"/>
      <c r="F284" s="275"/>
      <c r="G284" s="275"/>
      <c r="H284" s="275"/>
      <c r="I284" s="157"/>
      <c r="J284" s="233"/>
      <c r="K284" s="263"/>
      <c r="L284" s="157"/>
      <c r="M284" s="133"/>
      <c r="N284" s="134"/>
      <c r="O284" s="134"/>
      <c r="P284" s="134"/>
      <c r="Q284" s="134"/>
      <c r="R284" s="134"/>
      <c r="S284" s="134"/>
      <c r="T284" s="134"/>
      <c r="U284" s="134"/>
      <c r="V284" s="134"/>
      <c r="W284" s="134"/>
      <c r="X284" s="134"/>
      <c r="Y284" s="134"/>
      <c r="Z284" s="134"/>
      <c r="AA284" s="135"/>
      <c r="AB284" s="135"/>
      <c r="AC284" s="135"/>
      <c r="AD284" s="135"/>
      <c r="AE284" s="135"/>
      <c r="AF284" s="135"/>
      <c r="AG284" s="135"/>
      <c r="AH284" s="135"/>
      <c r="AI284" s="135"/>
    </row>
    <row r="285" ht="15.75" customHeight="1">
      <c r="A285" s="287"/>
      <c r="B285" s="228"/>
      <c r="C285" s="274"/>
      <c r="D285" s="275"/>
      <c r="E285" s="228"/>
      <c r="F285" s="275"/>
      <c r="G285" s="274"/>
      <c r="H285" s="290"/>
      <c r="I285" s="157"/>
      <c r="J285" s="233"/>
      <c r="K285" s="276"/>
      <c r="L285" s="157"/>
      <c r="M285" s="133"/>
      <c r="N285" s="134"/>
      <c r="O285" s="134"/>
      <c r="P285" s="134"/>
      <c r="Q285" s="134"/>
      <c r="R285" s="134"/>
      <c r="S285" s="134"/>
      <c r="T285" s="134"/>
      <c r="U285" s="134"/>
      <c r="V285" s="134"/>
      <c r="W285" s="134"/>
      <c r="X285" s="134"/>
      <c r="Y285" s="134"/>
      <c r="Z285" s="134"/>
      <c r="AA285" s="135"/>
      <c r="AB285" s="135"/>
      <c r="AC285" s="135"/>
      <c r="AD285" s="135"/>
      <c r="AE285" s="135"/>
      <c r="AF285" s="135"/>
      <c r="AG285" s="135"/>
      <c r="AH285" s="135"/>
      <c r="AI285" s="135"/>
    </row>
    <row r="286" ht="15.75" customHeight="1">
      <c r="A286" s="287"/>
      <c r="B286" s="291"/>
      <c r="C286" s="274"/>
      <c r="D286" s="275"/>
      <c r="E286" s="228"/>
      <c r="F286" s="275"/>
      <c r="G286" s="274"/>
      <c r="H286" s="274"/>
      <c r="I286" s="157"/>
      <c r="J286" s="233"/>
      <c r="K286" s="276"/>
      <c r="L286" s="157"/>
      <c r="M286" s="133"/>
      <c r="N286" s="134"/>
      <c r="O286" s="134"/>
      <c r="P286" s="134"/>
      <c r="Q286" s="134"/>
      <c r="R286" s="134"/>
      <c r="S286" s="134"/>
      <c r="T286" s="134"/>
      <c r="U286" s="134"/>
      <c r="V286" s="134"/>
      <c r="W286" s="134"/>
      <c r="X286" s="134"/>
      <c r="Y286" s="134"/>
      <c r="Z286" s="134"/>
      <c r="AA286" s="135"/>
      <c r="AB286" s="135"/>
      <c r="AC286" s="135"/>
      <c r="AD286" s="135"/>
      <c r="AE286" s="135"/>
      <c r="AF286" s="135"/>
      <c r="AG286" s="135"/>
      <c r="AH286" s="135"/>
      <c r="AI286" s="135"/>
    </row>
    <row r="287" ht="15.75" customHeight="1">
      <c r="A287" s="287"/>
      <c r="B287" s="70"/>
      <c r="C287" s="274"/>
      <c r="D287" s="275"/>
      <c r="E287" s="228"/>
      <c r="F287" s="275"/>
      <c r="G287" s="274"/>
      <c r="H287" s="274"/>
      <c r="I287" s="157"/>
      <c r="J287" s="233"/>
      <c r="K287" s="276"/>
      <c r="L287" s="157"/>
      <c r="M287" s="133"/>
      <c r="N287" s="134"/>
      <c r="O287" s="134"/>
      <c r="P287" s="134"/>
      <c r="Q287" s="134"/>
      <c r="R287" s="134"/>
      <c r="S287" s="134"/>
      <c r="T287" s="134"/>
      <c r="U287" s="134"/>
      <c r="V287" s="134"/>
      <c r="W287" s="134"/>
      <c r="X287" s="134"/>
      <c r="Y287" s="134"/>
      <c r="Z287" s="134"/>
      <c r="AA287" s="135"/>
      <c r="AB287" s="135"/>
      <c r="AC287" s="135"/>
      <c r="AD287" s="135"/>
      <c r="AE287" s="135"/>
      <c r="AF287" s="135"/>
      <c r="AG287" s="135"/>
      <c r="AH287" s="135"/>
      <c r="AI287" s="135"/>
    </row>
    <row r="288" ht="15.75" customHeight="1">
      <c r="A288" s="287"/>
      <c r="B288" s="291"/>
      <c r="C288" s="274"/>
      <c r="D288" s="275"/>
      <c r="E288" s="228"/>
      <c r="F288" s="275"/>
      <c r="G288" s="274"/>
      <c r="H288" s="274"/>
      <c r="I288" s="157"/>
      <c r="J288" s="233"/>
      <c r="K288" s="276"/>
      <c r="L288" s="157"/>
      <c r="M288" s="133"/>
      <c r="N288" s="134"/>
      <c r="O288" s="134"/>
      <c r="P288" s="134"/>
      <c r="Q288" s="134"/>
      <c r="R288" s="134"/>
      <c r="S288" s="134"/>
      <c r="T288" s="134"/>
      <c r="U288" s="134"/>
      <c r="V288" s="134"/>
      <c r="W288" s="134"/>
      <c r="X288" s="134"/>
      <c r="Y288" s="134"/>
      <c r="Z288" s="134"/>
      <c r="AA288" s="135"/>
      <c r="AB288" s="135"/>
      <c r="AC288" s="135"/>
      <c r="AD288" s="135"/>
      <c r="AE288" s="135"/>
      <c r="AF288" s="135"/>
      <c r="AG288" s="135"/>
      <c r="AH288" s="135"/>
      <c r="AI288" s="135"/>
    </row>
    <row r="289" ht="15.75" customHeight="1">
      <c r="A289" s="287"/>
      <c r="B289" s="70"/>
      <c r="C289" s="274"/>
      <c r="D289" s="275"/>
      <c r="E289" s="228"/>
      <c r="F289" s="275"/>
      <c r="G289" s="274"/>
      <c r="H289" s="274"/>
      <c r="I289" s="157"/>
      <c r="J289" s="233"/>
      <c r="K289" s="276"/>
      <c r="L289" s="157"/>
      <c r="M289" s="133"/>
      <c r="N289" s="134"/>
      <c r="O289" s="134"/>
      <c r="P289" s="134"/>
      <c r="Q289" s="134"/>
      <c r="R289" s="134"/>
      <c r="S289" s="134"/>
      <c r="T289" s="134"/>
      <c r="U289" s="134"/>
      <c r="V289" s="134"/>
      <c r="W289" s="134"/>
      <c r="X289" s="134"/>
      <c r="Y289" s="134"/>
      <c r="Z289" s="134"/>
      <c r="AA289" s="135"/>
      <c r="AB289" s="135"/>
      <c r="AC289" s="135"/>
      <c r="AD289" s="135"/>
      <c r="AE289" s="135"/>
      <c r="AF289" s="135"/>
      <c r="AG289" s="135"/>
      <c r="AH289" s="135"/>
      <c r="AI289" s="135"/>
    </row>
    <row r="290" ht="15.75" customHeight="1">
      <c r="A290" s="287"/>
      <c r="B290" s="228"/>
      <c r="C290" s="274"/>
      <c r="D290" s="275"/>
      <c r="E290" s="228"/>
      <c r="F290" s="275"/>
      <c r="G290" s="274"/>
      <c r="H290" s="274"/>
      <c r="I290" s="157"/>
      <c r="J290" s="233"/>
      <c r="K290" s="276"/>
      <c r="L290" s="157"/>
      <c r="M290" s="133"/>
      <c r="N290" s="134"/>
      <c r="O290" s="134"/>
      <c r="P290" s="134"/>
      <c r="Q290" s="134"/>
      <c r="R290" s="134"/>
      <c r="S290" s="134"/>
      <c r="T290" s="134"/>
      <c r="U290" s="134"/>
      <c r="V290" s="134"/>
      <c r="W290" s="134"/>
      <c r="X290" s="134"/>
      <c r="Y290" s="134"/>
      <c r="Z290" s="134"/>
      <c r="AA290" s="135"/>
      <c r="AB290" s="135"/>
      <c r="AC290" s="135"/>
      <c r="AD290" s="135"/>
      <c r="AE290" s="135"/>
      <c r="AF290" s="135"/>
      <c r="AG290" s="135"/>
      <c r="AH290" s="135"/>
      <c r="AI290" s="135"/>
    </row>
    <row r="291" ht="15.75" customHeight="1">
      <c r="A291" s="287"/>
      <c r="B291" s="228"/>
      <c r="C291" s="274"/>
      <c r="D291" s="275"/>
      <c r="E291" s="228"/>
      <c r="F291" s="275"/>
      <c r="G291" s="274"/>
      <c r="H291" s="274"/>
      <c r="I291" s="157"/>
      <c r="J291" s="233"/>
      <c r="K291" s="276"/>
      <c r="L291" s="157"/>
      <c r="M291" s="133"/>
      <c r="N291" s="134"/>
      <c r="O291" s="134"/>
      <c r="P291" s="134"/>
      <c r="Q291" s="134"/>
      <c r="R291" s="134"/>
      <c r="S291" s="134"/>
      <c r="T291" s="134"/>
      <c r="U291" s="134"/>
      <c r="V291" s="134"/>
      <c r="W291" s="134"/>
      <c r="X291" s="134"/>
      <c r="Y291" s="134"/>
      <c r="Z291" s="134"/>
      <c r="AA291" s="135"/>
      <c r="AB291" s="135"/>
      <c r="AC291" s="135"/>
      <c r="AD291" s="135"/>
      <c r="AE291" s="135"/>
      <c r="AF291" s="135"/>
      <c r="AG291" s="135"/>
      <c r="AH291" s="135"/>
      <c r="AI291" s="135"/>
    </row>
    <row r="292" ht="15.75" customHeight="1">
      <c r="A292" s="287"/>
      <c r="B292" s="228"/>
      <c r="C292" s="275"/>
      <c r="D292" s="275"/>
      <c r="E292" s="228"/>
      <c r="F292" s="275"/>
      <c r="G292" s="274"/>
      <c r="H292" s="274"/>
      <c r="I292" s="157"/>
      <c r="J292" s="233"/>
      <c r="K292" s="276"/>
      <c r="L292" s="157"/>
      <c r="M292" s="133"/>
      <c r="N292" s="134"/>
      <c r="O292" s="134"/>
      <c r="P292" s="134"/>
      <c r="Q292" s="134"/>
      <c r="R292" s="134"/>
      <c r="S292" s="134"/>
      <c r="T292" s="134"/>
      <c r="U292" s="134"/>
      <c r="V292" s="134"/>
      <c r="W292" s="134"/>
      <c r="X292" s="134"/>
      <c r="Y292" s="134"/>
      <c r="Z292" s="134"/>
      <c r="AA292" s="135"/>
      <c r="AB292" s="135"/>
      <c r="AC292" s="135"/>
      <c r="AD292" s="135"/>
      <c r="AE292" s="135"/>
      <c r="AF292" s="135"/>
      <c r="AG292" s="135"/>
      <c r="AH292" s="135"/>
      <c r="AI292" s="135"/>
    </row>
    <row r="293" ht="15.75" customHeight="1">
      <c r="A293" s="287"/>
      <c r="B293" s="228"/>
      <c r="C293" s="274"/>
      <c r="D293" s="275"/>
      <c r="E293" s="228"/>
      <c r="F293" s="275"/>
      <c r="G293" s="274"/>
      <c r="H293" s="274"/>
      <c r="I293" s="157"/>
      <c r="J293" s="233"/>
      <c r="K293" s="276"/>
      <c r="L293" s="157"/>
      <c r="M293" s="133"/>
      <c r="N293" s="134"/>
      <c r="O293" s="134"/>
      <c r="P293" s="134"/>
      <c r="Q293" s="134"/>
      <c r="R293" s="134"/>
      <c r="S293" s="134"/>
      <c r="T293" s="134"/>
      <c r="U293" s="134"/>
      <c r="V293" s="134"/>
      <c r="W293" s="134"/>
      <c r="X293" s="134"/>
      <c r="Y293" s="134"/>
      <c r="Z293" s="134"/>
      <c r="AA293" s="135"/>
      <c r="AB293" s="135"/>
      <c r="AC293" s="135"/>
      <c r="AD293" s="135"/>
      <c r="AE293" s="135"/>
      <c r="AF293" s="135"/>
      <c r="AG293" s="135"/>
      <c r="AH293" s="135"/>
      <c r="AI293" s="135"/>
    </row>
    <row r="294" ht="15.75" customHeight="1">
      <c r="A294" s="287"/>
      <c r="B294" s="228"/>
      <c r="C294" s="274"/>
      <c r="D294" s="275"/>
      <c r="E294" s="228"/>
      <c r="F294" s="275"/>
      <c r="G294" s="274"/>
      <c r="H294" s="274"/>
      <c r="I294" s="157"/>
      <c r="J294" s="233"/>
      <c r="K294" s="276"/>
      <c r="L294" s="157"/>
      <c r="M294" s="133"/>
      <c r="N294" s="134"/>
      <c r="O294" s="134"/>
      <c r="P294" s="134"/>
      <c r="Q294" s="134"/>
      <c r="R294" s="134"/>
      <c r="S294" s="134"/>
      <c r="T294" s="134"/>
      <c r="U294" s="134"/>
      <c r="V294" s="134"/>
      <c r="W294" s="134"/>
      <c r="X294" s="134"/>
      <c r="Y294" s="134"/>
      <c r="Z294" s="134"/>
      <c r="AA294" s="135"/>
      <c r="AB294" s="135"/>
      <c r="AC294" s="135"/>
      <c r="AD294" s="135"/>
      <c r="AE294" s="135"/>
      <c r="AF294" s="135"/>
      <c r="AG294" s="135"/>
      <c r="AH294" s="135"/>
      <c r="AI294" s="135"/>
    </row>
    <row r="295" ht="15.75" customHeight="1">
      <c r="A295" s="287"/>
      <c r="B295" s="228"/>
      <c r="C295" s="274"/>
      <c r="D295" s="275"/>
      <c r="E295" s="228"/>
      <c r="F295" s="275"/>
      <c r="G295" s="274"/>
      <c r="H295" s="274"/>
      <c r="I295" s="157"/>
      <c r="J295" s="233"/>
      <c r="K295" s="276"/>
      <c r="L295" s="157"/>
      <c r="M295" s="133"/>
      <c r="N295" s="134"/>
      <c r="O295" s="134"/>
      <c r="P295" s="134"/>
      <c r="Q295" s="134"/>
      <c r="R295" s="134"/>
      <c r="S295" s="134"/>
      <c r="T295" s="134"/>
      <c r="U295" s="134"/>
      <c r="V295" s="134"/>
      <c r="W295" s="134"/>
      <c r="X295" s="134"/>
      <c r="Y295" s="134"/>
      <c r="Z295" s="134"/>
      <c r="AA295" s="135"/>
      <c r="AB295" s="135"/>
      <c r="AC295" s="135"/>
      <c r="AD295" s="135"/>
      <c r="AE295" s="135"/>
      <c r="AF295" s="135"/>
      <c r="AG295" s="135"/>
      <c r="AH295" s="135"/>
      <c r="AI295" s="135"/>
    </row>
    <row r="296" ht="15.75" customHeight="1">
      <c r="A296" s="287"/>
      <c r="B296" s="228"/>
      <c r="C296" s="275"/>
      <c r="D296" s="275"/>
      <c r="E296" s="228"/>
      <c r="F296" s="275"/>
      <c r="G296" s="274"/>
      <c r="H296" s="274"/>
      <c r="I296" s="157"/>
      <c r="J296" s="233"/>
      <c r="K296" s="276"/>
      <c r="L296" s="157"/>
      <c r="M296" s="133"/>
      <c r="N296" s="134"/>
      <c r="O296" s="134"/>
      <c r="P296" s="134"/>
      <c r="Q296" s="134"/>
      <c r="R296" s="134"/>
      <c r="S296" s="134"/>
      <c r="T296" s="134"/>
      <c r="U296" s="134"/>
      <c r="V296" s="134"/>
      <c r="W296" s="134"/>
      <c r="X296" s="134"/>
      <c r="Y296" s="134"/>
      <c r="Z296" s="134"/>
      <c r="AA296" s="135"/>
      <c r="AB296" s="135"/>
      <c r="AC296" s="135"/>
      <c r="AD296" s="135"/>
      <c r="AE296" s="135"/>
      <c r="AF296" s="135"/>
      <c r="AG296" s="135"/>
      <c r="AH296" s="135"/>
      <c r="AI296" s="135"/>
    </row>
    <row r="297" ht="15.75" customHeight="1">
      <c r="A297" s="287"/>
      <c r="B297" s="228"/>
      <c r="C297" s="275"/>
      <c r="D297" s="275"/>
      <c r="E297" s="228"/>
      <c r="F297" s="275"/>
      <c r="G297" s="274"/>
      <c r="H297" s="274"/>
      <c r="I297" s="157"/>
      <c r="J297" s="233"/>
      <c r="K297" s="276"/>
      <c r="L297" s="157"/>
      <c r="M297" s="133"/>
      <c r="N297" s="134"/>
      <c r="O297" s="134"/>
      <c r="P297" s="134"/>
      <c r="Q297" s="134"/>
      <c r="R297" s="134"/>
      <c r="S297" s="134"/>
      <c r="T297" s="134"/>
      <c r="U297" s="134"/>
      <c r="V297" s="134"/>
      <c r="W297" s="134"/>
      <c r="X297" s="134"/>
      <c r="Y297" s="134"/>
      <c r="Z297" s="134"/>
      <c r="AA297" s="135"/>
      <c r="AB297" s="135"/>
      <c r="AC297" s="135"/>
      <c r="AD297" s="135"/>
      <c r="AE297" s="135"/>
      <c r="AF297" s="135"/>
      <c r="AG297" s="135"/>
      <c r="AH297" s="135"/>
      <c r="AI297" s="135"/>
    </row>
    <row r="298" ht="15.75" customHeight="1">
      <c r="A298" s="287"/>
      <c r="B298" s="228"/>
      <c r="C298" s="275"/>
      <c r="D298" s="275"/>
      <c r="E298" s="228"/>
      <c r="F298" s="275"/>
      <c r="G298" s="274"/>
      <c r="H298" s="274"/>
      <c r="I298" s="233"/>
      <c r="J298" s="233"/>
      <c r="K298" s="276"/>
      <c r="L298" s="157"/>
      <c r="M298" s="133"/>
      <c r="N298" s="134"/>
      <c r="O298" s="134"/>
      <c r="P298" s="134"/>
      <c r="Q298" s="134"/>
      <c r="R298" s="134"/>
      <c r="S298" s="134"/>
      <c r="T298" s="134"/>
      <c r="U298" s="134"/>
      <c r="V298" s="134"/>
      <c r="W298" s="134"/>
      <c r="X298" s="134"/>
      <c r="Y298" s="134"/>
      <c r="Z298" s="134"/>
      <c r="AA298" s="135"/>
      <c r="AB298" s="135"/>
      <c r="AC298" s="135"/>
      <c r="AD298" s="135"/>
      <c r="AE298" s="135"/>
      <c r="AF298" s="135"/>
      <c r="AG298" s="135"/>
      <c r="AH298" s="135"/>
      <c r="AI298" s="135"/>
    </row>
    <row r="299" ht="15.75" customHeight="1">
      <c r="A299" s="287"/>
      <c r="B299" s="228"/>
      <c r="C299" s="275"/>
      <c r="D299" s="275"/>
      <c r="E299" s="228"/>
      <c r="F299" s="275"/>
      <c r="G299" s="274"/>
      <c r="H299" s="274"/>
      <c r="I299" s="233"/>
      <c r="J299" s="233"/>
      <c r="K299" s="276"/>
      <c r="L299" s="157"/>
      <c r="M299" s="133"/>
      <c r="N299" s="134"/>
      <c r="O299" s="134"/>
      <c r="P299" s="134"/>
      <c r="Q299" s="134"/>
      <c r="R299" s="134"/>
      <c r="S299" s="134"/>
      <c r="T299" s="134"/>
      <c r="U299" s="134"/>
      <c r="V299" s="134"/>
      <c r="W299" s="134"/>
      <c r="X299" s="134"/>
      <c r="Y299" s="134"/>
      <c r="Z299" s="134"/>
      <c r="AA299" s="135"/>
      <c r="AB299" s="135"/>
      <c r="AC299" s="135"/>
      <c r="AD299" s="135"/>
      <c r="AE299" s="135"/>
      <c r="AF299" s="135"/>
      <c r="AG299" s="135"/>
      <c r="AH299" s="135"/>
      <c r="AI299" s="135"/>
    </row>
    <row r="300" ht="15.75" customHeight="1">
      <c r="A300" s="287"/>
      <c r="B300" s="228"/>
      <c r="C300" s="275"/>
      <c r="D300" s="275"/>
      <c r="E300" s="228"/>
      <c r="F300" s="275"/>
      <c r="G300" s="274"/>
      <c r="H300" s="274"/>
      <c r="I300" s="233"/>
      <c r="J300" s="233"/>
      <c r="K300" s="276"/>
      <c r="L300" s="157"/>
      <c r="M300" s="133"/>
      <c r="N300" s="134"/>
      <c r="O300" s="134"/>
      <c r="P300" s="134"/>
      <c r="Q300" s="134"/>
      <c r="R300" s="134"/>
      <c r="S300" s="134"/>
      <c r="T300" s="134"/>
      <c r="U300" s="134"/>
      <c r="V300" s="134"/>
      <c r="W300" s="134"/>
      <c r="X300" s="134"/>
      <c r="Y300" s="134"/>
      <c r="Z300" s="134"/>
      <c r="AA300" s="135"/>
      <c r="AB300" s="135"/>
      <c r="AC300" s="135"/>
      <c r="AD300" s="135"/>
      <c r="AE300" s="135"/>
      <c r="AF300" s="135"/>
      <c r="AG300" s="135"/>
      <c r="AH300" s="135"/>
      <c r="AI300" s="135"/>
    </row>
    <row r="301" ht="15.75" customHeight="1">
      <c r="A301" s="287"/>
      <c r="B301" s="228"/>
      <c r="C301" s="274"/>
      <c r="D301" s="275"/>
      <c r="E301" s="228"/>
      <c r="F301" s="275"/>
      <c r="G301" s="274"/>
      <c r="H301" s="274"/>
      <c r="I301" s="233"/>
      <c r="J301" s="233"/>
      <c r="K301" s="276"/>
      <c r="L301" s="157"/>
      <c r="M301" s="133"/>
      <c r="N301" s="134"/>
      <c r="O301" s="134"/>
      <c r="P301" s="134"/>
      <c r="Q301" s="134"/>
      <c r="R301" s="134"/>
      <c r="S301" s="134"/>
      <c r="T301" s="134"/>
      <c r="U301" s="134"/>
      <c r="V301" s="134"/>
      <c r="W301" s="134"/>
      <c r="X301" s="134"/>
      <c r="Y301" s="134"/>
      <c r="Z301" s="134"/>
      <c r="AA301" s="135"/>
      <c r="AB301" s="135"/>
      <c r="AC301" s="135"/>
      <c r="AD301" s="135"/>
      <c r="AE301" s="135"/>
      <c r="AF301" s="135"/>
      <c r="AG301" s="135"/>
      <c r="AH301" s="135"/>
      <c r="AI301" s="135"/>
    </row>
    <row r="302" ht="15.75" customHeight="1">
      <c r="A302" s="287"/>
      <c r="B302" s="228"/>
      <c r="C302" s="274"/>
      <c r="D302" s="275"/>
      <c r="E302" s="228"/>
      <c r="F302" s="275"/>
      <c r="G302" s="274"/>
      <c r="H302" s="274"/>
      <c r="I302" s="233"/>
      <c r="J302" s="233"/>
      <c r="K302" s="276"/>
      <c r="L302" s="157"/>
      <c r="M302" s="133"/>
      <c r="N302" s="134"/>
      <c r="O302" s="134"/>
      <c r="P302" s="134"/>
      <c r="Q302" s="134"/>
      <c r="R302" s="134"/>
      <c r="S302" s="134"/>
      <c r="T302" s="134"/>
      <c r="U302" s="134"/>
      <c r="V302" s="134"/>
      <c r="W302" s="134"/>
      <c r="X302" s="134"/>
      <c r="Y302" s="134"/>
      <c r="Z302" s="134"/>
      <c r="AA302" s="135"/>
      <c r="AB302" s="135"/>
      <c r="AC302" s="135"/>
      <c r="AD302" s="135"/>
      <c r="AE302" s="135"/>
      <c r="AF302" s="135"/>
      <c r="AG302" s="135"/>
      <c r="AH302" s="135"/>
      <c r="AI302" s="135"/>
    </row>
    <row r="303" ht="15.75" customHeight="1">
      <c r="A303" s="115"/>
      <c r="B303" s="228"/>
      <c r="C303" s="274"/>
      <c r="D303" s="275"/>
      <c r="E303" s="228"/>
      <c r="F303" s="275"/>
      <c r="G303" s="274"/>
      <c r="H303" s="274"/>
      <c r="I303" s="233"/>
      <c r="J303" s="233"/>
      <c r="K303" s="276"/>
      <c r="L303" s="157"/>
      <c r="M303" s="133"/>
      <c r="N303" s="134"/>
      <c r="O303" s="134"/>
      <c r="P303" s="134"/>
      <c r="Q303" s="134"/>
      <c r="R303" s="134"/>
      <c r="S303" s="134"/>
      <c r="T303" s="134"/>
      <c r="U303" s="134"/>
      <c r="V303" s="134"/>
      <c r="W303" s="134"/>
      <c r="X303" s="134"/>
      <c r="Y303" s="134"/>
      <c r="Z303" s="134"/>
      <c r="AA303" s="135"/>
      <c r="AB303" s="135"/>
      <c r="AC303" s="135"/>
      <c r="AD303" s="135"/>
      <c r="AE303" s="135"/>
      <c r="AF303" s="135"/>
      <c r="AG303" s="135"/>
      <c r="AH303" s="135"/>
      <c r="AI303" s="135"/>
    </row>
    <row r="304" ht="15.75" customHeight="1">
      <c r="A304" s="278"/>
      <c r="B304" s="228"/>
      <c r="C304" s="274"/>
      <c r="D304" s="275"/>
      <c r="E304" s="228"/>
      <c r="F304" s="275"/>
      <c r="G304" s="274"/>
      <c r="H304" s="274"/>
      <c r="I304" s="233"/>
      <c r="J304" s="233"/>
      <c r="K304" s="276"/>
      <c r="L304" s="157"/>
      <c r="M304" s="133"/>
      <c r="N304" s="134"/>
      <c r="O304" s="134"/>
      <c r="P304" s="134"/>
      <c r="Q304" s="134"/>
      <c r="R304" s="134"/>
      <c r="S304" s="134"/>
      <c r="T304" s="134"/>
      <c r="U304" s="134"/>
      <c r="V304" s="134"/>
      <c r="W304" s="134"/>
      <c r="X304" s="134"/>
      <c r="Y304" s="134"/>
      <c r="Z304" s="134"/>
      <c r="AA304" s="135"/>
      <c r="AB304" s="135"/>
      <c r="AC304" s="135"/>
      <c r="AD304" s="135"/>
      <c r="AE304" s="135"/>
      <c r="AF304" s="135"/>
      <c r="AG304" s="135"/>
      <c r="AH304" s="135"/>
      <c r="AI304" s="135"/>
    </row>
    <row r="305" ht="15.75" customHeight="1">
      <c r="A305" s="278"/>
      <c r="B305" s="228"/>
      <c r="C305" s="274"/>
      <c r="D305" s="275"/>
      <c r="E305" s="228"/>
      <c r="F305" s="275"/>
      <c r="G305" s="274"/>
      <c r="H305" s="274"/>
      <c r="I305" s="233"/>
      <c r="J305" s="233"/>
      <c r="K305" s="276"/>
      <c r="L305" s="157"/>
      <c r="M305" s="133"/>
      <c r="N305" s="134"/>
      <c r="O305" s="134"/>
      <c r="P305" s="134"/>
      <c r="Q305" s="134"/>
      <c r="R305" s="134"/>
      <c r="S305" s="134"/>
      <c r="T305" s="134"/>
      <c r="U305" s="134"/>
      <c r="V305" s="134"/>
      <c r="W305" s="134"/>
      <c r="X305" s="134"/>
      <c r="Y305" s="134"/>
      <c r="Z305" s="134"/>
      <c r="AA305" s="135"/>
      <c r="AB305" s="135"/>
      <c r="AC305" s="135"/>
      <c r="AD305" s="135"/>
      <c r="AE305" s="135"/>
      <c r="AF305" s="135"/>
      <c r="AG305" s="135"/>
      <c r="AH305" s="135"/>
      <c r="AI305" s="135"/>
    </row>
    <row r="306" ht="15.75" customHeight="1">
      <c r="A306" s="278"/>
      <c r="B306" s="228"/>
      <c r="C306" s="274"/>
      <c r="D306" s="275"/>
      <c r="E306" s="228"/>
      <c r="F306" s="275"/>
      <c r="G306" s="274"/>
      <c r="H306" s="274"/>
      <c r="I306" s="233"/>
      <c r="J306" s="233"/>
      <c r="K306" s="276"/>
      <c r="L306" s="157"/>
      <c r="M306" s="133"/>
      <c r="N306" s="134"/>
      <c r="O306" s="134"/>
      <c r="P306" s="134"/>
      <c r="Q306" s="134"/>
      <c r="R306" s="134"/>
      <c r="S306" s="134"/>
      <c r="T306" s="134"/>
      <c r="U306" s="134"/>
      <c r="V306" s="134"/>
      <c r="W306" s="134"/>
      <c r="X306" s="134"/>
      <c r="Y306" s="134"/>
      <c r="Z306" s="134"/>
      <c r="AA306" s="135"/>
      <c r="AB306" s="135"/>
      <c r="AC306" s="135"/>
      <c r="AD306" s="135"/>
      <c r="AE306" s="135"/>
      <c r="AF306" s="135"/>
      <c r="AG306" s="135"/>
      <c r="AH306" s="135"/>
      <c r="AI306" s="135"/>
    </row>
    <row r="307" ht="15.75" customHeight="1">
      <c r="A307" s="278"/>
      <c r="B307" s="228"/>
      <c r="C307" s="274"/>
      <c r="D307" s="275"/>
      <c r="E307" s="228"/>
      <c r="F307" s="275"/>
      <c r="G307" s="274"/>
      <c r="H307" s="274"/>
      <c r="I307" s="233"/>
      <c r="J307" s="233"/>
      <c r="K307" s="276"/>
      <c r="L307" s="157"/>
      <c r="M307" s="133"/>
      <c r="N307" s="134"/>
      <c r="O307" s="134"/>
      <c r="P307" s="134"/>
      <c r="Q307" s="134"/>
      <c r="R307" s="134"/>
      <c r="S307" s="134"/>
      <c r="T307" s="134"/>
      <c r="U307" s="134"/>
      <c r="V307" s="134"/>
      <c r="W307" s="134"/>
      <c r="X307" s="134"/>
      <c r="Y307" s="134"/>
      <c r="Z307" s="134"/>
      <c r="AA307" s="135"/>
      <c r="AB307" s="135"/>
      <c r="AC307" s="135"/>
      <c r="AD307" s="135"/>
      <c r="AE307" s="135"/>
      <c r="AF307" s="135"/>
      <c r="AG307" s="135"/>
      <c r="AH307" s="135"/>
      <c r="AI307" s="135"/>
    </row>
    <row r="308" ht="15.75" customHeight="1">
      <c r="A308" s="278"/>
      <c r="B308" s="228"/>
      <c r="C308" s="274"/>
      <c r="D308" s="275"/>
      <c r="E308" s="228"/>
      <c r="F308" s="275"/>
      <c r="G308" s="274"/>
      <c r="H308" s="274"/>
      <c r="I308" s="233"/>
      <c r="J308" s="233"/>
      <c r="K308" s="276"/>
      <c r="L308" s="157"/>
      <c r="M308" s="133"/>
      <c r="N308" s="134"/>
      <c r="O308" s="134"/>
      <c r="P308" s="134"/>
      <c r="Q308" s="134"/>
      <c r="R308" s="134"/>
      <c r="S308" s="134"/>
      <c r="T308" s="134"/>
      <c r="U308" s="134"/>
      <c r="V308" s="134"/>
      <c r="W308" s="134"/>
      <c r="X308" s="134"/>
      <c r="Y308" s="134"/>
      <c r="Z308" s="134"/>
      <c r="AA308" s="135"/>
      <c r="AB308" s="135"/>
      <c r="AC308" s="135"/>
      <c r="AD308" s="135"/>
      <c r="AE308" s="135"/>
      <c r="AF308" s="135"/>
      <c r="AG308" s="135"/>
      <c r="AH308" s="135"/>
      <c r="AI308" s="135"/>
    </row>
    <row r="309" ht="15.75" customHeight="1">
      <c r="A309" s="278"/>
      <c r="B309" s="228"/>
      <c r="C309" s="274"/>
      <c r="D309" s="275"/>
      <c r="E309" s="228"/>
      <c r="F309" s="275"/>
      <c r="G309" s="274"/>
      <c r="H309" s="274"/>
      <c r="I309" s="233"/>
      <c r="J309" s="233"/>
      <c r="K309" s="276"/>
      <c r="L309" s="157"/>
      <c r="M309" s="133"/>
      <c r="N309" s="134"/>
      <c r="O309" s="134"/>
      <c r="P309" s="134"/>
      <c r="Q309" s="134"/>
      <c r="R309" s="134"/>
      <c r="S309" s="134"/>
      <c r="T309" s="134"/>
      <c r="U309" s="134"/>
      <c r="V309" s="134"/>
      <c r="W309" s="134"/>
      <c r="X309" s="134"/>
      <c r="Y309" s="134"/>
      <c r="Z309" s="134"/>
      <c r="AA309" s="135"/>
      <c r="AB309" s="135"/>
      <c r="AC309" s="135"/>
      <c r="AD309" s="135"/>
      <c r="AE309" s="135"/>
      <c r="AF309" s="135"/>
      <c r="AG309" s="135"/>
      <c r="AH309" s="135"/>
      <c r="AI309" s="135"/>
    </row>
    <row r="310" ht="15.75" customHeight="1">
      <c r="A310" s="278"/>
      <c r="B310" s="228"/>
      <c r="C310" s="274"/>
      <c r="D310" s="275"/>
      <c r="E310" s="228"/>
      <c r="F310" s="275"/>
      <c r="G310" s="274"/>
      <c r="H310" s="274"/>
      <c r="I310" s="233"/>
      <c r="J310" s="233"/>
      <c r="K310" s="276"/>
      <c r="L310" s="157"/>
      <c r="M310" s="133"/>
      <c r="N310" s="134"/>
      <c r="O310" s="134"/>
      <c r="P310" s="134"/>
      <c r="Q310" s="134"/>
      <c r="R310" s="134"/>
      <c r="S310" s="134"/>
      <c r="T310" s="134"/>
      <c r="U310" s="134"/>
      <c r="V310" s="134"/>
      <c r="W310" s="134"/>
      <c r="X310" s="134"/>
      <c r="Y310" s="134"/>
      <c r="Z310" s="134"/>
      <c r="AA310" s="135"/>
      <c r="AB310" s="135"/>
      <c r="AC310" s="135"/>
      <c r="AD310" s="135"/>
      <c r="AE310" s="135"/>
      <c r="AF310" s="135"/>
      <c r="AG310" s="135"/>
      <c r="AH310" s="135"/>
      <c r="AI310" s="135"/>
    </row>
    <row r="311" ht="15.75" customHeight="1">
      <c r="A311" s="156"/>
      <c r="B311" s="228"/>
      <c r="C311" s="274"/>
      <c r="D311" s="275"/>
      <c r="E311" s="228"/>
      <c r="F311" s="275"/>
      <c r="G311" s="274"/>
      <c r="H311" s="274"/>
      <c r="I311" s="233"/>
      <c r="J311" s="233"/>
      <c r="K311" s="276"/>
      <c r="L311" s="157"/>
      <c r="M311" s="133"/>
      <c r="N311" s="134"/>
      <c r="O311" s="134"/>
      <c r="P311" s="134"/>
      <c r="Q311" s="134"/>
      <c r="R311" s="134"/>
      <c r="S311" s="134"/>
      <c r="T311" s="134"/>
      <c r="U311" s="134"/>
      <c r="V311" s="134"/>
      <c r="W311" s="134"/>
      <c r="X311" s="134"/>
      <c r="Y311" s="134"/>
      <c r="Z311" s="134"/>
      <c r="AA311" s="135"/>
      <c r="AB311" s="135"/>
      <c r="AC311" s="135"/>
      <c r="AD311" s="135"/>
      <c r="AE311" s="135"/>
      <c r="AF311" s="135"/>
      <c r="AG311" s="135"/>
      <c r="AH311" s="135"/>
      <c r="AI311" s="135"/>
    </row>
    <row r="312" ht="15.75" customHeight="1">
      <c r="A312" s="278"/>
      <c r="B312" s="228"/>
      <c r="C312" s="274"/>
      <c r="D312" s="275"/>
      <c r="E312" s="228"/>
      <c r="F312" s="275"/>
      <c r="G312" s="274"/>
      <c r="H312" s="274"/>
      <c r="I312" s="233"/>
      <c r="J312" s="233"/>
      <c r="K312" s="276"/>
      <c r="L312" s="157"/>
      <c r="M312" s="133"/>
      <c r="N312" s="134"/>
      <c r="O312" s="134"/>
      <c r="P312" s="134"/>
      <c r="Q312" s="134"/>
      <c r="R312" s="134"/>
      <c r="S312" s="134"/>
      <c r="T312" s="134"/>
      <c r="U312" s="134"/>
      <c r="V312" s="134"/>
      <c r="W312" s="134"/>
      <c r="X312" s="134"/>
      <c r="Y312" s="134"/>
      <c r="Z312" s="134"/>
      <c r="AA312" s="135"/>
      <c r="AB312" s="135"/>
      <c r="AC312" s="135"/>
      <c r="AD312" s="135"/>
      <c r="AE312" s="135"/>
      <c r="AF312" s="135"/>
      <c r="AG312" s="135"/>
      <c r="AH312" s="135"/>
      <c r="AI312" s="135"/>
    </row>
    <row r="313" ht="15.75" customHeight="1">
      <c r="A313" s="278"/>
      <c r="B313" s="228"/>
      <c r="C313" s="274"/>
      <c r="D313" s="275"/>
      <c r="E313" s="228"/>
      <c r="F313" s="275"/>
      <c r="G313" s="274"/>
      <c r="H313" s="274"/>
      <c r="I313" s="233"/>
      <c r="J313" s="233"/>
      <c r="K313" s="276"/>
      <c r="L313" s="157"/>
      <c r="M313" s="133"/>
      <c r="N313" s="134"/>
      <c r="O313" s="134"/>
      <c r="P313" s="134"/>
      <c r="Q313" s="134"/>
      <c r="R313" s="134"/>
      <c r="S313" s="134"/>
      <c r="T313" s="134"/>
      <c r="U313" s="134"/>
      <c r="V313" s="134"/>
      <c r="W313" s="134"/>
      <c r="X313" s="134"/>
      <c r="Y313" s="134"/>
      <c r="Z313" s="134"/>
      <c r="AA313" s="135"/>
      <c r="AB313" s="135"/>
      <c r="AC313" s="135"/>
      <c r="AD313" s="135"/>
      <c r="AE313" s="135"/>
      <c r="AF313" s="135"/>
      <c r="AG313" s="135"/>
      <c r="AH313" s="135"/>
      <c r="AI313" s="135"/>
    </row>
    <row r="314" ht="15.75" customHeight="1">
      <c r="A314" s="278"/>
      <c r="B314" s="228"/>
      <c r="C314" s="274"/>
      <c r="D314" s="275"/>
      <c r="E314" s="228"/>
      <c r="F314" s="275"/>
      <c r="G314" s="274"/>
      <c r="H314" s="274"/>
      <c r="I314" s="233"/>
      <c r="J314" s="233"/>
      <c r="K314" s="276"/>
      <c r="L314" s="157"/>
      <c r="M314" s="133"/>
      <c r="N314" s="134"/>
      <c r="O314" s="134"/>
      <c r="P314" s="134"/>
      <c r="Q314" s="134"/>
      <c r="R314" s="134"/>
      <c r="S314" s="134"/>
      <c r="T314" s="134"/>
      <c r="U314" s="134"/>
      <c r="V314" s="134"/>
      <c r="W314" s="134"/>
      <c r="X314" s="134"/>
      <c r="Y314" s="134"/>
      <c r="Z314" s="134"/>
      <c r="AA314" s="135"/>
      <c r="AB314" s="135"/>
      <c r="AC314" s="135"/>
      <c r="AD314" s="135"/>
      <c r="AE314" s="135"/>
      <c r="AF314" s="135"/>
      <c r="AG314" s="135"/>
      <c r="AH314" s="135"/>
      <c r="AI314" s="135"/>
    </row>
    <row r="315" ht="15.75" customHeight="1">
      <c r="A315" s="278"/>
      <c r="B315" s="228"/>
      <c r="C315" s="274"/>
      <c r="D315" s="275"/>
      <c r="E315" s="228"/>
      <c r="F315" s="275"/>
      <c r="G315" s="274"/>
      <c r="H315" s="274"/>
      <c r="I315" s="233"/>
      <c r="J315" s="233"/>
      <c r="K315" s="276"/>
      <c r="L315" s="157"/>
      <c r="M315" s="133"/>
      <c r="N315" s="134"/>
      <c r="O315" s="134"/>
      <c r="P315" s="134"/>
      <c r="Q315" s="134"/>
      <c r="R315" s="134"/>
      <c r="S315" s="134"/>
      <c r="T315" s="134"/>
      <c r="U315" s="134"/>
      <c r="V315" s="134"/>
      <c r="W315" s="134"/>
      <c r="X315" s="134"/>
      <c r="Y315" s="134"/>
      <c r="Z315" s="134"/>
      <c r="AA315" s="135"/>
      <c r="AB315" s="135"/>
      <c r="AC315" s="135"/>
      <c r="AD315" s="135"/>
      <c r="AE315" s="135"/>
      <c r="AF315" s="135"/>
      <c r="AG315" s="135"/>
      <c r="AH315" s="135"/>
      <c r="AI315" s="135"/>
    </row>
    <row r="316" ht="15.75" customHeight="1">
      <c r="A316" s="278"/>
      <c r="B316" s="228"/>
      <c r="C316" s="274"/>
      <c r="D316" s="275"/>
      <c r="E316" s="228"/>
      <c r="F316" s="275"/>
      <c r="G316" s="274"/>
      <c r="H316" s="274"/>
      <c r="I316" s="233"/>
      <c r="J316" s="233"/>
      <c r="K316" s="276"/>
      <c r="L316" s="157"/>
      <c r="M316" s="133"/>
      <c r="N316" s="134"/>
      <c r="O316" s="134"/>
      <c r="P316" s="134"/>
      <c r="Q316" s="134"/>
      <c r="R316" s="134"/>
      <c r="S316" s="134"/>
      <c r="T316" s="134"/>
      <c r="U316" s="134"/>
      <c r="V316" s="134"/>
      <c r="W316" s="134"/>
      <c r="X316" s="134"/>
      <c r="Y316" s="134"/>
      <c r="Z316" s="134"/>
      <c r="AA316" s="135"/>
      <c r="AB316" s="135"/>
      <c r="AC316" s="135"/>
      <c r="AD316" s="135"/>
      <c r="AE316" s="135"/>
      <c r="AF316" s="135"/>
      <c r="AG316" s="135"/>
      <c r="AH316" s="135"/>
      <c r="AI316" s="135"/>
    </row>
    <row r="317" ht="15.75" customHeight="1">
      <c r="A317" s="278"/>
      <c r="B317" s="228"/>
      <c r="C317" s="274"/>
      <c r="D317" s="275"/>
      <c r="E317" s="228"/>
      <c r="F317" s="275"/>
      <c r="G317" s="274"/>
      <c r="H317" s="150"/>
      <c r="I317" s="233"/>
      <c r="J317" s="292"/>
      <c r="K317" s="263"/>
      <c r="L317" s="228"/>
      <c r="M317" s="133"/>
      <c r="N317" s="134"/>
      <c r="O317" s="134"/>
      <c r="P317" s="134"/>
      <c r="Q317" s="134"/>
      <c r="R317" s="134"/>
      <c r="S317" s="134"/>
      <c r="T317" s="134"/>
      <c r="U317" s="134"/>
      <c r="V317" s="134"/>
      <c r="W317" s="134"/>
      <c r="X317" s="134"/>
      <c r="Y317" s="134"/>
      <c r="Z317" s="134"/>
      <c r="AA317" s="135"/>
      <c r="AB317" s="135"/>
      <c r="AC317" s="135"/>
      <c r="AD317" s="135"/>
      <c r="AE317" s="135"/>
      <c r="AF317" s="135"/>
      <c r="AG317" s="135"/>
      <c r="AH317" s="135"/>
      <c r="AI317" s="135"/>
    </row>
    <row r="318" ht="15.75" customHeight="1">
      <c r="A318" s="133"/>
      <c r="B318" s="133"/>
      <c r="C318" s="293"/>
      <c r="D318" s="293"/>
      <c r="E318" s="133"/>
      <c r="F318" s="293"/>
      <c r="G318" s="293"/>
      <c r="H318" s="293"/>
      <c r="I318" s="133"/>
      <c r="J318" s="131"/>
      <c r="K318" s="134"/>
      <c r="L318" s="133"/>
      <c r="M318" s="133"/>
      <c r="N318" s="134"/>
      <c r="O318" s="134"/>
      <c r="P318" s="134"/>
      <c r="Q318" s="134"/>
      <c r="R318" s="134"/>
      <c r="S318" s="134"/>
      <c r="T318" s="134"/>
      <c r="U318" s="134"/>
      <c r="V318" s="134"/>
      <c r="W318" s="134"/>
      <c r="X318" s="134"/>
      <c r="Y318" s="134"/>
      <c r="Z318" s="134"/>
      <c r="AA318" s="135"/>
      <c r="AB318" s="135"/>
      <c r="AC318" s="135"/>
      <c r="AD318" s="135"/>
      <c r="AE318" s="135"/>
      <c r="AF318" s="135"/>
      <c r="AG318" s="135"/>
      <c r="AH318" s="135"/>
      <c r="AI318" s="135"/>
    </row>
    <row r="319" ht="15.75" customHeight="1">
      <c r="A319" s="133"/>
      <c r="B319" s="133"/>
      <c r="C319" s="293"/>
      <c r="D319" s="293"/>
      <c r="E319" s="133"/>
      <c r="F319" s="293"/>
      <c r="G319" s="293"/>
      <c r="H319" s="293"/>
      <c r="I319" s="133"/>
      <c r="J319" s="131"/>
      <c r="K319" s="134"/>
      <c r="L319" s="133"/>
      <c r="M319" s="133"/>
      <c r="N319" s="134"/>
      <c r="O319" s="134"/>
      <c r="P319" s="134"/>
      <c r="Q319" s="134"/>
      <c r="R319" s="134"/>
      <c r="S319" s="134"/>
      <c r="T319" s="134"/>
      <c r="U319" s="134"/>
      <c r="V319" s="134"/>
      <c r="W319" s="134"/>
      <c r="X319" s="134"/>
      <c r="Y319" s="134"/>
      <c r="Z319" s="134"/>
      <c r="AA319" s="135"/>
      <c r="AB319" s="135"/>
      <c r="AC319" s="135"/>
      <c r="AD319" s="135"/>
      <c r="AE319" s="135"/>
      <c r="AF319" s="135"/>
      <c r="AG319" s="135"/>
      <c r="AH319" s="135"/>
      <c r="AI319" s="135"/>
    </row>
    <row r="320" ht="15.75" customHeight="1">
      <c r="A320" s="133"/>
      <c r="B320" s="133"/>
      <c r="C320" s="293"/>
      <c r="D320" s="293"/>
      <c r="E320" s="133"/>
      <c r="F320" s="293"/>
      <c r="G320" s="293"/>
      <c r="H320" s="293"/>
      <c r="I320" s="133"/>
      <c r="J320" s="131"/>
      <c r="K320" s="134"/>
      <c r="L320" s="133"/>
      <c r="M320" s="133"/>
      <c r="N320" s="134"/>
      <c r="O320" s="134"/>
      <c r="P320" s="134"/>
      <c r="Q320" s="134"/>
      <c r="R320" s="134"/>
      <c r="S320" s="134"/>
      <c r="T320" s="134"/>
      <c r="U320" s="134"/>
      <c r="V320" s="134"/>
      <c r="W320" s="134"/>
      <c r="X320" s="134"/>
      <c r="Y320" s="134"/>
      <c r="Z320" s="134"/>
      <c r="AA320" s="135"/>
      <c r="AB320" s="135"/>
      <c r="AC320" s="135"/>
      <c r="AD320" s="135"/>
      <c r="AE320" s="135"/>
      <c r="AF320" s="135"/>
      <c r="AG320" s="135"/>
      <c r="AH320" s="135"/>
      <c r="AI320" s="135"/>
    </row>
    <row r="321" ht="15.75" customHeight="1">
      <c r="A321" s="133"/>
      <c r="B321" s="133"/>
      <c r="C321" s="293"/>
      <c r="D321" s="293"/>
      <c r="E321" s="133"/>
      <c r="F321" s="293"/>
      <c r="G321" s="293"/>
      <c r="H321" s="293"/>
      <c r="I321" s="133"/>
      <c r="J321" s="131"/>
      <c r="K321" s="134"/>
      <c r="L321" s="133"/>
      <c r="M321" s="133"/>
      <c r="N321" s="134"/>
      <c r="O321" s="134"/>
      <c r="P321" s="134"/>
      <c r="Q321" s="134"/>
      <c r="R321" s="134"/>
      <c r="S321" s="134"/>
      <c r="T321" s="134"/>
      <c r="U321" s="134"/>
      <c r="V321" s="134"/>
      <c r="W321" s="134"/>
      <c r="X321" s="134"/>
      <c r="Y321" s="134"/>
      <c r="Z321" s="134"/>
      <c r="AA321" s="135"/>
      <c r="AB321" s="135"/>
      <c r="AC321" s="135"/>
      <c r="AD321" s="135"/>
      <c r="AE321" s="135"/>
      <c r="AF321" s="135"/>
      <c r="AG321" s="135"/>
      <c r="AH321" s="135"/>
      <c r="AI321" s="135"/>
    </row>
    <row r="322" ht="15.75" customHeight="1">
      <c r="A322" s="133"/>
      <c r="B322" s="133"/>
      <c r="C322" s="293"/>
      <c r="D322" s="293"/>
      <c r="E322" s="133"/>
      <c r="F322" s="293"/>
      <c r="G322" s="293"/>
      <c r="H322" s="293"/>
      <c r="I322" s="133"/>
      <c r="J322" s="131"/>
      <c r="K322" s="134"/>
      <c r="L322" s="133"/>
      <c r="M322" s="133"/>
      <c r="N322" s="134"/>
      <c r="O322" s="134"/>
      <c r="P322" s="134"/>
      <c r="Q322" s="134"/>
      <c r="R322" s="134"/>
      <c r="S322" s="134"/>
      <c r="T322" s="134"/>
      <c r="U322" s="134"/>
      <c r="V322" s="134"/>
      <c r="W322" s="134"/>
      <c r="X322" s="134"/>
      <c r="Y322" s="134"/>
      <c r="Z322" s="134"/>
      <c r="AA322" s="135"/>
      <c r="AB322" s="135"/>
      <c r="AC322" s="135"/>
      <c r="AD322" s="135"/>
      <c r="AE322" s="135"/>
      <c r="AF322" s="135"/>
      <c r="AG322" s="135"/>
      <c r="AH322" s="135"/>
      <c r="AI322" s="135"/>
    </row>
    <row r="323" ht="15.75" customHeight="1">
      <c r="A323" s="133"/>
      <c r="B323" s="133"/>
      <c r="C323" s="293"/>
      <c r="D323" s="293"/>
      <c r="E323" s="133"/>
      <c r="F323" s="293"/>
      <c r="G323" s="293"/>
      <c r="H323" s="293"/>
      <c r="I323" s="133"/>
      <c r="J323" s="131"/>
      <c r="K323" s="134"/>
      <c r="L323" s="133"/>
      <c r="M323" s="133"/>
      <c r="N323" s="134"/>
      <c r="O323" s="134"/>
      <c r="P323" s="134"/>
      <c r="Q323" s="134"/>
      <c r="R323" s="134"/>
      <c r="S323" s="134"/>
      <c r="T323" s="134"/>
      <c r="U323" s="134"/>
      <c r="V323" s="134"/>
      <c r="W323" s="134"/>
      <c r="X323" s="134"/>
      <c r="Y323" s="134"/>
      <c r="Z323" s="134"/>
      <c r="AA323" s="135"/>
      <c r="AB323" s="135"/>
      <c r="AC323" s="135"/>
      <c r="AD323" s="135"/>
      <c r="AE323" s="135"/>
      <c r="AF323" s="135"/>
      <c r="AG323" s="135"/>
      <c r="AH323" s="135"/>
      <c r="AI323" s="135"/>
    </row>
    <row r="324" ht="15.75" customHeight="1">
      <c r="A324" s="133"/>
      <c r="B324" s="133"/>
      <c r="C324" s="293"/>
      <c r="D324" s="293"/>
      <c r="E324" s="133"/>
      <c r="F324" s="293"/>
      <c r="G324" s="293"/>
      <c r="H324" s="293"/>
      <c r="I324" s="133"/>
      <c r="J324" s="131"/>
      <c r="K324" s="134"/>
      <c r="L324" s="133"/>
      <c r="M324" s="133"/>
      <c r="N324" s="134"/>
      <c r="O324" s="134"/>
      <c r="P324" s="134"/>
      <c r="Q324" s="134"/>
      <c r="R324" s="134"/>
      <c r="S324" s="134"/>
      <c r="T324" s="134"/>
      <c r="U324" s="134"/>
      <c r="V324" s="134"/>
      <c r="W324" s="134"/>
      <c r="X324" s="134"/>
      <c r="Y324" s="134"/>
      <c r="Z324" s="134"/>
      <c r="AA324" s="135"/>
      <c r="AB324" s="135"/>
      <c r="AC324" s="135"/>
      <c r="AD324" s="135"/>
      <c r="AE324" s="135"/>
      <c r="AF324" s="135"/>
      <c r="AG324" s="135"/>
      <c r="AH324" s="135"/>
      <c r="AI324" s="135"/>
    </row>
    <row r="325" ht="15.75" customHeight="1">
      <c r="A325" s="133"/>
      <c r="B325" s="133"/>
      <c r="C325" s="293"/>
      <c r="D325" s="293"/>
      <c r="E325" s="133"/>
      <c r="F325" s="293"/>
      <c r="G325" s="293"/>
      <c r="H325" s="293"/>
      <c r="I325" s="133"/>
      <c r="J325" s="131"/>
      <c r="K325" s="134"/>
      <c r="L325" s="133"/>
      <c r="M325" s="133"/>
      <c r="N325" s="134"/>
      <c r="O325" s="134"/>
      <c r="P325" s="134"/>
      <c r="Q325" s="134"/>
      <c r="R325" s="134"/>
      <c r="S325" s="134"/>
      <c r="T325" s="134"/>
      <c r="U325" s="134"/>
      <c r="V325" s="134"/>
      <c r="W325" s="134"/>
      <c r="X325" s="134"/>
      <c r="Y325" s="134"/>
      <c r="Z325" s="134"/>
      <c r="AA325" s="135"/>
      <c r="AB325" s="135"/>
      <c r="AC325" s="135"/>
      <c r="AD325" s="135"/>
      <c r="AE325" s="135"/>
      <c r="AF325" s="135"/>
      <c r="AG325" s="135"/>
      <c r="AH325" s="135"/>
      <c r="AI325" s="135"/>
    </row>
    <row r="326" ht="15.75" customHeight="1">
      <c r="A326" s="133"/>
      <c r="B326" s="133"/>
      <c r="C326" s="293"/>
      <c r="D326" s="293"/>
      <c r="E326" s="133"/>
      <c r="F326" s="293"/>
      <c r="G326" s="293"/>
      <c r="H326" s="293"/>
      <c r="I326" s="133"/>
      <c r="J326" s="131"/>
      <c r="K326" s="134"/>
      <c r="L326" s="133"/>
      <c r="M326" s="133"/>
      <c r="N326" s="134"/>
      <c r="O326" s="134"/>
      <c r="P326" s="134"/>
      <c r="Q326" s="134"/>
      <c r="R326" s="134"/>
      <c r="S326" s="134"/>
      <c r="T326" s="134"/>
      <c r="U326" s="134"/>
      <c r="V326" s="134"/>
      <c r="W326" s="134"/>
      <c r="X326" s="134"/>
      <c r="Y326" s="134"/>
      <c r="Z326" s="134"/>
      <c r="AA326" s="135"/>
      <c r="AB326" s="135"/>
      <c r="AC326" s="135"/>
      <c r="AD326" s="135"/>
      <c r="AE326" s="135"/>
      <c r="AF326" s="135"/>
      <c r="AG326" s="135"/>
      <c r="AH326" s="135"/>
      <c r="AI326" s="135"/>
    </row>
    <row r="327" ht="15.75" customHeight="1">
      <c r="A327" s="133"/>
      <c r="B327" s="133"/>
      <c r="C327" s="293"/>
      <c r="D327" s="293"/>
      <c r="E327" s="133"/>
      <c r="F327" s="293"/>
      <c r="G327" s="293"/>
      <c r="H327" s="293"/>
      <c r="I327" s="133"/>
      <c r="J327" s="131"/>
      <c r="K327" s="134"/>
      <c r="L327" s="133"/>
      <c r="M327" s="133"/>
      <c r="N327" s="134"/>
      <c r="O327" s="134"/>
      <c r="P327" s="134"/>
      <c r="Q327" s="134"/>
      <c r="R327" s="134"/>
      <c r="S327" s="134"/>
      <c r="T327" s="134"/>
      <c r="U327" s="134"/>
      <c r="V327" s="134"/>
      <c r="W327" s="134"/>
      <c r="X327" s="134"/>
      <c r="Y327" s="134"/>
      <c r="Z327" s="134"/>
      <c r="AA327" s="135"/>
      <c r="AB327" s="135"/>
      <c r="AC327" s="135"/>
      <c r="AD327" s="135"/>
      <c r="AE327" s="135"/>
      <c r="AF327" s="135"/>
      <c r="AG327" s="135"/>
      <c r="AH327" s="135"/>
      <c r="AI327" s="135"/>
    </row>
    <row r="328" ht="15.75" customHeight="1">
      <c r="A328" s="133"/>
      <c r="B328" s="133"/>
      <c r="C328" s="293"/>
      <c r="D328" s="293"/>
      <c r="E328" s="133"/>
      <c r="F328" s="293"/>
      <c r="G328" s="293"/>
      <c r="H328" s="293"/>
      <c r="I328" s="133"/>
      <c r="J328" s="131"/>
      <c r="K328" s="134"/>
      <c r="L328" s="133"/>
      <c r="M328" s="133"/>
      <c r="N328" s="134"/>
      <c r="O328" s="134"/>
      <c r="P328" s="134"/>
      <c r="Q328" s="134"/>
      <c r="R328" s="134"/>
      <c r="S328" s="134"/>
      <c r="T328" s="134"/>
      <c r="U328" s="134"/>
      <c r="V328" s="134"/>
      <c r="W328" s="134"/>
      <c r="X328" s="134"/>
      <c r="Y328" s="134"/>
      <c r="Z328" s="134"/>
      <c r="AA328" s="135"/>
      <c r="AB328" s="135"/>
      <c r="AC328" s="135"/>
      <c r="AD328" s="135"/>
      <c r="AE328" s="135"/>
      <c r="AF328" s="135"/>
      <c r="AG328" s="135"/>
      <c r="AH328" s="135"/>
      <c r="AI328" s="135"/>
    </row>
    <row r="329" ht="15.75" customHeight="1">
      <c r="A329" s="133"/>
      <c r="B329" s="133"/>
      <c r="C329" s="293"/>
      <c r="D329" s="293"/>
      <c r="E329" s="133"/>
      <c r="F329" s="293"/>
      <c r="G329" s="293"/>
      <c r="H329" s="293"/>
      <c r="I329" s="133"/>
      <c r="J329" s="131"/>
      <c r="K329" s="134"/>
      <c r="L329" s="133"/>
      <c r="M329" s="133"/>
      <c r="N329" s="134"/>
      <c r="O329" s="134"/>
      <c r="P329" s="134"/>
      <c r="Q329" s="134"/>
      <c r="R329" s="134"/>
      <c r="S329" s="134"/>
      <c r="T329" s="134"/>
      <c r="U329" s="134"/>
      <c r="V329" s="134"/>
      <c r="W329" s="134"/>
      <c r="X329" s="134"/>
      <c r="Y329" s="134"/>
      <c r="Z329" s="134"/>
      <c r="AA329" s="135"/>
      <c r="AB329" s="135"/>
      <c r="AC329" s="135"/>
      <c r="AD329" s="135"/>
      <c r="AE329" s="135"/>
      <c r="AF329" s="135"/>
      <c r="AG329" s="135"/>
      <c r="AH329" s="135"/>
      <c r="AI329" s="135"/>
    </row>
    <row r="330" ht="15.75" customHeight="1">
      <c r="A330" s="133"/>
      <c r="B330" s="133"/>
      <c r="C330" s="293"/>
      <c r="D330" s="293"/>
      <c r="E330" s="133"/>
      <c r="F330" s="293"/>
      <c r="G330" s="293"/>
      <c r="H330" s="293"/>
      <c r="I330" s="133"/>
      <c r="J330" s="131"/>
      <c r="K330" s="134"/>
      <c r="L330" s="133"/>
      <c r="M330" s="133"/>
      <c r="N330" s="134"/>
      <c r="O330" s="134"/>
      <c r="P330" s="134"/>
      <c r="Q330" s="134"/>
      <c r="R330" s="134"/>
      <c r="S330" s="134"/>
      <c r="T330" s="134"/>
      <c r="U330" s="134"/>
      <c r="V330" s="134"/>
      <c r="W330" s="134"/>
      <c r="X330" s="134"/>
      <c r="Y330" s="134"/>
      <c r="Z330" s="134"/>
      <c r="AA330" s="135"/>
      <c r="AB330" s="135"/>
      <c r="AC330" s="135"/>
      <c r="AD330" s="135"/>
      <c r="AE330" s="135"/>
      <c r="AF330" s="135"/>
      <c r="AG330" s="135"/>
      <c r="AH330" s="135"/>
      <c r="AI330" s="135"/>
    </row>
    <row r="331" ht="15.75" customHeight="1">
      <c r="A331" s="133"/>
      <c r="B331" s="133"/>
      <c r="C331" s="293"/>
      <c r="D331" s="293"/>
      <c r="E331" s="133"/>
      <c r="F331" s="293"/>
      <c r="G331" s="293"/>
      <c r="H331" s="293"/>
      <c r="I331" s="133"/>
      <c r="J331" s="131"/>
      <c r="K331" s="134"/>
      <c r="L331" s="133"/>
      <c r="M331" s="133"/>
      <c r="N331" s="134"/>
      <c r="O331" s="134"/>
      <c r="P331" s="134"/>
      <c r="Q331" s="134"/>
      <c r="R331" s="134"/>
      <c r="S331" s="134"/>
      <c r="T331" s="134"/>
      <c r="U331" s="134"/>
      <c r="V331" s="134"/>
      <c r="W331" s="134"/>
      <c r="X331" s="134"/>
      <c r="Y331" s="134"/>
      <c r="Z331" s="134"/>
      <c r="AA331" s="135"/>
      <c r="AB331" s="135"/>
      <c r="AC331" s="135"/>
      <c r="AD331" s="135"/>
      <c r="AE331" s="135"/>
      <c r="AF331" s="135"/>
      <c r="AG331" s="135"/>
      <c r="AH331" s="135"/>
      <c r="AI331" s="135"/>
    </row>
    <row r="332" ht="15.75" customHeight="1">
      <c r="A332" s="133"/>
      <c r="B332" s="133"/>
      <c r="C332" s="293"/>
      <c r="D332" s="293"/>
      <c r="E332" s="133"/>
      <c r="F332" s="293"/>
      <c r="G332" s="293"/>
      <c r="H332" s="293"/>
      <c r="I332" s="133"/>
      <c r="J332" s="131"/>
      <c r="K332" s="134"/>
      <c r="L332" s="133"/>
      <c r="M332" s="133"/>
      <c r="N332" s="134"/>
      <c r="O332" s="134"/>
      <c r="P332" s="134"/>
      <c r="Q332" s="134"/>
      <c r="R332" s="134"/>
      <c r="S332" s="134"/>
      <c r="T332" s="134"/>
      <c r="U332" s="134"/>
      <c r="V332" s="134"/>
      <c r="W332" s="134"/>
      <c r="X332" s="134"/>
      <c r="Y332" s="134"/>
      <c r="Z332" s="134"/>
      <c r="AA332" s="135"/>
      <c r="AB332" s="135"/>
      <c r="AC332" s="135"/>
      <c r="AD332" s="135"/>
      <c r="AE332" s="135"/>
      <c r="AF332" s="135"/>
      <c r="AG332" s="135"/>
      <c r="AH332" s="135"/>
      <c r="AI332" s="135"/>
    </row>
    <row r="333" ht="15.75" customHeight="1">
      <c r="A333" s="133"/>
      <c r="B333" s="133"/>
      <c r="C333" s="293"/>
      <c r="D333" s="293"/>
      <c r="E333" s="133"/>
      <c r="F333" s="293"/>
      <c r="G333" s="293"/>
      <c r="H333" s="293"/>
      <c r="I333" s="133"/>
      <c r="J333" s="131"/>
      <c r="K333" s="134"/>
      <c r="L333" s="133"/>
      <c r="M333" s="133"/>
      <c r="N333" s="134"/>
      <c r="O333" s="134"/>
      <c r="P333" s="134"/>
      <c r="Q333" s="134"/>
      <c r="R333" s="134"/>
      <c r="S333" s="134"/>
      <c r="T333" s="134"/>
      <c r="U333" s="134"/>
      <c r="V333" s="134"/>
      <c r="W333" s="134"/>
      <c r="X333" s="134"/>
      <c r="Y333" s="134"/>
      <c r="Z333" s="134"/>
      <c r="AA333" s="135"/>
      <c r="AB333" s="135"/>
      <c r="AC333" s="135"/>
      <c r="AD333" s="135"/>
      <c r="AE333" s="135"/>
      <c r="AF333" s="135"/>
      <c r="AG333" s="135"/>
      <c r="AH333" s="135"/>
      <c r="AI333" s="135"/>
    </row>
    <row r="334" ht="15.75" customHeight="1">
      <c r="A334" s="133"/>
      <c r="B334" s="133"/>
      <c r="C334" s="293"/>
      <c r="D334" s="293"/>
      <c r="E334" s="133"/>
      <c r="F334" s="293"/>
      <c r="G334" s="293"/>
      <c r="H334" s="293"/>
      <c r="I334" s="133"/>
      <c r="J334" s="131"/>
      <c r="K334" s="134"/>
      <c r="L334" s="133"/>
      <c r="M334" s="133"/>
      <c r="N334" s="134"/>
      <c r="O334" s="134"/>
      <c r="P334" s="134"/>
      <c r="Q334" s="134"/>
      <c r="R334" s="134"/>
      <c r="S334" s="134"/>
      <c r="T334" s="134"/>
      <c r="U334" s="134"/>
      <c r="V334" s="134"/>
      <c r="W334" s="134"/>
      <c r="X334" s="134"/>
      <c r="Y334" s="134"/>
      <c r="Z334" s="134"/>
      <c r="AA334" s="135"/>
      <c r="AB334" s="135"/>
      <c r="AC334" s="135"/>
      <c r="AD334" s="135"/>
      <c r="AE334" s="135"/>
      <c r="AF334" s="135"/>
      <c r="AG334" s="135"/>
      <c r="AH334" s="135"/>
      <c r="AI334" s="135"/>
    </row>
    <row r="335" ht="15.75" customHeight="1">
      <c r="A335" s="133"/>
      <c r="B335" s="133"/>
      <c r="C335" s="293"/>
      <c r="D335" s="293"/>
      <c r="E335" s="133"/>
      <c r="F335" s="293"/>
      <c r="G335" s="293"/>
      <c r="H335" s="293"/>
      <c r="I335" s="133"/>
      <c r="J335" s="131"/>
      <c r="K335" s="134"/>
      <c r="L335" s="133"/>
      <c r="M335" s="133"/>
      <c r="N335" s="134"/>
      <c r="O335" s="134"/>
      <c r="P335" s="134"/>
      <c r="Q335" s="134"/>
      <c r="R335" s="134"/>
      <c r="S335" s="134"/>
      <c r="T335" s="134"/>
      <c r="U335" s="134"/>
      <c r="V335" s="134"/>
      <c r="W335" s="134"/>
      <c r="X335" s="134"/>
      <c r="Y335" s="134"/>
      <c r="Z335" s="134"/>
      <c r="AA335" s="135"/>
      <c r="AB335" s="135"/>
      <c r="AC335" s="135"/>
      <c r="AD335" s="135"/>
      <c r="AE335" s="135"/>
      <c r="AF335" s="135"/>
      <c r="AG335" s="135"/>
      <c r="AH335" s="135"/>
      <c r="AI335" s="135"/>
    </row>
    <row r="336" ht="15.75" customHeight="1">
      <c r="A336" s="133"/>
      <c r="B336" s="133"/>
      <c r="C336" s="293"/>
      <c r="D336" s="293"/>
      <c r="E336" s="133"/>
      <c r="F336" s="293"/>
      <c r="G336" s="293"/>
      <c r="H336" s="293"/>
      <c r="I336" s="133"/>
      <c r="J336" s="131"/>
      <c r="K336" s="134"/>
      <c r="L336" s="133"/>
      <c r="M336" s="133"/>
      <c r="N336" s="134"/>
      <c r="O336" s="134"/>
      <c r="P336" s="134"/>
      <c r="Q336" s="134"/>
      <c r="R336" s="134"/>
      <c r="S336" s="134"/>
      <c r="T336" s="134"/>
      <c r="U336" s="134"/>
      <c r="V336" s="134"/>
      <c r="W336" s="134"/>
      <c r="X336" s="134"/>
      <c r="Y336" s="134"/>
      <c r="Z336" s="134"/>
      <c r="AA336" s="135"/>
      <c r="AB336" s="135"/>
      <c r="AC336" s="135"/>
      <c r="AD336" s="135"/>
      <c r="AE336" s="135"/>
      <c r="AF336" s="135"/>
      <c r="AG336" s="135"/>
      <c r="AH336" s="135"/>
      <c r="AI336" s="135"/>
    </row>
    <row r="337" ht="15.75" customHeight="1">
      <c r="A337" s="133"/>
      <c r="B337" s="133"/>
      <c r="C337" s="293"/>
      <c r="D337" s="293"/>
      <c r="E337" s="133"/>
      <c r="F337" s="293"/>
      <c r="G337" s="293"/>
      <c r="H337" s="293"/>
      <c r="I337" s="133"/>
      <c r="J337" s="131"/>
      <c r="K337" s="134"/>
      <c r="L337" s="133"/>
      <c r="M337" s="133"/>
      <c r="N337" s="134"/>
      <c r="O337" s="134"/>
      <c r="P337" s="134"/>
      <c r="Q337" s="134"/>
      <c r="R337" s="134"/>
      <c r="S337" s="134"/>
      <c r="T337" s="134"/>
      <c r="U337" s="134"/>
      <c r="V337" s="134"/>
      <c r="W337" s="134"/>
      <c r="X337" s="134"/>
      <c r="Y337" s="134"/>
      <c r="Z337" s="134"/>
      <c r="AA337" s="135"/>
      <c r="AB337" s="135"/>
      <c r="AC337" s="135"/>
      <c r="AD337" s="135"/>
      <c r="AE337" s="135"/>
      <c r="AF337" s="135"/>
      <c r="AG337" s="135"/>
      <c r="AH337" s="135"/>
      <c r="AI337" s="135"/>
    </row>
    <row r="338" ht="15.75" customHeight="1">
      <c r="A338" s="133"/>
      <c r="B338" s="133"/>
      <c r="C338" s="293"/>
      <c r="D338" s="293"/>
      <c r="E338" s="133"/>
      <c r="F338" s="293"/>
      <c r="G338" s="293"/>
      <c r="H338" s="293"/>
      <c r="I338" s="133"/>
      <c r="J338" s="131"/>
      <c r="K338" s="134"/>
      <c r="L338" s="133"/>
      <c r="M338" s="133"/>
      <c r="N338" s="134"/>
      <c r="O338" s="134"/>
      <c r="P338" s="134"/>
      <c r="Q338" s="134"/>
      <c r="R338" s="134"/>
      <c r="S338" s="134"/>
      <c r="T338" s="134"/>
      <c r="U338" s="134"/>
      <c r="V338" s="134"/>
      <c r="W338" s="134"/>
      <c r="X338" s="134"/>
      <c r="Y338" s="134"/>
      <c r="Z338" s="134"/>
      <c r="AA338" s="135"/>
      <c r="AB338" s="135"/>
      <c r="AC338" s="135"/>
      <c r="AD338" s="135"/>
      <c r="AE338" s="135"/>
      <c r="AF338" s="135"/>
      <c r="AG338" s="135"/>
      <c r="AH338" s="135"/>
      <c r="AI338" s="135"/>
    </row>
    <row r="339" ht="15.75" customHeight="1">
      <c r="A339" s="133"/>
      <c r="B339" s="133"/>
      <c r="C339" s="293"/>
      <c r="D339" s="293"/>
      <c r="E339" s="133"/>
      <c r="F339" s="293"/>
      <c r="G339" s="293"/>
      <c r="H339" s="293"/>
      <c r="I339" s="133"/>
      <c r="J339" s="131"/>
      <c r="K339" s="134"/>
      <c r="L339" s="133"/>
      <c r="M339" s="133"/>
      <c r="N339" s="134"/>
      <c r="O339" s="134"/>
      <c r="P339" s="134"/>
      <c r="Q339" s="134"/>
      <c r="R339" s="134"/>
      <c r="S339" s="134"/>
      <c r="T339" s="134"/>
      <c r="U339" s="134"/>
      <c r="V339" s="134"/>
      <c r="W339" s="134"/>
      <c r="X339" s="134"/>
      <c r="Y339" s="134"/>
      <c r="Z339" s="134"/>
      <c r="AA339" s="135"/>
      <c r="AB339" s="135"/>
      <c r="AC339" s="135"/>
      <c r="AD339" s="135"/>
      <c r="AE339" s="135"/>
      <c r="AF339" s="135"/>
      <c r="AG339" s="135"/>
      <c r="AH339" s="135"/>
      <c r="AI339" s="135"/>
    </row>
    <row r="340" ht="15.75" customHeight="1">
      <c r="A340" s="133"/>
      <c r="B340" s="133"/>
      <c r="C340" s="293"/>
      <c r="D340" s="293"/>
      <c r="E340" s="133"/>
      <c r="F340" s="293"/>
      <c r="G340" s="293"/>
      <c r="H340" s="293"/>
      <c r="I340" s="133"/>
      <c r="J340" s="131"/>
      <c r="K340" s="134"/>
      <c r="L340" s="133"/>
      <c r="M340" s="133"/>
      <c r="N340" s="134"/>
      <c r="O340" s="134"/>
      <c r="P340" s="134"/>
      <c r="Q340" s="134"/>
      <c r="R340" s="134"/>
      <c r="S340" s="134"/>
      <c r="T340" s="134"/>
      <c r="U340" s="134"/>
      <c r="V340" s="134"/>
      <c r="W340" s="134"/>
      <c r="X340" s="134"/>
      <c r="Y340" s="134"/>
      <c r="Z340" s="134"/>
      <c r="AA340" s="135"/>
      <c r="AB340" s="135"/>
      <c r="AC340" s="135"/>
      <c r="AD340" s="135"/>
      <c r="AE340" s="135"/>
      <c r="AF340" s="135"/>
      <c r="AG340" s="135"/>
      <c r="AH340" s="135"/>
      <c r="AI340" s="135"/>
    </row>
    <row r="341" ht="15.75" customHeight="1">
      <c r="A341" s="133"/>
      <c r="B341" s="133"/>
      <c r="C341" s="293"/>
      <c r="D341" s="293"/>
      <c r="E341" s="133"/>
      <c r="F341" s="293"/>
      <c r="G341" s="293"/>
      <c r="H341" s="293"/>
      <c r="I341" s="133"/>
      <c r="J341" s="131"/>
      <c r="K341" s="134"/>
      <c r="L341" s="133"/>
      <c r="M341" s="133"/>
      <c r="N341" s="134"/>
      <c r="O341" s="134"/>
      <c r="P341" s="134"/>
      <c r="Q341" s="134"/>
      <c r="R341" s="134"/>
      <c r="S341" s="134"/>
      <c r="T341" s="134"/>
      <c r="U341" s="134"/>
      <c r="V341" s="134"/>
      <c r="W341" s="134"/>
      <c r="X341" s="134"/>
      <c r="Y341" s="134"/>
      <c r="Z341" s="134"/>
      <c r="AA341" s="135"/>
      <c r="AB341" s="135"/>
      <c r="AC341" s="135"/>
      <c r="AD341" s="135"/>
      <c r="AE341" s="135"/>
      <c r="AF341" s="135"/>
      <c r="AG341" s="135"/>
      <c r="AH341" s="135"/>
      <c r="AI341" s="135"/>
    </row>
    <row r="342" ht="15.75" customHeight="1">
      <c r="A342" s="133"/>
      <c r="B342" s="133"/>
      <c r="C342" s="293"/>
      <c r="D342" s="293"/>
      <c r="E342" s="133"/>
      <c r="F342" s="293"/>
      <c r="G342" s="293"/>
      <c r="H342" s="293"/>
      <c r="I342" s="133"/>
      <c r="J342" s="131"/>
      <c r="K342" s="134"/>
      <c r="L342" s="133"/>
      <c r="M342" s="133"/>
      <c r="N342" s="134"/>
      <c r="O342" s="134"/>
      <c r="P342" s="134"/>
      <c r="Q342" s="134"/>
      <c r="R342" s="134"/>
      <c r="S342" s="134"/>
      <c r="T342" s="134"/>
      <c r="U342" s="134"/>
      <c r="V342" s="134"/>
      <c r="W342" s="134"/>
      <c r="X342" s="134"/>
      <c r="Y342" s="134"/>
      <c r="Z342" s="134"/>
      <c r="AA342" s="135"/>
      <c r="AB342" s="135"/>
      <c r="AC342" s="135"/>
      <c r="AD342" s="135"/>
      <c r="AE342" s="135"/>
      <c r="AF342" s="135"/>
      <c r="AG342" s="135"/>
      <c r="AH342" s="135"/>
      <c r="AI342" s="135"/>
    </row>
    <row r="343" ht="15.75" customHeight="1">
      <c r="A343" s="133"/>
      <c r="B343" s="133"/>
      <c r="C343" s="293"/>
      <c r="D343" s="293"/>
      <c r="E343" s="133"/>
      <c r="F343" s="293"/>
      <c r="G343" s="293"/>
      <c r="H343" s="293"/>
      <c r="I343" s="133"/>
      <c r="J343" s="131"/>
      <c r="K343" s="134"/>
      <c r="L343" s="133"/>
      <c r="M343" s="133"/>
      <c r="N343" s="134"/>
      <c r="O343" s="134"/>
      <c r="P343" s="134"/>
      <c r="Q343" s="134"/>
      <c r="R343" s="134"/>
      <c r="S343" s="134"/>
      <c r="T343" s="134"/>
      <c r="U343" s="134"/>
      <c r="V343" s="134"/>
      <c r="W343" s="134"/>
      <c r="X343" s="134"/>
      <c r="Y343" s="134"/>
      <c r="Z343" s="134"/>
      <c r="AA343" s="135"/>
      <c r="AB343" s="135"/>
      <c r="AC343" s="135"/>
      <c r="AD343" s="135"/>
      <c r="AE343" s="135"/>
      <c r="AF343" s="135"/>
      <c r="AG343" s="135"/>
      <c r="AH343" s="135"/>
      <c r="AI343" s="135"/>
    </row>
    <row r="344" ht="15.75" customHeight="1">
      <c r="A344" s="133"/>
      <c r="B344" s="133"/>
      <c r="C344" s="293"/>
      <c r="D344" s="293"/>
      <c r="E344" s="133"/>
      <c r="F344" s="293"/>
      <c r="G344" s="293"/>
      <c r="H344" s="293"/>
      <c r="I344" s="133"/>
      <c r="J344" s="131"/>
      <c r="K344" s="134"/>
      <c r="L344" s="133"/>
      <c r="M344" s="133"/>
      <c r="N344" s="134"/>
      <c r="O344" s="134"/>
      <c r="P344" s="134"/>
      <c r="Q344" s="134"/>
      <c r="R344" s="134"/>
      <c r="S344" s="134"/>
      <c r="T344" s="134"/>
      <c r="U344" s="134"/>
      <c r="V344" s="134"/>
      <c r="W344" s="134"/>
      <c r="X344" s="134"/>
      <c r="Y344" s="134"/>
      <c r="Z344" s="134"/>
      <c r="AA344" s="135"/>
      <c r="AB344" s="135"/>
      <c r="AC344" s="135"/>
      <c r="AD344" s="135"/>
      <c r="AE344" s="135"/>
      <c r="AF344" s="135"/>
      <c r="AG344" s="135"/>
      <c r="AH344" s="135"/>
      <c r="AI344" s="135"/>
    </row>
    <row r="345" ht="15.75" customHeight="1">
      <c r="A345" s="133"/>
      <c r="B345" s="133"/>
      <c r="C345" s="293"/>
      <c r="D345" s="293"/>
      <c r="E345" s="133"/>
      <c r="F345" s="293"/>
      <c r="G345" s="293"/>
      <c r="H345" s="293"/>
      <c r="I345" s="133"/>
      <c r="J345" s="131"/>
      <c r="K345" s="134"/>
      <c r="L345" s="133"/>
      <c r="M345" s="133"/>
      <c r="N345" s="134"/>
      <c r="O345" s="134"/>
      <c r="P345" s="134"/>
      <c r="Q345" s="134"/>
      <c r="R345" s="134"/>
      <c r="S345" s="134"/>
      <c r="T345" s="134"/>
      <c r="U345" s="134"/>
      <c r="V345" s="134"/>
      <c r="W345" s="134"/>
      <c r="X345" s="134"/>
      <c r="Y345" s="134"/>
      <c r="Z345" s="134"/>
      <c r="AA345" s="135"/>
      <c r="AB345" s="135"/>
      <c r="AC345" s="135"/>
      <c r="AD345" s="135"/>
      <c r="AE345" s="135"/>
      <c r="AF345" s="135"/>
      <c r="AG345" s="135"/>
      <c r="AH345" s="135"/>
      <c r="AI345" s="135"/>
    </row>
    <row r="346" ht="15.75" customHeight="1">
      <c r="A346" s="133"/>
      <c r="B346" s="133"/>
      <c r="C346" s="293"/>
      <c r="D346" s="293"/>
      <c r="E346" s="133"/>
      <c r="F346" s="293"/>
      <c r="G346" s="293"/>
      <c r="H346" s="293"/>
      <c r="I346" s="133"/>
      <c r="J346" s="131"/>
      <c r="K346" s="134"/>
      <c r="L346" s="133"/>
      <c r="M346" s="133"/>
      <c r="N346" s="134"/>
      <c r="O346" s="134"/>
      <c r="P346" s="134"/>
      <c r="Q346" s="134"/>
      <c r="R346" s="134"/>
      <c r="S346" s="134"/>
      <c r="T346" s="134"/>
      <c r="U346" s="134"/>
      <c r="V346" s="134"/>
      <c r="W346" s="134"/>
      <c r="X346" s="134"/>
      <c r="Y346" s="134"/>
      <c r="Z346" s="134"/>
      <c r="AA346" s="135"/>
      <c r="AB346" s="135"/>
      <c r="AC346" s="135"/>
      <c r="AD346" s="135"/>
      <c r="AE346" s="135"/>
      <c r="AF346" s="135"/>
      <c r="AG346" s="135"/>
      <c r="AH346" s="135"/>
      <c r="AI346" s="135"/>
    </row>
    <row r="347" ht="15.75" customHeight="1">
      <c r="A347" s="133"/>
      <c r="B347" s="133"/>
      <c r="C347" s="293"/>
      <c r="D347" s="293"/>
      <c r="E347" s="133"/>
      <c r="F347" s="293"/>
      <c r="G347" s="293"/>
      <c r="H347" s="293"/>
      <c r="I347" s="133"/>
      <c r="J347" s="131"/>
      <c r="K347" s="134"/>
      <c r="L347" s="133"/>
      <c r="M347" s="133"/>
      <c r="N347" s="134"/>
      <c r="O347" s="134"/>
      <c r="P347" s="134"/>
      <c r="Q347" s="134"/>
      <c r="R347" s="134"/>
      <c r="S347" s="134"/>
      <c r="T347" s="134"/>
      <c r="U347" s="134"/>
      <c r="V347" s="134"/>
      <c r="W347" s="134"/>
      <c r="X347" s="134"/>
      <c r="Y347" s="134"/>
      <c r="Z347" s="134"/>
      <c r="AA347" s="135"/>
      <c r="AB347" s="135"/>
      <c r="AC347" s="135"/>
      <c r="AD347" s="135"/>
      <c r="AE347" s="135"/>
      <c r="AF347" s="135"/>
      <c r="AG347" s="135"/>
      <c r="AH347" s="135"/>
      <c r="AI347" s="135"/>
    </row>
    <row r="348" ht="15.75" customHeight="1">
      <c r="A348" s="133"/>
      <c r="B348" s="133"/>
      <c r="C348" s="293"/>
      <c r="D348" s="293"/>
      <c r="E348" s="133"/>
      <c r="F348" s="293"/>
      <c r="G348" s="293"/>
      <c r="H348" s="293"/>
      <c r="I348" s="133"/>
      <c r="J348" s="131"/>
      <c r="K348" s="134"/>
      <c r="L348" s="133"/>
      <c r="M348" s="133"/>
      <c r="N348" s="134"/>
      <c r="O348" s="134"/>
      <c r="P348" s="134"/>
      <c r="Q348" s="134"/>
      <c r="R348" s="134"/>
      <c r="S348" s="134"/>
      <c r="T348" s="134"/>
      <c r="U348" s="134"/>
      <c r="V348" s="134"/>
      <c r="W348" s="134"/>
      <c r="X348" s="134"/>
      <c r="Y348" s="134"/>
      <c r="Z348" s="134"/>
      <c r="AA348" s="135"/>
      <c r="AB348" s="135"/>
      <c r="AC348" s="135"/>
      <c r="AD348" s="135"/>
      <c r="AE348" s="135"/>
      <c r="AF348" s="135"/>
      <c r="AG348" s="135"/>
      <c r="AH348" s="135"/>
      <c r="AI348" s="135"/>
    </row>
    <row r="349" ht="15.75" customHeight="1">
      <c r="A349" s="133"/>
      <c r="B349" s="133"/>
      <c r="C349" s="293"/>
      <c r="D349" s="293"/>
      <c r="E349" s="133"/>
      <c r="F349" s="293"/>
      <c r="G349" s="293"/>
      <c r="H349" s="293"/>
      <c r="I349" s="133"/>
      <c r="J349" s="131"/>
      <c r="K349" s="134"/>
      <c r="L349" s="133"/>
      <c r="M349" s="133"/>
      <c r="N349" s="134"/>
      <c r="O349" s="134"/>
      <c r="P349" s="134"/>
      <c r="Q349" s="134"/>
      <c r="R349" s="134"/>
      <c r="S349" s="134"/>
      <c r="T349" s="134"/>
      <c r="U349" s="134"/>
      <c r="V349" s="134"/>
      <c r="W349" s="134"/>
      <c r="X349" s="134"/>
      <c r="Y349" s="134"/>
      <c r="Z349" s="134"/>
      <c r="AA349" s="135"/>
      <c r="AB349" s="135"/>
      <c r="AC349" s="135"/>
      <c r="AD349" s="135"/>
      <c r="AE349" s="135"/>
      <c r="AF349" s="135"/>
      <c r="AG349" s="135"/>
      <c r="AH349" s="135"/>
      <c r="AI349" s="135"/>
    </row>
    <row r="350" ht="15.75" customHeight="1">
      <c r="A350" s="133"/>
      <c r="B350" s="133"/>
      <c r="C350" s="293"/>
      <c r="D350" s="293"/>
      <c r="E350" s="133"/>
      <c r="F350" s="293"/>
      <c r="G350" s="293"/>
      <c r="H350" s="293"/>
      <c r="I350" s="133"/>
      <c r="J350" s="131"/>
      <c r="K350" s="134"/>
      <c r="L350" s="133"/>
      <c r="M350" s="133"/>
      <c r="N350" s="134"/>
      <c r="O350" s="134"/>
      <c r="P350" s="134"/>
      <c r="Q350" s="134"/>
      <c r="R350" s="134"/>
      <c r="S350" s="134"/>
      <c r="T350" s="134"/>
      <c r="U350" s="134"/>
      <c r="V350" s="134"/>
      <c r="W350" s="134"/>
      <c r="X350" s="134"/>
      <c r="Y350" s="134"/>
      <c r="Z350" s="134"/>
      <c r="AA350" s="135"/>
      <c r="AB350" s="135"/>
      <c r="AC350" s="135"/>
      <c r="AD350" s="135"/>
      <c r="AE350" s="135"/>
      <c r="AF350" s="135"/>
      <c r="AG350" s="135"/>
      <c r="AH350" s="135"/>
      <c r="AI350" s="135"/>
    </row>
    <row r="351" ht="15.75" customHeight="1">
      <c r="A351" s="133"/>
      <c r="B351" s="133"/>
      <c r="C351" s="293"/>
      <c r="D351" s="293"/>
      <c r="E351" s="133"/>
      <c r="F351" s="293"/>
      <c r="G351" s="293"/>
      <c r="H351" s="293"/>
      <c r="I351" s="133"/>
      <c r="J351" s="131"/>
      <c r="K351" s="134"/>
      <c r="L351" s="133"/>
      <c r="M351" s="133"/>
      <c r="N351" s="134"/>
      <c r="O351" s="134"/>
      <c r="P351" s="134"/>
      <c r="Q351" s="134"/>
      <c r="R351" s="134"/>
      <c r="S351" s="134"/>
      <c r="T351" s="134"/>
      <c r="U351" s="134"/>
      <c r="V351" s="134"/>
      <c r="W351" s="134"/>
      <c r="X351" s="134"/>
      <c r="Y351" s="134"/>
      <c r="Z351" s="134"/>
      <c r="AA351" s="135"/>
      <c r="AB351" s="135"/>
      <c r="AC351" s="135"/>
      <c r="AD351" s="135"/>
      <c r="AE351" s="135"/>
      <c r="AF351" s="135"/>
      <c r="AG351" s="135"/>
      <c r="AH351" s="135"/>
      <c r="AI351" s="135"/>
    </row>
    <row r="352" ht="15.75" customHeight="1">
      <c r="A352" s="294"/>
      <c r="B352" s="294"/>
      <c r="C352" s="295"/>
      <c r="D352" s="295"/>
      <c r="E352" s="294"/>
      <c r="F352" s="295"/>
      <c r="G352" s="295"/>
      <c r="H352" s="295"/>
      <c r="I352" s="294"/>
      <c r="J352" s="294"/>
      <c r="L352" s="294"/>
      <c r="M352" s="444"/>
      <c r="N352" s="445"/>
      <c r="Q352" s="445"/>
    </row>
    <row r="353" ht="15.75" customHeight="1">
      <c r="A353" s="294"/>
      <c r="B353" s="294"/>
      <c r="C353" s="295"/>
      <c r="D353" s="295"/>
      <c r="E353" s="294"/>
      <c r="F353" s="295"/>
      <c r="G353" s="295"/>
      <c r="H353" s="295"/>
      <c r="I353" s="294"/>
      <c r="J353" s="294"/>
      <c r="L353" s="294"/>
      <c r="M353" s="444"/>
      <c r="N353" s="445"/>
      <c r="Q353" s="445"/>
    </row>
    <row r="354" ht="15.75" customHeight="1">
      <c r="A354" s="294"/>
      <c r="B354" s="294"/>
      <c r="C354" s="295"/>
      <c r="D354" s="295"/>
      <c r="E354" s="294"/>
      <c r="F354" s="295"/>
      <c r="G354" s="295"/>
      <c r="H354" s="295"/>
      <c r="I354" s="294"/>
      <c r="J354" s="294"/>
      <c r="L354" s="294"/>
      <c r="M354" s="444"/>
      <c r="N354" s="445"/>
      <c r="Q354" s="445"/>
    </row>
    <row r="355" ht="15.75" customHeight="1">
      <c r="A355" s="294"/>
      <c r="B355" s="294"/>
      <c r="C355" s="295"/>
      <c r="D355" s="295"/>
      <c r="E355" s="294"/>
      <c r="F355" s="295"/>
      <c r="G355" s="295"/>
      <c r="H355" s="295"/>
      <c r="I355" s="294"/>
      <c r="J355" s="294"/>
      <c r="L355" s="294"/>
      <c r="M355" s="444"/>
      <c r="N355" s="445"/>
      <c r="Q355" s="445"/>
    </row>
    <row r="356" ht="15.75" customHeight="1">
      <c r="A356" s="294"/>
      <c r="B356" s="294"/>
      <c r="C356" s="295"/>
      <c r="D356" s="295"/>
      <c r="E356" s="294"/>
      <c r="F356" s="295"/>
      <c r="G356" s="295"/>
      <c r="H356" s="295"/>
      <c r="I356" s="294"/>
      <c r="J356" s="294"/>
      <c r="L356" s="294"/>
      <c r="M356" s="444"/>
      <c r="N356" s="445"/>
      <c r="Q356" s="445"/>
    </row>
    <row r="357" ht="15.75" customHeight="1">
      <c r="A357" s="294"/>
      <c r="B357" s="294"/>
      <c r="C357" s="295"/>
      <c r="D357" s="295"/>
      <c r="E357" s="294"/>
      <c r="F357" s="295"/>
      <c r="G357" s="295"/>
      <c r="H357" s="295"/>
      <c r="I357" s="294"/>
      <c r="J357" s="294"/>
      <c r="L357" s="294"/>
      <c r="M357" s="444"/>
      <c r="N357" s="445"/>
      <c r="Q357" s="445"/>
    </row>
    <row r="358" ht="15.75" customHeight="1">
      <c r="A358" s="294"/>
      <c r="B358" s="294"/>
      <c r="C358" s="295"/>
      <c r="D358" s="295"/>
      <c r="E358" s="294"/>
      <c r="F358" s="295"/>
      <c r="G358" s="295"/>
      <c r="H358" s="295"/>
      <c r="I358" s="294"/>
      <c r="J358" s="294"/>
      <c r="L358" s="294"/>
      <c r="M358" s="444"/>
      <c r="N358" s="445"/>
      <c r="Q358" s="445"/>
    </row>
    <row r="359" ht="15.75" customHeight="1">
      <c r="A359" s="294"/>
      <c r="B359" s="294"/>
      <c r="C359" s="295"/>
      <c r="D359" s="295"/>
      <c r="E359" s="294"/>
      <c r="F359" s="295"/>
      <c r="G359" s="295"/>
      <c r="H359" s="295"/>
      <c r="I359" s="294"/>
      <c r="J359" s="294"/>
      <c r="L359" s="294"/>
      <c r="M359" s="444"/>
      <c r="N359" s="445"/>
      <c r="Q359" s="445"/>
    </row>
    <row r="360" ht="15.75" customHeight="1">
      <c r="A360" s="294"/>
      <c r="B360" s="294"/>
      <c r="C360" s="295"/>
      <c r="D360" s="295"/>
      <c r="E360" s="294"/>
      <c r="F360" s="295"/>
      <c r="G360" s="295"/>
      <c r="H360" s="295"/>
      <c r="I360" s="294"/>
      <c r="J360" s="294"/>
      <c r="L360" s="294"/>
      <c r="M360" s="444"/>
      <c r="N360" s="445"/>
      <c r="Q360" s="445"/>
    </row>
    <row r="361" ht="15.75" customHeight="1">
      <c r="A361" s="294"/>
      <c r="B361" s="294"/>
      <c r="C361" s="295"/>
      <c r="D361" s="295"/>
      <c r="E361" s="294"/>
      <c r="F361" s="295"/>
      <c r="G361" s="295"/>
      <c r="H361" s="295"/>
      <c r="I361" s="294"/>
      <c r="J361" s="294"/>
      <c r="L361" s="294"/>
      <c r="M361" s="444"/>
      <c r="N361" s="445"/>
      <c r="Q361" s="445"/>
    </row>
    <row r="362" ht="15.75" customHeight="1">
      <c r="A362" s="294"/>
      <c r="B362" s="294"/>
      <c r="C362" s="295"/>
      <c r="D362" s="295"/>
      <c r="E362" s="294"/>
      <c r="F362" s="295"/>
      <c r="G362" s="295"/>
      <c r="H362" s="295"/>
      <c r="I362" s="294"/>
      <c r="J362" s="294"/>
      <c r="L362" s="294"/>
      <c r="M362" s="444"/>
      <c r="N362" s="445"/>
      <c r="Q362" s="445"/>
    </row>
    <row r="363" ht="15.75" customHeight="1">
      <c r="A363" s="294"/>
      <c r="B363" s="294"/>
      <c r="C363" s="295"/>
      <c r="D363" s="295"/>
      <c r="E363" s="294"/>
      <c r="F363" s="295"/>
      <c r="G363" s="295"/>
      <c r="H363" s="295"/>
      <c r="I363" s="294"/>
      <c r="J363" s="294"/>
      <c r="L363" s="294"/>
      <c r="M363" s="444"/>
      <c r="N363" s="445"/>
      <c r="Q363" s="445"/>
    </row>
    <row r="364" ht="15.75" customHeight="1">
      <c r="A364" s="294"/>
      <c r="B364" s="294"/>
      <c r="C364" s="295"/>
      <c r="D364" s="295"/>
      <c r="E364" s="294"/>
      <c r="F364" s="295"/>
      <c r="G364" s="295"/>
      <c r="H364" s="295"/>
      <c r="I364" s="294"/>
      <c r="J364" s="294"/>
      <c r="L364" s="294"/>
      <c r="M364" s="444"/>
      <c r="N364" s="445"/>
      <c r="Q364" s="445"/>
    </row>
    <row r="365" ht="15.75" customHeight="1">
      <c r="A365" s="294"/>
      <c r="B365" s="294"/>
      <c r="C365" s="295"/>
      <c r="D365" s="295"/>
      <c r="E365" s="294"/>
      <c r="F365" s="295"/>
      <c r="G365" s="295"/>
      <c r="H365" s="295"/>
      <c r="I365" s="294"/>
      <c r="J365" s="294"/>
      <c r="L365" s="294"/>
      <c r="M365" s="444"/>
      <c r="N365" s="445"/>
      <c r="Q365" s="445"/>
    </row>
    <row r="366" ht="15.75" customHeight="1">
      <c r="A366" s="294"/>
      <c r="B366" s="294"/>
      <c r="C366" s="295"/>
      <c r="D366" s="295"/>
      <c r="E366" s="294"/>
      <c r="F366" s="295"/>
      <c r="G366" s="295"/>
      <c r="H366" s="295"/>
      <c r="I366" s="294"/>
      <c r="J366" s="294"/>
      <c r="L366" s="294"/>
      <c r="M366" s="444"/>
      <c r="N366" s="445"/>
      <c r="Q366" s="445"/>
    </row>
    <row r="367" ht="15.75" customHeight="1">
      <c r="A367" s="294"/>
      <c r="B367" s="294"/>
      <c r="C367" s="295"/>
      <c r="D367" s="295"/>
      <c r="E367" s="294"/>
      <c r="F367" s="295"/>
      <c r="G367" s="295"/>
      <c r="H367" s="295"/>
      <c r="I367" s="294"/>
      <c r="J367" s="294"/>
      <c r="L367" s="294"/>
      <c r="M367" s="444"/>
      <c r="N367" s="445"/>
      <c r="Q367" s="445"/>
    </row>
    <row r="368" ht="15.75" customHeight="1">
      <c r="A368" s="294"/>
      <c r="B368" s="294"/>
      <c r="C368" s="295"/>
      <c r="D368" s="295"/>
      <c r="E368" s="294"/>
      <c r="F368" s="295"/>
      <c r="G368" s="295"/>
      <c r="H368" s="295"/>
      <c r="I368" s="294"/>
      <c r="J368" s="294"/>
      <c r="L368" s="294"/>
      <c r="M368" s="444"/>
      <c r="N368" s="445"/>
      <c r="Q368" s="445"/>
    </row>
    <row r="369" ht="15.75" customHeight="1">
      <c r="A369" s="294"/>
      <c r="B369" s="294"/>
      <c r="C369" s="295"/>
      <c r="D369" s="295"/>
      <c r="E369" s="294"/>
      <c r="F369" s="295"/>
      <c r="G369" s="295"/>
      <c r="H369" s="295"/>
      <c r="I369" s="294"/>
      <c r="J369" s="294"/>
      <c r="L369" s="294"/>
      <c r="M369" s="444"/>
      <c r="N369" s="445"/>
      <c r="Q369" s="445"/>
    </row>
    <row r="370" ht="15.75" customHeight="1">
      <c r="A370" s="294"/>
      <c r="B370" s="294"/>
      <c r="C370" s="295"/>
      <c r="D370" s="295"/>
      <c r="E370" s="294"/>
      <c r="F370" s="295"/>
      <c r="G370" s="295"/>
      <c r="H370" s="295"/>
      <c r="I370" s="294"/>
      <c r="J370" s="294"/>
      <c r="L370" s="294"/>
      <c r="M370" s="444"/>
      <c r="N370" s="445"/>
      <c r="Q370" s="445"/>
    </row>
    <row r="371" ht="15.75" customHeight="1">
      <c r="A371" s="294"/>
      <c r="B371" s="294"/>
      <c r="C371" s="295"/>
      <c r="D371" s="295"/>
      <c r="E371" s="294"/>
      <c r="F371" s="295"/>
      <c r="G371" s="295"/>
      <c r="H371" s="295"/>
      <c r="I371" s="294"/>
      <c r="J371" s="294"/>
      <c r="L371" s="294"/>
      <c r="M371" s="444"/>
      <c r="N371" s="445"/>
      <c r="Q371" s="445"/>
    </row>
    <row r="372" ht="15.75" customHeight="1">
      <c r="A372" s="294"/>
      <c r="B372" s="294"/>
      <c r="C372" s="295"/>
      <c r="D372" s="295"/>
      <c r="E372" s="294"/>
      <c r="F372" s="295"/>
      <c r="G372" s="295"/>
      <c r="H372" s="295"/>
      <c r="I372" s="294"/>
      <c r="J372" s="294"/>
      <c r="L372" s="294"/>
      <c r="M372" s="444"/>
      <c r="N372" s="445"/>
      <c r="Q372" s="445"/>
    </row>
    <row r="373" ht="15.75" customHeight="1">
      <c r="A373" s="294"/>
      <c r="B373" s="294"/>
      <c r="C373" s="295"/>
      <c r="D373" s="295"/>
      <c r="E373" s="294"/>
      <c r="F373" s="295"/>
      <c r="G373" s="295"/>
      <c r="H373" s="295"/>
      <c r="I373" s="294"/>
      <c r="J373" s="294"/>
      <c r="L373" s="294"/>
      <c r="M373" s="444"/>
      <c r="N373" s="445"/>
      <c r="Q373" s="445"/>
    </row>
    <row r="374" ht="15.75" customHeight="1">
      <c r="A374" s="294"/>
      <c r="B374" s="294"/>
      <c r="C374" s="295"/>
      <c r="D374" s="295"/>
      <c r="E374" s="294"/>
      <c r="F374" s="295"/>
      <c r="G374" s="295"/>
      <c r="H374" s="295"/>
      <c r="I374" s="294"/>
      <c r="J374" s="294"/>
      <c r="L374" s="294"/>
      <c r="M374" s="444"/>
      <c r="N374" s="445"/>
      <c r="Q374" s="445"/>
    </row>
    <row r="375" ht="15.75" customHeight="1">
      <c r="A375" s="294"/>
      <c r="B375" s="294"/>
      <c r="C375" s="295"/>
      <c r="D375" s="295"/>
      <c r="E375" s="294"/>
      <c r="F375" s="295"/>
      <c r="G375" s="295"/>
      <c r="H375" s="295"/>
      <c r="I375" s="294"/>
      <c r="J375" s="294"/>
      <c r="L375" s="294"/>
      <c r="M375" s="444"/>
      <c r="N375" s="445"/>
      <c r="Q375" s="445"/>
    </row>
    <row r="376" ht="15.75" customHeight="1">
      <c r="A376" s="294"/>
      <c r="B376" s="294"/>
      <c r="C376" s="295"/>
      <c r="D376" s="295"/>
      <c r="E376" s="294"/>
      <c r="F376" s="295"/>
      <c r="G376" s="295"/>
      <c r="H376" s="295"/>
      <c r="I376" s="294"/>
      <c r="J376" s="294"/>
      <c r="L376" s="294"/>
      <c r="M376" s="444"/>
      <c r="N376" s="445"/>
      <c r="Q376" s="445"/>
    </row>
    <row r="377" ht="15.75" customHeight="1">
      <c r="A377" s="294"/>
      <c r="B377" s="294"/>
      <c r="C377" s="295"/>
      <c r="D377" s="295"/>
      <c r="E377" s="294"/>
      <c r="F377" s="295"/>
      <c r="G377" s="295"/>
      <c r="H377" s="295"/>
      <c r="I377" s="294"/>
      <c r="J377" s="294"/>
      <c r="L377" s="294"/>
      <c r="M377" s="444"/>
      <c r="N377" s="445"/>
      <c r="Q377" s="445"/>
    </row>
    <row r="378" ht="15.75" customHeight="1">
      <c r="A378" s="294"/>
      <c r="B378" s="294"/>
      <c r="C378" s="295"/>
      <c r="D378" s="295"/>
      <c r="E378" s="294"/>
      <c r="F378" s="295"/>
      <c r="G378" s="295"/>
      <c r="H378" s="295"/>
      <c r="I378" s="294"/>
      <c r="J378" s="294"/>
      <c r="L378" s="294"/>
      <c r="M378" s="444"/>
      <c r="N378" s="445"/>
      <c r="Q378" s="445"/>
    </row>
    <row r="379" ht="15.75" customHeight="1">
      <c r="A379" s="294"/>
      <c r="B379" s="294"/>
      <c r="C379" s="295"/>
      <c r="D379" s="295"/>
      <c r="E379" s="294"/>
      <c r="F379" s="295"/>
      <c r="G379" s="295"/>
      <c r="H379" s="295"/>
      <c r="I379" s="294"/>
      <c r="J379" s="294"/>
      <c r="L379" s="294"/>
      <c r="M379" s="444"/>
      <c r="N379" s="445"/>
      <c r="Q379" s="445"/>
    </row>
    <row r="380" ht="15.75" customHeight="1">
      <c r="A380" s="294"/>
      <c r="B380" s="294"/>
      <c r="C380" s="295"/>
      <c r="D380" s="295"/>
      <c r="E380" s="294"/>
      <c r="F380" s="295"/>
      <c r="G380" s="295"/>
      <c r="H380" s="295"/>
      <c r="I380" s="294"/>
      <c r="J380" s="294"/>
      <c r="L380" s="294"/>
      <c r="M380" s="444"/>
      <c r="N380" s="445"/>
      <c r="Q380" s="445"/>
    </row>
    <row r="381" ht="15.75" customHeight="1">
      <c r="A381" s="294"/>
      <c r="B381" s="294"/>
      <c r="C381" s="295"/>
      <c r="D381" s="295"/>
      <c r="E381" s="294"/>
      <c r="F381" s="295"/>
      <c r="G381" s="295"/>
      <c r="H381" s="295"/>
      <c r="I381" s="294"/>
      <c r="J381" s="294"/>
      <c r="L381" s="294"/>
      <c r="M381" s="444"/>
      <c r="N381" s="445"/>
      <c r="Q381" s="445"/>
    </row>
    <row r="382" ht="15.75" customHeight="1">
      <c r="A382" s="294"/>
      <c r="B382" s="294"/>
      <c r="C382" s="295"/>
      <c r="D382" s="295"/>
      <c r="E382" s="294"/>
      <c r="F382" s="295"/>
      <c r="G382" s="295"/>
      <c r="H382" s="295"/>
      <c r="I382" s="294"/>
      <c r="J382" s="294"/>
      <c r="L382" s="294"/>
      <c r="M382" s="444"/>
      <c r="N382" s="445"/>
      <c r="Q382" s="445"/>
    </row>
    <row r="383" ht="15.75" customHeight="1">
      <c r="A383" s="294"/>
      <c r="B383" s="294"/>
      <c r="C383" s="295"/>
      <c r="D383" s="295"/>
      <c r="E383" s="294"/>
      <c r="F383" s="295"/>
      <c r="G383" s="295"/>
      <c r="H383" s="295"/>
      <c r="I383" s="294"/>
      <c r="J383" s="294"/>
      <c r="L383" s="294"/>
      <c r="M383" s="444"/>
      <c r="N383" s="445"/>
      <c r="Q383" s="445"/>
    </row>
    <row r="384" ht="15.75" customHeight="1">
      <c r="A384" s="294"/>
      <c r="B384" s="294"/>
      <c r="C384" s="295"/>
      <c r="D384" s="295"/>
      <c r="E384" s="294"/>
      <c r="F384" s="295"/>
      <c r="G384" s="295"/>
      <c r="H384" s="295"/>
      <c r="I384" s="294"/>
      <c r="J384" s="294"/>
      <c r="L384" s="294"/>
      <c r="M384" s="444"/>
      <c r="N384" s="445"/>
      <c r="Q384" s="445"/>
    </row>
    <row r="385" ht="15.75" customHeight="1">
      <c r="A385" s="294"/>
      <c r="B385" s="294"/>
      <c r="C385" s="295"/>
      <c r="D385" s="295"/>
      <c r="E385" s="294"/>
      <c r="F385" s="295"/>
      <c r="G385" s="295"/>
      <c r="H385" s="295"/>
      <c r="I385" s="294"/>
      <c r="J385" s="294"/>
      <c r="L385" s="294"/>
      <c r="M385" s="444"/>
      <c r="N385" s="445"/>
      <c r="Q385" s="445"/>
    </row>
    <row r="386" ht="15.75" customHeight="1">
      <c r="A386" s="294"/>
      <c r="B386" s="294"/>
      <c r="C386" s="295"/>
      <c r="D386" s="295"/>
      <c r="E386" s="294"/>
      <c r="F386" s="295"/>
      <c r="G386" s="295"/>
      <c r="H386" s="295"/>
      <c r="I386" s="294"/>
      <c r="J386" s="294"/>
      <c r="L386" s="294"/>
      <c r="M386" s="444"/>
      <c r="N386" s="445"/>
      <c r="Q386" s="445"/>
    </row>
    <row r="387" ht="15.75" customHeight="1">
      <c r="A387" s="294"/>
      <c r="B387" s="294"/>
      <c r="C387" s="295"/>
      <c r="D387" s="295"/>
      <c r="E387" s="294"/>
      <c r="F387" s="295"/>
      <c r="G387" s="295"/>
      <c r="H387" s="295"/>
      <c r="I387" s="294"/>
      <c r="J387" s="294"/>
      <c r="L387" s="294"/>
      <c r="M387" s="444"/>
      <c r="N387" s="445"/>
      <c r="Q387" s="445"/>
    </row>
    <row r="388" ht="15.75" customHeight="1">
      <c r="A388" s="294"/>
      <c r="B388" s="294"/>
      <c r="C388" s="295"/>
      <c r="D388" s="295"/>
      <c r="E388" s="294"/>
      <c r="F388" s="295"/>
      <c r="G388" s="295"/>
      <c r="H388" s="295"/>
      <c r="I388" s="294"/>
      <c r="J388" s="294"/>
      <c r="L388" s="294"/>
      <c r="M388" s="444"/>
      <c r="N388" s="445"/>
      <c r="Q388" s="445"/>
    </row>
    <row r="389" ht="15.75" customHeight="1">
      <c r="A389" s="294"/>
      <c r="B389" s="294"/>
      <c r="C389" s="295"/>
      <c r="D389" s="295"/>
      <c r="E389" s="294"/>
      <c r="F389" s="295"/>
      <c r="G389" s="295"/>
      <c r="H389" s="295"/>
      <c r="I389" s="294"/>
      <c r="J389" s="294"/>
      <c r="L389" s="294"/>
      <c r="M389" s="444"/>
      <c r="N389" s="445"/>
      <c r="Q389" s="445"/>
    </row>
    <row r="390" ht="15.75" customHeight="1">
      <c r="A390" s="294"/>
      <c r="B390" s="294"/>
      <c r="C390" s="295"/>
      <c r="D390" s="295"/>
      <c r="E390" s="294"/>
      <c r="F390" s="295"/>
      <c r="G390" s="295"/>
      <c r="H390" s="295"/>
      <c r="I390" s="294"/>
      <c r="J390" s="294"/>
      <c r="L390" s="294"/>
      <c r="M390" s="444"/>
      <c r="N390" s="445"/>
      <c r="Q390" s="445"/>
    </row>
    <row r="391" ht="15.75" customHeight="1">
      <c r="A391" s="294"/>
      <c r="B391" s="294"/>
      <c r="C391" s="295"/>
      <c r="D391" s="295"/>
      <c r="E391" s="294"/>
      <c r="F391" s="295"/>
      <c r="G391" s="295"/>
      <c r="H391" s="295"/>
      <c r="I391" s="294"/>
      <c r="J391" s="294"/>
      <c r="L391" s="294"/>
      <c r="M391" s="444"/>
      <c r="N391" s="445"/>
      <c r="Q391" s="445"/>
    </row>
    <row r="392" ht="15.75" customHeight="1">
      <c r="A392" s="294"/>
      <c r="B392" s="294"/>
      <c r="C392" s="295"/>
      <c r="D392" s="295"/>
      <c r="E392" s="294"/>
      <c r="F392" s="295"/>
      <c r="G392" s="295"/>
      <c r="H392" s="295"/>
      <c r="I392" s="294"/>
      <c r="J392" s="294"/>
      <c r="L392" s="294"/>
      <c r="M392" s="444"/>
      <c r="N392" s="445"/>
      <c r="Q392" s="445"/>
    </row>
    <row r="393" ht="15.75" customHeight="1">
      <c r="A393" s="294"/>
      <c r="B393" s="294"/>
      <c r="C393" s="295"/>
      <c r="D393" s="295"/>
      <c r="E393" s="294"/>
      <c r="F393" s="295"/>
      <c r="G393" s="295"/>
      <c r="H393" s="295"/>
      <c r="I393" s="294"/>
      <c r="J393" s="294"/>
      <c r="L393" s="294"/>
      <c r="M393" s="444"/>
      <c r="N393" s="445"/>
      <c r="Q393" s="445"/>
    </row>
    <row r="394" ht="15.75" customHeight="1">
      <c r="A394" s="294"/>
      <c r="B394" s="294"/>
      <c r="C394" s="295"/>
      <c r="D394" s="295"/>
      <c r="E394" s="294"/>
      <c r="F394" s="295"/>
      <c r="G394" s="295"/>
      <c r="H394" s="295"/>
      <c r="I394" s="294"/>
      <c r="J394" s="294"/>
      <c r="L394" s="294"/>
      <c r="M394" s="444"/>
      <c r="N394" s="445"/>
      <c r="Q394" s="445"/>
    </row>
    <row r="395" ht="15.75" customHeight="1">
      <c r="A395" s="294"/>
      <c r="B395" s="294"/>
      <c r="C395" s="295"/>
      <c r="D395" s="295"/>
      <c r="E395" s="294"/>
      <c r="F395" s="295"/>
      <c r="G395" s="295"/>
      <c r="H395" s="295"/>
      <c r="I395" s="294"/>
      <c r="J395" s="294"/>
      <c r="L395" s="294"/>
      <c r="M395" s="444"/>
      <c r="N395" s="445"/>
      <c r="Q395" s="445"/>
    </row>
    <row r="396" ht="15.75" customHeight="1">
      <c r="A396" s="294"/>
      <c r="B396" s="294"/>
      <c r="C396" s="295"/>
      <c r="D396" s="295"/>
      <c r="E396" s="294"/>
      <c r="F396" s="295"/>
      <c r="G396" s="295"/>
      <c r="H396" s="295"/>
      <c r="I396" s="294"/>
      <c r="J396" s="294"/>
      <c r="L396" s="294"/>
      <c r="M396" s="444"/>
      <c r="N396" s="445"/>
      <c r="Q396" s="445"/>
    </row>
    <row r="397" ht="15.75" customHeight="1">
      <c r="A397" s="294"/>
      <c r="B397" s="294"/>
      <c r="C397" s="295"/>
      <c r="D397" s="295"/>
      <c r="E397" s="294"/>
      <c r="F397" s="295"/>
      <c r="G397" s="295"/>
      <c r="H397" s="295"/>
      <c r="I397" s="294"/>
      <c r="J397" s="294"/>
      <c r="L397" s="294"/>
      <c r="M397" s="444"/>
      <c r="N397" s="445"/>
      <c r="Q397" s="445"/>
    </row>
    <row r="398" ht="15.75" customHeight="1">
      <c r="A398" s="294"/>
      <c r="B398" s="294"/>
      <c r="C398" s="295"/>
      <c r="D398" s="295"/>
      <c r="E398" s="294"/>
      <c r="F398" s="295"/>
      <c r="G398" s="295"/>
      <c r="H398" s="295"/>
      <c r="I398" s="294"/>
      <c r="J398" s="294"/>
      <c r="L398" s="294"/>
      <c r="M398" s="444"/>
      <c r="N398" s="445"/>
      <c r="Q398" s="445"/>
    </row>
    <row r="399" ht="15.75" customHeight="1">
      <c r="A399" s="294"/>
      <c r="B399" s="294"/>
      <c r="C399" s="295"/>
      <c r="D399" s="295"/>
      <c r="E399" s="294"/>
      <c r="F399" s="295"/>
      <c r="G399" s="295"/>
      <c r="H399" s="295"/>
      <c r="I399" s="294"/>
      <c r="J399" s="294"/>
      <c r="L399" s="294"/>
      <c r="M399" s="444"/>
      <c r="N399" s="445"/>
      <c r="Q399" s="445"/>
    </row>
    <row r="400" ht="15.75" customHeight="1">
      <c r="A400" s="294"/>
      <c r="B400" s="294"/>
      <c r="C400" s="295"/>
      <c r="D400" s="295"/>
      <c r="E400" s="294"/>
      <c r="F400" s="295"/>
      <c r="G400" s="295"/>
      <c r="H400" s="295"/>
      <c r="I400" s="294"/>
      <c r="J400" s="294"/>
      <c r="L400" s="294"/>
      <c r="M400" s="444"/>
      <c r="N400" s="445"/>
      <c r="Q400" s="445"/>
    </row>
    <row r="401" ht="15.75" customHeight="1">
      <c r="A401" s="294"/>
      <c r="B401" s="294"/>
      <c r="C401" s="295"/>
      <c r="D401" s="295"/>
      <c r="E401" s="294"/>
      <c r="F401" s="295"/>
      <c r="G401" s="295"/>
      <c r="H401" s="295"/>
      <c r="I401" s="294"/>
      <c r="J401" s="294"/>
      <c r="L401" s="294"/>
      <c r="M401" s="444"/>
      <c r="N401" s="445"/>
      <c r="Q401" s="445"/>
    </row>
    <row r="402" ht="15.75" customHeight="1">
      <c r="A402" s="294"/>
      <c r="B402" s="294"/>
      <c r="C402" s="295"/>
      <c r="D402" s="295"/>
      <c r="E402" s="294"/>
      <c r="F402" s="295"/>
      <c r="G402" s="295"/>
      <c r="H402" s="295"/>
      <c r="I402" s="294"/>
      <c r="J402" s="294"/>
      <c r="L402" s="294"/>
      <c r="M402" s="444"/>
      <c r="N402" s="445"/>
      <c r="Q402" s="445"/>
    </row>
    <row r="403" ht="15.75" customHeight="1">
      <c r="A403" s="294"/>
      <c r="B403" s="294"/>
      <c r="C403" s="295"/>
      <c r="D403" s="295"/>
      <c r="E403" s="294"/>
      <c r="F403" s="295"/>
      <c r="G403" s="295"/>
      <c r="H403" s="295"/>
      <c r="I403" s="294"/>
      <c r="J403" s="294"/>
      <c r="L403" s="294"/>
      <c r="M403" s="444"/>
      <c r="N403" s="445"/>
      <c r="Q403" s="445"/>
    </row>
    <row r="404" ht="15.75" customHeight="1">
      <c r="A404" s="294"/>
      <c r="B404" s="294"/>
      <c r="C404" s="295"/>
      <c r="D404" s="295"/>
      <c r="E404" s="294"/>
      <c r="F404" s="295"/>
      <c r="G404" s="295"/>
      <c r="H404" s="295"/>
      <c r="I404" s="294"/>
      <c r="J404" s="294"/>
      <c r="L404" s="294"/>
      <c r="M404" s="444"/>
      <c r="N404" s="445"/>
      <c r="Q404" s="445"/>
    </row>
    <row r="405" ht="15.75" customHeight="1">
      <c r="A405" s="294"/>
      <c r="B405" s="294"/>
      <c r="C405" s="295"/>
      <c r="D405" s="295"/>
      <c r="E405" s="294"/>
      <c r="F405" s="295"/>
      <c r="G405" s="295"/>
      <c r="H405" s="295"/>
      <c r="I405" s="294"/>
      <c r="J405" s="294"/>
      <c r="L405" s="294"/>
      <c r="M405" s="444"/>
      <c r="N405" s="445"/>
      <c r="Q405" s="445"/>
    </row>
    <row r="406" ht="15.75" customHeight="1">
      <c r="A406" s="294"/>
      <c r="B406" s="294"/>
      <c r="C406" s="295"/>
      <c r="D406" s="295"/>
      <c r="E406" s="294"/>
      <c r="F406" s="295"/>
      <c r="G406" s="295"/>
      <c r="H406" s="295"/>
      <c r="I406" s="294"/>
      <c r="J406" s="294"/>
      <c r="L406" s="294"/>
      <c r="M406" s="444"/>
      <c r="N406" s="445"/>
      <c r="Q406" s="445"/>
    </row>
    <row r="407" ht="15.75" customHeight="1">
      <c r="A407" s="294"/>
      <c r="B407" s="294"/>
      <c r="C407" s="295"/>
      <c r="D407" s="295"/>
      <c r="E407" s="294"/>
      <c r="F407" s="295"/>
      <c r="G407" s="295"/>
      <c r="H407" s="295"/>
      <c r="I407" s="294"/>
      <c r="J407" s="294"/>
      <c r="L407" s="294"/>
      <c r="M407" s="444"/>
      <c r="N407" s="445"/>
      <c r="Q407" s="445"/>
    </row>
    <row r="408" ht="15.75" customHeight="1">
      <c r="A408" s="294"/>
      <c r="B408" s="294"/>
      <c r="C408" s="295"/>
      <c r="D408" s="295"/>
      <c r="E408" s="294"/>
      <c r="F408" s="295"/>
      <c r="G408" s="295"/>
      <c r="H408" s="295"/>
      <c r="I408" s="294"/>
      <c r="J408" s="294"/>
      <c r="L408" s="294"/>
      <c r="M408" s="444"/>
      <c r="N408" s="445"/>
      <c r="Q408" s="445"/>
    </row>
    <row r="409" ht="15.75" customHeight="1">
      <c r="A409" s="294"/>
      <c r="B409" s="294"/>
      <c r="C409" s="295"/>
      <c r="D409" s="295"/>
      <c r="E409" s="294"/>
      <c r="F409" s="295"/>
      <c r="G409" s="295"/>
      <c r="H409" s="295"/>
      <c r="I409" s="294"/>
      <c r="J409" s="294"/>
      <c r="L409" s="294"/>
      <c r="M409" s="444"/>
      <c r="N409" s="445"/>
      <c r="Q409" s="445"/>
    </row>
    <row r="410" ht="15.75" customHeight="1">
      <c r="A410" s="294"/>
      <c r="B410" s="294"/>
      <c r="C410" s="295"/>
      <c r="D410" s="295"/>
      <c r="E410" s="294"/>
      <c r="F410" s="295"/>
      <c r="G410" s="295"/>
      <c r="H410" s="295"/>
      <c r="I410" s="294"/>
      <c r="J410" s="294"/>
      <c r="L410" s="294"/>
      <c r="M410" s="444"/>
      <c r="N410" s="445"/>
      <c r="Q410" s="445"/>
    </row>
    <row r="411" ht="15.75" customHeight="1">
      <c r="A411" s="294"/>
      <c r="B411" s="294"/>
      <c r="C411" s="295"/>
      <c r="D411" s="295"/>
      <c r="E411" s="294"/>
      <c r="F411" s="295"/>
      <c r="G411" s="295"/>
      <c r="H411" s="295"/>
      <c r="I411" s="294"/>
      <c r="J411" s="294"/>
      <c r="L411" s="294"/>
      <c r="M411" s="444"/>
      <c r="N411" s="445"/>
      <c r="Q411" s="445"/>
    </row>
    <row r="412" ht="15.75" customHeight="1">
      <c r="A412" s="294"/>
      <c r="B412" s="294"/>
      <c r="C412" s="295"/>
      <c r="D412" s="295"/>
      <c r="E412" s="294"/>
      <c r="F412" s="295"/>
      <c r="G412" s="295"/>
      <c r="H412" s="295"/>
      <c r="I412" s="294"/>
      <c r="J412" s="294"/>
      <c r="L412" s="294"/>
      <c r="M412" s="444"/>
      <c r="N412" s="445"/>
      <c r="Q412" s="445"/>
    </row>
    <row r="413" ht="15.75" customHeight="1">
      <c r="A413" s="294"/>
      <c r="B413" s="294"/>
      <c r="C413" s="295"/>
      <c r="D413" s="295"/>
      <c r="E413" s="294"/>
      <c r="F413" s="295"/>
      <c r="G413" s="295"/>
      <c r="H413" s="295"/>
      <c r="I413" s="294"/>
      <c r="J413" s="294"/>
      <c r="L413" s="294"/>
      <c r="M413" s="444"/>
      <c r="N413" s="445"/>
      <c r="Q413" s="445"/>
    </row>
    <row r="414" ht="15.75" customHeight="1">
      <c r="A414" s="294"/>
      <c r="B414" s="294"/>
      <c r="C414" s="295"/>
      <c r="D414" s="295"/>
      <c r="E414" s="294"/>
      <c r="F414" s="295"/>
      <c r="G414" s="295"/>
      <c r="H414" s="295"/>
      <c r="I414" s="294"/>
      <c r="J414" s="294"/>
      <c r="L414" s="294"/>
      <c r="M414" s="444"/>
      <c r="N414" s="445"/>
      <c r="Q414" s="445"/>
    </row>
    <row r="415" ht="15.75" customHeight="1">
      <c r="A415" s="294"/>
      <c r="B415" s="294"/>
      <c r="C415" s="295"/>
      <c r="D415" s="295"/>
      <c r="E415" s="294"/>
      <c r="F415" s="295"/>
      <c r="G415" s="295"/>
      <c r="H415" s="295"/>
      <c r="I415" s="294"/>
      <c r="J415" s="294"/>
      <c r="L415" s="294"/>
      <c r="M415" s="444"/>
      <c r="N415" s="445"/>
      <c r="Q415" s="445"/>
    </row>
    <row r="416" ht="15.75" customHeight="1">
      <c r="A416" s="294"/>
      <c r="B416" s="294"/>
      <c r="C416" s="295"/>
      <c r="D416" s="295"/>
      <c r="E416" s="294"/>
      <c r="F416" s="295"/>
      <c r="G416" s="295"/>
      <c r="H416" s="295"/>
      <c r="I416" s="294"/>
      <c r="J416" s="294"/>
      <c r="L416" s="294"/>
      <c r="M416" s="444"/>
      <c r="N416" s="445"/>
      <c r="Q416" s="445"/>
    </row>
    <row r="417" ht="15.75" customHeight="1">
      <c r="A417" s="294"/>
      <c r="B417" s="294"/>
      <c r="C417" s="295"/>
      <c r="D417" s="295"/>
      <c r="E417" s="294"/>
      <c r="F417" s="295"/>
      <c r="G417" s="295"/>
      <c r="H417" s="295"/>
      <c r="I417" s="294"/>
      <c r="J417" s="294"/>
      <c r="L417" s="294"/>
      <c r="M417" s="444"/>
      <c r="N417" s="445"/>
      <c r="Q417" s="445"/>
    </row>
    <row r="418" ht="15.75" customHeight="1">
      <c r="A418" s="294"/>
      <c r="B418" s="294"/>
      <c r="C418" s="295"/>
      <c r="D418" s="295"/>
      <c r="E418" s="294"/>
      <c r="F418" s="295"/>
      <c r="G418" s="295"/>
      <c r="H418" s="295"/>
      <c r="I418" s="294"/>
      <c r="J418" s="294"/>
      <c r="L418" s="294"/>
      <c r="M418" s="444"/>
      <c r="N418" s="445"/>
      <c r="Q418" s="445"/>
    </row>
    <row r="419" ht="15.75" customHeight="1">
      <c r="A419" s="294"/>
      <c r="B419" s="294"/>
      <c r="C419" s="295"/>
      <c r="D419" s="295"/>
      <c r="E419" s="294"/>
      <c r="F419" s="295"/>
      <c r="G419" s="295"/>
      <c r="H419" s="295"/>
      <c r="I419" s="294"/>
      <c r="J419" s="294"/>
      <c r="L419" s="294"/>
      <c r="M419" s="444"/>
      <c r="N419" s="445"/>
      <c r="Q419" s="445"/>
    </row>
    <row r="420" ht="15.75" customHeight="1">
      <c r="A420" s="294"/>
      <c r="B420" s="294"/>
      <c r="C420" s="295"/>
      <c r="D420" s="295"/>
      <c r="E420" s="294"/>
      <c r="F420" s="295"/>
      <c r="G420" s="295"/>
      <c r="H420" s="295"/>
      <c r="I420" s="294"/>
      <c r="J420" s="294"/>
      <c r="L420" s="294"/>
      <c r="M420" s="444"/>
      <c r="N420" s="445"/>
      <c r="Q420" s="445"/>
    </row>
    <row r="421" ht="15.75" customHeight="1">
      <c r="A421" s="294"/>
      <c r="B421" s="294"/>
      <c r="C421" s="295"/>
      <c r="D421" s="295"/>
      <c r="E421" s="294"/>
      <c r="F421" s="295"/>
      <c r="G421" s="295"/>
      <c r="H421" s="295"/>
      <c r="I421" s="294"/>
      <c r="J421" s="294"/>
      <c r="L421" s="294"/>
      <c r="M421" s="444"/>
      <c r="N421" s="445"/>
      <c r="Q421" s="445"/>
    </row>
    <row r="422" ht="15.75" customHeight="1">
      <c r="A422" s="294"/>
      <c r="B422" s="294"/>
      <c r="C422" s="295"/>
      <c r="D422" s="295"/>
      <c r="E422" s="294"/>
      <c r="F422" s="295"/>
      <c r="G422" s="295"/>
      <c r="H422" s="295"/>
      <c r="I422" s="294"/>
      <c r="J422" s="294"/>
      <c r="L422" s="294"/>
      <c r="M422" s="444"/>
      <c r="N422" s="445"/>
      <c r="Q422" s="445"/>
    </row>
    <row r="423" ht="15.75" customHeight="1">
      <c r="A423" s="294"/>
      <c r="B423" s="294"/>
      <c r="C423" s="295"/>
      <c r="D423" s="295"/>
      <c r="E423" s="294"/>
      <c r="F423" s="295"/>
      <c r="G423" s="295"/>
      <c r="H423" s="295"/>
      <c r="I423" s="294"/>
      <c r="J423" s="294"/>
      <c r="L423" s="294"/>
      <c r="M423" s="444"/>
      <c r="N423" s="445"/>
      <c r="Q423" s="445"/>
    </row>
    <row r="424" ht="15.75" customHeight="1">
      <c r="A424" s="294"/>
      <c r="B424" s="294"/>
      <c r="C424" s="295"/>
      <c r="D424" s="295"/>
      <c r="E424" s="294"/>
      <c r="F424" s="295"/>
      <c r="G424" s="295"/>
      <c r="H424" s="295"/>
      <c r="I424" s="294"/>
      <c r="J424" s="294"/>
      <c r="L424" s="294"/>
      <c r="M424" s="444"/>
      <c r="N424" s="445"/>
      <c r="Q424" s="445"/>
    </row>
    <row r="425" ht="15.75" customHeight="1">
      <c r="A425" s="294"/>
      <c r="B425" s="294"/>
      <c r="C425" s="295"/>
      <c r="D425" s="295"/>
      <c r="E425" s="294"/>
      <c r="F425" s="295"/>
      <c r="G425" s="295"/>
      <c r="H425" s="295"/>
      <c r="I425" s="294"/>
      <c r="J425" s="294"/>
      <c r="L425" s="294"/>
      <c r="M425" s="444"/>
      <c r="N425" s="445"/>
      <c r="Q425" s="445"/>
    </row>
    <row r="426" ht="15.75" customHeight="1">
      <c r="A426" s="294"/>
      <c r="B426" s="294"/>
      <c r="C426" s="295"/>
      <c r="D426" s="295"/>
      <c r="E426" s="294"/>
      <c r="F426" s="295"/>
      <c r="G426" s="295"/>
      <c r="H426" s="295"/>
      <c r="I426" s="294"/>
      <c r="J426" s="294"/>
      <c r="L426" s="294"/>
      <c r="M426" s="444"/>
      <c r="N426" s="445"/>
      <c r="Q426" s="445"/>
    </row>
    <row r="427" ht="15.75" customHeight="1">
      <c r="A427" s="294"/>
      <c r="B427" s="294"/>
      <c r="C427" s="295"/>
      <c r="D427" s="295"/>
      <c r="E427" s="294"/>
      <c r="F427" s="295"/>
      <c r="G427" s="295"/>
      <c r="H427" s="295"/>
      <c r="I427" s="294"/>
      <c r="J427" s="294"/>
      <c r="L427" s="294"/>
      <c r="M427" s="444"/>
      <c r="N427" s="445"/>
      <c r="Q427" s="445"/>
    </row>
    <row r="428" ht="15.75" customHeight="1">
      <c r="A428" s="294"/>
      <c r="B428" s="294"/>
      <c r="C428" s="295"/>
      <c r="D428" s="295"/>
      <c r="E428" s="294"/>
      <c r="F428" s="295"/>
      <c r="G428" s="295"/>
      <c r="H428" s="295"/>
      <c r="I428" s="294"/>
      <c r="J428" s="294"/>
      <c r="L428" s="294"/>
      <c r="M428" s="444"/>
      <c r="N428" s="445"/>
      <c r="Q428" s="445"/>
    </row>
    <row r="429" ht="15.75" customHeight="1">
      <c r="A429" s="294"/>
      <c r="B429" s="294"/>
      <c r="C429" s="295"/>
      <c r="D429" s="295"/>
      <c r="E429" s="294"/>
      <c r="F429" s="295"/>
      <c r="G429" s="295"/>
      <c r="H429" s="295"/>
      <c r="I429" s="294"/>
      <c r="J429" s="294"/>
      <c r="L429" s="294"/>
      <c r="M429" s="444"/>
      <c r="N429" s="445"/>
      <c r="Q429" s="445"/>
    </row>
    <row r="430" ht="15.75" customHeight="1">
      <c r="A430" s="294"/>
      <c r="B430" s="294"/>
      <c r="C430" s="295"/>
      <c r="D430" s="295"/>
      <c r="E430" s="294"/>
      <c r="F430" s="295"/>
      <c r="G430" s="295"/>
      <c r="H430" s="295"/>
      <c r="I430" s="294"/>
      <c r="J430" s="294"/>
      <c r="L430" s="294"/>
      <c r="M430" s="444"/>
      <c r="N430" s="445"/>
      <c r="Q430" s="445"/>
    </row>
    <row r="431" ht="15.75" customHeight="1">
      <c r="A431" s="294"/>
      <c r="B431" s="294"/>
      <c r="C431" s="295"/>
      <c r="D431" s="295"/>
      <c r="E431" s="294"/>
      <c r="F431" s="295"/>
      <c r="G431" s="295"/>
      <c r="H431" s="295"/>
      <c r="I431" s="294"/>
      <c r="J431" s="294"/>
      <c r="L431" s="294"/>
      <c r="M431" s="444"/>
      <c r="N431" s="445"/>
      <c r="Q431" s="445"/>
    </row>
    <row r="432" ht="15.75" customHeight="1">
      <c r="A432" s="294"/>
      <c r="B432" s="294"/>
      <c r="C432" s="295"/>
      <c r="D432" s="295"/>
      <c r="E432" s="294"/>
      <c r="F432" s="295"/>
      <c r="G432" s="295"/>
      <c r="H432" s="295"/>
      <c r="I432" s="294"/>
      <c r="J432" s="294"/>
      <c r="L432" s="294"/>
      <c r="M432" s="444"/>
      <c r="N432" s="445"/>
      <c r="Q432" s="445"/>
    </row>
    <row r="433" ht="15.75" customHeight="1">
      <c r="A433" s="294"/>
      <c r="B433" s="294"/>
      <c r="C433" s="295"/>
      <c r="D433" s="295"/>
      <c r="E433" s="294"/>
      <c r="F433" s="295"/>
      <c r="G433" s="295"/>
      <c r="H433" s="295"/>
      <c r="I433" s="294"/>
      <c r="J433" s="294"/>
      <c r="L433" s="294"/>
      <c r="M433" s="444"/>
      <c r="N433" s="445"/>
      <c r="Q433" s="445"/>
    </row>
    <row r="434" ht="15.75" customHeight="1">
      <c r="A434" s="294"/>
      <c r="B434" s="294"/>
      <c r="C434" s="295"/>
      <c r="D434" s="295"/>
      <c r="E434" s="294"/>
      <c r="F434" s="295"/>
      <c r="G434" s="295"/>
      <c r="H434" s="295"/>
      <c r="I434" s="294"/>
      <c r="J434" s="294"/>
      <c r="L434" s="294"/>
      <c r="M434" s="444"/>
      <c r="N434" s="445"/>
      <c r="Q434" s="445"/>
    </row>
    <row r="435" ht="15.75" customHeight="1">
      <c r="A435" s="294"/>
      <c r="B435" s="294"/>
      <c r="C435" s="295"/>
      <c r="D435" s="295"/>
      <c r="E435" s="294"/>
      <c r="F435" s="295"/>
      <c r="G435" s="295"/>
      <c r="H435" s="295"/>
      <c r="I435" s="294"/>
      <c r="J435" s="294"/>
      <c r="L435" s="294"/>
      <c r="M435" s="444"/>
      <c r="N435" s="445"/>
      <c r="Q435" s="445"/>
    </row>
    <row r="436" ht="15.75" customHeight="1">
      <c r="A436" s="294"/>
      <c r="B436" s="294"/>
      <c r="C436" s="295"/>
      <c r="D436" s="295"/>
      <c r="E436" s="294"/>
      <c r="F436" s="295"/>
      <c r="G436" s="295"/>
      <c r="H436" s="295"/>
      <c r="I436" s="294"/>
      <c r="J436" s="294"/>
      <c r="L436" s="294"/>
      <c r="M436" s="444"/>
      <c r="N436" s="445"/>
      <c r="Q436" s="445"/>
    </row>
    <row r="437" ht="15.75" customHeight="1">
      <c r="A437" s="294"/>
      <c r="B437" s="294"/>
      <c r="C437" s="295"/>
      <c r="D437" s="295"/>
      <c r="E437" s="294"/>
      <c r="F437" s="295"/>
      <c r="G437" s="295"/>
      <c r="H437" s="295"/>
      <c r="I437" s="294"/>
      <c r="J437" s="294"/>
      <c r="L437" s="294"/>
      <c r="M437" s="444"/>
      <c r="N437" s="445"/>
      <c r="Q437" s="445"/>
    </row>
    <row r="438" ht="15.75" customHeight="1">
      <c r="A438" s="294"/>
      <c r="B438" s="294"/>
      <c r="C438" s="295"/>
      <c r="D438" s="295"/>
      <c r="E438" s="294"/>
      <c r="F438" s="295"/>
      <c r="G438" s="295"/>
      <c r="H438" s="295"/>
      <c r="I438" s="294"/>
      <c r="J438" s="294"/>
      <c r="L438" s="294"/>
      <c r="M438" s="444"/>
      <c r="N438" s="445"/>
      <c r="Q438" s="445"/>
    </row>
    <row r="439" ht="15.75" customHeight="1">
      <c r="A439" s="294"/>
      <c r="B439" s="294"/>
      <c r="C439" s="295"/>
      <c r="D439" s="295"/>
      <c r="E439" s="294"/>
      <c r="F439" s="295"/>
      <c r="G439" s="295"/>
      <c r="H439" s="295"/>
      <c r="I439" s="294"/>
      <c r="J439" s="294"/>
      <c r="L439" s="294"/>
      <c r="M439" s="444"/>
      <c r="N439" s="445"/>
      <c r="Q439" s="445"/>
    </row>
    <row r="440" ht="15.75" customHeight="1">
      <c r="A440" s="294"/>
      <c r="B440" s="294"/>
      <c r="C440" s="295"/>
      <c r="D440" s="295"/>
      <c r="E440" s="294"/>
      <c r="F440" s="295"/>
      <c r="G440" s="295"/>
      <c r="H440" s="295"/>
      <c r="I440" s="294"/>
      <c r="J440" s="294"/>
      <c r="L440" s="294"/>
      <c r="M440" s="444"/>
      <c r="N440" s="445"/>
      <c r="Q440" s="445"/>
    </row>
    <row r="441" ht="15.75" customHeight="1">
      <c r="A441" s="294"/>
      <c r="B441" s="294"/>
      <c r="C441" s="295"/>
      <c r="D441" s="295"/>
      <c r="E441" s="294"/>
      <c r="F441" s="295"/>
      <c r="G441" s="295"/>
      <c r="H441" s="295"/>
      <c r="I441" s="294"/>
      <c r="J441" s="294"/>
      <c r="L441" s="294"/>
      <c r="M441" s="444"/>
      <c r="N441" s="445"/>
      <c r="Q441" s="445"/>
    </row>
    <row r="442" ht="15.75" customHeight="1">
      <c r="A442" s="294"/>
      <c r="B442" s="294"/>
      <c r="C442" s="295"/>
      <c r="D442" s="295"/>
      <c r="E442" s="294"/>
      <c r="F442" s="295"/>
      <c r="G442" s="295"/>
      <c r="H442" s="295"/>
      <c r="I442" s="294"/>
      <c r="J442" s="294"/>
      <c r="L442" s="294"/>
      <c r="M442" s="444"/>
      <c r="N442" s="445"/>
      <c r="Q442" s="445"/>
    </row>
    <row r="443" ht="15.75" customHeight="1">
      <c r="A443" s="294"/>
      <c r="B443" s="294"/>
      <c r="C443" s="295"/>
      <c r="D443" s="295"/>
      <c r="E443" s="294"/>
      <c r="F443" s="295"/>
      <c r="G443" s="295"/>
      <c r="H443" s="295"/>
      <c r="I443" s="294"/>
      <c r="J443" s="294"/>
      <c r="L443" s="294"/>
      <c r="M443" s="444"/>
      <c r="N443" s="445"/>
      <c r="Q443" s="445"/>
    </row>
    <row r="444" ht="15.75" customHeight="1">
      <c r="A444" s="294"/>
      <c r="B444" s="294"/>
      <c r="C444" s="295"/>
      <c r="D444" s="295"/>
      <c r="E444" s="294"/>
      <c r="F444" s="295"/>
      <c r="G444" s="295"/>
      <c r="H444" s="295"/>
      <c r="I444" s="294"/>
      <c r="J444" s="294"/>
      <c r="L444" s="294"/>
      <c r="M444" s="444"/>
      <c r="N444" s="445"/>
      <c r="Q444" s="445"/>
    </row>
    <row r="445" ht="15.75" customHeight="1">
      <c r="A445" s="294"/>
      <c r="B445" s="294"/>
      <c r="C445" s="295"/>
      <c r="D445" s="295"/>
      <c r="E445" s="294"/>
      <c r="F445" s="295"/>
      <c r="G445" s="295"/>
      <c r="H445" s="295"/>
      <c r="I445" s="294"/>
      <c r="J445" s="294"/>
      <c r="L445" s="294"/>
      <c r="M445" s="444"/>
      <c r="N445" s="445"/>
      <c r="Q445" s="445"/>
    </row>
    <row r="446" ht="15.75" customHeight="1">
      <c r="A446" s="294"/>
      <c r="B446" s="294"/>
      <c r="C446" s="295"/>
      <c r="D446" s="295"/>
      <c r="E446" s="294"/>
      <c r="F446" s="295"/>
      <c r="G446" s="295"/>
      <c r="H446" s="295"/>
      <c r="I446" s="294"/>
      <c r="J446" s="294"/>
      <c r="L446" s="294"/>
      <c r="M446" s="444"/>
      <c r="N446" s="445"/>
      <c r="Q446" s="445"/>
    </row>
    <row r="447" ht="15.75" customHeight="1">
      <c r="A447" s="294"/>
      <c r="B447" s="294"/>
      <c r="C447" s="295"/>
      <c r="D447" s="295"/>
      <c r="E447" s="294"/>
      <c r="F447" s="295"/>
      <c r="G447" s="295"/>
      <c r="H447" s="295"/>
      <c r="I447" s="294"/>
      <c r="J447" s="294"/>
      <c r="L447" s="294"/>
      <c r="M447" s="444"/>
      <c r="N447" s="445"/>
      <c r="Q447" s="445"/>
    </row>
    <row r="448" ht="15.75" customHeight="1">
      <c r="A448" s="294"/>
      <c r="B448" s="294"/>
      <c r="C448" s="295"/>
      <c r="D448" s="295"/>
      <c r="E448" s="294"/>
      <c r="F448" s="295"/>
      <c r="G448" s="295"/>
      <c r="H448" s="295"/>
      <c r="I448" s="294"/>
      <c r="J448" s="294"/>
      <c r="L448" s="294"/>
      <c r="M448" s="444"/>
      <c r="N448" s="445"/>
      <c r="Q448" s="445"/>
    </row>
    <row r="449" ht="15.75" customHeight="1">
      <c r="A449" s="294"/>
      <c r="B449" s="294"/>
      <c r="C449" s="295"/>
      <c r="D449" s="295"/>
      <c r="E449" s="294"/>
      <c r="F449" s="295"/>
      <c r="G449" s="295"/>
      <c r="H449" s="295"/>
      <c r="I449" s="294"/>
      <c r="J449" s="294"/>
      <c r="L449" s="294"/>
      <c r="M449" s="444"/>
      <c r="N449" s="445"/>
      <c r="Q449" s="445"/>
    </row>
    <row r="450" ht="15.75" customHeight="1">
      <c r="A450" s="294"/>
      <c r="B450" s="294"/>
      <c r="C450" s="295"/>
      <c r="D450" s="295"/>
      <c r="E450" s="294"/>
      <c r="F450" s="295"/>
      <c r="G450" s="295"/>
      <c r="H450" s="295"/>
      <c r="I450" s="294"/>
      <c r="J450" s="294"/>
      <c r="L450" s="294"/>
      <c r="M450" s="444"/>
      <c r="N450" s="445"/>
      <c r="Q450" s="445"/>
    </row>
    <row r="451" ht="15.75" customHeight="1">
      <c r="A451" s="294"/>
      <c r="B451" s="294"/>
      <c r="C451" s="295"/>
      <c r="D451" s="295"/>
      <c r="E451" s="294"/>
      <c r="F451" s="295"/>
      <c r="G451" s="295"/>
      <c r="H451" s="295"/>
      <c r="I451" s="294"/>
      <c r="J451" s="294"/>
      <c r="L451" s="294"/>
      <c r="M451" s="444"/>
      <c r="N451" s="445"/>
      <c r="Q451" s="445"/>
    </row>
    <row r="452" ht="15.75" customHeight="1">
      <c r="A452" s="294"/>
      <c r="B452" s="294"/>
      <c r="C452" s="295"/>
      <c r="D452" s="295"/>
      <c r="E452" s="294"/>
      <c r="F452" s="295"/>
      <c r="G452" s="295"/>
      <c r="H452" s="295"/>
      <c r="I452" s="294"/>
      <c r="J452" s="294"/>
      <c r="L452" s="294"/>
      <c r="M452" s="444"/>
      <c r="N452" s="445"/>
      <c r="Q452" s="445"/>
    </row>
    <row r="453" ht="15.75" customHeight="1">
      <c r="A453" s="294"/>
      <c r="B453" s="294"/>
      <c r="C453" s="295"/>
      <c r="D453" s="295"/>
      <c r="E453" s="294"/>
      <c r="F453" s="295"/>
      <c r="G453" s="295"/>
      <c r="H453" s="295"/>
      <c r="I453" s="294"/>
      <c r="J453" s="294"/>
      <c r="L453" s="294"/>
      <c r="M453" s="444"/>
      <c r="N453" s="445"/>
      <c r="Q453" s="445"/>
    </row>
    <row r="454" ht="15.75" customHeight="1">
      <c r="A454" s="294"/>
      <c r="B454" s="294"/>
      <c r="C454" s="295"/>
      <c r="D454" s="295"/>
      <c r="E454" s="294"/>
      <c r="F454" s="295"/>
      <c r="G454" s="295"/>
      <c r="H454" s="295"/>
      <c r="I454" s="294"/>
      <c r="J454" s="294"/>
      <c r="L454" s="294"/>
      <c r="M454" s="444"/>
      <c r="N454" s="445"/>
      <c r="Q454" s="445"/>
    </row>
    <row r="455" ht="15.75" customHeight="1">
      <c r="A455" s="294"/>
      <c r="B455" s="294"/>
      <c r="C455" s="295"/>
      <c r="D455" s="295"/>
      <c r="E455" s="294"/>
      <c r="F455" s="295"/>
      <c r="G455" s="295"/>
      <c r="H455" s="295"/>
      <c r="I455" s="294"/>
      <c r="J455" s="294"/>
      <c r="L455" s="294"/>
      <c r="M455" s="444"/>
      <c r="N455" s="445"/>
      <c r="Q455" s="445"/>
    </row>
    <row r="456" ht="15.75" customHeight="1">
      <c r="A456" s="294"/>
      <c r="B456" s="294"/>
      <c r="C456" s="295"/>
      <c r="D456" s="295"/>
      <c r="E456" s="294"/>
      <c r="F456" s="295"/>
      <c r="G456" s="295"/>
      <c r="H456" s="295"/>
      <c r="I456" s="294"/>
      <c r="J456" s="294"/>
      <c r="L456" s="294"/>
      <c r="M456" s="444"/>
      <c r="N456" s="445"/>
      <c r="Q456" s="445"/>
    </row>
    <row r="457" ht="15.75" customHeight="1">
      <c r="A457" s="294"/>
      <c r="B457" s="294"/>
      <c r="C457" s="295"/>
      <c r="D457" s="295"/>
      <c r="E457" s="294"/>
      <c r="F457" s="295"/>
      <c r="G457" s="295"/>
      <c r="H457" s="295"/>
      <c r="I457" s="294"/>
      <c r="J457" s="294"/>
      <c r="L457" s="294"/>
      <c r="M457" s="444"/>
      <c r="N457" s="445"/>
      <c r="Q457" s="445"/>
    </row>
    <row r="458" ht="15.75" customHeight="1">
      <c r="A458" s="294"/>
      <c r="B458" s="294"/>
      <c r="C458" s="295"/>
      <c r="D458" s="295"/>
      <c r="E458" s="294"/>
      <c r="F458" s="295"/>
      <c r="G458" s="295"/>
      <c r="H458" s="295"/>
      <c r="I458" s="294"/>
      <c r="J458" s="294"/>
      <c r="L458" s="294"/>
      <c r="M458" s="444"/>
      <c r="N458" s="445"/>
      <c r="Q458" s="445"/>
    </row>
    <row r="459" ht="15.75" customHeight="1">
      <c r="A459" s="294"/>
      <c r="B459" s="294"/>
      <c r="C459" s="295"/>
      <c r="D459" s="295"/>
      <c r="E459" s="294"/>
      <c r="F459" s="295"/>
      <c r="G459" s="295"/>
      <c r="H459" s="295"/>
      <c r="I459" s="294"/>
      <c r="J459" s="294"/>
      <c r="L459" s="294"/>
      <c r="M459" s="444"/>
      <c r="N459" s="445"/>
      <c r="Q459" s="445"/>
    </row>
    <row r="460" ht="15.75" customHeight="1">
      <c r="A460" s="294"/>
      <c r="B460" s="294"/>
      <c r="C460" s="295"/>
      <c r="D460" s="295"/>
      <c r="E460" s="294"/>
      <c r="F460" s="295"/>
      <c r="G460" s="295"/>
      <c r="H460" s="295"/>
      <c r="I460" s="294"/>
      <c r="J460" s="294"/>
      <c r="L460" s="294"/>
      <c r="M460" s="444"/>
      <c r="N460" s="445"/>
      <c r="Q460" s="445"/>
    </row>
    <row r="461" ht="15.75" customHeight="1">
      <c r="A461" s="294"/>
      <c r="B461" s="294"/>
      <c r="C461" s="295"/>
      <c r="D461" s="295"/>
      <c r="E461" s="294"/>
      <c r="F461" s="295"/>
      <c r="G461" s="295"/>
      <c r="H461" s="295"/>
      <c r="I461" s="294"/>
      <c r="J461" s="294"/>
      <c r="L461" s="294"/>
      <c r="M461" s="444"/>
      <c r="N461" s="445"/>
      <c r="Q461" s="445"/>
    </row>
    <row r="462" ht="15.75" customHeight="1">
      <c r="A462" s="294"/>
      <c r="B462" s="294"/>
      <c r="C462" s="295"/>
      <c r="D462" s="295"/>
      <c r="E462" s="294"/>
      <c r="F462" s="295"/>
      <c r="G462" s="295"/>
      <c r="H462" s="295"/>
      <c r="I462" s="294"/>
      <c r="J462" s="294"/>
      <c r="L462" s="294"/>
      <c r="M462" s="444"/>
      <c r="N462" s="445"/>
      <c r="Q462" s="445"/>
    </row>
    <row r="463" ht="15.75" customHeight="1">
      <c r="A463" s="294"/>
      <c r="B463" s="294"/>
      <c r="C463" s="295"/>
      <c r="D463" s="295"/>
      <c r="E463" s="294"/>
      <c r="F463" s="295"/>
      <c r="G463" s="295"/>
      <c r="H463" s="295"/>
      <c r="I463" s="294"/>
      <c r="J463" s="294"/>
      <c r="L463" s="294"/>
      <c r="M463" s="444"/>
      <c r="N463" s="445"/>
      <c r="Q463" s="445"/>
    </row>
    <row r="464" ht="15.75" customHeight="1">
      <c r="A464" s="294"/>
      <c r="B464" s="294"/>
      <c r="C464" s="295"/>
      <c r="D464" s="295"/>
      <c r="E464" s="294"/>
      <c r="F464" s="295"/>
      <c r="G464" s="295"/>
      <c r="H464" s="295"/>
      <c r="I464" s="294"/>
      <c r="J464" s="294"/>
      <c r="L464" s="294"/>
      <c r="M464" s="444"/>
      <c r="N464" s="445"/>
      <c r="Q464" s="445"/>
    </row>
    <row r="465" ht="15.75" customHeight="1">
      <c r="A465" s="294"/>
      <c r="B465" s="294"/>
      <c r="C465" s="295"/>
      <c r="D465" s="295"/>
      <c r="E465" s="294"/>
      <c r="F465" s="295"/>
      <c r="G465" s="295"/>
      <c r="H465" s="295"/>
      <c r="I465" s="294"/>
      <c r="J465" s="294"/>
      <c r="L465" s="294"/>
      <c r="M465" s="444"/>
      <c r="N465" s="445"/>
      <c r="Q465" s="445"/>
    </row>
    <row r="466" ht="15.75" customHeight="1">
      <c r="A466" s="294"/>
      <c r="B466" s="294"/>
      <c r="C466" s="295"/>
      <c r="D466" s="295"/>
      <c r="E466" s="294"/>
      <c r="F466" s="295"/>
      <c r="G466" s="295"/>
      <c r="H466" s="295"/>
      <c r="I466" s="294"/>
      <c r="J466" s="294"/>
      <c r="L466" s="294"/>
      <c r="M466" s="444"/>
      <c r="N466" s="445"/>
      <c r="Q466" s="445"/>
    </row>
    <row r="467" ht="15.75" customHeight="1">
      <c r="A467" s="294"/>
      <c r="B467" s="294"/>
      <c r="C467" s="295"/>
      <c r="D467" s="295"/>
      <c r="E467" s="294"/>
      <c r="F467" s="295"/>
      <c r="G467" s="295"/>
      <c r="H467" s="295"/>
      <c r="I467" s="294"/>
      <c r="J467" s="294"/>
      <c r="L467" s="294"/>
      <c r="M467" s="444"/>
      <c r="N467" s="445"/>
      <c r="Q467" s="445"/>
    </row>
    <row r="468" ht="15.75" customHeight="1">
      <c r="A468" s="294"/>
      <c r="B468" s="294"/>
      <c r="C468" s="295"/>
      <c r="D468" s="295"/>
      <c r="E468" s="294"/>
      <c r="F468" s="295"/>
      <c r="G468" s="295"/>
      <c r="H468" s="295"/>
      <c r="I468" s="294"/>
      <c r="J468" s="294"/>
      <c r="L468" s="294"/>
      <c r="M468" s="444"/>
      <c r="N468" s="445"/>
      <c r="Q468" s="445"/>
    </row>
    <row r="469" ht="15.75" customHeight="1">
      <c r="A469" s="294"/>
      <c r="B469" s="294"/>
      <c r="C469" s="295"/>
      <c r="D469" s="295"/>
      <c r="E469" s="294"/>
      <c r="F469" s="295"/>
      <c r="G469" s="295"/>
      <c r="H469" s="295"/>
      <c r="I469" s="294"/>
      <c r="J469" s="294"/>
      <c r="L469" s="294"/>
      <c r="M469" s="444"/>
      <c r="N469" s="445"/>
      <c r="Q469" s="445"/>
    </row>
    <row r="470" ht="15.75" customHeight="1">
      <c r="A470" s="294"/>
      <c r="B470" s="294"/>
      <c r="C470" s="295"/>
      <c r="D470" s="295"/>
      <c r="E470" s="294"/>
      <c r="F470" s="295"/>
      <c r="G470" s="295"/>
      <c r="H470" s="295"/>
      <c r="I470" s="294"/>
      <c r="J470" s="294"/>
      <c r="L470" s="294"/>
      <c r="M470" s="444"/>
      <c r="N470" s="445"/>
      <c r="Q470" s="445"/>
    </row>
    <row r="471" ht="15.75" customHeight="1">
      <c r="A471" s="294"/>
      <c r="B471" s="294"/>
      <c r="C471" s="295"/>
      <c r="D471" s="295"/>
      <c r="E471" s="294"/>
      <c r="F471" s="295"/>
      <c r="G471" s="295"/>
      <c r="H471" s="295"/>
      <c r="I471" s="294"/>
      <c r="J471" s="294"/>
      <c r="L471" s="294"/>
      <c r="M471" s="444"/>
      <c r="N471" s="445"/>
      <c r="Q471" s="445"/>
    </row>
    <row r="472" ht="15.75" customHeight="1">
      <c r="A472" s="294"/>
      <c r="B472" s="294"/>
      <c r="C472" s="295"/>
      <c r="D472" s="295"/>
      <c r="E472" s="294"/>
      <c r="F472" s="295"/>
      <c r="G472" s="295"/>
      <c r="H472" s="295"/>
      <c r="I472" s="294"/>
      <c r="J472" s="294"/>
      <c r="L472" s="294"/>
      <c r="M472" s="444"/>
      <c r="N472" s="445"/>
      <c r="Q472" s="445"/>
    </row>
    <row r="473" ht="15.75" customHeight="1">
      <c r="A473" s="294"/>
      <c r="B473" s="294"/>
      <c r="C473" s="295"/>
      <c r="D473" s="295"/>
      <c r="E473" s="294"/>
      <c r="F473" s="295"/>
      <c r="G473" s="295"/>
      <c r="H473" s="295"/>
      <c r="I473" s="294"/>
      <c r="J473" s="294"/>
      <c r="L473" s="294"/>
      <c r="M473" s="444"/>
      <c r="N473" s="445"/>
      <c r="Q473" s="445"/>
    </row>
    <row r="474" ht="15.75" customHeight="1">
      <c r="A474" s="294"/>
      <c r="B474" s="294"/>
      <c r="C474" s="295"/>
      <c r="D474" s="295"/>
      <c r="E474" s="294"/>
      <c r="F474" s="295"/>
      <c r="G474" s="295"/>
      <c r="H474" s="295"/>
      <c r="I474" s="294"/>
      <c r="J474" s="294"/>
      <c r="L474" s="294"/>
      <c r="M474" s="444"/>
      <c r="N474" s="445"/>
      <c r="Q474" s="445"/>
    </row>
    <row r="475" ht="15.75" customHeight="1">
      <c r="A475" s="294"/>
      <c r="B475" s="294"/>
      <c r="C475" s="295"/>
      <c r="D475" s="295"/>
      <c r="E475" s="294"/>
      <c r="F475" s="295"/>
      <c r="G475" s="295"/>
      <c r="H475" s="295"/>
      <c r="I475" s="294"/>
      <c r="J475" s="294"/>
      <c r="L475" s="294"/>
      <c r="M475" s="444"/>
      <c r="N475" s="445"/>
      <c r="Q475" s="445"/>
    </row>
    <row r="476" ht="15.75" customHeight="1">
      <c r="A476" s="294"/>
      <c r="B476" s="294"/>
      <c r="C476" s="295"/>
      <c r="D476" s="295"/>
      <c r="E476" s="294"/>
      <c r="F476" s="295"/>
      <c r="G476" s="295"/>
      <c r="H476" s="295"/>
      <c r="I476" s="294"/>
      <c r="J476" s="294"/>
      <c r="L476" s="294"/>
      <c r="M476" s="444"/>
      <c r="N476" s="445"/>
      <c r="Q476" s="445"/>
    </row>
    <row r="477" ht="15.75" customHeight="1">
      <c r="A477" s="294"/>
      <c r="B477" s="294"/>
      <c r="C477" s="295"/>
      <c r="D477" s="295"/>
      <c r="E477" s="294"/>
      <c r="F477" s="295"/>
      <c r="G477" s="295"/>
      <c r="H477" s="295"/>
      <c r="I477" s="294"/>
      <c r="J477" s="294"/>
      <c r="L477" s="294"/>
      <c r="M477" s="444"/>
      <c r="N477" s="445"/>
      <c r="Q477" s="445"/>
    </row>
    <row r="478" ht="15.75" customHeight="1">
      <c r="A478" s="294"/>
      <c r="B478" s="294"/>
      <c r="C478" s="295"/>
      <c r="D478" s="295"/>
      <c r="E478" s="294"/>
      <c r="F478" s="295"/>
      <c r="G478" s="295"/>
      <c r="H478" s="295"/>
      <c r="I478" s="294"/>
      <c r="J478" s="294"/>
      <c r="L478" s="294"/>
      <c r="M478" s="444"/>
      <c r="N478" s="445"/>
      <c r="Q478" s="445"/>
    </row>
    <row r="479" ht="15.75" customHeight="1">
      <c r="A479" s="294"/>
      <c r="B479" s="294"/>
      <c r="C479" s="295"/>
      <c r="D479" s="295"/>
      <c r="E479" s="294"/>
      <c r="F479" s="295"/>
      <c r="G479" s="295"/>
      <c r="H479" s="295"/>
      <c r="I479" s="294"/>
      <c r="J479" s="294"/>
      <c r="L479" s="294"/>
      <c r="M479" s="444"/>
      <c r="N479" s="445"/>
      <c r="Q479" s="445"/>
    </row>
    <row r="480" ht="15.75" customHeight="1">
      <c r="A480" s="294"/>
      <c r="B480" s="294"/>
      <c r="C480" s="295"/>
      <c r="D480" s="295"/>
      <c r="E480" s="294"/>
      <c r="F480" s="295"/>
      <c r="G480" s="295"/>
      <c r="H480" s="295"/>
      <c r="I480" s="294"/>
      <c r="J480" s="294"/>
      <c r="L480" s="294"/>
      <c r="M480" s="444"/>
      <c r="N480" s="445"/>
      <c r="Q480" s="445"/>
    </row>
    <row r="481" ht="15.75" customHeight="1">
      <c r="A481" s="294"/>
      <c r="B481" s="294"/>
      <c r="C481" s="295"/>
      <c r="D481" s="295"/>
      <c r="E481" s="294"/>
      <c r="F481" s="295"/>
      <c r="G481" s="295"/>
      <c r="H481" s="295"/>
      <c r="I481" s="294"/>
      <c r="J481" s="294"/>
      <c r="L481" s="294"/>
      <c r="M481" s="444"/>
      <c r="N481" s="445"/>
      <c r="Q481" s="445"/>
    </row>
    <row r="482" ht="15.75" customHeight="1">
      <c r="A482" s="294"/>
      <c r="B482" s="294"/>
      <c r="C482" s="295"/>
      <c r="D482" s="295"/>
      <c r="E482" s="294"/>
      <c r="F482" s="295"/>
      <c r="G482" s="295"/>
      <c r="H482" s="295"/>
      <c r="I482" s="294"/>
      <c r="J482" s="294"/>
      <c r="L482" s="294"/>
      <c r="M482" s="444"/>
      <c r="N482" s="445"/>
      <c r="Q482" s="445"/>
    </row>
    <row r="483" ht="15.75" customHeight="1">
      <c r="A483" s="294"/>
      <c r="B483" s="294"/>
      <c r="C483" s="295"/>
      <c r="D483" s="295"/>
      <c r="E483" s="294"/>
      <c r="F483" s="295"/>
      <c r="G483" s="295"/>
      <c r="H483" s="295"/>
      <c r="I483" s="294"/>
      <c r="J483" s="294"/>
      <c r="L483" s="294"/>
      <c r="M483" s="444"/>
      <c r="N483" s="445"/>
      <c r="Q483" s="445"/>
    </row>
    <row r="484" ht="15.75" customHeight="1">
      <c r="A484" s="294"/>
      <c r="B484" s="294"/>
      <c r="C484" s="295"/>
      <c r="D484" s="295"/>
      <c r="E484" s="294"/>
      <c r="F484" s="295"/>
      <c r="G484" s="295"/>
      <c r="H484" s="295"/>
      <c r="I484" s="294"/>
      <c r="J484" s="294"/>
      <c r="L484" s="294"/>
      <c r="M484" s="444"/>
      <c r="N484" s="445"/>
      <c r="Q484" s="445"/>
    </row>
    <row r="485" ht="15.75" customHeight="1">
      <c r="A485" s="294"/>
      <c r="B485" s="294"/>
      <c r="C485" s="295"/>
      <c r="D485" s="295"/>
      <c r="E485" s="294"/>
      <c r="F485" s="295"/>
      <c r="G485" s="295"/>
      <c r="H485" s="295"/>
      <c r="I485" s="294"/>
      <c r="J485" s="294"/>
      <c r="L485" s="294"/>
      <c r="M485" s="444"/>
      <c r="N485" s="445"/>
      <c r="Q485" s="445"/>
    </row>
    <row r="486" ht="15.75" customHeight="1">
      <c r="A486" s="294"/>
      <c r="B486" s="294"/>
      <c r="C486" s="295"/>
      <c r="D486" s="295"/>
      <c r="E486" s="294"/>
      <c r="F486" s="295"/>
      <c r="G486" s="295"/>
      <c r="H486" s="295"/>
      <c r="I486" s="294"/>
      <c r="J486" s="294"/>
      <c r="L486" s="294"/>
      <c r="M486" s="444"/>
      <c r="N486" s="445"/>
      <c r="Q486" s="445"/>
    </row>
    <row r="487" ht="15.75" customHeight="1">
      <c r="A487" s="294"/>
      <c r="B487" s="294"/>
      <c r="C487" s="295"/>
      <c r="D487" s="295"/>
      <c r="E487" s="294"/>
      <c r="F487" s="295"/>
      <c r="G487" s="295"/>
      <c r="H487" s="295"/>
      <c r="I487" s="294"/>
      <c r="J487" s="294"/>
      <c r="L487" s="294"/>
      <c r="M487" s="444"/>
      <c r="N487" s="445"/>
      <c r="Q487" s="445"/>
    </row>
    <row r="488" ht="15.75" customHeight="1">
      <c r="A488" s="294"/>
      <c r="B488" s="294"/>
      <c r="C488" s="295"/>
      <c r="D488" s="295"/>
      <c r="E488" s="294"/>
      <c r="F488" s="295"/>
      <c r="G488" s="295"/>
      <c r="H488" s="295"/>
      <c r="I488" s="294"/>
      <c r="J488" s="294"/>
      <c r="L488" s="294"/>
      <c r="M488" s="444"/>
      <c r="N488" s="445"/>
      <c r="Q488" s="445"/>
    </row>
    <row r="489" ht="15.75" customHeight="1">
      <c r="A489" s="294"/>
      <c r="B489" s="294"/>
      <c r="C489" s="295"/>
      <c r="D489" s="295"/>
      <c r="E489" s="294"/>
      <c r="F489" s="295"/>
      <c r="G489" s="295"/>
      <c r="H489" s="295"/>
      <c r="I489" s="294"/>
      <c r="J489" s="294"/>
      <c r="L489" s="294"/>
      <c r="M489" s="444"/>
      <c r="N489" s="445"/>
      <c r="Q489" s="445"/>
    </row>
    <row r="490" ht="15.75" customHeight="1">
      <c r="A490" s="294"/>
      <c r="B490" s="294"/>
      <c r="C490" s="295"/>
      <c r="D490" s="295"/>
      <c r="E490" s="294"/>
      <c r="F490" s="295"/>
      <c r="G490" s="295"/>
      <c r="H490" s="295"/>
      <c r="I490" s="294"/>
      <c r="J490" s="294"/>
      <c r="L490" s="294"/>
      <c r="M490" s="444"/>
      <c r="N490" s="445"/>
      <c r="Q490" s="445"/>
    </row>
    <row r="491" ht="15.75" customHeight="1">
      <c r="A491" s="294"/>
      <c r="B491" s="294"/>
      <c r="C491" s="295"/>
      <c r="D491" s="295"/>
      <c r="E491" s="294"/>
      <c r="F491" s="295"/>
      <c r="G491" s="295"/>
      <c r="H491" s="295"/>
      <c r="I491" s="294"/>
      <c r="J491" s="294"/>
      <c r="L491" s="294"/>
      <c r="M491" s="444"/>
      <c r="N491" s="445"/>
      <c r="Q491" s="445"/>
    </row>
    <row r="492" ht="15.75" customHeight="1">
      <c r="A492" s="294"/>
      <c r="B492" s="294"/>
      <c r="C492" s="295"/>
      <c r="D492" s="295"/>
      <c r="E492" s="294"/>
      <c r="F492" s="295"/>
      <c r="G492" s="295"/>
      <c r="H492" s="295"/>
      <c r="I492" s="294"/>
      <c r="J492" s="294"/>
      <c r="L492" s="294"/>
      <c r="M492" s="444"/>
      <c r="N492" s="445"/>
      <c r="Q492" s="445"/>
    </row>
    <row r="493" ht="15.75" customHeight="1">
      <c r="A493" s="294"/>
      <c r="B493" s="294"/>
      <c r="C493" s="295"/>
      <c r="D493" s="295"/>
      <c r="E493" s="294"/>
      <c r="F493" s="295"/>
      <c r="G493" s="295"/>
      <c r="H493" s="295"/>
      <c r="I493" s="294"/>
      <c r="J493" s="294"/>
      <c r="L493" s="294"/>
      <c r="M493" s="444"/>
      <c r="N493" s="445"/>
      <c r="Q493" s="445"/>
    </row>
    <row r="494" ht="15.75" customHeight="1">
      <c r="A494" s="294"/>
      <c r="B494" s="294"/>
      <c r="C494" s="295"/>
      <c r="D494" s="295"/>
      <c r="E494" s="294"/>
      <c r="F494" s="295"/>
      <c r="G494" s="295"/>
      <c r="H494" s="295"/>
      <c r="I494" s="294"/>
      <c r="J494" s="294"/>
      <c r="L494" s="294"/>
      <c r="M494" s="444"/>
      <c r="N494" s="445"/>
      <c r="Q494" s="445"/>
    </row>
    <row r="495" ht="15.75" customHeight="1">
      <c r="A495" s="294"/>
      <c r="B495" s="294"/>
      <c r="C495" s="295"/>
      <c r="D495" s="295"/>
      <c r="E495" s="294"/>
      <c r="F495" s="295"/>
      <c r="G495" s="295"/>
      <c r="H495" s="295"/>
      <c r="I495" s="294"/>
      <c r="J495" s="294"/>
      <c r="L495" s="294"/>
      <c r="M495" s="444"/>
      <c r="N495" s="445"/>
      <c r="Q495" s="445"/>
    </row>
    <row r="496" ht="15.75" customHeight="1">
      <c r="A496" s="294"/>
      <c r="B496" s="294"/>
      <c r="C496" s="295"/>
      <c r="D496" s="295"/>
      <c r="E496" s="294"/>
      <c r="F496" s="295"/>
      <c r="G496" s="295"/>
      <c r="H496" s="295"/>
      <c r="I496" s="294"/>
      <c r="J496" s="294"/>
      <c r="L496" s="294"/>
      <c r="M496" s="444"/>
      <c r="N496" s="445"/>
      <c r="Q496" s="445"/>
    </row>
    <row r="497" ht="15.75" customHeight="1">
      <c r="A497" s="294"/>
      <c r="B497" s="294"/>
      <c r="C497" s="295"/>
      <c r="D497" s="295"/>
      <c r="E497" s="294"/>
      <c r="F497" s="295"/>
      <c r="G497" s="295"/>
      <c r="H497" s="295"/>
      <c r="I497" s="294"/>
      <c r="J497" s="294"/>
      <c r="L497" s="294"/>
      <c r="M497" s="444"/>
      <c r="N497" s="445"/>
      <c r="Q497" s="445"/>
    </row>
    <row r="498" ht="15.75" customHeight="1">
      <c r="A498" s="294"/>
      <c r="B498" s="294"/>
      <c r="C498" s="295"/>
      <c r="D498" s="295"/>
      <c r="E498" s="294"/>
      <c r="F498" s="295"/>
      <c r="G498" s="295"/>
      <c r="H498" s="295"/>
      <c r="I498" s="294"/>
      <c r="J498" s="294"/>
      <c r="L498" s="294"/>
      <c r="M498" s="444"/>
      <c r="N498" s="445"/>
      <c r="Q498" s="445"/>
    </row>
    <row r="499" ht="15.75" customHeight="1">
      <c r="A499" s="294"/>
      <c r="B499" s="294"/>
      <c r="C499" s="295"/>
      <c r="D499" s="295"/>
      <c r="E499" s="294"/>
      <c r="F499" s="295"/>
      <c r="G499" s="295"/>
      <c r="H499" s="295"/>
      <c r="I499" s="294"/>
      <c r="J499" s="294"/>
      <c r="L499" s="294"/>
      <c r="M499" s="444"/>
      <c r="N499" s="445"/>
      <c r="Q499" s="445"/>
    </row>
    <row r="500" ht="15.75" customHeight="1">
      <c r="A500" s="294"/>
      <c r="B500" s="294"/>
      <c r="C500" s="295"/>
      <c r="D500" s="295"/>
      <c r="E500" s="294"/>
      <c r="F500" s="295"/>
      <c r="G500" s="295"/>
      <c r="H500" s="295"/>
      <c r="I500" s="294"/>
      <c r="J500" s="294"/>
      <c r="L500" s="294"/>
      <c r="M500" s="444"/>
      <c r="N500" s="445"/>
      <c r="Q500" s="445"/>
    </row>
    <row r="501" ht="15.75" customHeight="1">
      <c r="A501" s="294"/>
      <c r="B501" s="294"/>
      <c r="C501" s="295"/>
      <c r="D501" s="295"/>
      <c r="E501" s="294"/>
      <c r="F501" s="295"/>
      <c r="G501" s="295"/>
      <c r="H501" s="295"/>
      <c r="I501" s="294"/>
      <c r="J501" s="294"/>
      <c r="L501" s="294"/>
      <c r="M501" s="444"/>
      <c r="N501" s="445"/>
      <c r="Q501" s="445"/>
    </row>
    <row r="502" ht="15.75" customHeight="1">
      <c r="A502" s="294"/>
      <c r="B502" s="294"/>
      <c r="C502" s="295"/>
      <c r="D502" s="295"/>
      <c r="E502" s="294"/>
      <c r="F502" s="295"/>
      <c r="G502" s="295"/>
      <c r="H502" s="295"/>
      <c r="I502" s="294"/>
      <c r="J502" s="294"/>
      <c r="L502" s="294"/>
      <c r="M502" s="444"/>
      <c r="N502" s="445"/>
      <c r="Q502" s="445"/>
    </row>
    <row r="503" ht="15.75" customHeight="1">
      <c r="A503" s="294"/>
      <c r="B503" s="294"/>
      <c r="C503" s="295"/>
      <c r="D503" s="295"/>
      <c r="E503" s="294"/>
      <c r="F503" s="295"/>
      <c r="G503" s="295"/>
      <c r="H503" s="295"/>
      <c r="I503" s="294"/>
      <c r="J503" s="294"/>
      <c r="L503" s="294"/>
      <c r="M503" s="444"/>
      <c r="N503" s="445"/>
      <c r="Q503" s="445"/>
    </row>
    <row r="504" ht="15.75" customHeight="1">
      <c r="A504" s="294"/>
      <c r="B504" s="294"/>
      <c r="C504" s="295"/>
      <c r="D504" s="295"/>
      <c r="E504" s="294"/>
      <c r="F504" s="295"/>
      <c r="G504" s="295"/>
      <c r="H504" s="295"/>
      <c r="I504" s="294"/>
      <c r="J504" s="294"/>
      <c r="L504" s="294"/>
      <c r="M504" s="444"/>
      <c r="N504" s="445"/>
      <c r="Q504" s="445"/>
    </row>
    <row r="505" ht="15.75" customHeight="1">
      <c r="A505" s="294"/>
      <c r="B505" s="294"/>
      <c r="C505" s="295"/>
      <c r="D505" s="295"/>
      <c r="E505" s="294"/>
      <c r="F505" s="295"/>
      <c r="G505" s="295"/>
      <c r="H505" s="295"/>
      <c r="I505" s="294"/>
      <c r="J505" s="294"/>
      <c r="L505" s="294"/>
      <c r="M505" s="444"/>
      <c r="N505" s="445"/>
      <c r="Q505" s="445"/>
    </row>
    <row r="506" ht="15.75" customHeight="1">
      <c r="A506" s="294"/>
      <c r="B506" s="294"/>
      <c r="C506" s="295"/>
      <c r="D506" s="295"/>
      <c r="E506" s="294"/>
      <c r="F506" s="295"/>
      <c r="G506" s="295"/>
      <c r="H506" s="295"/>
      <c r="I506" s="294"/>
      <c r="J506" s="294"/>
      <c r="L506" s="294"/>
      <c r="M506" s="444"/>
      <c r="N506" s="445"/>
      <c r="Q506" s="445"/>
    </row>
    <row r="507" ht="15.75" customHeight="1">
      <c r="A507" s="294"/>
      <c r="B507" s="294"/>
      <c r="C507" s="295"/>
      <c r="D507" s="295"/>
      <c r="E507" s="294"/>
      <c r="F507" s="295"/>
      <c r="G507" s="295"/>
      <c r="H507" s="295"/>
      <c r="I507" s="294"/>
      <c r="J507" s="294"/>
      <c r="L507" s="294"/>
      <c r="M507" s="444"/>
      <c r="N507" s="445"/>
      <c r="Q507" s="445"/>
    </row>
    <row r="508" ht="15.75" customHeight="1">
      <c r="A508" s="294"/>
      <c r="B508" s="294"/>
      <c r="C508" s="295"/>
      <c r="D508" s="295"/>
      <c r="E508" s="294"/>
      <c r="F508" s="295"/>
      <c r="G508" s="295"/>
      <c r="H508" s="295"/>
      <c r="I508" s="294"/>
      <c r="J508" s="294"/>
      <c r="L508" s="294"/>
      <c r="M508" s="444"/>
      <c r="N508" s="445"/>
      <c r="Q508" s="445"/>
    </row>
    <row r="509" ht="15.75" customHeight="1">
      <c r="A509" s="294"/>
      <c r="B509" s="294"/>
      <c r="C509" s="295"/>
      <c r="D509" s="295"/>
      <c r="E509" s="294"/>
      <c r="F509" s="295"/>
      <c r="G509" s="295"/>
      <c r="H509" s="295"/>
      <c r="I509" s="294"/>
      <c r="J509" s="294"/>
      <c r="L509" s="294"/>
      <c r="M509" s="444"/>
      <c r="N509" s="445"/>
      <c r="Q509" s="445"/>
    </row>
    <row r="510" ht="15.75" customHeight="1">
      <c r="A510" s="294"/>
      <c r="B510" s="294"/>
      <c r="C510" s="295"/>
      <c r="D510" s="295"/>
      <c r="E510" s="294"/>
      <c r="F510" s="295"/>
      <c r="G510" s="295"/>
      <c r="H510" s="295"/>
      <c r="I510" s="294"/>
      <c r="J510" s="294"/>
      <c r="L510" s="294"/>
      <c r="M510" s="444"/>
      <c r="N510" s="445"/>
      <c r="Q510" s="445"/>
    </row>
    <row r="511" ht="15.75" customHeight="1">
      <c r="A511" s="294"/>
      <c r="B511" s="294"/>
      <c r="C511" s="295"/>
      <c r="D511" s="295"/>
      <c r="E511" s="294"/>
      <c r="F511" s="295"/>
      <c r="G511" s="295"/>
      <c r="H511" s="295"/>
      <c r="I511" s="294"/>
      <c r="J511" s="294"/>
      <c r="L511" s="294"/>
      <c r="M511" s="444"/>
      <c r="N511" s="445"/>
      <c r="Q511" s="445"/>
    </row>
    <row r="512" ht="15.75" customHeight="1">
      <c r="A512" s="294"/>
      <c r="B512" s="294"/>
      <c r="C512" s="295"/>
      <c r="D512" s="295"/>
      <c r="E512" s="294"/>
      <c r="F512" s="295"/>
      <c r="G512" s="295"/>
      <c r="H512" s="295"/>
      <c r="I512" s="294"/>
      <c r="J512" s="294"/>
      <c r="L512" s="294"/>
      <c r="M512" s="444"/>
      <c r="N512" s="445"/>
      <c r="Q512" s="445"/>
    </row>
    <row r="513" ht="15.75" customHeight="1">
      <c r="A513" s="294"/>
      <c r="B513" s="294"/>
      <c r="C513" s="295"/>
      <c r="D513" s="295"/>
      <c r="E513" s="294"/>
      <c r="F513" s="295"/>
      <c r="G513" s="295"/>
      <c r="H513" s="295"/>
      <c r="I513" s="294"/>
      <c r="J513" s="294"/>
      <c r="L513" s="294"/>
      <c r="M513" s="444"/>
      <c r="N513" s="445"/>
      <c r="Q513" s="445"/>
    </row>
    <row r="514" ht="15.75" customHeight="1">
      <c r="A514" s="294"/>
      <c r="B514" s="294"/>
      <c r="C514" s="295"/>
      <c r="D514" s="295"/>
      <c r="E514" s="294"/>
      <c r="F514" s="295"/>
      <c r="G514" s="295"/>
      <c r="H514" s="295"/>
      <c r="I514" s="294"/>
      <c r="J514" s="294"/>
      <c r="L514" s="294"/>
      <c r="M514" s="444"/>
      <c r="N514" s="445"/>
      <c r="Q514" s="445"/>
    </row>
    <row r="515" ht="15.75" customHeight="1">
      <c r="A515" s="294"/>
      <c r="B515" s="294"/>
      <c r="C515" s="295"/>
      <c r="D515" s="295"/>
      <c r="E515" s="294"/>
      <c r="F515" s="295"/>
      <c r="G515" s="295"/>
      <c r="H515" s="295"/>
      <c r="I515" s="294"/>
      <c r="J515" s="294"/>
      <c r="L515" s="294"/>
      <c r="M515" s="444"/>
      <c r="N515" s="445"/>
      <c r="Q515" s="445"/>
    </row>
    <row r="516" ht="15.75" customHeight="1">
      <c r="A516" s="294"/>
      <c r="B516" s="294"/>
      <c r="C516" s="295"/>
      <c r="D516" s="295"/>
      <c r="E516" s="294"/>
      <c r="F516" s="295"/>
      <c r="G516" s="295"/>
      <c r="H516" s="295"/>
      <c r="I516" s="294"/>
      <c r="J516" s="294"/>
      <c r="L516" s="294"/>
      <c r="M516" s="444"/>
      <c r="N516" s="445"/>
      <c r="Q516" s="445"/>
    </row>
    <row r="517" ht="15.75" customHeight="1">
      <c r="A517" s="294"/>
      <c r="B517" s="294"/>
      <c r="C517" s="295"/>
      <c r="D517" s="295"/>
      <c r="E517" s="294"/>
      <c r="F517" s="295"/>
      <c r="G517" s="295"/>
      <c r="H517" s="295"/>
      <c r="I517" s="294"/>
      <c r="J517" s="294"/>
      <c r="L517" s="294"/>
      <c r="M517" s="444"/>
      <c r="N517" s="445"/>
      <c r="Q517" s="445"/>
    </row>
    <row r="518" ht="15.75" customHeight="1">
      <c r="A518" s="294"/>
      <c r="B518" s="294"/>
      <c r="C518" s="295"/>
      <c r="D518" s="295"/>
      <c r="E518" s="294"/>
      <c r="F518" s="295"/>
      <c r="G518" s="295"/>
      <c r="H518" s="295"/>
      <c r="I518" s="294"/>
      <c r="J518" s="294"/>
      <c r="L518" s="294"/>
      <c r="M518" s="444"/>
      <c r="N518" s="445"/>
      <c r="Q518" s="445"/>
    </row>
    <row r="519" ht="15.75" customHeight="1">
      <c r="A519" s="294"/>
      <c r="B519" s="294"/>
      <c r="C519" s="295"/>
      <c r="D519" s="295"/>
      <c r="E519" s="294"/>
      <c r="F519" s="295"/>
      <c r="G519" s="295"/>
      <c r="H519" s="295"/>
      <c r="I519" s="294"/>
      <c r="J519" s="294"/>
      <c r="L519" s="294"/>
      <c r="M519" s="444"/>
      <c r="N519" s="445"/>
      <c r="Q519" s="445"/>
    </row>
    <row r="520" ht="15.75" customHeight="1">
      <c r="A520" s="294"/>
      <c r="B520" s="294"/>
      <c r="C520" s="295"/>
      <c r="D520" s="295"/>
      <c r="E520" s="294"/>
      <c r="F520" s="295"/>
      <c r="G520" s="295"/>
      <c r="H520" s="295"/>
      <c r="I520" s="294"/>
      <c r="J520" s="294"/>
      <c r="L520" s="294"/>
      <c r="M520" s="444"/>
      <c r="N520" s="445"/>
      <c r="Q520" s="445"/>
    </row>
    <row r="521" ht="15.75" customHeight="1">
      <c r="A521" s="294"/>
      <c r="B521" s="294"/>
      <c r="C521" s="295"/>
      <c r="D521" s="295"/>
      <c r="E521" s="294"/>
      <c r="F521" s="295"/>
      <c r="G521" s="295"/>
      <c r="H521" s="295"/>
      <c r="I521" s="294"/>
      <c r="J521" s="294"/>
      <c r="L521" s="294"/>
      <c r="M521" s="444"/>
      <c r="N521" s="445"/>
      <c r="Q521" s="445"/>
    </row>
    <row r="522" ht="15.75" customHeight="1">
      <c r="A522" s="294"/>
      <c r="B522" s="294"/>
      <c r="C522" s="295"/>
      <c r="D522" s="295"/>
      <c r="E522" s="294"/>
      <c r="F522" s="295"/>
      <c r="G522" s="295"/>
      <c r="H522" s="295"/>
      <c r="I522" s="294"/>
      <c r="J522" s="294"/>
      <c r="L522" s="294"/>
      <c r="M522" s="444"/>
      <c r="N522" s="445"/>
      <c r="Q522" s="445"/>
    </row>
    <row r="523" ht="15.75" customHeight="1">
      <c r="A523" s="294"/>
      <c r="B523" s="294"/>
      <c r="C523" s="295"/>
      <c r="D523" s="295"/>
      <c r="E523" s="294"/>
      <c r="F523" s="295"/>
      <c r="G523" s="295"/>
      <c r="H523" s="295"/>
      <c r="I523" s="294"/>
      <c r="J523" s="294"/>
      <c r="L523" s="294"/>
      <c r="M523" s="444"/>
      <c r="N523" s="445"/>
      <c r="Q523" s="445"/>
    </row>
    <row r="524" ht="15.75" customHeight="1">
      <c r="A524" s="294"/>
      <c r="B524" s="294"/>
      <c r="C524" s="295"/>
      <c r="D524" s="295"/>
      <c r="E524" s="294"/>
      <c r="F524" s="295"/>
      <c r="G524" s="295"/>
      <c r="H524" s="295"/>
      <c r="I524" s="294"/>
      <c r="J524" s="294"/>
      <c r="L524" s="294"/>
      <c r="M524" s="444"/>
      <c r="N524" s="445"/>
      <c r="Q524" s="445"/>
    </row>
    <row r="525" ht="15.75" customHeight="1">
      <c r="A525" s="294"/>
      <c r="B525" s="294"/>
      <c r="C525" s="295"/>
      <c r="D525" s="295"/>
      <c r="E525" s="294"/>
      <c r="F525" s="295"/>
      <c r="G525" s="295"/>
      <c r="H525" s="295"/>
      <c r="I525" s="294"/>
      <c r="J525" s="294"/>
      <c r="L525" s="294"/>
      <c r="M525" s="444"/>
      <c r="N525" s="445"/>
      <c r="Q525" s="445"/>
    </row>
    <row r="526" ht="15.75" customHeight="1">
      <c r="A526" s="294"/>
      <c r="B526" s="294"/>
      <c r="C526" s="295"/>
      <c r="D526" s="295"/>
      <c r="E526" s="294"/>
      <c r="F526" s="295"/>
      <c r="G526" s="295"/>
      <c r="H526" s="295"/>
      <c r="I526" s="294"/>
      <c r="J526" s="294"/>
      <c r="L526" s="294"/>
      <c r="M526" s="444"/>
      <c r="N526" s="445"/>
      <c r="Q526" s="445"/>
    </row>
    <row r="527" ht="15.75" customHeight="1">
      <c r="A527" s="294"/>
      <c r="B527" s="294"/>
      <c r="C527" s="295"/>
      <c r="D527" s="295"/>
      <c r="E527" s="294"/>
      <c r="F527" s="295"/>
      <c r="G527" s="295"/>
      <c r="H527" s="295"/>
      <c r="I527" s="294"/>
      <c r="J527" s="294"/>
      <c r="L527" s="294"/>
      <c r="M527" s="444"/>
      <c r="N527" s="445"/>
      <c r="Q527" s="445"/>
    </row>
    <row r="528" ht="15.75" customHeight="1">
      <c r="A528" s="294"/>
      <c r="B528" s="294"/>
      <c r="C528" s="295"/>
      <c r="D528" s="295"/>
      <c r="E528" s="294"/>
      <c r="F528" s="295"/>
      <c r="G528" s="295"/>
      <c r="H528" s="295"/>
      <c r="I528" s="294"/>
      <c r="J528" s="294"/>
      <c r="L528" s="294"/>
      <c r="M528" s="444"/>
      <c r="N528" s="445"/>
      <c r="Q528" s="445"/>
    </row>
    <row r="529" ht="15.75" customHeight="1">
      <c r="A529" s="294"/>
      <c r="B529" s="294"/>
      <c r="C529" s="295"/>
      <c r="D529" s="295"/>
      <c r="E529" s="294"/>
      <c r="F529" s="295"/>
      <c r="G529" s="295"/>
      <c r="H529" s="295"/>
      <c r="I529" s="294"/>
      <c r="J529" s="294"/>
      <c r="L529" s="294"/>
      <c r="M529" s="444"/>
      <c r="N529" s="445"/>
      <c r="Q529" s="445"/>
    </row>
    <row r="530" ht="15.75" customHeight="1">
      <c r="A530" s="294"/>
      <c r="B530" s="294"/>
      <c r="C530" s="295"/>
      <c r="D530" s="295"/>
      <c r="E530" s="294"/>
      <c r="F530" s="295"/>
      <c r="G530" s="295"/>
      <c r="H530" s="295"/>
      <c r="I530" s="294"/>
      <c r="J530" s="294"/>
      <c r="L530" s="294"/>
      <c r="M530" s="444"/>
      <c r="N530" s="445"/>
      <c r="Q530" s="445"/>
    </row>
    <row r="531" ht="15.75" customHeight="1">
      <c r="A531" s="294"/>
      <c r="B531" s="294"/>
      <c r="C531" s="295"/>
      <c r="D531" s="295"/>
      <c r="E531" s="294"/>
      <c r="F531" s="295"/>
      <c r="G531" s="295"/>
      <c r="H531" s="295"/>
      <c r="I531" s="294"/>
      <c r="J531" s="294"/>
      <c r="L531" s="294"/>
      <c r="M531" s="444"/>
      <c r="N531" s="445"/>
      <c r="Q531" s="445"/>
    </row>
    <row r="532" ht="15.75" customHeight="1">
      <c r="A532" s="294"/>
      <c r="B532" s="294"/>
      <c r="C532" s="295"/>
      <c r="D532" s="295"/>
      <c r="E532" s="294"/>
      <c r="F532" s="295"/>
      <c r="G532" s="295"/>
      <c r="H532" s="295"/>
      <c r="I532" s="294"/>
      <c r="J532" s="294"/>
      <c r="L532" s="294"/>
      <c r="M532" s="444"/>
      <c r="N532" s="445"/>
      <c r="Q532" s="445"/>
    </row>
    <row r="533" ht="15.75" customHeight="1">
      <c r="A533" s="294"/>
      <c r="B533" s="294"/>
      <c r="C533" s="295"/>
      <c r="D533" s="295"/>
      <c r="E533" s="294"/>
      <c r="F533" s="295"/>
      <c r="G533" s="295"/>
      <c r="H533" s="295"/>
      <c r="I533" s="294"/>
      <c r="J533" s="294"/>
      <c r="L533" s="294"/>
      <c r="M533" s="444"/>
      <c r="N533" s="445"/>
      <c r="Q533" s="445"/>
    </row>
    <row r="534" ht="15.75" customHeight="1">
      <c r="A534" s="294"/>
      <c r="B534" s="294"/>
      <c r="C534" s="295"/>
      <c r="D534" s="295"/>
      <c r="E534" s="294"/>
      <c r="F534" s="295"/>
      <c r="G534" s="295"/>
      <c r="H534" s="295"/>
      <c r="I534" s="294"/>
      <c r="J534" s="294"/>
      <c r="L534" s="294"/>
      <c r="M534" s="444"/>
      <c r="N534" s="445"/>
      <c r="Q534" s="445"/>
    </row>
    <row r="535" ht="15.75" customHeight="1">
      <c r="A535" s="294"/>
      <c r="B535" s="294"/>
      <c r="C535" s="295"/>
      <c r="D535" s="295"/>
      <c r="E535" s="294"/>
      <c r="F535" s="295"/>
      <c r="G535" s="295"/>
      <c r="H535" s="295"/>
      <c r="I535" s="294"/>
      <c r="J535" s="294"/>
      <c r="L535" s="294"/>
      <c r="M535" s="444"/>
      <c r="N535" s="445"/>
      <c r="Q535" s="445"/>
    </row>
    <row r="536" ht="15.75" customHeight="1">
      <c r="A536" s="294"/>
      <c r="B536" s="294"/>
      <c r="C536" s="295"/>
      <c r="D536" s="295"/>
      <c r="E536" s="294"/>
      <c r="F536" s="295"/>
      <c r="G536" s="295"/>
      <c r="H536" s="295"/>
      <c r="I536" s="294"/>
      <c r="J536" s="294"/>
      <c r="L536" s="294"/>
      <c r="M536" s="444"/>
      <c r="N536" s="445"/>
      <c r="Q536" s="445"/>
    </row>
    <row r="537" ht="15.75" customHeight="1">
      <c r="A537" s="294"/>
      <c r="B537" s="294"/>
      <c r="C537" s="295"/>
      <c r="D537" s="295"/>
      <c r="E537" s="294"/>
      <c r="F537" s="295"/>
      <c r="G537" s="295"/>
      <c r="H537" s="295"/>
      <c r="I537" s="294"/>
      <c r="J537" s="294"/>
      <c r="L537" s="294"/>
      <c r="M537" s="444"/>
      <c r="N537" s="445"/>
      <c r="Q537" s="445"/>
    </row>
    <row r="538" ht="15.75" customHeight="1">
      <c r="A538" s="294"/>
      <c r="B538" s="294"/>
      <c r="C538" s="295"/>
      <c r="D538" s="295"/>
      <c r="E538" s="294"/>
      <c r="F538" s="295"/>
      <c r="G538" s="295"/>
      <c r="H538" s="295"/>
      <c r="I538" s="294"/>
      <c r="J538" s="294"/>
      <c r="L538" s="294"/>
      <c r="M538" s="444"/>
      <c r="N538" s="445"/>
      <c r="Q538" s="445"/>
    </row>
    <row r="539" ht="15.75" customHeight="1">
      <c r="A539" s="294"/>
      <c r="B539" s="294"/>
      <c r="C539" s="295"/>
      <c r="D539" s="295"/>
      <c r="E539" s="294"/>
      <c r="F539" s="295"/>
      <c r="G539" s="295"/>
      <c r="H539" s="295"/>
      <c r="I539" s="294"/>
      <c r="J539" s="294"/>
      <c r="L539" s="294"/>
      <c r="M539" s="444"/>
      <c r="N539" s="445"/>
      <c r="Q539" s="445"/>
    </row>
    <row r="540" ht="15.75" customHeight="1">
      <c r="A540" s="294"/>
      <c r="B540" s="294"/>
      <c r="C540" s="295"/>
      <c r="D540" s="295"/>
      <c r="E540" s="294"/>
      <c r="F540" s="295"/>
      <c r="G540" s="295"/>
      <c r="H540" s="295"/>
      <c r="I540" s="294"/>
      <c r="J540" s="294"/>
      <c r="L540" s="294"/>
      <c r="M540" s="444"/>
      <c r="N540" s="445"/>
      <c r="Q540" s="445"/>
    </row>
    <row r="541" ht="15.75" customHeight="1">
      <c r="A541" s="294"/>
      <c r="B541" s="294"/>
      <c r="C541" s="295"/>
      <c r="D541" s="295"/>
      <c r="E541" s="294"/>
      <c r="F541" s="295"/>
      <c r="G541" s="295"/>
      <c r="H541" s="295"/>
      <c r="I541" s="294"/>
      <c r="J541" s="294"/>
      <c r="L541" s="294"/>
      <c r="M541" s="444"/>
      <c r="N541" s="445"/>
      <c r="Q541" s="445"/>
    </row>
    <row r="542" ht="15.75" customHeight="1">
      <c r="A542" s="294"/>
      <c r="B542" s="294"/>
      <c r="C542" s="295"/>
      <c r="D542" s="295"/>
      <c r="E542" s="294"/>
      <c r="F542" s="295"/>
      <c r="G542" s="295"/>
      <c r="H542" s="295"/>
      <c r="I542" s="294"/>
      <c r="J542" s="294"/>
      <c r="L542" s="294"/>
      <c r="M542" s="444"/>
      <c r="N542" s="445"/>
      <c r="Q542" s="445"/>
    </row>
    <row r="543" ht="15.75" customHeight="1">
      <c r="A543" s="294"/>
      <c r="B543" s="294"/>
      <c r="C543" s="295"/>
      <c r="D543" s="295"/>
      <c r="E543" s="294"/>
      <c r="F543" s="295"/>
      <c r="G543" s="295"/>
      <c r="H543" s="295"/>
      <c r="I543" s="294"/>
      <c r="J543" s="294"/>
      <c r="L543" s="294"/>
      <c r="M543" s="444"/>
      <c r="N543" s="445"/>
      <c r="Q543" s="445"/>
    </row>
    <row r="544" ht="15.75" customHeight="1">
      <c r="A544" s="294"/>
      <c r="B544" s="294"/>
      <c r="C544" s="295"/>
      <c r="D544" s="295"/>
      <c r="E544" s="294"/>
      <c r="F544" s="295"/>
      <c r="G544" s="295"/>
      <c r="H544" s="295"/>
      <c r="I544" s="294"/>
      <c r="J544" s="294"/>
      <c r="L544" s="294"/>
      <c r="M544" s="444"/>
      <c r="N544" s="445"/>
      <c r="Q544" s="445"/>
    </row>
    <row r="545" ht="15.75" customHeight="1">
      <c r="A545" s="294"/>
      <c r="B545" s="294"/>
      <c r="C545" s="295"/>
      <c r="D545" s="295"/>
      <c r="E545" s="294"/>
      <c r="F545" s="295"/>
      <c r="G545" s="295"/>
      <c r="H545" s="295"/>
      <c r="I545" s="294"/>
      <c r="J545" s="294"/>
      <c r="L545" s="294"/>
      <c r="M545" s="444"/>
      <c r="N545" s="445"/>
      <c r="Q545" s="445"/>
    </row>
    <row r="546" ht="15.75" customHeight="1">
      <c r="A546" s="294"/>
      <c r="B546" s="294"/>
      <c r="C546" s="295"/>
      <c r="D546" s="295"/>
      <c r="E546" s="294"/>
      <c r="F546" s="295"/>
      <c r="G546" s="295"/>
      <c r="H546" s="295"/>
      <c r="I546" s="294"/>
      <c r="J546" s="294"/>
      <c r="L546" s="294"/>
      <c r="M546" s="444"/>
      <c r="N546" s="445"/>
      <c r="Q546" s="445"/>
    </row>
    <row r="547" ht="15.75" customHeight="1">
      <c r="A547" s="294"/>
      <c r="B547" s="294"/>
      <c r="C547" s="295"/>
      <c r="D547" s="295"/>
      <c r="E547" s="294"/>
      <c r="F547" s="295"/>
      <c r="G547" s="295"/>
      <c r="H547" s="295"/>
      <c r="I547" s="294"/>
      <c r="J547" s="294"/>
      <c r="L547" s="294"/>
      <c r="M547" s="444"/>
      <c r="N547" s="445"/>
      <c r="Q547" s="445"/>
    </row>
    <row r="548" ht="15.75" customHeight="1">
      <c r="A548" s="294"/>
      <c r="B548" s="294"/>
      <c r="C548" s="295"/>
      <c r="D548" s="295"/>
      <c r="E548" s="294"/>
      <c r="F548" s="295"/>
      <c r="G548" s="295"/>
      <c r="H548" s="295"/>
      <c r="I548" s="294"/>
      <c r="J548" s="294"/>
      <c r="L548" s="294"/>
      <c r="M548" s="444"/>
      <c r="N548" s="445"/>
      <c r="Q548" s="445"/>
    </row>
    <row r="549" ht="15.75" customHeight="1">
      <c r="A549" s="294"/>
      <c r="B549" s="294"/>
      <c r="C549" s="295"/>
      <c r="D549" s="295"/>
      <c r="E549" s="294"/>
      <c r="F549" s="295"/>
      <c r="G549" s="295"/>
      <c r="H549" s="295"/>
      <c r="I549" s="294"/>
      <c r="J549" s="294"/>
      <c r="L549" s="294"/>
      <c r="M549" s="444"/>
      <c r="N549" s="445"/>
      <c r="Q549" s="445"/>
    </row>
    <row r="550" ht="15.75" customHeight="1">
      <c r="A550" s="294"/>
      <c r="B550" s="294"/>
      <c r="C550" s="295"/>
      <c r="D550" s="295"/>
      <c r="E550" s="294"/>
      <c r="F550" s="295"/>
      <c r="G550" s="295"/>
      <c r="H550" s="295"/>
      <c r="I550" s="294"/>
      <c r="J550" s="294"/>
      <c r="L550" s="294"/>
      <c r="M550" s="444"/>
      <c r="N550" s="445"/>
      <c r="Q550" s="445"/>
    </row>
    <row r="551" ht="15.75" customHeight="1">
      <c r="A551" s="294"/>
      <c r="B551" s="294"/>
      <c r="C551" s="295"/>
      <c r="D551" s="295"/>
      <c r="E551" s="294"/>
      <c r="F551" s="295"/>
      <c r="G551" s="295"/>
      <c r="H551" s="295"/>
      <c r="I551" s="294"/>
      <c r="J551" s="294"/>
      <c r="L551" s="294"/>
      <c r="M551" s="444"/>
      <c r="N551" s="445"/>
      <c r="Q551" s="445"/>
    </row>
    <row r="552" ht="15.75" customHeight="1">
      <c r="A552" s="294"/>
      <c r="B552" s="294"/>
      <c r="C552" s="295"/>
      <c r="D552" s="295"/>
      <c r="E552" s="294"/>
      <c r="F552" s="295"/>
      <c r="G552" s="295"/>
      <c r="H552" s="295"/>
      <c r="I552" s="294"/>
      <c r="J552" s="294"/>
      <c r="L552" s="294"/>
      <c r="M552" s="444"/>
      <c r="N552" s="445"/>
      <c r="Q552" s="445"/>
    </row>
    <row r="553" ht="15.75" customHeight="1">
      <c r="A553" s="294"/>
      <c r="B553" s="294"/>
      <c r="C553" s="295"/>
      <c r="D553" s="295"/>
      <c r="E553" s="294"/>
      <c r="F553" s="295"/>
      <c r="G553" s="295"/>
      <c r="H553" s="295"/>
      <c r="I553" s="294"/>
      <c r="J553" s="294"/>
      <c r="L553" s="294"/>
      <c r="M553" s="444"/>
      <c r="N553" s="445"/>
      <c r="Q553" s="445"/>
    </row>
    <row r="554" ht="15.75" customHeight="1">
      <c r="A554" s="294"/>
      <c r="B554" s="294"/>
      <c r="C554" s="295"/>
      <c r="D554" s="295"/>
      <c r="E554" s="294"/>
      <c r="F554" s="295"/>
      <c r="G554" s="295"/>
      <c r="H554" s="295"/>
      <c r="I554" s="294"/>
      <c r="J554" s="294"/>
      <c r="L554" s="294"/>
      <c r="M554" s="444"/>
      <c r="N554" s="445"/>
      <c r="Q554" s="445"/>
    </row>
    <row r="555" ht="15.75" customHeight="1">
      <c r="A555" s="294"/>
      <c r="B555" s="294"/>
      <c r="C555" s="295"/>
      <c r="D555" s="295"/>
      <c r="E555" s="294"/>
      <c r="F555" s="295"/>
      <c r="G555" s="295"/>
      <c r="H555" s="295"/>
      <c r="I555" s="294"/>
      <c r="J555" s="294"/>
      <c r="L555" s="294"/>
      <c r="M555" s="444"/>
      <c r="N555" s="445"/>
      <c r="Q555" s="445"/>
    </row>
    <row r="556" ht="15.75" customHeight="1">
      <c r="A556" s="294"/>
      <c r="B556" s="294"/>
      <c r="C556" s="295"/>
      <c r="D556" s="295"/>
      <c r="E556" s="294"/>
      <c r="F556" s="295"/>
      <c r="G556" s="295"/>
      <c r="H556" s="295"/>
      <c r="I556" s="294"/>
      <c r="J556" s="294"/>
      <c r="L556" s="294"/>
      <c r="M556" s="444"/>
      <c r="N556" s="445"/>
      <c r="Q556" s="445"/>
    </row>
    <row r="557" ht="15.75" customHeight="1">
      <c r="A557" s="294"/>
      <c r="B557" s="294"/>
      <c r="C557" s="295"/>
      <c r="D557" s="295"/>
      <c r="E557" s="294"/>
      <c r="F557" s="295"/>
      <c r="G557" s="295"/>
      <c r="H557" s="295"/>
      <c r="I557" s="294"/>
      <c r="J557" s="294"/>
      <c r="L557" s="294"/>
      <c r="M557" s="444"/>
      <c r="N557" s="445"/>
      <c r="Q557" s="445"/>
    </row>
    <row r="558" ht="15.75" customHeight="1">
      <c r="A558" s="294"/>
      <c r="B558" s="294"/>
      <c r="C558" s="295"/>
      <c r="D558" s="295"/>
      <c r="E558" s="294"/>
      <c r="F558" s="295"/>
      <c r="G558" s="295"/>
      <c r="H558" s="295"/>
      <c r="I558" s="294"/>
      <c r="J558" s="294"/>
      <c r="L558" s="294"/>
      <c r="M558" s="444"/>
      <c r="N558" s="445"/>
      <c r="Q558" s="445"/>
    </row>
    <row r="559" ht="15.75" customHeight="1">
      <c r="A559" s="294"/>
      <c r="B559" s="294"/>
      <c r="C559" s="295"/>
      <c r="D559" s="295"/>
      <c r="E559" s="294"/>
      <c r="F559" s="295"/>
      <c r="G559" s="295"/>
      <c r="H559" s="295"/>
      <c r="I559" s="294"/>
      <c r="J559" s="294"/>
      <c r="L559" s="294"/>
      <c r="M559" s="444"/>
      <c r="N559" s="445"/>
      <c r="Q559" s="445"/>
    </row>
    <row r="560" ht="15.75" customHeight="1">
      <c r="A560" s="294"/>
      <c r="B560" s="294"/>
      <c r="C560" s="295"/>
      <c r="D560" s="295"/>
      <c r="E560" s="294"/>
      <c r="F560" s="295"/>
      <c r="G560" s="295"/>
      <c r="H560" s="295"/>
      <c r="I560" s="294"/>
      <c r="J560" s="294"/>
      <c r="L560" s="294"/>
      <c r="M560" s="444"/>
      <c r="N560" s="445"/>
      <c r="Q560" s="445"/>
    </row>
    <row r="561" ht="15.75" customHeight="1">
      <c r="A561" s="294"/>
      <c r="B561" s="294"/>
      <c r="C561" s="295"/>
      <c r="D561" s="295"/>
      <c r="E561" s="294"/>
      <c r="F561" s="295"/>
      <c r="G561" s="295"/>
      <c r="H561" s="295"/>
      <c r="I561" s="294"/>
      <c r="J561" s="294"/>
      <c r="L561" s="294"/>
      <c r="M561" s="444"/>
      <c r="N561" s="445"/>
      <c r="Q561" s="445"/>
    </row>
    <row r="562" ht="15.75" customHeight="1">
      <c r="A562" s="294"/>
      <c r="B562" s="294"/>
      <c r="C562" s="295"/>
      <c r="D562" s="295"/>
      <c r="E562" s="294"/>
      <c r="F562" s="295"/>
      <c r="G562" s="295"/>
      <c r="H562" s="295"/>
      <c r="I562" s="294"/>
      <c r="J562" s="294"/>
      <c r="L562" s="294"/>
      <c r="M562" s="444"/>
      <c r="N562" s="445"/>
      <c r="Q562" s="445"/>
    </row>
    <row r="563" ht="15.75" customHeight="1">
      <c r="A563" s="294"/>
      <c r="B563" s="294"/>
      <c r="C563" s="295"/>
      <c r="D563" s="295"/>
      <c r="E563" s="294"/>
      <c r="F563" s="295"/>
      <c r="G563" s="295"/>
      <c r="H563" s="295"/>
      <c r="I563" s="294"/>
      <c r="J563" s="294"/>
      <c r="L563" s="294"/>
      <c r="M563" s="444"/>
      <c r="N563" s="445"/>
      <c r="Q563" s="445"/>
    </row>
    <row r="564" ht="15.75" customHeight="1">
      <c r="A564" s="294"/>
      <c r="B564" s="294"/>
      <c r="C564" s="295"/>
      <c r="D564" s="295"/>
      <c r="E564" s="294"/>
      <c r="F564" s="295"/>
      <c r="G564" s="295"/>
      <c r="H564" s="295"/>
      <c r="I564" s="294"/>
      <c r="J564" s="294"/>
      <c r="L564" s="294"/>
      <c r="M564" s="444"/>
      <c r="N564" s="445"/>
      <c r="Q564" s="445"/>
    </row>
    <row r="565" ht="15.75" customHeight="1">
      <c r="A565" s="294"/>
      <c r="B565" s="294"/>
      <c r="C565" s="295"/>
      <c r="D565" s="295"/>
      <c r="E565" s="294"/>
      <c r="F565" s="295"/>
      <c r="G565" s="295"/>
      <c r="H565" s="295"/>
      <c r="I565" s="294"/>
      <c r="J565" s="294"/>
      <c r="L565" s="294"/>
      <c r="M565" s="444"/>
      <c r="N565" s="445"/>
      <c r="Q565" s="445"/>
    </row>
    <row r="566" ht="15.75" customHeight="1">
      <c r="A566" s="294"/>
      <c r="B566" s="294"/>
      <c r="C566" s="295"/>
      <c r="D566" s="295"/>
      <c r="E566" s="294"/>
      <c r="F566" s="295"/>
      <c r="G566" s="295"/>
      <c r="H566" s="295"/>
      <c r="I566" s="294"/>
      <c r="J566" s="294"/>
      <c r="L566" s="294"/>
      <c r="M566" s="444"/>
      <c r="N566" s="445"/>
      <c r="Q566" s="445"/>
    </row>
    <row r="567" ht="15.75" customHeight="1">
      <c r="A567" s="294"/>
      <c r="B567" s="294"/>
      <c r="C567" s="295"/>
      <c r="D567" s="295"/>
      <c r="E567" s="294"/>
      <c r="F567" s="295"/>
      <c r="G567" s="295"/>
      <c r="H567" s="295"/>
      <c r="I567" s="294"/>
      <c r="J567" s="294"/>
      <c r="L567" s="294"/>
      <c r="M567" s="444"/>
      <c r="N567" s="445"/>
      <c r="Q567" s="445"/>
    </row>
    <row r="568" ht="15.75" customHeight="1">
      <c r="A568" s="294"/>
      <c r="B568" s="294"/>
      <c r="C568" s="295"/>
      <c r="D568" s="295"/>
      <c r="E568" s="294"/>
      <c r="F568" s="295"/>
      <c r="G568" s="295"/>
      <c r="H568" s="295"/>
      <c r="I568" s="294"/>
      <c r="J568" s="294"/>
      <c r="L568" s="294"/>
      <c r="M568" s="444"/>
      <c r="N568" s="445"/>
      <c r="Q568" s="445"/>
    </row>
    <row r="569" ht="15.75" customHeight="1">
      <c r="A569" s="294"/>
      <c r="B569" s="294"/>
      <c r="C569" s="295"/>
      <c r="D569" s="295"/>
      <c r="E569" s="294"/>
      <c r="F569" s="295"/>
      <c r="G569" s="295"/>
      <c r="H569" s="295"/>
      <c r="I569" s="294"/>
      <c r="J569" s="294"/>
      <c r="L569" s="294"/>
      <c r="M569" s="444"/>
      <c r="N569" s="445"/>
      <c r="Q569" s="445"/>
    </row>
    <row r="570" ht="15.75" customHeight="1">
      <c r="A570" s="294"/>
      <c r="B570" s="294"/>
      <c r="C570" s="295"/>
      <c r="D570" s="295"/>
      <c r="E570" s="294"/>
      <c r="F570" s="295"/>
      <c r="G570" s="295"/>
      <c r="H570" s="295"/>
      <c r="I570" s="294"/>
      <c r="J570" s="294"/>
      <c r="L570" s="294"/>
      <c r="M570" s="444"/>
      <c r="N570" s="445"/>
      <c r="Q570" s="445"/>
    </row>
    <row r="571" ht="15.75" customHeight="1">
      <c r="A571" s="294"/>
      <c r="B571" s="294"/>
      <c r="C571" s="295"/>
      <c r="D571" s="295"/>
      <c r="E571" s="294"/>
      <c r="F571" s="295"/>
      <c r="G571" s="295"/>
      <c r="H571" s="295"/>
      <c r="I571" s="294"/>
      <c r="J571" s="294"/>
      <c r="L571" s="294"/>
      <c r="M571" s="444"/>
      <c r="N571" s="445"/>
      <c r="Q571" s="445"/>
    </row>
    <row r="572" ht="15.75" customHeight="1">
      <c r="A572" s="294"/>
      <c r="B572" s="294"/>
      <c r="C572" s="295"/>
      <c r="D572" s="295"/>
      <c r="E572" s="294"/>
      <c r="F572" s="295"/>
      <c r="G572" s="295"/>
      <c r="H572" s="295"/>
      <c r="I572" s="294"/>
      <c r="J572" s="294"/>
      <c r="L572" s="294"/>
      <c r="M572" s="444"/>
      <c r="N572" s="445"/>
      <c r="Q572" s="445"/>
    </row>
    <row r="573" ht="15.75" customHeight="1">
      <c r="A573" s="294"/>
      <c r="B573" s="294"/>
      <c r="C573" s="295"/>
      <c r="D573" s="295"/>
      <c r="E573" s="294"/>
      <c r="F573" s="295"/>
      <c r="G573" s="295"/>
      <c r="H573" s="295"/>
      <c r="I573" s="294"/>
      <c r="J573" s="294"/>
      <c r="L573" s="294"/>
      <c r="M573" s="444"/>
      <c r="N573" s="445"/>
      <c r="Q573" s="445"/>
    </row>
    <row r="574" ht="15.75" customHeight="1">
      <c r="A574" s="294"/>
      <c r="B574" s="294"/>
      <c r="C574" s="295"/>
      <c r="D574" s="295"/>
      <c r="E574" s="294"/>
      <c r="F574" s="295"/>
      <c r="G574" s="295"/>
      <c r="H574" s="295"/>
      <c r="I574" s="294"/>
      <c r="J574" s="294"/>
      <c r="L574" s="294"/>
      <c r="M574" s="444"/>
      <c r="N574" s="445"/>
      <c r="Q574" s="445"/>
    </row>
    <row r="575" ht="15.75" customHeight="1">
      <c r="A575" s="294"/>
      <c r="B575" s="294"/>
      <c r="C575" s="295"/>
      <c r="D575" s="295"/>
      <c r="E575" s="294"/>
      <c r="F575" s="295"/>
      <c r="G575" s="295"/>
      <c r="H575" s="295"/>
      <c r="I575" s="294"/>
      <c r="J575" s="294"/>
      <c r="L575" s="294"/>
      <c r="M575" s="444"/>
      <c r="N575" s="445"/>
      <c r="Q575" s="445"/>
    </row>
    <row r="576" ht="15.75" customHeight="1">
      <c r="A576" s="294"/>
      <c r="B576" s="294"/>
      <c r="C576" s="295"/>
      <c r="D576" s="295"/>
      <c r="E576" s="294"/>
      <c r="F576" s="295"/>
      <c r="G576" s="295"/>
      <c r="H576" s="295"/>
      <c r="I576" s="294"/>
      <c r="J576" s="294"/>
      <c r="L576" s="294"/>
      <c r="M576" s="444"/>
      <c r="N576" s="445"/>
      <c r="Q576" s="445"/>
    </row>
    <row r="577" ht="15.75" customHeight="1">
      <c r="A577" s="294"/>
      <c r="B577" s="294"/>
      <c r="C577" s="295"/>
      <c r="D577" s="295"/>
      <c r="E577" s="294"/>
      <c r="F577" s="295"/>
      <c r="G577" s="295"/>
      <c r="H577" s="295"/>
      <c r="I577" s="294"/>
      <c r="J577" s="294"/>
      <c r="L577" s="294"/>
      <c r="M577" s="444"/>
      <c r="N577" s="445"/>
      <c r="Q577" s="445"/>
    </row>
    <row r="578" ht="15.75" customHeight="1">
      <c r="A578" s="294"/>
      <c r="B578" s="294"/>
      <c r="C578" s="295"/>
      <c r="D578" s="295"/>
      <c r="E578" s="294"/>
      <c r="F578" s="295"/>
      <c r="G578" s="295"/>
      <c r="H578" s="295"/>
      <c r="I578" s="294"/>
      <c r="J578" s="294"/>
      <c r="L578" s="294"/>
      <c r="M578" s="444"/>
      <c r="N578" s="445"/>
      <c r="Q578" s="445"/>
    </row>
    <row r="579" ht="15.75" customHeight="1">
      <c r="A579" s="294"/>
      <c r="B579" s="294"/>
      <c r="C579" s="295"/>
      <c r="D579" s="295"/>
      <c r="E579" s="294"/>
      <c r="F579" s="295"/>
      <c r="G579" s="295"/>
      <c r="H579" s="295"/>
      <c r="I579" s="294"/>
      <c r="J579" s="294"/>
      <c r="L579" s="294"/>
      <c r="M579" s="444"/>
      <c r="N579" s="445"/>
      <c r="Q579" s="445"/>
    </row>
    <row r="580" ht="15.75" customHeight="1">
      <c r="A580" s="294"/>
      <c r="B580" s="294"/>
      <c r="C580" s="295"/>
      <c r="D580" s="295"/>
      <c r="E580" s="294"/>
      <c r="F580" s="295"/>
      <c r="G580" s="295"/>
      <c r="H580" s="295"/>
      <c r="I580" s="294"/>
      <c r="J580" s="294"/>
      <c r="L580" s="294"/>
      <c r="M580" s="444"/>
      <c r="N580" s="445"/>
      <c r="Q580" s="445"/>
    </row>
    <row r="581" ht="15.75" customHeight="1">
      <c r="A581" s="294"/>
      <c r="B581" s="294"/>
      <c r="C581" s="295"/>
      <c r="D581" s="295"/>
      <c r="E581" s="294"/>
      <c r="F581" s="295"/>
      <c r="G581" s="295"/>
      <c r="H581" s="295"/>
      <c r="I581" s="294"/>
      <c r="J581" s="294"/>
      <c r="L581" s="294"/>
      <c r="M581" s="444"/>
      <c r="N581" s="445"/>
      <c r="Q581" s="445"/>
    </row>
    <row r="582" ht="15.75" customHeight="1">
      <c r="A582" s="294"/>
      <c r="B582" s="294"/>
      <c r="C582" s="295"/>
      <c r="D582" s="295"/>
      <c r="E582" s="294"/>
      <c r="F582" s="295"/>
      <c r="G582" s="295"/>
      <c r="H582" s="295"/>
      <c r="I582" s="294"/>
      <c r="J582" s="294"/>
      <c r="L582" s="294"/>
      <c r="M582" s="444"/>
      <c r="N582" s="445"/>
      <c r="Q582" s="445"/>
    </row>
    <row r="583" ht="15.75" customHeight="1">
      <c r="A583" s="294"/>
      <c r="B583" s="294"/>
      <c r="C583" s="295"/>
      <c r="D583" s="295"/>
      <c r="E583" s="294"/>
      <c r="F583" s="295"/>
      <c r="G583" s="295"/>
      <c r="H583" s="295"/>
      <c r="I583" s="294"/>
      <c r="J583" s="294"/>
      <c r="L583" s="294"/>
      <c r="M583" s="444"/>
      <c r="N583" s="445"/>
      <c r="Q583" s="445"/>
    </row>
    <row r="584" ht="15.75" customHeight="1">
      <c r="A584" s="294"/>
      <c r="B584" s="294"/>
      <c r="C584" s="295"/>
      <c r="D584" s="295"/>
      <c r="E584" s="294"/>
      <c r="F584" s="295"/>
      <c r="G584" s="295"/>
      <c r="H584" s="295"/>
      <c r="I584" s="294"/>
      <c r="J584" s="294"/>
      <c r="L584" s="294"/>
      <c r="M584" s="444"/>
      <c r="N584" s="445"/>
      <c r="Q584" s="445"/>
    </row>
    <row r="585" ht="15.75" customHeight="1">
      <c r="A585" s="294"/>
      <c r="B585" s="294"/>
      <c r="C585" s="295"/>
      <c r="D585" s="295"/>
      <c r="E585" s="294"/>
      <c r="F585" s="295"/>
      <c r="G585" s="295"/>
      <c r="H585" s="295"/>
      <c r="I585" s="294"/>
      <c r="J585" s="294"/>
      <c r="L585" s="294"/>
      <c r="M585" s="444"/>
      <c r="N585" s="445"/>
      <c r="Q585" s="445"/>
    </row>
    <row r="586" ht="15.75" customHeight="1">
      <c r="A586" s="294"/>
      <c r="B586" s="294"/>
      <c r="C586" s="295"/>
      <c r="D586" s="295"/>
      <c r="E586" s="294"/>
      <c r="F586" s="295"/>
      <c r="G586" s="295"/>
      <c r="H586" s="295"/>
      <c r="I586" s="294"/>
      <c r="J586" s="294"/>
      <c r="L586" s="294"/>
      <c r="M586" s="444"/>
      <c r="N586" s="445"/>
      <c r="Q586" s="445"/>
    </row>
    <row r="587" ht="15.75" customHeight="1">
      <c r="A587" s="294"/>
      <c r="B587" s="294"/>
      <c r="C587" s="295"/>
      <c r="D587" s="295"/>
      <c r="E587" s="294"/>
      <c r="F587" s="295"/>
      <c r="G587" s="295"/>
      <c r="H587" s="295"/>
      <c r="I587" s="294"/>
      <c r="J587" s="294"/>
      <c r="L587" s="294"/>
      <c r="M587" s="444"/>
      <c r="N587" s="445"/>
      <c r="Q587" s="445"/>
    </row>
    <row r="588" ht="15.75" customHeight="1">
      <c r="A588" s="294"/>
      <c r="B588" s="294"/>
      <c r="C588" s="295"/>
      <c r="D588" s="295"/>
      <c r="E588" s="294"/>
      <c r="F588" s="295"/>
      <c r="G588" s="295"/>
      <c r="H588" s="295"/>
      <c r="I588" s="294"/>
      <c r="J588" s="294"/>
      <c r="L588" s="294"/>
      <c r="M588" s="444"/>
      <c r="N588" s="445"/>
      <c r="Q588" s="445"/>
    </row>
    <row r="589" ht="15.75" customHeight="1">
      <c r="A589" s="294"/>
      <c r="B589" s="294"/>
      <c r="C589" s="295"/>
      <c r="D589" s="295"/>
      <c r="E589" s="294"/>
      <c r="F589" s="295"/>
      <c r="G589" s="295"/>
      <c r="H589" s="295"/>
      <c r="I589" s="294"/>
      <c r="J589" s="294"/>
      <c r="L589" s="294"/>
      <c r="M589" s="444"/>
      <c r="N589" s="445"/>
      <c r="Q589" s="445"/>
    </row>
    <row r="590" ht="15.75" customHeight="1">
      <c r="A590" s="294"/>
      <c r="B590" s="294"/>
      <c r="C590" s="295"/>
      <c r="D590" s="295"/>
      <c r="E590" s="294"/>
      <c r="F590" s="295"/>
      <c r="G590" s="295"/>
      <c r="H590" s="295"/>
      <c r="I590" s="294"/>
      <c r="J590" s="294"/>
      <c r="L590" s="294"/>
      <c r="M590" s="444"/>
      <c r="N590" s="445"/>
      <c r="Q590" s="445"/>
    </row>
    <row r="591" ht="15.75" customHeight="1">
      <c r="A591" s="294"/>
      <c r="B591" s="294"/>
      <c r="C591" s="295"/>
      <c r="D591" s="295"/>
      <c r="E591" s="294"/>
      <c r="F591" s="295"/>
      <c r="G591" s="295"/>
      <c r="H591" s="295"/>
      <c r="I591" s="294"/>
      <c r="J591" s="294"/>
      <c r="L591" s="294"/>
      <c r="M591" s="444"/>
      <c r="N591" s="445"/>
      <c r="Q591" s="445"/>
    </row>
    <row r="592" ht="15.75" customHeight="1">
      <c r="A592" s="294"/>
      <c r="B592" s="294"/>
      <c r="C592" s="295"/>
      <c r="D592" s="295"/>
      <c r="E592" s="294"/>
      <c r="F592" s="295"/>
      <c r="G592" s="295"/>
      <c r="H592" s="295"/>
      <c r="I592" s="294"/>
      <c r="J592" s="294"/>
      <c r="L592" s="294"/>
      <c r="M592" s="444"/>
      <c r="N592" s="445"/>
      <c r="Q592" s="445"/>
    </row>
    <row r="593" ht="15.75" customHeight="1">
      <c r="A593" s="294"/>
      <c r="B593" s="294"/>
      <c r="C593" s="295"/>
      <c r="D593" s="295"/>
      <c r="E593" s="294"/>
      <c r="F593" s="295"/>
      <c r="G593" s="295"/>
      <c r="H593" s="295"/>
      <c r="I593" s="294"/>
      <c r="J593" s="294"/>
      <c r="L593" s="294"/>
      <c r="M593" s="444"/>
      <c r="N593" s="445"/>
      <c r="Q593" s="445"/>
    </row>
    <row r="594" ht="15.75" customHeight="1">
      <c r="A594" s="294"/>
      <c r="B594" s="294"/>
      <c r="C594" s="295"/>
      <c r="D594" s="295"/>
      <c r="E594" s="294"/>
      <c r="F594" s="295"/>
      <c r="G594" s="295"/>
      <c r="H594" s="295"/>
      <c r="I594" s="294"/>
      <c r="J594" s="294"/>
      <c r="L594" s="294"/>
      <c r="M594" s="444"/>
      <c r="N594" s="445"/>
      <c r="Q594" s="445"/>
    </row>
    <row r="595" ht="15.75" customHeight="1">
      <c r="A595" s="294"/>
      <c r="B595" s="294"/>
      <c r="C595" s="295"/>
      <c r="D595" s="295"/>
      <c r="E595" s="294"/>
      <c r="F595" s="295"/>
      <c r="G595" s="295"/>
      <c r="H595" s="295"/>
      <c r="I595" s="294"/>
      <c r="J595" s="294"/>
      <c r="L595" s="294"/>
      <c r="M595" s="444"/>
      <c r="N595" s="445"/>
      <c r="Q595" s="445"/>
    </row>
    <row r="596" ht="15.75" customHeight="1">
      <c r="A596" s="294"/>
      <c r="B596" s="294"/>
      <c r="C596" s="295"/>
      <c r="D596" s="295"/>
      <c r="E596" s="294"/>
      <c r="F596" s="295"/>
      <c r="G596" s="295"/>
      <c r="H596" s="295"/>
      <c r="I596" s="294"/>
      <c r="J596" s="294"/>
      <c r="L596" s="294"/>
      <c r="M596" s="444"/>
      <c r="N596" s="445"/>
      <c r="Q596" s="445"/>
    </row>
    <row r="597" ht="15.75" customHeight="1">
      <c r="A597" s="294"/>
      <c r="B597" s="294"/>
      <c r="C597" s="295"/>
      <c r="D597" s="295"/>
      <c r="E597" s="294"/>
      <c r="F597" s="295"/>
      <c r="G597" s="295"/>
      <c r="H597" s="295"/>
      <c r="I597" s="294"/>
      <c r="J597" s="294"/>
      <c r="L597" s="294"/>
      <c r="M597" s="444"/>
      <c r="N597" s="445"/>
      <c r="Q597" s="445"/>
    </row>
    <row r="598" ht="15.75" customHeight="1">
      <c r="A598" s="294"/>
      <c r="B598" s="294"/>
      <c r="C598" s="295"/>
      <c r="D598" s="295"/>
      <c r="E598" s="294"/>
      <c r="F598" s="295"/>
      <c r="G598" s="295"/>
      <c r="H598" s="295"/>
      <c r="I598" s="294"/>
      <c r="J598" s="294"/>
      <c r="L598" s="294"/>
      <c r="M598" s="444"/>
      <c r="N598" s="445"/>
      <c r="Q598" s="445"/>
    </row>
    <row r="599" ht="15.75" customHeight="1">
      <c r="A599" s="294"/>
      <c r="B599" s="294"/>
      <c r="C599" s="295"/>
      <c r="D599" s="295"/>
      <c r="E599" s="294"/>
      <c r="F599" s="295"/>
      <c r="G599" s="295"/>
      <c r="H599" s="295"/>
      <c r="I599" s="294"/>
      <c r="J599" s="294"/>
      <c r="L599" s="294"/>
      <c r="M599" s="444"/>
      <c r="N599" s="445"/>
      <c r="Q599" s="445"/>
    </row>
    <row r="600" ht="15.75" customHeight="1">
      <c r="A600" s="294"/>
      <c r="B600" s="294"/>
      <c r="C600" s="295"/>
      <c r="D600" s="295"/>
      <c r="E600" s="294"/>
      <c r="F600" s="295"/>
      <c r="G600" s="295"/>
      <c r="H600" s="295"/>
      <c r="I600" s="294"/>
      <c r="J600" s="294"/>
      <c r="L600" s="294"/>
      <c r="M600" s="444"/>
      <c r="N600" s="445"/>
      <c r="Q600" s="445"/>
    </row>
    <row r="601" ht="15.75" customHeight="1">
      <c r="A601" s="294"/>
      <c r="B601" s="294"/>
      <c r="C601" s="295"/>
      <c r="D601" s="295"/>
      <c r="E601" s="294"/>
      <c r="F601" s="295"/>
      <c r="G601" s="295"/>
      <c r="H601" s="295"/>
      <c r="I601" s="294"/>
      <c r="J601" s="294"/>
      <c r="L601" s="294"/>
      <c r="M601" s="444"/>
      <c r="N601" s="445"/>
      <c r="Q601" s="445"/>
    </row>
    <row r="602" ht="15.75" customHeight="1">
      <c r="A602" s="294"/>
      <c r="B602" s="294"/>
      <c r="C602" s="295"/>
      <c r="D602" s="295"/>
      <c r="E602" s="294"/>
      <c r="F602" s="295"/>
      <c r="G602" s="295"/>
      <c r="H602" s="295"/>
      <c r="I602" s="294"/>
      <c r="J602" s="294"/>
      <c r="L602" s="294"/>
      <c r="M602" s="444"/>
      <c r="N602" s="445"/>
      <c r="Q602" s="445"/>
    </row>
    <row r="603" ht="15.75" customHeight="1">
      <c r="A603" s="294"/>
      <c r="B603" s="294"/>
      <c r="C603" s="295"/>
      <c r="D603" s="295"/>
      <c r="E603" s="294"/>
      <c r="F603" s="295"/>
      <c r="G603" s="295"/>
      <c r="H603" s="295"/>
      <c r="I603" s="294"/>
      <c r="J603" s="294"/>
      <c r="L603" s="294"/>
      <c r="M603" s="444"/>
      <c r="N603" s="445"/>
      <c r="Q603" s="445"/>
    </row>
    <row r="604" ht="15.75" customHeight="1">
      <c r="A604" s="294"/>
      <c r="B604" s="294"/>
      <c r="C604" s="295"/>
      <c r="D604" s="295"/>
      <c r="E604" s="294"/>
      <c r="F604" s="295"/>
      <c r="G604" s="295"/>
      <c r="H604" s="295"/>
      <c r="I604" s="294"/>
      <c r="J604" s="294"/>
      <c r="L604" s="294"/>
      <c r="M604" s="444"/>
      <c r="N604" s="445"/>
      <c r="Q604" s="445"/>
    </row>
    <row r="605" ht="15.75" customHeight="1">
      <c r="A605" s="294"/>
      <c r="B605" s="294"/>
      <c r="C605" s="295"/>
      <c r="D605" s="295"/>
      <c r="E605" s="294"/>
      <c r="F605" s="295"/>
      <c r="G605" s="295"/>
      <c r="H605" s="295"/>
      <c r="I605" s="294"/>
      <c r="J605" s="294"/>
      <c r="L605" s="294"/>
      <c r="M605" s="444"/>
      <c r="N605" s="445"/>
      <c r="Q605" s="445"/>
    </row>
    <row r="606" ht="15.75" customHeight="1">
      <c r="A606" s="294"/>
      <c r="B606" s="294"/>
      <c r="C606" s="295"/>
      <c r="D606" s="295"/>
      <c r="E606" s="294"/>
      <c r="F606" s="295"/>
      <c r="G606" s="295"/>
      <c r="H606" s="295"/>
      <c r="I606" s="294"/>
      <c r="J606" s="294"/>
      <c r="L606" s="294"/>
      <c r="M606" s="444"/>
      <c r="N606" s="445"/>
      <c r="Q606" s="445"/>
    </row>
    <row r="607" ht="15.75" customHeight="1">
      <c r="A607" s="294"/>
      <c r="B607" s="294"/>
      <c r="C607" s="295"/>
      <c r="D607" s="295"/>
      <c r="E607" s="294"/>
      <c r="F607" s="295"/>
      <c r="G607" s="295"/>
      <c r="H607" s="295"/>
      <c r="I607" s="294"/>
      <c r="J607" s="294"/>
      <c r="L607" s="294"/>
      <c r="M607" s="444"/>
      <c r="N607" s="445"/>
      <c r="Q607" s="445"/>
    </row>
    <row r="608" ht="15.75" customHeight="1">
      <c r="A608" s="294"/>
      <c r="B608" s="294"/>
      <c r="C608" s="295"/>
      <c r="D608" s="295"/>
      <c r="E608" s="294"/>
      <c r="F608" s="295"/>
      <c r="G608" s="295"/>
      <c r="H608" s="295"/>
      <c r="I608" s="294"/>
      <c r="J608" s="294"/>
      <c r="L608" s="294"/>
      <c r="M608" s="444"/>
      <c r="N608" s="445"/>
      <c r="Q608" s="445"/>
    </row>
    <row r="609" ht="15.75" customHeight="1">
      <c r="A609" s="294"/>
      <c r="B609" s="294"/>
      <c r="C609" s="295"/>
      <c r="D609" s="295"/>
      <c r="E609" s="294"/>
      <c r="F609" s="295"/>
      <c r="G609" s="295"/>
      <c r="H609" s="295"/>
      <c r="I609" s="294"/>
      <c r="J609" s="294"/>
      <c r="L609" s="294"/>
      <c r="M609" s="444"/>
      <c r="N609" s="445"/>
      <c r="Q609" s="445"/>
    </row>
    <row r="610" ht="15.75" customHeight="1">
      <c r="A610" s="294"/>
      <c r="B610" s="294"/>
      <c r="C610" s="295"/>
      <c r="D610" s="295"/>
      <c r="E610" s="294"/>
      <c r="F610" s="295"/>
      <c r="G610" s="295"/>
      <c r="H610" s="295"/>
      <c r="I610" s="294"/>
      <c r="J610" s="294"/>
      <c r="L610" s="294"/>
      <c r="M610" s="444"/>
      <c r="N610" s="445"/>
      <c r="Q610" s="445"/>
    </row>
    <row r="611" ht="15.75" customHeight="1">
      <c r="A611" s="294"/>
      <c r="B611" s="294"/>
      <c r="C611" s="295"/>
      <c r="D611" s="295"/>
      <c r="E611" s="294"/>
      <c r="F611" s="295"/>
      <c r="G611" s="295"/>
      <c r="H611" s="295"/>
      <c r="I611" s="294"/>
      <c r="J611" s="294"/>
      <c r="L611" s="294"/>
      <c r="M611" s="444"/>
      <c r="N611" s="445"/>
      <c r="Q611" s="445"/>
    </row>
    <row r="612" ht="15.75" customHeight="1">
      <c r="A612" s="294"/>
      <c r="B612" s="294"/>
      <c r="C612" s="295"/>
      <c r="D612" s="295"/>
      <c r="E612" s="294"/>
      <c r="F612" s="295"/>
      <c r="G612" s="295"/>
      <c r="H612" s="295"/>
      <c r="I612" s="294"/>
      <c r="J612" s="294"/>
      <c r="L612" s="294"/>
      <c r="M612" s="444"/>
      <c r="N612" s="445"/>
      <c r="Q612" s="445"/>
    </row>
    <row r="613" ht="15.75" customHeight="1">
      <c r="A613" s="294"/>
      <c r="B613" s="294"/>
      <c r="C613" s="295"/>
      <c r="D613" s="295"/>
      <c r="E613" s="294"/>
      <c r="F613" s="295"/>
      <c r="G613" s="295"/>
      <c r="H613" s="295"/>
      <c r="I613" s="294"/>
      <c r="J613" s="294"/>
      <c r="L613" s="294"/>
      <c r="M613" s="444"/>
      <c r="N613" s="445"/>
      <c r="Q613" s="445"/>
    </row>
    <row r="614" ht="15.75" customHeight="1">
      <c r="A614" s="294"/>
      <c r="B614" s="294"/>
      <c r="C614" s="295"/>
      <c r="D614" s="295"/>
      <c r="E614" s="294"/>
      <c r="F614" s="295"/>
      <c r="G614" s="295"/>
      <c r="H614" s="295"/>
      <c r="I614" s="294"/>
      <c r="J614" s="294"/>
      <c r="L614" s="294"/>
      <c r="M614" s="444"/>
      <c r="N614" s="445"/>
      <c r="Q614" s="445"/>
    </row>
    <row r="615" ht="15.75" customHeight="1">
      <c r="A615" s="294"/>
      <c r="B615" s="294"/>
      <c r="C615" s="295"/>
      <c r="D615" s="295"/>
      <c r="E615" s="294"/>
      <c r="F615" s="295"/>
      <c r="G615" s="295"/>
      <c r="H615" s="295"/>
      <c r="I615" s="294"/>
      <c r="J615" s="294"/>
      <c r="L615" s="294"/>
      <c r="M615" s="444"/>
      <c r="N615" s="445"/>
      <c r="Q615" s="445"/>
    </row>
    <row r="616" ht="15.75" customHeight="1">
      <c r="A616" s="294"/>
      <c r="B616" s="294"/>
      <c r="C616" s="295"/>
      <c r="D616" s="295"/>
      <c r="E616" s="294"/>
      <c r="F616" s="295"/>
      <c r="G616" s="295"/>
      <c r="H616" s="295"/>
      <c r="I616" s="294"/>
      <c r="J616" s="294"/>
      <c r="L616" s="294"/>
      <c r="M616" s="444"/>
      <c r="N616" s="445"/>
      <c r="Q616" s="445"/>
    </row>
    <row r="617" ht="15.75" customHeight="1">
      <c r="A617" s="294"/>
      <c r="B617" s="294"/>
      <c r="C617" s="295"/>
      <c r="D617" s="295"/>
      <c r="E617" s="294"/>
      <c r="F617" s="295"/>
      <c r="G617" s="295"/>
      <c r="H617" s="295"/>
      <c r="I617" s="294"/>
      <c r="J617" s="294"/>
      <c r="L617" s="294"/>
      <c r="M617" s="444"/>
      <c r="N617" s="445"/>
      <c r="Q617" s="445"/>
    </row>
    <row r="618" ht="15.75" customHeight="1">
      <c r="A618" s="294"/>
      <c r="B618" s="294"/>
      <c r="C618" s="295"/>
      <c r="D618" s="295"/>
      <c r="E618" s="294"/>
      <c r="F618" s="295"/>
      <c r="G618" s="295"/>
      <c r="H618" s="295"/>
      <c r="I618" s="294"/>
      <c r="J618" s="294"/>
      <c r="L618" s="294"/>
      <c r="M618" s="444"/>
      <c r="N618" s="445"/>
      <c r="Q618" s="445"/>
    </row>
    <row r="619" ht="15.75" customHeight="1">
      <c r="A619" s="294"/>
      <c r="B619" s="294"/>
      <c r="C619" s="295"/>
      <c r="D619" s="295"/>
      <c r="E619" s="294"/>
      <c r="F619" s="295"/>
      <c r="G619" s="295"/>
      <c r="H619" s="295"/>
      <c r="I619" s="294"/>
      <c r="J619" s="294"/>
      <c r="L619" s="294"/>
      <c r="M619" s="444"/>
      <c r="N619" s="445"/>
      <c r="Q619" s="445"/>
    </row>
    <row r="620" ht="15.75" customHeight="1">
      <c r="A620" s="294"/>
      <c r="B620" s="294"/>
      <c r="C620" s="295"/>
      <c r="D620" s="295"/>
      <c r="E620" s="294"/>
      <c r="F620" s="295"/>
      <c r="G620" s="295"/>
      <c r="H620" s="295"/>
      <c r="I620" s="294"/>
      <c r="J620" s="294"/>
      <c r="L620" s="294"/>
      <c r="M620" s="444"/>
      <c r="N620" s="445"/>
      <c r="Q620" s="445"/>
    </row>
    <row r="621" ht="15.75" customHeight="1">
      <c r="A621" s="294"/>
      <c r="B621" s="294"/>
      <c r="C621" s="295"/>
      <c r="D621" s="295"/>
      <c r="E621" s="294"/>
      <c r="F621" s="295"/>
      <c r="G621" s="295"/>
      <c r="H621" s="295"/>
      <c r="I621" s="294"/>
      <c r="J621" s="294"/>
      <c r="L621" s="294"/>
      <c r="M621" s="444"/>
      <c r="N621" s="445"/>
      <c r="Q621" s="445"/>
    </row>
    <row r="622" ht="15.75" customHeight="1">
      <c r="A622" s="294"/>
      <c r="B622" s="294"/>
      <c r="C622" s="295"/>
      <c r="D622" s="295"/>
      <c r="E622" s="294"/>
      <c r="F622" s="295"/>
      <c r="G622" s="295"/>
      <c r="H622" s="295"/>
      <c r="I622" s="294"/>
      <c r="J622" s="294"/>
      <c r="L622" s="294"/>
      <c r="M622" s="444"/>
      <c r="N622" s="445"/>
      <c r="Q622" s="445"/>
    </row>
    <row r="623" ht="15.75" customHeight="1">
      <c r="A623" s="294"/>
      <c r="B623" s="294"/>
      <c r="C623" s="295"/>
      <c r="D623" s="295"/>
      <c r="E623" s="294"/>
      <c r="F623" s="295"/>
      <c r="G623" s="295"/>
      <c r="H623" s="295"/>
      <c r="I623" s="294"/>
      <c r="J623" s="294"/>
      <c r="L623" s="294"/>
      <c r="M623" s="444"/>
      <c r="N623" s="445"/>
      <c r="Q623" s="445"/>
    </row>
    <row r="624" ht="15.75" customHeight="1">
      <c r="A624" s="294"/>
      <c r="B624" s="294"/>
      <c r="C624" s="295"/>
      <c r="D624" s="295"/>
      <c r="E624" s="294"/>
      <c r="F624" s="295"/>
      <c r="G624" s="295"/>
      <c r="H624" s="295"/>
      <c r="I624" s="294"/>
      <c r="J624" s="294"/>
      <c r="L624" s="294"/>
      <c r="M624" s="444"/>
      <c r="N624" s="445"/>
      <c r="Q624" s="445"/>
    </row>
    <row r="625" ht="15.75" customHeight="1">
      <c r="A625" s="294"/>
      <c r="B625" s="294"/>
      <c r="C625" s="295"/>
      <c r="D625" s="295"/>
      <c r="E625" s="294"/>
      <c r="F625" s="295"/>
      <c r="G625" s="295"/>
      <c r="H625" s="295"/>
      <c r="I625" s="294"/>
      <c r="J625" s="294"/>
      <c r="L625" s="294"/>
      <c r="M625" s="444"/>
      <c r="N625" s="445"/>
      <c r="Q625" s="445"/>
    </row>
    <row r="626" ht="15.75" customHeight="1">
      <c r="A626" s="294"/>
      <c r="B626" s="294"/>
      <c r="C626" s="295"/>
      <c r="D626" s="295"/>
      <c r="E626" s="294"/>
      <c r="F626" s="295"/>
      <c r="G626" s="295"/>
      <c r="H626" s="295"/>
      <c r="I626" s="294"/>
      <c r="J626" s="294"/>
      <c r="L626" s="294"/>
      <c r="M626" s="444"/>
      <c r="N626" s="445"/>
      <c r="Q626" s="445"/>
    </row>
    <row r="627" ht="15.75" customHeight="1">
      <c r="A627" s="294"/>
      <c r="B627" s="294"/>
      <c r="C627" s="295"/>
      <c r="D627" s="295"/>
      <c r="E627" s="294"/>
      <c r="F627" s="295"/>
      <c r="G627" s="295"/>
      <c r="H627" s="295"/>
      <c r="I627" s="294"/>
      <c r="J627" s="294"/>
      <c r="L627" s="294"/>
      <c r="M627" s="444"/>
      <c r="N627" s="445"/>
      <c r="Q627" s="445"/>
    </row>
    <row r="628" ht="15.75" customHeight="1">
      <c r="A628" s="294"/>
      <c r="B628" s="294"/>
      <c r="C628" s="295"/>
      <c r="D628" s="295"/>
      <c r="E628" s="294"/>
      <c r="F628" s="295"/>
      <c r="G628" s="295"/>
      <c r="H628" s="295"/>
      <c r="I628" s="294"/>
      <c r="J628" s="294"/>
      <c r="L628" s="294"/>
      <c r="M628" s="444"/>
      <c r="N628" s="445"/>
      <c r="Q628" s="445"/>
    </row>
    <row r="629" ht="15.75" customHeight="1">
      <c r="A629" s="294"/>
      <c r="B629" s="294"/>
      <c r="C629" s="295"/>
      <c r="D629" s="295"/>
      <c r="E629" s="294"/>
      <c r="F629" s="295"/>
      <c r="G629" s="295"/>
      <c r="H629" s="295"/>
      <c r="I629" s="294"/>
      <c r="J629" s="294"/>
      <c r="L629" s="294"/>
      <c r="M629" s="444"/>
      <c r="N629" s="445"/>
      <c r="Q629" s="445"/>
    </row>
    <row r="630" ht="15.75" customHeight="1">
      <c r="A630" s="294"/>
      <c r="B630" s="294"/>
      <c r="C630" s="295"/>
      <c r="D630" s="295"/>
      <c r="E630" s="294"/>
      <c r="F630" s="295"/>
      <c r="G630" s="295"/>
      <c r="H630" s="295"/>
      <c r="I630" s="294"/>
      <c r="J630" s="294"/>
      <c r="L630" s="294"/>
      <c r="M630" s="444"/>
      <c r="N630" s="445"/>
      <c r="Q630" s="445"/>
    </row>
    <row r="631" ht="15.75" customHeight="1">
      <c r="A631" s="294"/>
      <c r="B631" s="294"/>
      <c r="C631" s="295"/>
      <c r="D631" s="295"/>
      <c r="E631" s="294"/>
      <c r="F631" s="295"/>
      <c r="G631" s="295"/>
      <c r="H631" s="295"/>
      <c r="I631" s="294"/>
      <c r="J631" s="294"/>
      <c r="L631" s="294"/>
      <c r="M631" s="444"/>
      <c r="N631" s="445"/>
      <c r="Q631" s="445"/>
    </row>
    <row r="632" ht="15.75" customHeight="1">
      <c r="A632" s="294"/>
      <c r="B632" s="294"/>
      <c r="C632" s="295"/>
      <c r="D632" s="295"/>
      <c r="E632" s="294"/>
      <c r="F632" s="295"/>
      <c r="G632" s="295"/>
      <c r="H632" s="295"/>
      <c r="I632" s="294"/>
      <c r="J632" s="294"/>
      <c r="L632" s="294"/>
      <c r="M632" s="444"/>
      <c r="N632" s="445"/>
      <c r="Q632" s="445"/>
    </row>
    <row r="633" ht="15.75" customHeight="1">
      <c r="A633" s="294"/>
      <c r="B633" s="294"/>
      <c r="C633" s="295"/>
      <c r="D633" s="295"/>
      <c r="E633" s="294"/>
      <c r="F633" s="295"/>
      <c r="G633" s="295"/>
      <c r="H633" s="295"/>
      <c r="I633" s="294"/>
      <c r="J633" s="294"/>
      <c r="L633" s="294"/>
      <c r="M633" s="444"/>
      <c r="N633" s="445"/>
      <c r="Q633" s="445"/>
    </row>
    <row r="634" ht="15.75" customHeight="1">
      <c r="A634" s="294"/>
      <c r="B634" s="294"/>
      <c r="C634" s="295"/>
      <c r="D634" s="295"/>
      <c r="E634" s="294"/>
      <c r="F634" s="295"/>
      <c r="G634" s="295"/>
      <c r="H634" s="295"/>
      <c r="I634" s="294"/>
      <c r="J634" s="294"/>
      <c r="L634" s="294"/>
      <c r="M634" s="444"/>
      <c r="N634" s="445"/>
      <c r="Q634" s="445"/>
    </row>
    <row r="635" ht="15.75" customHeight="1">
      <c r="A635" s="294"/>
      <c r="B635" s="294"/>
      <c r="C635" s="295"/>
      <c r="D635" s="295"/>
      <c r="E635" s="294"/>
      <c r="F635" s="295"/>
      <c r="G635" s="295"/>
      <c r="H635" s="295"/>
      <c r="I635" s="294"/>
      <c r="J635" s="294"/>
      <c r="L635" s="294"/>
      <c r="M635" s="444"/>
      <c r="N635" s="445"/>
      <c r="Q635" s="445"/>
    </row>
    <row r="636" ht="15.75" customHeight="1">
      <c r="A636" s="294"/>
      <c r="B636" s="294"/>
      <c r="C636" s="295"/>
      <c r="D636" s="295"/>
      <c r="E636" s="294"/>
      <c r="F636" s="295"/>
      <c r="G636" s="295"/>
      <c r="H636" s="295"/>
      <c r="I636" s="294"/>
      <c r="J636" s="294"/>
      <c r="L636" s="294"/>
      <c r="M636" s="444"/>
      <c r="N636" s="445"/>
      <c r="Q636" s="445"/>
    </row>
    <row r="637" ht="15.75" customHeight="1">
      <c r="A637" s="294"/>
      <c r="B637" s="294"/>
      <c r="C637" s="295"/>
      <c r="D637" s="295"/>
      <c r="E637" s="294"/>
      <c r="F637" s="295"/>
      <c r="G637" s="295"/>
      <c r="H637" s="295"/>
      <c r="I637" s="294"/>
      <c r="J637" s="294"/>
      <c r="L637" s="294"/>
      <c r="M637" s="444"/>
      <c r="N637" s="445"/>
      <c r="Q637" s="445"/>
    </row>
    <row r="638" ht="15.75" customHeight="1">
      <c r="A638" s="294"/>
      <c r="B638" s="294"/>
      <c r="C638" s="295"/>
      <c r="D638" s="295"/>
      <c r="E638" s="294"/>
      <c r="F638" s="295"/>
      <c r="G638" s="295"/>
      <c r="H638" s="295"/>
      <c r="I638" s="294"/>
      <c r="J638" s="294"/>
      <c r="L638" s="294"/>
      <c r="M638" s="444"/>
      <c r="N638" s="445"/>
      <c r="Q638" s="445"/>
    </row>
    <row r="639" ht="15.75" customHeight="1">
      <c r="A639" s="294"/>
      <c r="B639" s="294"/>
      <c r="C639" s="295"/>
      <c r="D639" s="295"/>
      <c r="E639" s="294"/>
      <c r="F639" s="295"/>
      <c r="G639" s="295"/>
      <c r="H639" s="295"/>
      <c r="I639" s="294"/>
      <c r="J639" s="294"/>
      <c r="L639" s="294"/>
      <c r="M639" s="444"/>
      <c r="N639" s="445"/>
      <c r="Q639" s="445"/>
    </row>
    <row r="640" ht="15.75" customHeight="1">
      <c r="A640" s="294"/>
      <c r="B640" s="294"/>
      <c r="C640" s="295"/>
      <c r="D640" s="295"/>
      <c r="E640" s="294"/>
      <c r="F640" s="295"/>
      <c r="G640" s="295"/>
      <c r="H640" s="295"/>
      <c r="I640" s="294"/>
      <c r="J640" s="294"/>
      <c r="L640" s="294"/>
      <c r="M640" s="444"/>
      <c r="N640" s="445"/>
      <c r="Q640" s="445"/>
    </row>
    <row r="641" ht="15.75" customHeight="1">
      <c r="A641" s="294"/>
      <c r="B641" s="294"/>
      <c r="C641" s="295"/>
      <c r="D641" s="295"/>
      <c r="E641" s="294"/>
      <c r="F641" s="295"/>
      <c r="G641" s="295"/>
      <c r="H641" s="295"/>
      <c r="I641" s="294"/>
      <c r="J641" s="294"/>
      <c r="L641" s="294"/>
      <c r="M641" s="444"/>
      <c r="N641" s="445"/>
      <c r="Q641" s="445"/>
    </row>
    <row r="642" ht="15.75" customHeight="1">
      <c r="A642" s="294"/>
      <c r="B642" s="294"/>
      <c r="C642" s="295"/>
      <c r="D642" s="295"/>
      <c r="E642" s="294"/>
      <c r="F642" s="295"/>
      <c r="G642" s="295"/>
      <c r="H642" s="295"/>
      <c r="I642" s="294"/>
      <c r="J642" s="294"/>
      <c r="L642" s="294"/>
      <c r="M642" s="444"/>
      <c r="N642" s="445"/>
      <c r="Q642" s="445"/>
    </row>
    <row r="643" ht="15.75" customHeight="1">
      <c r="A643" s="294"/>
      <c r="B643" s="294"/>
      <c r="C643" s="295"/>
      <c r="D643" s="295"/>
      <c r="E643" s="294"/>
      <c r="F643" s="295"/>
      <c r="G643" s="295"/>
      <c r="H643" s="295"/>
      <c r="I643" s="294"/>
      <c r="J643" s="294"/>
      <c r="L643" s="294"/>
      <c r="M643" s="444"/>
      <c r="N643" s="445"/>
      <c r="Q643" s="445"/>
    </row>
    <row r="644" ht="15.75" customHeight="1">
      <c r="A644" s="294"/>
      <c r="B644" s="294"/>
      <c r="C644" s="295"/>
      <c r="D644" s="295"/>
      <c r="E644" s="294"/>
      <c r="F644" s="295"/>
      <c r="G644" s="295"/>
      <c r="H644" s="295"/>
      <c r="I644" s="294"/>
      <c r="J644" s="294"/>
      <c r="L644" s="294"/>
      <c r="M644" s="444"/>
      <c r="N644" s="445"/>
      <c r="Q644" s="445"/>
    </row>
    <row r="645" ht="15.75" customHeight="1">
      <c r="A645" s="294"/>
      <c r="B645" s="294"/>
      <c r="C645" s="295"/>
      <c r="D645" s="295"/>
      <c r="E645" s="294"/>
      <c r="F645" s="295"/>
      <c r="G645" s="295"/>
      <c r="H645" s="295"/>
      <c r="I645" s="294"/>
      <c r="J645" s="294"/>
      <c r="L645" s="294"/>
      <c r="M645" s="444"/>
      <c r="N645" s="445"/>
      <c r="Q645" s="445"/>
    </row>
    <row r="646" ht="15.75" customHeight="1">
      <c r="A646" s="294"/>
      <c r="B646" s="294"/>
      <c r="C646" s="295"/>
      <c r="D646" s="295"/>
      <c r="E646" s="294"/>
      <c r="F646" s="295"/>
      <c r="G646" s="295"/>
      <c r="H646" s="295"/>
      <c r="I646" s="294"/>
      <c r="J646" s="294"/>
      <c r="L646" s="294"/>
      <c r="M646" s="444"/>
      <c r="N646" s="445"/>
      <c r="Q646" s="445"/>
    </row>
    <row r="647" ht="15.75" customHeight="1">
      <c r="A647" s="294"/>
      <c r="B647" s="294"/>
      <c r="C647" s="295"/>
      <c r="D647" s="295"/>
      <c r="E647" s="294"/>
      <c r="F647" s="295"/>
      <c r="G647" s="295"/>
      <c r="H647" s="295"/>
      <c r="I647" s="294"/>
      <c r="J647" s="294"/>
      <c r="L647" s="294"/>
      <c r="M647" s="444"/>
      <c r="N647" s="445"/>
      <c r="Q647" s="445"/>
    </row>
    <row r="648" ht="15.75" customHeight="1">
      <c r="A648" s="294"/>
      <c r="B648" s="294"/>
      <c r="C648" s="295"/>
      <c r="D648" s="295"/>
      <c r="E648" s="294"/>
      <c r="F648" s="295"/>
      <c r="G648" s="295"/>
      <c r="H648" s="295"/>
      <c r="I648" s="294"/>
      <c r="J648" s="294"/>
      <c r="L648" s="294"/>
      <c r="M648" s="444"/>
      <c r="N648" s="445"/>
      <c r="Q648" s="445"/>
    </row>
    <row r="649" ht="15.75" customHeight="1">
      <c r="A649" s="294"/>
      <c r="B649" s="294"/>
      <c r="C649" s="295"/>
      <c r="D649" s="295"/>
      <c r="E649" s="294"/>
      <c r="F649" s="295"/>
      <c r="G649" s="295"/>
      <c r="H649" s="295"/>
      <c r="I649" s="294"/>
      <c r="J649" s="294"/>
      <c r="L649" s="294"/>
      <c r="M649" s="444"/>
      <c r="N649" s="445"/>
      <c r="Q649" s="445"/>
    </row>
    <row r="650" ht="15.75" customHeight="1">
      <c r="A650" s="294"/>
      <c r="B650" s="294"/>
      <c r="C650" s="295"/>
      <c r="D650" s="295"/>
      <c r="E650" s="294"/>
      <c r="F650" s="295"/>
      <c r="G650" s="295"/>
      <c r="H650" s="295"/>
      <c r="I650" s="294"/>
      <c r="J650" s="294"/>
      <c r="L650" s="294"/>
      <c r="M650" s="444"/>
      <c r="N650" s="445"/>
      <c r="Q650" s="445"/>
    </row>
    <row r="651" ht="15.75" customHeight="1">
      <c r="A651" s="294"/>
      <c r="B651" s="294"/>
      <c r="C651" s="295"/>
      <c r="D651" s="295"/>
      <c r="E651" s="294"/>
      <c r="F651" s="295"/>
      <c r="G651" s="295"/>
      <c r="H651" s="295"/>
      <c r="I651" s="294"/>
      <c r="J651" s="294"/>
      <c r="L651" s="294"/>
      <c r="M651" s="444"/>
      <c r="N651" s="445"/>
      <c r="Q651" s="445"/>
    </row>
    <row r="652" ht="15.75" customHeight="1">
      <c r="A652" s="294"/>
      <c r="B652" s="294"/>
      <c r="C652" s="295"/>
      <c r="D652" s="295"/>
      <c r="E652" s="294"/>
      <c r="F652" s="295"/>
      <c r="G652" s="295"/>
      <c r="H652" s="295"/>
      <c r="I652" s="294"/>
      <c r="J652" s="294"/>
      <c r="L652" s="294"/>
      <c r="M652" s="444"/>
      <c r="N652" s="445"/>
      <c r="Q652" s="445"/>
    </row>
    <row r="653" ht="15.75" customHeight="1">
      <c r="A653" s="294"/>
      <c r="B653" s="294"/>
      <c r="C653" s="295"/>
      <c r="D653" s="295"/>
      <c r="E653" s="294"/>
      <c r="F653" s="295"/>
      <c r="G653" s="295"/>
      <c r="H653" s="295"/>
      <c r="I653" s="294"/>
      <c r="J653" s="294"/>
      <c r="L653" s="294"/>
      <c r="M653" s="444"/>
      <c r="N653" s="445"/>
      <c r="Q653" s="445"/>
    </row>
    <row r="654" ht="15.75" customHeight="1">
      <c r="A654" s="294"/>
      <c r="B654" s="294"/>
      <c r="C654" s="295"/>
      <c r="D654" s="295"/>
      <c r="E654" s="294"/>
      <c r="F654" s="295"/>
      <c r="G654" s="295"/>
      <c r="H654" s="295"/>
      <c r="I654" s="294"/>
      <c r="J654" s="294"/>
      <c r="L654" s="294"/>
      <c r="M654" s="444"/>
      <c r="N654" s="445"/>
      <c r="Q654" s="445"/>
    </row>
    <row r="655" ht="15.75" customHeight="1">
      <c r="A655" s="294"/>
      <c r="B655" s="294"/>
      <c r="C655" s="295"/>
      <c r="D655" s="295"/>
      <c r="E655" s="294"/>
      <c r="F655" s="295"/>
      <c r="G655" s="295"/>
      <c r="H655" s="295"/>
      <c r="I655" s="294"/>
      <c r="J655" s="294"/>
      <c r="L655" s="294"/>
      <c r="M655" s="444"/>
      <c r="N655" s="445"/>
      <c r="Q655" s="445"/>
    </row>
    <row r="656" ht="15.75" customHeight="1">
      <c r="A656" s="294"/>
      <c r="B656" s="294"/>
      <c r="C656" s="295"/>
      <c r="D656" s="295"/>
      <c r="E656" s="294"/>
      <c r="F656" s="295"/>
      <c r="G656" s="295"/>
      <c r="H656" s="295"/>
      <c r="I656" s="294"/>
      <c r="J656" s="294"/>
      <c r="L656" s="294"/>
      <c r="M656" s="444"/>
      <c r="N656" s="445"/>
      <c r="Q656" s="445"/>
    </row>
    <row r="657" ht="15.75" customHeight="1">
      <c r="A657" s="294"/>
      <c r="B657" s="294"/>
      <c r="C657" s="295"/>
      <c r="D657" s="295"/>
      <c r="E657" s="294"/>
      <c r="F657" s="295"/>
      <c r="G657" s="295"/>
      <c r="H657" s="295"/>
      <c r="I657" s="294"/>
      <c r="J657" s="294"/>
      <c r="L657" s="294"/>
      <c r="M657" s="444"/>
      <c r="N657" s="445"/>
      <c r="Q657" s="445"/>
    </row>
    <row r="658" ht="15.75" customHeight="1">
      <c r="A658" s="294"/>
      <c r="B658" s="294"/>
      <c r="C658" s="295"/>
      <c r="D658" s="295"/>
      <c r="E658" s="294"/>
      <c r="F658" s="295"/>
      <c r="G658" s="295"/>
      <c r="H658" s="295"/>
      <c r="I658" s="294"/>
      <c r="J658" s="294"/>
      <c r="L658" s="294"/>
      <c r="M658" s="444"/>
      <c r="N658" s="445"/>
      <c r="Q658" s="445"/>
    </row>
    <row r="659" ht="15.75" customHeight="1">
      <c r="A659" s="294"/>
      <c r="B659" s="294"/>
      <c r="C659" s="295"/>
      <c r="D659" s="295"/>
      <c r="E659" s="294"/>
      <c r="F659" s="295"/>
      <c r="G659" s="295"/>
      <c r="H659" s="295"/>
      <c r="I659" s="294"/>
      <c r="J659" s="294"/>
      <c r="L659" s="294"/>
      <c r="M659" s="444"/>
      <c r="N659" s="445"/>
      <c r="Q659" s="445"/>
    </row>
    <row r="660" ht="15.75" customHeight="1">
      <c r="A660" s="294"/>
      <c r="B660" s="294"/>
      <c r="C660" s="295"/>
      <c r="D660" s="295"/>
      <c r="E660" s="294"/>
      <c r="F660" s="295"/>
      <c r="G660" s="295"/>
      <c r="H660" s="295"/>
      <c r="I660" s="294"/>
      <c r="J660" s="294"/>
      <c r="L660" s="294"/>
      <c r="M660" s="444"/>
      <c r="N660" s="445"/>
      <c r="Q660" s="445"/>
    </row>
    <row r="661" ht="15.75" customHeight="1">
      <c r="A661" s="294"/>
      <c r="B661" s="294"/>
      <c r="C661" s="295"/>
      <c r="D661" s="295"/>
      <c r="E661" s="294"/>
      <c r="F661" s="295"/>
      <c r="G661" s="295"/>
      <c r="H661" s="295"/>
      <c r="I661" s="294"/>
      <c r="J661" s="294"/>
      <c r="L661" s="294"/>
      <c r="M661" s="444"/>
      <c r="N661" s="445"/>
      <c r="Q661" s="445"/>
    </row>
    <row r="662" ht="15.75" customHeight="1">
      <c r="A662" s="294"/>
      <c r="B662" s="294"/>
      <c r="C662" s="295"/>
      <c r="D662" s="295"/>
      <c r="E662" s="294"/>
      <c r="F662" s="295"/>
      <c r="G662" s="295"/>
      <c r="H662" s="295"/>
      <c r="I662" s="294"/>
      <c r="J662" s="294"/>
      <c r="L662" s="294"/>
      <c r="M662" s="444"/>
      <c r="N662" s="445"/>
      <c r="Q662" s="445"/>
    </row>
    <row r="663" ht="15.75" customHeight="1">
      <c r="A663" s="294"/>
      <c r="B663" s="294"/>
      <c r="C663" s="295"/>
      <c r="D663" s="295"/>
      <c r="E663" s="294"/>
      <c r="F663" s="295"/>
      <c r="G663" s="295"/>
      <c r="H663" s="295"/>
      <c r="I663" s="294"/>
      <c r="J663" s="294"/>
      <c r="L663" s="294"/>
      <c r="M663" s="444"/>
      <c r="N663" s="445"/>
      <c r="Q663" s="445"/>
    </row>
    <row r="664" ht="15.75" customHeight="1">
      <c r="A664" s="294"/>
      <c r="B664" s="294"/>
      <c r="C664" s="295"/>
      <c r="D664" s="295"/>
      <c r="E664" s="294"/>
      <c r="F664" s="295"/>
      <c r="G664" s="295"/>
      <c r="H664" s="295"/>
      <c r="I664" s="294"/>
      <c r="J664" s="294"/>
      <c r="L664" s="294"/>
      <c r="M664" s="444"/>
      <c r="N664" s="445"/>
      <c r="Q664" s="445"/>
    </row>
    <row r="665" ht="15.75" customHeight="1">
      <c r="A665" s="294"/>
      <c r="B665" s="294"/>
      <c r="C665" s="295"/>
      <c r="D665" s="295"/>
      <c r="E665" s="294"/>
      <c r="F665" s="295"/>
      <c r="G665" s="295"/>
      <c r="H665" s="295"/>
      <c r="I665" s="294"/>
      <c r="J665" s="294"/>
      <c r="L665" s="294"/>
      <c r="M665" s="444"/>
      <c r="N665" s="445"/>
      <c r="Q665" s="445"/>
    </row>
    <row r="666" ht="15.75" customHeight="1">
      <c r="A666" s="294"/>
      <c r="B666" s="294"/>
      <c r="C666" s="295"/>
      <c r="D666" s="295"/>
      <c r="E666" s="294"/>
      <c r="F666" s="295"/>
      <c r="G666" s="295"/>
      <c r="H666" s="295"/>
      <c r="I666" s="294"/>
      <c r="J666" s="294"/>
      <c r="L666" s="294"/>
      <c r="M666" s="444"/>
      <c r="N666" s="445"/>
      <c r="Q666" s="445"/>
    </row>
    <row r="667" ht="15.75" customHeight="1">
      <c r="A667" s="294"/>
      <c r="B667" s="294"/>
      <c r="C667" s="295"/>
      <c r="D667" s="295"/>
      <c r="E667" s="294"/>
      <c r="F667" s="295"/>
      <c r="G667" s="295"/>
      <c r="H667" s="295"/>
      <c r="I667" s="294"/>
      <c r="J667" s="294"/>
      <c r="L667" s="294"/>
      <c r="M667" s="444"/>
      <c r="N667" s="445"/>
      <c r="Q667" s="445"/>
    </row>
    <row r="668" ht="15.75" customHeight="1">
      <c r="A668" s="294"/>
      <c r="B668" s="294"/>
      <c r="C668" s="295"/>
      <c r="D668" s="295"/>
      <c r="E668" s="294"/>
      <c r="F668" s="295"/>
      <c r="G668" s="295"/>
      <c r="H668" s="295"/>
      <c r="I668" s="294"/>
      <c r="J668" s="294"/>
      <c r="L668" s="294"/>
      <c r="M668" s="444"/>
      <c r="N668" s="445"/>
      <c r="Q668" s="445"/>
    </row>
    <row r="669" ht="15.75" customHeight="1">
      <c r="A669" s="294"/>
      <c r="B669" s="294"/>
      <c r="C669" s="295"/>
      <c r="D669" s="295"/>
      <c r="E669" s="294"/>
      <c r="F669" s="295"/>
      <c r="G669" s="295"/>
      <c r="H669" s="295"/>
      <c r="I669" s="294"/>
      <c r="J669" s="294"/>
      <c r="L669" s="294"/>
      <c r="M669" s="444"/>
      <c r="N669" s="445"/>
      <c r="Q669" s="445"/>
    </row>
    <row r="670" ht="15.75" customHeight="1">
      <c r="A670" s="294"/>
      <c r="B670" s="294"/>
      <c r="C670" s="295"/>
      <c r="D670" s="295"/>
      <c r="E670" s="294"/>
      <c r="F670" s="295"/>
      <c r="G670" s="295"/>
      <c r="H670" s="295"/>
      <c r="I670" s="294"/>
      <c r="J670" s="294"/>
      <c r="L670" s="294"/>
      <c r="M670" s="444"/>
      <c r="N670" s="445"/>
      <c r="Q670" s="445"/>
    </row>
    <row r="671" ht="15.75" customHeight="1">
      <c r="A671" s="294"/>
      <c r="B671" s="294"/>
      <c r="C671" s="295"/>
      <c r="D671" s="295"/>
      <c r="E671" s="294"/>
      <c r="F671" s="295"/>
      <c r="G671" s="295"/>
      <c r="H671" s="295"/>
      <c r="I671" s="294"/>
      <c r="J671" s="294"/>
      <c r="L671" s="294"/>
      <c r="M671" s="444"/>
      <c r="N671" s="445"/>
      <c r="Q671" s="445"/>
    </row>
    <row r="672" ht="15.75" customHeight="1">
      <c r="A672" s="294"/>
      <c r="B672" s="294"/>
      <c r="C672" s="295"/>
      <c r="D672" s="295"/>
      <c r="E672" s="294"/>
      <c r="F672" s="295"/>
      <c r="G672" s="295"/>
      <c r="H672" s="295"/>
      <c r="I672" s="294"/>
      <c r="J672" s="294"/>
      <c r="L672" s="294"/>
      <c r="M672" s="444"/>
      <c r="N672" s="445"/>
      <c r="Q672" s="445"/>
    </row>
    <row r="673" ht="15.75" customHeight="1">
      <c r="A673" s="294"/>
      <c r="B673" s="294"/>
      <c r="C673" s="295"/>
      <c r="D673" s="295"/>
      <c r="E673" s="294"/>
      <c r="F673" s="295"/>
      <c r="G673" s="295"/>
      <c r="H673" s="295"/>
      <c r="I673" s="294"/>
      <c r="J673" s="294"/>
      <c r="L673" s="294"/>
      <c r="M673" s="444"/>
      <c r="N673" s="445"/>
      <c r="Q673" s="445"/>
    </row>
    <row r="674" ht="15.75" customHeight="1">
      <c r="A674" s="294"/>
      <c r="B674" s="294"/>
      <c r="C674" s="295"/>
      <c r="D674" s="295"/>
      <c r="E674" s="294"/>
      <c r="F674" s="295"/>
      <c r="G674" s="295"/>
      <c r="H674" s="295"/>
      <c r="I674" s="294"/>
      <c r="J674" s="294"/>
      <c r="L674" s="294"/>
      <c r="M674" s="444"/>
      <c r="N674" s="445"/>
      <c r="Q674" s="445"/>
    </row>
    <row r="675" ht="15.75" customHeight="1">
      <c r="A675" s="294"/>
      <c r="B675" s="294"/>
      <c r="C675" s="295"/>
      <c r="D675" s="295"/>
      <c r="E675" s="294"/>
      <c r="F675" s="295"/>
      <c r="G675" s="295"/>
      <c r="H675" s="295"/>
      <c r="I675" s="294"/>
      <c r="J675" s="294"/>
      <c r="L675" s="294"/>
      <c r="M675" s="444"/>
      <c r="N675" s="445"/>
      <c r="Q675" s="445"/>
    </row>
    <row r="676" ht="15.75" customHeight="1">
      <c r="A676" s="294"/>
      <c r="B676" s="294"/>
      <c r="C676" s="295"/>
      <c r="D676" s="295"/>
      <c r="E676" s="294"/>
      <c r="F676" s="295"/>
      <c r="G676" s="295"/>
      <c r="H676" s="295"/>
      <c r="I676" s="294"/>
      <c r="J676" s="294"/>
      <c r="L676" s="294"/>
      <c r="M676" s="444"/>
      <c r="N676" s="445"/>
      <c r="Q676" s="445"/>
    </row>
    <row r="677" ht="15.75" customHeight="1">
      <c r="A677" s="294"/>
      <c r="B677" s="294"/>
      <c r="C677" s="295"/>
      <c r="D677" s="295"/>
      <c r="E677" s="294"/>
      <c r="F677" s="295"/>
      <c r="G677" s="295"/>
      <c r="H677" s="295"/>
      <c r="I677" s="294"/>
      <c r="J677" s="294"/>
      <c r="L677" s="294"/>
      <c r="M677" s="444"/>
      <c r="N677" s="445"/>
      <c r="Q677" s="445"/>
    </row>
    <row r="678" ht="15.75" customHeight="1">
      <c r="A678" s="294"/>
      <c r="B678" s="294"/>
      <c r="C678" s="295"/>
      <c r="D678" s="295"/>
      <c r="E678" s="294"/>
      <c r="F678" s="295"/>
      <c r="G678" s="295"/>
      <c r="H678" s="295"/>
      <c r="I678" s="294"/>
      <c r="J678" s="294"/>
      <c r="L678" s="294"/>
      <c r="M678" s="444"/>
      <c r="N678" s="445"/>
      <c r="Q678" s="445"/>
    </row>
    <row r="679" ht="15.75" customHeight="1">
      <c r="A679" s="294"/>
      <c r="B679" s="294"/>
      <c r="C679" s="295"/>
      <c r="D679" s="295"/>
      <c r="E679" s="294"/>
      <c r="F679" s="295"/>
      <c r="G679" s="295"/>
      <c r="H679" s="295"/>
      <c r="I679" s="294"/>
      <c r="J679" s="294"/>
      <c r="L679" s="294"/>
      <c r="M679" s="444"/>
      <c r="N679" s="445"/>
      <c r="Q679" s="445"/>
    </row>
    <row r="680" ht="15.75" customHeight="1">
      <c r="A680" s="294"/>
      <c r="B680" s="294"/>
      <c r="C680" s="295"/>
      <c r="D680" s="295"/>
      <c r="E680" s="294"/>
      <c r="F680" s="295"/>
      <c r="G680" s="295"/>
      <c r="H680" s="295"/>
      <c r="I680" s="294"/>
      <c r="J680" s="294"/>
      <c r="L680" s="294"/>
      <c r="M680" s="444"/>
      <c r="N680" s="445"/>
      <c r="Q680" s="445"/>
    </row>
    <row r="681" ht="15.75" customHeight="1">
      <c r="A681" s="294"/>
      <c r="B681" s="294"/>
      <c r="C681" s="295"/>
      <c r="D681" s="295"/>
      <c r="E681" s="294"/>
      <c r="F681" s="295"/>
      <c r="G681" s="295"/>
      <c r="H681" s="295"/>
      <c r="I681" s="294"/>
      <c r="J681" s="294"/>
      <c r="L681" s="294"/>
      <c r="M681" s="444"/>
      <c r="N681" s="445"/>
      <c r="Q681" s="445"/>
    </row>
    <row r="682" ht="15.75" customHeight="1">
      <c r="A682" s="294"/>
      <c r="B682" s="294"/>
      <c r="C682" s="295"/>
      <c r="D682" s="295"/>
      <c r="E682" s="294"/>
      <c r="F682" s="295"/>
      <c r="G682" s="295"/>
      <c r="H682" s="295"/>
      <c r="I682" s="294"/>
      <c r="J682" s="294"/>
      <c r="L682" s="294"/>
      <c r="M682" s="444"/>
      <c r="N682" s="445"/>
      <c r="Q682" s="445"/>
    </row>
    <row r="683" ht="15.75" customHeight="1">
      <c r="A683" s="294"/>
      <c r="B683" s="294"/>
      <c r="C683" s="295"/>
      <c r="D683" s="295"/>
      <c r="E683" s="294"/>
      <c r="F683" s="295"/>
      <c r="G683" s="295"/>
      <c r="H683" s="295"/>
      <c r="I683" s="294"/>
      <c r="J683" s="294"/>
      <c r="L683" s="294"/>
      <c r="M683" s="444"/>
      <c r="N683" s="445"/>
      <c r="Q683" s="445"/>
    </row>
    <row r="684" ht="15.75" customHeight="1">
      <c r="A684" s="294"/>
      <c r="B684" s="294"/>
      <c r="C684" s="295"/>
      <c r="D684" s="295"/>
      <c r="E684" s="294"/>
      <c r="F684" s="295"/>
      <c r="G684" s="295"/>
      <c r="H684" s="295"/>
      <c r="I684" s="294"/>
      <c r="J684" s="294"/>
      <c r="L684" s="294"/>
      <c r="M684" s="444"/>
      <c r="N684" s="445"/>
      <c r="Q684" s="445"/>
    </row>
    <row r="685" ht="15.75" customHeight="1">
      <c r="A685" s="294"/>
      <c r="B685" s="294"/>
      <c r="C685" s="295"/>
      <c r="D685" s="295"/>
      <c r="E685" s="294"/>
      <c r="F685" s="295"/>
      <c r="G685" s="295"/>
      <c r="H685" s="295"/>
      <c r="I685" s="294"/>
      <c r="J685" s="294"/>
      <c r="L685" s="294"/>
      <c r="M685" s="444"/>
      <c r="N685" s="445"/>
      <c r="Q685" s="445"/>
    </row>
    <row r="686" ht="15.75" customHeight="1">
      <c r="A686" s="294"/>
      <c r="B686" s="294"/>
      <c r="C686" s="295"/>
      <c r="D686" s="295"/>
      <c r="E686" s="294"/>
      <c r="F686" s="295"/>
      <c r="G686" s="295"/>
      <c r="H686" s="295"/>
      <c r="I686" s="294"/>
      <c r="J686" s="294"/>
      <c r="L686" s="294"/>
      <c r="M686" s="444"/>
      <c r="N686" s="445"/>
      <c r="Q686" s="445"/>
    </row>
    <row r="687" ht="15.75" customHeight="1">
      <c r="A687" s="294"/>
      <c r="B687" s="294"/>
      <c r="C687" s="295"/>
      <c r="D687" s="295"/>
      <c r="E687" s="294"/>
      <c r="F687" s="295"/>
      <c r="G687" s="295"/>
      <c r="H687" s="295"/>
      <c r="I687" s="294"/>
      <c r="J687" s="294"/>
      <c r="L687" s="294"/>
      <c r="M687" s="444"/>
      <c r="N687" s="445"/>
      <c r="Q687" s="445"/>
    </row>
    <row r="688" ht="15.75" customHeight="1">
      <c r="A688" s="294"/>
      <c r="B688" s="294"/>
      <c r="C688" s="295"/>
      <c r="D688" s="295"/>
      <c r="E688" s="294"/>
      <c r="F688" s="295"/>
      <c r="G688" s="295"/>
      <c r="H688" s="295"/>
      <c r="I688" s="294"/>
      <c r="J688" s="294"/>
      <c r="L688" s="294"/>
      <c r="M688" s="444"/>
      <c r="N688" s="445"/>
      <c r="Q688" s="445"/>
    </row>
    <row r="689" ht="15.75" customHeight="1">
      <c r="A689" s="294"/>
      <c r="B689" s="294"/>
      <c r="C689" s="295"/>
      <c r="D689" s="295"/>
      <c r="E689" s="294"/>
      <c r="F689" s="295"/>
      <c r="G689" s="295"/>
      <c r="H689" s="295"/>
      <c r="I689" s="294"/>
      <c r="J689" s="294"/>
      <c r="L689" s="294"/>
      <c r="M689" s="444"/>
      <c r="N689" s="445"/>
      <c r="Q689" s="445"/>
    </row>
    <row r="690" ht="15.75" customHeight="1">
      <c r="A690" s="294"/>
      <c r="B690" s="294"/>
      <c r="C690" s="295"/>
      <c r="D690" s="295"/>
      <c r="E690" s="294"/>
      <c r="F690" s="295"/>
      <c r="G690" s="295"/>
      <c r="H690" s="295"/>
      <c r="I690" s="294"/>
      <c r="J690" s="294"/>
      <c r="L690" s="294"/>
      <c r="M690" s="444"/>
      <c r="N690" s="445"/>
      <c r="Q690" s="445"/>
    </row>
    <row r="691" ht="15.75" customHeight="1">
      <c r="A691" s="294"/>
      <c r="B691" s="294"/>
      <c r="C691" s="295"/>
      <c r="D691" s="295"/>
      <c r="E691" s="294"/>
      <c r="F691" s="295"/>
      <c r="G691" s="295"/>
      <c r="H691" s="295"/>
      <c r="I691" s="294"/>
      <c r="J691" s="294"/>
      <c r="L691" s="294"/>
      <c r="M691" s="444"/>
      <c r="N691" s="445"/>
      <c r="Q691" s="445"/>
    </row>
    <row r="692" ht="15.75" customHeight="1">
      <c r="A692" s="294"/>
      <c r="B692" s="294"/>
      <c r="C692" s="295"/>
      <c r="D692" s="295"/>
      <c r="E692" s="294"/>
      <c r="F692" s="295"/>
      <c r="G692" s="295"/>
      <c r="H692" s="295"/>
      <c r="I692" s="294"/>
      <c r="J692" s="294"/>
      <c r="L692" s="294"/>
      <c r="M692" s="444"/>
      <c r="N692" s="445"/>
      <c r="Q692" s="445"/>
    </row>
    <row r="693" ht="15.75" customHeight="1">
      <c r="A693" s="294"/>
      <c r="B693" s="294"/>
      <c r="C693" s="295"/>
      <c r="D693" s="295"/>
      <c r="E693" s="294"/>
      <c r="F693" s="295"/>
      <c r="G693" s="295"/>
      <c r="H693" s="295"/>
      <c r="I693" s="294"/>
      <c r="J693" s="294"/>
      <c r="L693" s="294"/>
      <c r="M693" s="444"/>
      <c r="N693" s="445"/>
      <c r="Q693" s="445"/>
    </row>
    <row r="694" ht="15.75" customHeight="1">
      <c r="A694" s="294"/>
      <c r="B694" s="294"/>
      <c r="C694" s="295"/>
      <c r="D694" s="295"/>
      <c r="E694" s="294"/>
      <c r="F694" s="295"/>
      <c r="G694" s="295"/>
      <c r="H694" s="295"/>
      <c r="I694" s="294"/>
      <c r="J694" s="294"/>
      <c r="L694" s="294"/>
      <c r="M694" s="444"/>
      <c r="N694" s="445"/>
      <c r="Q694" s="445"/>
    </row>
    <row r="695" ht="15.75" customHeight="1">
      <c r="A695" s="294"/>
      <c r="B695" s="294"/>
      <c r="C695" s="295"/>
      <c r="D695" s="295"/>
      <c r="E695" s="294"/>
      <c r="F695" s="295"/>
      <c r="G695" s="295"/>
      <c r="H695" s="295"/>
      <c r="I695" s="294"/>
      <c r="J695" s="294"/>
      <c r="L695" s="294"/>
      <c r="M695" s="444"/>
      <c r="N695" s="445"/>
      <c r="Q695" s="445"/>
    </row>
    <row r="696" ht="15.75" customHeight="1">
      <c r="A696" s="294"/>
      <c r="B696" s="294"/>
      <c r="C696" s="295"/>
      <c r="D696" s="295"/>
      <c r="E696" s="294"/>
      <c r="F696" s="295"/>
      <c r="G696" s="295"/>
      <c r="H696" s="295"/>
      <c r="I696" s="294"/>
      <c r="J696" s="294"/>
      <c r="L696" s="294"/>
      <c r="M696" s="444"/>
      <c r="N696" s="445"/>
      <c r="Q696" s="445"/>
    </row>
    <row r="697" ht="15.75" customHeight="1">
      <c r="A697" s="294"/>
      <c r="B697" s="294"/>
      <c r="C697" s="295"/>
      <c r="D697" s="295"/>
      <c r="E697" s="294"/>
      <c r="F697" s="295"/>
      <c r="G697" s="295"/>
      <c r="H697" s="295"/>
      <c r="I697" s="294"/>
      <c r="J697" s="294"/>
      <c r="L697" s="294"/>
      <c r="M697" s="444"/>
      <c r="N697" s="445"/>
      <c r="Q697" s="445"/>
    </row>
    <row r="698" ht="15.75" customHeight="1">
      <c r="A698" s="294"/>
      <c r="B698" s="294"/>
      <c r="C698" s="295"/>
      <c r="D698" s="295"/>
      <c r="E698" s="294"/>
      <c r="F698" s="295"/>
      <c r="G698" s="295"/>
      <c r="H698" s="295"/>
      <c r="I698" s="294"/>
      <c r="J698" s="294"/>
      <c r="L698" s="294"/>
      <c r="M698" s="444"/>
      <c r="N698" s="445"/>
      <c r="Q698" s="445"/>
    </row>
    <row r="699" ht="15.75" customHeight="1">
      <c r="A699" s="294"/>
      <c r="B699" s="294"/>
      <c r="C699" s="295"/>
      <c r="D699" s="295"/>
      <c r="E699" s="294"/>
      <c r="F699" s="295"/>
      <c r="G699" s="295"/>
      <c r="H699" s="295"/>
      <c r="I699" s="294"/>
      <c r="J699" s="294"/>
      <c r="L699" s="294"/>
      <c r="M699" s="444"/>
      <c r="N699" s="445"/>
      <c r="Q699" s="445"/>
    </row>
    <row r="700" ht="15.75" customHeight="1">
      <c r="A700" s="294"/>
      <c r="B700" s="294"/>
      <c r="C700" s="295"/>
      <c r="D700" s="295"/>
      <c r="E700" s="294"/>
      <c r="F700" s="295"/>
      <c r="G700" s="295"/>
      <c r="H700" s="295"/>
      <c r="I700" s="294"/>
      <c r="J700" s="294"/>
      <c r="L700" s="294"/>
      <c r="M700" s="444"/>
      <c r="N700" s="445"/>
      <c r="Q700" s="445"/>
    </row>
    <row r="701" ht="15.75" customHeight="1">
      <c r="A701" s="294"/>
      <c r="B701" s="294"/>
      <c r="C701" s="295"/>
      <c r="D701" s="295"/>
      <c r="E701" s="294"/>
      <c r="F701" s="295"/>
      <c r="G701" s="295"/>
      <c r="H701" s="295"/>
      <c r="I701" s="294"/>
      <c r="J701" s="294"/>
      <c r="L701" s="294"/>
      <c r="M701" s="444"/>
      <c r="N701" s="445"/>
      <c r="Q701" s="445"/>
    </row>
    <row r="702" ht="15.75" customHeight="1">
      <c r="A702" s="294"/>
      <c r="B702" s="294"/>
      <c r="C702" s="295"/>
      <c r="D702" s="295"/>
      <c r="E702" s="294"/>
      <c r="F702" s="295"/>
      <c r="G702" s="295"/>
      <c r="H702" s="295"/>
      <c r="I702" s="294"/>
      <c r="J702" s="294"/>
      <c r="L702" s="294"/>
      <c r="M702" s="444"/>
      <c r="N702" s="445"/>
      <c r="Q702" s="445"/>
    </row>
    <row r="703" ht="15.75" customHeight="1">
      <c r="A703" s="294"/>
      <c r="B703" s="294"/>
      <c r="C703" s="295"/>
      <c r="D703" s="295"/>
      <c r="E703" s="294"/>
      <c r="F703" s="295"/>
      <c r="G703" s="295"/>
      <c r="H703" s="295"/>
      <c r="I703" s="294"/>
      <c r="J703" s="294"/>
      <c r="L703" s="294"/>
      <c r="M703" s="444"/>
      <c r="N703" s="445"/>
      <c r="Q703" s="445"/>
    </row>
    <row r="704" ht="15.75" customHeight="1">
      <c r="A704" s="294"/>
      <c r="B704" s="294"/>
      <c r="C704" s="295"/>
      <c r="D704" s="295"/>
      <c r="E704" s="294"/>
      <c r="F704" s="295"/>
      <c r="G704" s="295"/>
      <c r="H704" s="295"/>
      <c r="I704" s="294"/>
      <c r="J704" s="294"/>
      <c r="L704" s="294"/>
      <c r="M704" s="444"/>
      <c r="N704" s="445"/>
      <c r="Q704" s="445"/>
    </row>
    <row r="705" ht="15.75" customHeight="1">
      <c r="A705" s="294"/>
      <c r="B705" s="294"/>
      <c r="C705" s="295"/>
      <c r="D705" s="295"/>
      <c r="E705" s="294"/>
      <c r="F705" s="295"/>
      <c r="G705" s="295"/>
      <c r="H705" s="295"/>
      <c r="I705" s="294"/>
      <c r="J705" s="294"/>
      <c r="L705" s="294"/>
      <c r="M705" s="444"/>
      <c r="N705" s="445"/>
      <c r="Q705" s="445"/>
    </row>
    <row r="706" ht="15.75" customHeight="1">
      <c r="A706" s="294"/>
      <c r="B706" s="294"/>
      <c r="C706" s="295"/>
      <c r="D706" s="295"/>
      <c r="E706" s="294"/>
      <c r="F706" s="295"/>
      <c r="G706" s="295"/>
      <c r="H706" s="295"/>
      <c r="I706" s="294"/>
      <c r="J706" s="294"/>
      <c r="L706" s="294"/>
      <c r="M706" s="444"/>
      <c r="N706" s="445"/>
      <c r="Q706" s="445"/>
    </row>
    <row r="707" ht="15.75" customHeight="1">
      <c r="A707" s="294"/>
      <c r="B707" s="294"/>
      <c r="C707" s="295"/>
      <c r="D707" s="295"/>
      <c r="E707" s="294"/>
      <c r="F707" s="295"/>
      <c r="G707" s="295"/>
      <c r="H707" s="295"/>
      <c r="I707" s="294"/>
      <c r="J707" s="294"/>
      <c r="L707" s="294"/>
      <c r="M707" s="444"/>
      <c r="N707" s="445"/>
      <c r="Q707" s="445"/>
    </row>
    <row r="708" ht="15.75" customHeight="1">
      <c r="A708" s="294"/>
      <c r="B708" s="294"/>
      <c r="C708" s="295"/>
      <c r="D708" s="295"/>
      <c r="E708" s="294"/>
      <c r="F708" s="295"/>
      <c r="G708" s="295"/>
      <c r="H708" s="295"/>
      <c r="I708" s="294"/>
      <c r="J708" s="294"/>
      <c r="L708" s="294"/>
      <c r="M708" s="444"/>
      <c r="N708" s="445"/>
      <c r="Q708" s="445"/>
    </row>
    <row r="709" ht="15.75" customHeight="1">
      <c r="A709" s="294"/>
      <c r="B709" s="294"/>
      <c r="C709" s="295"/>
      <c r="D709" s="295"/>
      <c r="E709" s="294"/>
      <c r="F709" s="295"/>
      <c r="G709" s="295"/>
      <c r="H709" s="295"/>
      <c r="I709" s="294"/>
      <c r="J709" s="294"/>
      <c r="L709" s="294"/>
      <c r="M709" s="444"/>
      <c r="N709" s="445"/>
      <c r="Q709" s="445"/>
    </row>
    <row r="710" ht="15.75" customHeight="1">
      <c r="A710" s="294"/>
      <c r="B710" s="294"/>
      <c r="C710" s="295"/>
      <c r="D710" s="295"/>
      <c r="E710" s="294"/>
      <c r="F710" s="295"/>
      <c r="G710" s="295"/>
      <c r="H710" s="295"/>
      <c r="I710" s="294"/>
      <c r="J710" s="294"/>
      <c r="L710" s="294"/>
      <c r="M710" s="444"/>
      <c r="N710" s="445"/>
      <c r="Q710" s="445"/>
    </row>
    <row r="711" ht="15.75" customHeight="1">
      <c r="A711" s="294"/>
      <c r="B711" s="294"/>
      <c r="C711" s="295"/>
      <c r="D711" s="295"/>
      <c r="E711" s="294"/>
      <c r="F711" s="295"/>
      <c r="G711" s="295"/>
      <c r="H711" s="295"/>
      <c r="I711" s="294"/>
      <c r="J711" s="294"/>
      <c r="L711" s="294"/>
      <c r="M711" s="444"/>
      <c r="N711" s="445"/>
      <c r="Q711" s="445"/>
    </row>
    <row r="712" ht="15.75" customHeight="1">
      <c r="A712" s="294"/>
      <c r="B712" s="294"/>
      <c r="C712" s="295"/>
      <c r="D712" s="295"/>
      <c r="E712" s="294"/>
      <c r="F712" s="295"/>
      <c r="G712" s="295"/>
      <c r="H712" s="295"/>
      <c r="I712" s="294"/>
      <c r="J712" s="294"/>
      <c r="L712" s="294"/>
      <c r="M712" s="444"/>
      <c r="N712" s="445"/>
      <c r="Q712" s="445"/>
    </row>
    <row r="713" ht="15.75" customHeight="1">
      <c r="A713" s="294"/>
      <c r="B713" s="294"/>
      <c r="C713" s="295"/>
      <c r="D713" s="295"/>
      <c r="E713" s="294"/>
      <c r="F713" s="295"/>
      <c r="G713" s="295"/>
      <c r="H713" s="295"/>
      <c r="I713" s="294"/>
      <c r="J713" s="294"/>
      <c r="L713" s="294"/>
      <c r="M713" s="444"/>
      <c r="N713" s="445"/>
      <c r="Q713" s="445"/>
    </row>
    <row r="714" ht="15.75" customHeight="1">
      <c r="A714" s="294"/>
      <c r="B714" s="294"/>
      <c r="C714" s="295"/>
      <c r="D714" s="295"/>
      <c r="E714" s="294"/>
      <c r="F714" s="295"/>
      <c r="G714" s="295"/>
      <c r="H714" s="295"/>
      <c r="I714" s="294"/>
      <c r="J714" s="294"/>
      <c r="L714" s="294"/>
      <c r="M714" s="444"/>
      <c r="N714" s="445"/>
      <c r="Q714" s="445"/>
    </row>
    <row r="715" ht="15.75" customHeight="1">
      <c r="A715" s="294"/>
      <c r="B715" s="294"/>
      <c r="C715" s="295"/>
      <c r="D715" s="295"/>
      <c r="E715" s="294"/>
      <c r="F715" s="295"/>
      <c r="G715" s="295"/>
      <c r="H715" s="295"/>
      <c r="I715" s="294"/>
      <c r="J715" s="294"/>
      <c r="L715" s="294"/>
      <c r="M715" s="444"/>
      <c r="N715" s="445"/>
      <c r="Q715" s="445"/>
    </row>
    <row r="716" ht="15.75" customHeight="1">
      <c r="A716" s="294"/>
      <c r="B716" s="294"/>
      <c r="C716" s="295"/>
      <c r="D716" s="295"/>
      <c r="E716" s="294"/>
      <c r="F716" s="295"/>
      <c r="G716" s="295"/>
      <c r="H716" s="295"/>
      <c r="I716" s="294"/>
      <c r="J716" s="294"/>
      <c r="L716" s="294"/>
      <c r="M716" s="444"/>
      <c r="N716" s="445"/>
      <c r="Q716" s="445"/>
    </row>
    <row r="717" ht="15.75" customHeight="1">
      <c r="A717" s="294"/>
      <c r="B717" s="294"/>
      <c r="C717" s="295"/>
      <c r="D717" s="295"/>
      <c r="E717" s="294"/>
      <c r="F717" s="295"/>
      <c r="G717" s="295"/>
      <c r="H717" s="295"/>
      <c r="I717" s="294"/>
      <c r="J717" s="294"/>
      <c r="L717" s="294"/>
      <c r="M717" s="444"/>
      <c r="N717" s="445"/>
      <c r="Q717" s="445"/>
    </row>
    <row r="718" ht="15.75" customHeight="1">
      <c r="A718" s="294"/>
      <c r="B718" s="294"/>
      <c r="C718" s="295"/>
      <c r="D718" s="295"/>
      <c r="E718" s="294"/>
      <c r="F718" s="295"/>
      <c r="G718" s="295"/>
      <c r="H718" s="295"/>
      <c r="I718" s="294"/>
      <c r="J718" s="294"/>
      <c r="L718" s="294"/>
      <c r="M718" s="444"/>
      <c r="N718" s="445"/>
      <c r="Q718" s="445"/>
    </row>
    <row r="719" ht="15.75" customHeight="1">
      <c r="A719" s="294"/>
      <c r="B719" s="294"/>
      <c r="C719" s="295"/>
      <c r="D719" s="295"/>
      <c r="E719" s="294"/>
      <c r="F719" s="295"/>
      <c r="G719" s="295"/>
      <c r="H719" s="295"/>
      <c r="I719" s="294"/>
      <c r="J719" s="294"/>
      <c r="L719" s="294"/>
      <c r="M719" s="444"/>
      <c r="N719" s="445"/>
      <c r="Q719" s="445"/>
    </row>
    <row r="720" ht="15.75" customHeight="1">
      <c r="A720" s="294"/>
      <c r="B720" s="294"/>
      <c r="C720" s="295"/>
      <c r="D720" s="295"/>
      <c r="E720" s="294"/>
      <c r="F720" s="295"/>
      <c r="G720" s="295"/>
      <c r="H720" s="295"/>
      <c r="I720" s="294"/>
      <c r="J720" s="294"/>
      <c r="L720" s="294"/>
      <c r="M720" s="444"/>
      <c r="N720" s="445"/>
      <c r="Q720" s="445"/>
    </row>
    <row r="721" ht="15.75" customHeight="1">
      <c r="A721" s="294"/>
      <c r="B721" s="294"/>
      <c r="C721" s="295"/>
      <c r="D721" s="295"/>
      <c r="E721" s="294"/>
      <c r="F721" s="295"/>
      <c r="G721" s="295"/>
      <c r="H721" s="295"/>
      <c r="I721" s="294"/>
      <c r="J721" s="294"/>
      <c r="L721" s="294"/>
      <c r="M721" s="444"/>
      <c r="N721" s="445"/>
      <c r="Q721" s="445"/>
    </row>
    <row r="722" ht="15.75" customHeight="1">
      <c r="A722" s="294"/>
      <c r="B722" s="294"/>
      <c r="C722" s="295"/>
      <c r="D722" s="295"/>
      <c r="E722" s="294"/>
      <c r="F722" s="295"/>
      <c r="G722" s="295"/>
      <c r="H722" s="295"/>
      <c r="I722" s="294"/>
      <c r="J722" s="294"/>
      <c r="L722" s="294"/>
      <c r="M722" s="444"/>
      <c r="N722" s="445"/>
      <c r="Q722" s="445"/>
    </row>
    <row r="723" ht="15.75" customHeight="1">
      <c r="A723" s="294"/>
      <c r="B723" s="294"/>
      <c r="C723" s="295"/>
      <c r="D723" s="295"/>
      <c r="E723" s="294"/>
      <c r="F723" s="295"/>
      <c r="G723" s="295"/>
      <c r="H723" s="295"/>
      <c r="I723" s="294"/>
      <c r="J723" s="294"/>
      <c r="L723" s="294"/>
      <c r="M723" s="444"/>
      <c r="N723" s="445"/>
      <c r="Q723" s="445"/>
    </row>
    <row r="724" ht="15.75" customHeight="1">
      <c r="A724" s="294"/>
      <c r="B724" s="294"/>
      <c r="C724" s="295"/>
      <c r="D724" s="295"/>
      <c r="E724" s="294"/>
      <c r="F724" s="295"/>
      <c r="G724" s="295"/>
      <c r="H724" s="295"/>
      <c r="I724" s="294"/>
      <c r="J724" s="294"/>
      <c r="L724" s="294"/>
      <c r="M724" s="444"/>
      <c r="N724" s="445"/>
      <c r="Q724" s="445"/>
    </row>
    <row r="725" ht="15.75" customHeight="1">
      <c r="A725" s="294"/>
      <c r="B725" s="294"/>
      <c r="C725" s="295"/>
      <c r="D725" s="295"/>
      <c r="E725" s="294"/>
      <c r="F725" s="295"/>
      <c r="G725" s="295"/>
      <c r="H725" s="295"/>
      <c r="I725" s="294"/>
      <c r="J725" s="294"/>
      <c r="L725" s="294"/>
      <c r="M725" s="444"/>
      <c r="N725" s="445"/>
      <c r="Q725" s="445"/>
    </row>
    <row r="726" ht="15.75" customHeight="1">
      <c r="A726" s="294"/>
      <c r="B726" s="294"/>
      <c r="C726" s="295"/>
      <c r="D726" s="295"/>
      <c r="E726" s="294"/>
      <c r="F726" s="295"/>
      <c r="G726" s="295"/>
      <c r="H726" s="295"/>
      <c r="I726" s="294"/>
      <c r="J726" s="294"/>
      <c r="L726" s="294"/>
      <c r="M726" s="444"/>
      <c r="N726" s="445"/>
      <c r="Q726" s="445"/>
    </row>
    <row r="727" ht="15.75" customHeight="1">
      <c r="A727" s="294"/>
      <c r="B727" s="294"/>
      <c r="C727" s="295"/>
      <c r="D727" s="295"/>
      <c r="E727" s="294"/>
      <c r="F727" s="295"/>
      <c r="G727" s="295"/>
      <c r="H727" s="295"/>
      <c r="I727" s="294"/>
      <c r="J727" s="294"/>
      <c r="L727" s="294"/>
      <c r="M727" s="444"/>
      <c r="N727" s="445"/>
      <c r="Q727" s="445"/>
    </row>
    <row r="728" ht="15.75" customHeight="1">
      <c r="A728" s="294"/>
      <c r="B728" s="294"/>
      <c r="C728" s="295"/>
      <c r="D728" s="295"/>
      <c r="E728" s="294"/>
      <c r="F728" s="295"/>
      <c r="G728" s="295"/>
      <c r="H728" s="295"/>
      <c r="I728" s="294"/>
      <c r="J728" s="294"/>
      <c r="L728" s="294"/>
      <c r="M728" s="444"/>
      <c r="N728" s="445"/>
      <c r="Q728" s="445"/>
    </row>
    <row r="729" ht="15.75" customHeight="1">
      <c r="A729" s="294"/>
      <c r="B729" s="294"/>
      <c r="C729" s="295"/>
      <c r="D729" s="295"/>
      <c r="E729" s="294"/>
      <c r="F729" s="295"/>
      <c r="G729" s="295"/>
      <c r="H729" s="295"/>
      <c r="I729" s="294"/>
      <c r="J729" s="294"/>
      <c r="L729" s="294"/>
      <c r="M729" s="444"/>
      <c r="N729" s="445"/>
      <c r="Q729" s="445"/>
    </row>
    <row r="730" ht="15.75" customHeight="1">
      <c r="A730" s="294"/>
      <c r="B730" s="294"/>
      <c r="C730" s="295"/>
      <c r="D730" s="295"/>
      <c r="E730" s="294"/>
      <c r="F730" s="295"/>
      <c r="G730" s="295"/>
      <c r="H730" s="295"/>
      <c r="I730" s="294"/>
      <c r="J730" s="294"/>
      <c r="L730" s="294"/>
      <c r="M730" s="444"/>
      <c r="N730" s="445"/>
      <c r="Q730" s="445"/>
    </row>
    <row r="731" ht="15.75" customHeight="1">
      <c r="A731" s="294"/>
      <c r="B731" s="294"/>
      <c r="C731" s="295"/>
      <c r="D731" s="295"/>
      <c r="E731" s="294"/>
      <c r="F731" s="295"/>
      <c r="G731" s="295"/>
      <c r="H731" s="295"/>
      <c r="I731" s="294"/>
      <c r="J731" s="294"/>
      <c r="L731" s="294"/>
      <c r="M731" s="444"/>
      <c r="N731" s="445"/>
      <c r="Q731" s="445"/>
    </row>
    <row r="732" ht="15.75" customHeight="1">
      <c r="A732" s="294"/>
      <c r="B732" s="294"/>
      <c r="C732" s="295"/>
      <c r="D732" s="295"/>
      <c r="E732" s="294"/>
      <c r="F732" s="295"/>
      <c r="G732" s="295"/>
      <c r="H732" s="295"/>
      <c r="I732" s="294"/>
      <c r="J732" s="294"/>
      <c r="L732" s="294"/>
      <c r="M732" s="444"/>
      <c r="N732" s="445"/>
      <c r="Q732" s="445"/>
    </row>
    <row r="733" ht="15.75" customHeight="1">
      <c r="A733" s="294"/>
      <c r="B733" s="294"/>
      <c r="C733" s="295"/>
      <c r="D733" s="295"/>
      <c r="E733" s="294"/>
      <c r="F733" s="295"/>
      <c r="G733" s="295"/>
      <c r="H733" s="295"/>
      <c r="I733" s="294"/>
      <c r="J733" s="294"/>
      <c r="L733" s="294"/>
      <c r="M733" s="444"/>
      <c r="N733" s="445"/>
      <c r="Q733" s="445"/>
    </row>
    <row r="734" ht="15.75" customHeight="1">
      <c r="A734" s="294"/>
      <c r="B734" s="294"/>
      <c r="C734" s="295"/>
      <c r="D734" s="295"/>
      <c r="E734" s="294"/>
      <c r="F734" s="295"/>
      <c r="G734" s="295"/>
      <c r="H734" s="295"/>
      <c r="I734" s="294"/>
      <c r="J734" s="294"/>
      <c r="L734" s="294"/>
      <c r="M734" s="444"/>
      <c r="N734" s="445"/>
      <c r="Q734" s="445"/>
    </row>
    <row r="735" ht="15.75" customHeight="1">
      <c r="A735" s="294"/>
      <c r="B735" s="294"/>
      <c r="C735" s="295"/>
      <c r="D735" s="295"/>
      <c r="E735" s="294"/>
      <c r="F735" s="295"/>
      <c r="G735" s="295"/>
      <c r="H735" s="295"/>
      <c r="I735" s="294"/>
      <c r="J735" s="294"/>
      <c r="L735" s="294"/>
      <c r="M735" s="444"/>
      <c r="N735" s="445"/>
      <c r="Q735" s="445"/>
    </row>
    <row r="736" ht="15.75" customHeight="1">
      <c r="A736" s="294"/>
      <c r="B736" s="294"/>
      <c r="C736" s="295"/>
      <c r="D736" s="295"/>
      <c r="E736" s="294"/>
      <c r="F736" s="295"/>
      <c r="G736" s="295"/>
      <c r="H736" s="295"/>
      <c r="I736" s="294"/>
      <c r="J736" s="294"/>
      <c r="L736" s="294"/>
      <c r="M736" s="444"/>
      <c r="N736" s="445"/>
      <c r="Q736" s="445"/>
    </row>
    <row r="737" ht="15.75" customHeight="1">
      <c r="A737" s="294"/>
      <c r="B737" s="294"/>
      <c r="C737" s="295"/>
      <c r="D737" s="295"/>
      <c r="E737" s="294"/>
      <c r="F737" s="295"/>
      <c r="G737" s="295"/>
      <c r="H737" s="295"/>
      <c r="I737" s="294"/>
      <c r="J737" s="294"/>
      <c r="L737" s="294"/>
      <c r="M737" s="444"/>
      <c r="N737" s="445"/>
      <c r="Q737" s="445"/>
    </row>
    <row r="738" ht="15.75" customHeight="1">
      <c r="A738" s="294"/>
      <c r="B738" s="294"/>
      <c r="C738" s="295"/>
      <c r="D738" s="295"/>
      <c r="E738" s="294"/>
      <c r="F738" s="295"/>
      <c r="G738" s="295"/>
      <c r="H738" s="295"/>
      <c r="I738" s="294"/>
      <c r="J738" s="294"/>
      <c r="L738" s="294"/>
      <c r="M738" s="444"/>
      <c r="N738" s="445"/>
      <c r="Q738" s="445"/>
    </row>
    <row r="739" ht="15.75" customHeight="1">
      <c r="A739" s="294"/>
      <c r="B739" s="294"/>
      <c r="C739" s="295"/>
      <c r="D739" s="295"/>
      <c r="E739" s="294"/>
      <c r="F739" s="295"/>
      <c r="G739" s="295"/>
      <c r="H739" s="295"/>
      <c r="I739" s="294"/>
      <c r="J739" s="294"/>
      <c r="L739" s="294"/>
      <c r="M739" s="444"/>
      <c r="N739" s="445"/>
      <c r="Q739" s="445"/>
    </row>
    <row r="740" ht="15.75" customHeight="1">
      <c r="A740" s="294"/>
      <c r="B740" s="294"/>
      <c r="C740" s="295"/>
      <c r="D740" s="295"/>
      <c r="E740" s="294"/>
      <c r="F740" s="295"/>
      <c r="G740" s="295"/>
      <c r="H740" s="295"/>
      <c r="I740" s="294"/>
      <c r="J740" s="294"/>
      <c r="L740" s="294"/>
      <c r="M740" s="444"/>
      <c r="N740" s="445"/>
      <c r="Q740" s="445"/>
    </row>
    <row r="741" ht="15.75" customHeight="1">
      <c r="A741" s="294"/>
      <c r="B741" s="294"/>
      <c r="C741" s="295"/>
      <c r="D741" s="295"/>
      <c r="E741" s="294"/>
      <c r="F741" s="295"/>
      <c r="G741" s="295"/>
      <c r="H741" s="295"/>
      <c r="I741" s="294"/>
      <c r="J741" s="294"/>
      <c r="L741" s="294"/>
      <c r="M741" s="444"/>
      <c r="N741" s="445"/>
      <c r="Q741" s="445"/>
    </row>
    <row r="742" ht="15.75" customHeight="1">
      <c r="A742" s="294"/>
      <c r="B742" s="294"/>
      <c r="C742" s="295"/>
      <c r="D742" s="295"/>
      <c r="E742" s="294"/>
      <c r="F742" s="295"/>
      <c r="G742" s="295"/>
      <c r="H742" s="295"/>
      <c r="I742" s="294"/>
      <c r="J742" s="294"/>
      <c r="L742" s="294"/>
      <c r="M742" s="444"/>
      <c r="N742" s="445"/>
      <c r="Q742" s="445"/>
    </row>
    <row r="743" ht="15.75" customHeight="1">
      <c r="A743" s="294"/>
      <c r="B743" s="294"/>
      <c r="C743" s="295"/>
      <c r="D743" s="295"/>
      <c r="E743" s="294"/>
      <c r="F743" s="295"/>
      <c r="G743" s="295"/>
      <c r="H743" s="295"/>
      <c r="I743" s="294"/>
      <c r="J743" s="294"/>
      <c r="L743" s="294"/>
      <c r="M743" s="444"/>
      <c r="N743" s="445"/>
      <c r="Q743" s="445"/>
    </row>
    <row r="744" ht="15.75" customHeight="1">
      <c r="A744" s="294"/>
      <c r="B744" s="294"/>
      <c r="C744" s="295"/>
      <c r="D744" s="295"/>
      <c r="E744" s="294"/>
      <c r="F744" s="295"/>
      <c r="G744" s="295"/>
      <c r="H744" s="295"/>
      <c r="I744" s="294"/>
      <c r="J744" s="294"/>
      <c r="L744" s="294"/>
      <c r="M744" s="444"/>
      <c r="N744" s="445"/>
      <c r="Q744" s="445"/>
    </row>
    <row r="745" ht="15.75" customHeight="1">
      <c r="A745" s="294"/>
      <c r="B745" s="294"/>
      <c r="C745" s="295"/>
      <c r="D745" s="295"/>
      <c r="E745" s="294"/>
      <c r="F745" s="295"/>
      <c r="G745" s="295"/>
      <c r="H745" s="295"/>
      <c r="I745" s="294"/>
      <c r="J745" s="294"/>
      <c r="L745" s="294"/>
      <c r="M745" s="444"/>
      <c r="N745" s="445"/>
      <c r="Q745" s="445"/>
    </row>
    <row r="746" ht="15.75" customHeight="1">
      <c r="A746" s="294"/>
      <c r="B746" s="294"/>
      <c r="C746" s="295"/>
      <c r="D746" s="295"/>
      <c r="E746" s="294"/>
      <c r="F746" s="295"/>
      <c r="G746" s="295"/>
      <c r="H746" s="295"/>
      <c r="I746" s="294"/>
      <c r="J746" s="294"/>
      <c r="L746" s="294"/>
      <c r="M746" s="444"/>
      <c r="N746" s="445"/>
      <c r="Q746" s="445"/>
    </row>
    <row r="747" ht="15.75" customHeight="1">
      <c r="A747" s="294"/>
      <c r="B747" s="294"/>
      <c r="C747" s="295"/>
      <c r="D747" s="295"/>
      <c r="E747" s="294"/>
      <c r="F747" s="295"/>
      <c r="G747" s="295"/>
      <c r="H747" s="295"/>
      <c r="I747" s="294"/>
      <c r="J747" s="294"/>
      <c r="L747" s="294"/>
      <c r="M747" s="444"/>
      <c r="N747" s="445"/>
      <c r="Q747" s="445"/>
    </row>
    <row r="748" ht="15.75" customHeight="1">
      <c r="A748" s="294"/>
      <c r="B748" s="294"/>
      <c r="C748" s="295"/>
      <c r="D748" s="295"/>
      <c r="E748" s="294"/>
      <c r="F748" s="295"/>
      <c r="G748" s="295"/>
      <c r="H748" s="295"/>
      <c r="I748" s="294"/>
      <c r="J748" s="294"/>
      <c r="L748" s="294"/>
      <c r="M748" s="444"/>
      <c r="N748" s="445"/>
      <c r="Q748" s="445"/>
    </row>
    <row r="749" ht="15.75" customHeight="1">
      <c r="A749" s="294"/>
      <c r="B749" s="294"/>
      <c r="C749" s="295"/>
      <c r="D749" s="295"/>
      <c r="E749" s="294"/>
      <c r="F749" s="295"/>
      <c r="G749" s="295"/>
      <c r="H749" s="295"/>
      <c r="I749" s="294"/>
      <c r="J749" s="294"/>
      <c r="L749" s="294"/>
      <c r="M749" s="444"/>
      <c r="N749" s="445"/>
      <c r="Q749" s="445"/>
    </row>
    <row r="750" ht="15.75" customHeight="1">
      <c r="A750" s="294"/>
      <c r="B750" s="294"/>
      <c r="C750" s="295"/>
      <c r="D750" s="295"/>
      <c r="E750" s="294"/>
      <c r="F750" s="295"/>
      <c r="G750" s="295"/>
      <c r="H750" s="295"/>
      <c r="I750" s="294"/>
      <c r="J750" s="294"/>
      <c r="L750" s="294"/>
      <c r="M750" s="444"/>
      <c r="N750" s="445"/>
      <c r="Q750" s="445"/>
    </row>
    <row r="751" ht="15.75" customHeight="1">
      <c r="A751" s="294"/>
      <c r="B751" s="294"/>
      <c r="C751" s="295"/>
      <c r="D751" s="295"/>
      <c r="E751" s="294"/>
      <c r="F751" s="295"/>
      <c r="G751" s="295"/>
      <c r="H751" s="295"/>
      <c r="I751" s="294"/>
      <c r="J751" s="294"/>
      <c r="L751" s="294"/>
      <c r="M751" s="444"/>
      <c r="N751" s="445"/>
      <c r="Q751" s="445"/>
    </row>
    <row r="752" ht="15.75" customHeight="1">
      <c r="A752" s="294"/>
      <c r="B752" s="294"/>
      <c r="C752" s="295"/>
      <c r="D752" s="295"/>
      <c r="E752" s="294"/>
      <c r="F752" s="295"/>
      <c r="G752" s="295"/>
      <c r="H752" s="295"/>
      <c r="I752" s="294"/>
      <c r="J752" s="294"/>
      <c r="L752" s="294"/>
      <c r="M752" s="444"/>
      <c r="N752" s="445"/>
      <c r="Q752" s="445"/>
    </row>
    <row r="753" ht="15.75" customHeight="1">
      <c r="A753" s="294"/>
      <c r="B753" s="294"/>
      <c r="C753" s="295"/>
      <c r="D753" s="295"/>
      <c r="E753" s="294"/>
      <c r="F753" s="295"/>
      <c r="G753" s="295"/>
      <c r="H753" s="295"/>
      <c r="I753" s="294"/>
      <c r="J753" s="294"/>
      <c r="L753" s="294"/>
      <c r="M753" s="444"/>
      <c r="N753" s="445"/>
      <c r="Q753" s="445"/>
    </row>
    <row r="754" ht="15.75" customHeight="1">
      <c r="A754" s="294"/>
      <c r="B754" s="294"/>
      <c r="C754" s="295"/>
      <c r="D754" s="295"/>
      <c r="E754" s="294"/>
      <c r="F754" s="295"/>
      <c r="G754" s="295"/>
      <c r="H754" s="295"/>
      <c r="I754" s="294"/>
      <c r="J754" s="294"/>
      <c r="L754" s="294"/>
      <c r="M754" s="444"/>
      <c r="N754" s="445"/>
      <c r="Q754" s="445"/>
    </row>
    <row r="755" ht="15.75" customHeight="1">
      <c r="A755" s="294"/>
      <c r="B755" s="294"/>
      <c r="C755" s="295"/>
      <c r="D755" s="295"/>
      <c r="E755" s="294"/>
      <c r="F755" s="295"/>
      <c r="G755" s="295"/>
      <c r="H755" s="295"/>
      <c r="I755" s="294"/>
      <c r="J755" s="294"/>
      <c r="L755" s="294"/>
      <c r="M755" s="444"/>
      <c r="N755" s="445"/>
      <c r="Q755" s="445"/>
    </row>
    <row r="756" ht="15.75" customHeight="1">
      <c r="A756" s="294"/>
      <c r="B756" s="294"/>
      <c r="C756" s="295"/>
      <c r="D756" s="295"/>
      <c r="E756" s="294"/>
      <c r="F756" s="295"/>
      <c r="G756" s="295"/>
      <c r="H756" s="295"/>
      <c r="I756" s="294"/>
      <c r="J756" s="294"/>
      <c r="L756" s="294"/>
      <c r="M756" s="444"/>
      <c r="N756" s="445"/>
      <c r="Q756" s="445"/>
    </row>
    <row r="757" ht="15.75" customHeight="1">
      <c r="A757" s="294"/>
      <c r="B757" s="294"/>
      <c r="C757" s="295"/>
      <c r="D757" s="295"/>
      <c r="E757" s="294"/>
      <c r="F757" s="295"/>
      <c r="G757" s="295"/>
      <c r="H757" s="295"/>
      <c r="I757" s="294"/>
      <c r="J757" s="294"/>
      <c r="L757" s="294"/>
      <c r="M757" s="444"/>
      <c r="N757" s="445"/>
      <c r="Q757" s="445"/>
    </row>
    <row r="758" ht="15.75" customHeight="1">
      <c r="A758" s="294"/>
      <c r="B758" s="294"/>
      <c r="C758" s="295"/>
      <c r="D758" s="295"/>
      <c r="E758" s="294"/>
      <c r="F758" s="295"/>
      <c r="G758" s="295"/>
      <c r="H758" s="295"/>
      <c r="I758" s="294"/>
      <c r="J758" s="294"/>
      <c r="L758" s="294"/>
      <c r="M758" s="444"/>
      <c r="N758" s="445"/>
      <c r="Q758" s="445"/>
    </row>
    <row r="759" ht="15.75" customHeight="1">
      <c r="A759" s="294"/>
      <c r="B759" s="294"/>
      <c r="C759" s="295"/>
      <c r="D759" s="295"/>
      <c r="E759" s="294"/>
      <c r="F759" s="295"/>
      <c r="G759" s="295"/>
      <c r="H759" s="295"/>
      <c r="I759" s="294"/>
      <c r="J759" s="294"/>
      <c r="L759" s="294"/>
      <c r="M759" s="444"/>
      <c r="N759" s="445"/>
      <c r="Q759" s="445"/>
    </row>
    <row r="760" ht="15.75" customHeight="1">
      <c r="A760" s="294"/>
      <c r="B760" s="294"/>
      <c r="C760" s="295"/>
      <c r="D760" s="295"/>
      <c r="E760" s="294"/>
      <c r="F760" s="295"/>
      <c r="G760" s="295"/>
      <c r="H760" s="295"/>
      <c r="I760" s="294"/>
      <c r="J760" s="294"/>
      <c r="L760" s="294"/>
      <c r="M760" s="444"/>
      <c r="N760" s="445"/>
      <c r="Q760" s="445"/>
    </row>
    <row r="761" ht="15.75" customHeight="1">
      <c r="A761" s="294"/>
      <c r="B761" s="294"/>
      <c r="C761" s="295"/>
      <c r="D761" s="295"/>
      <c r="E761" s="294"/>
      <c r="F761" s="295"/>
      <c r="G761" s="295"/>
      <c r="H761" s="295"/>
      <c r="I761" s="294"/>
      <c r="J761" s="294"/>
      <c r="L761" s="294"/>
      <c r="M761" s="444"/>
      <c r="N761" s="445"/>
      <c r="Q761" s="445"/>
    </row>
    <row r="762" ht="15.75" customHeight="1">
      <c r="A762" s="294"/>
      <c r="B762" s="294"/>
      <c r="C762" s="295"/>
      <c r="D762" s="295"/>
      <c r="E762" s="294"/>
      <c r="F762" s="295"/>
      <c r="G762" s="295"/>
      <c r="H762" s="295"/>
      <c r="I762" s="294"/>
      <c r="J762" s="294"/>
      <c r="L762" s="294"/>
      <c r="M762" s="444"/>
      <c r="N762" s="445"/>
      <c r="Q762" s="445"/>
    </row>
    <row r="763" ht="15.75" customHeight="1">
      <c r="A763" s="294"/>
      <c r="B763" s="294"/>
      <c r="C763" s="295"/>
      <c r="D763" s="295"/>
      <c r="E763" s="294"/>
      <c r="F763" s="295"/>
      <c r="G763" s="295"/>
      <c r="H763" s="295"/>
      <c r="I763" s="294"/>
      <c r="J763" s="294"/>
      <c r="L763" s="294"/>
      <c r="M763" s="444"/>
      <c r="N763" s="445"/>
      <c r="Q763" s="445"/>
    </row>
    <row r="764" ht="15.75" customHeight="1">
      <c r="A764" s="294"/>
      <c r="B764" s="294"/>
      <c r="C764" s="295"/>
      <c r="D764" s="295"/>
      <c r="E764" s="294"/>
      <c r="F764" s="295"/>
      <c r="G764" s="295"/>
      <c r="H764" s="295"/>
      <c r="I764" s="294"/>
      <c r="J764" s="294"/>
      <c r="L764" s="294"/>
      <c r="M764" s="444"/>
      <c r="N764" s="445"/>
      <c r="Q764" s="445"/>
    </row>
    <row r="765" ht="15.75" customHeight="1">
      <c r="A765" s="294"/>
      <c r="B765" s="294"/>
      <c r="C765" s="295"/>
      <c r="D765" s="295"/>
      <c r="E765" s="294"/>
      <c r="F765" s="295"/>
      <c r="G765" s="295"/>
      <c r="H765" s="295"/>
      <c r="I765" s="294"/>
      <c r="J765" s="294"/>
      <c r="L765" s="294"/>
      <c r="M765" s="444"/>
      <c r="N765" s="445"/>
      <c r="Q765" s="445"/>
    </row>
    <row r="766" ht="15.75" customHeight="1">
      <c r="A766" s="294"/>
      <c r="B766" s="294"/>
      <c r="C766" s="295"/>
      <c r="D766" s="295"/>
      <c r="E766" s="294"/>
      <c r="F766" s="295"/>
      <c r="G766" s="295"/>
      <c r="H766" s="295"/>
      <c r="I766" s="294"/>
      <c r="J766" s="294"/>
      <c r="L766" s="294"/>
      <c r="M766" s="444"/>
      <c r="N766" s="445"/>
      <c r="Q766" s="445"/>
    </row>
    <row r="767" ht="15.75" customHeight="1">
      <c r="A767" s="294"/>
      <c r="B767" s="294"/>
      <c r="C767" s="295"/>
      <c r="D767" s="295"/>
      <c r="E767" s="294"/>
      <c r="F767" s="295"/>
      <c r="G767" s="295"/>
      <c r="H767" s="295"/>
      <c r="I767" s="294"/>
      <c r="J767" s="294"/>
      <c r="L767" s="294"/>
      <c r="M767" s="444"/>
      <c r="N767" s="445"/>
      <c r="Q767" s="445"/>
    </row>
    <row r="768" ht="15.75" customHeight="1">
      <c r="A768" s="294"/>
      <c r="B768" s="294"/>
      <c r="C768" s="295"/>
      <c r="D768" s="295"/>
      <c r="E768" s="294"/>
      <c r="F768" s="295"/>
      <c r="G768" s="295"/>
      <c r="H768" s="295"/>
      <c r="I768" s="294"/>
      <c r="J768" s="294"/>
      <c r="L768" s="294"/>
      <c r="M768" s="444"/>
      <c r="N768" s="445"/>
      <c r="Q768" s="445"/>
    </row>
    <row r="769" ht="15.75" customHeight="1">
      <c r="A769" s="294"/>
      <c r="B769" s="294"/>
      <c r="C769" s="295"/>
      <c r="D769" s="295"/>
      <c r="E769" s="294"/>
      <c r="F769" s="295"/>
      <c r="G769" s="295"/>
      <c r="H769" s="295"/>
      <c r="I769" s="294"/>
      <c r="J769" s="294"/>
      <c r="L769" s="294"/>
      <c r="M769" s="444"/>
      <c r="N769" s="445"/>
      <c r="Q769" s="445"/>
    </row>
    <row r="770" ht="15.75" customHeight="1">
      <c r="A770" s="294"/>
      <c r="B770" s="294"/>
      <c r="C770" s="295"/>
      <c r="D770" s="295"/>
      <c r="E770" s="294"/>
      <c r="F770" s="295"/>
      <c r="G770" s="295"/>
      <c r="H770" s="295"/>
      <c r="I770" s="294"/>
      <c r="J770" s="294"/>
      <c r="L770" s="294"/>
      <c r="M770" s="444"/>
      <c r="N770" s="445"/>
      <c r="Q770" s="445"/>
    </row>
    <row r="771" ht="15.75" customHeight="1">
      <c r="A771" s="294"/>
      <c r="B771" s="294"/>
      <c r="C771" s="295"/>
      <c r="D771" s="295"/>
      <c r="E771" s="294"/>
      <c r="F771" s="295"/>
      <c r="G771" s="295"/>
      <c r="H771" s="295"/>
      <c r="I771" s="294"/>
      <c r="J771" s="294"/>
      <c r="L771" s="294"/>
      <c r="M771" s="444"/>
      <c r="N771" s="445"/>
      <c r="Q771" s="445"/>
    </row>
    <row r="772" ht="15.75" customHeight="1">
      <c r="A772" s="294"/>
      <c r="B772" s="294"/>
      <c r="C772" s="295"/>
      <c r="D772" s="295"/>
      <c r="E772" s="294"/>
      <c r="F772" s="295"/>
      <c r="G772" s="295"/>
      <c r="H772" s="295"/>
      <c r="I772" s="294"/>
      <c r="J772" s="294"/>
      <c r="L772" s="294"/>
      <c r="M772" s="444"/>
      <c r="N772" s="445"/>
      <c r="Q772" s="445"/>
    </row>
    <row r="773" ht="15.75" customHeight="1">
      <c r="A773" s="294"/>
      <c r="B773" s="294"/>
      <c r="C773" s="295"/>
      <c r="D773" s="295"/>
      <c r="E773" s="294"/>
      <c r="F773" s="295"/>
      <c r="G773" s="295"/>
      <c r="H773" s="295"/>
      <c r="I773" s="294"/>
      <c r="J773" s="294"/>
      <c r="L773" s="294"/>
      <c r="M773" s="444"/>
      <c r="N773" s="445"/>
      <c r="Q773" s="445"/>
    </row>
    <row r="774" ht="15.75" customHeight="1">
      <c r="A774" s="294"/>
      <c r="B774" s="294"/>
      <c r="C774" s="295"/>
      <c r="D774" s="295"/>
      <c r="E774" s="294"/>
      <c r="F774" s="295"/>
      <c r="G774" s="295"/>
      <c r="H774" s="295"/>
      <c r="I774" s="294"/>
      <c r="J774" s="294"/>
      <c r="L774" s="294"/>
      <c r="M774" s="444"/>
      <c r="N774" s="445"/>
      <c r="Q774" s="445"/>
    </row>
    <row r="775" ht="15.75" customHeight="1">
      <c r="A775" s="294"/>
      <c r="B775" s="294"/>
      <c r="C775" s="295"/>
      <c r="D775" s="295"/>
      <c r="E775" s="294"/>
      <c r="F775" s="295"/>
      <c r="G775" s="295"/>
      <c r="H775" s="295"/>
      <c r="I775" s="294"/>
      <c r="J775" s="294"/>
      <c r="L775" s="294"/>
      <c r="M775" s="444"/>
      <c r="N775" s="445"/>
      <c r="Q775" s="445"/>
    </row>
    <row r="776" ht="15.75" customHeight="1">
      <c r="A776" s="294"/>
      <c r="B776" s="294"/>
      <c r="C776" s="295"/>
      <c r="D776" s="295"/>
      <c r="E776" s="294"/>
      <c r="F776" s="295"/>
      <c r="G776" s="295"/>
      <c r="H776" s="295"/>
      <c r="I776" s="294"/>
      <c r="J776" s="294"/>
      <c r="L776" s="294"/>
      <c r="M776" s="444"/>
      <c r="N776" s="445"/>
      <c r="Q776" s="445"/>
    </row>
    <row r="777" ht="15.75" customHeight="1">
      <c r="A777" s="294"/>
      <c r="B777" s="294"/>
      <c r="C777" s="295"/>
      <c r="D777" s="295"/>
      <c r="E777" s="294"/>
      <c r="F777" s="295"/>
      <c r="G777" s="295"/>
      <c r="H777" s="295"/>
      <c r="I777" s="294"/>
      <c r="J777" s="294"/>
      <c r="L777" s="294"/>
      <c r="M777" s="444"/>
      <c r="N777" s="445"/>
      <c r="Q777" s="445"/>
    </row>
    <row r="778" ht="15.75" customHeight="1">
      <c r="A778" s="294"/>
      <c r="B778" s="294"/>
      <c r="C778" s="295"/>
      <c r="D778" s="295"/>
      <c r="E778" s="294"/>
      <c r="F778" s="295"/>
      <c r="G778" s="295"/>
      <c r="H778" s="295"/>
      <c r="I778" s="294"/>
      <c r="J778" s="294"/>
      <c r="L778" s="294"/>
      <c r="M778" s="444"/>
      <c r="N778" s="445"/>
      <c r="Q778" s="445"/>
    </row>
    <row r="779" ht="15.75" customHeight="1">
      <c r="A779" s="294"/>
      <c r="B779" s="294"/>
      <c r="C779" s="295"/>
      <c r="D779" s="295"/>
      <c r="E779" s="294"/>
      <c r="F779" s="295"/>
      <c r="G779" s="295"/>
      <c r="H779" s="295"/>
      <c r="I779" s="294"/>
      <c r="J779" s="294"/>
      <c r="L779" s="294"/>
      <c r="M779" s="444"/>
      <c r="N779" s="445"/>
      <c r="Q779" s="445"/>
    </row>
    <row r="780" ht="15.75" customHeight="1">
      <c r="A780" s="294"/>
      <c r="B780" s="294"/>
      <c r="C780" s="295"/>
      <c r="D780" s="295"/>
      <c r="E780" s="294"/>
      <c r="F780" s="295"/>
      <c r="G780" s="295"/>
      <c r="H780" s="295"/>
      <c r="I780" s="294"/>
      <c r="J780" s="294"/>
      <c r="L780" s="294"/>
      <c r="M780" s="444"/>
      <c r="N780" s="445"/>
      <c r="Q780" s="445"/>
    </row>
    <row r="781" ht="15.75" customHeight="1">
      <c r="A781" s="294"/>
      <c r="B781" s="294"/>
      <c r="C781" s="295"/>
      <c r="D781" s="295"/>
      <c r="E781" s="294"/>
      <c r="F781" s="295"/>
      <c r="G781" s="295"/>
      <c r="H781" s="295"/>
      <c r="I781" s="294"/>
      <c r="J781" s="294"/>
      <c r="L781" s="294"/>
      <c r="M781" s="444"/>
      <c r="N781" s="445"/>
      <c r="Q781" s="445"/>
    </row>
    <row r="782" ht="15.75" customHeight="1">
      <c r="A782" s="294"/>
      <c r="B782" s="294"/>
      <c r="C782" s="295"/>
      <c r="D782" s="295"/>
      <c r="E782" s="294"/>
      <c r="F782" s="295"/>
      <c r="G782" s="295"/>
      <c r="H782" s="295"/>
      <c r="I782" s="294"/>
      <c r="J782" s="294"/>
      <c r="L782" s="294"/>
      <c r="M782" s="444"/>
      <c r="N782" s="445"/>
      <c r="Q782" s="445"/>
    </row>
    <row r="783" ht="15.75" customHeight="1">
      <c r="A783" s="294"/>
      <c r="B783" s="294"/>
      <c r="C783" s="295"/>
      <c r="D783" s="295"/>
      <c r="E783" s="294"/>
      <c r="F783" s="295"/>
      <c r="G783" s="295"/>
      <c r="H783" s="295"/>
      <c r="I783" s="294"/>
      <c r="J783" s="294"/>
      <c r="L783" s="294"/>
      <c r="M783" s="444"/>
      <c r="N783" s="445"/>
      <c r="Q783" s="445"/>
    </row>
    <row r="784" ht="15.75" customHeight="1">
      <c r="A784" s="294"/>
      <c r="B784" s="294"/>
      <c r="C784" s="295"/>
      <c r="D784" s="295"/>
      <c r="E784" s="294"/>
      <c r="F784" s="295"/>
      <c r="G784" s="295"/>
      <c r="H784" s="295"/>
      <c r="I784" s="294"/>
      <c r="J784" s="294"/>
      <c r="L784" s="294"/>
      <c r="M784" s="444"/>
      <c r="N784" s="445"/>
      <c r="Q784" s="445"/>
    </row>
    <row r="785" ht="15.75" customHeight="1">
      <c r="A785" s="294"/>
      <c r="B785" s="294"/>
      <c r="C785" s="295"/>
      <c r="D785" s="295"/>
      <c r="E785" s="294"/>
      <c r="F785" s="295"/>
      <c r="G785" s="295"/>
      <c r="H785" s="295"/>
      <c r="I785" s="294"/>
      <c r="J785" s="294"/>
      <c r="L785" s="294"/>
      <c r="M785" s="444"/>
      <c r="N785" s="445"/>
      <c r="Q785" s="445"/>
    </row>
    <row r="786" ht="15.75" customHeight="1">
      <c r="A786" s="294"/>
      <c r="B786" s="294"/>
      <c r="C786" s="295"/>
      <c r="D786" s="295"/>
      <c r="E786" s="294"/>
      <c r="F786" s="295"/>
      <c r="G786" s="295"/>
      <c r="H786" s="295"/>
      <c r="I786" s="294"/>
      <c r="J786" s="294"/>
      <c r="L786" s="294"/>
      <c r="M786" s="444"/>
      <c r="N786" s="445"/>
      <c r="Q786" s="445"/>
    </row>
    <row r="787" ht="15.75" customHeight="1">
      <c r="A787" s="294"/>
      <c r="B787" s="294"/>
      <c r="C787" s="295"/>
      <c r="D787" s="295"/>
      <c r="E787" s="294"/>
      <c r="F787" s="295"/>
      <c r="G787" s="295"/>
      <c r="H787" s="295"/>
      <c r="I787" s="294"/>
      <c r="J787" s="294"/>
      <c r="L787" s="294"/>
      <c r="M787" s="444"/>
      <c r="N787" s="445"/>
      <c r="Q787" s="445"/>
    </row>
    <row r="788" ht="15.75" customHeight="1">
      <c r="A788" s="294"/>
      <c r="B788" s="294"/>
      <c r="C788" s="295"/>
      <c r="D788" s="295"/>
      <c r="E788" s="294"/>
      <c r="F788" s="295"/>
      <c r="G788" s="295"/>
      <c r="H788" s="295"/>
      <c r="I788" s="294"/>
      <c r="J788" s="294"/>
      <c r="L788" s="294"/>
      <c r="M788" s="444"/>
      <c r="N788" s="445"/>
      <c r="Q788" s="445"/>
    </row>
    <row r="789" ht="15.75" customHeight="1">
      <c r="A789" s="294"/>
      <c r="B789" s="294"/>
      <c r="C789" s="295"/>
      <c r="D789" s="295"/>
      <c r="E789" s="294"/>
      <c r="F789" s="295"/>
      <c r="G789" s="295"/>
      <c r="H789" s="295"/>
      <c r="I789" s="294"/>
      <c r="J789" s="294"/>
      <c r="L789" s="294"/>
      <c r="M789" s="444"/>
      <c r="N789" s="445"/>
      <c r="Q789" s="445"/>
    </row>
    <row r="790" ht="15.75" customHeight="1">
      <c r="A790" s="294"/>
      <c r="B790" s="294"/>
      <c r="C790" s="295"/>
      <c r="D790" s="295"/>
      <c r="E790" s="294"/>
      <c r="F790" s="295"/>
      <c r="G790" s="295"/>
      <c r="H790" s="295"/>
      <c r="I790" s="294"/>
      <c r="J790" s="294"/>
      <c r="L790" s="294"/>
      <c r="M790" s="444"/>
      <c r="N790" s="445"/>
      <c r="Q790" s="445"/>
    </row>
    <row r="791" ht="15.75" customHeight="1">
      <c r="A791" s="294"/>
      <c r="B791" s="294"/>
      <c r="C791" s="295"/>
      <c r="D791" s="295"/>
      <c r="E791" s="294"/>
      <c r="F791" s="295"/>
      <c r="G791" s="295"/>
      <c r="H791" s="295"/>
      <c r="I791" s="294"/>
      <c r="J791" s="294"/>
      <c r="L791" s="294"/>
      <c r="M791" s="444"/>
      <c r="N791" s="445"/>
      <c r="Q791" s="445"/>
    </row>
    <row r="792" ht="15.75" customHeight="1">
      <c r="A792" s="294"/>
      <c r="B792" s="294"/>
      <c r="C792" s="295"/>
      <c r="D792" s="295"/>
      <c r="E792" s="294"/>
      <c r="F792" s="295"/>
      <c r="G792" s="295"/>
      <c r="H792" s="295"/>
      <c r="I792" s="294"/>
      <c r="J792" s="294"/>
      <c r="L792" s="294"/>
      <c r="M792" s="444"/>
      <c r="N792" s="445"/>
      <c r="Q792" s="445"/>
    </row>
    <row r="793" ht="15.75" customHeight="1">
      <c r="A793" s="294"/>
      <c r="B793" s="294"/>
      <c r="C793" s="295"/>
      <c r="D793" s="295"/>
      <c r="E793" s="294"/>
      <c r="F793" s="295"/>
      <c r="G793" s="295"/>
      <c r="H793" s="295"/>
      <c r="I793" s="294"/>
      <c r="J793" s="294"/>
      <c r="L793" s="294"/>
      <c r="M793" s="444"/>
      <c r="N793" s="445"/>
      <c r="Q793" s="445"/>
    </row>
    <row r="794" ht="15.75" customHeight="1">
      <c r="A794" s="294"/>
      <c r="B794" s="294"/>
      <c r="C794" s="295"/>
      <c r="D794" s="295"/>
      <c r="E794" s="294"/>
      <c r="F794" s="295"/>
      <c r="G794" s="295"/>
      <c r="H794" s="295"/>
      <c r="I794" s="294"/>
      <c r="J794" s="294"/>
      <c r="L794" s="294"/>
      <c r="M794" s="444"/>
      <c r="N794" s="445"/>
      <c r="Q794" s="445"/>
    </row>
    <row r="795" ht="15.75" customHeight="1">
      <c r="A795" s="294"/>
      <c r="B795" s="294"/>
      <c r="C795" s="295"/>
      <c r="D795" s="295"/>
      <c r="E795" s="294"/>
      <c r="F795" s="295"/>
      <c r="G795" s="295"/>
      <c r="H795" s="295"/>
      <c r="I795" s="294"/>
      <c r="J795" s="294"/>
      <c r="L795" s="294"/>
      <c r="M795" s="444"/>
      <c r="N795" s="445"/>
      <c r="Q795" s="445"/>
    </row>
    <row r="796" ht="15.75" customHeight="1">
      <c r="A796" s="294"/>
      <c r="B796" s="294"/>
      <c r="C796" s="295"/>
      <c r="D796" s="295"/>
      <c r="E796" s="294"/>
      <c r="F796" s="295"/>
      <c r="G796" s="295"/>
      <c r="H796" s="295"/>
      <c r="I796" s="294"/>
      <c r="J796" s="294"/>
      <c r="L796" s="294"/>
      <c r="M796" s="444"/>
      <c r="N796" s="445"/>
      <c r="Q796" s="445"/>
    </row>
    <row r="797" ht="15.75" customHeight="1">
      <c r="A797" s="294"/>
      <c r="B797" s="294"/>
      <c r="C797" s="295"/>
      <c r="D797" s="295"/>
      <c r="E797" s="294"/>
      <c r="F797" s="295"/>
      <c r="G797" s="295"/>
      <c r="H797" s="295"/>
      <c r="I797" s="294"/>
      <c r="J797" s="294"/>
      <c r="L797" s="294"/>
      <c r="M797" s="444"/>
      <c r="N797" s="445"/>
      <c r="Q797" s="445"/>
    </row>
    <row r="798" ht="15.75" customHeight="1">
      <c r="A798" s="294"/>
      <c r="B798" s="294"/>
      <c r="C798" s="295"/>
      <c r="D798" s="295"/>
      <c r="E798" s="294"/>
      <c r="F798" s="295"/>
      <c r="G798" s="295"/>
      <c r="H798" s="295"/>
      <c r="I798" s="294"/>
      <c r="J798" s="294"/>
      <c r="L798" s="294"/>
      <c r="M798" s="444"/>
      <c r="N798" s="445"/>
      <c r="Q798" s="445"/>
    </row>
    <row r="799" ht="15.75" customHeight="1">
      <c r="A799" s="294"/>
      <c r="B799" s="294"/>
      <c r="C799" s="295"/>
      <c r="D799" s="295"/>
      <c r="E799" s="294"/>
      <c r="F799" s="295"/>
      <c r="G799" s="295"/>
      <c r="H799" s="295"/>
      <c r="I799" s="294"/>
      <c r="J799" s="294"/>
      <c r="L799" s="294"/>
      <c r="M799" s="444"/>
      <c r="N799" s="445"/>
      <c r="Q799" s="445"/>
    </row>
    <row r="800" ht="15.75" customHeight="1">
      <c r="A800" s="294"/>
      <c r="B800" s="294"/>
      <c r="C800" s="295"/>
      <c r="D800" s="295"/>
      <c r="E800" s="294"/>
      <c r="F800" s="295"/>
      <c r="G800" s="295"/>
      <c r="H800" s="295"/>
      <c r="I800" s="294"/>
      <c r="J800" s="294"/>
      <c r="L800" s="294"/>
      <c r="M800" s="444"/>
      <c r="N800" s="445"/>
      <c r="Q800" s="445"/>
    </row>
    <row r="801" ht="15.75" customHeight="1">
      <c r="A801" s="294"/>
      <c r="B801" s="294"/>
      <c r="C801" s="295"/>
      <c r="D801" s="295"/>
      <c r="E801" s="294"/>
      <c r="F801" s="295"/>
      <c r="G801" s="295"/>
      <c r="H801" s="295"/>
      <c r="I801" s="294"/>
      <c r="J801" s="294"/>
      <c r="L801" s="294"/>
      <c r="M801" s="444"/>
      <c r="N801" s="445"/>
      <c r="Q801" s="445"/>
    </row>
    <row r="802" ht="15.75" customHeight="1">
      <c r="A802" s="294"/>
      <c r="B802" s="294"/>
      <c r="C802" s="295"/>
      <c r="D802" s="295"/>
      <c r="E802" s="294"/>
      <c r="F802" s="295"/>
      <c r="G802" s="295"/>
      <c r="H802" s="295"/>
      <c r="I802" s="294"/>
      <c r="J802" s="294"/>
      <c r="L802" s="294"/>
      <c r="M802" s="444"/>
      <c r="N802" s="445"/>
      <c r="Q802" s="445"/>
    </row>
    <row r="803" ht="15.75" customHeight="1">
      <c r="A803" s="294"/>
      <c r="B803" s="294"/>
      <c r="C803" s="295"/>
      <c r="D803" s="295"/>
      <c r="E803" s="294"/>
      <c r="F803" s="295"/>
      <c r="G803" s="295"/>
      <c r="H803" s="295"/>
      <c r="I803" s="294"/>
      <c r="J803" s="294"/>
      <c r="L803" s="294"/>
      <c r="M803" s="444"/>
      <c r="N803" s="445"/>
      <c r="Q803" s="445"/>
    </row>
    <row r="804" ht="15.75" customHeight="1">
      <c r="A804" s="294"/>
      <c r="B804" s="294"/>
      <c r="C804" s="295"/>
      <c r="D804" s="295"/>
      <c r="E804" s="294"/>
      <c r="F804" s="295"/>
      <c r="G804" s="295"/>
      <c r="H804" s="295"/>
      <c r="I804" s="294"/>
      <c r="J804" s="294"/>
      <c r="L804" s="294"/>
      <c r="M804" s="444"/>
      <c r="N804" s="445"/>
      <c r="Q804" s="445"/>
    </row>
    <row r="805" ht="15.75" customHeight="1">
      <c r="A805" s="294"/>
      <c r="B805" s="294"/>
      <c r="C805" s="295"/>
      <c r="D805" s="295"/>
      <c r="E805" s="294"/>
      <c r="F805" s="295"/>
      <c r="G805" s="295"/>
      <c r="H805" s="295"/>
      <c r="I805" s="294"/>
      <c r="J805" s="294"/>
      <c r="L805" s="294"/>
      <c r="M805" s="444"/>
      <c r="N805" s="445"/>
      <c r="Q805" s="445"/>
    </row>
    <row r="806" ht="15.75" customHeight="1">
      <c r="A806" s="294"/>
      <c r="B806" s="294"/>
      <c r="C806" s="295"/>
      <c r="D806" s="295"/>
      <c r="E806" s="294"/>
      <c r="F806" s="295"/>
      <c r="G806" s="295"/>
      <c r="H806" s="295"/>
      <c r="I806" s="294"/>
      <c r="J806" s="294"/>
      <c r="L806" s="294"/>
      <c r="M806" s="444"/>
      <c r="N806" s="445"/>
      <c r="Q806" s="445"/>
    </row>
    <row r="807" ht="15.75" customHeight="1">
      <c r="A807" s="294"/>
      <c r="B807" s="294"/>
      <c r="C807" s="295"/>
      <c r="D807" s="295"/>
      <c r="E807" s="294"/>
      <c r="F807" s="295"/>
      <c r="G807" s="295"/>
      <c r="H807" s="295"/>
      <c r="I807" s="294"/>
      <c r="J807" s="294"/>
      <c r="L807" s="294"/>
      <c r="M807" s="444"/>
      <c r="N807" s="445"/>
      <c r="Q807" s="445"/>
    </row>
    <row r="808" ht="15.75" customHeight="1">
      <c r="A808" s="294"/>
      <c r="B808" s="294"/>
      <c r="C808" s="295"/>
      <c r="D808" s="295"/>
      <c r="E808" s="294"/>
      <c r="F808" s="295"/>
      <c r="G808" s="295"/>
      <c r="H808" s="295"/>
      <c r="I808" s="294"/>
      <c r="J808" s="294"/>
      <c r="L808" s="294"/>
      <c r="M808" s="444"/>
      <c r="N808" s="445"/>
      <c r="Q808" s="445"/>
    </row>
    <row r="809" ht="15.75" customHeight="1">
      <c r="A809" s="294"/>
      <c r="B809" s="294"/>
      <c r="C809" s="295"/>
      <c r="D809" s="295"/>
      <c r="E809" s="294"/>
      <c r="F809" s="295"/>
      <c r="G809" s="295"/>
      <c r="H809" s="295"/>
      <c r="I809" s="294"/>
      <c r="J809" s="294"/>
      <c r="L809" s="294"/>
      <c r="M809" s="444"/>
      <c r="N809" s="445"/>
      <c r="Q809" s="445"/>
    </row>
    <row r="810" ht="15.75" customHeight="1">
      <c r="A810" s="294"/>
      <c r="B810" s="294"/>
      <c r="C810" s="295"/>
      <c r="D810" s="295"/>
      <c r="E810" s="294"/>
      <c r="F810" s="295"/>
      <c r="G810" s="295"/>
      <c r="H810" s="295"/>
      <c r="I810" s="294"/>
      <c r="J810" s="294"/>
      <c r="L810" s="294"/>
      <c r="M810" s="444"/>
      <c r="N810" s="445"/>
      <c r="Q810" s="445"/>
    </row>
    <row r="811" ht="15.75" customHeight="1">
      <c r="A811" s="294"/>
      <c r="B811" s="294"/>
      <c r="C811" s="295"/>
      <c r="D811" s="295"/>
      <c r="E811" s="294"/>
      <c r="F811" s="295"/>
      <c r="G811" s="295"/>
      <c r="H811" s="295"/>
      <c r="I811" s="294"/>
      <c r="J811" s="294"/>
      <c r="L811" s="294"/>
      <c r="M811" s="444"/>
      <c r="N811" s="445"/>
      <c r="Q811" s="445"/>
    </row>
    <row r="812" ht="15.75" customHeight="1">
      <c r="A812" s="294"/>
      <c r="B812" s="294"/>
      <c r="C812" s="295"/>
      <c r="D812" s="295"/>
      <c r="E812" s="294"/>
      <c r="F812" s="295"/>
      <c r="G812" s="295"/>
      <c r="H812" s="295"/>
      <c r="I812" s="294"/>
      <c r="J812" s="294"/>
      <c r="L812" s="294"/>
      <c r="M812" s="444"/>
      <c r="N812" s="445"/>
      <c r="Q812" s="445"/>
    </row>
    <row r="813" ht="15.75" customHeight="1">
      <c r="A813" s="294"/>
      <c r="B813" s="294"/>
      <c r="C813" s="295"/>
      <c r="D813" s="295"/>
      <c r="E813" s="294"/>
      <c r="F813" s="295"/>
      <c r="G813" s="295"/>
      <c r="H813" s="295"/>
      <c r="I813" s="294"/>
      <c r="J813" s="294"/>
      <c r="L813" s="294"/>
      <c r="M813" s="444"/>
      <c r="N813" s="445"/>
      <c r="Q813" s="445"/>
    </row>
    <row r="814" ht="15.75" customHeight="1">
      <c r="A814" s="294"/>
      <c r="B814" s="294"/>
      <c r="C814" s="295"/>
      <c r="D814" s="295"/>
      <c r="E814" s="294"/>
      <c r="F814" s="295"/>
      <c r="G814" s="295"/>
      <c r="H814" s="295"/>
      <c r="I814" s="294"/>
      <c r="J814" s="294"/>
      <c r="L814" s="294"/>
      <c r="M814" s="444"/>
      <c r="N814" s="445"/>
      <c r="Q814" s="445"/>
    </row>
    <row r="815" ht="15.75" customHeight="1">
      <c r="A815" s="294"/>
      <c r="B815" s="294"/>
      <c r="C815" s="295"/>
      <c r="D815" s="295"/>
      <c r="E815" s="294"/>
      <c r="F815" s="295"/>
      <c r="G815" s="295"/>
      <c r="H815" s="295"/>
      <c r="I815" s="294"/>
      <c r="J815" s="294"/>
      <c r="L815" s="294"/>
      <c r="M815" s="444"/>
      <c r="N815" s="445"/>
      <c r="Q815" s="445"/>
    </row>
    <row r="816" ht="15.75" customHeight="1">
      <c r="A816" s="294"/>
      <c r="B816" s="294"/>
      <c r="C816" s="295"/>
      <c r="D816" s="295"/>
      <c r="E816" s="294"/>
      <c r="F816" s="295"/>
      <c r="G816" s="295"/>
      <c r="H816" s="295"/>
      <c r="I816" s="294"/>
      <c r="J816" s="294"/>
      <c r="L816" s="294"/>
      <c r="M816" s="444"/>
      <c r="N816" s="445"/>
      <c r="Q816" s="445"/>
    </row>
    <row r="817" ht="15.75" customHeight="1">
      <c r="A817" s="294"/>
      <c r="B817" s="294"/>
      <c r="C817" s="295"/>
      <c r="D817" s="295"/>
      <c r="E817" s="294"/>
      <c r="F817" s="295"/>
      <c r="G817" s="295"/>
      <c r="H817" s="295"/>
      <c r="I817" s="294"/>
      <c r="J817" s="294"/>
      <c r="L817" s="294"/>
      <c r="M817" s="444"/>
      <c r="N817" s="445"/>
      <c r="Q817" s="445"/>
    </row>
    <row r="818" ht="15.75" customHeight="1">
      <c r="A818" s="294"/>
      <c r="B818" s="294"/>
      <c r="C818" s="295"/>
      <c r="D818" s="295"/>
      <c r="E818" s="294"/>
      <c r="F818" s="295"/>
      <c r="G818" s="295"/>
      <c r="H818" s="295"/>
      <c r="I818" s="294"/>
      <c r="J818" s="294"/>
      <c r="L818" s="294"/>
      <c r="M818" s="444"/>
      <c r="N818" s="445"/>
      <c r="Q818" s="445"/>
    </row>
    <row r="819" ht="15.75" customHeight="1">
      <c r="A819" s="294"/>
      <c r="B819" s="294"/>
      <c r="C819" s="295"/>
      <c r="D819" s="295"/>
      <c r="E819" s="294"/>
      <c r="F819" s="295"/>
      <c r="G819" s="295"/>
      <c r="H819" s="295"/>
      <c r="I819" s="294"/>
      <c r="J819" s="294"/>
      <c r="L819" s="294"/>
      <c r="M819" s="444"/>
      <c r="N819" s="445"/>
      <c r="Q819" s="445"/>
    </row>
    <row r="820" ht="15.75" customHeight="1">
      <c r="A820" s="294"/>
      <c r="B820" s="294"/>
      <c r="C820" s="295"/>
      <c r="D820" s="295"/>
      <c r="E820" s="294"/>
      <c r="F820" s="295"/>
      <c r="G820" s="295"/>
      <c r="H820" s="295"/>
      <c r="I820" s="294"/>
      <c r="J820" s="294"/>
      <c r="L820" s="294"/>
      <c r="M820" s="444"/>
      <c r="N820" s="445"/>
      <c r="Q820" s="445"/>
    </row>
    <row r="821" ht="15.75" customHeight="1">
      <c r="A821" s="294"/>
      <c r="B821" s="294"/>
      <c r="C821" s="295"/>
      <c r="D821" s="295"/>
      <c r="E821" s="294"/>
      <c r="F821" s="295"/>
      <c r="G821" s="295"/>
      <c r="H821" s="295"/>
      <c r="I821" s="294"/>
      <c r="J821" s="294"/>
      <c r="L821" s="294"/>
      <c r="M821" s="444"/>
      <c r="N821" s="445"/>
      <c r="Q821" s="445"/>
    </row>
    <row r="822" ht="15.75" customHeight="1">
      <c r="A822" s="294"/>
      <c r="B822" s="294"/>
      <c r="C822" s="295"/>
      <c r="D822" s="295"/>
      <c r="E822" s="294"/>
      <c r="F822" s="295"/>
      <c r="G822" s="295"/>
      <c r="H822" s="295"/>
      <c r="I822" s="294"/>
      <c r="J822" s="294"/>
      <c r="L822" s="294"/>
      <c r="M822" s="444"/>
      <c r="N822" s="445"/>
      <c r="Q822" s="445"/>
    </row>
    <row r="823" ht="15.75" customHeight="1">
      <c r="A823" s="294"/>
      <c r="B823" s="294"/>
      <c r="C823" s="295"/>
      <c r="D823" s="295"/>
      <c r="E823" s="294"/>
      <c r="F823" s="295"/>
      <c r="G823" s="295"/>
      <c r="H823" s="295"/>
      <c r="I823" s="294"/>
      <c r="J823" s="294"/>
      <c r="L823" s="294"/>
      <c r="M823" s="444"/>
      <c r="N823" s="445"/>
      <c r="Q823" s="445"/>
    </row>
    <row r="824" ht="15.75" customHeight="1">
      <c r="A824" s="294"/>
      <c r="B824" s="294"/>
      <c r="C824" s="295"/>
      <c r="D824" s="295"/>
      <c r="E824" s="294"/>
      <c r="F824" s="295"/>
      <c r="G824" s="295"/>
      <c r="H824" s="295"/>
      <c r="I824" s="294"/>
      <c r="J824" s="294"/>
      <c r="L824" s="294"/>
      <c r="M824" s="444"/>
      <c r="N824" s="445"/>
      <c r="Q824" s="445"/>
    </row>
    <row r="825" ht="15.75" customHeight="1">
      <c r="A825" s="294"/>
      <c r="B825" s="294"/>
      <c r="C825" s="295"/>
      <c r="D825" s="295"/>
      <c r="E825" s="294"/>
      <c r="F825" s="295"/>
      <c r="G825" s="295"/>
      <c r="H825" s="295"/>
      <c r="I825" s="294"/>
      <c r="J825" s="294"/>
      <c r="L825" s="294"/>
      <c r="M825" s="444"/>
      <c r="N825" s="445"/>
      <c r="Q825" s="445"/>
    </row>
    <row r="826" ht="15.75" customHeight="1">
      <c r="A826" s="294"/>
      <c r="B826" s="294"/>
      <c r="C826" s="295"/>
      <c r="D826" s="295"/>
      <c r="E826" s="294"/>
      <c r="F826" s="295"/>
      <c r="G826" s="295"/>
      <c r="H826" s="295"/>
      <c r="I826" s="294"/>
      <c r="J826" s="294"/>
      <c r="L826" s="294"/>
      <c r="M826" s="444"/>
      <c r="N826" s="445"/>
      <c r="Q826" s="445"/>
    </row>
    <row r="827" ht="15.75" customHeight="1">
      <c r="A827" s="294"/>
      <c r="B827" s="294"/>
      <c r="C827" s="295"/>
      <c r="D827" s="295"/>
      <c r="E827" s="294"/>
      <c r="F827" s="295"/>
      <c r="G827" s="295"/>
      <c r="H827" s="295"/>
      <c r="I827" s="294"/>
      <c r="J827" s="294"/>
      <c r="L827" s="294"/>
      <c r="M827" s="444"/>
      <c r="N827" s="445"/>
      <c r="Q827" s="445"/>
    </row>
    <row r="828" ht="15.75" customHeight="1">
      <c r="A828" s="294"/>
      <c r="B828" s="294"/>
      <c r="C828" s="295"/>
      <c r="D828" s="295"/>
      <c r="E828" s="294"/>
      <c r="F828" s="295"/>
      <c r="G828" s="295"/>
      <c r="H828" s="295"/>
      <c r="I828" s="294"/>
      <c r="J828" s="294"/>
      <c r="L828" s="294"/>
      <c r="M828" s="444"/>
      <c r="N828" s="445"/>
      <c r="Q828" s="445"/>
    </row>
    <row r="829" ht="15.75" customHeight="1">
      <c r="A829" s="294"/>
      <c r="B829" s="294"/>
      <c r="C829" s="295"/>
      <c r="D829" s="295"/>
      <c r="E829" s="294"/>
      <c r="F829" s="295"/>
      <c r="G829" s="295"/>
      <c r="H829" s="295"/>
      <c r="I829" s="294"/>
      <c r="J829" s="294"/>
      <c r="L829" s="294"/>
      <c r="M829" s="444"/>
      <c r="N829" s="445"/>
      <c r="Q829" s="445"/>
    </row>
    <row r="830" ht="15.75" customHeight="1">
      <c r="A830" s="294"/>
      <c r="B830" s="294"/>
      <c r="C830" s="295"/>
      <c r="D830" s="295"/>
      <c r="E830" s="294"/>
      <c r="F830" s="295"/>
      <c r="G830" s="295"/>
      <c r="H830" s="295"/>
      <c r="I830" s="294"/>
      <c r="J830" s="294"/>
      <c r="L830" s="294"/>
      <c r="M830" s="444"/>
      <c r="N830" s="445"/>
      <c r="Q830" s="445"/>
    </row>
    <row r="831" ht="15.75" customHeight="1">
      <c r="A831" s="294"/>
      <c r="B831" s="294"/>
      <c r="C831" s="295"/>
      <c r="D831" s="295"/>
      <c r="E831" s="294"/>
      <c r="F831" s="295"/>
      <c r="G831" s="295"/>
      <c r="H831" s="295"/>
      <c r="I831" s="294"/>
      <c r="J831" s="294"/>
      <c r="L831" s="294"/>
      <c r="M831" s="444"/>
      <c r="N831" s="445"/>
      <c r="Q831" s="445"/>
    </row>
    <row r="832" ht="15.75" customHeight="1">
      <c r="A832" s="294"/>
      <c r="B832" s="294"/>
      <c r="C832" s="295"/>
      <c r="D832" s="295"/>
      <c r="E832" s="294"/>
      <c r="F832" s="295"/>
      <c r="G832" s="295"/>
      <c r="H832" s="295"/>
      <c r="I832" s="294"/>
      <c r="J832" s="294"/>
      <c r="L832" s="294"/>
      <c r="M832" s="444"/>
      <c r="N832" s="445"/>
      <c r="Q832" s="445"/>
    </row>
    <row r="833" ht="15.75" customHeight="1">
      <c r="A833" s="294"/>
      <c r="B833" s="294"/>
      <c r="C833" s="295"/>
      <c r="D833" s="295"/>
      <c r="E833" s="294"/>
      <c r="F833" s="295"/>
      <c r="G833" s="295"/>
      <c r="H833" s="295"/>
      <c r="I833" s="294"/>
      <c r="J833" s="294"/>
      <c r="L833" s="294"/>
      <c r="M833" s="444"/>
      <c r="N833" s="445"/>
      <c r="Q833" s="445"/>
    </row>
    <row r="834" ht="15.75" customHeight="1">
      <c r="A834" s="294"/>
      <c r="B834" s="294"/>
      <c r="C834" s="295"/>
      <c r="D834" s="295"/>
      <c r="E834" s="294"/>
      <c r="F834" s="295"/>
      <c r="G834" s="295"/>
      <c r="H834" s="295"/>
      <c r="I834" s="294"/>
      <c r="J834" s="294"/>
      <c r="L834" s="294"/>
      <c r="M834" s="444"/>
      <c r="N834" s="445"/>
      <c r="Q834" s="445"/>
    </row>
    <row r="835" ht="15.75" customHeight="1">
      <c r="A835" s="294"/>
      <c r="B835" s="294"/>
      <c r="C835" s="295"/>
      <c r="D835" s="295"/>
      <c r="E835" s="294"/>
      <c r="F835" s="295"/>
      <c r="G835" s="295"/>
      <c r="H835" s="295"/>
      <c r="I835" s="294"/>
      <c r="J835" s="294"/>
      <c r="L835" s="294"/>
      <c r="M835" s="444"/>
      <c r="N835" s="445"/>
      <c r="Q835" s="445"/>
    </row>
    <row r="836" ht="15.75" customHeight="1">
      <c r="A836" s="294"/>
      <c r="B836" s="294"/>
      <c r="C836" s="295"/>
      <c r="D836" s="295"/>
      <c r="E836" s="294"/>
      <c r="F836" s="295"/>
      <c r="G836" s="295"/>
      <c r="H836" s="295"/>
      <c r="I836" s="294"/>
      <c r="J836" s="294"/>
      <c r="L836" s="294"/>
      <c r="M836" s="444"/>
      <c r="N836" s="445"/>
      <c r="Q836" s="445"/>
    </row>
    <row r="837" ht="15.75" customHeight="1">
      <c r="A837" s="294"/>
      <c r="B837" s="294"/>
      <c r="C837" s="295"/>
      <c r="D837" s="295"/>
      <c r="E837" s="294"/>
      <c r="F837" s="295"/>
      <c r="G837" s="295"/>
      <c r="H837" s="295"/>
      <c r="I837" s="294"/>
      <c r="J837" s="294"/>
      <c r="L837" s="294"/>
      <c r="M837" s="444"/>
      <c r="N837" s="445"/>
      <c r="Q837" s="445"/>
    </row>
    <row r="838" ht="15.75" customHeight="1">
      <c r="A838" s="294"/>
      <c r="B838" s="294"/>
      <c r="C838" s="295"/>
      <c r="D838" s="295"/>
      <c r="E838" s="294"/>
      <c r="F838" s="295"/>
      <c r="G838" s="295"/>
      <c r="H838" s="295"/>
      <c r="I838" s="294"/>
      <c r="J838" s="294"/>
      <c r="L838" s="294"/>
      <c r="M838" s="444"/>
      <c r="N838" s="445"/>
      <c r="Q838" s="445"/>
    </row>
    <row r="839" ht="15.75" customHeight="1">
      <c r="A839" s="294"/>
      <c r="B839" s="294"/>
      <c r="C839" s="295"/>
      <c r="D839" s="295"/>
      <c r="E839" s="294"/>
      <c r="F839" s="295"/>
      <c r="G839" s="295"/>
      <c r="H839" s="295"/>
      <c r="I839" s="294"/>
      <c r="J839" s="294"/>
      <c r="L839" s="294"/>
      <c r="M839" s="444"/>
      <c r="N839" s="445"/>
      <c r="Q839" s="445"/>
    </row>
    <row r="840" ht="15.75" customHeight="1">
      <c r="A840" s="294"/>
      <c r="B840" s="294"/>
      <c r="C840" s="295"/>
      <c r="D840" s="295"/>
      <c r="E840" s="294"/>
      <c r="F840" s="295"/>
      <c r="G840" s="295"/>
      <c r="H840" s="295"/>
      <c r="I840" s="294"/>
      <c r="J840" s="294"/>
      <c r="L840" s="294"/>
      <c r="M840" s="444"/>
      <c r="N840" s="445"/>
      <c r="Q840" s="445"/>
    </row>
    <row r="841" ht="15.75" customHeight="1">
      <c r="A841" s="294"/>
      <c r="B841" s="294"/>
      <c r="C841" s="295"/>
      <c r="D841" s="295"/>
      <c r="E841" s="294"/>
      <c r="F841" s="295"/>
      <c r="G841" s="295"/>
      <c r="H841" s="295"/>
      <c r="I841" s="294"/>
      <c r="J841" s="294"/>
      <c r="L841" s="294"/>
      <c r="M841" s="444"/>
      <c r="N841" s="445"/>
      <c r="Q841" s="445"/>
    </row>
    <row r="842" ht="15.75" customHeight="1">
      <c r="A842" s="294"/>
      <c r="B842" s="294"/>
      <c r="C842" s="295"/>
      <c r="D842" s="295"/>
      <c r="E842" s="294"/>
      <c r="F842" s="295"/>
      <c r="G842" s="295"/>
      <c r="H842" s="295"/>
      <c r="I842" s="294"/>
      <c r="J842" s="294"/>
      <c r="L842" s="294"/>
      <c r="M842" s="444"/>
      <c r="N842" s="445"/>
      <c r="Q842" s="445"/>
    </row>
    <row r="843" ht="15.75" customHeight="1">
      <c r="A843" s="294"/>
      <c r="B843" s="294"/>
      <c r="C843" s="295"/>
      <c r="D843" s="295"/>
      <c r="E843" s="294"/>
      <c r="F843" s="295"/>
      <c r="G843" s="295"/>
      <c r="H843" s="295"/>
      <c r="I843" s="294"/>
      <c r="J843" s="294"/>
      <c r="L843" s="294"/>
      <c r="M843" s="444"/>
      <c r="N843" s="445"/>
      <c r="Q843" s="445"/>
    </row>
    <row r="844" ht="15.75" customHeight="1">
      <c r="A844" s="294"/>
      <c r="B844" s="294"/>
      <c r="C844" s="295"/>
      <c r="D844" s="295"/>
      <c r="E844" s="294"/>
      <c r="F844" s="295"/>
      <c r="G844" s="295"/>
      <c r="H844" s="295"/>
      <c r="I844" s="294"/>
      <c r="J844" s="294"/>
      <c r="L844" s="294"/>
      <c r="M844" s="444"/>
      <c r="N844" s="445"/>
      <c r="Q844" s="445"/>
    </row>
    <row r="845" ht="15.75" customHeight="1">
      <c r="A845" s="294"/>
      <c r="B845" s="294"/>
      <c r="C845" s="295"/>
      <c r="D845" s="295"/>
      <c r="E845" s="294"/>
      <c r="F845" s="295"/>
      <c r="G845" s="295"/>
      <c r="H845" s="295"/>
      <c r="I845" s="294"/>
      <c r="J845" s="294"/>
      <c r="L845" s="294"/>
      <c r="M845" s="444"/>
      <c r="N845" s="445"/>
      <c r="Q845" s="445"/>
    </row>
    <row r="846" ht="15.75" customHeight="1">
      <c r="A846" s="294"/>
      <c r="B846" s="294"/>
      <c r="C846" s="295"/>
      <c r="D846" s="295"/>
      <c r="E846" s="294"/>
      <c r="F846" s="295"/>
      <c r="G846" s="295"/>
      <c r="H846" s="295"/>
      <c r="I846" s="294"/>
      <c r="J846" s="294"/>
      <c r="L846" s="294"/>
      <c r="M846" s="444"/>
      <c r="N846" s="445"/>
      <c r="Q846" s="445"/>
    </row>
    <row r="847" ht="15.75" customHeight="1">
      <c r="A847" s="294"/>
      <c r="B847" s="294"/>
      <c r="C847" s="295"/>
      <c r="D847" s="295"/>
      <c r="E847" s="294"/>
      <c r="F847" s="295"/>
      <c r="G847" s="295"/>
      <c r="H847" s="295"/>
      <c r="I847" s="294"/>
      <c r="J847" s="294"/>
      <c r="L847" s="294"/>
      <c r="M847" s="444"/>
      <c r="N847" s="445"/>
      <c r="Q847" s="445"/>
    </row>
    <row r="848" ht="15.75" customHeight="1">
      <c r="A848" s="294"/>
      <c r="B848" s="294"/>
      <c r="C848" s="295"/>
      <c r="D848" s="295"/>
      <c r="E848" s="294"/>
      <c r="F848" s="295"/>
      <c r="G848" s="295"/>
      <c r="H848" s="295"/>
      <c r="I848" s="294"/>
      <c r="J848" s="294"/>
      <c r="L848" s="294"/>
      <c r="M848" s="444"/>
      <c r="N848" s="445"/>
      <c r="Q848" s="445"/>
    </row>
    <row r="849" ht="15.75" customHeight="1">
      <c r="A849" s="294"/>
      <c r="B849" s="294"/>
      <c r="C849" s="295"/>
      <c r="D849" s="295"/>
      <c r="E849" s="294"/>
      <c r="F849" s="295"/>
      <c r="G849" s="295"/>
      <c r="H849" s="295"/>
      <c r="I849" s="294"/>
      <c r="J849" s="294"/>
      <c r="L849" s="294"/>
      <c r="M849" s="444"/>
      <c r="N849" s="445"/>
      <c r="Q849" s="445"/>
    </row>
    <row r="850" ht="15.75" customHeight="1">
      <c r="A850" s="294"/>
      <c r="B850" s="294"/>
      <c r="C850" s="295"/>
      <c r="D850" s="295"/>
      <c r="E850" s="294"/>
      <c r="F850" s="295"/>
      <c r="G850" s="295"/>
      <c r="H850" s="295"/>
      <c r="I850" s="294"/>
      <c r="J850" s="294"/>
      <c r="L850" s="294"/>
      <c r="M850" s="444"/>
      <c r="N850" s="445"/>
      <c r="Q850" s="445"/>
    </row>
    <row r="851" ht="15.75" customHeight="1">
      <c r="A851" s="294"/>
      <c r="B851" s="294"/>
      <c r="C851" s="295"/>
      <c r="D851" s="295"/>
      <c r="E851" s="294"/>
      <c r="F851" s="295"/>
      <c r="G851" s="295"/>
      <c r="H851" s="295"/>
      <c r="I851" s="294"/>
      <c r="J851" s="294"/>
      <c r="L851" s="294"/>
      <c r="M851" s="444"/>
      <c r="N851" s="445"/>
      <c r="Q851" s="445"/>
    </row>
    <row r="852" ht="15.75" customHeight="1">
      <c r="A852" s="294"/>
      <c r="B852" s="294"/>
      <c r="C852" s="295"/>
      <c r="D852" s="295"/>
      <c r="E852" s="294"/>
      <c r="F852" s="295"/>
      <c r="G852" s="295"/>
      <c r="H852" s="295"/>
      <c r="I852" s="294"/>
      <c r="J852" s="294"/>
      <c r="L852" s="294"/>
      <c r="M852" s="444"/>
      <c r="N852" s="445"/>
      <c r="Q852" s="445"/>
    </row>
    <row r="853" ht="15.75" customHeight="1">
      <c r="A853" s="294"/>
      <c r="B853" s="294"/>
      <c r="C853" s="295"/>
      <c r="D853" s="295"/>
      <c r="E853" s="294"/>
      <c r="F853" s="295"/>
      <c r="G853" s="295"/>
      <c r="H853" s="295"/>
      <c r="I853" s="294"/>
      <c r="J853" s="294"/>
      <c r="L853" s="294"/>
      <c r="M853" s="444"/>
      <c r="N853" s="445"/>
      <c r="Q853" s="445"/>
    </row>
    <row r="854" ht="15.75" customHeight="1">
      <c r="A854" s="294"/>
      <c r="B854" s="294"/>
      <c r="C854" s="295"/>
      <c r="D854" s="295"/>
      <c r="E854" s="294"/>
      <c r="F854" s="295"/>
      <c r="G854" s="295"/>
      <c r="H854" s="295"/>
      <c r="I854" s="294"/>
      <c r="J854" s="294"/>
      <c r="L854" s="294"/>
      <c r="M854" s="444"/>
      <c r="N854" s="445"/>
      <c r="Q854" s="445"/>
    </row>
    <row r="855" ht="15.75" customHeight="1">
      <c r="A855" s="294"/>
      <c r="B855" s="294"/>
      <c r="C855" s="295"/>
      <c r="D855" s="295"/>
      <c r="E855" s="294"/>
      <c r="F855" s="295"/>
      <c r="G855" s="295"/>
      <c r="H855" s="295"/>
      <c r="I855" s="294"/>
      <c r="J855" s="294"/>
      <c r="L855" s="294"/>
      <c r="M855" s="444"/>
      <c r="N855" s="445"/>
      <c r="Q855" s="445"/>
    </row>
    <row r="856" ht="15.75" customHeight="1">
      <c r="A856" s="294"/>
      <c r="B856" s="294"/>
      <c r="C856" s="295"/>
      <c r="D856" s="295"/>
      <c r="E856" s="294"/>
      <c r="F856" s="295"/>
      <c r="G856" s="295"/>
      <c r="H856" s="295"/>
      <c r="I856" s="294"/>
      <c r="J856" s="294"/>
      <c r="L856" s="294"/>
      <c r="M856" s="444"/>
      <c r="N856" s="445"/>
      <c r="Q856" s="445"/>
    </row>
    <row r="857" ht="15.75" customHeight="1">
      <c r="A857" s="294"/>
      <c r="B857" s="294"/>
      <c r="C857" s="295"/>
      <c r="D857" s="295"/>
      <c r="E857" s="294"/>
      <c r="F857" s="295"/>
      <c r="G857" s="295"/>
      <c r="H857" s="295"/>
      <c r="I857" s="294"/>
      <c r="J857" s="294"/>
      <c r="L857" s="294"/>
      <c r="M857" s="444"/>
      <c r="N857" s="445"/>
      <c r="Q857" s="445"/>
    </row>
    <row r="858" ht="15.75" customHeight="1">
      <c r="A858" s="294"/>
      <c r="B858" s="294"/>
      <c r="C858" s="295"/>
      <c r="D858" s="295"/>
      <c r="E858" s="294"/>
      <c r="F858" s="295"/>
      <c r="G858" s="295"/>
      <c r="H858" s="295"/>
      <c r="I858" s="294"/>
      <c r="J858" s="294"/>
      <c r="L858" s="294"/>
      <c r="M858" s="444"/>
      <c r="N858" s="445"/>
      <c r="Q858" s="445"/>
    </row>
    <row r="859" ht="15.75" customHeight="1">
      <c r="A859" s="294"/>
      <c r="B859" s="294"/>
      <c r="C859" s="295"/>
      <c r="D859" s="295"/>
      <c r="E859" s="294"/>
      <c r="F859" s="295"/>
      <c r="G859" s="295"/>
      <c r="H859" s="295"/>
      <c r="I859" s="294"/>
      <c r="J859" s="294"/>
      <c r="L859" s="294"/>
      <c r="M859" s="444"/>
      <c r="N859" s="445"/>
      <c r="Q859" s="445"/>
    </row>
    <row r="860" ht="15.75" customHeight="1">
      <c r="A860" s="294"/>
      <c r="B860" s="294"/>
      <c r="C860" s="295"/>
      <c r="D860" s="295"/>
      <c r="E860" s="294"/>
      <c r="F860" s="295"/>
      <c r="G860" s="295"/>
      <c r="H860" s="295"/>
      <c r="I860" s="294"/>
      <c r="J860" s="294"/>
      <c r="L860" s="294"/>
      <c r="M860" s="444"/>
      <c r="N860" s="445"/>
      <c r="Q860" s="445"/>
    </row>
    <row r="861" ht="15.75" customHeight="1">
      <c r="A861" s="294"/>
      <c r="B861" s="294"/>
      <c r="C861" s="295"/>
      <c r="D861" s="295"/>
      <c r="E861" s="294"/>
      <c r="F861" s="295"/>
      <c r="G861" s="295"/>
      <c r="H861" s="295"/>
      <c r="I861" s="294"/>
      <c r="J861" s="294"/>
      <c r="L861" s="294"/>
      <c r="M861" s="444"/>
      <c r="N861" s="445"/>
      <c r="Q861" s="445"/>
    </row>
    <row r="862" ht="15.75" customHeight="1">
      <c r="A862" s="294"/>
      <c r="B862" s="294"/>
      <c r="C862" s="295"/>
      <c r="D862" s="295"/>
      <c r="E862" s="294"/>
      <c r="F862" s="295"/>
      <c r="G862" s="295"/>
      <c r="H862" s="295"/>
      <c r="I862" s="294"/>
      <c r="J862" s="294"/>
      <c r="L862" s="294"/>
      <c r="M862" s="444"/>
      <c r="N862" s="445"/>
      <c r="Q862" s="445"/>
    </row>
    <row r="863" ht="15.75" customHeight="1">
      <c r="A863" s="294"/>
      <c r="B863" s="294"/>
      <c r="C863" s="295"/>
      <c r="D863" s="295"/>
      <c r="E863" s="294"/>
      <c r="F863" s="295"/>
      <c r="G863" s="295"/>
      <c r="H863" s="295"/>
      <c r="I863" s="294"/>
      <c r="J863" s="294"/>
      <c r="L863" s="294"/>
      <c r="M863" s="444"/>
      <c r="N863" s="445"/>
      <c r="Q863" s="445"/>
    </row>
    <row r="864" ht="15.75" customHeight="1">
      <c r="A864" s="294"/>
      <c r="B864" s="294"/>
      <c r="C864" s="295"/>
      <c r="D864" s="295"/>
      <c r="E864" s="294"/>
      <c r="F864" s="295"/>
      <c r="G864" s="295"/>
      <c r="H864" s="295"/>
      <c r="I864" s="294"/>
      <c r="J864" s="294"/>
      <c r="L864" s="294"/>
      <c r="M864" s="444"/>
      <c r="N864" s="445"/>
      <c r="Q864" s="445"/>
    </row>
    <row r="865" ht="15.75" customHeight="1">
      <c r="A865" s="294"/>
      <c r="B865" s="294"/>
      <c r="C865" s="295"/>
      <c r="D865" s="295"/>
      <c r="E865" s="294"/>
      <c r="F865" s="295"/>
      <c r="G865" s="295"/>
      <c r="H865" s="295"/>
      <c r="I865" s="294"/>
      <c r="J865" s="294"/>
      <c r="L865" s="294"/>
      <c r="M865" s="444"/>
      <c r="N865" s="445"/>
      <c r="Q865" s="445"/>
    </row>
    <row r="866" ht="15.75" customHeight="1">
      <c r="A866" s="294"/>
      <c r="B866" s="294"/>
      <c r="C866" s="295"/>
      <c r="D866" s="295"/>
      <c r="E866" s="294"/>
      <c r="F866" s="295"/>
      <c r="G866" s="295"/>
      <c r="H866" s="295"/>
      <c r="I866" s="294"/>
      <c r="J866" s="294"/>
      <c r="L866" s="294"/>
      <c r="M866" s="444"/>
      <c r="N866" s="445"/>
      <c r="Q866" s="445"/>
    </row>
    <row r="867" ht="15.75" customHeight="1">
      <c r="A867" s="294"/>
      <c r="B867" s="294"/>
      <c r="C867" s="295"/>
      <c r="D867" s="295"/>
      <c r="E867" s="294"/>
      <c r="F867" s="295"/>
      <c r="G867" s="295"/>
      <c r="H867" s="295"/>
      <c r="I867" s="294"/>
      <c r="J867" s="294"/>
      <c r="L867" s="294"/>
      <c r="M867" s="444"/>
      <c r="N867" s="445"/>
      <c r="Q867" s="445"/>
    </row>
    <row r="868" ht="15.75" customHeight="1">
      <c r="A868" s="294"/>
      <c r="B868" s="294"/>
      <c r="C868" s="295"/>
      <c r="D868" s="295"/>
      <c r="E868" s="294"/>
      <c r="F868" s="295"/>
      <c r="G868" s="295"/>
      <c r="H868" s="295"/>
      <c r="I868" s="294"/>
      <c r="J868" s="294"/>
      <c r="L868" s="294"/>
      <c r="M868" s="444"/>
      <c r="N868" s="445"/>
      <c r="Q868" s="445"/>
    </row>
    <row r="869" ht="15.75" customHeight="1">
      <c r="A869" s="294"/>
      <c r="B869" s="294"/>
      <c r="C869" s="295"/>
      <c r="D869" s="295"/>
      <c r="E869" s="294"/>
      <c r="F869" s="295"/>
      <c r="G869" s="295"/>
      <c r="H869" s="295"/>
      <c r="I869" s="294"/>
      <c r="J869" s="294"/>
      <c r="L869" s="294"/>
      <c r="M869" s="444"/>
      <c r="N869" s="445"/>
      <c r="Q869" s="445"/>
    </row>
    <row r="870" ht="15.75" customHeight="1">
      <c r="A870" s="294"/>
      <c r="B870" s="294"/>
      <c r="C870" s="295"/>
      <c r="D870" s="295"/>
      <c r="E870" s="294"/>
      <c r="F870" s="295"/>
      <c r="G870" s="295"/>
      <c r="H870" s="295"/>
      <c r="I870" s="294"/>
      <c r="J870" s="294"/>
      <c r="L870" s="294"/>
      <c r="M870" s="444"/>
      <c r="N870" s="445"/>
      <c r="Q870" s="445"/>
    </row>
    <row r="871" ht="15.75" customHeight="1">
      <c r="A871" s="294"/>
      <c r="B871" s="294"/>
      <c r="C871" s="295"/>
      <c r="D871" s="295"/>
      <c r="E871" s="294"/>
      <c r="F871" s="295"/>
      <c r="G871" s="295"/>
      <c r="H871" s="295"/>
      <c r="I871" s="294"/>
      <c r="J871" s="294"/>
      <c r="L871" s="294"/>
      <c r="M871" s="444"/>
      <c r="N871" s="445"/>
      <c r="Q871" s="445"/>
    </row>
    <row r="872" ht="15.75" customHeight="1">
      <c r="A872" s="294"/>
      <c r="B872" s="294"/>
      <c r="C872" s="295"/>
      <c r="D872" s="295"/>
      <c r="E872" s="294"/>
      <c r="F872" s="295"/>
      <c r="G872" s="295"/>
      <c r="H872" s="295"/>
      <c r="I872" s="294"/>
      <c r="J872" s="294"/>
      <c r="L872" s="294"/>
      <c r="M872" s="444"/>
      <c r="N872" s="445"/>
      <c r="Q872" s="445"/>
    </row>
    <row r="873" ht="15.75" customHeight="1">
      <c r="A873" s="294"/>
      <c r="B873" s="294"/>
      <c r="C873" s="295"/>
      <c r="D873" s="295"/>
      <c r="E873" s="294"/>
      <c r="F873" s="295"/>
      <c r="G873" s="295"/>
      <c r="H873" s="295"/>
      <c r="I873" s="294"/>
      <c r="J873" s="294"/>
      <c r="L873" s="294"/>
      <c r="M873" s="444"/>
      <c r="N873" s="445"/>
      <c r="Q873" s="445"/>
    </row>
    <row r="874" ht="15.75" customHeight="1">
      <c r="A874" s="294"/>
      <c r="B874" s="294"/>
      <c r="C874" s="295"/>
      <c r="D874" s="295"/>
      <c r="E874" s="294"/>
      <c r="F874" s="295"/>
      <c r="G874" s="295"/>
      <c r="H874" s="295"/>
      <c r="I874" s="294"/>
      <c r="J874" s="294"/>
      <c r="L874" s="294"/>
      <c r="M874" s="444"/>
      <c r="N874" s="445"/>
      <c r="Q874" s="445"/>
    </row>
    <row r="875" ht="15.75" customHeight="1">
      <c r="A875" s="294"/>
      <c r="B875" s="294"/>
      <c r="C875" s="295"/>
      <c r="D875" s="295"/>
      <c r="E875" s="294"/>
      <c r="F875" s="295"/>
      <c r="G875" s="295"/>
      <c r="H875" s="295"/>
      <c r="I875" s="294"/>
      <c r="J875" s="294"/>
      <c r="L875" s="294"/>
      <c r="M875" s="444"/>
      <c r="N875" s="445"/>
      <c r="Q875" s="445"/>
    </row>
    <row r="876" ht="15.75" customHeight="1">
      <c r="A876" s="294"/>
      <c r="B876" s="294"/>
      <c r="C876" s="295"/>
      <c r="D876" s="295"/>
      <c r="E876" s="294"/>
      <c r="F876" s="295"/>
      <c r="G876" s="295"/>
      <c r="H876" s="295"/>
      <c r="I876" s="294"/>
      <c r="J876" s="294"/>
      <c r="L876" s="294"/>
      <c r="M876" s="444"/>
      <c r="N876" s="445"/>
      <c r="Q876" s="445"/>
    </row>
    <row r="877" ht="15.75" customHeight="1">
      <c r="A877" s="294"/>
      <c r="B877" s="294"/>
      <c r="C877" s="295"/>
      <c r="D877" s="295"/>
      <c r="E877" s="294"/>
      <c r="F877" s="295"/>
      <c r="G877" s="295"/>
      <c r="H877" s="295"/>
      <c r="I877" s="294"/>
      <c r="J877" s="294"/>
      <c r="L877" s="294"/>
      <c r="M877" s="444"/>
      <c r="N877" s="445"/>
      <c r="Q877" s="445"/>
    </row>
    <row r="878" ht="15.75" customHeight="1">
      <c r="A878" s="294"/>
      <c r="B878" s="294"/>
      <c r="C878" s="295"/>
      <c r="D878" s="295"/>
      <c r="E878" s="294"/>
      <c r="F878" s="295"/>
      <c r="G878" s="295"/>
      <c r="H878" s="295"/>
      <c r="I878" s="294"/>
      <c r="J878" s="294"/>
      <c r="L878" s="294"/>
      <c r="M878" s="444"/>
      <c r="N878" s="445"/>
      <c r="Q878" s="445"/>
    </row>
    <row r="879" ht="15.75" customHeight="1">
      <c r="A879" s="294"/>
      <c r="B879" s="294"/>
      <c r="C879" s="295"/>
      <c r="D879" s="295"/>
      <c r="E879" s="294"/>
      <c r="F879" s="295"/>
      <c r="G879" s="295"/>
      <c r="H879" s="295"/>
      <c r="I879" s="294"/>
      <c r="J879" s="294"/>
      <c r="L879" s="294"/>
      <c r="M879" s="444"/>
      <c r="N879" s="445"/>
      <c r="Q879" s="445"/>
    </row>
    <row r="880" ht="15.75" customHeight="1">
      <c r="A880" s="294"/>
      <c r="B880" s="294"/>
      <c r="C880" s="295"/>
      <c r="D880" s="295"/>
      <c r="E880" s="294"/>
      <c r="F880" s="295"/>
      <c r="G880" s="295"/>
      <c r="H880" s="295"/>
      <c r="I880" s="294"/>
      <c r="J880" s="294"/>
      <c r="L880" s="294"/>
      <c r="M880" s="444"/>
      <c r="N880" s="445"/>
      <c r="Q880" s="445"/>
    </row>
    <row r="881" ht="15.75" customHeight="1">
      <c r="A881" s="294"/>
      <c r="B881" s="294"/>
      <c r="C881" s="295"/>
      <c r="D881" s="295"/>
      <c r="E881" s="294"/>
      <c r="F881" s="295"/>
      <c r="G881" s="295"/>
      <c r="H881" s="295"/>
      <c r="I881" s="294"/>
      <c r="J881" s="294"/>
      <c r="L881" s="294"/>
      <c r="M881" s="444"/>
      <c r="N881" s="445"/>
      <c r="Q881" s="445"/>
    </row>
    <row r="882" ht="15.75" customHeight="1">
      <c r="A882" s="294"/>
      <c r="B882" s="294"/>
      <c r="C882" s="295"/>
      <c r="D882" s="295"/>
      <c r="E882" s="294"/>
      <c r="F882" s="295"/>
      <c r="G882" s="295"/>
      <c r="H882" s="295"/>
      <c r="I882" s="294"/>
      <c r="J882" s="294"/>
      <c r="L882" s="294"/>
      <c r="M882" s="444"/>
      <c r="N882" s="445"/>
      <c r="Q882" s="445"/>
    </row>
    <row r="883" ht="15.75" customHeight="1">
      <c r="A883" s="294"/>
      <c r="B883" s="294"/>
      <c r="C883" s="295"/>
      <c r="D883" s="295"/>
      <c r="E883" s="294"/>
      <c r="F883" s="295"/>
      <c r="G883" s="295"/>
      <c r="H883" s="295"/>
      <c r="I883" s="294"/>
      <c r="J883" s="294"/>
      <c r="L883" s="294"/>
      <c r="M883" s="444"/>
      <c r="N883" s="445"/>
      <c r="Q883" s="445"/>
    </row>
    <row r="884" ht="15.75" customHeight="1">
      <c r="A884" s="294"/>
      <c r="B884" s="294"/>
      <c r="C884" s="295"/>
      <c r="D884" s="295"/>
      <c r="E884" s="294"/>
      <c r="F884" s="295"/>
      <c r="G884" s="295"/>
      <c r="H884" s="295"/>
      <c r="I884" s="294"/>
      <c r="J884" s="294"/>
      <c r="L884" s="294"/>
      <c r="M884" s="444"/>
      <c r="N884" s="445"/>
      <c r="Q884" s="445"/>
    </row>
    <row r="885" ht="15.75" customHeight="1">
      <c r="A885" s="294"/>
      <c r="B885" s="294"/>
      <c r="C885" s="295"/>
      <c r="D885" s="295"/>
      <c r="E885" s="294"/>
      <c r="F885" s="295"/>
      <c r="G885" s="295"/>
      <c r="H885" s="295"/>
      <c r="I885" s="294"/>
      <c r="J885" s="294"/>
      <c r="L885" s="294"/>
      <c r="M885" s="444"/>
      <c r="N885" s="445"/>
      <c r="Q885" s="445"/>
    </row>
    <row r="886" ht="15.75" customHeight="1">
      <c r="A886" s="294"/>
      <c r="B886" s="294"/>
      <c r="C886" s="295"/>
      <c r="D886" s="295"/>
      <c r="E886" s="294"/>
      <c r="F886" s="295"/>
      <c r="G886" s="295"/>
      <c r="H886" s="295"/>
      <c r="I886" s="294"/>
      <c r="J886" s="294"/>
      <c r="L886" s="294"/>
      <c r="M886" s="444"/>
      <c r="N886" s="445"/>
      <c r="Q886" s="445"/>
    </row>
    <row r="887" ht="15.75" customHeight="1">
      <c r="A887" s="294"/>
      <c r="B887" s="294"/>
      <c r="C887" s="295"/>
      <c r="D887" s="295"/>
      <c r="E887" s="294"/>
      <c r="F887" s="295"/>
      <c r="G887" s="295"/>
      <c r="H887" s="295"/>
      <c r="I887" s="294"/>
      <c r="J887" s="294"/>
      <c r="L887" s="294"/>
      <c r="M887" s="444"/>
      <c r="N887" s="445"/>
      <c r="Q887" s="445"/>
    </row>
    <row r="888" ht="15.75" customHeight="1">
      <c r="A888" s="294"/>
      <c r="B888" s="294"/>
      <c r="C888" s="295"/>
      <c r="D888" s="295"/>
      <c r="E888" s="294"/>
      <c r="F888" s="295"/>
      <c r="G888" s="295"/>
      <c r="H888" s="295"/>
      <c r="I888" s="294"/>
      <c r="J888" s="294"/>
      <c r="L888" s="294"/>
      <c r="M888" s="444"/>
      <c r="N888" s="445"/>
      <c r="Q888" s="445"/>
    </row>
    <row r="889" ht="15.75" customHeight="1">
      <c r="A889" s="294"/>
      <c r="B889" s="294"/>
      <c r="C889" s="295"/>
      <c r="D889" s="295"/>
      <c r="E889" s="294"/>
      <c r="F889" s="295"/>
      <c r="G889" s="295"/>
      <c r="H889" s="295"/>
      <c r="I889" s="294"/>
      <c r="J889" s="294"/>
      <c r="L889" s="294"/>
      <c r="M889" s="444"/>
      <c r="N889" s="445"/>
      <c r="Q889" s="445"/>
    </row>
    <row r="890" ht="15.75" customHeight="1">
      <c r="A890" s="294"/>
      <c r="B890" s="294"/>
      <c r="C890" s="295"/>
      <c r="D890" s="295"/>
      <c r="E890" s="294"/>
      <c r="F890" s="295"/>
      <c r="G890" s="295"/>
      <c r="H890" s="295"/>
      <c r="I890" s="294"/>
      <c r="J890" s="294"/>
      <c r="L890" s="294"/>
      <c r="M890" s="444"/>
      <c r="N890" s="445"/>
      <c r="Q890" s="445"/>
    </row>
    <row r="891" ht="15.75" customHeight="1">
      <c r="A891" s="294"/>
      <c r="B891" s="294"/>
      <c r="C891" s="295"/>
      <c r="D891" s="295"/>
      <c r="E891" s="294"/>
      <c r="F891" s="295"/>
      <c r="G891" s="295"/>
      <c r="H891" s="295"/>
      <c r="I891" s="294"/>
      <c r="J891" s="294"/>
      <c r="L891" s="294"/>
      <c r="M891" s="444"/>
      <c r="N891" s="445"/>
      <c r="Q891" s="445"/>
    </row>
    <row r="892" ht="15.75" customHeight="1">
      <c r="A892" s="294"/>
      <c r="B892" s="294"/>
      <c r="C892" s="295"/>
      <c r="D892" s="295"/>
      <c r="E892" s="294"/>
      <c r="F892" s="295"/>
      <c r="G892" s="295"/>
      <c r="H892" s="295"/>
      <c r="I892" s="294"/>
      <c r="J892" s="294"/>
      <c r="L892" s="294"/>
      <c r="M892" s="444"/>
      <c r="N892" s="445"/>
      <c r="Q892" s="445"/>
    </row>
    <row r="893" ht="15.75" customHeight="1">
      <c r="A893" s="294"/>
      <c r="B893" s="294"/>
      <c r="C893" s="295"/>
      <c r="D893" s="295"/>
      <c r="E893" s="294"/>
      <c r="F893" s="295"/>
      <c r="G893" s="295"/>
      <c r="H893" s="295"/>
      <c r="I893" s="294"/>
      <c r="J893" s="294"/>
      <c r="L893" s="294"/>
      <c r="M893" s="444"/>
      <c r="N893" s="445"/>
      <c r="Q893" s="445"/>
    </row>
    <row r="894" ht="15.75" customHeight="1">
      <c r="A894" s="294"/>
      <c r="B894" s="294"/>
      <c r="C894" s="295"/>
      <c r="D894" s="295"/>
      <c r="E894" s="294"/>
      <c r="F894" s="295"/>
      <c r="G894" s="295"/>
      <c r="H894" s="295"/>
      <c r="I894" s="294"/>
      <c r="J894" s="294"/>
      <c r="L894" s="294"/>
      <c r="M894" s="444"/>
      <c r="N894" s="445"/>
      <c r="Q894" s="445"/>
    </row>
    <row r="895" ht="15.75" customHeight="1">
      <c r="A895" s="294"/>
      <c r="B895" s="294"/>
      <c r="C895" s="295"/>
      <c r="D895" s="295"/>
      <c r="E895" s="294"/>
      <c r="F895" s="295"/>
      <c r="G895" s="295"/>
      <c r="H895" s="295"/>
      <c r="I895" s="294"/>
      <c r="J895" s="294"/>
      <c r="L895" s="294"/>
      <c r="M895" s="444"/>
      <c r="N895" s="445"/>
      <c r="Q895" s="445"/>
    </row>
    <row r="896" ht="15.75" customHeight="1">
      <c r="A896" s="294"/>
      <c r="B896" s="294"/>
      <c r="C896" s="295"/>
      <c r="D896" s="295"/>
      <c r="E896" s="294"/>
      <c r="F896" s="295"/>
      <c r="G896" s="295"/>
      <c r="H896" s="295"/>
      <c r="I896" s="294"/>
      <c r="J896" s="294"/>
      <c r="L896" s="294"/>
      <c r="M896" s="444"/>
      <c r="N896" s="445"/>
      <c r="Q896" s="445"/>
    </row>
    <row r="897" ht="15.75" customHeight="1">
      <c r="A897" s="294"/>
      <c r="B897" s="294"/>
      <c r="C897" s="295"/>
      <c r="D897" s="295"/>
      <c r="E897" s="294"/>
      <c r="F897" s="295"/>
      <c r="G897" s="295"/>
      <c r="H897" s="295"/>
      <c r="I897" s="294"/>
      <c r="J897" s="294"/>
      <c r="L897" s="294"/>
      <c r="M897" s="444"/>
      <c r="N897" s="445"/>
      <c r="Q897" s="445"/>
    </row>
    <row r="898" ht="15.75" customHeight="1">
      <c r="A898" s="294"/>
      <c r="B898" s="294"/>
      <c r="C898" s="295"/>
      <c r="D898" s="295"/>
      <c r="E898" s="294"/>
      <c r="F898" s="295"/>
      <c r="G898" s="295"/>
      <c r="H898" s="295"/>
      <c r="I898" s="294"/>
      <c r="J898" s="294"/>
      <c r="L898" s="294"/>
      <c r="M898" s="444"/>
      <c r="N898" s="445"/>
      <c r="Q898" s="445"/>
    </row>
    <row r="899" ht="15.75" customHeight="1">
      <c r="A899" s="294"/>
      <c r="B899" s="294"/>
      <c r="C899" s="295"/>
      <c r="D899" s="295"/>
      <c r="E899" s="294"/>
      <c r="F899" s="295"/>
      <c r="G899" s="295"/>
      <c r="H899" s="295"/>
      <c r="I899" s="294"/>
      <c r="J899" s="294"/>
      <c r="L899" s="294"/>
      <c r="M899" s="444"/>
      <c r="N899" s="445"/>
      <c r="Q899" s="445"/>
    </row>
    <row r="900" ht="15.75" customHeight="1">
      <c r="A900" s="294"/>
      <c r="B900" s="294"/>
      <c r="C900" s="295"/>
      <c r="D900" s="295"/>
      <c r="E900" s="294"/>
      <c r="F900" s="295"/>
      <c r="G900" s="295"/>
      <c r="H900" s="295"/>
      <c r="I900" s="294"/>
      <c r="J900" s="294"/>
      <c r="L900" s="294"/>
      <c r="M900" s="444"/>
      <c r="N900" s="445"/>
      <c r="Q900" s="445"/>
    </row>
    <row r="901" ht="15.75" customHeight="1">
      <c r="A901" s="294"/>
      <c r="B901" s="294"/>
      <c r="C901" s="295"/>
      <c r="D901" s="295"/>
      <c r="E901" s="294"/>
      <c r="F901" s="295"/>
      <c r="G901" s="295"/>
      <c r="H901" s="295"/>
      <c r="I901" s="294"/>
      <c r="J901" s="294"/>
      <c r="L901" s="294"/>
      <c r="M901" s="444"/>
      <c r="N901" s="445"/>
      <c r="Q901" s="445"/>
    </row>
    <row r="902" ht="15.75" customHeight="1">
      <c r="A902" s="294"/>
      <c r="B902" s="294"/>
      <c r="C902" s="295"/>
      <c r="D902" s="295"/>
      <c r="E902" s="294"/>
      <c r="F902" s="295"/>
      <c r="G902" s="295"/>
      <c r="H902" s="295"/>
      <c r="I902" s="294"/>
      <c r="J902" s="294"/>
      <c r="L902" s="294"/>
      <c r="M902" s="444"/>
      <c r="N902" s="445"/>
      <c r="Q902" s="445"/>
    </row>
    <row r="903" ht="15.75" customHeight="1">
      <c r="A903" s="294"/>
      <c r="B903" s="294"/>
      <c r="C903" s="295"/>
      <c r="D903" s="295"/>
      <c r="E903" s="294"/>
      <c r="F903" s="295"/>
      <c r="G903" s="295"/>
      <c r="H903" s="295"/>
      <c r="I903" s="294"/>
      <c r="J903" s="294"/>
      <c r="L903" s="294"/>
      <c r="M903" s="444"/>
      <c r="N903" s="445"/>
      <c r="Q903" s="445"/>
    </row>
    <row r="904" ht="15.75" customHeight="1">
      <c r="A904" s="294"/>
      <c r="B904" s="294"/>
      <c r="C904" s="295"/>
      <c r="D904" s="295"/>
      <c r="E904" s="294"/>
      <c r="F904" s="295"/>
      <c r="G904" s="295"/>
      <c r="H904" s="295"/>
      <c r="I904" s="294"/>
      <c r="J904" s="294"/>
      <c r="L904" s="294"/>
      <c r="M904" s="444"/>
      <c r="N904" s="445"/>
      <c r="Q904" s="445"/>
    </row>
    <row r="905" ht="15.75" customHeight="1">
      <c r="A905" s="294"/>
      <c r="B905" s="294"/>
      <c r="C905" s="295"/>
      <c r="D905" s="295"/>
      <c r="E905" s="294"/>
      <c r="F905" s="295"/>
      <c r="G905" s="295"/>
      <c r="H905" s="295"/>
      <c r="I905" s="294"/>
      <c r="J905" s="294"/>
      <c r="L905" s="294"/>
      <c r="M905" s="444"/>
      <c r="N905" s="445"/>
      <c r="Q905" s="445"/>
    </row>
    <row r="906" ht="15.75" customHeight="1">
      <c r="A906" s="294"/>
      <c r="B906" s="294"/>
      <c r="C906" s="295"/>
      <c r="D906" s="295"/>
      <c r="E906" s="294"/>
      <c r="F906" s="295"/>
      <c r="G906" s="295"/>
      <c r="H906" s="295"/>
      <c r="I906" s="294"/>
      <c r="J906" s="294"/>
      <c r="L906" s="294"/>
      <c r="M906" s="444"/>
      <c r="N906" s="445"/>
      <c r="Q906" s="445"/>
    </row>
    <row r="907" ht="15.75" customHeight="1">
      <c r="A907" s="294"/>
      <c r="B907" s="294"/>
      <c r="C907" s="295"/>
      <c r="D907" s="295"/>
      <c r="E907" s="294"/>
      <c r="F907" s="295"/>
      <c r="G907" s="295"/>
      <c r="H907" s="295"/>
      <c r="I907" s="294"/>
      <c r="J907" s="294"/>
      <c r="L907" s="294"/>
      <c r="M907" s="444"/>
      <c r="N907" s="445"/>
      <c r="Q907" s="445"/>
    </row>
    <row r="908" ht="15.75" customHeight="1">
      <c r="A908" s="294"/>
      <c r="B908" s="294"/>
      <c r="C908" s="295"/>
      <c r="D908" s="295"/>
      <c r="E908" s="294"/>
      <c r="F908" s="295"/>
      <c r="G908" s="295"/>
      <c r="H908" s="295"/>
      <c r="I908" s="294"/>
      <c r="J908" s="294"/>
      <c r="L908" s="294"/>
      <c r="M908" s="444"/>
      <c r="N908" s="445"/>
      <c r="Q908" s="445"/>
    </row>
    <row r="909" ht="15.75" customHeight="1">
      <c r="A909" s="294"/>
      <c r="B909" s="294"/>
      <c r="C909" s="295"/>
      <c r="D909" s="295"/>
      <c r="E909" s="294"/>
      <c r="F909" s="295"/>
      <c r="G909" s="295"/>
      <c r="H909" s="295"/>
      <c r="I909" s="294"/>
      <c r="J909" s="294"/>
      <c r="L909" s="294"/>
      <c r="M909" s="444"/>
      <c r="N909" s="445"/>
      <c r="Q909" s="445"/>
    </row>
    <row r="910" ht="15.75" customHeight="1">
      <c r="A910" s="294"/>
      <c r="B910" s="294"/>
      <c r="C910" s="295"/>
      <c r="D910" s="295"/>
      <c r="E910" s="294"/>
      <c r="F910" s="295"/>
      <c r="G910" s="295"/>
      <c r="H910" s="295"/>
      <c r="I910" s="294"/>
      <c r="J910" s="294"/>
      <c r="L910" s="294"/>
      <c r="M910" s="444"/>
      <c r="N910" s="445"/>
      <c r="Q910" s="445"/>
    </row>
    <row r="911" ht="15.75" customHeight="1">
      <c r="A911" s="294"/>
      <c r="B911" s="294"/>
      <c r="C911" s="295"/>
      <c r="D911" s="295"/>
      <c r="E911" s="294"/>
      <c r="F911" s="295"/>
      <c r="G911" s="295"/>
      <c r="H911" s="295"/>
      <c r="I911" s="294"/>
      <c r="J911" s="294"/>
      <c r="L911" s="294"/>
      <c r="M911" s="444"/>
      <c r="N911" s="445"/>
      <c r="Q911" s="445"/>
    </row>
    <row r="912" ht="15.75" customHeight="1">
      <c r="A912" s="294"/>
      <c r="B912" s="294"/>
      <c r="C912" s="295"/>
      <c r="D912" s="295"/>
      <c r="E912" s="294"/>
      <c r="F912" s="295"/>
      <c r="G912" s="295"/>
      <c r="H912" s="295"/>
      <c r="I912" s="294"/>
      <c r="J912" s="294"/>
      <c r="L912" s="294"/>
      <c r="M912" s="444"/>
      <c r="N912" s="445"/>
      <c r="Q912" s="445"/>
    </row>
    <row r="913" ht="15.75" customHeight="1">
      <c r="A913" s="294"/>
      <c r="B913" s="294"/>
      <c r="C913" s="295"/>
      <c r="D913" s="295"/>
      <c r="E913" s="294"/>
      <c r="F913" s="295"/>
      <c r="G913" s="295"/>
      <c r="H913" s="295"/>
      <c r="I913" s="294"/>
      <c r="J913" s="294"/>
      <c r="L913" s="294"/>
      <c r="M913" s="444"/>
      <c r="N913" s="445"/>
      <c r="Q913" s="445"/>
    </row>
    <row r="914" ht="15.75" customHeight="1">
      <c r="A914" s="294"/>
      <c r="B914" s="294"/>
      <c r="C914" s="295"/>
      <c r="D914" s="295"/>
      <c r="E914" s="294"/>
      <c r="F914" s="295"/>
      <c r="G914" s="295"/>
      <c r="H914" s="295"/>
      <c r="I914" s="294"/>
      <c r="J914" s="294"/>
      <c r="L914" s="294"/>
      <c r="M914" s="444"/>
      <c r="N914" s="445"/>
      <c r="Q914" s="445"/>
    </row>
    <row r="915" ht="15.75" customHeight="1">
      <c r="A915" s="294"/>
      <c r="B915" s="294"/>
      <c r="C915" s="295"/>
      <c r="D915" s="295"/>
      <c r="E915" s="294"/>
      <c r="F915" s="295"/>
      <c r="G915" s="295"/>
      <c r="H915" s="295"/>
      <c r="I915" s="294"/>
      <c r="J915" s="294"/>
      <c r="L915" s="294"/>
      <c r="M915" s="444"/>
      <c r="N915" s="445"/>
      <c r="Q915" s="445"/>
    </row>
    <row r="916" ht="15.75" customHeight="1">
      <c r="A916" s="294"/>
      <c r="B916" s="294"/>
      <c r="C916" s="295"/>
      <c r="D916" s="295"/>
      <c r="E916" s="294"/>
      <c r="F916" s="295"/>
      <c r="G916" s="295"/>
      <c r="H916" s="295"/>
      <c r="I916" s="294"/>
      <c r="J916" s="294"/>
      <c r="L916" s="294"/>
      <c r="M916" s="444"/>
      <c r="N916" s="445"/>
      <c r="Q916" s="445"/>
    </row>
    <row r="917" ht="15.75" customHeight="1">
      <c r="A917" s="294"/>
      <c r="B917" s="294"/>
      <c r="C917" s="295"/>
      <c r="D917" s="295"/>
      <c r="E917" s="294"/>
      <c r="F917" s="295"/>
      <c r="G917" s="295"/>
      <c r="H917" s="295"/>
      <c r="I917" s="294"/>
      <c r="J917" s="294"/>
      <c r="L917" s="294"/>
      <c r="M917" s="444"/>
      <c r="N917" s="445"/>
      <c r="Q917" s="445"/>
    </row>
    <row r="918" ht="15.75" customHeight="1">
      <c r="A918" s="294"/>
      <c r="B918" s="294"/>
      <c r="C918" s="295"/>
      <c r="D918" s="295"/>
      <c r="E918" s="294"/>
      <c r="F918" s="295"/>
      <c r="G918" s="295"/>
      <c r="H918" s="295"/>
      <c r="I918" s="294"/>
      <c r="J918" s="294"/>
      <c r="L918" s="294"/>
      <c r="M918" s="444"/>
      <c r="N918" s="445"/>
      <c r="Q918" s="445"/>
    </row>
    <row r="919" ht="15.75" customHeight="1">
      <c r="A919" s="294"/>
      <c r="B919" s="294"/>
      <c r="C919" s="295"/>
      <c r="D919" s="295"/>
      <c r="E919" s="294"/>
      <c r="F919" s="295"/>
      <c r="G919" s="295"/>
      <c r="H919" s="295"/>
      <c r="I919" s="294"/>
      <c r="J919" s="294"/>
      <c r="L919" s="294"/>
      <c r="M919" s="444"/>
      <c r="N919" s="445"/>
      <c r="Q919" s="445"/>
    </row>
    <row r="920" ht="15.75" customHeight="1">
      <c r="A920" s="294"/>
      <c r="B920" s="294"/>
      <c r="C920" s="295"/>
      <c r="D920" s="295"/>
      <c r="E920" s="294"/>
      <c r="F920" s="295"/>
      <c r="G920" s="295"/>
      <c r="H920" s="295"/>
      <c r="I920" s="294"/>
      <c r="J920" s="294"/>
      <c r="L920" s="294"/>
      <c r="M920" s="444"/>
      <c r="N920" s="445"/>
      <c r="Q920" s="445"/>
    </row>
    <row r="921" ht="15.75" customHeight="1">
      <c r="A921" s="294"/>
      <c r="B921" s="294"/>
      <c r="C921" s="295"/>
      <c r="D921" s="295"/>
      <c r="E921" s="294"/>
      <c r="F921" s="295"/>
      <c r="G921" s="295"/>
      <c r="H921" s="295"/>
      <c r="I921" s="294"/>
      <c r="J921" s="294"/>
      <c r="L921" s="294"/>
      <c r="M921" s="444"/>
      <c r="N921" s="445"/>
      <c r="Q921" s="445"/>
    </row>
    <row r="922" ht="15.75" customHeight="1">
      <c r="A922" s="294"/>
      <c r="B922" s="294"/>
      <c r="C922" s="295"/>
      <c r="D922" s="295"/>
      <c r="E922" s="294"/>
      <c r="F922" s="295"/>
      <c r="G922" s="295"/>
      <c r="H922" s="295"/>
      <c r="I922" s="294"/>
      <c r="J922" s="294"/>
      <c r="L922" s="294"/>
      <c r="M922" s="444"/>
      <c r="N922" s="445"/>
      <c r="Q922" s="445"/>
    </row>
    <row r="923" ht="15.75" customHeight="1">
      <c r="A923" s="294"/>
      <c r="B923" s="294"/>
      <c r="C923" s="295"/>
      <c r="D923" s="295"/>
      <c r="E923" s="294"/>
      <c r="F923" s="295"/>
      <c r="G923" s="295"/>
      <c r="H923" s="295"/>
      <c r="I923" s="294"/>
      <c r="J923" s="294"/>
      <c r="L923" s="294"/>
      <c r="M923" s="444"/>
      <c r="N923" s="445"/>
      <c r="Q923" s="445"/>
    </row>
    <row r="924" ht="15.75" customHeight="1">
      <c r="A924" s="294"/>
      <c r="B924" s="294"/>
      <c r="C924" s="295"/>
      <c r="D924" s="295"/>
      <c r="E924" s="294"/>
      <c r="F924" s="295"/>
      <c r="G924" s="295"/>
      <c r="H924" s="295"/>
      <c r="I924" s="294"/>
      <c r="J924" s="294"/>
      <c r="L924" s="294"/>
      <c r="M924" s="444"/>
      <c r="N924" s="445"/>
      <c r="Q924" s="445"/>
    </row>
    <row r="925" ht="15.75" customHeight="1">
      <c r="A925" s="294"/>
      <c r="B925" s="294"/>
      <c r="C925" s="295"/>
      <c r="D925" s="295"/>
      <c r="E925" s="294"/>
      <c r="F925" s="295"/>
      <c r="G925" s="295"/>
      <c r="H925" s="295"/>
      <c r="I925" s="294"/>
      <c r="J925" s="294"/>
      <c r="L925" s="294"/>
      <c r="M925" s="444"/>
      <c r="N925" s="445"/>
      <c r="Q925" s="445"/>
    </row>
    <row r="926" ht="15.75" customHeight="1">
      <c r="A926" s="294"/>
      <c r="B926" s="294"/>
      <c r="C926" s="295"/>
      <c r="D926" s="295"/>
      <c r="E926" s="294"/>
      <c r="F926" s="295"/>
      <c r="G926" s="295"/>
      <c r="H926" s="295"/>
      <c r="I926" s="294"/>
      <c r="J926" s="294"/>
      <c r="L926" s="294"/>
      <c r="M926" s="444"/>
      <c r="N926" s="445"/>
      <c r="Q926" s="445"/>
    </row>
    <row r="927" ht="15.75" customHeight="1">
      <c r="A927" s="294"/>
      <c r="B927" s="294"/>
      <c r="C927" s="295"/>
      <c r="D927" s="295"/>
      <c r="E927" s="294"/>
      <c r="F927" s="295"/>
      <c r="G927" s="295"/>
      <c r="H927" s="295"/>
      <c r="I927" s="294"/>
      <c r="J927" s="294"/>
      <c r="L927" s="294"/>
      <c r="M927" s="444"/>
      <c r="N927" s="445"/>
      <c r="Q927" s="445"/>
    </row>
    <row r="928" ht="15.75" customHeight="1">
      <c r="A928" s="294"/>
      <c r="B928" s="294"/>
      <c r="C928" s="295"/>
      <c r="D928" s="295"/>
      <c r="E928" s="294"/>
      <c r="F928" s="295"/>
      <c r="G928" s="295"/>
      <c r="H928" s="295"/>
      <c r="I928" s="294"/>
      <c r="J928" s="294"/>
      <c r="L928" s="294"/>
      <c r="M928" s="444"/>
      <c r="N928" s="445"/>
      <c r="Q928" s="445"/>
    </row>
    <row r="929" ht="15.75" customHeight="1">
      <c r="A929" s="294"/>
      <c r="B929" s="294"/>
      <c r="C929" s="295"/>
      <c r="D929" s="295"/>
      <c r="E929" s="294"/>
      <c r="F929" s="295"/>
      <c r="G929" s="295"/>
      <c r="H929" s="295"/>
      <c r="I929" s="294"/>
      <c r="J929" s="294"/>
      <c r="L929" s="294"/>
      <c r="M929" s="444"/>
      <c r="N929" s="445"/>
      <c r="Q929" s="445"/>
    </row>
    <row r="930" ht="15.75" customHeight="1">
      <c r="A930" s="294"/>
      <c r="B930" s="294"/>
      <c r="C930" s="295"/>
      <c r="D930" s="295"/>
      <c r="E930" s="294"/>
      <c r="F930" s="295"/>
      <c r="G930" s="295"/>
      <c r="H930" s="295"/>
      <c r="I930" s="294"/>
      <c r="J930" s="294"/>
      <c r="L930" s="294"/>
      <c r="M930" s="444"/>
      <c r="N930" s="445"/>
      <c r="Q930" s="445"/>
    </row>
    <row r="931" ht="15.75" customHeight="1">
      <c r="A931" s="294"/>
      <c r="B931" s="294"/>
      <c r="C931" s="295"/>
      <c r="D931" s="295"/>
      <c r="E931" s="294"/>
      <c r="F931" s="295"/>
      <c r="G931" s="295"/>
      <c r="H931" s="295"/>
      <c r="I931" s="294"/>
      <c r="J931" s="294"/>
      <c r="L931" s="294"/>
      <c r="M931" s="444"/>
      <c r="N931" s="445"/>
      <c r="Q931" s="445"/>
    </row>
    <row r="932" ht="15.75" customHeight="1">
      <c r="A932" s="294"/>
      <c r="B932" s="294"/>
      <c r="C932" s="295"/>
      <c r="D932" s="295"/>
      <c r="E932" s="294"/>
      <c r="F932" s="295"/>
      <c r="G932" s="295"/>
      <c r="H932" s="295"/>
      <c r="I932" s="294"/>
      <c r="J932" s="294"/>
      <c r="L932" s="294"/>
      <c r="M932" s="444"/>
      <c r="N932" s="445"/>
      <c r="Q932" s="445"/>
    </row>
    <row r="933" ht="15.75" customHeight="1">
      <c r="A933" s="294"/>
      <c r="B933" s="294"/>
      <c r="C933" s="295"/>
      <c r="D933" s="295"/>
      <c r="E933" s="294"/>
      <c r="F933" s="295"/>
      <c r="G933" s="295"/>
      <c r="H933" s="295"/>
      <c r="I933" s="294"/>
      <c r="J933" s="294"/>
      <c r="L933" s="294"/>
      <c r="M933" s="444"/>
      <c r="N933" s="445"/>
      <c r="Q933" s="445"/>
    </row>
    <row r="934" ht="15.75" customHeight="1">
      <c r="A934" s="294"/>
      <c r="B934" s="294"/>
      <c r="C934" s="295"/>
      <c r="D934" s="295"/>
      <c r="E934" s="294"/>
      <c r="F934" s="295"/>
      <c r="G934" s="295"/>
      <c r="H934" s="295"/>
      <c r="I934" s="294"/>
      <c r="J934" s="294"/>
      <c r="L934" s="294"/>
      <c r="M934" s="444"/>
      <c r="N934" s="445"/>
      <c r="Q934" s="445"/>
    </row>
    <row r="935" ht="15.75" customHeight="1">
      <c r="A935" s="294"/>
      <c r="B935" s="294"/>
      <c r="C935" s="295"/>
      <c r="D935" s="295"/>
      <c r="E935" s="294"/>
      <c r="F935" s="295"/>
      <c r="G935" s="295"/>
      <c r="H935" s="295"/>
      <c r="I935" s="294"/>
      <c r="J935" s="294"/>
      <c r="L935" s="294"/>
      <c r="M935" s="444"/>
      <c r="N935" s="445"/>
      <c r="Q935" s="445"/>
    </row>
    <row r="936" ht="15.75" customHeight="1">
      <c r="A936" s="294"/>
      <c r="B936" s="294"/>
      <c r="C936" s="295"/>
      <c r="D936" s="295"/>
      <c r="E936" s="294"/>
      <c r="F936" s="295"/>
      <c r="G936" s="295"/>
      <c r="H936" s="295"/>
      <c r="I936" s="294"/>
      <c r="J936" s="294"/>
      <c r="L936" s="294"/>
      <c r="M936" s="444"/>
      <c r="N936" s="445"/>
      <c r="Q936" s="445"/>
    </row>
    <row r="937" ht="15.75" customHeight="1">
      <c r="A937" s="294"/>
      <c r="B937" s="294"/>
      <c r="C937" s="295"/>
      <c r="D937" s="295"/>
      <c r="E937" s="294"/>
      <c r="F937" s="295"/>
      <c r="G937" s="295"/>
      <c r="H937" s="295"/>
      <c r="I937" s="294"/>
      <c r="J937" s="294"/>
      <c r="L937" s="294"/>
      <c r="M937" s="444"/>
      <c r="N937" s="445"/>
      <c r="Q937" s="445"/>
    </row>
    <row r="938" ht="15.75" customHeight="1">
      <c r="A938" s="294"/>
      <c r="B938" s="294"/>
      <c r="C938" s="295"/>
      <c r="D938" s="295"/>
      <c r="E938" s="294"/>
      <c r="F938" s="295"/>
      <c r="G938" s="295"/>
      <c r="H938" s="295"/>
      <c r="I938" s="294"/>
      <c r="J938" s="294"/>
      <c r="L938" s="294"/>
      <c r="M938" s="444"/>
      <c r="N938" s="445"/>
      <c r="Q938" s="445"/>
    </row>
    <row r="939" ht="15.75" customHeight="1">
      <c r="A939" s="294"/>
      <c r="B939" s="294"/>
      <c r="C939" s="295"/>
      <c r="D939" s="295"/>
      <c r="E939" s="294"/>
      <c r="F939" s="295"/>
      <c r="G939" s="295"/>
      <c r="H939" s="295"/>
      <c r="I939" s="294"/>
      <c r="J939" s="294"/>
      <c r="L939" s="294"/>
      <c r="M939" s="444"/>
      <c r="N939" s="445"/>
      <c r="Q939" s="445"/>
    </row>
    <row r="940" ht="15.75" customHeight="1">
      <c r="A940" s="294"/>
      <c r="B940" s="294"/>
      <c r="C940" s="295"/>
      <c r="D940" s="295"/>
      <c r="E940" s="294"/>
      <c r="F940" s="295"/>
      <c r="G940" s="295"/>
      <c r="H940" s="295"/>
      <c r="I940" s="294"/>
      <c r="J940" s="294"/>
      <c r="L940" s="294"/>
      <c r="M940" s="444"/>
      <c r="N940" s="445"/>
      <c r="Q940" s="445"/>
    </row>
    <row r="941" ht="15.75" customHeight="1">
      <c r="A941" s="294"/>
      <c r="B941" s="294"/>
      <c r="C941" s="295"/>
      <c r="D941" s="295"/>
      <c r="E941" s="294"/>
      <c r="F941" s="295"/>
      <c r="G941" s="295"/>
      <c r="H941" s="295"/>
      <c r="I941" s="294"/>
      <c r="J941" s="294"/>
      <c r="L941" s="294"/>
      <c r="M941" s="444"/>
      <c r="N941" s="445"/>
      <c r="Q941" s="445"/>
    </row>
    <row r="942" ht="15.75" customHeight="1">
      <c r="A942" s="294"/>
      <c r="B942" s="294"/>
      <c r="C942" s="295"/>
      <c r="D942" s="295"/>
      <c r="E942" s="294"/>
      <c r="F942" s="295"/>
      <c r="G942" s="295"/>
      <c r="H942" s="295"/>
      <c r="I942" s="294"/>
      <c r="J942" s="294"/>
      <c r="L942" s="294"/>
      <c r="M942" s="444"/>
      <c r="N942" s="445"/>
      <c r="Q942" s="445"/>
    </row>
    <row r="943" ht="15.75" customHeight="1">
      <c r="A943" s="294"/>
      <c r="B943" s="294"/>
      <c r="C943" s="295"/>
      <c r="D943" s="295"/>
      <c r="E943" s="294"/>
      <c r="F943" s="295"/>
      <c r="G943" s="295"/>
      <c r="H943" s="295"/>
      <c r="I943" s="294"/>
      <c r="J943" s="294"/>
      <c r="L943" s="294"/>
      <c r="M943" s="444"/>
      <c r="N943" s="445"/>
      <c r="Q943" s="445"/>
    </row>
    <row r="944" ht="15.75" customHeight="1">
      <c r="A944" s="294"/>
      <c r="B944" s="294"/>
      <c r="C944" s="295"/>
      <c r="D944" s="295"/>
      <c r="E944" s="294"/>
      <c r="F944" s="295"/>
      <c r="G944" s="295"/>
      <c r="H944" s="295"/>
      <c r="I944" s="294"/>
      <c r="J944" s="294"/>
      <c r="L944" s="294"/>
      <c r="M944" s="444"/>
      <c r="N944" s="445"/>
      <c r="Q944" s="445"/>
    </row>
    <row r="945" ht="15.75" customHeight="1">
      <c r="A945" s="294"/>
      <c r="B945" s="294"/>
      <c r="C945" s="295"/>
      <c r="D945" s="295"/>
      <c r="E945" s="294"/>
      <c r="F945" s="295"/>
      <c r="G945" s="295"/>
      <c r="H945" s="295"/>
      <c r="I945" s="294"/>
      <c r="J945" s="294"/>
      <c r="L945" s="294"/>
      <c r="M945" s="444"/>
      <c r="N945" s="445"/>
      <c r="Q945" s="445"/>
    </row>
    <row r="946" ht="15.75" customHeight="1">
      <c r="A946" s="294"/>
      <c r="B946" s="294"/>
      <c r="C946" s="295"/>
      <c r="D946" s="295"/>
      <c r="E946" s="294"/>
      <c r="F946" s="295"/>
      <c r="G946" s="295"/>
      <c r="H946" s="295"/>
      <c r="I946" s="294"/>
      <c r="J946" s="294"/>
      <c r="L946" s="294"/>
      <c r="M946" s="444"/>
      <c r="N946" s="445"/>
      <c r="Q946" s="445"/>
    </row>
    <row r="947" ht="15.75" customHeight="1">
      <c r="A947" s="294"/>
      <c r="B947" s="294"/>
      <c r="C947" s="295"/>
      <c r="D947" s="295"/>
      <c r="E947" s="294"/>
      <c r="F947" s="295"/>
      <c r="G947" s="295"/>
      <c r="H947" s="295"/>
      <c r="I947" s="294"/>
      <c r="J947" s="294"/>
      <c r="L947" s="294"/>
      <c r="M947" s="444"/>
      <c r="N947" s="445"/>
      <c r="Q947" s="445"/>
    </row>
    <row r="948" ht="15.75" customHeight="1">
      <c r="A948" s="294"/>
      <c r="B948" s="294"/>
      <c r="C948" s="295"/>
      <c r="D948" s="295"/>
      <c r="E948" s="294"/>
      <c r="F948" s="295"/>
      <c r="G948" s="295"/>
      <c r="H948" s="295"/>
      <c r="I948" s="294"/>
      <c r="J948" s="294"/>
      <c r="L948" s="294"/>
      <c r="M948" s="444"/>
      <c r="N948" s="445"/>
      <c r="Q948" s="445"/>
    </row>
    <row r="949" ht="15.75" customHeight="1">
      <c r="A949" s="294"/>
      <c r="B949" s="294"/>
      <c r="C949" s="295"/>
      <c r="D949" s="295"/>
      <c r="E949" s="294"/>
      <c r="F949" s="295"/>
      <c r="G949" s="295"/>
      <c r="H949" s="295"/>
      <c r="I949" s="294"/>
      <c r="J949" s="294"/>
      <c r="L949" s="294"/>
      <c r="M949" s="444"/>
      <c r="N949" s="445"/>
      <c r="Q949" s="445"/>
    </row>
    <row r="950" ht="15.75" customHeight="1">
      <c r="A950" s="294"/>
      <c r="B950" s="294"/>
      <c r="C950" s="295"/>
      <c r="D950" s="295"/>
      <c r="E950" s="294"/>
      <c r="F950" s="295"/>
      <c r="G950" s="295"/>
      <c r="H950" s="295"/>
      <c r="I950" s="294"/>
      <c r="J950" s="294"/>
      <c r="L950" s="294"/>
      <c r="M950" s="444"/>
      <c r="N950" s="445"/>
      <c r="Q950" s="445"/>
    </row>
    <row r="951" ht="15.75" customHeight="1">
      <c r="A951" s="294"/>
      <c r="B951" s="294"/>
      <c r="C951" s="295"/>
      <c r="D951" s="295"/>
      <c r="E951" s="294"/>
      <c r="F951" s="295"/>
      <c r="G951" s="295"/>
      <c r="H951" s="295"/>
      <c r="I951" s="294"/>
      <c r="J951" s="294"/>
      <c r="L951" s="294"/>
      <c r="M951" s="444"/>
      <c r="N951" s="445"/>
      <c r="Q951" s="445"/>
    </row>
    <row r="952" ht="15.75" customHeight="1">
      <c r="A952" s="294"/>
      <c r="B952" s="294"/>
      <c r="C952" s="295"/>
      <c r="D952" s="295"/>
      <c r="E952" s="294"/>
      <c r="F952" s="295"/>
      <c r="G952" s="295"/>
      <c r="H952" s="295"/>
      <c r="I952" s="294"/>
      <c r="J952" s="294"/>
      <c r="L952" s="294"/>
      <c r="M952" s="444"/>
      <c r="N952" s="445"/>
      <c r="Q952" s="445"/>
    </row>
    <row r="953" ht="15.75" customHeight="1">
      <c r="A953" s="294"/>
      <c r="B953" s="294"/>
      <c r="C953" s="295"/>
      <c r="D953" s="295"/>
      <c r="E953" s="294"/>
      <c r="F953" s="295"/>
      <c r="G953" s="295"/>
      <c r="H953" s="295"/>
      <c r="I953" s="294"/>
      <c r="J953" s="294"/>
      <c r="L953" s="294"/>
      <c r="M953" s="444"/>
      <c r="N953" s="445"/>
      <c r="Q953" s="445"/>
    </row>
    <row r="954" ht="15.75" customHeight="1">
      <c r="A954" s="294"/>
      <c r="B954" s="294"/>
      <c r="C954" s="295"/>
      <c r="D954" s="295"/>
      <c r="E954" s="294"/>
      <c r="F954" s="295"/>
      <c r="G954" s="295"/>
      <c r="H954" s="295"/>
      <c r="I954" s="294"/>
      <c r="J954" s="294"/>
      <c r="L954" s="294"/>
      <c r="M954" s="444"/>
      <c r="N954" s="445"/>
      <c r="Q954" s="445"/>
    </row>
    <row r="955" ht="15.75" customHeight="1">
      <c r="A955" s="294"/>
      <c r="B955" s="294"/>
      <c r="C955" s="295"/>
      <c r="D955" s="295"/>
      <c r="E955" s="294"/>
      <c r="F955" s="295"/>
      <c r="G955" s="295"/>
      <c r="H955" s="295"/>
      <c r="I955" s="294"/>
      <c r="J955" s="294"/>
      <c r="L955" s="294"/>
      <c r="M955" s="444"/>
      <c r="N955" s="445"/>
      <c r="Q955" s="445"/>
    </row>
    <row r="956" ht="15.75" customHeight="1">
      <c r="A956" s="294"/>
      <c r="B956" s="294"/>
      <c r="C956" s="295"/>
      <c r="D956" s="295"/>
      <c r="E956" s="294"/>
      <c r="F956" s="295"/>
      <c r="G956" s="295"/>
      <c r="H956" s="295"/>
      <c r="I956" s="294"/>
      <c r="J956" s="294"/>
      <c r="L956" s="294"/>
      <c r="M956" s="444"/>
      <c r="N956" s="445"/>
      <c r="Q956" s="445"/>
    </row>
    <row r="957" ht="15.75" customHeight="1">
      <c r="A957" s="294"/>
      <c r="B957" s="294"/>
      <c r="C957" s="295"/>
      <c r="D957" s="295"/>
      <c r="E957" s="294"/>
      <c r="F957" s="295"/>
      <c r="G957" s="295"/>
      <c r="H957" s="295"/>
      <c r="I957" s="294"/>
      <c r="J957" s="294"/>
      <c r="L957" s="294"/>
      <c r="M957" s="444"/>
      <c r="N957" s="445"/>
      <c r="Q957" s="445"/>
    </row>
    <row r="958" ht="15.75" customHeight="1">
      <c r="A958" s="294"/>
      <c r="B958" s="294"/>
      <c r="C958" s="295"/>
      <c r="D958" s="295"/>
      <c r="E958" s="294"/>
      <c r="F958" s="295"/>
      <c r="G958" s="295"/>
      <c r="H958" s="295"/>
      <c r="I958" s="294"/>
      <c r="J958" s="294"/>
      <c r="L958" s="294"/>
      <c r="M958" s="444"/>
      <c r="N958" s="445"/>
      <c r="Q958" s="445"/>
    </row>
    <row r="959" ht="15.75" customHeight="1">
      <c r="A959" s="294"/>
      <c r="B959" s="294"/>
      <c r="C959" s="295"/>
      <c r="D959" s="295"/>
      <c r="E959" s="294"/>
      <c r="F959" s="295"/>
      <c r="G959" s="295"/>
      <c r="H959" s="295"/>
      <c r="I959" s="294"/>
      <c r="J959" s="294"/>
      <c r="L959" s="294"/>
      <c r="M959" s="444"/>
      <c r="N959" s="445"/>
      <c r="Q959" s="445"/>
    </row>
    <row r="960" ht="15.75" customHeight="1">
      <c r="A960" s="294"/>
      <c r="B960" s="294"/>
      <c r="C960" s="295"/>
      <c r="D960" s="295"/>
      <c r="E960" s="294"/>
      <c r="F960" s="295"/>
      <c r="G960" s="295"/>
      <c r="H960" s="295"/>
      <c r="I960" s="294"/>
      <c r="J960" s="294"/>
      <c r="L960" s="294"/>
      <c r="M960" s="444"/>
      <c r="N960" s="445"/>
      <c r="Q960" s="445"/>
    </row>
    <row r="961" ht="15.75" customHeight="1">
      <c r="A961" s="294"/>
      <c r="B961" s="294"/>
      <c r="C961" s="295"/>
      <c r="D961" s="295"/>
      <c r="E961" s="294"/>
      <c r="F961" s="295"/>
      <c r="G961" s="295"/>
      <c r="H961" s="295"/>
      <c r="I961" s="294"/>
      <c r="J961" s="294"/>
      <c r="L961" s="294"/>
      <c r="M961" s="444"/>
      <c r="N961" s="445"/>
      <c r="Q961" s="445"/>
    </row>
    <row r="962" ht="15.75" customHeight="1">
      <c r="A962" s="294"/>
      <c r="B962" s="294"/>
      <c r="C962" s="295"/>
      <c r="D962" s="295"/>
      <c r="E962" s="294"/>
      <c r="F962" s="295"/>
      <c r="G962" s="295"/>
      <c r="H962" s="295"/>
      <c r="I962" s="294"/>
      <c r="J962" s="294"/>
      <c r="L962" s="294"/>
      <c r="M962" s="444"/>
      <c r="N962" s="445"/>
      <c r="Q962" s="445"/>
    </row>
    <row r="963" ht="15.75" customHeight="1">
      <c r="A963" s="294"/>
      <c r="B963" s="294"/>
      <c r="C963" s="295"/>
      <c r="D963" s="295"/>
      <c r="E963" s="294"/>
      <c r="F963" s="295"/>
      <c r="G963" s="295"/>
      <c r="H963" s="295"/>
      <c r="I963" s="294"/>
      <c r="J963" s="294"/>
      <c r="L963" s="294"/>
      <c r="M963" s="444"/>
      <c r="N963" s="445"/>
      <c r="Q963" s="445"/>
    </row>
    <row r="964" ht="15.75" customHeight="1">
      <c r="A964" s="294"/>
      <c r="B964" s="294"/>
      <c r="C964" s="295"/>
      <c r="D964" s="295"/>
      <c r="E964" s="294"/>
      <c r="F964" s="295"/>
      <c r="G964" s="295"/>
      <c r="H964" s="295"/>
      <c r="I964" s="294"/>
      <c r="J964" s="294"/>
      <c r="L964" s="294"/>
      <c r="M964" s="444"/>
      <c r="N964" s="445"/>
      <c r="Q964" s="445"/>
    </row>
    <row r="965" ht="15.75" customHeight="1">
      <c r="A965" s="294"/>
      <c r="B965" s="294"/>
      <c r="C965" s="295"/>
      <c r="D965" s="295"/>
      <c r="E965" s="294"/>
      <c r="F965" s="295"/>
      <c r="G965" s="295"/>
      <c r="H965" s="295"/>
      <c r="I965" s="294"/>
      <c r="J965" s="294"/>
      <c r="L965" s="294"/>
      <c r="M965" s="444"/>
      <c r="N965" s="445"/>
      <c r="Q965" s="445"/>
    </row>
    <row r="966" ht="15.75" customHeight="1">
      <c r="A966" s="294"/>
      <c r="B966" s="294"/>
      <c r="C966" s="295"/>
      <c r="D966" s="295"/>
      <c r="E966" s="294"/>
      <c r="F966" s="295"/>
      <c r="G966" s="295"/>
      <c r="H966" s="295"/>
      <c r="I966" s="294"/>
      <c r="J966" s="294"/>
      <c r="L966" s="294"/>
      <c r="M966" s="444"/>
      <c r="N966" s="445"/>
      <c r="Q966" s="445"/>
    </row>
    <row r="967" ht="15.75" customHeight="1">
      <c r="A967" s="294"/>
      <c r="B967" s="294"/>
      <c r="C967" s="295"/>
      <c r="D967" s="295"/>
      <c r="E967" s="294"/>
      <c r="F967" s="295"/>
      <c r="G967" s="295"/>
      <c r="H967" s="295"/>
      <c r="I967" s="294"/>
      <c r="J967" s="294"/>
      <c r="L967" s="294"/>
      <c r="M967" s="444"/>
      <c r="N967" s="445"/>
      <c r="Q967" s="445"/>
    </row>
    <row r="968" ht="15.75" customHeight="1">
      <c r="A968" s="294"/>
      <c r="B968" s="294"/>
      <c r="C968" s="295"/>
      <c r="D968" s="295"/>
      <c r="E968" s="294"/>
      <c r="F968" s="295"/>
      <c r="G968" s="295"/>
      <c r="H968" s="295"/>
      <c r="I968" s="294"/>
      <c r="J968" s="294"/>
      <c r="L968" s="294"/>
      <c r="M968" s="444"/>
      <c r="N968" s="445"/>
      <c r="Q968" s="445"/>
    </row>
    <row r="969" ht="15.75" customHeight="1">
      <c r="A969" s="294"/>
      <c r="B969" s="294"/>
      <c r="C969" s="295"/>
      <c r="D969" s="295"/>
      <c r="E969" s="294"/>
      <c r="F969" s="295"/>
      <c r="G969" s="295"/>
      <c r="H969" s="295"/>
      <c r="I969" s="294"/>
      <c r="J969" s="294"/>
      <c r="L969" s="294"/>
      <c r="M969" s="444"/>
      <c r="N969" s="445"/>
      <c r="Q969" s="445"/>
    </row>
    <row r="970" ht="15.75" customHeight="1">
      <c r="A970" s="294"/>
      <c r="B970" s="294"/>
      <c r="C970" s="295"/>
      <c r="D970" s="295"/>
      <c r="E970" s="294"/>
      <c r="F970" s="295"/>
      <c r="G970" s="295"/>
      <c r="H970" s="295"/>
      <c r="I970" s="294"/>
      <c r="J970" s="294"/>
      <c r="L970" s="294"/>
      <c r="M970" s="444"/>
      <c r="N970" s="445"/>
      <c r="Q970" s="445"/>
    </row>
    <row r="971" ht="15.75" customHeight="1">
      <c r="A971" s="294"/>
      <c r="B971" s="294"/>
      <c r="C971" s="295"/>
      <c r="D971" s="295"/>
      <c r="E971" s="294"/>
      <c r="F971" s="295"/>
      <c r="G971" s="295"/>
      <c r="H971" s="295"/>
      <c r="I971" s="294"/>
      <c r="J971" s="294"/>
      <c r="L971" s="294"/>
      <c r="M971" s="444"/>
      <c r="N971" s="445"/>
      <c r="Q971" s="445"/>
    </row>
    <row r="972" ht="15.75" customHeight="1">
      <c r="A972" s="294"/>
      <c r="B972" s="294"/>
      <c r="C972" s="295"/>
      <c r="D972" s="295"/>
      <c r="E972" s="294"/>
      <c r="F972" s="295"/>
      <c r="G972" s="295"/>
      <c r="H972" s="295"/>
      <c r="I972" s="294"/>
      <c r="J972" s="294"/>
      <c r="L972" s="294"/>
      <c r="M972" s="444"/>
      <c r="N972" s="445"/>
      <c r="Q972" s="445"/>
    </row>
    <row r="973" ht="15.75" customHeight="1">
      <c r="A973" s="294"/>
      <c r="B973" s="294"/>
      <c r="C973" s="295"/>
      <c r="D973" s="295"/>
      <c r="E973" s="294"/>
      <c r="F973" s="295"/>
      <c r="G973" s="295"/>
      <c r="H973" s="295"/>
      <c r="I973" s="294"/>
      <c r="J973" s="294"/>
      <c r="L973" s="294"/>
      <c r="M973" s="444"/>
      <c r="N973" s="445"/>
      <c r="Q973" s="445"/>
    </row>
    <row r="974" ht="15.75" customHeight="1">
      <c r="A974" s="294"/>
      <c r="B974" s="294"/>
      <c r="C974" s="295"/>
      <c r="D974" s="295"/>
      <c r="E974" s="294"/>
      <c r="F974" s="295"/>
      <c r="G974" s="295"/>
      <c r="H974" s="295"/>
      <c r="I974" s="294"/>
      <c r="J974" s="294"/>
      <c r="L974" s="294"/>
      <c r="M974" s="444"/>
      <c r="N974" s="445"/>
      <c r="Q974" s="445"/>
    </row>
    <row r="975" ht="15.75" customHeight="1">
      <c r="A975" s="294"/>
      <c r="B975" s="294"/>
      <c r="C975" s="295"/>
      <c r="D975" s="295"/>
      <c r="E975" s="294"/>
      <c r="F975" s="295"/>
      <c r="G975" s="295"/>
      <c r="H975" s="295"/>
      <c r="I975" s="294"/>
      <c r="J975" s="294"/>
      <c r="L975" s="294"/>
      <c r="M975" s="444"/>
      <c r="N975" s="445"/>
      <c r="Q975" s="445"/>
    </row>
    <row r="976" ht="15.75" customHeight="1">
      <c r="A976" s="294"/>
      <c r="B976" s="294"/>
      <c r="C976" s="295"/>
      <c r="D976" s="295"/>
      <c r="E976" s="294"/>
      <c r="F976" s="295"/>
      <c r="G976" s="295"/>
      <c r="H976" s="295"/>
      <c r="I976" s="294"/>
      <c r="J976" s="294"/>
      <c r="L976" s="294"/>
      <c r="M976" s="444"/>
      <c r="N976" s="445"/>
      <c r="Q976" s="445"/>
    </row>
    <row r="977" ht="15.75" customHeight="1">
      <c r="A977" s="294"/>
      <c r="B977" s="294"/>
      <c r="C977" s="295"/>
      <c r="D977" s="295"/>
      <c r="E977" s="294"/>
      <c r="F977" s="295"/>
      <c r="G977" s="295"/>
      <c r="H977" s="295"/>
      <c r="I977" s="294"/>
      <c r="J977" s="294"/>
      <c r="L977" s="294"/>
      <c r="M977" s="444"/>
      <c r="N977" s="445"/>
      <c r="Q977" s="445"/>
    </row>
    <row r="978" ht="15.75" customHeight="1">
      <c r="A978" s="294"/>
      <c r="B978" s="294"/>
      <c r="C978" s="295"/>
      <c r="D978" s="295"/>
      <c r="E978" s="294"/>
      <c r="F978" s="295"/>
      <c r="G978" s="295"/>
      <c r="H978" s="295"/>
      <c r="I978" s="294"/>
      <c r="J978" s="294"/>
      <c r="L978" s="294"/>
      <c r="M978" s="444"/>
      <c r="N978" s="445"/>
      <c r="Q978" s="445"/>
    </row>
    <row r="979" ht="15.75" customHeight="1">
      <c r="A979" s="294"/>
      <c r="B979" s="294"/>
      <c r="C979" s="295"/>
      <c r="D979" s="295"/>
      <c r="E979" s="294"/>
      <c r="F979" s="295"/>
      <c r="G979" s="295"/>
      <c r="H979" s="295"/>
      <c r="I979" s="294"/>
      <c r="J979" s="294"/>
      <c r="L979" s="294"/>
      <c r="M979" s="444"/>
      <c r="N979" s="445"/>
      <c r="Q979" s="445"/>
    </row>
    <row r="980" ht="15.75" customHeight="1">
      <c r="A980" s="294"/>
      <c r="B980" s="294"/>
      <c r="C980" s="295"/>
      <c r="D980" s="295"/>
      <c r="E980" s="294"/>
      <c r="F980" s="295"/>
      <c r="G980" s="295"/>
      <c r="H980" s="295"/>
      <c r="I980" s="294"/>
      <c r="J980" s="294"/>
      <c r="L980" s="294"/>
      <c r="M980" s="444"/>
      <c r="N980" s="445"/>
      <c r="Q980" s="445"/>
    </row>
    <row r="981" ht="15.75" customHeight="1">
      <c r="A981" s="294"/>
      <c r="B981" s="294"/>
      <c r="C981" s="295"/>
      <c r="D981" s="295"/>
      <c r="E981" s="294"/>
      <c r="F981" s="295"/>
      <c r="G981" s="295"/>
      <c r="H981" s="295"/>
      <c r="I981" s="294"/>
      <c r="J981" s="294"/>
      <c r="L981" s="294"/>
      <c r="M981" s="444"/>
      <c r="N981" s="445"/>
      <c r="Q981" s="445"/>
    </row>
    <row r="982" ht="15.75" customHeight="1">
      <c r="A982" s="294"/>
      <c r="B982" s="294"/>
      <c r="C982" s="295"/>
      <c r="D982" s="295"/>
      <c r="E982" s="294"/>
      <c r="F982" s="295"/>
      <c r="G982" s="295"/>
      <c r="H982" s="295"/>
      <c r="I982" s="294"/>
      <c r="J982" s="294"/>
      <c r="L982" s="294"/>
      <c r="M982" s="444"/>
      <c r="N982" s="445"/>
      <c r="Q982" s="445"/>
    </row>
    <row r="983" ht="15.75" customHeight="1">
      <c r="A983" s="294"/>
      <c r="B983" s="294"/>
      <c r="C983" s="295"/>
      <c r="D983" s="295"/>
      <c r="E983" s="294"/>
      <c r="F983" s="295"/>
      <c r="G983" s="295"/>
      <c r="H983" s="295"/>
      <c r="I983" s="294"/>
      <c r="J983" s="294"/>
      <c r="L983" s="294"/>
      <c r="M983" s="444"/>
      <c r="N983" s="445"/>
      <c r="Q983" s="445"/>
    </row>
    <row r="984" ht="15.75" customHeight="1">
      <c r="A984" s="294"/>
      <c r="B984" s="294"/>
      <c r="C984" s="295"/>
      <c r="D984" s="295"/>
      <c r="E984" s="294"/>
      <c r="F984" s="295"/>
      <c r="G984" s="295"/>
      <c r="H984" s="295"/>
      <c r="I984" s="294"/>
      <c r="J984" s="294"/>
      <c r="L984" s="294"/>
      <c r="M984" s="444"/>
      <c r="N984" s="445"/>
      <c r="Q984" s="445"/>
    </row>
    <row r="985" ht="15.75" customHeight="1">
      <c r="A985" s="294"/>
      <c r="B985" s="294"/>
      <c r="C985" s="295"/>
      <c r="D985" s="295"/>
      <c r="E985" s="294"/>
      <c r="F985" s="295"/>
      <c r="G985" s="295"/>
      <c r="H985" s="295"/>
      <c r="I985" s="294"/>
      <c r="J985" s="294"/>
      <c r="L985" s="294"/>
      <c r="M985" s="444"/>
      <c r="N985" s="445"/>
      <c r="Q985" s="445"/>
    </row>
    <row r="986" ht="15.75" customHeight="1">
      <c r="A986" s="294"/>
      <c r="B986" s="294"/>
      <c r="C986" s="295"/>
      <c r="D986" s="295"/>
      <c r="E986" s="294"/>
      <c r="F986" s="295"/>
      <c r="G986" s="295"/>
      <c r="H986" s="295"/>
      <c r="I986" s="294"/>
      <c r="J986" s="294"/>
      <c r="L986" s="294"/>
      <c r="M986" s="444"/>
      <c r="N986" s="445"/>
      <c r="Q986" s="445"/>
    </row>
    <row r="987" ht="15.75" customHeight="1">
      <c r="A987" s="294"/>
      <c r="B987" s="294"/>
      <c r="C987" s="295"/>
      <c r="D987" s="295"/>
      <c r="E987" s="294"/>
      <c r="F987" s="295"/>
      <c r="G987" s="295"/>
      <c r="H987" s="295"/>
      <c r="I987" s="294"/>
      <c r="J987" s="294"/>
      <c r="L987" s="294"/>
      <c r="M987" s="444"/>
      <c r="N987" s="445"/>
      <c r="Q987" s="445"/>
    </row>
    <row r="988" ht="15.75" customHeight="1">
      <c r="A988" s="294"/>
      <c r="B988" s="294"/>
      <c r="C988" s="295"/>
      <c r="D988" s="295"/>
      <c r="E988" s="294"/>
      <c r="F988" s="295"/>
      <c r="G988" s="295"/>
      <c r="H988" s="295"/>
      <c r="I988" s="294"/>
      <c r="J988" s="294"/>
      <c r="L988" s="294"/>
      <c r="M988" s="444"/>
      <c r="N988" s="445"/>
      <c r="Q988" s="445"/>
    </row>
    <row r="989" ht="15.75" customHeight="1">
      <c r="A989" s="294"/>
      <c r="B989" s="294"/>
      <c r="C989" s="295"/>
      <c r="D989" s="295"/>
      <c r="E989" s="294"/>
      <c r="F989" s="295"/>
      <c r="G989" s="295"/>
      <c r="H989" s="295"/>
      <c r="I989" s="294"/>
      <c r="J989" s="294"/>
      <c r="L989" s="294"/>
      <c r="M989" s="444"/>
      <c r="N989" s="445"/>
      <c r="Q989" s="445"/>
    </row>
    <row r="990" ht="15.75" customHeight="1">
      <c r="A990" s="294"/>
      <c r="B990" s="294"/>
      <c r="C990" s="295"/>
      <c r="D990" s="295"/>
      <c r="E990" s="294"/>
      <c r="F990" s="295"/>
      <c r="G990" s="295"/>
      <c r="H990" s="295"/>
      <c r="I990" s="294"/>
      <c r="J990" s="294"/>
      <c r="L990" s="294"/>
      <c r="M990" s="444"/>
      <c r="N990" s="445"/>
      <c r="Q990" s="445"/>
    </row>
    <row r="991" ht="15.75" customHeight="1">
      <c r="A991" s="294"/>
      <c r="B991" s="294"/>
      <c r="C991" s="295"/>
      <c r="D991" s="295"/>
      <c r="E991" s="294"/>
      <c r="F991" s="295"/>
      <c r="G991" s="295"/>
      <c r="H991" s="295"/>
      <c r="I991" s="294"/>
      <c r="J991" s="294"/>
      <c r="L991" s="294"/>
      <c r="M991" s="444"/>
      <c r="N991" s="445"/>
      <c r="Q991" s="445"/>
    </row>
    <row r="992" ht="15.75" customHeight="1">
      <c r="A992" s="294"/>
      <c r="B992" s="294"/>
      <c r="C992" s="295"/>
      <c r="D992" s="295"/>
      <c r="E992" s="294"/>
      <c r="F992" s="295"/>
      <c r="G992" s="295"/>
      <c r="H992" s="295"/>
      <c r="I992" s="294"/>
      <c r="J992" s="294"/>
      <c r="L992" s="294"/>
      <c r="M992" s="444"/>
      <c r="N992" s="445"/>
      <c r="Q992" s="445"/>
    </row>
    <row r="993" ht="15.75" customHeight="1">
      <c r="A993" s="294"/>
      <c r="B993" s="294"/>
      <c r="C993" s="295"/>
      <c r="D993" s="295"/>
      <c r="E993" s="294"/>
      <c r="F993" s="295"/>
      <c r="G993" s="295"/>
      <c r="H993" s="295"/>
      <c r="I993" s="294"/>
      <c r="J993" s="294"/>
      <c r="L993" s="294"/>
      <c r="M993" s="444"/>
      <c r="N993" s="445"/>
      <c r="Q993" s="445"/>
    </row>
    <row r="994" ht="15.75" customHeight="1">
      <c r="A994" s="294"/>
      <c r="B994" s="294"/>
      <c r="C994" s="295"/>
      <c r="D994" s="295"/>
      <c r="E994" s="294"/>
      <c r="F994" s="295"/>
      <c r="G994" s="295"/>
      <c r="H994" s="295"/>
      <c r="I994" s="294"/>
      <c r="J994" s="294"/>
      <c r="L994" s="294"/>
      <c r="M994" s="444"/>
      <c r="N994" s="445"/>
      <c r="Q994" s="445"/>
    </row>
    <row r="995" ht="15.75" customHeight="1">
      <c r="A995" s="294"/>
      <c r="B995" s="294"/>
      <c r="C995" s="295"/>
      <c r="D995" s="295"/>
      <c r="E995" s="294"/>
      <c r="F995" s="295"/>
      <c r="G995" s="295"/>
      <c r="H995" s="295"/>
      <c r="I995" s="294"/>
      <c r="J995" s="294"/>
      <c r="L995" s="294"/>
      <c r="M995" s="444"/>
      <c r="N995" s="445"/>
      <c r="Q995" s="445"/>
    </row>
    <row r="996" ht="15.75" customHeight="1">
      <c r="A996" s="294"/>
      <c r="B996" s="294"/>
      <c r="C996" s="295"/>
      <c r="D996" s="295"/>
      <c r="E996" s="294"/>
      <c r="F996" s="295"/>
      <c r="G996" s="295"/>
      <c r="H996" s="295"/>
      <c r="I996" s="294"/>
      <c r="J996" s="294"/>
      <c r="L996" s="294"/>
      <c r="M996" s="444"/>
      <c r="N996" s="445"/>
      <c r="Q996" s="445"/>
    </row>
    <row r="997" ht="15.75" customHeight="1">
      <c r="A997" s="294"/>
      <c r="B997" s="294"/>
      <c r="C997" s="295"/>
      <c r="D997" s="295"/>
      <c r="E997" s="294"/>
      <c r="F997" s="295"/>
      <c r="G997" s="295"/>
      <c r="H997" s="295"/>
      <c r="I997" s="294"/>
      <c r="J997" s="294"/>
      <c r="L997" s="294"/>
      <c r="M997" s="444"/>
      <c r="N997" s="445"/>
      <c r="Q997" s="445"/>
    </row>
    <row r="998" ht="15.75" customHeight="1">
      <c r="A998" s="294"/>
      <c r="B998" s="294"/>
      <c r="C998" s="295"/>
      <c r="D998" s="295"/>
      <c r="E998" s="294"/>
      <c r="F998" s="295"/>
      <c r="G998" s="295"/>
      <c r="H998" s="295"/>
      <c r="I998" s="294"/>
      <c r="J998" s="294"/>
      <c r="L998" s="294"/>
      <c r="M998" s="444"/>
      <c r="N998" s="445"/>
      <c r="Q998" s="445"/>
    </row>
    <row r="999" ht="15.75" customHeight="1">
      <c r="A999" s="294"/>
      <c r="B999" s="294"/>
      <c r="C999" s="295"/>
      <c r="D999" s="295"/>
      <c r="E999" s="294"/>
      <c r="F999" s="295"/>
      <c r="G999" s="295"/>
      <c r="H999" s="295"/>
      <c r="I999" s="294"/>
      <c r="J999" s="294"/>
      <c r="L999" s="294"/>
      <c r="M999" s="444"/>
      <c r="N999" s="445"/>
      <c r="Q999" s="445"/>
    </row>
    <row r="1000" ht="15.75" customHeight="1">
      <c r="A1000" s="294"/>
      <c r="B1000" s="294"/>
      <c r="C1000" s="295"/>
      <c r="D1000" s="295"/>
      <c r="E1000" s="294"/>
      <c r="F1000" s="295"/>
      <c r="G1000" s="295"/>
      <c r="H1000" s="295"/>
      <c r="I1000" s="294"/>
      <c r="J1000" s="294"/>
      <c r="L1000" s="294"/>
      <c r="M1000" s="444"/>
      <c r="N1000" s="445"/>
      <c r="Q1000" s="445"/>
    </row>
    <row r="1001" ht="15.75" customHeight="1">
      <c r="A1001" s="294"/>
      <c r="B1001" s="294"/>
      <c r="C1001" s="295"/>
      <c r="D1001" s="295"/>
      <c r="E1001" s="294"/>
      <c r="F1001" s="295"/>
      <c r="G1001" s="295"/>
      <c r="H1001" s="295"/>
      <c r="I1001" s="294"/>
      <c r="J1001" s="294"/>
      <c r="L1001" s="294"/>
      <c r="M1001" s="444"/>
      <c r="N1001" s="445"/>
      <c r="Q1001" s="445"/>
    </row>
    <row r="1002" ht="15.75" customHeight="1">
      <c r="A1002" s="294"/>
      <c r="B1002" s="294"/>
      <c r="C1002" s="295"/>
      <c r="D1002" s="295"/>
      <c r="E1002" s="294"/>
      <c r="F1002" s="295"/>
      <c r="G1002" s="295"/>
      <c r="H1002" s="295"/>
      <c r="I1002" s="294"/>
      <c r="J1002" s="294"/>
      <c r="L1002" s="294"/>
      <c r="M1002" s="444"/>
      <c r="N1002" s="445"/>
      <c r="Q1002" s="445"/>
    </row>
    <row r="1003" ht="15.75" customHeight="1">
      <c r="A1003" s="294"/>
      <c r="B1003" s="294"/>
      <c r="C1003" s="295"/>
      <c r="D1003" s="295"/>
      <c r="E1003" s="294"/>
      <c r="F1003" s="295"/>
      <c r="G1003" s="295"/>
      <c r="H1003" s="295"/>
      <c r="I1003" s="294"/>
      <c r="J1003" s="294"/>
      <c r="L1003" s="294"/>
      <c r="M1003" s="444"/>
      <c r="N1003" s="445"/>
      <c r="Q1003" s="445"/>
    </row>
    <row r="1004" ht="15.75" customHeight="1">
      <c r="A1004" s="294"/>
      <c r="B1004" s="294"/>
      <c r="C1004" s="295"/>
      <c r="D1004" s="295"/>
      <c r="E1004" s="294"/>
      <c r="F1004" s="295"/>
      <c r="G1004" s="295"/>
      <c r="H1004" s="295"/>
      <c r="I1004" s="294"/>
      <c r="J1004" s="294"/>
      <c r="L1004" s="294"/>
      <c r="M1004" s="444"/>
      <c r="N1004" s="445"/>
      <c r="Q1004" s="445"/>
    </row>
    <row r="1005" ht="15.75" customHeight="1">
      <c r="A1005" s="294"/>
      <c r="B1005" s="294"/>
      <c r="C1005" s="295"/>
      <c r="D1005" s="295"/>
      <c r="E1005" s="294"/>
      <c r="F1005" s="295"/>
      <c r="G1005" s="295"/>
      <c r="H1005" s="295"/>
      <c r="I1005" s="294"/>
      <c r="J1005" s="294"/>
      <c r="L1005" s="294"/>
      <c r="M1005" s="444"/>
      <c r="N1005" s="445"/>
      <c r="Q1005" s="445"/>
    </row>
    <row r="1006" ht="15.75" customHeight="1">
      <c r="A1006" s="294"/>
      <c r="B1006" s="294"/>
      <c r="C1006" s="295"/>
      <c r="D1006" s="295"/>
      <c r="E1006" s="294"/>
      <c r="F1006" s="295"/>
      <c r="G1006" s="295"/>
      <c r="H1006" s="295"/>
      <c r="I1006" s="294"/>
      <c r="J1006" s="294"/>
      <c r="L1006" s="294"/>
      <c r="M1006" s="444"/>
      <c r="N1006" s="445"/>
      <c r="Q1006" s="445"/>
    </row>
    <row r="1007" ht="15.75" customHeight="1">
      <c r="A1007" s="294"/>
      <c r="B1007" s="294"/>
      <c r="C1007" s="295"/>
      <c r="D1007" s="295"/>
      <c r="E1007" s="294"/>
      <c r="F1007" s="295"/>
      <c r="G1007" s="295"/>
      <c r="H1007" s="295"/>
      <c r="I1007" s="294"/>
      <c r="J1007" s="294"/>
      <c r="L1007" s="294"/>
      <c r="M1007" s="444"/>
      <c r="N1007" s="445"/>
      <c r="Q1007" s="445"/>
    </row>
    <row r="1008" ht="15.75" customHeight="1">
      <c r="A1008" s="294"/>
      <c r="B1008" s="294"/>
      <c r="C1008" s="295"/>
      <c r="D1008" s="295"/>
      <c r="E1008" s="294"/>
      <c r="F1008" s="295"/>
      <c r="G1008" s="295"/>
      <c r="H1008" s="295"/>
      <c r="I1008" s="294"/>
      <c r="J1008" s="294"/>
      <c r="L1008" s="294"/>
      <c r="M1008" s="444"/>
      <c r="N1008" s="445"/>
      <c r="Q1008" s="445"/>
    </row>
    <row r="1009" ht="15.75" customHeight="1">
      <c r="A1009" s="294"/>
      <c r="B1009" s="294"/>
      <c r="C1009" s="295"/>
      <c r="D1009" s="295"/>
      <c r="E1009" s="294"/>
      <c r="F1009" s="295"/>
      <c r="G1009" s="295"/>
      <c r="H1009" s="295"/>
      <c r="I1009" s="294"/>
      <c r="J1009" s="294"/>
      <c r="L1009" s="294"/>
      <c r="M1009" s="444"/>
      <c r="N1009" s="445"/>
      <c r="Q1009" s="445"/>
    </row>
    <row r="1010" ht="15.75" customHeight="1">
      <c r="A1010" s="294"/>
      <c r="B1010" s="294"/>
      <c r="C1010" s="295"/>
      <c r="D1010" s="295"/>
      <c r="E1010" s="294"/>
      <c r="F1010" s="295"/>
      <c r="G1010" s="295"/>
      <c r="H1010" s="295"/>
      <c r="I1010" s="294"/>
      <c r="J1010" s="294"/>
      <c r="L1010" s="294"/>
      <c r="M1010" s="444"/>
      <c r="N1010" s="445"/>
      <c r="Q1010" s="445"/>
    </row>
    <row r="1011" ht="15.75" customHeight="1">
      <c r="A1011" s="294"/>
      <c r="B1011" s="294"/>
      <c r="C1011" s="295"/>
      <c r="D1011" s="295"/>
      <c r="E1011" s="294"/>
      <c r="F1011" s="295"/>
      <c r="G1011" s="295"/>
      <c r="H1011" s="295"/>
      <c r="I1011" s="294"/>
      <c r="J1011" s="294"/>
      <c r="L1011" s="294"/>
      <c r="M1011" s="444"/>
      <c r="N1011" s="445"/>
      <c r="Q1011" s="445"/>
    </row>
    <row r="1012" ht="15.75" customHeight="1">
      <c r="A1012" s="294"/>
      <c r="B1012" s="294"/>
      <c r="C1012" s="295"/>
      <c r="D1012" s="295"/>
      <c r="E1012" s="294"/>
      <c r="F1012" s="295"/>
      <c r="G1012" s="295"/>
      <c r="H1012" s="295"/>
      <c r="I1012" s="294"/>
      <c r="J1012" s="294"/>
      <c r="L1012" s="294"/>
      <c r="M1012" s="444"/>
      <c r="N1012" s="445"/>
      <c r="Q1012" s="445"/>
    </row>
    <row r="1013" ht="15.75" customHeight="1">
      <c r="A1013" s="294"/>
      <c r="B1013" s="294"/>
      <c r="C1013" s="295"/>
      <c r="D1013" s="295"/>
      <c r="E1013" s="294"/>
      <c r="F1013" s="295"/>
      <c r="G1013" s="295"/>
      <c r="H1013" s="295"/>
      <c r="I1013" s="294"/>
      <c r="J1013" s="294"/>
      <c r="L1013" s="294"/>
      <c r="M1013" s="444"/>
      <c r="N1013" s="445"/>
      <c r="Q1013" s="445"/>
    </row>
    <row r="1014" ht="15.75" customHeight="1">
      <c r="A1014" s="294"/>
      <c r="B1014" s="294"/>
      <c r="C1014" s="295"/>
      <c r="D1014" s="295"/>
      <c r="E1014" s="294"/>
      <c r="F1014" s="295"/>
      <c r="G1014" s="295"/>
      <c r="H1014" s="295"/>
      <c r="I1014" s="294"/>
      <c r="J1014" s="294"/>
      <c r="L1014" s="294"/>
      <c r="M1014" s="444"/>
      <c r="N1014" s="445"/>
      <c r="Q1014" s="445"/>
    </row>
    <row r="1015" ht="15.75" customHeight="1">
      <c r="A1015" s="294"/>
      <c r="B1015" s="294"/>
      <c r="C1015" s="295"/>
      <c r="D1015" s="295"/>
      <c r="E1015" s="294"/>
      <c r="F1015" s="295"/>
      <c r="G1015" s="295"/>
      <c r="H1015" s="295"/>
      <c r="I1015" s="294"/>
      <c r="J1015" s="294"/>
      <c r="L1015" s="294"/>
      <c r="M1015" s="444"/>
      <c r="N1015" s="445"/>
      <c r="Q1015" s="445"/>
    </row>
    <row r="1016" ht="15.75" customHeight="1">
      <c r="A1016" s="294"/>
      <c r="B1016" s="294"/>
      <c r="C1016" s="295"/>
      <c r="D1016" s="295"/>
      <c r="E1016" s="294"/>
      <c r="F1016" s="295"/>
      <c r="G1016" s="295"/>
      <c r="H1016" s="295"/>
      <c r="I1016" s="294"/>
      <c r="J1016" s="294"/>
      <c r="L1016" s="294"/>
      <c r="M1016" s="444"/>
      <c r="N1016" s="445"/>
      <c r="Q1016" s="445"/>
    </row>
    <row r="1017" ht="15.75" customHeight="1">
      <c r="A1017" s="294"/>
      <c r="B1017" s="294"/>
      <c r="C1017" s="295"/>
      <c r="D1017" s="295"/>
      <c r="E1017" s="294"/>
      <c r="F1017" s="295"/>
      <c r="G1017" s="295"/>
      <c r="H1017" s="295"/>
      <c r="I1017" s="294"/>
      <c r="J1017" s="294"/>
      <c r="L1017" s="294"/>
      <c r="M1017" s="444"/>
      <c r="N1017" s="445"/>
      <c r="Q1017" s="445"/>
    </row>
    <row r="1018" ht="15.75" customHeight="1">
      <c r="A1018" s="294"/>
      <c r="B1018" s="294"/>
      <c r="C1018" s="295"/>
      <c r="D1018" s="295"/>
      <c r="E1018" s="294"/>
      <c r="F1018" s="295"/>
      <c r="G1018" s="295"/>
      <c r="H1018" s="295"/>
      <c r="I1018" s="294"/>
      <c r="J1018" s="294"/>
      <c r="L1018" s="294"/>
      <c r="M1018" s="444"/>
      <c r="N1018" s="445"/>
      <c r="Q1018" s="445"/>
    </row>
    <row r="1019" ht="15.75" customHeight="1">
      <c r="A1019" s="294"/>
      <c r="B1019" s="294"/>
      <c r="C1019" s="295"/>
      <c r="D1019" s="295"/>
      <c r="E1019" s="294"/>
      <c r="F1019" s="295"/>
      <c r="G1019" s="295"/>
      <c r="H1019" s="295"/>
      <c r="I1019" s="294"/>
      <c r="J1019" s="294"/>
      <c r="L1019" s="294"/>
      <c r="M1019" s="444"/>
      <c r="N1019" s="445"/>
      <c r="Q1019" s="445"/>
    </row>
    <row r="1020" ht="15.75" customHeight="1">
      <c r="A1020" s="294"/>
      <c r="B1020" s="294"/>
      <c r="C1020" s="295"/>
      <c r="D1020" s="295"/>
      <c r="E1020" s="294"/>
      <c r="F1020" s="295"/>
      <c r="G1020" s="295"/>
      <c r="H1020" s="295"/>
      <c r="I1020" s="294"/>
      <c r="J1020" s="294"/>
      <c r="L1020" s="294"/>
      <c r="M1020" s="444"/>
      <c r="N1020" s="445"/>
      <c r="Q1020" s="445"/>
    </row>
    <row r="1021" ht="15.75" customHeight="1">
      <c r="A1021" s="294"/>
      <c r="B1021" s="294"/>
      <c r="C1021" s="295"/>
      <c r="D1021" s="295"/>
      <c r="E1021" s="294"/>
      <c r="F1021" s="295"/>
      <c r="G1021" s="295"/>
      <c r="H1021" s="295"/>
      <c r="I1021" s="294"/>
      <c r="J1021" s="294"/>
      <c r="L1021" s="294"/>
      <c r="M1021" s="444"/>
      <c r="N1021" s="445"/>
      <c r="Q1021" s="445"/>
    </row>
    <row r="1022" ht="15.75" customHeight="1">
      <c r="A1022" s="294"/>
      <c r="B1022" s="294"/>
      <c r="C1022" s="295"/>
      <c r="D1022" s="295"/>
      <c r="E1022" s="294"/>
      <c r="F1022" s="295"/>
      <c r="G1022" s="295"/>
      <c r="H1022" s="295"/>
      <c r="I1022" s="294"/>
      <c r="J1022" s="294"/>
      <c r="L1022" s="294"/>
      <c r="M1022" s="444"/>
      <c r="N1022" s="445"/>
      <c r="Q1022" s="445"/>
    </row>
    <row r="1023" ht="15.75" customHeight="1">
      <c r="A1023" s="294"/>
      <c r="B1023" s="294"/>
      <c r="C1023" s="295"/>
      <c r="D1023" s="295"/>
      <c r="E1023" s="294"/>
      <c r="F1023" s="295"/>
      <c r="G1023" s="295"/>
      <c r="H1023" s="295"/>
      <c r="I1023" s="294"/>
      <c r="J1023" s="294"/>
      <c r="L1023" s="294"/>
      <c r="M1023" s="444"/>
      <c r="N1023" s="445"/>
      <c r="Q1023" s="445"/>
    </row>
    <row r="1024" ht="15.75" customHeight="1">
      <c r="A1024" s="294"/>
      <c r="B1024" s="294"/>
      <c r="C1024" s="295"/>
      <c r="D1024" s="295"/>
      <c r="E1024" s="294"/>
      <c r="F1024" s="295"/>
      <c r="G1024" s="295"/>
      <c r="H1024" s="295"/>
      <c r="I1024" s="294"/>
      <c r="J1024" s="294"/>
      <c r="L1024" s="294"/>
      <c r="M1024" s="444"/>
      <c r="N1024" s="445"/>
      <c r="Q1024" s="445"/>
    </row>
    <row r="1025" ht="15.75" customHeight="1">
      <c r="A1025" s="294"/>
      <c r="B1025" s="294"/>
      <c r="C1025" s="295"/>
      <c r="D1025" s="295"/>
      <c r="E1025" s="294"/>
      <c r="F1025" s="295"/>
      <c r="G1025" s="295"/>
      <c r="H1025" s="295"/>
      <c r="I1025" s="294"/>
      <c r="J1025" s="294"/>
      <c r="L1025" s="294"/>
      <c r="M1025" s="444"/>
      <c r="N1025" s="445"/>
      <c r="Q1025" s="445"/>
    </row>
    <row r="1026" ht="15.75" customHeight="1">
      <c r="A1026" s="294"/>
      <c r="B1026" s="294"/>
      <c r="C1026" s="295"/>
      <c r="D1026" s="295"/>
      <c r="E1026" s="294"/>
      <c r="F1026" s="295"/>
      <c r="G1026" s="295"/>
      <c r="H1026" s="295"/>
      <c r="I1026" s="294"/>
      <c r="J1026" s="294"/>
      <c r="L1026" s="294"/>
      <c r="M1026" s="444"/>
      <c r="N1026" s="445"/>
      <c r="Q1026" s="445"/>
    </row>
    <row r="1027" ht="15.75" customHeight="1">
      <c r="A1027" s="294"/>
      <c r="B1027" s="294"/>
      <c r="C1027" s="295"/>
      <c r="D1027" s="295"/>
      <c r="E1027" s="294"/>
      <c r="F1027" s="295"/>
      <c r="G1027" s="295"/>
      <c r="H1027" s="295"/>
      <c r="I1027" s="294"/>
      <c r="J1027" s="294"/>
      <c r="L1027" s="294"/>
      <c r="M1027" s="444"/>
      <c r="N1027" s="445"/>
      <c r="Q1027" s="445"/>
    </row>
    <row r="1028" ht="15.75" customHeight="1">
      <c r="A1028" s="294"/>
      <c r="B1028" s="294"/>
      <c r="C1028" s="295"/>
      <c r="D1028" s="295"/>
      <c r="E1028" s="294"/>
      <c r="F1028" s="295"/>
      <c r="G1028" s="295"/>
      <c r="H1028" s="295"/>
      <c r="I1028" s="294"/>
      <c r="J1028" s="294"/>
      <c r="L1028" s="294"/>
      <c r="M1028" s="444"/>
      <c r="N1028" s="445"/>
      <c r="Q1028" s="445"/>
    </row>
    <row r="1029" ht="15.75" customHeight="1">
      <c r="A1029" s="294"/>
      <c r="B1029" s="294"/>
      <c r="C1029" s="295"/>
      <c r="D1029" s="295"/>
      <c r="E1029" s="294"/>
      <c r="F1029" s="295"/>
      <c r="G1029" s="295"/>
      <c r="H1029" s="295"/>
      <c r="I1029" s="294"/>
      <c r="J1029" s="294"/>
      <c r="L1029" s="294"/>
      <c r="M1029" s="444"/>
      <c r="N1029" s="445"/>
      <c r="Q1029" s="445"/>
    </row>
    <row r="1030" ht="15.75" customHeight="1">
      <c r="A1030" s="294"/>
      <c r="B1030" s="294"/>
      <c r="C1030" s="295"/>
      <c r="D1030" s="295"/>
      <c r="E1030" s="294"/>
      <c r="F1030" s="295"/>
      <c r="G1030" s="295"/>
      <c r="H1030" s="295"/>
      <c r="I1030" s="294"/>
      <c r="J1030" s="294"/>
      <c r="L1030" s="294"/>
      <c r="M1030" s="444"/>
      <c r="N1030" s="445"/>
      <c r="Q1030" s="445"/>
    </row>
    <row r="1031" ht="15.75" customHeight="1">
      <c r="A1031" s="294"/>
      <c r="B1031" s="294"/>
      <c r="C1031" s="295"/>
      <c r="D1031" s="295"/>
      <c r="E1031" s="294"/>
      <c r="F1031" s="295"/>
      <c r="G1031" s="295"/>
      <c r="H1031" s="295"/>
      <c r="I1031" s="294"/>
      <c r="J1031" s="294"/>
      <c r="L1031" s="294"/>
      <c r="M1031" s="444"/>
      <c r="N1031" s="445"/>
      <c r="Q1031" s="445"/>
    </row>
    <row r="1032" ht="15.75" customHeight="1">
      <c r="A1032" s="294"/>
      <c r="B1032" s="294"/>
      <c r="C1032" s="295"/>
      <c r="D1032" s="295"/>
      <c r="E1032" s="294"/>
      <c r="F1032" s="295"/>
      <c r="G1032" s="295"/>
      <c r="H1032" s="295"/>
      <c r="I1032" s="294"/>
      <c r="J1032" s="294"/>
      <c r="L1032" s="294"/>
      <c r="M1032" s="444"/>
      <c r="N1032" s="445"/>
      <c r="Q1032" s="445"/>
    </row>
    <row r="1033" ht="15.75" customHeight="1">
      <c r="A1033" s="294"/>
      <c r="B1033" s="294"/>
      <c r="C1033" s="295"/>
      <c r="D1033" s="295"/>
      <c r="E1033" s="294"/>
      <c r="F1033" s="295"/>
      <c r="G1033" s="295"/>
      <c r="H1033" s="295"/>
      <c r="I1033" s="294"/>
      <c r="J1033" s="294"/>
      <c r="L1033" s="294"/>
      <c r="M1033" s="444"/>
      <c r="N1033" s="445"/>
      <c r="Q1033" s="445"/>
    </row>
    <row r="1034" ht="15.75" customHeight="1">
      <c r="A1034" s="294"/>
      <c r="B1034" s="294"/>
      <c r="C1034" s="295"/>
      <c r="D1034" s="295"/>
      <c r="E1034" s="294"/>
      <c r="F1034" s="295"/>
      <c r="G1034" s="295"/>
      <c r="H1034" s="295"/>
      <c r="I1034" s="294"/>
      <c r="J1034" s="294"/>
      <c r="L1034" s="294"/>
      <c r="M1034" s="444"/>
      <c r="N1034" s="445"/>
      <c r="Q1034" s="445"/>
    </row>
    <row r="1035" ht="15.75" customHeight="1">
      <c r="A1035" s="294"/>
      <c r="B1035" s="294"/>
      <c r="C1035" s="295"/>
      <c r="D1035" s="295"/>
      <c r="E1035" s="294"/>
      <c r="F1035" s="295"/>
      <c r="G1035" s="295"/>
      <c r="H1035" s="295"/>
      <c r="I1035" s="294"/>
      <c r="J1035" s="294"/>
      <c r="L1035" s="294"/>
      <c r="M1035" s="444"/>
      <c r="N1035" s="445"/>
      <c r="Q1035" s="445"/>
    </row>
    <row r="1036" ht="15.75" customHeight="1">
      <c r="A1036" s="294"/>
      <c r="B1036" s="294"/>
      <c r="C1036" s="295"/>
      <c r="D1036" s="295"/>
      <c r="E1036" s="294"/>
      <c r="F1036" s="295"/>
      <c r="G1036" s="295"/>
      <c r="H1036" s="295"/>
      <c r="I1036" s="294"/>
      <c r="J1036" s="294"/>
      <c r="L1036" s="294"/>
      <c r="M1036" s="444"/>
      <c r="N1036" s="445"/>
      <c r="Q1036" s="445"/>
    </row>
    <row r="1037" ht="15.75" customHeight="1">
      <c r="A1037" s="294"/>
      <c r="B1037" s="294"/>
      <c r="C1037" s="295"/>
      <c r="D1037" s="295"/>
      <c r="E1037" s="294"/>
      <c r="F1037" s="295"/>
      <c r="G1037" s="295"/>
      <c r="H1037" s="295"/>
      <c r="I1037" s="294"/>
      <c r="J1037" s="294"/>
      <c r="L1037" s="294"/>
      <c r="M1037" s="444"/>
      <c r="N1037" s="445"/>
      <c r="Q1037" s="445"/>
    </row>
    <row r="1038" ht="15.75" customHeight="1">
      <c r="A1038" s="294"/>
      <c r="B1038" s="294"/>
      <c r="C1038" s="295"/>
      <c r="D1038" s="295"/>
      <c r="E1038" s="294"/>
      <c r="F1038" s="295"/>
      <c r="G1038" s="295"/>
      <c r="H1038" s="295"/>
      <c r="I1038" s="294"/>
      <c r="J1038" s="294"/>
      <c r="L1038" s="294"/>
      <c r="M1038" s="444"/>
      <c r="N1038" s="445"/>
      <c r="Q1038" s="445"/>
    </row>
    <row r="1039" ht="15.75" customHeight="1">
      <c r="A1039" s="294"/>
      <c r="B1039" s="294"/>
      <c r="C1039" s="295"/>
      <c r="D1039" s="295"/>
      <c r="E1039" s="294"/>
      <c r="F1039" s="295"/>
      <c r="G1039" s="295"/>
      <c r="H1039" s="295"/>
      <c r="I1039" s="294"/>
      <c r="J1039" s="294"/>
      <c r="L1039" s="294"/>
      <c r="M1039" s="444"/>
      <c r="N1039" s="445"/>
      <c r="Q1039" s="445"/>
    </row>
    <row r="1040" ht="15.75" customHeight="1">
      <c r="A1040" s="294"/>
      <c r="B1040" s="294"/>
      <c r="C1040" s="295"/>
      <c r="D1040" s="295"/>
      <c r="E1040" s="294"/>
      <c r="F1040" s="295"/>
      <c r="G1040" s="295"/>
      <c r="H1040" s="295"/>
      <c r="I1040" s="294"/>
      <c r="J1040" s="294"/>
      <c r="L1040" s="294"/>
      <c r="M1040" s="444"/>
      <c r="N1040" s="445"/>
      <c r="Q1040" s="445"/>
    </row>
    <row r="1041" ht="15.75" customHeight="1">
      <c r="A1041" s="294"/>
      <c r="B1041" s="294"/>
      <c r="C1041" s="295"/>
      <c r="D1041" s="295"/>
      <c r="E1041" s="294"/>
      <c r="F1041" s="295"/>
      <c r="G1041" s="295"/>
      <c r="H1041" s="295"/>
      <c r="I1041" s="294"/>
      <c r="J1041" s="294"/>
      <c r="L1041" s="294"/>
      <c r="M1041" s="444"/>
      <c r="N1041" s="445"/>
      <c r="Q1041" s="445"/>
    </row>
    <row r="1042" ht="15.75" customHeight="1">
      <c r="A1042" s="294"/>
      <c r="B1042" s="294"/>
      <c r="C1042" s="295"/>
      <c r="D1042" s="295"/>
      <c r="E1042" s="294"/>
      <c r="F1042" s="295"/>
      <c r="G1042" s="295"/>
      <c r="H1042" s="295"/>
      <c r="I1042" s="294"/>
      <c r="J1042" s="294"/>
      <c r="L1042" s="294"/>
      <c r="M1042" s="444"/>
      <c r="N1042" s="445"/>
      <c r="Q1042" s="445"/>
    </row>
    <row r="1043" ht="15.75" customHeight="1">
      <c r="A1043" s="294"/>
      <c r="B1043" s="294"/>
      <c r="C1043" s="295"/>
      <c r="D1043" s="295"/>
      <c r="E1043" s="294"/>
      <c r="F1043" s="295"/>
      <c r="G1043" s="295"/>
      <c r="H1043" s="295"/>
      <c r="I1043" s="294"/>
      <c r="J1043" s="294"/>
      <c r="L1043" s="294"/>
      <c r="M1043" s="444"/>
      <c r="N1043" s="445"/>
      <c r="Q1043" s="445"/>
    </row>
    <row r="1044" ht="15.75" customHeight="1">
      <c r="A1044" s="294"/>
      <c r="B1044" s="294"/>
      <c r="C1044" s="295"/>
      <c r="D1044" s="295"/>
      <c r="E1044" s="294"/>
      <c r="F1044" s="295"/>
      <c r="G1044" s="295"/>
      <c r="H1044" s="295"/>
      <c r="I1044" s="294"/>
      <c r="J1044" s="294"/>
      <c r="L1044" s="294"/>
      <c r="M1044" s="444"/>
      <c r="N1044" s="445"/>
      <c r="Q1044" s="445"/>
    </row>
    <row r="1045" ht="15.75" customHeight="1">
      <c r="A1045" s="294"/>
      <c r="B1045" s="294"/>
      <c r="C1045" s="295"/>
      <c r="D1045" s="295"/>
      <c r="E1045" s="294"/>
      <c r="F1045" s="295"/>
      <c r="G1045" s="295"/>
      <c r="H1045" s="295"/>
      <c r="I1045" s="294"/>
      <c r="J1045" s="294"/>
      <c r="L1045" s="294"/>
      <c r="M1045" s="444"/>
      <c r="N1045" s="445"/>
      <c r="Q1045" s="445"/>
    </row>
    <row r="1046" ht="15.75" customHeight="1">
      <c r="A1046" s="294"/>
      <c r="B1046" s="294"/>
      <c r="C1046" s="295"/>
      <c r="D1046" s="295"/>
      <c r="E1046" s="294"/>
      <c r="F1046" s="295"/>
      <c r="G1046" s="295"/>
      <c r="H1046" s="295"/>
      <c r="I1046" s="294"/>
      <c r="J1046" s="294"/>
      <c r="L1046" s="294"/>
      <c r="M1046" s="444"/>
      <c r="N1046" s="445"/>
      <c r="Q1046" s="445"/>
    </row>
    <row r="1047" ht="15.75" customHeight="1">
      <c r="A1047" s="294"/>
      <c r="B1047" s="294"/>
      <c r="C1047" s="295"/>
      <c r="D1047" s="295"/>
      <c r="E1047" s="294"/>
      <c r="F1047" s="295"/>
      <c r="G1047" s="295"/>
      <c r="H1047" s="295"/>
      <c r="I1047" s="294"/>
      <c r="J1047" s="294"/>
      <c r="L1047" s="294"/>
      <c r="M1047" s="444"/>
      <c r="N1047" s="445"/>
      <c r="Q1047" s="445"/>
    </row>
    <row r="1048" ht="15.75" customHeight="1">
      <c r="A1048" s="294"/>
      <c r="B1048" s="294"/>
      <c r="C1048" s="295"/>
      <c r="D1048" s="295"/>
      <c r="E1048" s="294"/>
      <c r="F1048" s="295"/>
      <c r="G1048" s="295"/>
      <c r="H1048" s="295"/>
      <c r="I1048" s="294"/>
      <c r="J1048" s="294"/>
      <c r="L1048" s="294"/>
      <c r="M1048" s="444"/>
      <c r="N1048" s="445"/>
      <c r="Q1048" s="445"/>
    </row>
    <row r="1049" ht="15.75" customHeight="1">
      <c r="A1049" s="294"/>
      <c r="B1049" s="294"/>
      <c r="C1049" s="295"/>
      <c r="D1049" s="295"/>
      <c r="E1049" s="294"/>
      <c r="F1049" s="295"/>
      <c r="G1049" s="295"/>
      <c r="H1049" s="295"/>
      <c r="I1049" s="294"/>
      <c r="J1049" s="294"/>
      <c r="L1049" s="294"/>
      <c r="M1049" s="444"/>
      <c r="N1049" s="445"/>
      <c r="Q1049" s="445"/>
    </row>
    <row r="1050" ht="15.75" customHeight="1">
      <c r="A1050" s="294"/>
      <c r="B1050" s="294"/>
      <c r="C1050" s="295"/>
      <c r="D1050" s="295"/>
      <c r="E1050" s="294"/>
      <c r="F1050" s="295"/>
      <c r="G1050" s="295"/>
      <c r="H1050" s="295"/>
      <c r="I1050" s="294"/>
      <c r="J1050" s="294"/>
      <c r="L1050" s="294"/>
      <c r="M1050" s="444"/>
      <c r="N1050" s="445"/>
      <c r="Q1050" s="445"/>
    </row>
    <row r="1051" ht="15.75" customHeight="1">
      <c r="A1051" s="294"/>
      <c r="B1051" s="294"/>
      <c r="C1051" s="295"/>
      <c r="D1051" s="295"/>
      <c r="E1051" s="294"/>
      <c r="F1051" s="295"/>
      <c r="G1051" s="295"/>
      <c r="H1051" s="295"/>
      <c r="I1051" s="294"/>
      <c r="J1051" s="294"/>
      <c r="L1051" s="294"/>
      <c r="M1051" s="444"/>
      <c r="N1051" s="445"/>
      <c r="Q1051" s="445"/>
    </row>
    <row r="1052" ht="15.75" customHeight="1">
      <c r="A1052" s="294"/>
      <c r="B1052" s="294"/>
      <c r="C1052" s="295"/>
      <c r="D1052" s="295"/>
      <c r="E1052" s="294"/>
      <c r="F1052" s="295"/>
      <c r="G1052" s="295"/>
      <c r="H1052" s="295"/>
      <c r="I1052" s="294"/>
      <c r="J1052" s="294"/>
      <c r="L1052" s="294"/>
      <c r="M1052" s="444"/>
      <c r="N1052" s="445"/>
      <c r="Q1052" s="445"/>
    </row>
    <row r="1053" ht="15.75" customHeight="1">
      <c r="A1053" s="294"/>
      <c r="B1053" s="294"/>
      <c r="C1053" s="295"/>
      <c r="D1053" s="295"/>
      <c r="E1053" s="294"/>
      <c r="F1053" s="295"/>
      <c r="G1053" s="295"/>
      <c r="H1053" s="295"/>
      <c r="I1053" s="294"/>
      <c r="J1053" s="294"/>
      <c r="L1053" s="294"/>
      <c r="M1053" s="444"/>
      <c r="N1053" s="445"/>
      <c r="Q1053" s="445"/>
    </row>
    <row r="1054" ht="15.75" customHeight="1">
      <c r="A1054" s="294"/>
      <c r="B1054" s="294"/>
      <c r="C1054" s="295"/>
      <c r="D1054" s="295"/>
      <c r="E1054" s="294"/>
      <c r="F1054" s="295"/>
      <c r="G1054" s="295"/>
      <c r="H1054" s="295"/>
      <c r="I1054" s="294"/>
      <c r="J1054" s="294"/>
      <c r="L1054" s="294"/>
      <c r="M1054" s="444"/>
      <c r="N1054" s="445"/>
      <c r="Q1054" s="445"/>
    </row>
    <row r="1055" ht="15.75" customHeight="1">
      <c r="A1055" s="294"/>
      <c r="B1055" s="294"/>
      <c r="C1055" s="295"/>
      <c r="D1055" s="295"/>
      <c r="E1055" s="294"/>
      <c r="F1055" s="295"/>
      <c r="G1055" s="295"/>
      <c r="H1055" s="295"/>
      <c r="I1055" s="294"/>
      <c r="J1055" s="294"/>
      <c r="L1055" s="294"/>
      <c r="M1055" s="444"/>
      <c r="N1055" s="445"/>
      <c r="Q1055" s="445"/>
    </row>
    <row r="1056" ht="15.75" customHeight="1">
      <c r="A1056" s="294"/>
      <c r="B1056" s="294"/>
      <c r="C1056" s="295"/>
      <c r="D1056" s="295"/>
      <c r="E1056" s="294"/>
      <c r="F1056" s="295"/>
      <c r="G1056" s="295"/>
      <c r="H1056" s="295"/>
      <c r="I1056" s="294"/>
      <c r="J1056" s="294"/>
      <c r="L1056" s="294"/>
      <c r="M1056" s="444"/>
      <c r="N1056" s="445"/>
      <c r="Q1056" s="445"/>
    </row>
    <row r="1057" ht="15.75" customHeight="1">
      <c r="A1057" s="294"/>
      <c r="B1057" s="294"/>
      <c r="C1057" s="295"/>
      <c r="D1057" s="295"/>
      <c r="E1057" s="294"/>
      <c r="F1057" s="295"/>
      <c r="G1057" s="295"/>
      <c r="H1057" s="295"/>
      <c r="I1057" s="294"/>
      <c r="J1057" s="294"/>
      <c r="L1057" s="294"/>
      <c r="M1057" s="444"/>
      <c r="N1057" s="445"/>
      <c r="Q1057" s="445"/>
    </row>
    <row r="1058" ht="15.75" customHeight="1">
      <c r="A1058" s="294"/>
      <c r="B1058" s="294"/>
      <c r="C1058" s="295"/>
      <c r="D1058" s="295"/>
      <c r="E1058" s="294"/>
      <c r="F1058" s="295"/>
      <c r="G1058" s="295"/>
      <c r="H1058" s="295"/>
      <c r="I1058" s="294"/>
      <c r="J1058" s="294"/>
      <c r="L1058" s="294"/>
      <c r="M1058" s="444"/>
      <c r="N1058" s="445"/>
      <c r="Q1058" s="445"/>
    </row>
    <row r="1059" ht="15.75" customHeight="1">
      <c r="A1059" s="294"/>
      <c r="B1059" s="294"/>
      <c r="C1059" s="295"/>
      <c r="D1059" s="295"/>
      <c r="E1059" s="294"/>
      <c r="F1059" s="295"/>
      <c r="G1059" s="295"/>
      <c r="H1059" s="295"/>
      <c r="I1059" s="294"/>
      <c r="J1059" s="294"/>
      <c r="L1059" s="294"/>
      <c r="M1059" s="444"/>
      <c r="N1059" s="445"/>
      <c r="Q1059" s="445"/>
    </row>
    <row r="1060" ht="15.75" customHeight="1">
      <c r="A1060" s="294"/>
      <c r="B1060" s="294"/>
      <c r="C1060" s="295"/>
      <c r="D1060" s="295"/>
      <c r="E1060" s="294"/>
      <c r="F1060" s="295"/>
      <c r="G1060" s="295"/>
      <c r="H1060" s="295"/>
      <c r="I1060" s="294"/>
      <c r="J1060" s="294"/>
      <c r="L1060" s="294"/>
      <c r="M1060" s="444"/>
      <c r="N1060" s="445"/>
      <c r="Q1060" s="445"/>
    </row>
    <row r="1061" ht="15.75" customHeight="1">
      <c r="A1061" s="294"/>
      <c r="B1061" s="294"/>
      <c r="C1061" s="295"/>
      <c r="D1061" s="295"/>
      <c r="E1061" s="294"/>
      <c r="F1061" s="295"/>
      <c r="G1061" s="295"/>
      <c r="H1061" s="295"/>
      <c r="I1061" s="294"/>
      <c r="J1061" s="294"/>
      <c r="L1061" s="294"/>
      <c r="M1061" s="444"/>
      <c r="N1061" s="445"/>
      <c r="Q1061" s="445"/>
    </row>
    <row r="1062" ht="15.75" customHeight="1">
      <c r="A1062" s="294"/>
      <c r="B1062" s="294"/>
      <c r="C1062" s="295"/>
      <c r="D1062" s="295"/>
      <c r="E1062" s="294"/>
      <c r="F1062" s="295"/>
      <c r="G1062" s="295"/>
      <c r="H1062" s="295"/>
      <c r="I1062" s="294"/>
      <c r="J1062" s="294"/>
      <c r="L1062" s="294"/>
      <c r="M1062" s="444"/>
      <c r="N1062" s="445"/>
      <c r="Q1062" s="445"/>
    </row>
    <row r="1063" ht="15.75" customHeight="1">
      <c r="A1063" s="294"/>
      <c r="B1063" s="294"/>
      <c r="C1063" s="295"/>
      <c r="D1063" s="295"/>
      <c r="E1063" s="294"/>
      <c r="F1063" s="295"/>
      <c r="G1063" s="295"/>
      <c r="H1063" s="295"/>
      <c r="I1063" s="294"/>
      <c r="J1063" s="294"/>
      <c r="L1063" s="294"/>
      <c r="M1063" s="444"/>
      <c r="N1063" s="445"/>
      <c r="Q1063" s="445"/>
    </row>
    <row r="1064" ht="15.75" customHeight="1">
      <c r="A1064" s="294"/>
      <c r="B1064" s="294"/>
      <c r="C1064" s="295"/>
      <c r="D1064" s="295"/>
      <c r="E1064" s="294"/>
      <c r="F1064" s="295"/>
      <c r="G1064" s="295"/>
      <c r="H1064" s="295"/>
      <c r="I1064" s="294"/>
      <c r="J1064" s="294"/>
      <c r="L1064" s="294"/>
      <c r="M1064" s="444"/>
      <c r="N1064" s="445"/>
      <c r="Q1064" s="445"/>
    </row>
    <row r="1065" ht="15.75" customHeight="1">
      <c r="A1065" s="294"/>
      <c r="B1065" s="294"/>
      <c r="C1065" s="295"/>
      <c r="D1065" s="295"/>
      <c r="E1065" s="294"/>
      <c r="F1065" s="295"/>
      <c r="G1065" s="295"/>
      <c r="H1065" s="295"/>
      <c r="I1065" s="294"/>
      <c r="J1065" s="294"/>
      <c r="L1065" s="294"/>
      <c r="M1065" s="444"/>
      <c r="N1065" s="445"/>
      <c r="Q1065" s="445"/>
    </row>
    <row r="1066" ht="15.75" customHeight="1">
      <c r="A1066" s="294"/>
      <c r="B1066" s="294"/>
      <c r="C1066" s="295"/>
      <c r="D1066" s="295"/>
      <c r="E1066" s="294"/>
      <c r="F1066" s="295"/>
      <c r="G1066" s="295"/>
      <c r="H1066" s="295"/>
      <c r="I1066" s="294"/>
      <c r="J1066" s="294"/>
      <c r="L1066" s="294"/>
      <c r="M1066" s="444"/>
      <c r="N1066" s="445"/>
      <c r="Q1066" s="445"/>
    </row>
    <row r="1067" ht="15.75" customHeight="1">
      <c r="A1067" s="294"/>
      <c r="B1067" s="294"/>
      <c r="C1067" s="295"/>
      <c r="D1067" s="295"/>
      <c r="E1067" s="294"/>
      <c r="F1067" s="295"/>
      <c r="G1067" s="295"/>
      <c r="H1067" s="295"/>
      <c r="I1067" s="294"/>
      <c r="J1067" s="294"/>
      <c r="L1067" s="294"/>
      <c r="M1067" s="444"/>
      <c r="N1067" s="445"/>
      <c r="Q1067" s="445"/>
    </row>
    <row r="1068" ht="15.75" customHeight="1">
      <c r="A1068" s="294"/>
      <c r="B1068" s="294"/>
      <c r="C1068" s="295"/>
      <c r="D1068" s="295"/>
      <c r="E1068" s="294"/>
      <c r="F1068" s="295"/>
      <c r="G1068" s="295"/>
      <c r="H1068" s="295"/>
      <c r="I1068" s="294"/>
      <c r="J1068" s="294"/>
      <c r="L1068" s="294"/>
      <c r="M1068" s="444"/>
      <c r="N1068" s="445"/>
      <c r="Q1068" s="445"/>
    </row>
    <row r="1069" ht="15.75" customHeight="1">
      <c r="A1069" s="294"/>
      <c r="B1069" s="294"/>
      <c r="C1069" s="295"/>
      <c r="D1069" s="295"/>
      <c r="E1069" s="294"/>
      <c r="F1069" s="295"/>
      <c r="G1069" s="295"/>
      <c r="H1069" s="295"/>
      <c r="I1069" s="294"/>
      <c r="J1069" s="294"/>
      <c r="L1069" s="294"/>
      <c r="M1069" s="444"/>
      <c r="N1069" s="445"/>
      <c r="Q1069" s="445"/>
    </row>
  </sheetData>
  <mergeCells count="11">
    <mergeCell ref="B154:C154"/>
    <mergeCell ref="B157:C157"/>
    <mergeCell ref="B245:C245"/>
    <mergeCell ref="B265:C265"/>
    <mergeCell ref="B3:I3"/>
    <mergeCell ref="B4:I4"/>
    <mergeCell ref="B9:C9"/>
    <mergeCell ref="B23:C23"/>
    <mergeCell ref="B34:C34"/>
    <mergeCell ref="B45:C45"/>
    <mergeCell ref="B74:C74"/>
  </mergeCells>
  <dataValidations>
    <dataValidation type="list" allowBlank="1" showErrorMessage="1" sqref="I8 I10:I22 I24:I33 I35:I73 I75:I153 I155:I156 I158:I244 I246:I317">
      <formula1>$O$2:$O$6</formula1>
    </dataValidation>
  </dataValidations>
  <hyperlinks>
    <hyperlink r:id="rId1" ref="D145"/>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2.0"/>
    <col customWidth="1" min="2" max="2" width="30.13"/>
    <col customWidth="1" min="3" max="3" width="41.75"/>
    <col customWidth="1" min="4" max="4" width="37.0"/>
    <col customWidth="1" min="5" max="5" width="44.25"/>
    <col customWidth="1" min="6" max="6" width="77.75"/>
    <col customWidth="1" min="7" max="7" width="53.13"/>
    <col customWidth="1" min="8" max="8" width="66.0"/>
  </cols>
  <sheetData>
    <row r="1" ht="15.75" customHeight="1">
      <c r="A1" s="130"/>
      <c r="B1" s="130"/>
      <c r="C1" s="129"/>
      <c r="D1" s="129"/>
      <c r="E1" s="130"/>
      <c r="F1" s="129"/>
      <c r="G1" s="129"/>
      <c r="H1" s="129"/>
      <c r="I1" s="130"/>
      <c r="J1" s="131"/>
      <c r="K1" s="132"/>
      <c r="L1" s="133"/>
      <c r="M1" s="134"/>
      <c r="N1" s="134"/>
      <c r="O1" s="134"/>
      <c r="P1" s="134"/>
      <c r="Q1" s="134"/>
      <c r="R1" s="134"/>
      <c r="S1" s="134"/>
      <c r="T1" s="134"/>
      <c r="U1" s="134"/>
      <c r="V1" s="134"/>
      <c r="W1" s="134"/>
      <c r="X1" s="134"/>
      <c r="Y1" s="134"/>
      <c r="Z1" s="134"/>
      <c r="AA1" s="135"/>
      <c r="AB1" s="135"/>
      <c r="AC1" s="135"/>
      <c r="AD1" s="135"/>
      <c r="AE1" s="135"/>
      <c r="AF1" s="135"/>
      <c r="AG1" s="135"/>
      <c r="AH1" s="135"/>
      <c r="AI1" s="135"/>
    </row>
    <row r="2" ht="15.75" customHeight="1">
      <c r="A2" s="136" t="s">
        <v>109</v>
      </c>
      <c r="B2" s="137"/>
      <c r="C2" s="138"/>
      <c r="D2" s="138"/>
      <c r="E2" s="137"/>
      <c r="F2" s="138"/>
      <c r="G2" s="138"/>
      <c r="H2" s="138"/>
      <c r="I2" s="139"/>
      <c r="J2" s="131"/>
      <c r="K2" s="132"/>
      <c r="L2" s="133"/>
      <c r="M2" s="134"/>
      <c r="N2" s="134"/>
      <c r="O2" s="140" t="s">
        <v>51</v>
      </c>
      <c r="P2" s="134"/>
      <c r="Q2" s="134"/>
      <c r="R2" s="134"/>
      <c r="S2" s="134"/>
      <c r="T2" s="134"/>
      <c r="U2" s="134"/>
      <c r="V2" s="134"/>
      <c r="W2" s="134"/>
      <c r="X2" s="134"/>
      <c r="Y2" s="134"/>
      <c r="Z2" s="134"/>
      <c r="AA2" s="135"/>
      <c r="AB2" s="135"/>
      <c r="AC2" s="135"/>
      <c r="AD2" s="135"/>
      <c r="AE2" s="135"/>
      <c r="AF2" s="135"/>
      <c r="AG2" s="135"/>
      <c r="AH2" s="135"/>
      <c r="AI2" s="135"/>
    </row>
    <row r="3" ht="15.75" customHeight="1">
      <c r="A3" s="141" t="s">
        <v>110</v>
      </c>
      <c r="B3" s="142"/>
      <c r="C3" s="5"/>
      <c r="D3" s="5"/>
      <c r="E3" s="5"/>
      <c r="F3" s="5"/>
      <c r="G3" s="5"/>
      <c r="H3" s="5"/>
      <c r="I3" s="143"/>
      <c r="J3" s="131"/>
      <c r="K3" s="132"/>
      <c r="L3" s="133"/>
      <c r="M3" s="134"/>
      <c r="N3" s="134"/>
      <c r="O3" s="144" t="s">
        <v>52</v>
      </c>
      <c r="P3" s="134"/>
      <c r="Q3" s="134"/>
      <c r="R3" s="134"/>
      <c r="S3" s="134"/>
      <c r="T3" s="134"/>
      <c r="U3" s="134"/>
      <c r="V3" s="134"/>
      <c r="W3" s="134"/>
      <c r="X3" s="134"/>
      <c r="Y3" s="134"/>
      <c r="Z3" s="134"/>
      <c r="AA3" s="135"/>
      <c r="AB3" s="135"/>
      <c r="AC3" s="135"/>
      <c r="AD3" s="135"/>
      <c r="AE3" s="135"/>
      <c r="AF3" s="135"/>
      <c r="AG3" s="135"/>
      <c r="AH3" s="135"/>
      <c r="AI3" s="135"/>
    </row>
    <row r="4" ht="15.75" customHeight="1">
      <c r="A4" s="141" t="s">
        <v>111</v>
      </c>
      <c r="B4" s="145" t="s">
        <v>4</v>
      </c>
      <c r="C4" s="5"/>
      <c r="D4" s="5"/>
      <c r="E4" s="5"/>
      <c r="F4" s="5"/>
      <c r="G4" s="5"/>
      <c r="H4" s="5"/>
      <c r="I4" s="143"/>
      <c r="J4" s="131"/>
      <c r="K4" s="146"/>
      <c r="L4" s="133"/>
      <c r="M4" s="134"/>
      <c r="N4" s="134"/>
      <c r="O4" s="147" t="s">
        <v>53</v>
      </c>
      <c r="P4" s="134"/>
      <c r="Q4" s="134"/>
      <c r="R4" s="134"/>
      <c r="S4" s="134"/>
      <c r="T4" s="134"/>
      <c r="U4" s="134"/>
      <c r="V4" s="134"/>
      <c r="W4" s="134"/>
      <c r="X4" s="134"/>
      <c r="Y4" s="134"/>
      <c r="Z4" s="134"/>
      <c r="AA4" s="135"/>
      <c r="AB4" s="135"/>
      <c r="AC4" s="135"/>
      <c r="AD4" s="135"/>
      <c r="AE4" s="135"/>
      <c r="AF4" s="135"/>
      <c r="AG4" s="135"/>
      <c r="AH4" s="135"/>
      <c r="AI4" s="135"/>
    </row>
    <row r="5" ht="15.75" customHeight="1">
      <c r="A5" s="136" t="s">
        <v>51</v>
      </c>
      <c r="B5" s="148" t="s">
        <v>52</v>
      </c>
      <c r="C5" s="148" t="s">
        <v>53</v>
      </c>
      <c r="D5" s="148" t="s">
        <v>112</v>
      </c>
      <c r="E5" s="149" t="s">
        <v>113</v>
      </c>
      <c r="F5" s="150"/>
      <c r="G5" s="150"/>
      <c r="H5" s="150"/>
      <c r="I5" s="133"/>
      <c r="J5" s="151"/>
      <c r="K5" s="152"/>
      <c r="L5" s="153"/>
      <c r="M5" s="154"/>
      <c r="N5" s="134"/>
      <c r="O5" s="155" t="s">
        <v>54</v>
      </c>
      <c r="P5" s="134"/>
      <c r="Q5" s="134"/>
      <c r="R5" s="134"/>
      <c r="S5" s="134"/>
      <c r="T5" s="134"/>
      <c r="U5" s="134"/>
      <c r="V5" s="134"/>
      <c r="W5" s="134"/>
      <c r="X5" s="134"/>
      <c r="Y5" s="134"/>
      <c r="Z5" s="134"/>
      <c r="AA5" s="135"/>
      <c r="AB5" s="135"/>
      <c r="AC5" s="135"/>
      <c r="AD5" s="135"/>
      <c r="AE5" s="135"/>
      <c r="AF5" s="135"/>
      <c r="AG5" s="135"/>
      <c r="AH5" s="135"/>
      <c r="AI5" s="135"/>
    </row>
    <row r="6" ht="15.75" customHeight="1">
      <c r="A6" s="156">
        <f>COUNTIF(I10:I1040,"Pass")</f>
        <v>214</v>
      </c>
      <c r="B6" s="157">
        <f>COUNTIF(I10:I1040,"Fail")</f>
        <v>0</v>
      </c>
      <c r="C6" s="157">
        <f>COUNTIF(I10:I1040,"Untested")</f>
        <v>0</v>
      </c>
      <c r="D6" s="157">
        <f>COUNTIF(I10:I1040,"N/A")</f>
        <v>0</v>
      </c>
      <c r="E6" s="158">
        <f>SUM(A6:D6)</f>
        <v>214</v>
      </c>
      <c r="F6" s="150"/>
      <c r="G6" s="150"/>
      <c r="H6" s="150"/>
      <c r="I6" s="133"/>
      <c r="J6" s="131"/>
      <c r="K6" s="132"/>
      <c r="L6" s="133"/>
      <c r="M6" s="134"/>
      <c r="N6" s="134"/>
      <c r="O6" s="134"/>
      <c r="P6" s="134"/>
      <c r="Q6" s="134"/>
      <c r="R6" s="134"/>
      <c r="S6" s="134"/>
      <c r="T6" s="134"/>
      <c r="U6" s="134"/>
      <c r="V6" s="134"/>
      <c r="W6" s="134"/>
      <c r="X6" s="134"/>
      <c r="Y6" s="134"/>
      <c r="Z6" s="134"/>
      <c r="AA6" s="135"/>
      <c r="AB6" s="135"/>
      <c r="AC6" s="135"/>
      <c r="AD6" s="135"/>
      <c r="AE6" s="135"/>
      <c r="AF6" s="135"/>
      <c r="AG6" s="135"/>
      <c r="AH6" s="135"/>
      <c r="AI6" s="135"/>
    </row>
    <row r="7" ht="15.75" customHeight="1">
      <c r="A7" s="159"/>
      <c r="B7" s="137"/>
      <c r="C7" s="138"/>
      <c r="D7" s="138"/>
      <c r="E7" s="137"/>
      <c r="F7" s="138"/>
      <c r="G7" s="138"/>
      <c r="H7" s="138"/>
      <c r="I7" s="160"/>
      <c r="J7" s="161"/>
      <c r="K7" s="146"/>
      <c r="L7" s="130"/>
      <c r="M7" s="134"/>
      <c r="N7" s="134"/>
      <c r="O7" s="134"/>
      <c r="P7" s="134"/>
      <c r="Q7" s="134"/>
      <c r="R7" s="134"/>
      <c r="S7" s="134"/>
      <c r="T7" s="134"/>
      <c r="U7" s="134"/>
      <c r="V7" s="134"/>
      <c r="W7" s="134"/>
      <c r="X7" s="134"/>
      <c r="Y7" s="134"/>
      <c r="Z7" s="134"/>
      <c r="AA7" s="135"/>
      <c r="AB7" s="135"/>
      <c r="AC7" s="135"/>
      <c r="AD7" s="135"/>
      <c r="AE7" s="135"/>
      <c r="AF7" s="135"/>
      <c r="AG7" s="135"/>
      <c r="AH7" s="135"/>
      <c r="AI7" s="135"/>
    </row>
    <row r="8" ht="15.75" customHeight="1">
      <c r="A8" s="162" t="s">
        <v>114</v>
      </c>
      <c r="B8" s="163" t="s">
        <v>115</v>
      </c>
      <c r="C8" s="164" t="s">
        <v>116</v>
      </c>
      <c r="D8" s="164" t="s">
        <v>117</v>
      </c>
      <c r="E8" s="163" t="s">
        <v>118</v>
      </c>
      <c r="F8" s="164" t="s">
        <v>119</v>
      </c>
      <c r="G8" s="164" t="s">
        <v>120</v>
      </c>
      <c r="H8" s="164" t="s">
        <v>121</v>
      </c>
      <c r="I8" s="163" t="s">
        <v>122</v>
      </c>
      <c r="J8" s="165" t="s">
        <v>123</v>
      </c>
      <c r="K8" s="163" t="s">
        <v>124</v>
      </c>
      <c r="L8" s="163" t="s">
        <v>125</v>
      </c>
      <c r="M8" s="134"/>
      <c r="N8" s="134"/>
      <c r="O8" s="134"/>
      <c r="P8" s="134"/>
      <c r="Q8" s="134"/>
      <c r="R8" s="134"/>
      <c r="S8" s="134"/>
      <c r="T8" s="134"/>
      <c r="U8" s="134"/>
      <c r="V8" s="134"/>
      <c r="W8" s="134"/>
      <c r="X8" s="134"/>
      <c r="Y8" s="134"/>
      <c r="Z8" s="134"/>
      <c r="AA8" s="135"/>
      <c r="AB8" s="135"/>
      <c r="AC8" s="135"/>
      <c r="AD8" s="135"/>
      <c r="AE8" s="135"/>
      <c r="AF8" s="135"/>
      <c r="AG8" s="135"/>
      <c r="AH8" s="135"/>
      <c r="AI8" s="135"/>
    </row>
    <row r="9" ht="15.75" customHeight="1">
      <c r="A9" s="166"/>
      <c r="B9" s="167" t="s">
        <v>3132</v>
      </c>
      <c r="C9" s="6"/>
      <c r="D9" s="168"/>
      <c r="E9" s="169"/>
      <c r="F9" s="168"/>
      <c r="G9" s="168"/>
      <c r="H9" s="168"/>
      <c r="I9" s="169"/>
      <c r="J9" s="170"/>
      <c r="K9" s="171"/>
      <c r="L9" s="169"/>
      <c r="M9" s="172"/>
      <c r="N9" s="134"/>
      <c r="O9" s="134"/>
      <c r="P9" s="134"/>
      <c r="Q9" s="134"/>
      <c r="R9" s="134"/>
      <c r="S9" s="134"/>
      <c r="T9" s="134"/>
      <c r="U9" s="134"/>
      <c r="V9" s="134"/>
      <c r="W9" s="134"/>
      <c r="X9" s="134"/>
      <c r="Y9" s="134"/>
      <c r="Z9" s="134"/>
      <c r="AA9" s="135"/>
      <c r="AB9" s="135"/>
      <c r="AC9" s="135"/>
      <c r="AD9" s="135"/>
      <c r="AE9" s="135"/>
      <c r="AF9" s="135"/>
      <c r="AG9" s="135"/>
      <c r="AH9" s="135"/>
      <c r="AI9" s="135"/>
    </row>
    <row r="10">
      <c r="A10" s="246" t="s">
        <v>3133</v>
      </c>
      <c r="B10" s="174" t="s">
        <v>128</v>
      </c>
      <c r="C10" s="175" t="s">
        <v>129</v>
      </c>
      <c r="D10" s="180" t="s">
        <v>3134</v>
      </c>
      <c r="E10" s="177" t="s">
        <v>131</v>
      </c>
      <c r="F10" s="178" t="s">
        <v>132</v>
      </c>
      <c r="G10" s="179" t="s">
        <v>133</v>
      </c>
      <c r="H10" s="180" t="s">
        <v>134</v>
      </c>
      <c r="I10" s="174" t="s">
        <v>51</v>
      </c>
      <c r="J10" s="206">
        <v>45366.0</v>
      </c>
      <c r="K10" s="182"/>
      <c r="L10" s="183" t="s">
        <v>135</v>
      </c>
      <c r="M10" s="184"/>
      <c r="N10" s="184"/>
      <c r="O10" s="184"/>
      <c r="P10" s="184"/>
      <c r="Q10" s="184"/>
      <c r="R10" s="184"/>
      <c r="S10" s="184"/>
      <c r="T10" s="184"/>
      <c r="U10" s="184"/>
      <c r="V10" s="184"/>
      <c r="W10" s="184"/>
      <c r="X10" s="184"/>
      <c r="Y10" s="184"/>
      <c r="Z10" s="184"/>
      <c r="AA10" s="185"/>
      <c r="AB10" s="185"/>
      <c r="AC10" s="185"/>
      <c r="AD10" s="185"/>
      <c r="AE10" s="185"/>
      <c r="AF10" s="185"/>
      <c r="AG10" s="185"/>
      <c r="AH10" s="185"/>
      <c r="AI10" s="185"/>
    </row>
    <row r="11">
      <c r="A11" s="193" t="s">
        <v>3135</v>
      </c>
      <c r="B11" s="187" t="s">
        <v>128</v>
      </c>
      <c r="C11" s="195" t="s">
        <v>3136</v>
      </c>
      <c r="D11" s="189" t="s">
        <v>3137</v>
      </c>
      <c r="E11" s="190" t="s">
        <v>131</v>
      </c>
      <c r="F11" s="178" t="s">
        <v>139</v>
      </c>
      <c r="G11" s="189" t="s">
        <v>3138</v>
      </c>
      <c r="H11" s="189" t="s">
        <v>3139</v>
      </c>
      <c r="I11" s="187" t="s">
        <v>51</v>
      </c>
      <c r="J11" s="206">
        <v>45366.0</v>
      </c>
      <c r="K11" s="192"/>
      <c r="L11" s="183" t="s">
        <v>135</v>
      </c>
      <c r="M11" s="184"/>
      <c r="N11" s="184"/>
      <c r="O11" s="184"/>
      <c r="P11" s="184"/>
      <c r="Q11" s="184"/>
      <c r="R11" s="184"/>
      <c r="S11" s="184"/>
      <c r="T11" s="184"/>
      <c r="U11" s="184"/>
      <c r="V11" s="184"/>
      <c r="W11" s="184"/>
      <c r="X11" s="184"/>
      <c r="Y11" s="184"/>
      <c r="Z11" s="184"/>
      <c r="AA11" s="185"/>
      <c r="AB11" s="185"/>
      <c r="AC11" s="185"/>
      <c r="AD11" s="185"/>
      <c r="AE11" s="185"/>
      <c r="AF11" s="185"/>
      <c r="AG11" s="185"/>
      <c r="AH11" s="185"/>
      <c r="AI11" s="185"/>
    </row>
    <row r="12">
      <c r="A12" s="193" t="s">
        <v>3140</v>
      </c>
      <c r="B12" s="190" t="s">
        <v>148</v>
      </c>
      <c r="C12" s="188" t="s">
        <v>149</v>
      </c>
      <c r="D12" s="189" t="s">
        <v>3141</v>
      </c>
      <c r="E12" s="190" t="s">
        <v>131</v>
      </c>
      <c r="F12" s="191" t="s">
        <v>54</v>
      </c>
      <c r="G12" s="188" t="s">
        <v>151</v>
      </c>
      <c r="H12" s="188" t="s">
        <v>151</v>
      </c>
      <c r="I12" s="187" t="s">
        <v>51</v>
      </c>
      <c r="J12" s="206">
        <v>45366.0</v>
      </c>
      <c r="K12" s="192"/>
      <c r="L12" s="183" t="s">
        <v>135</v>
      </c>
      <c r="M12" s="184"/>
      <c r="N12" s="184"/>
      <c r="O12" s="184"/>
      <c r="P12" s="184"/>
      <c r="Q12" s="184"/>
      <c r="R12" s="184"/>
      <c r="S12" s="184"/>
      <c r="T12" s="184"/>
      <c r="U12" s="184"/>
      <c r="V12" s="184"/>
      <c r="W12" s="184"/>
      <c r="X12" s="184"/>
      <c r="Y12" s="184"/>
      <c r="Z12" s="184"/>
      <c r="AA12" s="185"/>
      <c r="AB12" s="185"/>
      <c r="AC12" s="185"/>
      <c r="AD12" s="185"/>
      <c r="AE12" s="185"/>
      <c r="AF12" s="185"/>
      <c r="AG12" s="185"/>
      <c r="AH12" s="185"/>
      <c r="AI12" s="185"/>
    </row>
    <row r="13">
      <c r="A13" s="193" t="s">
        <v>3142</v>
      </c>
      <c r="B13" s="264" t="s">
        <v>3143</v>
      </c>
      <c r="C13" s="213" t="s">
        <v>3144</v>
      </c>
      <c r="D13" s="213" t="s">
        <v>3145</v>
      </c>
      <c r="E13" s="248" t="s">
        <v>170</v>
      </c>
      <c r="F13" s="322" t="s">
        <v>54</v>
      </c>
      <c r="G13" s="213" t="s">
        <v>3146</v>
      </c>
      <c r="H13" s="213" t="s">
        <v>3146</v>
      </c>
      <c r="I13" s="264" t="s">
        <v>51</v>
      </c>
      <c r="J13" s="181">
        <v>45366.0</v>
      </c>
      <c r="K13" s="234"/>
      <c r="L13" s="218" t="s">
        <v>135</v>
      </c>
      <c r="M13" s="185"/>
      <c r="N13" s="185"/>
      <c r="O13" s="185"/>
      <c r="P13" s="185"/>
      <c r="Q13" s="185"/>
      <c r="R13" s="185"/>
      <c r="S13" s="185"/>
      <c r="T13" s="185"/>
      <c r="U13" s="185"/>
      <c r="V13" s="185"/>
      <c r="W13" s="185"/>
      <c r="X13" s="185"/>
      <c r="Y13" s="185"/>
      <c r="Z13" s="185"/>
      <c r="AA13" s="185"/>
      <c r="AB13" s="185"/>
      <c r="AC13" s="185"/>
      <c r="AD13" s="185"/>
      <c r="AE13" s="185"/>
      <c r="AF13" s="185"/>
      <c r="AG13" s="185"/>
      <c r="AH13" s="185"/>
      <c r="AI13" s="185"/>
    </row>
    <row r="14">
      <c r="A14" s="193" t="s">
        <v>3147</v>
      </c>
      <c r="B14" s="238" t="s">
        <v>2417</v>
      </c>
      <c r="C14" s="198" t="s">
        <v>2418</v>
      </c>
      <c r="D14" s="180" t="s">
        <v>3148</v>
      </c>
      <c r="E14" s="177" t="s">
        <v>131</v>
      </c>
      <c r="F14" s="179" t="s">
        <v>54</v>
      </c>
      <c r="G14" s="198" t="s">
        <v>2420</v>
      </c>
      <c r="H14" s="198" t="s">
        <v>2420</v>
      </c>
      <c r="I14" s="174" t="s">
        <v>51</v>
      </c>
      <c r="J14" s="206">
        <v>45366.0</v>
      </c>
      <c r="K14" s="192"/>
      <c r="L14" s="183" t="s">
        <v>135</v>
      </c>
      <c r="M14" s="184"/>
      <c r="N14" s="184"/>
      <c r="O14" s="184"/>
      <c r="P14" s="184"/>
      <c r="Q14" s="184"/>
      <c r="R14" s="184"/>
      <c r="S14" s="184"/>
      <c r="T14" s="184"/>
      <c r="U14" s="184"/>
      <c r="V14" s="184"/>
      <c r="W14" s="184"/>
      <c r="X14" s="184"/>
      <c r="Y14" s="184"/>
      <c r="Z14" s="184"/>
      <c r="AA14" s="185"/>
      <c r="AB14" s="185"/>
      <c r="AC14" s="185"/>
      <c r="AD14" s="185"/>
      <c r="AE14" s="185"/>
      <c r="AF14" s="185"/>
      <c r="AG14" s="185"/>
      <c r="AH14" s="185"/>
      <c r="AI14" s="185"/>
    </row>
    <row r="15">
      <c r="A15" s="193" t="s">
        <v>3149</v>
      </c>
      <c r="B15" s="187" t="s">
        <v>162</v>
      </c>
      <c r="C15" s="189" t="s">
        <v>3150</v>
      </c>
      <c r="D15" s="189" t="s">
        <v>3151</v>
      </c>
      <c r="E15" s="190" t="s">
        <v>131</v>
      </c>
      <c r="F15" s="179" t="s">
        <v>54</v>
      </c>
      <c r="G15" s="195" t="s">
        <v>3152</v>
      </c>
      <c r="H15" s="195" t="s">
        <v>3152</v>
      </c>
      <c r="I15" s="187" t="s">
        <v>51</v>
      </c>
      <c r="J15" s="206">
        <v>45366.0</v>
      </c>
      <c r="K15" s="192"/>
      <c r="L15" s="183" t="s">
        <v>135</v>
      </c>
      <c r="M15" s="184"/>
      <c r="N15" s="184"/>
      <c r="O15" s="184"/>
      <c r="P15" s="184"/>
      <c r="Q15" s="184"/>
      <c r="R15" s="184"/>
      <c r="S15" s="184"/>
      <c r="T15" s="184"/>
      <c r="U15" s="184"/>
      <c r="V15" s="184"/>
      <c r="W15" s="184"/>
      <c r="X15" s="184"/>
      <c r="Y15" s="184"/>
      <c r="Z15" s="184"/>
      <c r="AA15" s="185"/>
      <c r="AB15" s="185"/>
      <c r="AC15" s="185"/>
      <c r="AD15" s="185"/>
      <c r="AE15" s="185"/>
      <c r="AF15" s="185"/>
      <c r="AG15" s="185"/>
      <c r="AH15" s="185"/>
      <c r="AI15" s="185"/>
    </row>
    <row r="16">
      <c r="A16" s="193" t="s">
        <v>3153</v>
      </c>
      <c r="B16" s="187" t="s">
        <v>162</v>
      </c>
      <c r="C16" s="180" t="s">
        <v>2426</v>
      </c>
      <c r="D16" s="180" t="s">
        <v>3154</v>
      </c>
      <c r="E16" s="177" t="s">
        <v>170</v>
      </c>
      <c r="F16" s="179" t="s">
        <v>54</v>
      </c>
      <c r="G16" s="180" t="s">
        <v>2428</v>
      </c>
      <c r="H16" s="180" t="s">
        <v>2428</v>
      </c>
      <c r="I16" s="174" t="s">
        <v>51</v>
      </c>
      <c r="J16" s="206">
        <v>45366.0</v>
      </c>
      <c r="K16" s="194"/>
      <c r="L16" s="183" t="s">
        <v>135</v>
      </c>
      <c r="M16" s="184"/>
      <c r="N16" s="184"/>
      <c r="O16" s="184"/>
      <c r="P16" s="184"/>
      <c r="Q16" s="184"/>
      <c r="R16" s="184"/>
      <c r="S16" s="184"/>
      <c r="T16" s="184"/>
      <c r="U16" s="184"/>
      <c r="V16" s="184"/>
      <c r="W16" s="184"/>
      <c r="X16" s="184"/>
      <c r="Y16" s="184"/>
      <c r="Z16" s="184"/>
      <c r="AA16" s="185"/>
      <c r="AB16" s="185"/>
      <c r="AC16" s="185"/>
      <c r="AD16" s="185"/>
      <c r="AE16" s="185"/>
      <c r="AF16" s="185"/>
      <c r="AG16" s="185"/>
      <c r="AH16" s="185"/>
      <c r="AI16" s="185"/>
    </row>
    <row r="17">
      <c r="A17" s="193" t="s">
        <v>3155</v>
      </c>
      <c r="B17" s="264" t="s">
        <v>1341</v>
      </c>
      <c r="C17" s="213" t="s">
        <v>1341</v>
      </c>
      <c r="D17" s="213" t="s">
        <v>3156</v>
      </c>
      <c r="E17" s="248" t="s">
        <v>170</v>
      </c>
      <c r="F17" s="322" t="s">
        <v>54</v>
      </c>
      <c r="G17" s="198" t="s">
        <v>1343</v>
      </c>
      <c r="H17" s="198" t="s">
        <v>1343</v>
      </c>
      <c r="I17" s="264" t="s">
        <v>51</v>
      </c>
      <c r="J17" s="181">
        <v>45366.0</v>
      </c>
      <c r="K17" s="309"/>
      <c r="L17" s="218" t="s">
        <v>135</v>
      </c>
      <c r="M17" s="111"/>
      <c r="N17" s="111"/>
      <c r="O17" s="111"/>
      <c r="P17" s="111"/>
      <c r="Q17" s="111"/>
      <c r="R17" s="111"/>
      <c r="S17" s="111"/>
      <c r="T17" s="111"/>
      <c r="U17" s="111"/>
      <c r="V17" s="111"/>
      <c r="W17" s="111"/>
      <c r="X17" s="111"/>
      <c r="Y17" s="111"/>
      <c r="Z17" s="111"/>
      <c r="AA17" s="111"/>
      <c r="AB17" s="111"/>
      <c r="AC17" s="111"/>
      <c r="AD17" s="111"/>
      <c r="AE17" s="111"/>
      <c r="AF17" s="111"/>
      <c r="AG17" s="111"/>
      <c r="AH17" s="111"/>
      <c r="AI17" s="111"/>
    </row>
    <row r="18">
      <c r="A18" s="193" t="s">
        <v>3157</v>
      </c>
      <c r="B18" s="204" t="s">
        <v>1345</v>
      </c>
      <c r="C18" s="198" t="s">
        <v>1346</v>
      </c>
      <c r="D18" s="180" t="s">
        <v>3158</v>
      </c>
      <c r="E18" s="177" t="s">
        <v>170</v>
      </c>
      <c r="F18" s="179" t="s">
        <v>54</v>
      </c>
      <c r="G18" s="180" t="s">
        <v>1348</v>
      </c>
      <c r="H18" s="180" t="s">
        <v>1349</v>
      </c>
      <c r="I18" s="256" t="s">
        <v>51</v>
      </c>
      <c r="J18" s="181">
        <v>45366.0</v>
      </c>
      <c r="K18" s="234"/>
      <c r="L18" s="218" t="s">
        <v>135</v>
      </c>
      <c r="M18" s="184"/>
      <c r="N18" s="184"/>
      <c r="O18" s="184"/>
      <c r="P18" s="184"/>
      <c r="Q18" s="184"/>
      <c r="R18" s="184"/>
      <c r="S18" s="184"/>
      <c r="T18" s="184"/>
      <c r="U18" s="184"/>
      <c r="V18" s="184"/>
      <c r="W18" s="184"/>
      <c r="X18" s="184"/>
      <c r="Y18" s="184"/>
      <c r="Z18" s="184"/>
      <c r="AA18" s="185"/>
      <c r="AB18" s="185"/>
      <c r="AC18" s="185"/>
      <c r="AD18" s="185"/>
      <c r="AE18" s="185"/>
      <c r="AF18" s="185"/>
      <c r="AG18" s="185"/>
      <c r="AH18" s="185"/>
      <c r="AI18" s="185"/>
    </row>
    <row r="19">
      <c r="A19" s="193" t="s">
        <v>3159</v>
      </c>
      <c r="B19" s="190" t="s">
        <v>183</v>
      </c>
      <c r="C19" s="195" t="s">
        <v>3160</v>
      </c>
      <c r="D19" s="189" t="s">
        <v>3161</v>
      </c>
      <c r="E19" s="190" t="s">
        <v>131</v>
      </c>
      <c r="F19" s="191" t="s">
        <v>54</v>
      </c>
      <c r="G19" s="195" t="s">
        <v>214</v>
      </c>
      <c r="H19" s="195" t="s">
        <v>214</v>
      </c>
      <c r="I19" s="187" t="s">
        <v>51</v>
      </c>
      <c r="J19" s="206">
        <v>45366.0</v>
      </c>
      <c r="K19" s="192"/>
      <c r="L19" s="183" t="s">
        <v>135</v>
      </c>
      <c r="M19" s="184"/>
      <c r="N19" s="184"/>
      <c r="O19" s="184"/>
      <c r="P19" s="184"/>
      <c r="Q19" s="184"/>
      <c r="R19" s="184"/>
      <c r="S19" s="184"/>
      <c r="T19" s="184"/>
      <c r="U19" s="184"/>
      <c r="V19" s="184"/>
      <c r="W19" s="184"/>
      <c r="X19" s="184"/>
      <c r="Y19" s="184"/>
      <c r="Z19" s="184"/>
      <c r="AA19" s="185"/>
      <c r="AB19" s="185"/>
      <c r="AC19" s="185"/>
      <c r="AD19" s="185"/>
      <c r="AE19" s="185"/>
      <c r="AF19" s="185"/>
      <c r="AG19" s="185"/>
      <c r="AH19" s="185"/>
      <c r="AI19" s="185"/>
    </row>
    <row r="20">
      <c r="A20" s="193" t="s">
        <v>3162</v>
      </c>
      <c r="B20" s="190" t="s">
        <v>188</v>
      </c>
      <c r="C20" s="189" t="s">
        <v>3163</v>
      </c>
      <c r="D20" s="189" t="s">
        <v>3164</v>
      </c>
      <c r="E20" s="190" t="s">
        <v>131</v>
      </c>
      <c r="F20" s="191" t="s">
        <v>54</v>
      </c>
      <c r="G20" s="195" t="s">
        <v>3165</v>
      </c>
      <c r="H20" s="195" t="s">
        <v>3165</v>
      </c>
      <c r="I20" s="187" t="s">
        <v>51</v>
      </c>
      <c r="J20" s="206">
        <v>45366.0</v>
      </c>
      <c r="K20" s="192"/>
      <c r="L20" s="183" t="s">
        <v>135</v>
      </c>
      <c r="M20" s="184"/>
      <c r="N20" s="184"/>
      <c r="O20" s="184"/>
      <c r="P20" s="184"/>
      <c r="Q20" s="184"/>
      <c r="R20" s="184"/>
      <c r="S20" s="184"/>
      <c r="T20" s="184"/>
      <c r="U20" s="184"/>
      <c r="V20" s="184"/>
      <c r="W20" s="184"/>
      <c r="X20" s="184"/>
      <c r="Y20" s="184"/>
      <c r="Z20" s="184"/>
      <c r="AA20" s="185"/>
      <c r="AB20" s="185"/>
      <c r="AC20" s="185"/>
      <c r="AD20" s="185"/>
      <c r="AE20" s="185"/>
      <c r="AF20" s="185"/>
      <c r="AG20" s="185"/>
      <c r="AH20" s="185"/>
      <c r="AI20" s="185"/>
    </row>
    <row r="21">
      <c r="A21" s="193" t="s">
        <v>3166</v>
      </c>
      <c r="B21" s="177" t="s">
        <v>232</v>
      </c>
      <c r="C21" s="197" t="s">
        <v>233</v>
      </c>
      <c r="D21" s="180" t="s">
        <v>3167</v>
      </c>
      <c r="E21" s="177" t="s">
        <v>170</v>
      </c>
      <c r="F21" s="179" t="s">
        <v>54</v>
      </c>
      <c r="G21" s="198" t="s">
        <v>235</v>
      </c>
      <c r="H21" s="198" t="s">
        <v>235</v>
      </c>
      <c r="I21" s="174" t="s">
        <v>51</v>
      </c>
      <c r="J21" s="206">
        <v>45366.0</v>
      </c>
      <c r="K21" s="192"/>
      <c r="L21" s="183" t="s">
        <v>135</v>
      </c>
      <c r="M21" s="184"/>
      <c r="N21" s="184"/>
      <c r="O21" s="184"/>
      <c r="P21" s="184"/>
      <c r="Q21" s="184"/>
      <c r="R21" s="184"/>
      <c r="S21" s="184"/>
      <c r="T21" s="184"/>
      <c r="U21" s="184"/>
      <c r="V21" s="184"/>
      <c r="W21" s="184"/>
      <c r="X21" s="184"/>
      <c r="Y21" s="184"/>
      <c r="Z21" s="184"/>
      <c r="AA21" s="185"/>
      <c r="AB21" s="185"/>
      <c r="AC21" s="185"/>
      <c r="AD21" s="185"/>
      <c r="AE21" s="185"/>
      <c r="AF21" s="185"/>
      <c r="AG21" s="185"/>
      <c r="AH21" s="185"/>
      <c r="AI21" s="185"/>
    </row>
    <row r="22" ht="15.75" customHeight="1">
      <c r="A22" s="169"/>
      <c r="B22" s="167" t="s">
        <v>3168</v>
      </c>
      <c r="C22" s="6"/>
      <c r="D22" s="168"/>
      <c r="E22" s="169"/>
      <c r="F22" s="168"/>
      <c r="G22" s="168"/>
      <c r="H22" s="168"/>
      <c r="I22" s="169"/>
      <c r="J22" s="170"/>
      <c r="K22" s="171"/>
      <c r="L22" s="169"/>
      <c r="M22" s="172"/>
      <c r="N22" s="134"/>
      <c r="O22" s="134"/>
      <c r="P22" s="134"/>
      <c r="Q22" s="134"/>
      <c r="R22" s="134"/>
      <c r="S22" s="134"/>
      <c r="T22" s="134"/>
      <c r="U22" s="134"/>
      <c r="V22" s="134"/>
      <c r="W22" s="134"/>
      <c r="X22" s="134"/>
      <c r="Y22" s="134"/>
      <c r="Z22" s="134"/>
      <c r="AA22" s="135"/>
      <c r="AB22" s="135"/>
      <c r="AC22" s="135"/>
      <c r="AD22" s="135"/>
      <c r="AE22" s="135"/>
      <c r="AF22" s="135"/>
      <c r="AG22" s="135"/>
      <c r="AH22" s="135"/>
      <c r="AI22" s="135"/>
    </row>
    <row r="23">
      <c r="A23" s="193" t="s">
        <v>3169</v>
      </c>
      <c r="B23" s="220" t="s">
        <v>128</v>
      </c>
      <c r="C23" s="322" t="s">
        <v>129</v>
      </c>
      <c r="D23" s="219" t="s">
        <v>3170</v>
      </c>
      <c r="E23" s="248" t="s">
        <v>131</v>
      </c>
      <c r="F23" s="426" t="s">
        <v>132</v>
      </c>
      <c r="G23" s="426" t="s">
        <v>133</v>
      </c>
      <c r="H23" s="426" t="s">
        <v>134</v>
      </c>
      <c r="I23" s="220" t="s">
        <v>51</v>
      </c>
      <c r="J23" s="223">
        <v>45366.0</v>
      </c>
      <c r="K23" s="224"/>
      <c r="L23" s="220" t="s">
        <v>135</v>
      </c>
      <c r="M23" s="89"/>
      <c r="N23" s="89"/>
      <c r="O23" s="89"/>
      <c r="P23" s="89"/>
      <c r="Q23" s="89"/>
      <c r="R23" s="89"/>
      <c r="S23" s="89"/>
      <c r="T23" s="89"/>
      <c r="U23" s="89"/>
      <c r="V23" s="89"/>
      <c r="W23" s="89"/>
      <c r="X23" s="89"/>
      <c r="Y23" s="89"/>
      <c r="Z23" s="89"/>
      <c r="AA23" s="111"/>
      <c r="AB23" s="111"/>
      <c r="AC23" s="111"/>
      <c r="AD23" s="111"/>
      <c r="AE23" s="111"/>
      <c r="AF23" s="111"/>
      <c r="AG23" s="111"/>
      <c r="AH23" s="111"/>
      <c r="AI23" s="111"/>
    </row>
    <row r="24">
      <c r="A24" s="193" t="s">
        <v>3171</v>
      </c>
      <c r="B24" s="157" t="s">
        <v>128</v>
      </c>
      <c r="C24" s="230" t="s">
        <v>3172</v>
      </c>
      <c r="D24" s="178" t="s">
        <v>3173</v>
      </c>
      <c r="E24" s="228" t="s">
        <v>131</v>
      </c>
      <c r="F24" s="275" t="s">
        <v>139</v>
      </c>
      <c r="G24" s="178" t="s">
        <v>3174</v>
      </c>
      <c r="H24" s="178" t="s">
        <v>3175</v>
      </c>
      <c r="I24" s="157" t="s">
        <v>51</v>
      </c>
      <c r="J24" s="233">
        <v>45366.0</v>
      </c>
      <c r="K24" s="251"/>
      <c r="L24" s="157" t="s">
        <v>135</v>
      </c>
      <c r="M24" s="89"/>
      <c r="N24" s="89"/>
      <c r="O24" s="89"/>
      <c r="P24" s="89"/>
      <c r="Q24" s="89"/>
      <c r="R24" s="89"/>
      <c r="S24" s="89"/>
      <c r="T24" s="89"/>
      <c r="U24" s="89"/>
      <c r="V24" s="89"/>
      <c r="W24" s="89"/>
      <c r="X24" s="89"/>
      <c r="Y24" s="89"/>
      <c r="Z24" s="89"/>
      <c r="AA24" s="111"/>
      <c r="AB24" s="111"/>
      <c r="AC24" s="111"/>
      <c r="AD24" s="111"/>
      <c r="AE24" s="111"/>
      <c r="AF24" s="111"/>
      <c r="AG24" s="111"/>
      <c r="AH24" s="111"/>
      <c r="AI24" s="111"/>
    </row>
    <row r="25">
      <c r="A25" s="193" t="s">
        <v>3176</v>
      </c>
      <c r="B25" s="228" t="s">
        <v>148</v>
      </c>
      <c r="C25" s="274" t="s">
        <v>149</v>
      </c>
      <c r="D25" s="178" t="s">
        <v>3177</v>
      </c>
      <c r="E25" s="228" t="s">
        <v>131</v>
      </c>
      <c r="F25" s="275" t="s">
        <v>54</v>
      </c>
      <c r="G25" s="274" t="s">
        <v>151</v>
      </c>
      <c r="H25" s="274" t="s">
        <v>151</v>
      </c>
      <c r="I25" s="157" t="s">
        <v>51</v>
      </c>
      <c r="J25" s="233">
        <v>45366.0</v>
      </c>
      <c r="K25" s="251"/>
      <c r="L25" s="157" t="s">
        <v>135</v>
      </c>
      <c r="M25" s="89"/>
      <c r="N25" s="89"/>
      <c r="O25" s="89"/>
      <c r="P25" s="89"/>
      <c r="Q25" s="89"/>
      <c r="R25" s="89"/>
      <c r="S25" s="89"/>
      <c r="T25" s="89"/>
      <c r="U25" s="89"/>
      <c r="V25" s="89"/>
      <c r="W25" s="89"/>
      <c r="X25" s="89"/>
      <c r="Y25" s="89"/>
      <c r="Z25" s="89"/>
      <c r="AA25" s="111"/>
      <c r="AB25" s="111"/>
      <c r="AC25" s="111"/>
      <c r="AD25" s="111"/>
      <c r="AE25" s="111"/>
      <c r="AF25" s="111"/>
      <c r="AG25" s="111"/>
      <c r="AH25" s="111"/>
      <c r="AI25" s="111"/>
    </row>
    <row r="26">
      <c r="A26" s="193" t="s">
        <v>3178</v>
      </c>
      <c r="B26" s="216" t="s">
        <v>3179</v>
      </c>
      <c r="C26" s="230" t="s">
        <v>3180</v>
      </c>
      <c r="D26" s="230" t="s">
        <v>3181</v>
      </c>
      <c r="E26" s="228" t="s">
        <v>170</v>
      </c>
      <c r="F26" s="274" t="s">
        <v>54</v>
      </c>
      <c r="G26" s="230" t="s">
        <v>3182</v>
      </c>
      <c r="H26" s="230" t="s">
        <v>3182</v>
      </c>
      <c r="I26" s="228" t="s">
        <v>51</v>
      </c>
      <c r="J26" s="446">
        <v>45366.0</v>
      </c>
      <c r="K26" s="231"/>
      <c r="L26" s="228" t="s">
        <v>135</v>
      </c>
      <c r="M26" s="111"/>
      <c r="N26" s="111"/>
      <c r="O26" s="111"/>
      <c r="P26" s="111"/>
      <c r="Q26" s="111"/>
      <c r="R26" s="111"/>
      <c r="S26" s="111"/>
      <c r="T26" s="111"/>
      <c r="U26" s="111"/>
      <c r="V26" s="111"/>
      <c r="W26" s="111"/>
      <c r="X26" s="111"/>
      <c r="Y26" s="111"/>
      <c r="Z26" s="111"/>
      <c r="AA26" s="111"/>
      <c r="AB26" s="111"/>
      <c r="AC26" s="111"/>
      <c r="AD26" s="111"/>
      <c r="AE26" s="111"/>
      <c r="AF26" s="111"/>
      <c r="AG26" s="111"/>
      <c r="AH26" s="111"/>
      <c r="AI26" s="111"/>
    </row>
    <row r="27">
      <c r="A27" s="193" t="s">
        <v>3183</v>
      </c>
      <c r="B27" s="157" t="s">
        <v>162</v>
      </c>
      <c r="C27" s="178" t="s">
        <v>2461</v>
      </c>
      <c r="D27" s="178" t="s">
        <v>3184</v>
      </c>
      <c r="E27" s="228" t="s">
        <v>131</v>
      </c>
      <c r="F27" s="275" t="s">
        <v>54</v>
      </c>
      <c r="G27" s="230" t="s">
        <v>2463</v>
      </c>
      <c r="H27" s="230" t="s">
        <v>2463</v>
      </c>
      <c r="I27" s="157" t="s">
        <v>51</v>
      </c>
      <c r="J27" s="233">
        <v>45366.0</v>
      </c>
      <c r="K27" s="251"/>
      <c r="L27" s="157" t="s">
        <v>135</v>
      </c>
      <c r="M27" s="89"/>
      <c r="N27" s="89"/>
      <c r="O27" s="89"/>
      <c r="P27" s="89"/>
      <c r="Q27" s="89"/>
      <c r="R27" s="89"/>
      <c r="S27" s="89"/>
      <c r="T27" s="89"/>
      <c r="U27" s="89"/>
      <c r="V27" s="89"/>
      <c r="W27" s="89"/>
      <c r="X27" s="89"/>
      <c r="Y27" s="89"/>
      <c r="Z27" s="89"/>
      <c r="AA27" s="111"/>
      <c r="AB27" s="111"/>
      <c r="AC27" s="111"/>
      <c r="AD27" s="111"/>
      <c r="AE27" s="111"/>
      <c r="AF27" s="111"/>
      <c r="AG27" s="111"/>
      <c r="AH27" s="111"/>
      <c r="AI27" s="111"/>
    </row>
    <row r="28">
      <c r="A28" s="193" t="s">
        <v>3185</v>
      </c>
      <c r="B28" s="157" t="s">
        <v>162</v>
      </c>
      <c r="C28" s="178" t="s">
        <v>168</v>
      </c>
      <c r="D28" s="178" t="s">
        <v>3186</v>
      </c>
      <c r="E28" s="228" t="s">
        <v>170</v>
      </c>
      <c r="F28" s="275" t="s">
        <v>54</v>
      </c>
      <c r="G28" s="275" t="s">
        <v>2428</v>
      </c>
      <c r="H28" s="275" t="s">
        <v>2428</v>
      </c>
      <c r="I28" s="157" t="s">
        <v>51</v>
      </c>
      <c r="J28" s="233">
        <v>45366.0</v>
      </c>
      <c r="K28" s="251"/>
      <c r="L28" s="157" t="s">
        <v>135</v>
      </c>
      <c r="M28" s="89"/>
      <c r="N28" s="89"/>
      <c r="O28" s="89"/>
      <c r="P28" s="89"/>
      <c r="Q28" s="89"/>
      <c r="R28" s="89"/>
      <c r="S28" s="89"/>
      <c r="T28" s="89"/>
      <c r="U28" s="89"/>
      <c r="V28" s="89"/>
      <c r="W28" s="89"/>
      <c r="X28" s="89"/>
      <c r="Y28" s="89"/>
      <c r="Z28" s="89"/>
      <c r="AA28" s="111"/>
      <c r="AB28" s="111"/>
      <c r="AC28" s="111"/>
      <c r="AD28" s="111"/>
      <c r="AE28" s="111"/>
      <c r="AF28" s="111"/>
      <c r="AG28" s="111"/>
      <c r="AH28" s="111"/>
      <c r="AI28" s="111"/>
    </row>
    <row r="29">
      <c r="A29" s="193" t="s">
        <v>3187</v>
      </c>
      <c r="B29" s="177" t="s">
        <v>2467</v>
      </c>
      <c r="C29" s="198" t="s">
        <v>2468</v>
      </c>
      <c r="D29" s="180" t="s">
        <v>3188</v>
      </c>
      <c r="E29" s="177" t="s">
        <v>170</v>
      </c>
      <c r="F29" s="275" t="s">
        <v>54</v>
      </c>
      <c r="G29" s="180" t="s">
        <v>2470</v>
      </c>
      <c r="H29" s="180" t="s">
        <v>2470</v>
      </c>
      <c r="I29" s="174" t="s">
        <v>51</v>
      </c>
      <c r="J29" s="233">
        <v>45366.0</v>
      </c>
      <c r="K29" s="234"/>
      <c r="L29" s="157" t="s">
        <v>135</v>
      </c>
      <c r="M29" s="184"/>
      <c r="N29" s="184"/>
      <c r="O29" s="184"/>
      <c r="P29" s="184"/>
      <c r="Q29" s="184"/>
      <c r="R29" s="184"/>
      <c r="S29" s="184"/>
      <c r="T29" s="184"/>
      <c r="U29" s="184"/>
      <c r="V29" s="184"/>
      <c r="W29" s="184"/>
      <c r="X29" s="184"/>
      <c r="Y29" s="184"/>
      <c r="Z29" s="184"/>
      <c r="AA29" s="185"/>
      <c r="AB29" s="185"/>
      <c r="AC29" s="185"/>
      <c r="AD29" s="185"/>
      <c r="AE29" s="185"/>
      <c r="AF29" s="185"/>
      <c r="AG29" s="185"/>
      <c r="AH29" s="185"/>
      <c r="AI29" s="185"/>
    </row>
    <row r="30">
      <c r="A30" s="193" t="s">
        <v>3189</v>
      </c>
      <c r="B30" s="228" t="s">
        <v>183</v>
      </c>
      <c r="C30" s="230" t="s">
        <v>2472</v>
      </c>
      <c r="D30" s="178" t="s">
        <v>3190</v>
      </c>
      <c r="E30" s="228" t="s">
        <v>131</v>
      </c>
      <c r="F30" s="275" t="s">
        <v>54</v>
      </c>
      <c r="G30" s="274" t="s">
        <v>214</v>
      </c>
      <c r="H30" s="274" t="s">
        <v>214</v>
      </c>
      <c r="I30" s="157" t="s">
        <v>51</v>
      </c>
      <c r="J30" s="233">
        <v>45366.0</v>
      </c>
      <c r="K30" s="251"/>
      <c r="L30" s="157" t="s">
        <v>135</v>
      </c>
      <c r="M30" s="89"/>
      <c r="N30" s="89"/>
      <c r="O30" s="89"/>
      <c r="P30" s="89"/>
      <c r="Q30" s="89"/>
      <c r="R30" s="89"/>
      <c r="S30" s="89"/>
      <c r="T30" s="89"/>
      <c r="U30" s="89"/>
      <c r="V30" s="89"/>
      <c r="W30" s="89"/>
      <c r="X30" s="89"/>
      <c r="Y30" s="89"/>
      <c r="Z30" s="89"/>
      <c r="AA30" s="111"/>
      <c r="AB30" s="111"/>
      <c r="AC30" s="111"/>
      <c r="AD30" s="111"/>
      <c r="AE30" s="111"/>
      <c r="AF30" s="111"/>
      <c r="AG30" s="111"/>
      <c r="AH30" s="111"/>
      <c r="AI30" s="111"/>
    </row>
    <row r="31">
      <c r="A31" s="193" t="s">
        <v>3191</v>
      </c>
      <c r="B31" s="228" t="s">
        <v>188</v>
      </c>
      <c r="C31" s="178" t="s">
        <v>2475</v>
      </c>
      <c r="D31" s="178" t="s">
        <v>3192</v>
      </c>
      <c r="E31" s="228" t="s">
        <v>131</v>
      </c>
      <c r="F31" s="275" t="s">
        <v>54</v>
      </c>
      <c r="G31" s="230" t="s">
        <v>2477</v>
      </c>
      <c r="H31" s="230" t="s">
        <v>2477</v>
      </c>
      <c r="I31" s="157" t="s">
        <v>51</v>
      </c>
      <c r="J31" s="233">
        <v>45366.0</v>
      </c>
      <c r="K31" s="251"/>
      <c r="L31" s="157" t="s">
        <v>135</v>
      </c>
      <c r="M31" s="89"/>
      <c r="N31" s="89"/>
      <c r="O31" s="89"/>
      <c r="P31" s="89"/>
      <c r="Q31" s="89"/>
      <c r="R31" s="89"/>
      <c r="S31" s="89"/>
      <c r="T31" s="89"/>
      <c r="U31" s="89"/>
      <c r="V31" s="89"/>
      <c r="W31" s="89"/>
      <c r="X31" s="89"/>
      <c r="Y31" s="89"/>
      <c r="Z31" s="89"/>
      <c r="AA31" s="111"/>
      <c r="AB31" s="111"/>
      <c r="AC31" s="111"/>
      <c r="AD31" s="111"/>
      <c r="AE31" s="111"/>
      <c r="AF31" s="111"/>
      <c r="AG31" s="111"/>
      <c r="AH31" s="111"/>
      <c r="AI31" s="111"/>
    </row>
    <row r="32">
      <c r="A32" s="193" t="s">
        <v>3193</v>
      </c>
      <c r="B32" s="228" t="s">
        <v>232</v>
      </c>
      <c r="C32" s="274" t="s">
        <v>233</v>
      </c>
      <c r="D32" s="178" t="s">
        <v>3194</v>
      </c>
      <c r="E32" s="228" t="s">
        <v>170</v>
      </c>
      <c r="F32" s="275" t="s">
        <v>54</v>
      </c>
      <c r="G32" s="274" t="s">
        <v>235</v>
      </c>
      <c r="H32" s="274" t="s">
        <v>235</v>
      </c>
      <c r="I32" s="157" t="s">
        <v>51</v>
      </c>
      <c r="J32" s="233">
        <v>45366.0</v>
      </c>
      <c r="K32" s="251"/>
      <c r="L32" s="157" t="s">
        <v>135</v>
      </c>
      <c r="M32" s="89"/>
      <c r="N32" s="89"/>
      <c r="O32" s="89"/>
      <c r="P32" s="89"/>
      <c r="Q32" s="89"/>
      <c r="R32" s="89"/>
      <c r="S32" s="89"/>
      <c r="T32" s="89"/>
      <c r="U32" s="89"/>
      <c r="V32" s="89"/>
      <c r="W32" s="89"/>
      <c r="X32" s="89"/>
      <c r="Y32" s="89"/>
      <c r="Z32" s="89"/>
      <c r="AA32" s="111"/>
      <c r="AB32" s="111"/>
      <c r="AC32" s="111"/>
      <c r="AD32" s="111"/>
      <c r="AE32" s="111"/>
      <c r="AF32" s="111"/>
      <c r="AG32" s="111"/>
      <c r="AH32" s="111"/>
      <c r="AI32" s="111"/>
    </row>
    <row r="33" ht="15.75" customHeight="1">
      <c r="A33" s="166"/>
      <c r="B33" s="167" t="s">
        <v>3195</v>
      </c>
      <c r="C33" s="6"/>
      <c r="D33" s="168"/>
      <c r="E33" s="169"/>
      <c r="F33" s="168"/>
      <c r="G33" s="168"/>
      <c r="H33" s="168"/>
      <c r="I33" s="169"/>
      <c r="J33" s="170"/>
      <c r="K33" s="171"/>
      <c r="L33" s="169"/>
      <c r="M33" s="172"/>
      <c r="N33" s="134"/>
      <c r="O33" s="134"/>
      <c r="P33" s="134"/>
      <c r="Q33" s="134"/>
      <c r="R33" s="134"/>
      <c r="S33" s="134"/>
      <c r="T33" s="134"/>
      <c r="U33" s="134"/>
      <c r="V33" s="134"/>
      <c r="W33" s="134"/>
      <c r="X33" s="134"/>
      <c r="Y33" s="134"/>
      <c r="Z33" s="134"/>
      <c r="AA33" s="135"/>
      <c r="AB33" s="135"/>
      <c r="AC33" s="135"/>
      <c r="AD33" s="135"/>
      <c r="AE33" s="135"/>
      <c r="AF33" s="135"/>
      <c r="AG33" s="135"/>
      <c r="AH33" s="135"/>
      <c r="AI33" s="135"/>
    </row>
    <row r="34">
      <c r="A34" s="193" t="s">
        <v>3196</v>
      </c>
      <c r="B34" s="220" t="s">
        <v>128</v>
      </c>
      <c r="C34" s="322" t="s">
        <v>129</v>
      </c>
      <c r="D34" s="219" t="s">
        <v>3197</v>
      </c>
      <c r="E34" s="248" t="s">
        <v>131</v>
      </c>
      <c r="F34" s="426" t="s">
        <v>132</v>
      </c>
      <c r="G34" s="426" t="s">
        <v>133</v>
      </c>
      <c r="H34" s="426" t="s">
        <v>134</v>
      </c>
      <c r="I34" s="220" t="s">
        <v>51</v>
      </c>
      <c r="J34" s="223">
        <v>45366.0</v>
      </c>
      <c r="K34" s="224"/>
      <c r="L34" s="220" t="s">
        <v>135</v>
      </c>
      <c r="M34" s="89"/>
      <c r="N34" s="89"/>
      <c r="O34" s="89"/>
      <c r="P34" s="89"/>
      <c r="Q34" s="89"/>
      <c r="R34" s="89"/>
      <c r="S34" s="89"/>
      <c r="T34" s="89"/>
      <c r="U34" s="89"/>
      <c r="V34" s="89"/>
      <c r="W34" s="89"/>
      <c r="X34" s="89"/>
      <c r="Y34" s="89"/>
      <c r="Z34" s="89"/>
      <c r="AA34" s="111"/>
      <c r="AB34" s="111"/>
      <c r="AC34" s="111"/>
      <c r="AD34" s="111"/>
      <c r="AE34" s="111"/>
      <c r="AF34" s="111"/>
      <c r="AG34" s="111"/>
      <c r="AH34" s="111"/>
      <c r="AI34" s="111"/>
    </row>
    <row r="35">
      <c r="A35" s="193" t="s">
        <v>3198</v>
      </c>
      <c r="B35" s="157" t="s">
        <v>128</v>
      </c>
      <c r="C35" s="230" t="s">
        <v>3172</v>
      </c>
      <c r="D35" s="178" t="s">
        <v>3199</v>
      </c>
      <c r="E35" s="228" t="s">
        <v>131</v>
      </c>
      <c r="F35" s="275" t="s">
        <v>139</v>
      </c>
      <c r="G35" s="178" t="s">
        <v>3174</v>
      </c>
      <c r="H35" s="178" t="s">
        <v>3175</v>
      </c>
      <c r="I35" s="157" t="s">
        <v>51</v>
      </c>
      <c r="J35" s="233">
        <v>45366.0</v>
      </c>
      <c r="K35" s="251"/>
      <c r="L35" s="157" t="s">
        <v>135</v>
      </c>
      <c r="M35" s="89"/>
      <c r="N35" s="89"/>
      <c r="O35" s="89"/>
      <c r="P35" s="89"/>
      <c r="Q35" s="89"/>
      <c r="R35" s="89"/>
      <c r="S35" s="89"/>
      <c r="T35" s="89"/>
      <c r="U35" s="89"/>
      <c r="V35" s="89"/>
      <c r="W35" s="89"/>
      <c r="X35" s="89"/>
      <c r="Y35" s="89"/>
      <c r="Z35" s="89"/>
      <c r="AA35" s="111"/>
      <c r="AB35" s="111"/>
      <c r="AC35" s="111"/>
      <c r="AD35" s="111"/>
      <c r="AE35" s="111"/>
      <c r="AF35" s="111"/>
      <c r="AG35" s="111"/>
      <c r="AH35" s="111"/>
      <c r="AI35" s="111"/>
    </row>
    <row r="36">
      <c r="A36" s="193" t="s">
        <v>3200</v>
      </c>
      <c r="B36" s="228" t="s">
        <v>148</v>
      </c>
      <c r="C36" s="274" t="s">
        <v>149</v>
      </c>
      <c r="D36" s="178" t="s">
        <v>3201</v>
      </c>
      <c r="E36" s="228" t="s">
        <v>131</v>
      </c>
      <c r="F36" s="275" t="s">
        <v>54</v>
      </c>
      <c r="G36" s="274" t="s">
        <v>151</v>
      </c>
      <c r="H36" s="274" t="s">
        <v>151</v>
      </c>
      <c r="I36" s="157" t="s">
        <v>51</v>
      </c>
      <c r="J36" s="233">
        <v>45366.0</v>
      </c>
      <c r="K36" s="251"/>
      <c r="L36" s="157" t="s">
        <v>135</v>
      </c>
      <c r="M36" s="89"/>
      <c r="N36" s="89"/>
      <c r="O36" s="89"/>
      <c r="P36" s="89"/>
      <c r="Q36" s="89"/>
      <c r="R36" s="89"/>
      <c r="S36" s="89"/>
      <c r="T36" s="89"/>
      <c r="U36" s="89"/>
      <c r="V36" s="89"/>
      <c r="W36" s="89"/>
      <c r="X36" s="89"/>
      <c r="Y36" s="89"/>
      <c r="Z36" s="89"/>
      <c r="AA36" s="111"/>
      <c r="AB36" s="111"/>
      <c r="AC36" s="111"/>
      <c r="AD36" s="111"/>
      <c r="AE36" s="111"/>
      <c r="AF36" s="111"/>
      <c r="AG36" s="111"/>
      <c r="AH36" s="111"/>
      <c r="AI36" s="111"/>
    </row>
    <row r="37">
      <c r="A37" s="193" t="s">
        <v>3202</v>
      </c>
      <c r="B37" s="216" t="s">
        <v>3179</v>
      </c>
      <c r="C37" s="230" t="s">
        <v>3180</v>
      </c>
      <c r="D37" s="230" t="s">
        <v>3203</v>
      </c>
      <c r="E37" s="228" t="s">
        <v>170</v>
      </c>
      <c r="F37" s="274" t="s">
        <v>54</v>
      </c>
      <c r="G37" s="230" t="s">
        <v>3182</v>
      </c>
      <c r="H37" s="230" t="s">
        <v>3182</v>
      </c>
      <c r="I37" s="228" t="s">
        <v>51</v>
      </c>
      <c r="J37" s="446">
        <v>45366.0</v>
      </c>
      <c r="K37" s="231"/>
      <c r="L37" s="228" t="s">
        <v>135</v>
      </c>
      <c r="M37" s="111"/>
      <c r="N37" s="111"/>
      <c r="O37" s="111"/>
      <c r="P37" s="111"/>
      <c r="Q37" s="111"/>
      <c r="R37" s="111"/>
      <c r="S37" s="111"/>
      <c r="T37" s="111"/>
      <c r="U37" s="111"/>
      <c r="V37" s="111"/>
      <c r="W37" s="111"/>
      <c r="X37" s="111"/>
      <c r="Y37" s="111"/>
      <c r="Z37" s="111"/>
      <c r="AA37" s="111"/>
      <c r="AB37" s="111"/>
      <c r="AC37" s="111"/>
      <c r="AD37" s="111"/>
      <c r="AE37" s="111"/>
      <c r="AF37" s="111"/>
      <c r="AG37" s="111"/>
      <c r="AH37" s="111"/>
      <c r="AI37" s="111"/>
    </row>
    <row r="38">
      <c r="A38" s="193" t="s">
        <v>3204</v>
      </c>
      <c r="B38" s="157" t="s">
        <v>162</v>
      </c>
      <c r="C38" s="178" t="s">
        <v>2461</v>
      </c>
      <c r="D38" s="178" t="s">
        <v>3205</v>
      </c>
      <c r="E38" s="228" t="s">
        <v>131</v>
      </c>
      <c r="F38" s="275" t="s">
        <v>54</v>
      </c>
      <c r="G38" s="230" t="s">
        <v>2463</v>
      </c>
      <c r="H38" s="230" t="s">
        <v>2463</v>
      </c>
      <c r="I38" s="157" t="s">
        <v>51</v>
      </c>
      <c r="J38" s="233">
        <v>45366.0</v>
      </c>
      <c r="K38" s="251"/>
      <c r="L38" s="157" t="s">
        <v>135</v>
      </c>
      <c r="M38" s="89"/>
      <c r="N38" s="89"/>
      <c r="O38" s="89"/>
      <c r="P38" s="89"/>
      <c r="Q38" s="89"/>
      <c r="R38" s="89"/>
      <c r="S38" s="89"/>
      <c r="T38" s="89"/>
      <c r="U38" s="89"/>
      <c r="V38" s="89"/>
      <c r="W38" s="89"/>
      <c r="X38" s="89"/>
      <c r="Y38" s="89"/>
      <c r="Z38" s="89"/>
      <c r="AA38" s="111"/>
      <c r="AB38" s="111"/>
      <c r="AC38" s="111"/>
      <c r="AD38" s="111"/>
      <c r="AE38" s="111"/>
      <c r="AF38" s="111"/>
      <c r="AG38" s="111"/>
      <c r="AH38" s="111"/>
      <c r="AI38" s="111"/>
    </row>
    <row r="39">
      <c r="A39" s="193" t="s">
        <v>3206</v>
      </c>
      <c r="B39" s="157" t="s">
        <v>162</v>
      </c>
      <c r="C39" s="178" t="s">
        <v>168</v>
      </c>
      <c r="D39" s="178" t="s">
        <v>3207</v>
      </c>
      <c r="E39" s="228" t="s">
        <v>170</v>
      </c>
      <c r="F39" s="275" t="s">
        <v>54</v>
      </c>
      <c r="G39" s="275" t="s">
        <v>2428</v>
      </c>
      <c r="H39" s="275" t="s">
        <v>2428</v>
      </c>
      <c r="I39" s="157" t="s">
        <v>51</v>
      </c>
      <c r="J39" s="233">
        <v>45366.0</v>
      </c>
      <c r="K39" s="251"/>
      <c r="L39" s="157" t="s">
        <v>135</v>
      </c>
      <c r="M39" s="89"/>
      <c r="N39" s="89"/>
      <c r="O39" s="89"/>
      <c r="P39" s="89"/>
      <c r="Q39" s="89"/>
      <c r="R39" s="89"/>
      <c r="S39" s="89"/>
      <c r="T39" s="89"/>
      <c r="U39" s="89"/>
      <c r="V39" s="89"/>
      <c r="W39" s="89"/>
      <c r="X39" s="89"/>
      <c r="Y39" s="89"/>
      <c r="Z39" s="89"/>
      <c r="AA39" s="111"/>
      <c r="AB39" s="111"/>
      <c r="AC39" s="111"/>
      <c r="AD39" s="111"/>
      <c r="AE39" s="111"/>
      <c r="AF39" s="111"/>
      <c r="AG39" s="111"/>
      <c r="AH39" s="111"/>
      <c r="AI39" s="111"/>
    </row>
    <row r="40">
      <c r="A40" s="193" t="s">
        <v>3208</v>
      </c>
      <c r="B40" s="177" t="s">
        <v>2467</v>
      </c>
      <c r="C40" s="198" t="s">
        <v>2468</v>
      </c>
      <c r="D40" s="180" t="s">
        <v>3209</v>
      </c>
      <c r="E40" s="177" t="s">
        <v>170</v>
      </c>
      <c r="F40" s="275" t="s">
        <v>54</v>
      </c>
      <c r="G40" s="180" t="s">
        <v>2470</v>
      </c>
      <c r="H40" s="180" t="s">
        <v>2470</v>
      </c>
      <c r="I40" s="174" t="s">
        <v>51</v>
      </c>
      <c r="J40" s="233">
        <v>45366.0</v>
      </c>
      <c r="K40" s="234"/>
      <c r="L40" s="157" t="s">
        <v>135</v>
      </c>
      <c r="M40" s="184"/>
      <c r="N40" s="184"/>
      <c r="O40" s="184"/>
      <c r="P40" s="184"/>
      <c r="Q40" s="184"/>
      <c r="R40" s="184"/>
      <c r="S40" s="184"/>
      <c r="T40" s="184"/>
      <c r="U40" s="184"/>
      <c r="V40" s="184"/>
      <c r="W40" s="184"/>
      <c r="X40" s="184"/>
      <c r="Y40" s="184"/>
      <c r="Z40" s="184"/>
      <c r="AA40" s="185"/>
      <c r="AB40" s="185"/>
      <c r="AC40" s="185"/>
      <c r="AD40" s="185"/>
      <c r="AE40" s="185"/>
      <c r="AF40" s="185"/>
      <c r="AG40" s="185"/>
      <c r="AH40" s="185"/>
      <c r="AI40" s="185"/>
    </row>
    <row r="41">
      <c r="A41" s="193" t="s">
        <v>3210</v>
      </c>
      <c r="B41" s="228" t="s">
        <v>183</v>
      </c>
      <c r="C41" s="230" t="s">
        <v>2472</v>
      </c>
      <c r="D41" s="178" t="s">
        <v>3211</v>
      </c>
      <c r="E41" s="228" t="s">
        <v>131</v>
      </c>
      <c r="F41" s="275" t="s">
        <v>54</v>
      </c>
      <c r="G41" s="274" t="s">
        <v>214</v>
      </c>
      <c r="H41" s="274" t="s">
        <v>214</v>
      </c>
      <c r="I41" s="157" t="s">
        <v>51</v>
      </c>
      <c r="J41" s="233">
        <v>45366.0</v>
      </c>
      <c r="K41" s="251"/>
      <c r="L41" s="157" t="s">
        <v>135</v>
      </c>
      <c r="M41" s="89"/>
      <c r="N41" s="89"/>
      <c r="O41" s="89"/>
      <c r="P41" s="89"/>
      <c r="Q41" s="89"/>
      <c r="R41" s="89"/>
      <c r="S41" s="89"/>
      <c r="T41" s="89"/>
      <c r="U41" s="89"/>
      <c r="V41" s="89"/>
      <c r="W41" s="89"/>
      <c r="X41" s="89"/>
      <c r="Y41" s="89"/>
      <c r="Z41" s="89"/>
      <c r="AA41" s="111"/>
      <c r="AB41" s="111"/>
      <c r="AC41" s="111"/>
      <c r="AD41" s="111"/>
      <c r="AE41" s="111"/>
      <c r="AF41" s="111"/>
      <c r="AG41" s="111"/>
      <c r="AH41" s="111"/>
      <c r="AI41" s="111"/>
    </row>
    <row r="42">
      <c r="A42" s="193" t="s">
        <v>3212</v>
      </c>
      <c r="B42" s="228" t="s">
        <v>188</v>
      </c>
      <c r="C42" s="178" t="s">
        <v>2475</v>
      </c>
      <c r="D42" s="178" t="s">
        <v>3213</v>
      </c>
      <c r="E42" s="228" t="s">
        <v>131</v>
      </c>
      <c r="F42" s="275" t="s">
        <v>54</v>
      </c>
      <c r="G42" s="230" t="s">
        <v>2477</v>
      </c>
      <c r="H42" s="230" t="s">
        <v>2477</v>
      </c>
      <c r="I42" s="157" t="s">
        <v>51</v>
      </c>
      <c r="J42" s="233">
        <v>45366.0</v>
      </c>
      <c r="K42" s="251"/>
      <c r="L42" s="157" t="s">
        <v>135</v>
      </c>
      <c r="M42" s="89"/>
      <c r="N42" s="89"/>
      <c r="O42" s="89"/>
      <c r="P42" s="89"/>
      <c r="Q42" s="89"/>
      <c r="R42" s="89"/>
      <c r="S42" s="89"/>
      <c r="T42" s="89"/>
      <c r="U42" s="89"/>
      <c r="V42" s="89"/>
      <c r="W42" s="89"/>
      <c r="X42" s="89"/>
      <c r="Y42" s="89"/>
      <c r="Z42" s="89"/>
      <c r="AA42" s="111"/>
      <c r="AB42" s="111"/>
      <c r="AC42" s="111"/>
      <c r="AD42" s="111"/>
      <c r="AE42" s="111"/>
      <c r="AF42" s="111"/>
      <c r="AG42" s="111"/>
      <c r="AH42" s="111"/>
      <c r="AI42" s="111"/>
    </row>
    <row r="43">
      <c r="A43" s="193" t="s">
        <v>3214</v>
      </c>
      <c r="B43" s="228" t="s">
        <v>232</v>
      </c>
      <c r="C43" s="274" t="s">
        <v>233</v>
      </c>
      <c r="D43" s="178" t="s">
        <v>3215</v>
      </c>
      <c r="E43" s="228" t="s">
        <v>170</v>
      </c>
      <c r="F43" s="275" t="s">
        <v>54</v>
      </c>
      <c r="G43" s="274" t="s">
        <v>235</v>
      </c>
      <c r="H43" s="274" t="s">
        <v>235</v>
      </c>
      <c r="I43" s="157" t="s">
        <v>51</v>
      </c>
      <c r="J43" s="233">
        <v>45366.0</v>
      </c>
      <c r="K43" s="251"/>
      <c r="L43" s="157" t="s">
        <v>135</v>
      </c>
      <c r="M43" s="89"/>
      <c r="N43" s="89"/>
      <c r="O43" s="89"/>
      <c r="P43" s="89"/>
      <c r="Q43" s="89"/>
      <c r="R43" s="89"/>
      <c r="S43" s="89"/>
      <c r="T43" s="89"/>
      <c r="U43" s="89"/>
      <c r="V43" s="89"/>
      <c r="W43" s="89"/>
      <c r="X43" s="89"/>
      <c r="Y43" s="89"/>
      <c r="Z43" s="89"/>
      <c r="AA43" s="111"/>
      <c r="AB43" s="111"/>
      <c r="AC43" s="111"/>
      <c r="AD43" s="111"/>
      <c r="AE43" s="111"/>
      <c r="AF43" s="111"/>
      <c r="AG43" s="111"/>
      <c r="AH43" s="111"/>
      <c r="AI43" s="111"/>
    </row>
    <row r="44" ht="15.75" customHeight="1">
      <c r="A44" s="166"/>
      <c r="B44" s="167" t="s">
        <v>3216</v>
      </c>
      <c r="C44" s="6"/>
      <c r="D44" s="199"/>
      <c r="E44" s="200"/>
      <c r="F44" s="199"/>
      <c r="G44" s="199"/>
      <c r="H44" s="199"/>
      <c r="I44" s="200"/>
      <c r="J44" s="201"/>
      <c r="K44" s="171"/>
      <c r="L44" s="169"/>
      <c r="M44" s="202"/>
      <c r="N44" s="202"/>
      <c r="O44" s="202"/>
      <c r="P44" s="202"/>
      <c r="Q44" s="202"/>
      <c r="R44" s="202"/>
      <c r="S44" s="202"/>
      <c r="T44" s="202"/>
      <c r="U44" s="202"/>
      <c r="V44" s="202"/>
      <c r="W44" s="202"/>
      <c r="X44" s="202"/>
      <c r="Y44" s="202"/>
      <c r="Z44" s="202"/>
      <c r="AA44" s="135"/>
      <c r="AB44" s="135"/>
      <c r="AC44" s="135"/>
      <c r="AD44" s="135"/>
      <c r="AE44" s="135"/>
      <c r="AF44" s="135"/>
      <c r="AG44" s="135"/>
      <c r="AH44" s="135"/>
      <c r="AI44" s="135"/>
    </row>
    <row r="45" ht="15.75" customHeight="1">
      <c r="A45" s="246" t="s">
        <v>3217</v>
      </c>
      <c r="B45" s="238" t="s">
        <v>3218</v>
      </c>
      <c r="C45" s="198" t="s">
        <v>3219</v>
      </c>
      <c r="D45" s="180" t="s">
        <v>3220</v>
      </c>
      <c r="E45" s="228" t="s">
        <v>170</v>
      </c>
      <c r="F45" s="180" t="s">
        <v>3221</v>
      </c>
      <c r="G45" s="198" t="s">
        <v>3222</v>
      </c>
      <c r="H45" s="198" t="s">
        <v>3222</v>
      </c>
      <c r="I45" s="205" t="s">
        <v>51</v>
      </c>
      <c r="J45" s="206">
        <v>45366.0</v>
      </c>
      <c r="K45" s="234"/>
      <c r="L45" s="183" t="s">
        <v>135</v>
      </c>
      <c r="M45" s="184"/>
      <c r="N45" s="184"/>
      <c r="O45" s="184"/>
      <c r="P45" s="184"/>
      <c r="Q45" s="184"/>
      <c r="R45" s="184"/>
      <c r="S45" s="184"/>
      <c r="T45" s="184"/>
      <c r="U45" s="184"/>
      <c r="V45" s="184"/>
      <c r="W45" s="184"/>
      <c r="X45" s="184"/>
      <c r="Y45" s="184"/>
      <c r="Z45" s="184"/>
      <c r="AA45" s="185"/>
      <c r="AB45" s="185"/>
      <c r="AC45" s="185"/>
      <c r="AD45" s="185"/>
      <c r="AE45" s="185"/>
      <c r="AF45" s="185"/>
      <c r="AG45" s="185"/>
      <c r="AH45" s="185"/>
      <c r="AI45" s="185"/>
    </row>
    <row r="46" ht="15.75" customHeight="1">
      <c r="A46" s="253" t="s">
        <v>3223</v>
      </c>
      <c r="B46" s="238" t="s">
        <v>3218</v>
      </c>
      <c r="C46" s="198" t="s">
        <v>3224</v>
      </c>
      <c r="D46" s="180" t="s">
        <v>3220</v>
      </c>
      <c r="E46" s="228" t="s">
        <v>170</v>
      </c>
      <c r="F46" s="180" t="s">
        <v>305</v>
      </c>
      <c r="G46" s="198" t="s">
        <v>3225</v>
      </c>
      <c r="H46" s="198" t="s">
        <v>3225</v>
      </c>
      <c r="I46" s="205" t="s">
        <v>51</v>
      </c>
      <c r="J46" s="206">
        <v>45366.0</v>
      </c>
      <c r="K46" s="234"/>
      <c r="L46" s="183" t="s">
        <v>135</v>
      </c>
      <c r="M46" s="184"/>
      <c r="N46" s="184"/>
      <c r="O46" s="184"/>
      <c r="P46" s="184"/>
      <c r="Q46" s="184"/>
      <c r="R46" s="184"/>
      <c r="S46" s="184"/>
      <c r="T46" s="184"/>
      <c r="U46" s="184"/>
      <c r="V46" s="184"/>
      <c r="W46" s="184"/>
      <c r="X46" s="184"/>
      <c r="Y46" s="184"/>
      <c r="Z46" s="184"/>
      <c r="AA46" s="185"/>
      <c r="AB46" s="185"/>
      <c r="AC46" s="185"/>
      <c r="AD46" s="185"/>
      <c r="AE46" s="185"/>
      <c r="AF46" s="185"/>
      <c r="AG46" s="185"/>
      <c r="AH46" s="185"/>
      <c r="AI46" s="185"/>
    </row>
    <row r="47" ht="15.75" customHeight="1">
      <c r="A47" s="246" t="s">
        <v>3226</v>
      </c>
      <c r="B47" s="238" t="s">
        <v>3218</v>
      </c>
      <c r="C47" s="178" t="s">
        <v>3227</v>
      </c>
      <c r="D47" s="180" t="s">
        <v>3228</v>
      </c>
      <c r="E47" s="228" t="s">
        <v>170</v>
      </c>
      <c r="F47" s="180" t="s">
        <v>1477</v>
      </c>
      <c r="G47" s="230" t="s">
        <v>3229</v>
      </c>
      <c r="H47" s="230" t="s">
        <v>3229</v>
      </c>
      <c r="I47" s="183" t="s">
        <v>51</v>
      </c>
      <c r="J47" s="206">
        <v>45366.0</v>
      </c>
      <c r="K47" s="157"/>
      <c r="L47" s="183" t="s">
        <v>135</v>
      </c>
      <c r="M47" s="202"/>
      <c r="N47" s="202"/>
      <c r="O47" s="202"/>
      <c r="P47" s="202"/>
      <c r="Q47" s="202"/>
      <c r="R47" s="202"/>
      <c r="S47" s="202"/>
      <c r="T47" s="202"/>
      <c r="U47" s="202"/>
      <c r="V47" s="202"/>
      <c r="W47" s="202"/>
      <c r="X47" s="202"/>
      <c r="Y47" s="202"/>
      <c r="Z47" s="202"/>
      <c r="AA47" s="135"/>
      <c r="AB47" s="135"/>
      <c r="AC47" s="135"/>
      <c r="AD47" s="135"/>
      <c r="AE47" s="135"/>
      <c r="AF47" s="135"/>
      <c r="AG47" s="135"/>
      <c r="AH47" s="135"/>
      <c r="AI47" s="135"/>
    </row>
    <row r="48" ht="15.75" customHeight="1">
      <c r="A48" s="246" t="s">
        <v>3230</v>
      </c>
      <c r="B48" s="238" t="s">
        <v>3231</v>
      </c>
      <c r="C48" s="198" t="s">
        <v>3232</v>
      </c>
      <c r="D48" s="180" t="s">
        <v>3233</v>
      </c>
      <c r="E48" s="228" t="s">
        <v>170</v>
      </c>
      <c r="F48" s="198" t="s">
        <v>2556</v>
      </c>
      <c r="G48" s="198" t="s">
        <v>3234</v>
      </c>
      <c r="H48" s="198" t="s">
        <v>3234</v>
      </c>
      <c r="I48" s="174" t="s">
        <v>51</v>
      </c>
      <c r="J48" s="206">
        <v>45366.0</v>
      </c>
      <c r="K48" s="234"/>
      <c r="L48" s="183" t="s">
        <v>135</v>
      </c>
      <c r="M48" s="185"/>
      <c r="N48" s="185"/>
      <c r="O48" s="185"/>
      <c r="P48" s="185"/>
      <c r="Q48" s="185"/>
      <c r="R48" s="185"/>
      <c r="S48" s="185"/>
      <c r="T48" s="185"/>
      <c r="U48" s="185"/>
      <c r="V48" s="185"/>
      <c r="W48" s="185"/>
      <c r="X48" s="185"/>
      <c r="Y48" s="185"/>
      <c r="Z48" s="185"/>
      <c r="AA48" s="185"/>
      <c r="AB48" s="185"/>
      <c r="AC48" s="185"/>
      <c r="AD48" s="185"/>
      <c r="AE48" s="185"/>
      <c r="AF48" s="185"/>
      <c r="AG48" s="185"/>
      <c r="AH48" s="185"/>
      <c r="AI48" s="185"/>
    </row>
    <row r="49" ht="15.75" customHeight="1">
      <c r="A49" s="246" t="s">
        <v>3235</v>
      </c>
      <c r="B49" s="238" t="s">
        <v>3231</v>
      </c>
      <c r="C49" s="198" t="s">
        <v>3236</v>
      </c>
      <c r="D49" s="180" t="s">
        <v>3237</v>
      </c>
      <c r="E49" s="228" t="s">
        <v>170</v>
      </c>
      <c r="F49" s="198" t="s">
        <v>2561</v>
      </c>
      <c r="G49" s="198" t="s">
        <v>3238</v>
      </c>
      <c r="H49" s="198" t="s">
        <v>3238</v>
      </c>
      <c r="I49" s="174" t="s">
        <v>51</v>
      </c>
      <c r="J49" s="206">
        <v>45366.0</v>
      </c>
      <c r="K49" s="234"/>
      <c r="L49" s="183" t="s">
        <v>135</v>
      </c>
      <c r="M49" s="185"/>
      <c r="N49" s="185"/>
      <c r="O49" s="185"/>
      <c r="P49" s="185"/>
      <c r="Q49" s="185"/>
      <c r="R49" s="185"/>
      <c r="S49" s="185"/>
      <c r="T49" s="185"/>
      <c r="U49" s="185"/>
      <c r="V49" s="185"/>
      <c r="W49" s="185"/>
      <c r="X49" s="185"/>
      <c r="Y49" s="185"/>
      <c r="Z49" s="185"/>
      <c r="AA49" s="185"/>
      <c r="AB49" s="185"/>
      <c r="AC49" s="185"/>
      <c r="AD49" s="185"/>
      <c r="AE49" s="185"/>
      <c r="AF49" s="185"/>
      <c r="AG49" s="185"/>
      <c r="AH49" s="185"/>
      <c r="AI49" s="185"/>
    </row>
    <row r="50" ht="15.75" customHeight="1">
      <c r="A50" s="246" t="s">
        <v>3239</v>
      </c>
      <c r="B50" s="238" t="s">
        <v>3231</v>
      </c>
      <c r="C50" s="198" t="s">
        <v>3240</v>
      </c>
      <c r="D50" s="180" t="s">
        <v>3241</v>
      </c>
      <c r="E50" s="228" t="s">
        <v>170</v>
      </c>
      <c r="F50" s="198" t="s">
        <v>2566</v>
      </c>
      <c r="G50" s="198" t="s">
        <v>3242</v>
      </c>
      <c r="H50" s="198" t="s">
        <v>3242</v>
      </c>
      <c r="I50" s="174" t="s">
        <v>51</v>
      </c>
      <c r="J50" s="206">
        <v>45366.0</v>
      </c>
      <c r="K50" s="234"/>
      <c r="L50" s="183" t="s">
        <v>135</v>
      </c>
      <c r="M50" s="185"/>
      <c r="N50" s="185"/>
      <c r="O50" s="185"/>
      <c r="P50" s="185"/>
      <c r="Q50" s="185"/>
      <c r="R50" s="185"/>
      <c r="S50" s="185"/>
      <c r="T50" s="185"/>
      <c r="U50" s="185"/>
      <c r="V50" s="185"/>
      <c r="W50" s="185"/>
      <c r="X50" s="185"/>
      <c r="Y50" s="185"/>
      <c r="Z50" s="185"/>
      <c r="AA50" s="185"/>
      <c r="AB50" s="185"/>
      <c r="AC50" s="185"/>
      <c r="AD50" s="185"/>
      <c r="AE50" s="185"/>
      <c r="AF50" s="185"/>
      <c r="AG50" s="185"/>
      <c r="AH50" s="185"/>
      <c r="AI50" s="185"/>
    </row>
    <row r="51" ht="15.75" customHeight="1">
      <c r="A51" s="246" t="s">
        <v>3243</v>
      </c>
      <c r="B51" s="238" t="s">
        <v>3231</v>
      </c>
      <c r="C51" s="198" t="s">
        <v>3244</v>
      </c>
      <c r="D51" s="180" t="s">
        <v>3245</v>
      </c>
      <c r="E51" s="228" t="s">
        <v>170</v>
      </c>
      <c r="F51" s="198" t="s">
        <v>2571</v>
      </c>
      <c r="G51" s="198" t="s">
        <v>3246</v>
      </c>
      <c r="H51" s="198" t="s">
        <v>3246</v>
      </c>
      <c r="I51" s="174" t="s">
        <v>51</v>
      </c>
      <c r="J51" s="206">
        <v>45366.0</v>
      </c>
      <c r="K51" s="234"/>
      <c r="L51" s="183" t="s">
        <v>135</v>
      </c>
      <c r="M51" s="185"/>
      <c r="N51" s="185"/>
      <c r="O51" s="185"/>
      <c r="P51" s="185"/>
      <c r="Q51" s="185"/>
      <c r="R51" s="185"/>
      <c r="S51" s="185"/>
      <c r="T51" s="185"/>
      <c r="U51" s="185"/>
      <c r="V51" s="185"/>
      <c r="W51" s="185"/>
      <c r="X51" s="185"/>
      <c r="Y51" s="185"/>
      <c r="Z51" s="185"/>
      <c r="AA51" s="185"/>
      <c r="AB51" s="185"/>
      <c r="AC51" s="185"/>
      <c r="AD51" s="185"/>
      <c r="AE51" s="185"/>
      <c r="AF51" s="185"/>
      <c r="AG51" s="185"/>
      <c r="AH51" s="185"/>
      <c r="AI51" s="185"/>
    </row>
    <row r="52" ht="15.75" customHeight="1">
      <c r="A52" s="246" t="s">
        <v>3247</v>
      </c>
      <c r="B52" s="238" t="s">
        <v>3231</v>
      </c>
      <c r="C52" s="198" t="s">
        <v>3248</v>
      </c>
      <c r="D52" s="180" t="s">
        <v>3249</v>
      </c>
      <c r="E52" s="228" t="s">
        <v>170</v>
      </c>
      <c r="F52" s="198" t="s">
        <v>3250</v>
      </c>
      <c r="G52" s="198" t="s">
        <v>3251</v>
      </c>
      <c r="H52" s="198" t="s">
        <v>3251</v>
      </c>
      <c r="I52" s="174" t="s">
        <v>51</v>
      </c>
      <c r="J52" s="206">
        <v>45366.0</v>
      </c>
      <c r="K52" s="234"/>
      <c r="L52" s="183" t="s">
        <v>135</v>
      </c>
      <c r="M52" s="185"/>
      <c r="N52" s="185"/>
      <c r="O52" s="185"/>
      <c r="P52" s="185"/>
      <c r="Q52" s="185"/>
      <c r="R52" s="185"/>
      <c r="S52" s="185"/>
      <c r="T52" s="185"/>
      <c r="U52" s="185"/>
      <c r="V52" s="185"/>
      <c r="W52" s="185"/>
      <c r="X52" s="185"/>
      <c r="Y52" s="185"/>
      <c r="Z52" s="185"/>
      <c r="AA52" s="185"/>
      <c r="AB52" s="185"/>
      <c r="AC52" s="185"/>
      <c r="AD52" s="185"/>
      <c r="AE52" s="185"/>
      <c r="AF52" s="185"/>
      <c r="AG52" s="185"/>
      <c r="AH52" s="185"/>
      <c r="AI52" s="185"/>
    </row>
    <row r="53" ht="15.75" customHeight="1">
      <c r="A53" s="246" t="s">
        <v>3252</v>
      </c>
      <c r="B53" s="238" t="s">
        <v>3231</v>
      </c>
      <c r="C53" s="198" t="s">
        <v>3253</v>
      </c>
      <c r="D53" s="180" t="s">
        <v>3249</v>
      </c>
      <c r="E53" s="228" t="s">
        <v>170</v>
      </c>
      <c r="F53" s="198" t="s">
        <v>3254</v>
      </c>
      <c r="G53" s="198" t="s">
        <v>3225</v>
      </c>
      <c r="H53" s="198" t="s">
        <v>3225</v>
      </c>
      <c r="I53" s="174" t="s">
        <v>51</v>
      </c>
      <c r="J53" s="206">
        <v>45366.0</v>
      </c>
      <c r="K53" s="234"/>
      <c r="L53" s="183" t="s">
        <v>135</v>
      </c>
      <c r="M53" s="185"/>
      <c r="N53" s="185"/>
      <c r="O53" s="185"/>
      <c r="P53" s="185"/>
      <c r="Q53" s="185"/>
      <c r="R53" s="185"/>
      <c r="S53" s="185"/>
      <c r="T53" s="185"/>
      <c r="U53" s="185"/>
      <c r="V53" s="185"/>
      <c r="W53" s="185"/>
      <c r="X53" s="185"/>
      <c r="Y53" s="185"/>
      <c r="Z53" s="185"/>
      <c r="AA53" s="185"/>
      <c r="AB53" s="185"/>
      <c r="AC53" s="185"/>
      <c r="AD53" s="185"/>
      <c r="AE53" s="185"/>
      <c r="AF53" s="185"/>
      <c r="AG53" s="185"/>
      <c r="AH53" s="185"/>
      <c r="AI53" s="185"/>
    </row>
    <row r="54" ht="15.75" customHeight="1">
      <c r="A54" s="246" t="s">
        <v>3255</v>
      </c>
      <c r="B54" s="238" t="s">
        <v>3231</v>
      </c>
      <c r="C54" s="198" t="s">
        <v>3256</v>
      </c>
      <c r="D54" s="180" t="s">
        <v>3249</v>
      </c>
      <c r="E54" s="228" t="s">
        <v>170</v>
      </c>
      <c r="F54" s="198" t="s">
        <v>3257</v>
      </c>
      <c r="G54" s="198" t="s">
        <v>3225</v>
      </c>
      <c r="H54" s="198" t="s">
        <v>3225</v>
      </c>
      <c r="I54" s="174" t="s">
        <v>51</v>
      </c>
      <c r="J54" s="206">
        <v>45366.0</v>
      </c>
      <c r="K54" s="234"/>
      <c r="L54" s="183" t="s">
        <v>135</v>
      </c>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row>
    <row r="55" ht="15.75" customHeight="1">
      <c r="A55" s="246" t="s">
        <v>3258</v>
      </c>
      <c r="B55" s="238" t="s">
        <v>3231</v>
      </c>
      <c r="C55" s="198" t="s">
        <v>3259</v>
      </c>
      <c r="D55" s="180" t="s">
        <v>3249</v>
      </c>
      <c r="E55" s="228" t="s">
        <v>170</v>
      </c>
      <c r="F55" s="198" t="s">
        <v>3260</v>
      </c>
      <c r="G55" s="198" t="s">
        <v>3261</v>
      </c>
      <c r="H55" s="198" t="s">
        <v>3261</v>
      </c>
      <c r="I55" s="174" t="s">
        <v>51</v>
      </c>
      <c r="J55" s="206">
        <v>45366.0</v>
      </c>
      <c r="K55" s="234"/>
      <c r="L55" s="183" t="s">
        <v>135</v>
      </c>
      <c r="M55" s="185"/>
      <c r="N55" s="185"/>
      <c r="O55" s="185"/>
      <c r="P55" s="185"/>
      <c r="Q55" s="185"/>
      <c r="R55" s="185"/>
      <c r="S55" s="185"/>
      <c r="T55" s="185"/>
      <c r="U55" s="185"/>
      <c r="V55" s="185"/>
      <c r="W55" s="185"/>
      <c r="X55" s="185"/>
      <c r="Y55" s="185"/>
      <c r="Z55" s="185"/>
      <c r="AA55" s="185"/>
      <c r="AB55" s="185"/>
      <c r="AC55" s="185"/>
      <c r="AD55" s="185"/>
      <c r="AE55" s="185"/>
      <c r="AF55" s="185"/>
      <c r="AG55" s="185"/>
      <c r="AH55" s="185"/>
      <c r="AI55" s="185"/>
    </row>
    <row r="56" ht="15.75" customHeight="1">
      <c r="A56" s="246" t="s">
        <v>3262</v>
      </c>
      <c r="B56" s="238" t="s">
        <v>3231</v>
      </c>
      <c r="C56" s="198" t="s">
        <v>3263</v>
      </c>
      <c r="D56" s="180" t="s">
        <v>3249</v>
      </c>
      <c r="E56" s="228" t="s">
        <v>170</v>
      </c>
      <c r="F56" s="198" t="s">
        <v>3264</v>
      </c>
      <c r="G56" s="198" t="s">
        <v>3225</v>
      </c>
      <c r="H56" s="198" t="s">
        <v>3225</v>
      </c>
      <c r="I56" s="174" t="s">
        <v>51</v>
      </c>
      <c r="J56" s="206">
        <v>45366.0</v>
      </c>
      <c r="K56" s="234"/>
      <c r="L56" s="183" t="s">
        <v>135</v>
      </c>
      <c r="M56" s="185"/>
      <c r="N56" s="185"/>
      <c r="O56" s="185"/>
      <c r="P56" s="185"/>
      <c r="Q56" s="185"/>
      <c r="R56" s="185"/>
      <c r="S56" s="185"/>
      <c r="T56" s="185"/>
      <c r="U56" s="185"/>
      <c r="V56" s="185"/>
      <c r="W56" s="185"/>
      <c r="X56" s="185"/>
      <c r="Y56" s="185"/>
      <c r="Z56" s="185"/>
      <c r="AA56" s="185"/>
      <c r="AB56" s="185"/>
      <c r="AC56" s="185"/>
      <c r="AD56" s="185"/>
      <c r="AE56" s="185"/>
      <c r="AF56" s="185"/>
      <c r="AG56" s="185"/>
      <c r="AH56" s="185"/>
      <c r="AI56" s="185"/>
    </row>
    <row r="57" ht="15.75" customHeight="1">
      <c r="A57" s="246" t="s">
        <v>3265</v>
      </c>
      <c r="B57" s="238" t="s">
        <v>3231</v>
      </c>
      <c r="C57" s="198" t="s">
        <v>3266</v>
      </c>
      <c r="D57" s="180" t="s">
        <v>3267</v>
      </c>
      <c r="E57" s="228" t="s">
        <v>170</v>
      </c>
      <c r="F57" s="198" t="s">
        <v>3268</v>
      </c>
      <c r="G57" s="195" t="s">
        <v>2825</v>
      </c>
      <c r="H57" s="195" t="s">
        <v>2825</v>
      </c>
      <c r="I57" s="205" t="s">
        <v>51</v>
      </c>
      <c r="J57" s="206">
        <v>45366.0</v>
      </c>
      <c r="K57" s="242"/>
      <c r="L57" s="183" t="s">
        <v>135</v>
      </c>
      <c r="M57" s="184"/>
      <c r="N57" s="184"/>
      <c r="O57" s="184"/>
      <c r="P57" s="184"/>
      <c r="Q57" s="184"/>
      <c r="R57" s="184"/>
      <c r="S57" s="184"/>
      <c r="T57" s="184"/>
      <c r="U57" s="184"/>
      <c r="V57" s="184"/>
      <c r="W57" s="184"/>
      <c r="X57" s="184"/>
      <c r="Y57" s="184"/>
      <c r="Z57" s="184"/>
      <c r="AA57" s="185"/>
      <c r="AB57" s="185"/>
      <c r="AC57" s="185"/>
      <c r="AD57" s="185"/>
      <c r="AE57" s="185"/>
      <c r="AF57" s="185"/>
      <c r="AG57" s="185"/>
      <c r="AH57" s="185"/>
      <c r="AI57" s="185"/>
    </row>
    <row r="58" ht="15.75" customHeight="1">
      <c r="A58" s="246" t="s">
        <v>3269</v>
      </c>
      <c r="B58" s="238" t="s">
        <v>3231</v>
      </c>
      <c r="C58" s="198" t="s">
        <v>3270</v>
      </c>
      <c r="D58" s="180" t="s">
        <v>3267</v>
      </c>
      <c r="E58" s="228" t="s">
        <v>170</v>
      </c>
      <c r="F58" s="198" t="s">
        <v>3271</v>
      </c>
      <c r="G58" s="195" t="s">
        <v>2829</v>
      </c>
      <c r="H58" s="195" t="s">
        <v>2829</v>
      </c>
      <c r="I58" s="205" t="s">
        <v>51</v>
      </c>
      <c r="J58" s="206">
        <v>45366.0</v>
      </c>
      <c r="K58" s="242"/>
      <c r="L58" s="183" t="s">
        <v>135</v>
      </c>
      <c r="M58" s="184"/>
      <c r="N58" s="184"/>
      <c r="O58" s="184"/>
      <c r="P58" s="184"/>
      <c r="Q58" s="184"/>
      <c r="R58" s="184"/>
      <c r="S58" s="184"/>
      <c r="T58" s="184"/>
      <c r="U58" s="184"/>
      <c r="V58" s="184"/>
      <c r="W58" s="184"/>
      <c r="X58" s="184"/>
      <c r="Y58" s="184"/>
      <c r="Z58" s="184"/>
      <c r="AA58" s="185"/>
      <c r="AB58" s="185"/>
      <c r="AC58" s="185"/>
      <c r="AD58" s="185"/>
      <c r="AE58" s="185"/>
      <c r="AF58" s="185"/>
      <c r="AG58" s="185"/>
      <c r="AH58" s="185"/>
      <c r="AI58" s="185"/>
    </row>
    <row r="59" ht="15.75" customHeight="1">
      <c r="A59" s="246" t="s">
        <v>3272</v>
      </c>
      <c r="B59" s="238" t="s">
        <v>3231</v>
      </c>
      <c r="C59" s="198" t="s">
        <v>3273</v>
      </c>
      <c r="D59" s="180" t="s">
        <v>3267</v>
      </c>
      <c r="E59" s="228" t="s">
        <v>170</v>
      </c>
      <c r="F59" s="198" t="s">
        <v>3274</v>
      </c>
      <c r="G59" s="195" t="s">
        <v>2833</v>
      </c>
      <c r="H59" s="195" t="s">
        <v>2833</v>
      </c>
      <c r="I59" s="205" t="s">
        <v>51</v>
      </c>
      <c r="J59" s="206">
        <v>45366.0</v>
      </c>
      <c r="K59" s="242"/>
      <c r="L59" s="183" t="s">
        <v>135</v>
      </c>
      <c r="M59" s="184"/>
      <c r="N59" s="184"/>
      <c r="O59" s="184"/>
      <c r="P59" s="184"/>
      <c r="Q59" s="184"/>
      <c r="R59" s="184"/>
      <c r="S59" s="184"/>
      <c r="T59" s="184"/>
      <c r="U59" s="184"/>
      <c r="V59" s="184"/>
      <c r="W59" s="184"/>
      <c r="X59" s="184"/>
      <c r="Y59" s="184"/>
      <c r="Z59" s="184"/>
      <c r="AA59" s="185"/>
      <c r="AB59" s="185"/>
      <c r="AC59" s="185"/>
      <c r="AD59" s="185"/>
      <c r="AE59" s="185"/>
      <c r="AF59" s="185"/>
      <c r="AG59" s="185"/>
      <c r="AH59" s="185"/>
      <c r="AI59" s="185"/>
    </row>
    <row r="60" ht="15.75" customHeight="1">
      <c r="A60" s="253" t="s">
        <v>3275</v>
      </c>
      <c r="B60" s="238" t="s">
        <v>3231</v>
      </c>
      <c r="C60" s="198" t="s">
        <v>3276</v>
      </c>
      <c r="D60" s="180" t="s">
        <v>3267</v>
      </c>
      <c r="E60" s="228" t="s">
        <v>170</v>
      </c>
      <c r="F60" s="198" t="s">
        <v>3277</v>
      </c>
      <c r="G60" s="195" t="s">
        <v>2837</v>
      </c>
      <c r="H60" s="195" t="s">
        <v>2837</v>
      </c>
      <c r="I60" s="205" t="s">
        <v>51</v>
      </c>
      <c r="J60" s="206">
        <v>45366.0</v>
      </c>
      <c r="K60" s="242"/>
      <c r="L60" s="183" t="s">
        <v>135</v>
      </c>
      <c r="M60" s="184"/>
      <c r="N60" s="184"/>
      <c r="O60" s="184"/>
      <c r="P60" s="184"/>
      <c r="Q60" s="184"/>
      <c r="R60" s="184"/>
      <c r="S60" s="184"/>
      <c r="T60" s="184"/>
      <c r="U60" s="184"/>
      <c r="V60" s="184"/>
      <c r="W60" s="184"/>
      <c r="X60" s="184"/>
      <c r="Y60" s="184"/>
      <c r="Z60" s="184"/>
      <c r="AA60" s="185"/>
      <c r="AB60" s="185"/>
      <c r="AC60" s="185"/>
      <c r="AD60" s="185"/>
      <c r="AE60" s="185"/>
      <c r="AF60" s="185"/>
      <c r="AG60" s="185"/>
      <c r="AH60" s="185"/>
      <c r="AI60" s="185"/>
    </row>
    <row r="61" ht="15.75" customHeight="1">
      <c r="A61" s="253" t="s">
        <v>3278</v>
      </c>
      <c r="B61" s="238" t="s">
        <v>3231</v>
      </c>
      <c r="C61" s="198" t="s">
        <v>3279</v>
      </c>
      <c r="D61" s="180" t="s">
        <v>3267</v>
      </c>
      <c r="E61" s="228" t="s">
        <v>170</v>
      </c>
      <c r="F61" s="198" t="s">
        <v>3280</v>
      </c>
      <c r="G61" s="195" t="s">
        <v>2841</v>
      </c>
      <c r="H61" s="195" t="s">
        <v>2841</v>
      </c>
      <c r="I61" s="205" t="s">
        <v>51</v>
      </c>
      <c r="J61" s="206">
        <v>45366.0</v>
      </c>
      <c r="K61" s="242"/>
      <c r="L61" s="183" t="s">
        <v>135</v>
      </c>
      <c r="M61" s="184"/>
      <c r="N61" s="184"/>
      <c r="O61" s="184"/>
      <c r="P61" s="184"/>
      <c r="Q61" s="184"/>
      <c r="R61" s="184"/>
      <c r="S61" s="184"/>
      <c r="T61" s="184"/>
      <c r="U61" s="184"/>
      <c r="V61" s="184"/>
      <c r="W61" s="184"/>
      <c r="X61" s="184"/>
      <c r="Y61" s="184"/>
      <c r="Z61" s="184"/>
      <c r="AA61" s="185"/>
      <c r="AB61" s="185"/>
      <c r="AC61" s="185"/>
      <c r="AD61" s="185"/>
      <c r="AE61" s="185"/>
      <c r="AF61" s="185"/>
      <c r="AG61" s="185"/>
      <c r="AH61" s="185"/>
      <c r="AI61" s="185"/>
    </row>
    <row r="62" ht="15.75" customHeight="1">
      <c r="A62" s="253" t="s">
        <v>3281</v>
      </c>
      <c r="B62" s="238" t="s">
        <v>3231</v>
      </c>
      <c r="C62" s="198" t="s">
        <v>3282</v>
      </c>
      <c r="D62" s="180" t="s">
        <v>3267</v>
      </c>
      <c r="E62" s="228" t="s">
        <v>170</v>
      </c>
      <c r="F62" s="198" t="s">
        <v>3283</v>
      </c>
      <c r="G62" s="195" t="s">
        <v>3284</v>
      </c>
      <c r="H62" s="195" t="s">
        <v>3284</v>
      </c>
      <c r="I62" s="205" t="s">
        <v>51</v>
      </c>
      <c r="J62" s="206">
        <v>45366.0</v>
      </c>
      <c r="K62" s="242"/>
      <c r="L62" s="183" t="s">
        <v>135</v>
      </c>
      <c r="M62" s="184"/>
      <c r="N62" s="184"/>
      <c r="O62" s="184"/>
      <c r="P62" s="184"/>
      <c r="Q62" s="184"/>
      <c r="R62" s="184"/>
      <c r="S62" s="184"/>
      <c r="T62" s="184"/>
      <c r="U62" s="184"/>
      <c r="V62" s="184"/>
      <c r="W62" s="184"/>
      <c r="X62" s="184"/>
      <c r="Y62" s="184"/>
      <c r="Z62" s="184"/>
      <c r="AA62" s="185"/>
      <c r="AB62" s="185"/>
      <c r="AC62" s="185"/>
      <c r="AD62" s="185"/>
      <c r="AE62" s="185"/>
      <c r="AF62" s="185"/>
      <c r="AG62" s="185"/>
      <c r="AH62" s="185"/>
      <c r="AI62" s="185"/>
    </row>
    <row r="63" ht="15.75" customHeight="1">
      <c r="A63" s="246" t="s">
        <v>3285</v>
      </c>
      <c r="B63" s="238" t="s">
        <v>3231</v>
      </c>
      <c r="C63" s="198" t="s">
        <v>3286</v>
      </c>
      <c r="D63" s="180" t="s">
        <v>3287</v>
      </c>
      <c r="E63" s="228" t="s">
        <v>170</v>
      </c>
      <c r="F63" s="198" t="s">
        <v>3288</v>
      </c>
      <c r="G63" s="230" t="s">
        <v>1409</v>
      </c>
      <c r="H63" s="230" t="s">
        <v>1409</v>
      </c>
      <c r="I63" s="205" t="s">
        <v>51</v>
      </c>
      <c r="J63" s="206">
        <v>45366.0</v>
      </c>
      <c r="K63" s="242"/>
      <c r="L63" s="183" t="s">
        <v>135</v>
      </c>
      <c r="M63" s="184"/>
      <c r="N63" s="184"/>
      <c r="O63" s="184"/>
      <c r="P63" s="184"/>
      <c r="Q63" s="184"/>
      <c r="R63" s="184"/>
      <c r="S63" s="184"/>
      <c r="T63" s="184"/>
      <c r="U63" s="184"/>
      <c r="V63" s="184"/>
      <c r="W63" s="184"/>
      <c r="X63" s="184"/>
      <c r="Y63" s="184"/>
      <c r="Z63" s="184"/>
      <c r="AA63" s="185"/>
      <c r="AB63" s="185"/>
      <c r="AC63" s="185"/>
      <c r="AD63" s="185"/>
      <c r="AE63" s="185"/>
      <c r="AF63" s="185"/>
      <c r="AG63" s="185"/>
      <c r="AH63" s="185"/>
      <c r="AI63" s="185"/>
    </row>
    <row r="64" ht="15.75" customHeight="1">
      <c r="A64" s="246" t="s">
        <v>3289</v>
      </c>
      <c r="B64" s="238" t="s">
        <v>3231</v>
      </c>
      <c r="C64" s="198" t="s">
        <v>3290</v>
      </c>
      <c r="D64" s="180" t="s">
        <v>3249</v>
      </c>
      <c r="E64" s="228" t="s">
        <v>170</v>
      </c>
      <c r="F64" s="198" t="s">
        <v>3291</v>
      </c>
      <c r="G64" s="198" t="s">
        <v>3292</v>
      </c>
      <c r="H64" s="198" t="s">
        <v>3292</v>
      </c>
      <c r="I64" s="174" t="s">
        <v>51</v>
      </c>
      <c r="J64" s="206">
        <v>45366.0</v>
      </c>
      <c r="K64" s="234"/>
      <c r="L64" s="183" t="s">
        <v>135</v>
      </c>
      <c r="M64" s="185"/>
      <c r="N64" s="185"/>
      <c r="O64" s="185"/>
      <c r="P64" s="185"/>
      <c r="Q64" s="185"/>
      <c r="R64" s="185"/>
      <c r="S64" s="185"/>
      <c r="T64" s="185"/>
      <c r="U64" s="185"/>
      <c r="V64" s="185"/>
      <c r="W64" s="185"/>
      <c r="X64" s="185"/>
      <c r="Y64" s="185"/>
      <c r="Z64" s="185"/>
      <c r="AA64" s="185"/>
      <c r="AB64" s="185"/>
      <c r="AC64" s="185"/>
      <c r="AD64" s="185"/>
      <c r="AE64" s="185"/>
      <c r="AF64" s="185"/>
      <c r="AG64" s="185"/>
      <c r="AH64" s="185"/>
      <c r="AI64" s="185"/>
    </row>
    <row r="65" ht="15.75" customHeight="1">
      <c r="A65" s="431" t="s">
        <v>3293</v>
      </c>
      <c r="B65" s="238" t="s">
        <v>3231</v>
      </c>
      <c r="C65" s="198" t="s">
        <v>3294</v>
      </c>
      <c r="D65" s="180" t="s">
        <v>3249</v>
      </c>
      <c r="E65" s="228" t="s">
        <v>170</v>
      </c>
      <c r="F65" s="198" t="s">
        <v>3295</v>
      </c>
      <c r="G65" s="198" t="s">
        <v>3225</v>
      </c>
      <c r="H65" s="198" t="s">
        <v>3225</v>
      </c>
      <c r="I65" s="174" t="s">
        <v>51</v>
      </c>
      <c r="J65" s="206">
        <v>45366.0</v>
      </c>
      <c r="K65" s="234"/>
      <c r="L65" s="183" t="s">
        <v>135</v>
      </c>
      <c r="M65" s="185"/>
      <c r="N65" s="185"/>
      <c r="O65" s="185"/>
      <c r="P65" s="185"/>
      <c r="Q65" s="185"/>
      <c r="R65" s="185"/>
      <c r="S65" s="185"/>
      <c r="T65" s="185"/>
      <c r="U65" s="185"/>
      <c r="V65" s="185"/>
      <c r="W65" s="185"/>
      <c r="X65" s="185"/>
      <c r="Y65" s="185"/>
      <c r="Z65" s="185"/>
      <c r="AA65" s="185"/>
      <c r="AB65" s="185"/>
      <c r="AC65" s="185"/>
      <c r="AD65" s="185"/>
      <c r="AE65" s="185"/>
      <c r="AF65" s="185"/>
      <c r="AG65" s="185"/>
      <c r="AH65" s="185"/>
      <c r="AI65" s="185"/>
    </row>
    <row r="66" ht="15.75" customHeight="1">
      <c r="A66" s="253" t="s">
        <v>3296</v>
      </c>
      <c r="B66" s="238" t="s">
        <v>3231</v>
      </c>
      <c r="C66" s="198" t="s">
        <v>3297</v>
      </c>
      <c r="D66" s="180" t="s">
        <v>3267</v>
      </c>
      <c r="E66" s="228" t="s">
        <v>170</v>
      </c>
      <c r="F66" s="198" t="s">
        <v>3298</v>
      </c>
      <c r="G66" s="195" t="s">
        <v>2825</v>
      </c>
      <c r="H66" s="195" t="s">
        <v>2825</v>
      </c>
      <c r="I66" s="205" t="s">
        <v>51</v>
      </c>
      <c r="J66" s="206">
        <v>45366.0</v>
      </c>
      <c r="K66" s="242"/>
      <c r="L66" s="183" t="s">
        <v>135</v>
      </c>
      <c r="M66" s="184"/>
      <c r="N66" s="184"/>
      <c r="O66" s="184"/>
      <c r="P66" s="184"/>
      <c r="Q66" s="184"/>
      <c r="R66" s="184"/>
      <c r="S66" s="184"/>
      <c r="T66" s="184"/>
      <c r="U66" s="184"/>
      <c r="V66" s="184"/>
      <c r="W66" s="184"/>
      <c r="X66" s="184"/>
      <c r="Y66" s="184"/>
      <c r="Z66" s="184"/>
      <c r="AA66" s="185"/>
      <c r="AB66" s="185"/>
      <c r="AC66" s="185"/>
      <c r="AD66" s="185"/>
      <c r="AE66" s="185"/>
      <c r="AF66" s="185"/>
      <c r="AG66" s="185"/>
      <c r="AH66" s="185"/>
      <c r="AI66" s="185"/>
    </row>
    <row r="67" ht="15.75" customHeight="1">
      <c r="A67" s="253" t="s">
        <v>3299</v>
      </c>
      <c r="B67" s="238" t="s">
        <v>3231</v>
      </c>
      <c r="C67" s="198" t="s">
        <v>3300</v>
      </c>
      <c r="D67" s="180" t="s">
        <v>3267</v>
      </c>
      <c r="E67" s="228" t="s">
        <v>170</v>
      </c>
      <c r="F67" s="198" t="s">
        <v>3301</v>
      </c>
      <c r="G67" s="195" t="s">
        <v>2829</v>
      </c>
      <c r="H67" s="195" t="s">
        <v>2829</v>
      </c>
      <c r="I67" s="205" t="s">
        <v>51</v>
      </c>
      <c r="J67" s="206">
        <v>45366.0</v>
      </c>
      <c r="K67" s="242"/>
      <c r="L67" s="183" t="s">
        <v>135</v>
      </c>
      <c r="M67" s="184"/>
      <c r="N67" s="184"/>
      <c r="O67" s="184"/>
      <c r="P67" s="184"/>
      <c r="Q67" s="184"/>
      <c r="R67" s="184"/>
      <c r="S67" s="184"/>
      <c r="T67" s="184"/>
      <c r="U67" s="184"/>
      <c r="V67" s="184"/>
      <c r="W67" s="184"/>
      <c r="X67" s="184"/>
      <c r="Y67" s="184"/>
      <c r="Z67" s="184"/>
      <c r="AA67" s="185"/>
      <c r="AB67" s="185"/>
      <c r="AC67" s="185"/>
      <c r="AD67" s="185"/>
      <c r="AE67" s="185"/>
      <c r="AF67" s="185"/>
      <c r="AG67" s="185"/>
      <c r="AH67" s="185"/>
      <c r="AI67" s="185"/>
    </row>
    <row r="68" ht="15.75" customHeight="1">
      <c r="A68" s="253" t="s">
        <v>3302</v>
      </c>
      <c r="B68" s="238" t="s">
        <v>3231</v>
      </c>
      <c r="C68" s="198" t="s">
        <v>3303</v>
      </c>
      <c r="D68" s="180" t="s">
        <v>3267</v>
      </c>
      <c r="E68" s="228" t="s">
        <v>170</v>
      </c>
      <c r="F68" s="198" t="s">
        <v>3304</v>
      </c>
      <c r="G68" s="195" t="s">
        <v>2833</v>
      </c>
      <c r="H68" s="195" t="s">
        <v>2833</v>
      </c>
      <c r="I68" s="205" t="s">
        <v>51</v>
      </c>
      <c r="J68" s="206">
        <v>45366.0</v>
      </c>
      <c r="K68" s="242"/>
      <c r="L68" s="183" t="s">
        <v>135</v>
      </c>
      <c r="M68" s="184"/>
      <c r="N68" s="184"/>
      <c r="O68" s="184"/>
      <c r="P68" s="184"/>
      <c r="Q68" s="184"/>
      <c r="R68" s="184"/>
      <c r="S68" s="184"/>
      <c r="T68" s="184"/>
      <c r="U68" s="184"/>
      <c r="V68" s="184"/>
      <c r="W68" s="184"/>
      <c r="X68" s="184"/>
      <c r="Y68" s="184"/>
      <c r="Z68" s="184"/>
      <c r="AA68" s="185"/>
      <c r="AB68" s="185"/>
      <c r="AC68" s="185"/>
      <c r="AD68" s="185"/>
      <c r="AE68" s="185"/>
      <c r="AF68" s="185"/>
      <c r="AG68" s="185"/>
      <c r="AH68" s="185"/>
      <c r="AI68" s="185"/>
    </row>
    <row r="69" ht="15.75" customHeight="1">
      <c r="A69" s="253" t="s">
        <v>3305</v>
      </c>
      <c r="B69" s="238" t="s">
        <v>3231</v>
      </c>
      <c r="C69" s="198" t="s">
        <v>3306</v>
      </c>
      <c r="D69" s="180" t="s">
        <v>3267</v>
      </c>
      <c r="E69" s="228" t="s">
        <v>170</v>
      </c>
      <c r="F69" s="198" t="s">
        <v>3307</v>
      </c>
      <c r="G69" s="195" t="s">
        <v>2837</v>
      </c>
      <c r="H69" s="195" t="s">
        <v>2837</v>
      </c>
      <c r="I69" s="205" t="s">
        <v>51</v>
      </c>
      <c r="J69" s="206">
        <v>45366.0</v>
      </c>
      <c r="K69" s="242"/>
      <c r="L69" s="183" t="s">
        <v>135</v>
      </c>
      <c r="M69" s="184"/>
      <c r="N69" s="184"/>
      <c r="O69" s="184"/>
      <c r="P69" s="184"/>
      <c r="Q69" s="184"/>
      <c r="R69" s="184"/>
      <c r="S69" s="184"/>
      <c r="T69" s="184"/>
      <c r="U69" s="184"/>
      <c r="V69" s="184"/>
      <c r="W69" s="184"/>
      <c r="X69" s="184"/>
      <c r="Y69" s="184"/>
      <c r="Z69" s="184"/>
      <c r="AA69" s="185"/>
      <c r="AB69" s="185"/>
      <c r="AC69" s="185"/>
      <c r="AD69" s="185"/>
      <c r="AE69" s="185"/>
      <c r="AF69" s="185"/>
      <c r="AG69" s="185"/>
      <c r="AH69" s="185"/>
      <c r="AI69" s="185"/>
    </row>
    <row r="70" ht="15.75" customHeight="1">
      <c r="A70" s="253" t="s">
        <v>3308</v>
      </c>
      <c r="B70" s="238" t="s">
        <v>3231</v>
      </c>
      <c r="C70" s="198" t="s">
        <v>3309</v>
      </c>
      <c r="D70" s="180" t="s">
        <v>3267</v>
      </c>
      <c r="E70" s="228" t="s">
        <v>170</v>
      </c>
      <c r="F70" s="198" t="s">
        <v>3310</v>
      </c>
      <c r="G70" s="195" t="s">
        <v>2841</v>
      </c>
      <c r="H70" s="195" t="s">
        <v>2841</v>
      </c>
      <c r="I70" s="205" t="s">
        <v>51</v>
      </c>
      <c r="J70" s="206">
        <v>45366.0</v>
      </c>
      <c r="K70" s="242"/>
      <c r="L70" s="183" t="s">
        <v>135</v>
      </c>
      <c r="M70" s="184"/>
      <c r="N70" s="184"/>
      <c r="O70" s="184"/>
      <c r="P70" s="184"/>
      <c r="Q70" s="184"/>
      <c r="R70" s="184"/>
      <c r="S70" s="184"/>
      <c r="T70" s="184"/>
      <c r="U70" s="184"/>
      <c r="V70" s="184"/>
      <c r="W70" s="184"/>
      <c r="X70" s="184"/>
      <c r="Y70" s="184"/>
      <c r="Z70" s="184"/>
      <c r="AA70" s="185"/>
      <c r="AB70" s="185"/>
      <c r="AC70" s="185"/>
      <c r="AD70" s="185"/>
      <c r="AE70" s="185"/>
      <c r="AF70" s="185"/>
      <c r="AG70" s="185"/>
      <c r="AH70" s="185"/>
      <c r="AI70" s="185"/>
    </row>
    <row r="71" ht="15.75" customHeight="1">
      <c r="A71" s="253" t="s">
        <v>3311</v>
      </c>
      <c r="B71" s="238" t="s">
        <v>3231</v>
      </c>
      <c r="C71" s="198" t="s">
        <v>3312</v>
      </c>
      <c r="D71" s="180" t="s">
        <v>3267</v>
      </c>
      <c r="E71" s="228" t="s">
        <v>170</v>
      </c>
      <c r="F71" s="198" t="s">
        <v>3313</v>
      </c>
      <c r="G71" s="195" t="s">
        <v>3284</v>
      </c>
      <c r="H71" s="195" t="s">
        <v>3284</v>
      </c>
      <c r="I71" s="205" t="s">
        <v>51</v>
      </c>
      <c r="J71" s="206">
        <v>45366.0</v>
      </c>
      <c r="K71" s="242"/>
      <c r="L71" s="183" t="s">
        <v>135</v>
      </c>
      <c r="M71" s="184"/>
      <c r="N71" s="184"/>
      <c r="O71" s="184"/>
      <c r="P71" s="184"/>
      <c r="Q71" s="184"/>
      <c r="R71" s="184"/>
      <c r="S71" s="184"/>
      <c r="T71" s="184"/>
      <c r="U71" s="184"/>
      <c r="V71" s="184"/>
      <c r="W71" s="184"/>
      <c r="X71" s="184"/>
      <c r="Y71" s="184"/>
      <c r="Z71" s="184"/>
      <c r="AA71" s="185"/>
      <c r="AB71" s="185"/>
      <c r="AC71" s="185"/>
      <c r="AD71" s="185"/>
      <c r="AE71" s="185"/>
      <c r="AF71" s="185"/>
      <c r="AG71" s="185"/>
      <c r="AH71" s="185"/>
      <c r="AI71" s="185"/>
    </row>
    <row r="72" ht="15.75" customHeight="1">
      <c r="A72" s="253" t="s">
        <v>3314</v>
      </c>
      <c r="B72" s="238" t="s">
        <v>3231</v>
      </c>
      <c r="C72" s="198" t="s">
        <v>3315</v>
      </c>
      <c r="D72" s="180" t="s">
        <v>3287</v>
      </c>
      <c r="E72" s="228" t="s">
        <v>170</v>
      </c>
      <c r="F72" s="198" t="s">
        <v>3316</v>
      </c>
      <c r="G72" s="230" t="s">
        <v>1409</v>
      </c>
      <c r="H72" s="230" t="s">
        <v>1409</v>
      </c>
      <c r="I72" s="205" t="s">
        <v>51</v>
      </c>
      <c r="J72" s="206">
        <v>45366.0</v>
      </c>
      <c r="K72" s="242"/>
      <c r="L72" s="183" t="s">
        <v>135</v>
      </c>
      <c r="M72" s="184"/>
      <c r="N72" s="184"/>
      <c r="O72" s="184"/>
      <c r="P72" s="184"/>
      <c r="Q72" s="184"/>
      <c r="R72" s="184"/>
      <c r="S72" s="184"/>
      <c r="T72" s="184"/>
      <c r="U72" s="184"/>
      <c r="V72" s="184"/>
      <c r="W72" s="184"/>
      <c r="X72" s="184"/>
      <c r="Y72" s="184"/>
      <c r="Z72" s="184"/>
      <c r="AA72" s="185"/>
      <c r="AB72" s="185"/>
      <c r="AC72" s="185"/>
      <c r="AD72" s="185"/>
      <c r="AE72" s="185"/>
      <c r="AF72" s="185"/>
      <c r="AG72" s="185"/>
      <c r="AH72" s="185"/>
      <c r="AI72" s="185"/>
    </row>
    <row r="73" ht="15.75" customHeight="1">
      <c r="A73" s="246" t="s">
        <v>3317</v>
      </c>
      <c r="B73" s="238" t="s">
        <v>3231</v>
      </c>
      <c r="C73" s="198" t="s">
        <v>3318</v>
      </c>
      <c r="D73" s="180" t="s">
        <v>3287</v>
      </c>
      <c r="E73" s="228" t="s">
        <v>170</v>
      </c>
      <c r="F73" s="198" t="s">
        <v>3319</v>
      </c>
      <c r="G73" s="195" t="s">
        <v>3320</v>
      </c>
      <c r="H73" s="195" t="s">
        <v>3320</v>
      </c>
      <c r="I73" s="187" t="s">
        <v>51</v>
      </c>
      <c r="J73" s="206">
        <v>45366.0</v>
      </c>
      <c r="K73" s="244"/>
      <c r="L73" s="183" t="s">
        <v>135</v>
      </c>
      <c r="M73" s="184"/>
      <c r="N73" s="184"/>
      <c r="O73" s="184"/>
      <c r="P73" s="184"/>
      <c r="Q73" s="184"/>
      <c r="R73" s="184"/>
      <c r="S73" s="184"/>
      <c r="T73" s="184"/>
      <c r="U73" s="184"/>
      <c r="V73" s="184"/>
      <c r="W73" s="184"/>
      <c r="X73" s="184"/>
      <c r="Y73" s="184"/>
      <c r="Z73" s="184"/>
      <c r="AA73" s="185"/>
      <c r="AB73" s="185"/>
      <c r="AC73" s="185"/>
      <c r="AD73" s="185"/>
      <c r="AE73" s="185"/>
      <c r="AF73" s="185"/>
      <c r="AG73" s="185"/>
      <c r="AH73" s="185"/>
      <c r="AI73" s="185"/>
    </row>
    <row r="74" ht="15.75" customHeight="1">
      <c r="A74" s="246" t="s">
        <v>3321</v>
      </c>
      <c r="B74" s="238" t="s">
        <v>3231</v>
      </c>
      <c r="C74" s="198" t="s">
        <v>3322</v>
      </c>
      <c r="D74" s="180" t="s">
        <v>3287</v>
      </c>
      <c r="E74" s="228" t="s">
        <v>170</v>
      </c>
      <c r="F74" s="198" t="s">
        <v>3323</v>
      </c>
      <c r="G74" s="198" t="s">
        <v>3225</v>
      </c>
      <c r="H74" s="198" t="s">
        <v>3225</v>
      </c>
      <c r="I74" s="187" t="s">
        <v>51</v>
      </c>
      <c r="J74" s="206">
        <v>45366.0</v>
      </c>
      <c r="K74" s="244"/>
      <c r="L74" s="183" t="s">
        <v>135</v>
      </c>
      <c r="M74" s="184"/>
      <c r="N74" s="184"/>
      <c r="O74" s="184"/>
      <c r="P74" s="184"/>
      <c r="Q74" s="184"/>
      <c r="R74" s="184"/>
      <c r="S74" s="184"/>
      <c r="T74" s="184"/>
      <c r="U74" s="184"/>
      <c r="V74" s="184"/>
      <c r="W74" s="184"/>
      <c r="X74" s="184"/>
      <c r="Y74" s="184"/>
      <c r="Z74" s="184"/>
      <c r="AA74" s="185"/>
      <c r="AB74" s="185"/>
      <c r="AC74" s="185"/>
      <c r="AD74" s="185"/>
      <c r="AE74" s="185"/>
      <c r="AF74" s="185"/>
      <c r="AG74" s="185"/>
      <c r="AH74" s="185"/>
      <c r="AI74" s="185"/>
    </row>
    <row r="75">
      <c r="A75" s="246" t="s">
        <v>3324</v>
      </c>
      <c r="B75" s="238" t="s">
        <v>3231</v>
      </c>
      <c r="C75" s="198" t="s">
        <v>3325</v>
      </c>
      <c r="D75" s="180" t="s">
        <v>3287</v>
      </c>
      <c r="E75" s="228" t="s">
        <v>170</v>
      </c>
      <c r="F75" s="198" t="s">
        <v>3326</v>
      </c>
      <c r="G75" s="195" t="s">
        <v>3320</v>
      </c>
      <c r="H75" s="195" t="s">
        <v>3320</v>
      </c>
      <c r="I75" s="183" t="s">
        <v>51</v>
      </c>
      <c r="J75" s="206">
        <v>45366.0</v>
      </c>
      <c r="K75" s="276"/>
      <c r="L75" s="183" t="s">
        <v>135</v>
      </c>
      <c r="M75" s="202"/>
      <c r="N75" s="202"/>
      <c r="O75" s="202"/>
      <c r="P75" s="202"/>
      <c r="Q75" s="202"/>
      <c r="R75" s="202"/>
      <c r="S75" s="202"/>
      <c r="T75" s="202"/>
      <c r="U75" s="202"/>
      <c r="V75" s="202"/>
      <c r="W75" s="202"/>
      <c r="X75" s="202"/>
      <c r="Y75" s="202"/>
      <c r="Z75" s="202"/>
      <c r="AA75" s="135"/>
      <c r="AB75" s="135"/>
      <c r="AC75" s="135"/>
      <c r="AD75" s="135"/>
      <c r="AE75" s="135"/>
      <c r="AF75" s="135"/>
      <c r="AG75" s="135"/>
      <c r="AH75" s="135"/>
      <c r="AI75" s="135"/>
    </row>
    <row r="76" ht="15.75" customHeight="1">
      <c r="A76" s="246" t="s">
        <v>3327</v>
      </c>
      <c r="B76" s="196" t="s">
        <v>1428</v>
      </c>
      <c r="C76" s="195" t="s">
        <v>1428</v>
      </c>
      <c r="D76" s="189" t="s">
        <v>3328</v>
      </c>
      <c r="E76" s="228" t="s">
        <v>170</v>
      </c>
      <c r="F76" s="198" t="s">
        <v>3329</v>
      </c>
      <c r="G76" s="195" t="s">
        <v>3330</v>
      </c>
      <c r="H76" s="195" t="s">
        <v>3330</v>
      </c>
      <c r="I76" s="183" t="s">
        <v>51</v>
      </c>
      <c r="J76" s="206">
        <v>45366.0</v>
      </c>
      <c r="K76" s="276"/>
      <c r="L76" s="183" t="s">
        <v>135</v>
      </c>
      <c r="M76" s="202"/>
      <c r="N76" s="202"/>
      <c r="O76" s="202"/>
      <c r="P76" s="202"/>
      <c r="Q76" s="202"/>
      <c r="R76" s="202"/>
      <c r="S76" s="202"/>
      <c r="T76" s="202"/>
      <c r="U76" s="202"/>
      <c r="V76" s="202"/>
      <c r="W76" s="202"/>
      <c r="X76" s="202"/>
      <c r="Y76" s="202"/>
      <c r="Z76" s="202"/>
      <c r="AA76" s="135"/>
      <c r="AB76" s="135"/>
      <c r="AC76" s="135"/>
      <c r="AD76" s="135"/>
      <c r="AE76" s="135"/>
      <c r="AF76" s="135"/>
      <c r="AG76" s="135"/>
      <c r="AH76" s="135"/>
      <c r="AI76" s="135"/>
    </row>
    <row r="77" ht="15.75" customHeight="1">
      <c r="A77" s="246" t="s">
        <v>3331</v>
      </c>
      <c r="B77" s="177" t="s">
        <v>1465</v>
      </c>
      <c r="C77" s="180" t="s">
        <v>3332</v>
      </c>
      <c r="D77" s="180" t="s">
        <v>3333</v>
      </c>
      <c r="E77" s="228" t="s">
        <v>170</v>
      </c>
      <c r="F77" s="179" t="s">
        <v>54</v>
      </c>
      <c r="G77" s="180" t="s">
        <v>3334</v>
      </c>
      <c r="H77" s="180" t="s">
        <v>3334</v>
      </c>
      <c r="I77" s="241" t="s">
        <v>51</v>
      </c>
      <c r="J77" s="206">
        <v>45366.0</v>
      </c>
      <c r="K77" s="242"/>
      <c r="L77" s="183" t="s">
        <v>135</v>
      </c>
      <c r="M77" s="184"/>
      <c r="N77" s="184"/>
      <c r="O77" s="184"/>
      <c r="P77" s="184"/>
      <c r="Q77" s="184"/>
      <c r="R77" s="184"/>
      <c r="S77" s="184"/>
      <c r="T77" s="184"/>
      <c r="U77" s="184"/>
      <c r="V77" s="184"/>
      <c r="W77" s="184"/>
      <c r="X77" s="184"/>
      <c r="Y77" s="184"/>
      <c r="Z77" s="184"/>
      <c r="AA77" s="185"/>
      <c r="AB77" s="185"/>
      <c r="AC77" s="185"/>
      <c r="AD77" s="185"/>
      <c r="AE77" s="185"/>
      <c r="AF77" s="185"/>
      <c r="AG77" s="185"/>
      <c r="AH77" s="185"/>
      <c r="AI77" s="185"/>
    </row>
    <row r="78" ht="36.75" customHeight="1">
      <c r="A78" s="246" t="s">
        <v>3335</v>
      </c>
      <c r="B78" s="190" t="s">
        <v>1465</v>
      </c>
      <c r="C78" s="189" t="s">
        <v>3336</v>
      </c>
      <c r="D78" s="189" t="s">
        <v>3337</v>
      </c>
      <c r="E78" s="228" t="s">
        <v>170</v>
      </c>
      <c r="F78" s="191" t="s">
        <v>54</v>
      </c>
      <c r="G78" s="195" t="s">
        <v>3338</v>
      </c>
      <c r="H78" s="195" t="s">
        <v>3338</v>
      </c>
      <c r="I78" s="243" t="s">
        <v>51</v>
      </c>
      <c r="J78" s="206">
        <v>45366.0</v>
      </c>
      <c r="K78" s="244"/>
      <c r="L78" s="183" t="s">
        <v>135</v>
      </c>
      <c r="M78" s="184"/>
      <c r="N78" s="184"/>
      <c r="O78" s="184"/>
      <c r="P78" s="184"/>
      <c r="Q78" s="184"/>
      <c r="R78" s="184"/>
      <c r="S78" s="184"/>
      <c r="T78" s="184"/>
      <c r="U78" s="184"/>
      <c r="V78" s="184"/>
      <c r="W78" s="184"/>
      <c r="X78" s="184"/>
      <c r="Y78" s="184"/>
      <c r="Z78" s="184"/>
      <c r="AA78" s="185"/>
      <c r="AB78" s="185"/>
      <c r="AC78" s="185"/>
      <c r="AD78" s="185"/>
      <c r="AE78" s="185"/>
      <c r="AF78" s="185"/>
      <c r="AG78" s="185"/>
      <c r="AH78" s="185"/>
      <c r="AI78" s="185"/>
    </row>
    <row r="79">
      <c r="A79" s="246" t="s">
        <v>3339</v>
      </c>
      <c r="B79" s="238" t="s">
        <v>1474</v>
      </c>
      <c r="C79" s="198" t="s">
        <v>3340</v>
      </c>
      <c r="D79" s="198" t="s">
        <v>3341</v>
      </c>
      <c r="E79" s="228" t="s">
        <v>170</v>
      </c>
      <c r="F79" s="198" t="s">
        <v>1477</v>
      </c>
      <c r="G79" s="195" t="s">
        <v>3342</v>
      </c>
      <c r="H79" s="195" t="s">
        <v>3342</v>
      </c>
      <c r="I79" s="238" t="s">
        <v>51</v>
      </c>
      <c r="J79" s="181">
        <v>45369.0</v>
      </c>
      <c r="K79" s="234"/>
      <c r="L79" s="216" t="s">
        <v>135</v>
      </c>
      <c r="M79" s="217"/>
      <c r="N79" s="185"/>
      <c r="O79" s="185"/>
      <c r="P79" s="185"/>
      <c r="Q79" s="185"/>
      <c r="R79" s="185"/>
      <c r="S79" s="185"/>
      <c r="T79" s="185"/>
      <c r="U79" s="185"/>
      <c r="V79" s="185"/>
      <c r="W79" s="185"/>
      <c r="X79" s="185"/>
      <c r="Y79" s="185"/>
      <c r="Z79" s="185"/>
      <c r="AA79" s="185"/>
      <c r="AB79" s="185"/>
      <c r="AC79" s="185"/>
      <c r="AD79" s="185"/>
      <c r="AE79" s="185"/>
      <c r="AF79" s="185"/>
      <c r="AG79" s="185"/>
      <c r="AH79" s="185"/>
      <c r="AI79" s="185"/>
    </row>
    <row r="80" ht="120.0" customHeight="1">
      <c r="A80" s="246" t="s">
        <v>3343</v>
      </c>
      <c r="B80" s="238" t="s">
        <v>1480</v>
      </c>
      <c r="C80" s="189" t="s">
        <v>3336</v>
      </c>
      <c r="D80" s="180" t="s">
        <v>3344</v>
      </c>
      <c r="E80" s="228" t="s">
        <v>170</v>
      </c>
      <c r="F80" s="189" t="s">
        <v>2556</v>
      </c>
      <c r="G80" s="195" t="s">
        <v>3342</v>
      </c>
      <c r="H80" s="447" t="s">
        <v>3345</v>
      </c>
      <c r="I80" s="245" t="s">
        <v>51</v>
      </c>
      <c r="J80" s="181">
        <v>45369.0</v>
      </c>
      <c r="K80" s="244"/>
      <c r="L80" s="183" t="s">
        <v>135</v>
      </c>
      <c r="M80" s="184"/>
      <c r="N80" s="184"/>
      <c r="O80" s="184"/>
      <c r="P80" s="184"/>
      <c r="Q80" s="184"/>
      <c r="R80" s="184"/>
      <c r="S80" s="184"/>
      <c r="T80" s="184"/>
      <c r="U80" s="184"/>
      <c r="V80" s="184"/>
      <c r="W80" s="184"/>
      <c r="X80" s="184"/>
      <c r="Y80" s="184"/>
      <c r="Z80" s="184"/>
      <c r="AA80" s="185"/>
      <c r="AB80" s="185"/>
      <c r="AC80" s="185"/>
      <c r="AD80" s="185"/>
      <c r="AE80" s="185"/>
      <c r="AF80" s="185"/>
      <c r="AG80" s="185"/>
      <c r="AH80" s="185"/>
      <c r="AI80" s="185"/>
    </row>
    <row r="81" ht="100.5" customHeight="1">
      <c r="A81" s="246" t="s">
        <v>3346</v>
      </c>
      <c r="B81" s="238" t="s">
        <v>1480</v>
      </c>
      <c r="C81" s="189" t="s">
        <v>3336</v>
      </c>
      <c r="D81" s="180" t="s">
        <v>3347</v>
      </c>
      <c r="E81" s="228" t="s">
        <v>170</v>
      </c>
      <c r="F81" s="189" t="s">
        <v>3348</v>
      </c>
      <c r="G81" s="195" t="s">
        <v>3342</v>
      </c>
      <c r="H81" s="447" t="s">
        <v>3345</v>
      </c>
      <c r="I81" s="245" t="s">
        <v>51</v>
      </c>
      <c r="J81" s="181">
        <v>45369.0</v>
      </c>
      <c r="K81" s="244"/>
      <c r="L81" s="183" t="s">
        <v>135</v>
      </c>
      <c r="M81" s="184"/>
      <c r="N81" s="184"/>
      <c r="O81" s="184"/>
      <c r="P81" s="184"/>
      <c r="Q81" s="184"/>
      <c r="R81" s="184"/>
      <c r="S81" s="184"/>
      <c r="T81" s="184"/>
      <c r="U81" s="184"/>
      <c r="V81" s="184"/>
      <c r="W81" s="184"/>
      <c r="X81" s="184"/>
      <c r="Y81" s="184"/>
      <c r="Z81" s="184"/>
      <c r="AA81" s="185"/>
      <c r="AB81" s="185"/>
      <c r="AC81" s="185"/>
      <c r="AD81" s="185"/>
      <c r="AE81" s="185"/>
      <c r="AF81" s="185"/>
      <c r="AG81" s="185"/>
      <c r="AH81" s="185"/>
      <c r="AI81" s="185"/>
    </row>
    <row r="82" ht="15.75" customHeight="1">
      <c r="A82" s="246" t="s">
        <v>3349</v>
      </c>
      <c r="B82" s="196" t="s">
        <v>1487</v>
      </c>
      <c r="C82" s="230" t="s">
        <v>3350</v>
      </c>
      <c r="D82" s="219" t="s">
        <v>3351</v>
      </c>
      <c r="E82" s="228" t="s">
        <v>170</v>
      </c>
      <c r="F82" s="189" t="s">
        <v>2616</v>
      </c>
      <c r="G82" s="230" t="s">
        <v>3352</v>
      </c>
      <c r="H82" s="230" t="s">
        <v>3352</v>
      </c>
      <c r="I82" s="183" t="s">
        <v>51</v>
      </c>
      <c r="J82" s="206">
        <v>45366.0</v>
      </c>
      <c r="K82" s="276"/>
      <c r="L82" s="183" t="s">
        <v>135</v>
      </c>
      <c r="M82" s="202"/>
      <c r="N82" s="202"/>
      <c r="O82" s="202"/>
      <c r="P82" s="202"/>
      <c r="Q82" s="202"/>
      <c r="R82" s="202"/>
      <c r="S82" s="202"/>
      <c r="T82" s="202"/>
      <c r="U82" s="202"/>
      <c r="V82" s="202"/>
      <c r="W82" s="202"/>
      <c r="X82" s="202"/>
      <c r="Y82" s="202"/>
      <c r="Z82" s="202"/>
      <c r="AA82" s="135"/>
      <c r="AB82" s="135"/>
      <c r="AC82" s="135"/>
      <c r="AD82" s="135"/>
      <c r="AE82" s="135"/>
      <c r="AF82" s="135"/>
      <c r="AG82" s="135"/>
      <c r="AH82" s="135"/>
      <c r="AI82" s="135"/>
    </row>
    <row r="83" ht="15.75" customHeight="1">
      <c r="A83" s="246" t="s">
        <v>3353</v>
      </c>
      <c r="B83" s="196" t="s">
        <v>1487</v>
      </c>
      <c r="C83" s="230" t="s">
        <v>3350</v>
      </c>
      <c r="D83" s="219" t="s">
        <v>3354</v>
      </c>
      <c r="E83" s="228" t="s">
        <v>170</v>
      </c>
      <c r="F83" s="189" t="s">
        <v>2620</v>
      </c>
      <c r="G83" s="230" t="s">
        <v>3355</v>
      </c>
      <c r="H83" s="230" t="s">
        <v>3355</v>
      </c>
      <c r="I83" s="183" t="s">
        <v>51</v>
      </c>
      <c r="J83" s="206">
        <v>45366.0</v>
      </c>
      <c r="K83" s="276"/>
      <c r="L83" s="183" t="s">
        <v>135</v>
      </c>
      <c r="M83" s="202"/>
      <c r="N83" s="202"/>
      <c r="O83" s="202"/>
      <c r="P83" s="202"/>
      <c r="Q83" s="202"/>
      <c r="R83" s="202"/>
      <c r="S83" s="202"/>
      <c r="T83" s="202"/>
      <c r="U83" s="202"/>
      <c r="V83" s="202"/>
      <c r="W83" s="202"/>
      <c r="X83" s="202"/>
      <c r="Y83" s="202"/>
      <c r="Z83" s="202"/>
      <c r="AA83" s="135"/>
      <c r="AB83" s="135"/>
      <c r="AC83" s="135"/>
      <c r="AD83" s="135"/>
      <c r="AE83" s="135"/>
      <c r="AF83" s="135"/>
      <c r="AG83" s="135"/>
      <c r="AH83" s="135"/>
      <c r="AI83" s="135"/>
    </row>
    <row r="84" ht="15.75" customHeight="1">
      <c r="A84" s="246" t="s">
        <v>3356</v>
      </c>
      <c r="B84" s="218" t="s">
        <v>1497</v>
      </c>
      <c r="C84" s="219" t="s">
        <v>3357</v>
      </c>
      <c r="D84" s="219" t="s">
        <v>3358</v>
      </c>
      <c r="E84" s="248" t="s">
        <v>170</v>
      </c>
      <c r="F84" s="219" t="s">
        <v>1500</v>
      </c>
      <c r="G84" s="213" t="s">
        <v>3359</v>
      </c>
      <c r="H84" s="213" t="s">
        <v>3360</v>
      </c>
      <c r="I84" s="222" t="s">
        <v>51</v>
      </c>
      <c r="J84" s="181">
        <v>45369.0</v>
      </c>
      <c r="K84" s="224"/>
      <c r="L84" s="183" t="s">
        <v>135</v>
      </c>
      <c r="M84" s="89"/>
      <c r="N84" s="89"/>
      <c r="O84" s="89"/>
      <c r="P84" s="89"/>
      <c r="Q84" s="89"/>
      <c r="R84" s="89"/>
      <c r="S84" s="89"/>
      <c r="T84" s="89"/>
      <c r="U84" s="89"/>
      <c r="V84" s="89"/>
      <c r="W84" s="89"/>
      <c r="X84" s="89"/>
      <c r="Y84" s="89"/>
      <c r="Z84" s="89"/>
      <c r="AA84" s="111"/>
      <c r="AB84" s="111"/>
      <c r="AC84" s="111"/>
      <c r="AD84" s="111"/>
      <c r="AE84" s="111"/>
      <c r="AF84" s="111"/>
      <c r="AG84" s="111"/>
      <c r="AH84" s="111"/>
      <c r="AI84" s="111"/>
    </row>
    <row r="85" ht="15.75" customHeight="1">
      <c r="A85" s="246" t="s">
        <v>3361</v>
      </c>
      <c r="B85" s="238" t="s">
        <v>1503</v>
      </c>
      <c r="C85" s="180" t="s">
        <v>3357</v>
      </c>
      <c r="D85" s="180" t="s">
        <v>3362</v>
      </c>
      <c r="E85" s="228" t="s">
        <v>170</v>
      </c>
      <c r="F85" s="189" t="s">
        <v>3363</v>
      </c>
      <c r="G85" s="230" t="s">
        <v>3364</v>
      </c>
      <c r="H85" s="230" t="s">
        <v>3365</v>
      </c>
      <c r="I85" s="205" t="s">
        <v>51</v>
      </c>
      <c r="J85" s="181">
        <v>45369.0</v>
      </c>
      <c r="K85" s="242"/>
      <c r="L85" s="183" t="s">
        <v>135</v>
      </c>
      <c r="M85" s="184"/>
      <c r="N85" s="184"/>
      <c r="O85" s="184"/>
      <c r="P85" s="184"/>
      <c r="Q85" s="184"/>
      <c r="R85" s="184"/>
      <c r="S85" s="184"/>
      <c r="T85" s="184"/>
      <c r="U85" s="184"/>
      <c r="V85" s="184"/>
      <c r="W85" s="184"/>
      <c r="X85" s="184"/>
      <c r="Y85" s="184"/>
      <c r="Z85" s="184"/>
      <c r="AA85" s="185"/>
      <c r="AB85" s="185"/>
      <c r="AC85" s="185"/>
      <c r="AD85" s="185"/>
      <c r="AE85" s="185"/>
      <c r="AF85" s="185"/>
      <c r="AG85" s="185"/>
      <c r="AH85" s="185"/>
      <c r="AI85" s="185"/>
    </row>
    <row r="86" ht="15.75" customHeight="1">
      <c r="A86" s="166"/>
      <c r="B86" s="167" t="s">
        <v>3366</v>
      </c>
      <c r="C86" s="6"/>
      <c r="D86" s="168"/>
      <c r="E86" s="169"/>
      <c r="F86" s="168"/>
      <c r="G86" s="168"/>
      <c r="H86" s="168"/>
      <c r="I86" s="169"/>
      <c r="J86" s="169"/>
      <c r="K86" s="171"/>
      <c r="L86" s="169"/>
      <c r="M86" s="172"/>
      <c r="N86" s="134"/>
      <c r="O86" s="134"/>
      <c r="P86" s="134"/>
      <c r="Q86" s="134"/>
      <c r="R86" s="134"/>
      <c r="S86" s="134"/>
      <c r="T86" s="134"/>
      <c r="U86" s="134"/>
      <c r="V86" s="134"/>
      <c r="W86" s="134"/>
      <c r="X86" s="134"/>
      <c r="Y86" s="134"/>
      <c r="Z86" s="134"/>
      <c r="AA86" s="135"/>
      <c r="AB86" s="135"/>
      <c r="AC86" s="135"/>
      <c r="AD86" s="135"/>
      <c r="AE86" s="135"/>
      <c r="AF86" s="135"/>
      <c r="AG86" s="135"/>
      <c r="AH86" s="135"/>
      <c r="AI86" s="135"/>
    </row>
    <row r="87" ht="90.0" customHeight="1">
      <c r="A87" s="246" t="s">
        <v>3367</v>
      </c>
      <c r="B87" s="238" t="s">
        <v>3368</v>
      </c>
      <c r="C87" s="198" t="s">
        <v>3369</v>
      </c>
      <c r="D87" s="180" t="s">
        <v>3370</v>
      </c>
      <c r="E87" s="228" t="s">
        <v>170</v>
      </c>
      <c r="F87" s="180" t="s">
        <v>3371</v>
      </c>
      <c r="G87" s="198" t="s">
        <v>3372</v>
      </c>
      <c r="H87" s="198" t="s">
        <v>3372</v>
      </c>
      <c r="I87" s="205" t="s">
        <v>51</v>
      </c>
      <c r="J87" s="206">
        <v>45366.0</v>
      </c>
      <c r="K87" s="242"/>
      <c r="L87" s="183" t="s">
        <v>135</v>
      </c>
      <c r="M87" s="184"/>
      <c r="N87" s="184"/>
      <c r="O87" s="184"/>
      <c r="P87" s="184"/>
      <c r="Q87" s="184"/>
      <c r="R87" s="184"/>
      <c r="S87" s="184"/>
      <c r="T87" s="184"/>
      <c r="U87" s="184"/>
      <c r="V87" s="184"/>
      <c r="W87" s="184"/>
      <c r="X87" s="184"/>
      <c r="Y87" s="184"/>
      <c r="Z87" s="184"/>
      <c r="AA87" s="185"/>
      <c r="AB87" s="185"/>
      <c r="AC87" s="185"/>
      <c r="AD87" s="185"/>
      <c r="AE87" s="185"/>
      <c r="AF87" s="185"/>
      <c r="AG87" s="185"/>
      <c r="AH87" s="185"/>
      <c r="AI87" s="185"/>
    </row>
    <row r="88" ht="15.75" customHeight="1">
      <c r="A88" s="246" t="s">
        <v>3373</v>
      </c>
      <c r="B88" s="264" t="s">
        <v>3374</v>
      </c>
      <c r="C88" s="213" t="s">
        <v>3375</v>
      </c>
      <c r="D88" s="219" t="s">
        <v>3376</v>
      </c>
      <c r="E88" s="228" t="s">
        <v>170</v>
      </c>
      <c r="F88" s="180" t="s">
        <v>3371</v>
      </c>
      <c r="G88" s="198" t="s">
        <v>3377</v>
      </c>
      <c r="H88" s="198" t="s">
        <v>3377</v>
      </c>
      <c r="I88" s="241" t="s">
        <v>51</v>
      </c>
      <c r="J88" s="206">
        <v>45366.0</v>
      </c>
      <c r="K88" s="224"/>
      <c r="L88" s="183" t="s">
        <v>135</v>
      </c>
      <c r="M88" s="89"/>
      <c r="N88" s="89"/>
      <c r="O88" s="89"/>
      <c r="P88" s="89"/>
      <c r="Q88" s="89"/>
      <c r="R88" s="89"/>
      <c r="S88" s="89"/>
      <c r="T88" s="89"/>
      <c r="U88" s="89"/>
      <c r="V88" s="89"/>
      <c r="W88" s="89"/>
      <c r="X88" s="89"/>
      <c r="Y88" s="89"/>
      <c r="Z88" s="89"/>
      <c r="AA88" s="111"/>
      <c r="AB88" s="111"/>
      <c r="AC88" s="111"/>
      <c r="AD88" s="111"/>
      <c r="AE88" s="111"/>
      <c r="AF88" s="111"/>
      <c r="AG88" s="111"/>
      <c r="AH88" s="111"/>
      <c r="AI88" s="111"/>
    </row>
    <row r="89" ht="15.75" customHeight="1">
      <c r="A89" s="246" t="s">
        <v>3378</v>
      </c>
      <c r="B89" s="264" t="s">
        <v>3374</v>
      </c>
      <c r="C89" s="213" t="s">
        <v>3379</v>
      </c>
      <c r="D89" s="219" t="s">
        <v>3380</v>
      </c>
      <c r="E89" s="228" t="s">
        <v>170</v>
      </c>
      <c r="F89" s="180" t="s">
        <v>3371</v>
      </c>
      <c r="G89" s="198" t="s">
        <v>3372</v>
      </c>
      <c r="H89" s="198" t="s">
        <v>3372</v>
      </c>
      <c r="I89" s="183" t="s">
        <v>51</v>
      </c>
      <c r="J89" s="206">
        <v>45366.0</v>
      </c>
      <c r="K89" s="263"/>
      <c r="L89" s="183" t="s">
        <v>135</v>
      </c>
      <c r="M89" s="202"/>
      <c r="N89" s="202"/>
      <c r="O89" s="202"/>
      <c r="P89" s="202"/>
      <c r="Q89" s="202"/>
      <c r="R89" s="202"/>
      <c r="S89" s="202"/>
      <c r="T89" s="202"/>
      <c r="U89" s="202"/>
      <c r="V89" s="202"/>
      <c r="W89" s="202"/>
      <c r="X89" s="202"/>
      <c r="Y89" s="202"/>
      <c r="Z89" s="202"/>
      <c r="AA89" s="135"/>
      <c r="AB89" s="135"/>
      <c r="AC89" s="135"/>
      <c r="AD89" s="135"/>
      <c r="AE89" s="135"/>
      <c r="AF89" s="135"/>
      <c r="AG89" s="135"/>
      <c r="AH89" s="135"/>
      <c r="AI89" s="135"/>
    </row>
    <row r="90" ht="15.75" customHeight="1">
      <c r="A90" s="246" t="s">
        <v>3381</v>
      </c>
      <c r="B90" s="264" t="s">
        <v>3374</v>
      </c>
      <c r="C90" s="213" t="s">
        <v>3382</v>
      </c>
      <c r="D90" s="219" t="s">
        <v>3383</v>
      </c>
      <c r="E90" s="228" t="s">
        <v>170</v>
      </c>
      <c r="F90" s="180" t="s">
        <v>3371</v>
      </c>
      <c r="G90" s="198" t="s">
        <v>3384</v>
      </c>
      <c r="H90" s="198" t="s">
        <v>3384</v>
      </c>
      <c r="I90" s="183" t="s">
        <v>51</v>
      </c>
      <c r="J90" s="206">
        <v>45366.0</v>
      </c>
      <c r="K90" s="263"/>
      <c r="L90" s="183" t="s">
        <v>135</v>
      </c>
      <c r="M90" s="202"/>
      <c r="N90" s="202"/>
      <c r="O90" s="202"/>
      <c r="P90" s="202"/>
      <c r="Q90" s="202"/>
      <c r="R90" s="202"/>
      <c r="S90" s="202"/>
      <c r="T90" s="202"/>
      <c r="U90" s="202"/>
      <c r="V90" s="202"/>
      <c r="W90" s="202"/>
      <c r="X90" s="202"/>
      <c r="Y90" s="202"/>
      <c r="Z90" s="202"/>
      <c r="AA90" s="135"/>
      <c r="AB90" s="135"/>
      <c r="AC90" s="135"/>
      <c r="AD90" s="135"/>
      <c r="AE90" s="135"/>
      <c r="AF90" s="135"/>
      <c r="AG90" s="135"/>
      <c r="AH90" s="135"/>
      <c r="AI90" s="135"/>
    </row>
    <row r="91" ht="15.75" customHeight="1">
      <c r="A91" s="246" t="s">
        <v>3385</v>
      </c>
      <c r="B91" s="238" t="s">
        <v>3386</v>
      </c>
      <c r="C91" s="230" t="s">
        <v>3387</v>
      </c>
      <c r="D91" s="180" t="s">
        <v>3388</v>
      </c>
      <c r="E91" s="228" t="s">
        <v>170</v>
      </c>
      <c r="F91" s="180" t="s">
        <v>3389</v>
      </c>
      <c r="G91" s="230" t="s">
        <v>3390</v>
      </c>
      <c r="H91" s="230" t="s">
        <v>3390</v>
      </c>
      <c r="I91" s="183" t="s">
        <v>51</v>
      </c>
      <c r="J91" s="206">
        <v>45366.0</v>
      </c>
      <c r="K91" s="263"/>
      <c r="L91" s="183" t="s">
        <v>135</v>
      </c>
      <c r="M91" s="202"/>
      <c r="N91" s="202"/>
      <c r="O91" s="202"/>
      <c r="P91" s="202"/>
      <c r="Q91" s="202"/>
      <c r="R91" s="202"/>
      <c r="S91" s="202"/>
      <c r="T91" s="202"/>
      <c r="U91" s="202"/>
      <c r="V91" s="202"/>
      <c r="W91" s="202"/>
      <c r="X91" s="202"/>
      <c r="Y91" s="202"/>
      <c r="Z91" s="202"/>
      <c r="AA91" s="135"/>
      <c r="AB91" s="135"/>
      <c r="AC91" s="135"/>
      <c r="AD91" s="135"/>
      <c r="AE91" s="135"/>
      <c r="AF91" s="135"/>
      <c r="AG91" s="135"/>
      <c r="AH91" s="135"/>
      <c r="AI91" s="135"/>
    </row>
    <row r="92" ht="15.75" customHeight="1">
      <c r="A92" s="246" t="s">
        <v>3391</v>
      </c>
      <c r="B92" s="238" t="s">
        <v>3386</v>
      </c>
      <c r="C92" s="230" t="s">
        <v>3392</v>
      </c>
      <c r="D92" s="180" t="s">
        <v>3393</v>
      </c>
      <c r="E92" s="228" t="s">
        <v>170</v>
      </c>
      <c r="F92" s="180" t="s">
        <v>3394</v>
      </c>
      <c r="G92" s="230" t="s">
        <v>3395</v>
      </c>
      <c r="H92" s="230" t="s">
        <v>3395</v>
      </c>
      <c r="I92" s="183" t="s">
        <v>51</v>
      </c>
      <c r="J92" s="206">
        <v>45366.0</v>
      </c>
      <c r="K92" s="263"/>
      <c r="L92" s="183" t="s">
        <v>135</v>
      </c>
      <c r="M92" s="202"/>
      <c r="N92" s="202"/>
      <c r="O92" s="202"/>
      <c r="P92" s="202"/>
      <c r="Q92" s="202"/>
      <c r="R92" s="202"/>
      <c r="S92" s="202"/>
      <c r="T92" s="202"/>
      <c r="U92" s="202"/>
      <c r="V92" s="202"/>
      <c r="W92" s="202"/>
      <c r="X92" s="202"/>
      <c r="Y92" s="202"/>
      <c r="Z92" s="202"/>
      <c r="AA92" s="135"/>
      <c r="AB92" s="135"/>
      <c r="AC92" s="135"/>
      <c r="AD92" s="135"/>
      <c r="AE92" s="135"/>
      <c r="AF92" s="135"/>
      <c r="AG92" s="135"/>
      <c r="AH92" s="135"/>
      <c r="AI92" s="135"/>
    </row>
    <row r="93" ht="15.75" customHeight="1">
      <c r="A93" s="246" t="s">
        <v>3396</v>
      </c>
      <c r="B93" s="238" t="s">
        <v>3386</v>
      </c>
      <c r="C93" s="230" t="s">
        <v>3397</v>
      </c>
      <c r="D93" s="180" t="s">
        <v>3398</v>
      </c>
      <c r="E93" s="228" t="s">
        <v>170</v>
      </c>
      <c r="F93" s="180" t="s">
        <v>3399</v>
      </c>
      <c r="G93" s="198" t="s">
        <v>3400</v>
      </c>
      <c r="H93" s="198" t="s">
        <v>3400</v>
      </c>
      <c r="I93" s="183" t="s">
        <v>51</v>
      </c>
      <c r="J93" s="206">
        <v>45366.0</v>
      </c>
      <c r="K93" s="263"/>
      <c r="L93" s="183" t="s">
        <v>135</v>
      </c>
      <c r="M93" s="202"/>
      <c r="N93" s="202"/>
      <c r="O93" s="202"/>
      <c r="P93" s="202"/>
      <c r="Q93" s="202"/>
      <c r="R93" s="202"/>
      <c r="S93" s="202"/>
      <c r="T93" s="202"/>
      <c r="U93" s="202"/>
      <c r="V93" s="202"/>
      <c r="W93" s="202"/>
      <c r="X93" s="202"/>
      <c r="Y93" s="202"/>
      <c r="Z93" s="202"/>
      <c r="AA93" s="135"/>
      <c r="AB93" s="135"/>
      <c r="AC93" s="135"/>
      <c r="AD93" s="135"/>
      <c r="AE93" s="135"/>
      <c r="AF93" s="135"/>
      <c r="AG93" s="135"/>
      <c r="AH93" s="135"/>
      <c r="AI93" s="135"/>
    </row>
    <row r="94" ht="15.75" customHeight="1">
      <c r="A94" s="246" t="s">
        <v>3401</v>
      </c>
      <c r="B94" s="238" t="s">
        <v>3386</v>
      </c>
      <c r="C94" s="230" t="s">
        <v>3402</v>
      </c>
      <c r="D94" s="180" t="s">
        <v>3398</v>
      </c>
      <c r="E94" s="228" t="s">
        <v>170</v>
      </c>
      <c r="F94" s="180" t="s">
        <v>3403</v>
      </c>
      <c r="G94" s="230" t="s">
        <v>3395</v>
      </c>
      <c r="H94" s="230" t="s">
        <v>3395</v>
      </c>
      <c r="I94" s="183" t="s">
        <v>51</v>
      </c>
      <c r="J94" s="206">
        <v>45366.0</v>
      </c>
      <c r="K94" s="263"/>
      <c r="L94" s="183" t="s">
        <v>135</v>
      </c>
      <c r="M94" s="202"/>
      <c r="N94" s="202"/>
      <c r="O94" s="202"/>
      <c r="P94" s="202"/>
      <c r="Q94" s="202"/>
      <c r="R94" s="202"/>
      <c r="S94" s="202"/>
      <c r="T94" s="202"/>
      <c r="U94" s="202"/>
      <c r="V94" s="202"/>
      <c r="W94" s="202"/>
      <c r="X94" s="202"/>
      <c r="Y94" s="202"/>
      <c r="Z94" s="202"/>
      <c r="AA94" s="135"/>
      <c r="AB94" s="135"/>
      <c r="AC94" s="135"/>
      <c r="AD94" s="135"/>
      <c r="AE94" s="135"/>
      <c r="AF94" s="135"/>
      <c r="AG94" s="135"/>
      <c r="AH94" s="135"/>
      <c r="AI94" s="135"/>
    </row>
    <row r="95" ht="15.75" customHeight="1">
      <c r="A95" s="246" t="s">
        <v>3404</v>
      </c>
      <c r="B95" s="238" t="s">
        <v>3386</v>
      </c>
      <c r="C95" s="230" t="s">
        <v>3405</v>
      </c>
      <c r="D95" s="180" t="s">
        <v>3398</v>
      </c>
      <c r="E95" s="228" t="s">
        <v>170</v>
      </c>
      <c r="F95" s="180" t="s">
        <v>3406</v>
      </c>
      <c r="G95" s="198" t="s">
        <v>3372</v>
      </c>
      <c r="H95" s="198" t="s">
        <v>3372</v>
      </c>
      <c r="I95" s="183" t="s">
        <v>51</v>
      </c>
      <c r="J95" s="206">
        <v>45366.0</v>
      </c>
      <c r="K95" s="263"/>
      <c r="L95" s="183" t="s">
        <v>135</v>
      </c>
      <c r="M95" s="202"/>
      <c r="N95" s="202"/>
      <c r="O95" s="202"/>
      <c r="P95" s="202"/>
      <c r="Q95" s="202"/>
      <c r="R95" s="202"/>
      <c r="S95" s="202"/>
      <c r="T95" s="202"/>
      <c r="U95" s="202"/>
      <c r="V95" s="202"/>
      <c r="W95" s="202"/>
      <c r="X95" s="202"/>
      <c r="Y95" s="202"/>
      <c r="Z95" s="202"/>
      <c r="AA95" s="135"/>
      <c r="AB95" s="135"/>
      <c r="AC95" s="135"/>
      <c r="AD95" s="135"/>
      <c r="AE95" s="135"/>
      <c r="AF95" s="135"/>
      <c r="AG95" s="135"/>
      <c r="AH95" s="135"/>
      <c r="AI95" s="135"/>
    </row>
    <row r="96" ht="15.75" customHeight="1">
      <c r="A96" s="246" t="s">
        <v>3407</v>
      </c>
      <c r="B96" s="238" t="s">
        <v>3386</v>
      </c>
      <c r="C96" s="230" t="s">
        <v>3408</v>
      </c>
      <c r="D96" s="180" t="s">
        <v>3398</v>
      </c>
      <c r="E96" s="228" t="s">
        <v>170</v>
      </c>
      <c r="F96" s="180" t="s">
        <v>3409</v>
      </c>
      <c r="G96" s="230" t="s">
        <v>3410</v>
      </c>
      <c r="H96" s="230" t="s">
        <v>3410</v>
      </c>
      <c r="I96" s="183" t="s">
        <v>51</v>
      </c>
      <c r="J96" s="206">
        <v>45366.0</v>
      </c>
      <c r="K96" s="263"/>
      <c r="L96" s="183" t="s">
        <v>135</v>
      </c>
      <c r="M96" s="202"/>
      <c r="N96" s="202"/>
      <c r="O96" s="202"/>
      <c r="P96" s="202"/>
      <c r="Q96" s="202"/>
      <c r="R96" s="202"/>
      <c r="S96" s="202"/>
      <c r="T96" s="202"/>
      <c r="U96" s="202"/>
      <c r="V96" s="202"/>
      <c r="W96" s="202"/>
      <c r="X96" s="202"/>
      <c r="Y96" s="202"/>
      <c r="Z96" s="202"/>
      <c r="AA96" s="135"/>
      <c r="AB96" s="135"/>
      <c r="AC96" s="135"/>
      <c r="AD96" s="135"/>
      <c r="AE96" s="135"/>
      <c r="AF96" s="135"/>
      <c r="AG96" s="135"/>
      <c r="AH96" s="135"/>
      <c r="AI96" s="135"/>
    </row>
    <row r="97" ht="15.75" customHeight="1">
      <c r="A97" s="246" t="s">
        <v>3411</v>
      </c>
      <c r="B97" s="238" t="s">
        <v>3386</v>
      </c>
      <c r="C97" s="230" t="s">
        <v>3412</v>
      </c>
      <c r="D97" s="180" t="s">
        <v>3398</v>
      </c>
      <c r="E97" s="228" t="s">
        <v>170</v>
      </c>
      <c r="F97" s="180" t="s">
        <v>3413</v>
      </c>
      <c r="G97" s="230" t="s">
        <v>3414</v>
      </c>
      <c r="H97" s="230" t="s">
        <v>3414</v>
      </c>
      <c r="I97" s="183" t="s">
        <v>51</v>
      </c>
      <c r="J97" s="206">
        <v>45366.0</v>
      </c>
      <c r="K97" s="263"/>
      <c r="L97" s="183" t="s">
        <v>135</v>
      </c>
      <c r="M97" s="202"/>
      <c r="N97" s="202"/>
      <c r="O97" s="202"/>
      <c r="P97" s="202"/>
      <c r="Q97" s="202"/>
      <c r="R97" s="202"/>
      <c r="S97" s="202"/>
      <c r="T97" s="202"/>
      <c r="U97" s="202"/>
      <c r="V97" s="202"/>
      <c r="W97" s="202"/>
      <c r="X97" s="202"/>
      <c r="Y97" s="202"/>
      <c r="Z97" s="202"/>
      <c r="AA97" s="135"/>
      <c r="AB97" s="135"/>
      <c r="AC97" s="135"/>
      <c r="AD97" s="135"/>
      <c r="AE97" s="135"/>
      <c r="AF97" s="135"/>
      <c r="AG97" s="135"/>
      <c r="AH97" s="135"/>
      <c r="AI97" s="135"/>
    </row>
    <row r="98" ht="15.75" customHeight="1">
      <c r="A98" s="246" t="s">
        <v>3415</v>
      </c>
      <c r="B98" s="238" t="s">
        <v>3386</v>
      </c>
      <c r="C98" s="230" t="s">
        <v>3416</v>
      </c>
      <c r="D98" s="180" t="s">
        <v>3393</v>
      </c>
      <c r="E98" s="228" t="s">
        <v>170</v>
      </c>
      <c r="F98" s="180" t="s">
        <v>3417</v>
      </c>
      <c r="G98" s="230" t="s">
        <v>3418</v>
      </c>
      <c r="H98" s="230" t="s">
        <v>3418</v>
      </c>
      <c r="I98" s="183" t="s">
        <v>51</v>
      </c>
      <c r="J98" s="206">
        <v>45366.0</v>
      </c>
      <c r="K98" s="263"/>
      <c r="L98" s="183" t="s">
        <v>135</v>
      </c>
      <c r="M98" s="202"/>
      <c r="N98" s="202"/>
      <c r="O98" s="202"/>
      <c r="P98" s="202"/>
      <c r="Q98" s="202"/>
      <c r="R98" s="202"/>
      <c r="S98" s="202"/>
      <c r="T98" s="202"/>
      <c r="U98" s="202"/>
      <c r="V98" s="202"/>
      <c r="W98" s="202"/>
      <c r="X98" s="202"/>
      <c r="Y98" s="202"/>
      <c r="Z98" s="202"/>
      <c r="AA98" s="135"/>
      <c r="AB98" s="135"/>
      <c r="AC98" s="135"/>
      <c r="AD98" s="135"/>
      <c r="AE98" s="135"/>
      <c r="AF98" s="135"/>
      <c r="AG98" s="135"/>
      <c r="AH98" s="135"/>
      <c r="AI98" s="135"/>
    </row>
    <row r="99" ht="15.75" customHeight="1">
      <c r="A99" s="246" t="s">
        <v>3419</v>
      </c>
      <c r="B99" s="238" t="s">
        <v>3386</v>
      </c>
      <c r="C99" s="230" t="s">
        <v>3420</v>
      </c>
      <c r="D99" s="180" t="s">
        <v>3398</v>
      </c>
      <c r="E99" s="228" t="s">
        <v>170</v>
      </c>
      <c r="F99" s="180" t="s">
        <v>3421</v>
      </c>
      <c r="G99" s="230" t="s">
        <v>3422</v>
      </c>
      <c r="H99" s="230" t="s">
        <v>3422</v>
      </c>
      <c r="I99" s="183" t="s">
        <v>51</v>
      </c>
      <c r="J99" s="206">
        <v>45366.0</v>
      </c>
      <c r="K99" s="263"/>
      <c r="L99" s="183" t="s">
        <v>135</v>
      </c>
      <c r="M99" s="202"/>
      <c r="N99" s="202"/>
      <c r="O99" s="202"/>
      <c r="P99" s="202"/>
      <c r="Q99" s="202"/>
      <c r="R99" s="202"/>
      <c r="S99" s="202"/>
      <c r="T99" s="202"/>
      <c r="U99" s="202"/>
      <c r="V99" s="202"/>
      <c r="W99" s="202"/>
      <c r="X99" s="202"/>
      <c r="Y99" s="202"/>
      <c r="Z99" s="202"/>
      <c r="AA99" s="135"/>
      <c r="AB99" s="135"/>
      <c r="AC99" s="135"/>
      <c r="AD99" s="135"/>
      <c r="AE99" s="135"/>
      <c r="AF99" s="135"/>
      <c r="AG99" s="135"/>
      <c r="AH99" s="135"/>
      <c r="AI99" s="135"/>
    </row>
    <row r="100" ht="15.75" customHeight="1">
      <c r="A100" s="246" t="s">
        <v>3423</v>
      </c>
      <c r="B100" s="238" t="s">
        <v>3386</v>
      </c>
      <c r="C100" s="230" t="s">
        <v>3424</v>
      </c>
      <c r="D100" s="180" t="s">
        <v>3398</v>
      </c>
      <c r="E100" s="228" t="s">
        <v>170</v>
      </c>
      <c r="F100" s="180" t="s">
        <v>3425</v>
      </c>
      <c r="G100" s="230" t="s">
        <v>3426</v>
      </c>
      <c r="H100" s="230" t="s">
        <v>3426</v>
      </c>
      <c r="I100" s="183" t="s">
        <v>51</v>
      </c>
      <c r="J100" s="206">
        <v>45366.0</v>
      </c>
      <c r="K100" s="263"/>
      <c r="L100" s="183" t="s">
        <v>135</v>
      </c>
      <c r="M100" s="202"/>
      <c r="N100" s="202"/>
      <c r="O100" s="202"/>
      <c r="P100" s="202"/>
      <c r="Q100" s="202"/>
      <c r="R100" s="202"/>
      <c r="S100" s="202"/>
      <c r="T100" s="202"/>
      <c r="U100" s="202"/>
      <c r="V100" s="202"/>
      <c r="W100" s="202"/>
      <c r="X100" s="202"/>
      <c r="Y100" s="202"/>
      <c r="Z100" s="202"/>
      <c r="AA100" s="135"/>
      <c r="AB100" s="135"/>
      <c r="AC100" s="135"/>
      <c r="AD100" s="135"/>
      <c r="AE100" s="135"/>
      <c r="AF100" s="135"/>
      <c r="AG100" s="135"/>
      <c r="AH100" s="135"/>
      <c r="AI100" s="135"/>
    </row>
    <row r="101" ht="15.75" customHeight="1">
      <c r="A101" s="246" t="s">
        <v>3427</v>
      </c>
      <c r="B101" s="238" t="s">
        <v>3386</v>
      </c>
      <c r="C101" s="230" t="s">
        <v>3428</v>
      </c>
      <c r="D101" s="180" t="s">
        <v>3398</v>
      </c>
      <c r="E101" s="228" t="s">
        <v>170</v>
      </c>
      <c r="F101" s="180" t="s">
        <v>3429</v>
      </c>
      <c r="G101" s="230" t="s">
        <v>3430</v>
      </c>
      <c r="H101" s="230" t="s">
        <v>3430</v>
      </c>
      <c r="I101" s="183" t="s">
        <v>51</v>
      </c>
      <c r="J101" s="206">
        <v>45366.0</v>
      </c>
      <c r="K101" s="263"/>
      <c r="L101" s="183" t="s">
        <v>135</v>
      </c>
      <c r="M101" s="202"/>
      <c r="N101" s="202"/>
      <c r="O101" s="202"/>
      <c r="P101" s="202"/>
      <c r="Q101" s="202"/>
      <c r="R101" s="202"/>
      <c r="S101" s="202"/>
      <c r="T101" s="202"/>
      <c r="U101" s="202"/>
      <c r="V101" s="202"/>
      <c r="W101" s="202"/>
      <c r="X101" s="202"/>
      <c r="Y101" s="202"/>
      <c r="Z101" s="202"/>
      <c r="AA101" s="135"/>
      <c r="AB101" s="135"/>
      <c r="AC101" s="135"/>
      <c r="AD101" s="135"/>
      <c r="AE101" s="135"/>
      <c r="AF101" s="135"/>
      <c r="AG101" s="135"/>
      <c r="AH101" s="135"/>
      <c r="AI101" s="135"/>
    </row>
    <row r="102" ht="15.75" customHeight="1">
      <c r="A102" s="246" t="s">
        <v>3431</v>
      </c>
      <c r="B102" s="238" t="s">
        <v>3386</v>
      </c>
      <c r="C102" s="230" t="s">
        <v>3432</v>
      </c>
      <c r="D102" s="180" t="s">
        <v>3398</v>
      </c>
      <c r="E102" s="228" t="s">
        <v>170</v>
      </c>
      <c r="F102" s="180" t="s">
        <v>3433</v>
      </c>
      <c r="G102" s="230" t="s">
        <v>3434</v>
      </c>
      <c r="H102" s="230" t="s">
        <v>3434</v>
      </c>
      <c r="I102" s="183" t="s">
        <v>51</v>
      </c>
      <c r="J102" s="206">
        <v>45366.0</v>
      </c>
      <c r="K102" s="263"/>
      <c r="L102" s="183" t="s">
        <v>135</v>
      </c>
      <c r="M102" s="202"/>
      <c r="N102" s="202"/>
      <c r="O102" s="202"/>
      <c r="P102" s="202"/>
      <c r="Q102" s="202"/>
      <c r="R102" s="202"/>
      <c r="S102" s="202"/>
      <c r="T102" s="202"/>
      <c r="U102" s="202"/>
      <c r="V102" s="202"/>
      <c r="W102" s="202"/>
      <c r="X102" s="202"/>
      <c r="Y102" s="202"/>
      <c r="Z102" s="202"/>
      <c r="AA102" s="135"/>
      <c r="AB102" s="135"/>
      <c r="AC102" s="135"/>
      <c r="AD102" s="135"/>
      <c r="AE102" s="135"/>
      <c r="AF102" s="135"/>
      <c r="AG102" s="135"/>
      <c r="AH102" s="135"/>
      <c r="AI102" s="135"/>
    </row>
    <row r="103" ht="15.75" customHeight="1">
      <c r="A103" s="246" t="s">
        <v>3435</v>
      </c>
      <c r="B103" s="238" t="s">
        <v>3386</v>
      </c>
      <c r="C103" s="230" t="s">
        <v>3436</v>
      </c>
      <c r="D103" s="180" t="s">
        <v>3398</v>
      </c>
      <c r="E103" s="228" t="s">
        <v>170</v>
      </c>
      <c r="F103" s="180" t="s">
        <v>3437</v>
      </c>
      <c r="G103" s="198" t="s">
        <v>3372</v>
      </c>
      <c r="H103" s="198" t="s">
        <v>3372</v>
      </c>
      <c r="I103" s="183" t="s">
        <v>51</v>
      </c>
      <c r="J103" s="206">
        <v>45366.0</v>
      </c>
      <c r="K103" s="263"/>
      <c r="L103" s="183" t="s">
        <v>135</v>
      </c>
      <c r="M103" s="202"/>
      <c r="N103" s="202"/>
      <c r="O103" s="202"/>
      <c r="P103" s="202"/>
      <c r="Q103" s="202"/>
      <c r="R103" s="202"/>
      <c r="S103" s="202"/>
      <c r="T103" s="202"/>
      <c r="U103" s="202"/>
      <c r="V103" s="202"/>
      <c r="W103" s="202"/>
      <c r="X103" s="202"/>
      <c r="Y103" s="202"/>
      <c r="Z103" s="202"/>
      <c r="AA103" s="135"/>
      <c r="AB103" s="135"/>
      <c r="AC103" s="135"/>
      <c r="AD103" s="135"/>
      <c r="AE103" s="135"/>
      <c r="AF103" s="135"/>
      <c r="AG103" s="135"/>
      <c r="AH103" s="135"/>
      <c r="AI103" s="135"/>
    </row>
    <row r="104" ht="15.75" customHeight="1">
      <c r="A104" s="246" t="s">
        <v>3438</v>
      </c>
      <c r="B104" s="238" t="s">
        <v>3386</v>
      </c>
      <c r="C104" s="230" t="s">
        <v>3439</v>
      </c>
      <c r="D104" s="180" t="s">
        <v>3398</v>
      </c>
      <c r="E104" s="228" t="s">
        <v>170</v>
      </c>
      <c r="F104" s="180" t="s">
        <v>3440</v>
      </c>
      <c r="G104" s="198" t="s">
        <v>3372</v>
      </c>
      <c r="H104" s="198" t="s">
        <v>3372</v>
      </c>
      <c r="I104" s="183" t="s">
        <v>51</v>
      </c>
      <c r="J104" s="206">
        <v>45366.0</v>
      </c>
      <c r="K104" s="263"/>
      <c r="L104" s="183" t="s">
        <v>135</v>
      </c>
      <c r="M104" s="202"/>
      <c r="N104" s="202"/>
      <c r="O104" s="202"/>
      <c r="P104" s="202"/>
      <c r="Q104" s="202"/>
      <c r="R104" s="202"/>
      <c r="S104" s="202"/>
      <c r="T104" s="202"/>
      <c r="U104" s="202"/>
      <c r="V104" s="202"/>
      <c r="W104" s="202"/>
      <c r="X104" s="202"/>
      <c r="Y104" s="202"/>
      <c r="Z104" s="202"/>
      <c r="AA104" s="135"/>
      <c r="AB104" s="135"/>
      <c r="AC104" s="135"/>
      <c r="AD104" s="135"/>
      <c r="AE104" s="135"/>
      <c r="AF104" s="135"/>
      <c r="AG104" s="135"/>
      <c r="AH104" s="135"/>
      <c r="AI104" s="135"/>
    </row>
    <row r="105" ht="15.75" customHeight="1">
      <c r="A105" s="246" t="s">
        <v>3441</v>
      </c>
      <c r="B105" s="238" t="s">
        <v>3386</v>
      </c>
      <c r="C105" s="230" t="s">
        <v>3442</v>
      </c>
      <c r="D105" s="180" t="s">
        <v>3398</v>
      </c>
      <c r="E105" s="228" t="s">
        <v>170</v>
      </c>
      <c r="F105" s="180" t="s">
        <v>3443</v>
      </c>
      <c r="G105" s="198" t="s">
        <v>3372</v>
      </c>
      <c r="H105" s="198" t="s">
        <v>3372</v>
      </c>
      <c r="I105" s="183" t="s">
        <v>51</v>
      </c>
      <c r="J105" s="206">
        <v>45366.0</v>
      </c>
      <c r="K105" s="263"/>
      <c r="L105" s="183" t="s">
        <v>135</v>
      </c>
      <c r="M105" s="202"/>
      <c r="N105" s="202"/>
      <c r="O105" s="202"/>
      <c r="P105" s="202"/>
      <c r="Q105" s="202"/>
      <c r="R105" s="202"/>
      <c r="S105" s="202"/>
      <c r="T105" s="202"/>
      <c r="U105" s="202"/>
      <c r="V105" s="202"/>
      <c r="W105" s="202"/>
      <c r="X105" s="202"/>
      <c r="Y105" s="202"/>
      <c r="Z105" s="202"/>
      <c r="AA105" s="135"/>
      <c r="AB105" s="135"/>
      <c r="AC105" s="135"/>
      <c r="AD105" s="135"/>
      <c r="AE105" s="135"/>
      <c r="AF105" s="135"/>
      <c r="AG105" s="135"/>
      <c r="AH105" s="135"/>
      <c r="AI105" s="135"/>
    </row>
    <row r="106" ht="15.75" customHeight="1">
      <c r="A106" s="246" t="s">
        <v>3444</v>
      </c>
      <c r="B106" s="238" t="s">
        <v>3386</v>
      </c>
      <c r="C106" s="230" t="s">
        <v>3445</v>
      </c>
      <c r="D106" s="180" t="s">
        <v>3398</v>
      </c>
      <c r="E106" s="228" t="s">
        <v>170</v>
      </c>
      <c r="F106" s="180" t="s">
        <v>3446</v>
      </c>
      <c r="G106" s="230" t="s">
        <v>3434</v>
      </c>
      <c r="H106" s="230" t="s">
        <v>3434</v>
      </c>
      <c r="I106" s="183" t="s">
        <v>51</v>
      </c>
      <c r="J106" s="206">
        <v>45366.0</v>
      </c>
      <c r="K106" s="263"/>
      <c r="L106" s="183" t="s">
        <v>135</v>
      </c>
      <c r="M106" s="202"/>
      <c r="N106" s="202"/>
      <c r="O106" s="202"/>
      <c r="P106" s="202"/>
      <c r="Q106" s="202"/>
      <c r="R106" s="202"/>
      <c r="S106" s="202"/>
      <c r="T106" s="202"/>
      <c r="U106" s="202"/>
      <c r="V106" s="202"/>
      <c r="W106" s="202"/>
      <c r="X106" s="202"/>
      <c r="Y106" s="202"/>
      <c r="Z106" s="202"/>
      <c r="AA106" s="135"/>
      <c r="AB106" s="135"/>
      <c r="AC106" s="135"/>
      <c r="AD106" s="135"/>
      <c r="AE106" s="135"/>
      <c r="AF106" s="135"/>
      <c r="AG106" s="135"/>
      <c r="AH106" s="135"/>
      <c r="AI106" s="135"/>
    </row>
    <row r="107" ht="15.75" customHeight="1">
      <c r="A107" s="246" t="s">
        <v>3447</v>
      </c>
      <c r="B107" s="238" t="s">
        <v>3386</v>
      </c>
      <c r="C107" s="198" t="s">
        <v>3448</v>
      </c>
      <c r="D107" s="189" t="s">
        <v>3393</v>
      </c>
      <c r="E107" s="228" t="s">
        <v>170</v>
      </c>
      <c r="F107" s="180" t="s">
        <v>3449</v>
      </c>
      <c r="G107" s="195" t="s">
        <v>3450</v>
      </c>
      <c r="H107" s="195" t="s">
        <v>3450</v>
      </c>
      <c r="I107" s="205" t="s">
        <v>51</v>
      </c>
      <c r="J107" s="206">
        <v>45366.0</v>
      </c>
      <c r="K107" s="242"/>
      <c r="L107" s="183" t="s">
        <v>135</v>
      </c>
      <c r="M107" s="184"/>
      <c r="N107" s="184"/>
      <c r="O107" s="184"/>
      <c r="P107" s="184"/>
      <c r="Q107" s="184"/>
      <c r="R107" s="184"/>
      <c r="S107" s="184"/>
      <c r="T107" s="184"/>
      <c r="U107" s="184"/>
      <c r="V107" s="184"/>
      <c r="W107" s="184"/>
      <c r="X107" s="184"/>
      <c r="Y107" s="184"/>
      <c r="Z107" s="184"/>
      <c r="AA107" s="185"/>
      <c r="AB107" s="185"/>
      <c r="AC107" s="185"/>
      <c r="AD107" s="185"/>
      <c r="AE107" s="185"/>
      <c r="AF107" s="185"/>
      <c r="AG107" s="185"/>
      <c r="AH107" s="185"/>
      <c r="AI107" s="185"/>
    </row>
    <row r="108" ht="15.75" customHeight="1">
      <c r="A108" s="246" t="s">
        <v>3451</v>
      </c>
      <c r="B108" s="238" t="s">
        <v>3386</v>
      </c>
      <c r="C108" s="198" t="s">
        <v>3452</v>
      </c>
      <c r="D108" s="189" t="s">
        <v>3393</v>
      </c>
      <c r="E108" s="228" t="s">
        <v>170</v>
      </c>
      <c r="F108" s="180" t="s">
        <v>3453</v>
      </c>
      <c r="G108" s="195" t="s">
        <v>3454</v>
      </c>
      <c r="H108" s="195" t="s">
        <v>3454</v>
      </c>
      <c r="I108" s="205" t="s">
        <v>51</v>
      </c>
      <c r="J108" s="206">
        <v>45366.0</v>
      </c>
      <c r="K108" s="242"/>
      <c r="L108" s="183" t="s">
        <v>135</v>
      </c>
      <c r="M108" s="184"/>
      <c r="N108" s="184"/>
      <c r="O108" s="184"/>
      <c r="P108" s="184"/>
      <c r="Q108" s="184"/>
      <c r="R108" s="184"/>
      <c r="S108" s="184"/>
      <c r="T108" s="184"/>
      <c r="U108" s="184"/>
      <c r="V108" s="184"/>
      <c r="W108" s="184"/>
      <c r="X108" s="184"/>
      <c r="Y108" s="184"/>
      <c r="Z108" s="184"/>
      <c r="AA108" s="185"/>
      <c r="AB108" s="185"/>
      <c r="AC108" s="185"/>
      <c r="AD108" s="185"/>
      <c r="AE108" s="185"/>
      <c r="AF108" s="185"/>
      <c r="AG108" s="185"/>
      <c r="AH108" s="185"/>
      <c r="AI108" s="185"/>
    </row>
    <row r="109" ht="15.75" customHeight="1">
      <c r="A109" s="246" t="s">
        <v>3455</v>
      </c>
      <c r="B109" s="238" t="s">
        <v>3386</v>
      </c>
      <c r="C109" s="198" t="s">
        <v>3456</v>
      </c>
      <c r="D109" s="189" t="s">
        <v>3393</v>
      </c>
      <c r="E109" s="228" t="s">
        <v>170</v>
      </c>
      <c r="F109" s="180" t="s">
        <v>3457</v>
      </c>
      <c r="G109" s="195" t="s">
        <v>2825</v>
      </c>
      <c r="H109" s="195" t="s">
        <v>2825</v>
      </c>
      <c r="I109" s="205" t="s">
        <v>51</v>
      </c>
      <c r="J109" s="206">
        <v>45366.0</v>
      </c>
      <c r="K109" s="242"/>
      <c r="L109" s="183" t="s">
        <v>135</v>
      </c>
      <c r="M109" s="184"/>
      <c r="N109" s="184"/>
      <c r="O109" s="184"/>
      <c r="P109" s="184"/>
      <c r="Q109" s="184"/>
      <c r="R109" s="184"/>
      <c r="S109" s="184"/>
      <c r="T109" s="184"/>
      <c r="U109" s="184"/>
      <c r="V109" s="184"/>
      <c r="W109" s="184"/>
      <c r="X109" s="184"/>
      <c r="Y109" s="184"/>
      <c r="Z109" s="184"/>
      <c r="AA109" s="185"/>
      <c r="AB109" s="185"/>
      <c r="AC109" s="185"/>
      <c r="AD109" s="185"/>
      <c r="AE109" s="185"/>
      <c r="AF109" s="185"/>
      <c r="AG109" s="185"/>
      <c r="AH109" s="185"/>
      <c r="AI109" s="185"/>
    </row>
    <row r="110" ht="15.75" customHeight="1">
      <c r="A110" s="246" t="s">
        <v>3458</v>
      </c>
      <c r="B110" s="238" t="s">
        <v>3386</v>
      </c>
      <c r="C110" s="198" t="s">
        <v>3459</v>
      </c>
      <c r="D110" s="189" t="s">
        <v>3393</v>
      </c>
      <c r="E110" s="228" t="s">
        <v>170</v>
      </c>
      <c r="F110" s="180" t="s">
        <v>3460</v>
      </c>
      <c r="G110" s="195" t="s">
        <v>2829</v>
      </c>
      <c r="H110" s="195" t="s">
        <v>2829</v>
      </c>
      <c r="I110" s="205" t="s">
        <v>51</v>
      </c>
      <c r="J110" s="206">
        <v>45366.0</v>
      </c>
      <c r="K110" s="242"/>
      <c r="L110" s="183" t="s">
        <v>135</v>
      </c>
      <c r="M110" s="184"/>
      <c r="N110" s="184"/>
      <c r="O110" s="184"/>
      <c r="P110" s="184"/>
      <c r="Q110" s="184"/>
      <c r="R110" s="184"/>
      <c r="S110" s="184"/>
      <c r="T110" s="184"/>
      <c r="U110" s="184"/>
      <c r="V110" s="184"/>
      <c r="W110" s="184"/>
      <c r="X110" s="184"/>
      <c r="Y110" s="184"/>
      <c r="Z110" s="184"/>
      <c r="AA110" s="185"/>
      <c r="AB110" s="185"/>
      <c r="AC110" s="185"/>
      <c r="AD110" s="185"/>
      <c r="AE110" s="185"/>
      <c r="AF110" s="185"/>
      <c r="AG110" s="185"/>
      <c r="AH110" s="185"/>
      <c r="AI110" s="185"/>
    </row>
    <row r="111" ht="15.75" customHeight="1">
      <c r="A111" s="246" t="s">
        <v>3461</v>
      </c>
      <c r="B111" s="238" t="s">
        <v>3386</v>
      </c>
      <c r="C111" s="198" t="s">
        <v>3462</v>
      </c>
      <c r="D111" s="189" t="s">
        <v>3393</v>
      </c>
      <c r="E111" s="228" t="s">
        <v>170</v>
      </c>
      <c r="F111" s="180" t="s">
        <v>3463</v>
      </c>
      <c r="G111" s="195" t="s">
        <v>2833</v>
      </c>
      <c r="H111" s="195" t="s">
        <v>2833</v>
      </c>
      <c r="I111" s="205" t="s">
        <v>51</v>
      </c>
      <c r="J111" s="206">
        <v>45366.0</v>
      </c>
      <c r="K111" s="242"/>
      <c r="L111" s="183" t="s">
        <v>135</v>
      </c>
      <c r="M111" s="184"/>
      <c r="N111" s="184"/>
      <c r="O111" s="184"/>
      <c r="P111" s="184"/>
      <c r="Q111" s="184"/>
      <c r="R111" s="184"/>
      <c r="S111" s="184"/>
      <c r="T111" s="184"/>
      <c r="U111" s="184"/>
      <c r="V111" s="184"/>
      <c r="W111" s="184"/>
      <c r="X111" s="184"/>
      <c r="Y111" s="184"/>
      <c r="Z111" s="184"/>
      <c r="AA111" s="185"/>
      <c r="AB111" s="185"/>
      <c r="AC111" s="185"/>
      <c r="AD111" s="185"/>
      <c r="AE111" s="185"/>
      <c r="AF111" s="185"/>
      <c r="AG111" s="185"/>
      <c r="AH111" s="185"/>
      <c r="AI111" s="185"/>
    </row>
    <row r="112" ht="15.75" customHeight="1">
      <c r="A112" s="246" t="s">
        <v>3464</v>
      </c>
      <c r="B112" s="238" t="s">
        <v>3386</v>
      </c>
      <c r="C112" s="198" t="s">
        <v>3465</v>
      </c>
      <c r="D112" s="189" t="s">
        <v>3393</v>
      </c>
      <c r="E112" s="228" t="s">
        <v>170</v>
      </c>
      <c r="F112" s="180" t="s">
        <v>3466</v>
      </c>
      <c r="G112" s="195" t="s">
        <v>2837</v>
      </c>
      <c r="H112" s="195" t="s">
        <v>2837</v>
      </c>
      <c r="I112" s="205" t="s">
        <v>51</v>
      </c>
      <c r="J112" s="206">
        <v>45366.0</v>
      </c>
      <c r="K112" s="242"/>
      <c r="L112" s="183" t="s">
        <v>135</v>
      </c>
      <c r="M112" s="184"/>
      <c r="N112" s="184"/>
      <c r="O112" s="184"/>
      <c r="P112" s="184"/>
      <c r="Q112" s="184"/>
      <c r="R112" s="184"/>
      <c r="S112" s="184"/>
      <c r="T112" s="184"/>
      <c r="U112" s="184"/>
      <c r="V112" s="184"/>
      <c r="W112" s="184"/>
      <c r="X112" s="184"/>
      <c r="Y112" s="184"/>
      <c r="Z112" s="184"/>
      <c r="AA112" s="185"/>
      <c r="AB112" s="185"/>
      <c r="AC112" s="185"/>
      <c r="AD112" s="185"/>
      <c r="AE112" s="185"/>
      <c r="AF112" s="185"/>
      <c r="AG112" s="185"/>
      <c r="AH112" s="185"/>
      <c r="AI112" s="185"/>
    </row>
    <row r="113" ht="15.75" customHeight="1">
      <c r="A113" s="246" t="s">
        <v>3467</v>
      </c>
      <c r="B113" s="238" t="s">
        <v>3386</v>
      </c>
      <c r="C113" s="198" t="s">
        <v>3468</v>
      </c>
      <c r="D113" s="189" t="s">
        <v>3393</v>
      </c>
      <c r="E113" s="228" t="s">
        <v>170</v>
      </c>
      <c r="F113" s="180" t="s">
        <v>3469</v>
      </c>
      <c r="G113" s="195" t="s">
        <v>2841</v>
      </c>
      <c r="H113" s="195" t="s">
        <v>2841</v>
      </c>
      <c r="I113" s="205" t="s">
        <v>51</v>
      </c>
      <c r="J113" s="206">
        <v>45366.0</v>
      </c>
      <c r="K113" s="242"/>
      <c r="L113" s="183" t="s">
        <v>135</v>
      </c>
      <c r="M113" s="184"/>
      <c r="N113" s="184"/>
      <c r="O113" s="184"/>
      <c r="P113" s="184"/>
      <c r="Q113" s="184"/>
      <c r="R113" s="184"/>
      <c r="S113" s="184"/>
      <c r="T113" s="184"/>
      <c r="U113" s="184"/>
      <c r="V113" s="184"/>
      <c r="W113" s="184"/>
      <c r="X113" s="184"/>
      <c r="Y113" s="184"/>
      <c r="Z113" s="184"/>
      <c r="AA113" s="185"/>
      <c r="AB113" s="185"/>
      <c r="AC113" s="185"/>
      <c r="AD113" s="185"/>
      <c r="AE113" s="185"/>
      <c r="AF113" s="185"/>
      <c r="AG113" s="185"/>
      <c r="AH113" s="185"/>
      <c r="AI113" s="185"/>
    </row>
    <row r="114" ht="15.75" customHeight="1">
      <c r="A114" s="246" t="s">
        <v>3470</v>
      </c>
      <c r="B114" s="238" t="s">
        <v>3386</v>
      </c>
      <c r="C114" s="198" t="s">
        <v>3471</v>
      </c>
      <c r="D114" s="189" t="s">
        <v>3393</v>
      </c>
      <c r="E114" s="228" t="s">
        <v>170</v>
      </c>
      <c r="F114" s="180" t="s">
        <v>3472</v>
      </c>
      <c r="G114" s="195" t="s">
        <v>3473</v>
      </c>
      <c r="H114" s="195" t="s">
        <v>3473</v>
      </c>
      <c r="I114" s="205" t="s">
        <v>51</v>
      </c>
      <c r="J114" s="206">
        <v>45366.0</v>
      </c>
      <c r="K114" s="242"/>
      <c r="L114" s="183" t="s">
        <v>135</v>
      </c>
      <c r="M114" s="184"/>
      <c r="N114" s="184"/>
      <c r="O114" s="184"/>
      <c r="P114" s="184"/>
      <c r="Q114" s="184"/>
      <c r="R114" s="184"/>
      <c r="S114" s="184"/>
      <c r="T114" s="184"/>
      <c r="U114" s="184"/>
      <c r="V114" s="184"/>
      <c r="W114" s="184"/>
      <c r="X114" s="184"/>
      <c r="Y114" s="184"/>
      <c r="Z114" s="184"/>
      <c r="AA114" s="185"/>
      <c r="AB114" s="185"/>
      <c r="AC114" s="185"/>
      <c r="AD114" s="185"/>
      <c r="AE114" s="185"/>
      <c r="AF114" s="185"/>
      <c r="AG114" s="185"/>
      <c r="AH114" s="185"/>
      <c r="AI114" s="185"/>
    </row>
    <row r="115" ht="15.75" customHeight="1">
      <c r="A115" s="246" t="s">
        <v>3474</v>
      </c>
      <c r="B115" s="238" t="s">
        <v>3386</v>
      </c>
      <c r="C115" s="198" t="s">
        <v>3475</v>
      </c>
      <c r="D115" s="189" t="s">
        <v>3393</v>
      </c>
      <c r="E115" s="228" t="s">
        <v>170</v>
      </c>
      <c r="F115" s="180" t="s">
        <v>3476</v>
      </c>
      <c r="G115" s="195" t="s">
        <v>3477</v>
      </c>
      <c r="H115" s="195" t="s">
        <v>3477</v>
      </c>
      <c r="I115" s="205" t="s">
        <v>51</v>
      </c>
      <c r="J115" s="206">
        <v>45366.0</v>
      </c>
      <c r="K115" s="242"/>
      <c r="L115" s="183" t="s">
        <v>135</v>
      </c>
      <c r="M115" s="184"/>
      <c r="N115" s="184"/>
      <c r="O115" s="184"/>
      <c r="P115" s="184"/>
      <c r="Q115" s="184"/>
      <c r="R115" s="184"/>
      <c r="S115" s="184"/>
      <c r="T115" s="184"/>
      <c r="U115" s="184"/>
      <c r="V115" s="184"/>
      <c r="W115" s="184"/>
      <c r="X115" s="184"/>
      <c r="Y115" s="184"/>
      <c r="Z115" s="184"/>
      <c r="AA115" s="185"/>
      <c r="AB115" s="185"/>
      <c r="AC115" s="185"/>
      <c r="AD115" s="185"/>
      <c r="AE115" s="185"/>
      <c r="AF115" s="185"/>
      <c r="AG115" s="185"/>
      <c r="AH115" s="185"/>
      <c r="AI115" s="185"/>
    </row>
    <row r="116" ht="15.75" customHeight="1">
      <c r="A116" s="246" t="s">
        <v>3478</v>
      </c>
      <c r="B116" s="238" t="s">
        <v>3386</v>
      </c>
      <c r="C116" s="198" t="s">
        <v>3479</v>
      </c>
      <c r="D116" s="189" t="s">
        <v>3393</v>
      </c>
      <c r="E116" s="228" t="s">
        <v>170</v>
      </c>
      <c r="F116" s="180" t="s">
        <v>3480</v>
      </c>
      <c r="G116" s="195" t="s">
        <v>3481</v>
      </c>
      <c r="H116" s="195" t="s">
        <v>3481</v>
      </c>
      <c r="I116" s="205" t="s">
        <v>51</v>
      </c>
      <c r="J116" s="206">
        <v>45366.0</v>
      </c>
      <c r="K116" s="242"/>
      <c r="L116" s="183" t="s">
        <v>135</v>
      </c>
      <c r="M116" s="184"/>
      <c r="N116" s="184"/>
      <c r="O116" s="184"/>
      <c r="P116" s="184"/>
      <c r="Q116" s="184"/>
      <c r="R116" s="184"/>
      <c r="S116" s="184"/>
      <c r="T116" s="184"/>
      <c r="U116" s="184"/>
      <c r="V116" s="184"/>
      <c r="W116" s="184"/>
      <c r="X116" s="184"/>
      <c r="Y116" s="184"/>
      <c r="Z116" s="184"/>
      <c r="AA116" s="185"/>
      <c r="AB116" s="185"/>
      <c r="AC116" s="185"/>
      <c r="AD116" s="185"/>
      <c r="AE116" s="185"/>
      <c r="AF116" s="185"/>
      <c r="AG116" s="185"/>
      <c r="AH116" s="185"/>
      <c r="AI116" s="185"/>
    </row>
    <row r="117" ht="15.75" customHeight="1">
      <c r="A117" s="246" t="s">
        <v>3482</v>
      </c>
      <c r="B117" s="238" t="s">
        <v>3386</v>
      </c>
      <c r="C117" s="198" t="s">
        <v>3483</v>
      </c>
      <c r="D117" s="189" t="s">
        <v>3393</v>
      </c>
      <c r="E117" s="228" t="s">
        <v>170</v>
      </c>
      <c r="F117" s="180" t="s">
        <v>3484</v>
      </c>
      <c r="G117" s="230" t="s">
        <v>2845</v>
      </c>
      <c r="H117" s="230" t="s">
        <v>2845</v>
      </c>
      <c r="I117" s="205" t="s">
        <v>51</v>
      </c>
      <c r="J117" s="206">
        <v>45366.0</v>
      </c>
      <c r="K117" s="242"/>
      <c r="L117" s="183" t="s">
        <v>135</v>
      </c>
      <c r="M117" s="184"/>
      <c r="N117" s="184"/>
      <c r="O117" s="184"/>
      <c r="P117" s="184"/>
      <c r="Q117" s="184"/>
      <c r="R117" s="184"/>
      <c r="S117" s="184"/>
      <c r="T117" s="184"/>
      <c r="U117" s="184"/>
      <c r="V117" s="184"/>
      <c r="W117" s="184"/>
      <c r="X117" s="184"/>
      <c r="Y117" s="184"/>
      <c r="Z117" s="184"/>
      <c r="AA117" s="185"/>
      <c r="AB117" s="185"/>
      <c r="AC117" s="185"/>
      <c r="AD117" s="185"/>
      <c r="AE117" s="185"/>
      <c r="AF117" s="185"/>
      <c r="AG117" s="185"/>
      <c r="AH117" s="185"/>
      <c r="AI117" s="185"/>
    </row>
    <row r="118" ht="15.75" customHeight="1">
      <c r="A118" s="246" t="s">
        <v>3485</v>
      </c>
      <c r="B118" s="238" t="s">
        <v>3386</v>
      </c>
      <c r="C118" s="198" t="s">
        <v>3486</v>
      </c>
      <c r="D118" s="189" t="s">
        <v>3393</v>
      </c>
      <c r="E118" s="228" t="s">
        <v>170</v>
      </c>
      <c r="F118" s="180" t="s">
        <v>3487</v>
      </c>
      <c r="G118" s="195" t="s">
        <v>3488</v>
      </c>
      <c r="H118" s="195" t="s">
        <v>3488</v>
      </c>
      <c r="I118" s="205" t="s">
        <v>51</v>
      </c>
      <c r="J118" s="206">
        <v>45366.0</v>
      </c>
      <c r="K118" s="242"/>
      <c r="L118" s="183" t="s">
        <v>135</v>
      </c>
      <c r="M118" s="184"/>
      <c r="N118" s="184"/>
      <c r="O118" s="184"/>
      <c r="P118" s="184"/>
      <c r="Q118" s="184"/>
      <c r="R118" s="184"/>
      <c r="S118" s="184"/>
      <c r="T118" s="184"/>
      <c r="U118" s="184"/>
      <c r="V118" s="184"/>
      <c r="W118" s="184"/>
      <c r="X118" s="184"/>
      <c r="Y118" s="184"/>
      <c r="Z118" s="184"/>
      <c r="AA118" s="185"/>
      <c r="AB118" s="185"/>
      <c r="AC118" s="185"/>
      <c r="AD118" s="185"/>
      <c r="AE118" s="185"/>
      <c r="AF118" s="185"/>
      <c r="AG118" s="185"/>
      <c r="AH118" s="185"/>
      <c r="AI118" s="185"/>
    </row>
    <row r="119" ht="15.75" customHeight="1">
      <c r="A119" s="246" t="s">
        <v>3489</v>
      </c>
      <c r="B119" s="238" t="s">
        <v>3386</v>
      </c>
      <c r="C119" s="198" t="s">
        <v>3490</v>
      </c>
      <c r="D119" s="189" t="s">
        <v>3393</v>
      </c>
      <c r="E119" s="228" t="s">
        <v>170</v>
      </c>
      <c r="F119" s="180" t="s">
        <v>3491</v>
      </c>
      <c r="G119" s="195" t="s">
        <v>3492</v>
      </c>
      <c r="H119" s="195" t="s">
        <v>3492</v>
      </c>
      <c r="I119" s="205" t="s">
        <v>51</v>
      </c>
      <c r="J119" s="206">
        <v>45366.0</v>
      </c>
      <c r="K119" s="242"/>
      <c r="L119" s="183" t="s">
        <v>135</v>
      </c>
      <c r="M119" s="184"/>
      <c r="N119" s="184"/>
      <c r="O119" s="184"/>
      <c r="P119" s="184"/>
      <c r="Q119" s="184"/>
      <c r="R119" s="184"/>
      <c r="S119" s="184"/>
      <c r="T119" s="184"/>
      <c r="U119" s="184"/>
      <c r="V119" s="184"/>
      <c r="W119" s="184"/>
      <c r="X119" s="184"/>
      <c r="Y119" s="184"/>
      <c r="Z119" s="184"/>
      <c r="AA119" s="185"/>
      <c r="AB119" s="185"/>
      <c r="AC119" s="185"/>
      <c r="AD119" s="185"/>
      <c r="AE119" s="185"/>
      <c r="AF119" s="185"/>
      <c r="AG119" s="185"/>
      <c r="AH119" s="185"/>
      <c r="AI119" s="185"/>
    </row>
    <row r="120" ht="15.75" customHeight="1">
      <c r="A120" s="246" t="s">
        <v>3493</v>
      </c>
      <c r="B120" s="238" t="s">
        <v>3386</v>
      </c>
      <c r="C120" s="198" t="s">
        <v>3494</v>
      </c>
      <c r="D120" s="189" t="s">
        <v>3393</v>
      </c>
      <c r="E120" s="228" t="s">
        <v>170</v>
      </c>
      <c r="F120" s="180" t="s">
        <v>3495</v>
      </c>
      <c r="G120" s="195" t="s">
        <v>3492</v>
      </c>
      <c r="H120" s="195" t="s">
        <v>3492</v>
      </c>
      <c r="I120" s="205" t="s">
        <v>51</v>
      </c>
      <c r="J120" s="206">
        <v>45366.0</v>
      </c>
      <c r="K120" s="242"/>
      <c r="L120" s="183" t="s">
        <v>135</v>
      </c>
      <c r="M120" s="184"/>
      <c r="N120" s="184"/>
      <c r="O120" s="184"/>
      <c r="P120" s="184"/>
      <c r="Q120" s="184"/>
      <c r="R120" s="184"/>
      <c r="S120" s="184"/>
      <c r="T120" s="184"/>
      <c r="U120" s="184"/>
      <c r="V120" s="184"/>
      <c r="W120" s="184"/>
      <c r="X120" s="184"/>
      <c r="Y120" s="184"/>
      <c r="Z120" s="184"/>
      <c r="AA120" s="185"/>
      <c r="AB120" s="185"/>
      <c r="AC120" s="185"/>
      <c r="AD120" s="185"/>
      <c r="AE120" s="185"/>
      <c r="AF120" s="185"/>
      <c r="AG120" s="185"/>
      <c r="AH120" s="185"/>
      <c r="AI120" s="185"/>
    </row>
    <row r="121" ht="15.75" customHeight="1">
      <c r="A121" s="246" t="s">
        <v>3496</v>
      </c>
      <c r="B121" s="238" t="s">
        <v>3386</v>
      </c>
      <c r="C121" s="198" t="s">
        <v>3497</v>
      </c>
      <c r="D121" s="189" t="s">
        <v>3393</v>
      </c>
      <c r="E121" s="228" t="s">
        <v>170</v>
      </c>
      <c r="F121" s="180" t="s">
        <v>3498</v>
      </c>
      <c r="G121" s="195" t="s">
        <v>2825</v>
      </c>
      <c r="H121" s="195" t="s">
        <v>2825</v>
      </c>
      <c r="I121" s="205" t="s">
        <v>51</v>
      </c>
      <c r="J121" s="206">
        <v>45366.0</v>
      </c>
      <c r="K121" s="242"/>
      <c r="L121" s="183" t="s">
        <v>135</v>
      </c>
      <c r="M121" s="184"/>
      <c r="N121" s="184"/>
      <c r="O121" s="184"/>
      <c r="P121" s="184"/>
      <c r="Q121" s="184"/>
      <c r="R121" s="184"/>
      <c r="S121" s="184"/>
      <c r="T121" s="184"/>
      <c r="U121" s="184"/>
      <c r="V121" s="184"/>
      <c r="W121" s="184"/>
      <c r="X121" s="184"/>
      <c r="Y121" s="184"/>
      <c r="Z121" s="184"/>
      <c r="AA121" s="185"/>
      <c r="AB121" s="185"/>
      <c r="AC121" s="185"/>
      <c r="AD121" s="185"/>
      <c r="AE121" s="185"/>
      <c r="AF121" s="185"/>
      <c r="AG121" s="185"/>
      <c r="AH121" s="185"/>
      <c r="AI121" s="185"/>
    </row>
    <row r="122" ht="15.75" customHeight="1">
      <c r="A122" s="246" t="s">
        <v>3499</v>
      </c>
      <c r="B122" s="238" t="s">
        <v>3386</v>
      </c>
      <c r="C122" s="198" t="s">
        <v>3500</v>
      </c>
      <c r="D122" s="189" t="s">
        <v>3393</v>
      </c>
      <c r="E122" s="228" t="s">
        <v>170</v>
      </c>
      <c r="F122" s="180" t="s">
        <v>3501</v>
      </c>
      <c r="G122" s="195" t="s">
        <v>2829</v>
      </c>
      <c r="H122" s="195" t="s">
        <v>2829</v>
      </c>
      <c r="I122" s="205" t="s">
        <v>51</v>
      </c>
      <c r="J122" s="206">
        <v>45366.0</v>
      </c>
      <c r="K122" s="242"/>
      <c r="L122" s="183" t="s">
        <v>135</v>
      </c>
      <c r="M122" s="184"/>
      <c r="N122" s="184"/>
      <c r="O122" s="184"/>
      <c r="P122" s="184"/>
      <c r="Q122" s="184"/>
      <c r="R122" s="184"/>
      <c r="S122" s="184"/>
      <c r="T122" s="184"/>
      <c r="U122" s="184"/>
      <c r="V122" s="184"/>
      <c r="W122" s="184"/>
      <c r="X122" s="184"/>
      <c r="Y122" s="184"/>
      <c r="Z122" s="184"/>
      <c r="AA122" s="185"/>
      <c r="AB122" s="185"/>
      <c r="AC122" s="185"/>
      <c r="AD122" s="185"/>
      <c r="AE122" s="185"/>
      <c r="AF122" s="185"/>
      <c r="AG122" s="185"/>
      <c r="AH122" s="185"/>
      <c r="AI122" s="185"/>
    </row>
    <row r="123" ht="15.75" customHeight="1">
      <c r="A123" s="246" t="s">
        <v>3502</v>
      </c>
      <c r="B123" s="238" t="s">
        <v>3386</v>
      </c>
      <c r="C123" s="198" t="s">
        <v>3503</v>
      </c>
      <c r="D123" s="189" t="s">
        <v>3393</v>
      </c>
      <c r="E123" s="228" t="s">
        <v>170</v>
      </c>
      <c r="F123" s="180" t="s">
        <v>3504</v>
      </c>
      <c r="G123" s="195" t="s">
        <v>2833</v>
      </c>
      <c r="H123" s="195" t="s">
        <v>2833</v>
      </c>
      <c r="I123" s="205" t="s">
        <v>51</v>
      </c>
      <c r="J123" s="206">
        <v>45366.0</v>
      </c>
      <c r="K123" s="242"/>
      <c r="L123" s="183" t="s">
        <v>135</v>
      </c>
      <c r="M123" s="184"/>
      <c r="N123" s="184"/>
      <c r="O123" s="184"/>
      <c r="P123" s="184"/>
      <c r="Q123" s="184"/>
      <c r="R123" s="184"/>
      <c r="S123" s="184"/>
      <c r="T123" s="184"/>
      <c r="U123" s="184"/>
      <c r="V123" s="184"/>
      <c r="W123" s="184"/>
      <c r="X123" s="184"/>
      <c r="Y123" s="184"/>
      <c r="Z123" s="184"/>
      <c r="AA123" s="185"/>
      <c r="AB123" s="185"/>
      <c r="AC123" s="185"/>
      <c r="AD123" s="185"/>
      <c r="AE123" s="185"/>
      <c r="AF123" s="185"/>
      <c r="AG123" s="185"/>
      <c r="AH123" s="185"/>
      <c r="AI123" s="185"/>
    </row>
    <row r="124" ht="15.75" customHeight="1">
      <c r="A124" s="246" t="s">
        <v>3505</v>
      </c>
      <c r="B124" s="238" t="s">
        <v>3386</v>
      </c>
      <c r="C124" s="198" t="s">
        <v>3506</v>
      </c>
      <c r="D124" s="189" t="s">
        <v>3393</v>
      </c>
      <c r="E124" s="228" t="s">
        <v>170</v>
      </c>
      <c r="F124" s="180" t="s">
        <v>3507</v>
      </c>
      <c r="G124" s="195" t="s">
        <v>2837</v>
      </c>
      <c r="H124" s="195" t="s">
        <v>2837</v>
      </c>
      <c r="I124" s="205" t="s">
        <v>51</v>
      </c>
      <c r="J124" s="206">
        <v>45366.0</v>
      </c>
      <c r="K124" s="242"/>
      <c r="L124" s="183" t="s">
        <v>135</v>
      </c>
      <c r="M124" s="184"/>
      <c r="N124" s="184"/>
      <c r="O124" s="184"/>
      <c r="P124" s="184"/>
      <c r="Q124" s="184"/>
      <c r="R124" s="184"/>
      <c r="S124" s="184"/>
      <c r="T124" s="184"/>
      <c r="U124" s="184"/>
      <c r="V124" s="184"/>
      <c r="W124" s="184"/>
      <c r="X124" s="184"/>
      <c r="Y124" s="184"/>
      <c r="Z124" s="184"/>
      <c r="AA124" s="185"/>
      <c r="AB124" s="185"/>
      <c r="AC124" s="185"/>
      <c r="AD124" s="185"/>
      <c r="AE124" s="185"/>
      <c r="AF124" s="185"/>
      <c r="AG124" s="185"/>
      <c r="AH124" s="185"/>
      <c r="AI124" s="185"/>
    </row>
    <row r="125" ht="15.75" customHeight="1">
      <c r="A125" s="246" t="s">
        <v>3508</v>
      </c>
      <c r="B125" s="238" t="s">
        <v>3386</v>
      </c>
      <c r="C125" s="198" t="s">
        <v>3509</v>
      </c>
      <c r="D125" s="189" t="s">
        <v>3393</v>
      </c>
      <c r="E125" s="228" t="s">
        <v>170</v>
      </c>
      <c r="F125" s="180" t="s">
        <v>3510</v>
      </c>
      <c r="G125" s="195" t="s">
        <v>2841</v>
      </c>
      <c r="H125" s="195" t="s">
        <v>2841</v>
      </c>
      <c r="I125" s="205" t="s">
        <v>51</v>
      </c>
      <c r="J125" s="206">
        <v>45366.0</v>
      </c>
      <c r="K125" s="242"/>
      <c r="L125" s="183" t="s">
        <v>135</v>
      </c>
      <c r="M125" s="184"/>
      <c r="N125" s="184"/>
      <c r="O125" s="184"/>
      <c r="P125" s="184"/>
      <c r="Q125" s="184"/>
      <c r="R125" s="184"/>
      <c r="S125" s="184"/>
      <c r="T125" s="184"/>
      <c r="U125" s="184"/>
      <c r="V125" s="184"/>
      <c r="W125" s="184"/>
      <c r="X125" s="184"/>
      <c r="Y125" s="184"/>
      <c r="Z125" s="184"/>
      <c r="AA125" s="185"/>
      <c r="AB125" s="185"/>
      <c r="AC125" s="185"/>
      <c r="AD125" s="185"/>
      <c r="AE125" s="185"/>
      <c r="AF125" s="185"/>
      <c r="AG125" s="185"/>
      <c r="AH125" s="185"/>
      <c r="AI125" s="185"/>
    </row>
    <row r="126" ht="15.75" customHeight="1">
      <c r="A126" s="246" t="s">
        <v>3511</v>
      </c>
      <c r="B126" s="238" t="s">
        <v>3386</v>
      </c>
      <c r="C126" s="198" t="s">
        <v>3512</v>
      </c>
      <c r="D126" s="189" t="s">
        <v>3393</v>
      </c>
      <c r="E126" s="228" t="s">
        <v>170</v>
      </c>
      <c r="F126" s="180" t="s">
        <v>3513</v>
      </c>
      <c r="G126" s="195" t="s">
        <v>3473</v>
      </c>
      <c r="H126" s="195" t="s">
        <v>3473</v>
      </c>
      <c r="I126" s="205" t="s">
        <v>51</v>
      </c>
      <c r="J126" s="206">
        <v>45366.0</v>
      </c>
      <c r="K126" s="242"/>
      <c r="L126" s="183" t="s">
        <v>135</v>
      </c>
      <c r="M126" s="184"/>
      <c r="N126" s="184"/>
      <c r="O126" s="184"/>
      <c r="P126" s="184"/>
      <c r="Q126" s="184"/>
      <c r="R126" s="184"/>
      <c r="S126" s="184"/>
      <c r="T126" s="184"/>
      <c r="U126" s="184"/>
      <c r="V126" s="184"/>
      <c r="W126" s="184"/>
      <c r="X126" s="184"/>
      <c r="Y126" s="184"/>
      <c r="Z126" s="184"/>
      <c r="AA126" s="185"/>
      <c r="AB126" s="185"/>
      <c r="AC126" s="185"/>
      <c r="AD126" s="185"/>
      <c r="AE126" s="185"/>
      <c r="AF126" s="185"/>
      <c r="AG126" s="185"/>
      <c r="AH126" s="185"/>
      <c r="AI126" s="185"/>
    </row>
    <row r="127" ht="15.75" customHeight="1">
      <c r="A127" s="246" t="s">
        <v>3514</v>
      </c>
      <c r="B127" s="238" t="s">
        <v>3386</v>
      </c>
      <c r="C127" s="198" t="s">
        <v>3515</v>
      </c>
      <c r="D127" s="189" t="s">
        <v>3393</v>
      </c>
      <c r="E127" s="228" t="s">
        <v>170</v>
      </c>
      <c r="F127" s="180" t="s">
        <v>3516</v>
      </c>
      <c r="G127" s="195" t="s">
        <v>3477</v>
      </c>
      <c r="H127" s="195" t="s">
        <v>3477</v>
      </c>
      <c r="I127" s="205" t="s">
        <v>51</v>
      </c>
      <c r="J127" s="206">
        <v>45366.0</v>
      </c>
      <c r="K127" s="242"/>
      <c r="L127" s="183" t="s">
        <v>135</v>
      </c>
      <c r="M127" s="184"/>
      <c r="N127" s="184"/>
      <c r="O127" s="184"/>
      <c r="P127" s="184"/>
      <c r="Q127" s="184"/>
      <c r="R127" s="184"/>
      <c r="S127" s="184"/>
      <c r="T127" s="184"/>
      <c r="U127" s="184"/>
      <c r="V127" s="184"/>
      <c r="W127" s="184"/>
      <c r="X127" s="184"/>
      <c r="Y127" s="184"/>
      <c r="Z127" s="184"/>
      <c r="AA127" s="185"/>
      <c r="AB127" s="185"/>
      <c r="AC127" s="185"/>
      <c r="AD127" s="185"/>
      <c r="AE127" s="185"/>
      <c r="AF127" s="185"/>
      <c r="AG127" s="185"/>
      <c r="AH127" s="185"/>
      <c r="AI127" s="185"/>
    </row>
    <row r="128" ht="15.75" customHeight="1">
      <c r="A128" s="246" t="s">
        <v>3517</v>
      </c>
      <c r="B128" s="238" t="s">
        <v>3386</v>
      </c>
      <c r="C128" s="198" t="s">
        <v>3518</v>
      </c>
      <c r="D128" s="189" t="s">
        <v>3393</v>
      </c>
      <c r="E128" s="228" t="s">
        <v>170</v>
      </c>
      <c r="F128" s="180" t="s">
        <v>3519</v>
      </c>
      <c r="G128" s="195" t="s">
        <v>3520</v>
      </c>
      <c r="H128" s="195" t="s">
        <v>3520</v>
      </c>
      <c r="I128" s="205" t="s">
        <v>51</v>
      </c>
      <c r="J128" s="206">
        <v>45366.0</v>
      </c>
      <c r="K128" s="242"/>
      <c r="L128" s="183" t="s">
        <v>135</v>
      </c>
      <c r="M128" s="184"/>
      <c r="N128" s="184"/>
      <c r="O128" s="184"/>
      <c r="P128" s="184"/>
      <c r="Q128" s="184"/>
      <c r="R128" s="184"/>
      <c r="S128" s="184"/>
      <c r="T128" s="184"/>
      <c r="U128" s="184"/>
      <c r="V128" s="184"/>
      <c r="W128" s="184"/>
      <c r="X128" s="184"/>
      <c r="Y128" s="184"/>
      <c r="Z128" s="184"/>
      <c r="AA128" s="185"/>
      <c r="AB128" s="185"/>
      <c r="AC128" s="185"/>
      <c r="AD128" s="185"/>
      <c r="AE128" s="185"/>
      <c r="AF128" s="185"/>
      <c r="AG128" s="185"/>
      <c r="AH128" s="185"/>
      <c r="AI128" s="185"/>
    </row>
    <row r="129" ht="15.75" customHeight="1">
      <c r="A129" s="246" t="s">
        <v>3521</v>
      </c>
      <c r="B129" s="238" t="s">
        <v>3386</v>
      </c>
      <c r="C129" s="198" t="s">
        <v>3522</v>
      </c>
      <c r="D129" s="189" t="s">
        <v>3393</v>
      </c>
      <c r="E129" s="228" t="s">
        <v>170</v>
      </c>
      <c r="F129" s="180" t="s">
        <v>3484</v>
      </c>
      <c r="G129" s="230" t="s">
        <v>2845</v>
      </c>
      <c r="H129" s="230" t="s">
        <v>2845</v>
      </c>
      <c r="I129" s="205" t="s">
        <v>51</v>
      </c>
      <c r="J129" s="206">
        <v>45366.0</v>
      </c>
      <c r="K129" s="242"/>
      <c r="L129" s="183" t="s">
        <v>135</v>
      </c>
      <c r="M129" s="184"/>
      <c r="N129" s="184"/>
      <c r="O129" s="184"/>
      <c r="P129" s="184"/>
      <c r="Q129" s="184"/>
      <c r="R129" s="184"/>
      <c r="S129" s="184"/>
      <c r="T129" s="184"/>
      <c r="U129" s="184"/>
      <c r="V129" s="184"/>
      <c r="W129" s="184"/>
      <c r="X129" s="184"/>
      <c r="Y129" s="184"/>
      <c r="Z129" s="184"/>
      <c r="AA129" s="185"/>
      <c r="AB129" s="185"/>
      <c r="AC129" s="185"/>
      <c r="AD129" s="185"/>
      <c r="AE129" s="185"/>
      <c r="AF129" s="185"/>
      <c r="AG129" s="185"/>
      <c r="AH129" s="185"/>
      <c r="AI129" s="185"/>
    </row>
    <row r="130" ht="15.75" customHeight="1">
      <c r="A130" s="246" t="s">
        <v>3523</v>
      </c>
      <c r="B130" s="238" t="s">
        <v>3386</v>
      </c>
      <c r="C130" s="198" t="s">
        <v>3524</v>
      </c>
      <c r="D130" s="189" t="s">
        <v>3398</v>
      </c>
      <c r="E130" s="228" t="s">
        <v>170</v>
      </c>
      <c r="F130" s="180" t="s">
        <v>3525</v>
      </c>
      <c r="G130" s="230" t="s">
        <v>3526</v>
      </c>
      <c r="H130" s="230" t="s">
        <v>3526</v>
      </c>
      <c r="I130" s="205" t="s">
        <v>51</v>
      </c>
      <c r="J130" s="206">
        <v>45366.0</v>
      </c>
      <c r="K130" s="242"/>
      <c r="L130" s="183" t="s">
        <v>135</v>
      </c>
      <c r="M130" s="184"/>
      <c r="N130" s="184"/>
      <c r="O130" s="184"/>
      <c r="P130" s="184"/>
      <c r="Q130" s="184"/>
      <c r="R130" s="184"/>
      <c r="S130" s="184"/>
      <c r="T130" s="184"/>
      <c r="U130" s="184"/>
      <c r="V130" s="184"/>
      <c r="W130" s="184"/>
      <c r="X130" s="184"/>
      <c r="Y130" s="184"/>
      <c r="Z130" s="184"/>
      <c r="AA130" s="185"/>
      <c r="AB130" s="185"/>
      <c r="AC130" s="185"/>
      <c r="AD130" s="185"/>
      <c r="AE130" s="185"/>
      <c r="AF130" s="185"/>
      <c r="AG130" s="185"/>
      <c r="AH130" s="185"/>
      <c r="AI130" s="185"/>
    </row>
    <row r="131" ht="15.75" customHeight="1">
      <c r="A131" s="246" t="s">
        <v>3527</v>
      </c>
      <c r="B131" s="238" t="s">
        <v>3386</v>
      </c>
      <c r="C131" s="198" t="s">
        <v>3528</v>
      </c>
      <c r="D131" s="189" t="s">
        <v>3398</v>
      </c>
      <c r="E131" s="228" t="s">
        <v>170</v>
      </c>
      <c r="F131" s="180" t="s">
        <v>3529</v>
      </c>
      <c r="G131" s="230" t="s">
        <v>3526</v>
      </c>
      <c r="H131" s="230" t="s">
        <v>3526</v>
      </c>
      <c r="I131" s="205" t="s">
        <v>51</v>
      </c>
      <c r="J131" s="206">
        <v>45366.0</v>
      </c>
      <c r="K131" s="242"/>
      <c r="L131" s="183" t="s">
        <v>135</v>
      </c>
      <c r="M131" s="184"/>
      <c r="N131" s="184"/>
      <c r="O131" s="184"/>
      <c r="P131" s="184"/>
      <c r="Q131" s="184"/>
      <c r="R131" s="184"/>
      <c r="S131" s="184"/>
      <c r="T131" s="184"/>
      <c r="U131" s="184"/>
      <c r="V131" s="184"/>
      <c r="W131" s="184"/>
      <c r="X131" s="184"/>
      <c r="Y131" s="184"/>
      <c r="Z131" s="184"/>
      <c r="AA131" s="185"/>
      <c r="AB131" s="185"/>
      <c r="AC131" s="185"/>
      <c r="AD131" s="185"/>
      <c r="AE131" s="185"/>
      <c r="AF131" s="185"/>
      <c r="AG131" s="185"/>
      <c r="AH131" s="185"/>
      <c r="AI131" s="185"/>
    </row>
    <row r="132" ht="15.75" customHeight="1">
      <c r="A132" s="246" t="s">
        <v>3530</v>
      </c>
      <c r="B132" s="238" t="s">
        <v>3386</v>
      </c>
      <c r="C132" s="198" t="s">
        <v>3531</v>
      </c>
      <c r="D132" s="189" t="s">
        <v>3398</v>
      </c>
      <c r="E132" s="177" t="s">
        <v>170</v>
      </c>
      <c r="F132" s="180" t="s">
        <v>3532</v>
      </c>
      <c r="G132" s="198" t="s">
        <v>3372</v>
      </c>
      <c r="H132" s="198" t="s">
        <v>3372</v>
      </c>
      <c r="I132" s="256" t="s">
        <v>51</v>
      </c>
      <c r="J132" s="206">
        <v>45366.0</v>
      </c>
      <c r="K132" s="242"/>
      <c r="L132" s="183" t="s">
        <v>135</v>
      </c>
      <c r="M132" s="184"/>
      <c r="N132" s="184"/>
      <c r="O132" s="184"/>
      <c r="P132" s="184"/>
      <c r="Q132" s="184"/>
      <c r="R132" s="184"/>
      <c r="S132" s="184"/>
      <c r="T132" s="184"/>
      <c r="U132" s="184"/>
      <c r="V132" s="184"/>
      <c r="W132" s="184"/>
      <c r="X132" s="184"/>
      <c r="Y132" s="184"/>
      <c r="Z132" s="184"/>
      <c r="AA132" s="185"/>
      <c r="AB132" s="185"/>
      <c r="AC132" s="185"/>
      <c r="AD132" s="185"/>
      <c r="AE132" s="185"/>
      <c r="AF132" s="185"/>
      <c r="AG132" s="185"/>
      <c r="AH132" s="185"/>
      <c r="AI132" s="185"/>
    </row>
    <row r="133" ht="15.75" customHeight="1">
      <c r="A133" s="246" t="s">
        <v>3533</v>
      </c>
      <c r="B133" s="238" t="s">
        <v>3386</v>
      </c>
      <c r="C133" s="195" t="s">
        <v>3534</v>
      </c>
      <c r="D133" s="189" t="s">
        <v>3398</v>
      </c>
      <c r="E133" s="190" t="s">
        <v>170</v>
      </c>
      <c r="F133" s="189" t="s">
        <v>3535</v>
      </c>
      <c r="G133" s="198" t="s">
        <v>3372</v>
      </c>
      <c r="H133" s="198" t="s">
        <v>3372</v>
      </c>
      <c r="I133" s="259" t="s">
        <v>51</v>
      </c>
      <c r="J133" s="206">
        <v>45366.0</v>
      </c>
      <c r="K133" s="244"/>
      <c r="L133" s="183" t="s">
        <v>135</v>
      </c>
      <c r="M133" s="184"/>
      <c r="N133" s="184"/>
      <c r="O133" s="184"/>
      <c r="P133" s="184"/>
      <c r="Q133" s="184"/>
      <c r="R133" s="184"/>
      <c r="S133" s="184"/>
      <c r="T133" s="184"/>
      <c r="U133" s="184"/>
      <c r="V133" s="184"/>
      <c r="W133" s="184"/>
      <c r="X133" s="184"/>
      <c r="Y133" s="184"/>
      <c r="Z133" s="184"/>
      <c r="AA133" s="185"/>
      <c r="AB133" s="185"/>
      <c r="AC133" s="185"/>
      <c r="AD133" s="185"/>
      <c r="AE133" s="185"/>
      <c r="AF133" s="185"/>
      <c r="AG133" s="185"/>
      <c r="AH133" s="185"/>
      <c r="AI133" s="185"/>
    </row>
    <row r="134" ht="15.75" customHeight="1">
      <c r="A134" s="246" t="s">
        <v>3536</v>
      </c>
      <c r="B134" s="238" t="s">
        <v>3386</v>
      </c>
      <c r="C134" s="195" t="s">
        <v>3537</v>
      </c>
      <c r="D134" s="189" t="s">
        <v>3398</v>
      </c>
      <c r="E134" s="190" t="s">
        <v>170</v>
      </c>
      <c r="F134" s="189" t="s">
        <v>3538</v>
      </c>
      <c r="G134" s="198" t="s">
        <v>3372</v>
      </c>
      <c r="H134" s="198" t="s">
        <v>3372</v>
      </c>
      <c r="I134" s="259" t="s">
        <v>51</v>
      </c>
      <c r="J134" s="206">
        <v>45366.0</v>
      </c>
      <c r="K134" s="244"/>
      <c r="L134" s="183" t="s">
        <v>135</v>
      </c>
      <c r="M134" s="184"/>
      <c r="N134" s="184"/>
      <c r="O134" s="184"/>
      <c r="P134" s="184"/>
      <c r="Q134" s="184"/>
      <c r="R134" s="184"/>
      <c r="S134" s="184"/>
      <c r="T134" s="184"/>
      <c r="U134" s="184"/>
      <c r="V134" s="184"/>
      <c r="W134" s="184"/>
      <c r="X134" s="184"/>
      <c r="Y134" s="184"/>
      <c r="Z134" s="184"/>
      <c r="AA134" s="185"/>
      <c r="AB134" s="185"/>
      <c r="AC134" s="185"/>
      <c r="AD134" s="185"/>
      <c r="AE134" s="185"/>
      <c r="AF134" s="185"/>
      <c r="AG134" s="185"/>
      <c r="AH134" s="185"/>
      <c r="AI134" s="185"/>
    </row>
    <row r="135">
      <c r="A135" s="246" t="s">
        <v>3539</v>
      </c>
      <c r="B135" s="238" t="s">
        <v>3540</v>
      </c>
      <c r="C135" s="198" t="s">
        <v>3541</v>
      </c>
      <c r="D135" s="189" t="s">
        <v>3542</v>
      </c>
      <c r="E135" s="228" t="s">
        <v>170</v>
      </c>
      <c r="F135" s="180" t="s">
        <v>54</v>
      </c>
      <c r="G135" s="198" t="s">
        <v>3543</v>
      </c>
      <c r="H135" s="198" t="s">
        <v>3543</v>
      </c>
      <c r="I135" s="205" t="s">
        <v>51</v>
      </c>
      <c r="J135" s="206">
        <v>45366.0</v>
      </c>
      <c r="K135" s="234"/>
      <c r="L135" s="183" t="s">
        <v>135</v>
      </c>
      <c r="M135" s="184"/>
      <c r="N135" s="184"/>
      <c r="O135" s="184"/>
      <c r="P135" s="184"/>
      <c r="Q135" s="184"/>
      <c r="R135" s="184"/>
      <c r="S135" s="184"/>
      <c r="T135" s="184"/>
      <c r="U135" s="184"/>
      <c r="V135" s="184"/>
      <c r="W135" s="184"/>
      <c r="X135" s="184"/>
      <c r="Y135" s="184"/>
      <c r="Z135" s="184"/>
      <c r="AA135" s="185"/>
      <c r="AB135" s="185"/>
      <c r="AC135" s="185"/>
      <c r="AD135" s="185"/>
      <c r="AE135" s="185"/>
      <c r="AF135" s="185"/>
      <c r="AG135" s="185"/>
      <c r="AH135" s="185"/>
      <c r="AI135" s="185"/>
    </row>
    <row r="136">
      <c r="A136" s="246" t="s">
        <v>3544</v>
      </c>
      <c r="B136" s="238" t="s">
        <v>3540</v>
      </c>
      <c r="C136" s="198" t="s">
        <v>3545</v>
      </c>
      <c r="D136" s="189" t="s">
        <v>3542</v>
      </c>
      <c r="E136" s="228" t="s">
        <v>170</v>
      </c>
      <c r="F136" s="180" t="s">
        <v>54</v>
      </c>
      <c r="G136" s="198" t="s">
        <v>3546</v>
      </c>
      <c r="H136" s="198" t="s">
        <v>3546</v>
      </c>
      <c r="I136" s="205" t="s">
        <v>51</v>
      </c>
      <c r="J136" s="206">
        <v>45366.0</v>
      </c>
      <c r="K136" s="234"/>
      <c r="L136" s="183" t="s">
        <v>135</v>
      </c>
      <c r="M136" s="184"/>
      <c r="N136" s="184"/>
      <c r="O136" s="184"/>
      <c r="P136" s="184"/>
      <c r="Q136" s="184"/>
      <c r="R136" s="184"/>
      <c r="S136" s="184"/>
      <c r="T136" s="184"/>
      <c r="U136" s="184"/>
      <c r="V136" s="184"/>
      <c r="W136" s="184"/>
      <c r="X136" s="184"/>
      <c r="Y136" s="184"/>
      <c r="Z136" s="184"/>
      <c r="AA136" s="185"/>
      <c r="AB136" s="185"/>
      <c r="AC136" s="185"/>
      <c r="AD136" s="185"/>
      <c r="AE136" s="185"/>
      <c r="AF136" s="185"/>
      <c r="AG136" s="185"/>
      <c r="AH136" s="185"/>
      <c r="AI136" s="185"/>
    </row>
    <row r="137">
      <c r="A137" s="246" t="s">
        <v>3547</v>
      </c>
      <c r="B137" s="238" t="s">
        <v>3540</v>
      </c>
      <c r="C137" s="198" t="s">
        <v>3548</v>
      </c>
      <c r="D137" s="189" t="s">
        <v>3542</v>
      </c>
      <c r="E137" s="228" t="s">
        <v>170</v>
      </c>
      <c r="F137" s="180" t="s">
        <v>54</v>
      </c>
      <c r="G137" s="230" t="s">
        <v>3549</v>
      </c>
      <c r="H137" s="230" t="s">
        <v>3549</v>
      </c>
      <c r="I137" s="183" t="s">
        <v>51</v>
      </c>
      <c r="J137" s="206">
        <v>45366.0</v>
      </c>
      <c r="K137" s="157"/>
      <c r="L137" s="183" t="s">
        <v>135</v>
      </c>
      <c r="M137" s="202"/>
      <c r="N137" s="202"/>
      <c r="O137" s="202"/>
      <c r="P137" s="202"/>
      <c r="Q137" s="202"/>
      <c r="R137" s="202"/>
      <c r="S137" s="202"/>
      <c r="T137" s="202"/>
      <c r="U137" s="202"/>
      <c r="V137" s="202"/>
      <c r="W137" s="202"/>
      <c r="X137" s="202"/>
      <c r="Y137" s="202"/>
      <c r="Z137" s="202"/>
      <c r="AA137" s="135"/>
      <c r="AB137" s="135"/>
      <c r="AC137" s="135"/>
      <c r="AD137" s="135"/>
      <c r="AE137" s="135"/>
      <c r="AF137" s="135"/>
      <c r="AG137" s="135"/>
      <c r="AH137" s="135"/>
      <c r="AI137" s="135"/>
    </row>
    <row r="138">
      <c r="A138" s="246" t="s">
        <v>3550</v>
      </c>
      <c r="B138" s="238" t="s">
        <v>2911</v>
      </c>
      <c r="C138" s="180" t="s">
        <v>3551</v>
      </c>
      <c r="D138" s="189" t="s">
        <v>3542</v>
      </c>
      <c r="E138" s="228" t="s">
        <v>170</v>
      </c>
      <c r="F138" s="180" t="s">
        <v>54</v>
      </c>
      <c r="G138" s="230" t="s">
        <v>3552</v>
      </c>
      <c r="H138" s="230" t="s">
        <v>3552</v>
      </c>
      <c r="I138" s="183" t="s">
        <v>51</v>
      </c>
      <c r="J138" s="206">
        <v>45366.0</v>
      </c>
      <c r="K138" s="157"/>
      <c r="L138" s="183" t="s">
        <v>135</v>
      </c>
      <c r="M138" s="202"/>
      <c r="N138" s="202"/>
      <c r="O138" s="202"/>
      <c r="P138" s="202"/>
      <c r="Q138" s="202"/>
      <c r="R138" s="202"/>
      <c r="S138" s="202"/>
      <c r="T138" s="202"/>
      <c r="U138" s="202"/>
      <c r="V138" s="202"/>
      <c r="W138" s="202"/>
      <c r="X138" s="202"/>
      <c r="Y138" s="202"/>
      <c r="Z138" s="202"/>
      <c r="AA138" s="135"/>
      <c r="AB138" s="135"/>
      <c r="AC138" s="135"/>
      <c r="AD138" s="135"/>
      <c r="AE138" s="135"/>
      <c r="AF138" s="135"/>
      <c r="AG138" s="135"/>
      <c r="AH138" s="135"/>
      <c r="AI138" s="135"/>
    </row>
    <row r="139">
      <c r="A139" s="246" t="s">
        <v>3553</v>
      </c>
      <c r="B139" s="238" t="s">
        <v>3540</v>
      </c>
      <c r="C139" s="180" t="s">
        <v>3554</v>
      </c>
      <c r="D139" s="189" t="s">
        <v>3542</v>
      </c>
      <c r="E139" s="228" t="s">
        <v>170</v>
      </c>
      <c r="F139" s="180" t="s">
        <v>54</v>
      </c>
      <c r="G139" s="180" t="s">
        <v>3554</v>
      </c>
      <c r="H139" s="180" t="s">
        <v>3554</v>
      </c>
      <c r="I139" s="183" t="s">
        <v>51</v>
      </c>
      <c r="J139" s="206">
        <v>45366.0</v>
      </c>
      <c r="K139" s="157"/>
      <c r="L139" s="183" t="s">
        <v>135</v>
      </c>
      <c r="M139" s="202"/>
      <c r="N139" s="202"/>
      <c r="O139" s="202"/>
      <c r="P139" s="202"/>
      <c r="Q139" s="202"/>
      <c r="R139" s="202"/>
      <c r="S139" s="202"/>
      <c r="T139" s="202"/>
      <c r="U139" s="202"/>
      <c r="V139" s="202"/>
      <c r="W139" s="202"/>
      <c r="X139" s="202"/>
      <c r="Y139" s="202"/>
      <c r="Z139" s="202"/>
      <c r="AA139" s="135"/>
      <c r="AB139" s="135"/>
      <c r="AC139" s="135"/>
      <c r="AD139" s="135"/>
      <c r="AE139" s="135"/>
      <c r="AF139" s="135"/>
      <c r="AG139" s="135"/>
      <c r="AH139" s="135"/>
      <c r="AI139" s="135"/>
    </row>
    <row r="140">
      <c r="A140" s="246" t="s">
        <v>3555</v>
      </c>
      <c r="B140" s="177" t="s">
        <v>1465</v>
      </c>
      <c r="C140" s="180" t="s">
        <v>3556</v>
      </c>
      <c r="D140" s="198" t="s">
        <v>3557</v>
      </c>
      <c r="E140" s="228" t="s">
        <v>170</v>
      </c>
      <c r="F140" s="179" t="s">
        <v>54</v>
      </c>
      <c r="G140" s="180" t="s">
        <v>3558</v>
      </c>
      <c r="H140" s="180" t="s">
        <v>3558</v>
      </c>
      <c r="I140" s="241" t="s">
        <v>51</v>
      </c>
      <c r="J140" s="206">
        <v>45370.0</v>
      </c>
      <c r="K140" s="242"/>
      <c r="L140" s="183" t="s">
        <v>135</v>
      </c>
      <c r="M140" s="184"/>
      <c r="N140" s="184"/>
      <c r="O140" s="184"/>
      <c r="P140" s="184"/>
      <c r="Q140" s="184"/>
      <c r="R140" s="184"/>
      <c r="S140" s="184"/>
      <c r="T140" s="184"/>
      <c r="U140" s="184"/>
      <c r="V140" s="184"/>
      <c r="W140" s="184"/>
      <c r="X140" s="184"/>
      <c r="Y140" s="184"/>
      <c r="Z140" s="184"/>
      <c r="AA140" s="185"/>
      <c r="AB140" s="185"/>
      <c r="AC140" s="185"/>
      <c r="AD140" s="185"/>
      <c r="AE140" s="185"/>
      <c r="AF140" s="185"/>
      <c r="AG140" s="185"/>
      <c r="AH140" s="185"/>
      <c r="AI140" s="185"/>
    </row>
    <row r="141">
      <c r="A141" s="246" t="s">
        <v>3559</v>
      </c>
      <c r="B141" s="190" t="s">
        <v>1465</v>
      </c>
      <c r="C141" s="189" t="s">
        <v>3560</v>
      </c>
      <c r="D141" s="198" t="s">
        <v>3557</v>
      </c>
      <c r="E141" s="228" t="s">
        <v>170</v>
      </c>
      <c r="F141" s="191" t="s">
        <v>54</v>
      </c>
      <c r="G141" s="195" t="s">
        <v>3561</v>
      </c>
      <c r="H141" s="195" t="s">
        <v>3561</v>
      </c>
      <c r="I141" s="243" t="s">
        <v>51</v>
      </c>
      <c r="J141" s="206">
        <v>45370.0</v>
      </c>
      <c r="K141" s="244"/>
      <c r="L141" s="183" t="s">
        <v>135</v>
      </c>
      <c r="M141" s="184"/>
      <c r="N141" s="184"/>
      <c r="O141" s="184"/>
      <c r="P141" s="184"/>
      <c r="Q141" s="184"/>
      <c r="R141" s="184"/>
      <c r="S141" s="184"/>
      <c r="T141" s="184"/>
      <c r="U141" s="184"/>
      <c r="V141" s="184"/>
      <c r="W141" s="184"/>
      <c r="X141" s="184"/>
      <c r="Y141" s="184"/>
      <c r="Z141" s="184"/>
      <c r="AA141" s="185"/>
      <c r="AB141" s="185"/>
      <c r="AC141" s="185"/>
      <c r="AD141" s="185"/>
      <c r="AE141" s="185"/>
      <c r="AF141" s="185"/>
      <c r="AG141" s="185"/>
      <c r="AH141" s="185"/>
      <c r="AI141" s="185"/>
    </row>
    <row r="142">
      <c r="A142" s="246" t="s">
        <v>3562</v>
      </c>
      <c r="B142" s="238" t="s">
        <v>3563</v>
      </c>
      <c r="C142" s="198" t="s">
        <v>3564</v>
      </c>
      <c r="D142" s="189" t="s">
        <v>3542</v>
      </c>
      <c r="E142" s="228" t="s">
        <v>170</v>
      </c>
      <c r="F142" s="180" t="s">
        <v>54</v>
      </c>
      <c r="G142" s="198" t="s">
        <v>3543</v>
      </c>
      <c r="H142" s="198" t="s">
        <v>3543</v>
      </c>
      <c r="I142" s="205" t="s">
        <v>51</v>
      </c>
      <c r="J142" s="206">
        <v>45366.0</v>
      </c>
      <c r="K142" s="234"/>
      <c r="L142" s="183" t="s">
        <v>135</v>
      </c>
      <c r="M142" s="184"/>
      <c r="N142" s="184"/>
      <c r="O142" s="184"/>
      <c r="P142" s="184"/>
      <c r="Q142" s="184"/>
      <c r="R142" s="184"/>
      <c r="S142" s="184"/>
      <c r="T142" s="184"/>
      <c r="U142" s="184"/>
      <c r="V142" s="184"/>
      <c r="W142" s="184"/>
      <c r="X142" s="184"/>
      <c r="Y142" s="184"/>
      <c r="Z142" s="184"/>
      <c r="AA142" s="185"/>
      <c r="AB142" s="185"/>
      <c r="AC142" s="185"/>
      <c r="AD142" s="185"/>
      <c r="AE142" s="185"/>
      <c r="AF142" s="185"/>
      <c r="AG142" s="185"/>
      <c r="AH142" s="185"/>
      <c r="AI142" s="185"/>
    </row>
    <row r="143">
      <c r="A143" s="246" t="s">
        <v>3565</v>
      </c>
      <c r="B143" s="238" t="s">
        <v>3563</v>
      </c>
      <c r="C143" s="198" t="s">
        <v>3566</v>
      </c>
      <c r="D143" s="189" t="s">
        <v>3567</v>
      </c>
      <c r="E143" s="228" t="s">
        <v>170</v>
      </c>
      <c r="F143" s="180" t="s">
        <v>54</v>
      </c>
      <c r="G143" s="198" t="s">
        <v>3568</v>
      </c>
      <c r="H143" s="198" t="s">
        <v>3568</v>
      </c>
      <c r="I143" s="205" t="s">
        <v>51</v>
      </c>
      <c r="J143" s="206">
        <v>45369.0</v>
      </c>
      <c r="K143" s="234"/>
      <c r="L143" s="183" t="s">
        <v>135</v>
      </c>
      <c r="M143" s="184"/>
      <c r="N143" s="184"/>
      <c r="O143" s="184"/>
      <c r="P143" s="184"/>
      <c r="Q143" s="184"/>
      <c r="R143" s="184"/>
      <c r="S143" s="184"/>
      <c r="T143" s="184"/>
      <c r="U143" s="184"/>
      <c r="V143" s="184"/>
      <c r="W143" s="184"/>
      <c r="X143" s="184"/>
      <c r="Y143" s="184"/>
      <c r="Z143" s="184"/>
      <c r="AA143" s="185"/>
      <c r="AB143" s="185"/>
      <c r="AC143" s="185"/>
      <c r="AD143" s="185"/>
      <c r="AE143" s="185"/>
      <c r="AF143" s="185"/>
      <c r="AG143" s="185"/>
      <c r="AH143" s="185"/>
      <c r="AI143" s="185"/>
    </row>
    <row r="144">
      <c r="A144" s="246" t="s">
        <v>3569</v>
      </c>
      <c r="B144" s="238" t="s">
        <v>3563</v>
      </c>
      <c r="C144" s="198" t="s">
        <v>3570</v>
      </c>
      <c r="D144" s="189" t="s">
        <v>3542</v>
      </c>
      <c r="E144" s="228" t="s">
        <v>170</v>
      </c>
      <c r="F144" s="180" t="s">
        <v>54</v>
      </c>
      <c r="G144" s="198" t="s">
        <v>3571</v>
      </c>
      <c r="H144" s="198" t="s">
        <v>3571</v>
      </c>
      <c r="I144" s="205" t="s">
        <v>51</v>
      </c>
      <c r="J144" s="206">
        <v>45366.0</v>
      </c>
      <c r="K144" s="234"/>
      <c r="L144" s="183" t="s">
        <v>135</v>
      </c>
      <c r="M144" s="184"/>
      <c r="N144" s="184"/>
      <c r="O144" s="184"/>
      <c r="P144" s="184"/>
      <c r="Q144" s="184"/>
      <c r="R144" s="184"/>
      <c r="S144" s="184"/>
      <c r="T144" s="184"/>
      <c r="U144" s="184"/>
      <c r="V144" s="184"/>
      <c r="W144" s="184"/>
      <c r="X144" s="184"/>
      <c r="Y144" s="184"/>
      <c r="Z144" s="184"/>
      <c r="AA144" s="185"/>
      <c r="AB144" s="185"/>
      <c r="AC144" s="185"/>
      <c r="AD144" s="185"/>
      <c r="AE144" s="185"/>
      <c r="AF144" s="185"/>
      <c r="AG144" s="185"/>
      <c r="AH144" s="185"/>
      <c r="AI144" s="185"/>
    </row>
    <row r="145">
      <c r="A145" s="246" t="s">
        <v>3572</v>
      </c>
      <c r="B145" s="238" t="s">
        <v>3563</v>
      </c>
      <c r="C145" s="198" t="s">
        <v>3573</v>
      </c>
      <c r="D145" s="189" t="s">
        <v>3542</v>
      </c>
      <c r="E145" s="228" t="s">
        <v>170</v>
      </c>
      <c r="F145" s="180" t="s">
        <v>54</v>
      </c>
      <c r="G145" s="198" t="s">
        <v>3574</v>
      </c>
      <c r="H145" s="198" t="s">
        <v>3574</v>
      </c>
      <c r="I145" s="205" t="s">
        <v>51</v>
      </c>
      <c r="J145" s="206">
        <v>45366.0</v>
      </c>
      <c r="K145" s="234"/>
      <c r="L145" s="183" t="s">
        <v>135</v>
      </c>
      <c r="M145" s="184"/>
      <c r="N145" s="184"/>
      <c r="O145" s="184"/>
      <c r="P145" s="184"/>
      <c r="Q145" s="184"/>
      <c r="R145" s="184"/>
      <c r="S145" s="184"/>
      <c r="T145" s="184"/>
      <c r="U145" s="184"/>
      <c r="V145" s="184"/>
      <c r="W145" s="184"/>
      <c r="X145" s="184"/>
      <c r="Y145" s="184"/>
      <c r="Z145" s="184"/>
      <c r="AA145" s="185"/>
      <c r="AB145" s="185"/>
      <c r="AC145" s="185"/>
      <c r="AD145" s="185"/>
      <c r="AE145" s="185"/>
      <c r="AF145" s="185"/>
      <c r="AG145" s="185"/>
      <c r="AH145" s="185"/>
      <c r="AI145" s="185"/>
    </row>
    <row r="146">
      <c r="A146" s="246" t="s">
        <v>3575</v>
      </c>
      <c r="B146" s="238" t="s">
        <v>3563</v>
      </c>
      <c r="C146" s="198" t="s">
        <v>3576</v>
      </c>
      <c r="D146" s="189" t="s">
        <v>3542</v>
      </c>
      <c r="E146" s="228" t="s">
        <v>170</v>
      </c>
      <c r="F146" s="180" t="s">
        <v>54</v>
      </c>
      <c r="G146" s="198" t="s">
        <v>3577</v>
      </c>
      <c r="H146" s="198" t="s">
        <v>3577</v>
      </c>
      <c r="I146" s="205" t="s">
        <v>51</v>
      </c>
      <c r="J146" s="206">
        <v>45366.0</v>
      </c>
      <c r="K146" s="234"/>
      <c r="L146" s="183" t="s">
        <v>135</v>
      </c>
      <c r="M146" s="184"/>
      <c r="N146" s="184"/>
      <c r="O146" s="184"/>
      <c r="P146" s="184"/>
      <c r="Q146" s="184"/>
      <c r="R146" s="184"/>
      <c r="S146" s="184"/>
      <c r="T146" s="184"/>
      <c r="U146" s="184"/>
      <c r="V146" s="184"/>
      <c r="W146" s="184"/>
      <c r="X146" s="184"/>
      <c r="Y146" s="184"/>
      <c r="Z146" s="184"/>
      <c r="AA146" s="185"/>
      <c r="AB146" s="185"/>
      <c r="AC146" s="185"/>
      <c r="AD146" s="185"/>
      <c r="AE146" s="185"/>
      <c r="AF146" s="185"/>
      <c r="AG146" s="185"/>
      <c r="AH146" s="185"/>
      <c r="AI146" s="185"/>
    </row>
    <row r="147">
      <c r="A147" s="246" t="s">
        <v>3578</v>
      </c>
      <c r="B147" s="238" t="s">
        <v>3563</v>
      </c>
      <c r="C147" s="198" t="s">
        <v>3579</v>
      </c>
      <c r="D147" s="189" t="s">
        <v>3542</v>
      </c>
      <c r="E147" s="228" t="s">
        <v>170</v>
      </c>
      <c r="F147" s="180" t="s">
        <v>54</v>
      </c>
      <c r="G147" s="198" t="s">
        <v>3577</v>
      </c>
      <c r="H147" s="198" t="s">
        <v>3577</v>
      </c>
      <c r="I147" s="205" t="s">
        <v>51</v>
      </c>
      <c r="J147" s="206">
        <v>45366.0</v>
      </c>
      <c r="K147" s="234"/>
      <c r="L147" s="183" t="s">
        <v>135</v>
      </c>
      <c r="M147" s="184"/>
      <c r="N147" s="184"/>
      <c r="O147" s="184"/>
      <c r="P147" s="184"/>
      <c r="Q147" s="184"/>
      <c r="R147" s="184"/>
      <c r="S147" s="184"/>
      <c r="T147" s="184"/>
      <c r="U147" s="184"/>
      <c r="V147" s="184"/>
      <c r="W147" s="184"/>
      <c r="X147" s="184"/>
      <c r="Y147" s="184"/>
      <c r="Z147" s="184"/>
      <c r="AA147" s="185"/>
      <c r="AB147" s="185"/>
      <c r="AC147" s="185"/>
      <c r="AD147" s="185"/>
      <c r="AE147" s="185"/>
      <c r="AF147" s="185"/>
      <c r="AG147" s="185"/>
      <c r="AH147" s="185"/>
      <c r="AI147" s="185"/>
    </row>
    <row r="148">
      <c r="A148" s="246" t="s">
        <v>3580</v>
      </c>
      <c r="B148" s="238" t="s">
        <v>3563</v>
      </c>
      <c r="C148" s="180" t="s">
        <v>3581</v>
      </c>
      <c r="D148" s="180" t="s">
        <v>3582</v>
      </c>
      <c r="E148" s="228" t="s">
        <v>170</v>
      </c>
      <c r="F148" s="180" t="s">
        <v>54</v>
      </c>
      <c r="G148" s="230" t="s">
        <v>3583</v>
      </c>
      <c r="H148" s="230" t="s">
        <v>3583</v>
      </c>
      <c r="I148" s="205" t="s">
        <v>51</v>
      </c>
      <c r="J148" s="206">
        <v>45366.0</v>
      </c>
      <c r="K148" s="242"/>
      <c r="L148" s="183" t="s">
        <v>135</v>
      </c>
      <c r="M148" s="184"/>
      <c r="N148" s="184"/>
      <c r="O148" s="184"/>
      <c r="P148" s="184"/>
      <c r="Q148" s="184"/>
      <c r="R148" s="184"/>
      <c r="S148" s="184"/>
      <c r="T148" s="184"/>
      <c r="U148" s="184"/>
      <c r="V148" s="184"/>
      <c r="W148" s="184"/>
      <c r="X148" s="184"/>
      <c r="Y148" s="184"/>
      <c r="Z148" s="184"/>
      <c r="AA148" s="185"/>
      <c r="AB148" s="185"/>
      <c r="AC148" s="185"/>
      <c r="AD148" s="185"/>
      <c r="AE148" s="185"/>
      <c r="AF148" s="185"/>
      <c r="AG148" s="185"/>
      <c r="AH148" s="185"/>
      <c r="AI148" s="185"/>
    </row>
    <row r="149">
      <c r="A149" s="246" t="s">
        <v>3584</v>
      </c>
      <c r="B149" s="177" t="s">
        <v>1465</v>
      </c>
      <c r="C149" s="180" t="s">
        <v>3585</v>
      </c>
      <c r="D149" s="198" t="s">
        <v>3557</v>
      </c>
      <c r="E149" s="228" t="s">
        <v>170</v>
      </c>
      <c r="F149" s="179" t="s">
        <v>54</v>
      </c>
      <c r="G149" s="180" t="s">
        <v>3586</v>
      </c>
      <c r="H149" s="180" t="s">
        <v>3586</v>
      </c>
      <c r="I149" s="241" t="s">
        <v>51</v>
      </c>
      <c r="J149" s="206">
        <v>45369.0</v>
      </c>
      <c r="K149" s="242"/>
      <c r="L149" s="183" t="s">
        <v>135</v>
      </c>
      <c r="M149" s="184"/>
      <c r="N149" s="184"/>
      <c r="O149" s="184"/>
      <c r="P149" s="184"/>
      <c r="Q149" s="184"/>
      <c r="R149" s="184"/>
      <c r="S149" s="184"/>
      <c r="T149" s="184"/>
      <c r="U149" s="184"/>
      <c r="V149" s="184"/>
      <c r="W149" s="184"/>
      <c r="X149" s="184"/>
      <c r="Y149" s="184"/>
      <c r="Z149" s="184"/>
      <c r="AA149" s="185"/>
      <c r="AB149" s="185"/>
      <c r="AC149" s="185"/>
      <c r="AD149" s="185"/>
      <c r="AE149" s="185"/>
      <c r="AF149" s="185"/>
      <c r="AG149" s="185"/>
      <c r="AH149" s="185"/>
      <c r="AI149" s="185"/>
    </row>
    <row r="150">
      <c r="A150" s="246" t="s">
        <v>3587</v>
      </c>
      <c r="B150" s="190" t="s">
        <v>1465</v>
      </c>
      <c r="C150" s="189" t="s">
        <v>3588</v>
      </c>
      <c r="D150" s="198" t="s">
        <v>3557</v>
      </c>
      <c r="E150" s="228" t="s">
        <v>170</v>
      </c>
      <c r="F150" s="191" t="s">
        <v>54</v>
      </c>
      <c r="G150" s="195" t="s">
        <v>3589</v>
      </c>
      <c r="H150" s="195" t="s">
        <v>3589</v>
      </c>
      <c r="I150" s="243" t="s">
        <v>51</v>
      </c>
      <c r="J150" s="206">
        <v>45369.0</v>
      </c>
      <c r="K150" s="244"/>
      <c r="L150" s="183" t="s">
        <v>135</v>
      </c>
      <c r="M150" s="184"/>
      <c r="N150" s="184"/>
      <c r="O150" s="184"/>
      <c r="P150" s="184"/>
      <c r="Q150" s="184"/>
      <c r="R150" s="184"/>
      <c r="S150" s="184"/>
      <c r="T150" s="184"/>
      <c r="U150" s="184"/>
      <c r="V150" s="184"/>
      <c r="W150" s="184"/>
      <c r="X150" s="184"/>
      <c r="Y150" s="184"/>
      <c r="Z150" s="184"/>
      <c r="AA150" s="185"/>
      <c r="AB150" s="185"/>
      <c r="AC150" s="185"/>
      <c r="AD150" s="185"/>
      <c r="AE150" s="185"/>
      <c r="AF150" s="185"/>
      <c r="AG150" s="185"/>
      <c r="AH150" s="185"/>
      <c r="AI150" s="185"/>
    </row>
    <row r="151">
      <c r="A151" s="246" t="s">
        <v>3590</v>
      </c>
      <c r="B151" s="196" t="s">
        <v>1487</v>
      </c>
      <c r="C151" s="230" t="s">
        <v>3591</v>
      </c>
      <c r="D151" s="219" t="s">
        <v>3592</v>
      </c>
      <c r="E151" s="228" t="s">
        <v>170</v>
      </c>
      <c r="F151" s="189" t="s">
        <v>2616</v>
      </c>
      <c r="G151" s="230" t="s">
        <v>3352</v>
      </c>
      <c r="H151" s="230" t="s">
        <v>3352</v>
      </c>
      <c r="I151" s="183" t="s">
        <v>51</v>
      </c>
      <c r="J151" s="206">
        <v>45370.0</v>
      </c>
      <c r="K151" s="276"/>
      <c r="L151" s="183" t="s">
        <v>135</v>
      </c>
      <c r="M151" s="202"/>
      <c r="N151" s="202"/>
      <c r="O151" s="202"/>
      <c r="P151" s="202"/>
      <c r="Q151" s="202"/>
      <c r="R151" s="202"/>
      <c r="S151" s="202"/>
      <c r="T151" s="202"/>
      <c r="U151" s="202"/>
      <c r="V151" s="202"/>
      <c r="W151" s="202"/>
      <c r="X151" s="202"/>
      <c r="Y151" s="202"/>
      <c r="Z151" s="202"/>
      <c r="AA151" s="135"/>
      <c r="AB151" s="135"/>
      <c r="AC151" s="135"/>
      <c r="AD151" s="135"/>
      <c r="AE151" s="135"/>
      <c r="AF151" s="135"/>
      <c r="AG151" s="135"/>
      <c r="AH151" s="135"/>
      <c r="AI151" s="135"/>
    </row>
    <row r="152">
      <c r="A152" s="246" t="s">
        <v>3593</v>
      </c>
      <c r="B152" s="196" t="s">
        <v>1487</v>
      </c>
      <c r="C152" s="230" t="s">
        <v>3591</v>
      </c>
      <c r="D152" s="219" t="s">
        <v>3594</v>
      </c>
      <c r="E152" s="228" t="s">
        <v>170</v>
      </c>
      <c r="F152" s="189" t="s">
        <v>3595</v>
      </c>
      <c r="G152" s="230" t="s">
        <v>3352</v>
      </c>
      <c r="H152" s="230" t="s">
        <v>3352</v>
      </c>
      <c r="I152" s="183" t="s">
        <v>51</v>
      </c>
      <c r="J152" s="206">
        <v>45370.0</v>
      </c>
      <c r="K152" s="276"/>
      <c r="L152" s="183" t="s">
        <v>135</v>
      </c>
      <c r="M152" s="202"/>
      <c r="N152" s="202"/>
      <c r="O152" s="202"/>
      <c r="P152" s="202"/>
      <c r="Q152" s="202"/>
      <c r="R152" s="202"/>
      <c r="S152" s="202"/>
      <c r="T152" s="202"/>
      <c r="U152" s="202"/>
      <c r="V152" s="202"/>
      <c r="W152" s="202"/>
      <c r="X152" s="202"/>
      <c r="Y152" s="202"/>
      <c r="Z152" s="202"/>
      <c r="AA152" s="135"/>
      <c r="AB152" s="135"/>
      <c r="AC152" s="135"/>
      <c r="AD152" s="135"/>
      <c r="AE152" s="135"/>
      <c r="AF152" s="135"/>
      <c r="AG152" s="135"/>
      <c r="AH152" s="135"/>
      <c r="AI152" s="135"/>
    </row>
    <row r="153" ht="15.75" customHeight="1">
      <c r="A153" s="246" t="s">
        <v>3596</v>
      </c>
      <c r="B153" s="238" t="s">
        <v>1428</v>
      </c>
      <c r="C153" s="230" t="s">
        <v>3597</v>
      </c>
      <c r="D153" s="180" t="s">
        <v>3598</v>
      </c>
      <c r="E153" s="228" t="s">
        <v>170</v>
      </c>
      <c r="F153" s="180" t="s">
        <v>3599</v>
      </c>
      <c r="G153" s="230" t="s">
        <v>3600</v>
      </c>
      <c r="H153" s="230" t="s">
        <v>3600</v>
      </c>
      <c r="I153" s="183" t="s">
        <v>51</v>
      </c>
      <c r="J153" s="206">
        <v>45366.0</v>
      </c>
      <c r="K153" s="263"/>
      <c r="L153" s="183" t="s">
        <v>135</v>
      </c>
      <c r="M153" s="202"/>
      <c r="N153" s="202"/>
      <c r="O153" s="202"/>
      <c r="P153" s="202"/>
      <c r="Q153" s="202"/>
      <c r="R153" s="202"/>
      <c r="S153" s="202"/>
      <c r="T153" s="202"/>
      <c r="U153" s="202"/>
      <c r="V153" s="202"/>
      <c r="W153" s="202"/>
      <c r="X153" s="202"/>
      <c r="Y153" s="202"/>
      <c r="Z153" s="202"/>
      <c r="AA153" s="135"/>
      <c r="AB153" s="135"/>
      <c r="AC153" s="135"/>
      <c r="AD153" s="135"/>
      <c r="AE153" s="135"/>
      <c r="AF153" s="135"/>
      <c r="AG153" s="135"/>
      <c r="AH153" s="135"/>
      <c r="AI153" s="135"/>
    </row>
    <row r="154" ht="15.75" customHeight="1">
      <c r="A154" s="246" t="s">
        <v>3601</v>
      </c>
      <c r="B154" s="238" t="s">
        <v>2916</v>
      </c>
      <c r="C154" s="230" t="s">
        <v>3602</v>
      </c>
      <c r="D154" s="180" t="s">
        <v>3603</v>
      </c>
      <c r="E154" s="228" t="s">
        <v>170</v>
      </c>
      <c r="F154" s="178" t="s">
        <v>54</v>
      </c>
      <c r="G154" s="230" t="s">
        <v>3604</v>
      </c>
      <c r="H154" s="230" t="s">
        <v>3604</v>
      </c>
      <c r="I154" s="183" t="s">
        <v>51</v>
      </c>
      <c r="J154" s="206">
        <v>45366.0</v>
      </c>
      <c r="K154" s="263"/>
      <c r="L154" s="183" t="s">
        <v>135</v>
      </c>
      <c r="M154" s="202"/>
      <c r="N154" s="202"/>
      <c r="O154" s="202"/>
      <c r="P154" s="202"/>
      <c r="Q154" s="202"/>
      <c r="R154" s="202"/>
      <c r="S154" s="202"/>
      <c r="T154" s="202"/>
      <c r="U154" s="202"/>
      <c r="V154" s="202"/>
      <c r="W154" s="202"/>
      <c r="X154" s="202"/>
      <c r="Y154" s="202"/>
      <c r="Z154" s="202"/>
      <c r="AA154" s="135"/>
      <c r="AB154" s="135"/>
      <c r="AC154" s="135"/>
      <c r="AD154" s="135"/>
      <c r="AE154" s="135"/>
      <c r="AF154" s="135"/>
      <c r="AG154" s="135"/>
      <c r="AH154" s="135"/>
      <c r="AI154" s="135"/>
    </row>
    <row r="155" ht="15.75" customHeight="1">
      <c r="A155" s="166"/>
      <c r="B155" s="167" t="s">
        <v>3605</v>
      </c>
      <c r="C155" s="6"/>
      <c r="D155" s="168"/>
      <c r="E155" s="169"/>
      <c r="F155" s="168"/>
      <c r="G155" s="168"/>
      <c r="H155" s="168"/>
      <c r="I155" s="169"/>
      <c r="J155" s="169"/>
      <c r="K155" s="171"/>
      <c r="L155" s="169"/>
      <c r="M155" s="172"/>
      <c r="N155" s="134"/>
      <c r="O155" s="134"/>
      <c r="P155" s="134"/>
      <c r="Q155" s="134"/>
      <c r="R155" s="134"/>
      <c r="S155" s="134"/>
      <c r="T155" s="134"/>
      <c r="U155" s="134"/>
      <c r="V155" s="134"/>
      <c r="W155" s="134"/>
      <c r="X155" s="134"/>
      <c r="Y155" s="134"/>
      <c r="Z155" s="134"/>
      <c r="AA155" s="135"/>
      <c r="AB155" s="135"/>
      <c r="AC155" s="135"/>
      <c r="AD155" s="135"/>
      <c r="AE155" s="135"/>
      <c r="AF155" s="135"/>
      <c r="AG155" s="135"/>
      <c r="AH155" s="135"/>
      <c r="AI155" s="135"/>
    </row>
    <row r="156" ht="15.75" customHeight="1">
      <c r="A156" s="246" t="s">
        <v>3606</v>
      </c>
      <c r="B156" s="238" t="s">
        <v>3607</v>
      </c>
      <c r="C156" s="198" t="s">
        <v>3607</v>
      </c>
      <c r="D156" s="438" t="s">
        <v>3608</v>
      </c>
      <c r="E156" s="228" t="s">
        <v>170</v>
      </c>
      <c r="F156" s="179" t="s">
        <v>54</v>
      </c>
      <c r="G156" s="198" t="s">
        <v>3609</v>
      </c>
      <c r="H156" s="198" t="s">
        <v>3609</v>
      </c>
      <c r="I156" s="174" t="s">
        <v>51</v>
      </c>
      <c r="J156" s="206">
        <v>45366.0</v>
      </c>
      <c r="K156" s="234"/>
      <c r="L156" s="183" t="s">
        <v>135</v>
      </c>
      <c r="M156" s="184"/>
      <c r="N156" s="184"/>
      <c r="O156" s="184"/>
      <c r="P156" s="184"/>
      <c r="Q156" s="184"/>
      <c r="R156" s="184"/>
      <c r="S156" s="184"/>
      <c r="T156" s="184"/>
      <c r="U156" s="184"/>
      <c r="V156" s="184"/>
      <c r="W156" s="184"/>
      <c r="X156" s="184"/>
      <c r="Y156" s="184"/>
      <c r="Z156" s="184"/>
      <c r="AA156" s="185"/>
      <c r="AB156" s="185"/>
      <c r="AC156" s="185"/>
      <c r="AD156" s="185"/>
      <c r="AE156" s="185"/>
      <c r="AF156" s="185"/>
      <c r="AG156" s="185"/>
      <c r="AH156" s="185"/>
      <c r="AI156" s="185"/>
    </row>
    <row r="157" ht="15.75" customHeight="1">
      <c r="A157" s="246" t="s">
        <v>3610</v>
      </c>
      <c r="B157" s="238" t="s">
        <v>3607</v>
      </c>
      <c r="C157" s="198" t="s">
        <v>3607</v>
      </c>
      <c r="D157" s="438" t="s">
        <v>3611</v>
      </c>
      <c r="E157" s="228" t="s">
        <v>170</v>
      </c>
      <c r="F157" s="179" t="s">
        <v>54</v>
      </c>
      <c r="G157" s="178" t="s">
        <v>2926</v>
      </c>
      <c r="H157" s="178" t="s">
        <v>2926</v>
      </c>
      <c r="I157" s="183" t="s">
        <v>51</v>
      </c>
      <c r="J157" s="206">
        <v>45366.0</v>
      </c>
      <c r="K157" s="276"/>
      <c r="L157" s="183" t="s">
        <v>135</v>
      </c>
      <c r="M157" s="202"/>
      <c r="N157" s="202"/>
      <c r="O157" s="202"/>
      <c r="P157" s="202"/>
      <c r="Q157" s="202"/>
      <c r="R157" s="202"/>
      <c r="S157" s="202"/>
      <c r="T157" s="202"/>
      <c r="U157" s="202"/>
      <c r="V157" s="202"/>
      <c r="W157" s="202"/>
      <c r="X157" s="202"/>
      <c r="Y157" s="202"/>
      <c r="Z157" s="202"/>
      <c r="AA157" s="135"/>
      <c r="AB157" s="135"/>
      <c r="AC157" s="135"/>
      <c r="AD157" s="135"/>
      <c r="AE157" s="135"/>
      <c r="AF157" s="135"/>
      <c r="AG157" s="135"/>
      <c r="AH157" s="135"/>
      <c r="AI157" s="135"/>
    </row>
    <row r="158" ht="15.75" customHeight="1">
      <c r="A158" s="166"/>
      <c r="B158" s="167" t="s">
        <v>3612</v>
      </c>
      <c r="C158" s="6"/>
      <c r="D158" s="168"/>
      <c r="E158" s="169"/>
      <c r="F158" s="168"/>
      <c r="G158" s="168"/>
      <c r="H158" s="168"/>
      <c r="I158" s="169"/>
      <c r="J158" s="169"/>
      <c r="K158" s="171"/>
      <c r="L158" s="169"/>
      <c r="M158" s="172"/>
      <c r="N158" s="134"/>
      <c r="O158" s="134"/>
      <c r="P158" s="134"/>
      <c r="Q158" s="134"/>
      <c r="R158" s="134"/>
      <c r="S158" s="134"/>
      <c r="T158" s="134"/>
      <c r="U158" s="134"/>
      <c r="V158" s="134"/>
      <c r="W158" s="134"/>
      <c r="X158" s="134"/>
      <c r="Y158" s="134"/>
      <c r="Z158" s="134"/>
      <c r="AA158" s="135"/>
      <c r="AB158" s="135"/>
      <c r="AC158" s="135"/>
      <c r="AD158" s="135"/>
      <c r="AE158" s="135"/>
      <c r="AF158" s="135"/>
      <c r="AG158" s="135"/>
      <c r="AH158" s="135"/>
      <c r="AI158" s="135"/>
    </row>
    <row r="159" ht="15.75" customHeight="1">
      <c r="A159" s="246" t="s">
        <v>3613</v>
      </c>
      <c r="B159" s="238" t="s">
        <v>3614</v>
      </c>
      <c r="C159" s="198" t="s">
        <v>3615</v>
      </c>
      <c r="D159" s="180" t="s">
        <v>3616</v>
      </c>
      <c r="E159" s="228" t="s">
        <v>170</v>
      </c>
      <c r="F159" s="180" t="s">
        <v>3371</v>
      </c>
      <c r="G159" s="198" t="s">
        <v>3617</v>
      </c>
      <c r="H159" s="198" t="s">
        <v>3617</v>
      </c>
      <c r="I159" s="205" t="s">
        <v>51</v>
      </c>
      <c r="J159" s="206">
        <v>45366.0</v>
      </c>
      <c r="K159" s="242"/>
      <c r="L159" s="183" t="s">
        <v>135</v>
      </c>
      <c r="M159" s="184"/>
      <c r="N159" s="184"/>
      <c r="O159" s="184"/>
      <c r="P159" s="184"/>
      <c r="Q159" s="184"/>
      <c r="R159" s="184"/>
      <c r="S159" s="184"/>
      <c r="T159" s="184"/>
      <c r="U159" s="184"/>
      <c r="V159" s="184"/>
      <c r="W159" s="184"/>
      <c r="X159" s="184"/>
      <c r="Y159" s="184"/>
      <c r="Z159" s="184"/>
      <c r="AA159" s="185"/>
      <c r="AB159" s="185"/>
      <c r="AC159" s="185"/>
      <c r="AD159" s="185"/>
      <c r="AE159" s="185"/>
      <c r="AF159" s="185"/>
      <c r="AG159" s="185"/>
      <c r="AH159" s="185"/>
      <c r="AI159" s="185"/>
    </row>
    <row r="160" ht="15.75" customHeight="1">
      <c r="A160" s="246" t="s">
        <v>3618</v>
      </c>
      <c r="B160" s="264" t="s">
        <v>3619</v>
      </c>
      <c r="C160" s="213" t="s">
        <v>3620</v>
      </c>
      <c r="D160" s="180" t="s">
        <v>3621</v>
      </c>
      <c r="E160" s="228" t="s">
        <v>170</v>
      </c>
      <c r="F160" s="180" t="s">
        <v>3371</v>
      </c>
      <c r="G160" s="198" t="s">
        <v>3622</v>
      </c>
      <c r="H160" s="198" t="s">
        <v>3622</v>
      </c>
      <c r="I160" s="241" t="s">
        <v>51</v>
      </c>
      <c r="J160" s="206">
        <v>45366.0</v>
      </c>
      <c r="K160" s="224"/>
      <c r="L160" s="183" t="s">
        <v>135</v>
      </c>
      <c r="M160" s="89"/>
      <c r="N160" s="89"/>
      <c r="O160" s="89"/>
      <c r="P160" s="89"/>
      <c r="Q160" s="89"/>
      <c r="R160" s="89"/>
      <c r="S160" s="89"/>
      <c r="T160" s="89"/>
      <c r="U160" s="89"/>
      <c r="V160" s="89"/>
      <c r="W160" s="89"/>
      <c r="X160" s="89"/>
      <c r="Y160" s="89"/>
      <c r="Z160" s="89"/>
      <c r="AA160" s="111"/>
      <c r="AB160" s="111"/>
      <c r="AC160" s="111"/>
      <c r="AD160" s="111"/>
      <c r="AE160" s="111"/>
      <c r="AF160" s="111"/>
      <c r="AG160" s="111"/>
      <c r="AH160" s="111"/>
      <c r="AI160" s="111"/>
    </row>
    <row r="161" ht="15.75" customHeight="1">
      <c r="A161" s="246" t="s">
        <v>3623</v>
      </c>
      <c r="B161" s="264" t="s">
        <v>3619</v>
      </c>
      <c r="C161" s="213" t="s">
        <v>3624</v>
      </c>
      <c r="D161" s="180" t="s">
        <v>3625</v>
      </c>
      <c r="E161" s="228" t="s">
        <v>170</v>
      </c>
      <c r="F161" s="180" t="s">
        <v>3371</v>
      </c>
      <c r="G161" s="198" t="s">
        <v>3617</v>
      </c>
      <c r="H161" s="198" t="s">
        <v>3617</v>
      </c>
      <c r="I161" s="183" t="s">
        <v>51</v>
      </c>
      <c r="J161" s="206">
        <v>45366.0</v>
      </c>
      <c r="K161" s="263"/>
      <c r="L161" s="183" t="s">
        <v>135</v>
      </c>
      <c r="M161" s="202"/>
      <c r="N161" s="202"/>
      <c r="O161" s="202"/>
      <c r="P161" s="202"/>
      <c r="Q161" s="202"/>
      <c r="R161" s="202"/>
      <c r="S161" s="202"/>
      <c r="T161" s="202"/>
      <c r="U161" s="202"/>
      <c r="V161" s="202"/>
      <c r="W161" s="202"/>
      <c r="X161" s="202"/>
      <c r="Y161" s="202"/>
      <c r="Z161" s="202"/>
      <c r="AA161" s="135"/>
      <c r="AB161" s="135"/>
      <c r="AC161" s="135"/>
      <c r="AD161" s="135"/>
      <c r="AE161" s="135"/>
      <c r="AF161" s="135"/>
      <c r="AG161" s="135"/>
      <c r="AH161" s="135"/>
      <c r="AI161" s="135"/>
    </row>
    <row r="162" ht="15.75" customHeight="1">
      <c r="A162" s="246" t="s">
        <v>3626</v>
      </c>
      <c r="B162" s="264" t="s">
        <v>3619</v>
      </c>
      <c r="C162" s="213" t="s">
        <v>3627</v>
      </c>
      <c r="D162" s="180" t="s">
        <v>3628</v>
      </c>
      <c r="E162" s="228" t="s">
        <v>170</v>
      </c>
      <c r="F162" s="180" t="s">
        <v>3371</v>
      </c>
      <c r="G162" s="198" t="s">
        <v>3629</v>
      </c>
      <c r="H162" s="198" t="s">
        <v>3629</v>
      </c>
      <c r="I162" s="183" t="s">
        <v>51</v>
      </c>
      <c r="J162" s="206">
        <v>45366.0</v>
      </c>
      <c r="K162" s="263"/>
      <c r="L162" s="183" t="s">
        <v>135</v>
      </c>
      <c r="M162" s="202"/>
      <c r="N162" s="202"/>
      <c r="O162" s="202"/>
      <c r="P162" s="202"/>
      <c r="Q162" s="202"/>
      <c r="R162" s="202"/>
      <c r="S162" s="202"/>
      <c r="T162" s="202"/>
      <c r="U162" s="202"/>
      <c r="V162" s="202"/>
      <c r="W162" s="202"/>
      <c r="X162" s="202"/>
      <c r="Y162" s="202"/>
      <c r="Z162" s="202"/>
      <c r="AA162" s="135"/>
      <c r="AB162" s="135"/>
      <c r="AC162" s="135"/>
      <c r="AD162" s="135"/>
      <c r="AE162" s="135"/>
      <c r="AF162" s="135"/>
      <c r="AG162" s="135"/>
      <c r="AH162" s="135"/>
      <c r="AI162" s="135"/>
    </row>
    <row r="163" ht="15.75" customHeight="1">
      <c r="A163" s="246" t="s">
        <v>3630</v>
      </c>
      <c r="B163" s="238" t="s">
        <v>3614</v>
      </c>
      <c r="C163" s="230" t="s">
        <v>3631</v>
      </c>
      <c r="D163" s="180" t="s">
        <v>3632</v>
      </c>
      <c r="E163" s="228" t="s">
        <v>170</v>
      </c>
      <c r="F163" s="180" t="s">
        <v>3633</v>
      </c>
      <c r="G163" s="230" t="s">
        <v>3634</v>
      </c>
      <c r="H163" s="230" t="s">
        <v>3634</v>
      </c>
      <c r="I163" s="183" t="s">
        <v>51</v>
      </c>
      <c r="J163" s="206">
        <v>45366.0</v>
      </c>
      <c r="K163" s="263"/>
      <c r="L163" s="183" t="s">
        <v>135</v>
      </c>
      <c r="M163" s="202"/>
      <c r="N163" s="202"/>
      <c r="O163" s="202"/>
      <c r="P163" s="202"/>
      <c r="Q163" s="202"/>
      <c r="R163" s="202"/>
      <c r="S163" s="202"/>
      <c r="T163" s="202"/>
      <c r="U163" s="202"/>
      <c r="V163" s="202"/>
      <c r="W163" s="202"/>
      <c r="X163" s="202"/>
      <c r="Y163" s="202"/>
      <c r="Z163" s="202"/>
      <c r="AA163" s="135"/>
      <c r="AB163" s="135"/>
      <c r="AC163" s="135"/>
      <c r="AD163" s="135"/>
      <c r="AE163" s="135"/>
      <c r="AF163" s="135"/>
      <c r="AG163" s="135"/>
      <c r="AH163" s="135"/>
      <c r="AI163" s="135"/>
    </row>
    <row r="164" ht="15.75" customHeight="1">
      <c r="A164" s="246" t="s">
        <v>3635</v>
      </c>
      <c r="B164" s="238" t="s">
        <v>3614</v>
      </c>
      <c r="C164" s="230" t="s">
        <v>3636</v>
      </c>
      <c r="D164" s="180" t="s">
        <v>3632</v>
      </c>
      <c r="E164" s="228" t="s">
        <v>170</v>
      </c>
      <c r="F164" s="180" t="s">
        <v>3637</v>
      </c>
      <c r="G164" s="230" t="s">
        <v>3638</v>
      </c>
      <c r="H164" s="230" t="s">
        <v>3638</v>
      </c>
      <c r="I164" s="183" t="s">
        <v>51</v>
      </c>
      <c r="J164" s="206">
        <v>45366.0</v>
      </c>
      <c r="K164" s="263"/>
      <c r="L164" s="183" t="s">
        <v>135</v>
      </c>
      <c r="M164" s="202"/>
      <c r="N164" s="202"/>
      <c r="O164" s="202"/>
      <c r="P164" s="202"/>
      <c r="Q164" s="202"/>
      <c r="R164" s="202"/>
      <c r="S164" s="202"/>
      <c r="T164" s="202"/>
      <c r="U164" s="202"/>
      <c r="V164" s="202"/>
      <c r="W164" s="202"/>
      <c r="X164" s="202"/>
      <c r="Y164" s="202"/>
      <c r="Z164" s="202"/>
      <c r="AA164" s="135"/>
      <c r="AB164" s="135"/>
      <c r="AC164" s="135"/>
      <c r="AD164" s="135"/>
      <c r="AE164" s="135"/>
      <c r="AF164" s="135"/>
      <c r="AG164" s="135"/>
      <c r="AH164" s="135"/>
      <c r="AI164" s="135"/>
    </row>
    <row r="165" ht="15.75" customHeight="1">
      <c r="A165" s="246" t="s">
        <v>3639</v>
      </c>
      <c r="B165" s="238" t="s">
        <v>3614</v>
      </c>
      <c r="C165" s="230" t="s">
        <v>3640</v>
      </c>
      <c r="D165" s="180" t="s">
        <v>3641</v>
      </c>
      <c r="E165" s="228" t="s">
        <v>170</v>
      </c>
      <c r="F165" s="180" t="s">
        <v>3642</v>
      </c>
      <c r="G165" s="198" t="s">
        <v>3643</v>
      </c>
      <c r="H165" s="198" t="s">
        <v>3643</v>
      </c>
      <c r="I165" s="183" t="s">
        <v>51</v>
      </c>
      <c r="J165" s="206">
        <v>45366.0</v>
      </c>
      <c r="K165" s="263"/>
      <c r="L165" s="183" t="s">
        <v>135</v>
      </c>
      <c r="M165" s="202"/>
      <c r="N165" s="202"/>
      <c r="O165" s="202"/>
      <c r="P165" s="202"/>
      <c r="Q165" s="202"/>
      <c r="R165" s="202"/>
      <c r="S165" s="202"/>
      <c r="T165" s="202"/>
      <c r="U165" s="202"/>
      <c r="V165" s="202"/>
      <c r="W165" s="202"/>
      <c r="X165" s="202"/>
      <c r="Y165" s="202"/>
      <c r="Z165" s="202"/>
      <c r="AA165" s="135"/>
      <c r="AB165" s="135"/>
      <c r="AC165" s="135"/>
      <c r="AD165" s="135"/>
      <c r="AE165" s="135"/>
      <c r="AF165" s="135"/>
      <c r="AG165" s="135"/>
      <c r="AH165" s="135"/>
      <c r="AI165" s="135"/>
    </row>
    <row r="166" ht="15.75" customHeight="1">
      <c r="A166" s="246" t="s">
        <v>3644</v>
      </c>
      <c r="B166" s="238" t="s">
        <v>3614</v>
      </c>
      <c r="C166" s="230" t="s">
        <v>3645</v>
      </c>
      <c r="D166" s="180" t="s">
        <v>3641</v>
      </c>
      <c r="E166" s="228" t="s">
        <v>170</v>
      </c>
      <c r="F166" s="180" t="s">
        <v>3646</v>
      </c>
      <c r="G166" s="230" t="s">
        <v>3638</v>
      </c>
      <c r="H166" s="230" t="s">
        <v>3638</v>
      </c>
      <c r="I166" s="183" t="s">
        <v>51</v>
      </c>
      <c r="J166" s="206">
        <v>45366.0</v>
      </c>
      <c r="K166" s="263"/>
      <c r="L166" s="183" t="s">
        <v>135</v>
      </c>
      <c r="M166" s="202"/>
      <c r="N166" s="202"/>
      <c r="O166" s="202"/>
      <c r="P166" s="202"/>
      <c r="Q166" s="202"/>
      <c r="R166" s="202"/>
      <c r="S166" s="202"/>
      <c r="T166" s="202"/>
      <c r="U166" s="202"/>
      <c r="V166" s="202"/>
      <c r="W166" s="202"/>
      <c r="X166" s="202"/>
      <c r="Y166" s="202"/>
      <c r="Z166" s="202"/>
      <c r="AA166" s="135"/>
      <c r="AB166" s="135"/>
      <c r="AC166" s="135"/>
      <c r="AD166" s="135"/>
      <c r="AE166" s="135"/>
      <c r="AF166" s="135"/>
      <c r="AG166" s="135"/>
      <c r="AH166" s="135"/>
      <c r="AI166" s="135"/>
    </row>
    <row r="167" ht="15.75" customHeight="1">
      <c r="A167" s="246" t="s">
        <v>3647</v>
      </c>
      <c r="B167" s="238" t="s">
        <v>3614</v>
      </c>
      <c r="C167" s="230" t="s">
        <v>3648</v>
      </c>
      <c r="D167" s="180" t="s">
        <v>3641</v>
      </c>
      <c r="E167" s="228" t="s">
        <v>170</v>
      </c>
      <c r="F167" s="180" t="s">
        <v>3649</v>
      </c>
      <c r="G167" s="198" t="s">
        <v>3617</v>
      </c>
      <c r="H167" s="198" t="s">
        <v>3617</v>
      </c>
      <c r="I167" s="183" t="s">
        <v>51</v>
      </c>
      <c r="J167" s="206">
        <v>45366.0</v>
      </c>
      <c r="K167" s="263"/>
      <c r="L167" s="183" t="s">
        <v>135</v>
      </c>
      <c r="M167" s="202"/>
      <c r="N167" s="202"/>
      <c r="O167" s="202"/>
      <c r="P167" s="202"/>
      <c r="Q167" s="202"/>
      <c r="R167" s="202"/>
      <c r="S167" s="202"/>
      <c r="T167" s="202"/>
      <c r="U167" s="202"/>
      <c r="V167" s="202"/>
      <c r="W167" s="202"/>
      <c r="X167" s="202"/>
      <c r="Y167" s="202"/>
      <c r="Z167" s="202"/>
      <c r="AA167" s="135"/>
      <c r="AB167" s="135"/>
      <c r="AC167" s="135"/>
      <c r="AD167" s="135"/>
      <c r="AE167" s="135"/>
      <c r="AF167" s="135"/>
      <c r="AG167" s="135"/>
      <c r="AH167" s="135"/>
      <c r="AI167" s="135"/>
    </row>
    <row r="168" ht="15.75" customHeight="1">
      <c r="A168" s="246" t="s">
        <v>3650</v>
      </c>
      <c r="B168" s="238" t="s">
        <v>3614</v>
      </c>
      <c r="C168" s="230" t="s">
        <v>3651</v>
      </c>
      <c r="D168" s="180" t="s">
        <v>3641</v>
      </c>
      <c r="E168" s="228" t="s">
        <v>170</v>
      </c>
      <c r="F168" s="180" t="s">
        <v>3652</v>
      </c>
      <c r="G168" s="230" t="s">
        <v>3653</v>
      </c>
      <c r="H168" s="230" t="s">
        <v>3653</v>
      </c>
      <c r="I168" s="183" t="s">
        <v>51</v>
      </c>
      <c r="J168" s="206">
        <v>45366.0</v>
      </c>
      <c r="K168" s="263"/>
      <c r="L168" s="183" t="s">
        <v>135</v>
      </c>
      <c r="M168" s="202"/>
      <c r="N168" s="202"/>
      <c r="O168" s="202"/>
      <c r="P168" s="202"/>
      <c r="Q168" s="202"/>
      <c r="R168" s="202"/>
      <c r="S168" s="202"/>
      <c r="T168" s="202"/>
      <c r="U168" s="202"/>
      <c r="V168" s="202"/>
      <c r="W168" s="202"/>
      <c r="X168" s="202"/>
      <c r="Y168" s="202"/>
      <c r="Z168" s="202"/>
      <c r="AA168" s="135"/>
      <c r="AB168" s="135"/>
      <c r="AC168" s="135"/>
      <c r="AD168" s="135"/>
      <c r="AE168" s="135"/>
      <c r="AF168" s="135"/>
      <c r="AG168" s="135"/>
      <c r="AH168" s="135"/>
      <c r="AI168" s="135"/>
    </row>
    <row r="169" ht="15.75" customHeight="1">
      <c r="A169" s="246" t="s">
        <v>3654</v>
      </c>
      <c r="B169" s="238" t="s">
        <v>3614</v>
      </c>
      <c r="C169" s="230" t="s">
        <v>3655</v>
      </c>
      <c r="D169" s="180" t="s">
        <v>3641</v>
      </c>
      <c r="E169" s="228" t="s">
        <v>170</v>
      </c>
      <c r="F169" s="180" t="s">
        <v>3656</v>
      </c>
      <c r="G169" s="230" t="s">
        <v>3414</v>
      </c>
      <c r="H169" s="230" t="s">
        <v>3414</v>
      </c>
      <c r="I169" s="183" t="s">
        <v>51</v>
      </c>
      <c r="J169" s="206">
        <v>45366.0</v>
      </c>
      <c r="K169" s="263"/>
      <c r="L169" s="183" t="s">
        <v>135</v>
      </c>
      <c r="M169" s="202"/>
      <c r="N169" s="202"/>
      <c r="O169" s="202"/>
      <c r="P169" s="202"/>
      <c r="Q169" s="202"/>
      <c r="R169" s="202"/>
      <c r="S169" s="202"/>
      <c r="T169" s="202"/>
      <c r="U169" s="202"/>
      <c r="V169" s="202"/>
      <c r="W169" s="202"/>
      <c r="X169" s="202"/>
      <c r="Y169" s="202"/>
      <c r="Z169" s="202"/>
      <c r="AA169" s="135"/>
      <c r="AB169" s="135"/>
      <c r="AC169" s="135"/>
      <c r="AD169" s="135"/>
      <c r="AE169" s="135"/>
      <c r="AF169" s="135"/>
      <c r="AG169" s="135"/>
      <c r="AH169" s="135"/>
      <c r="AI169" s="135"/>
    </row>
    <row r="170" ht="15.75" customHeight="1">
      <c r="A170" s="246" t="s">
        <v>3657</v>
      </c>
      <c r="B170" s="238" t="s">
        <v>3614</v>
      </c>
      <c r="C170" s="230" t="s">
        <v>3658</v>
      </c>
      <c r="D170" s="180" t="s">
        <v>3632</v>
      </c>
      <c r="E170" s="228" t="s">
        <v>170</v>
      </c>
      <c r="F170" s="180" t="s">
        <v>3659</v>
      </c>
      <c r="G170" s="230" t="s">
        <v>3660</v>
      </c>
      <c r="H170" s="230" t="s">
        <v>3660</v>
      </c>
      <c r="I170" s="183" t="s">
        <v>51</v>
      </c>
      <c r="J170" s="206">
        <v>45366.0</v>
      </c>
      <c r="K170" s="263"/>
      <c r="L170" s="183" t="s">
        <v>135</v>
      </c>
      <c r="M170" s="202"/>
      <c r="N170" s="202"/>
      <c r="O170" s="202"/>
      <c r="P170" s="202"/>
      <c r="Q170" s="202"/>
      <c r="R170" s="202"/>
      <c r="S170" s="202"/>
      <c r="T170" s="202"/>
      <c r="U170" s="202"/>
      <c r="V170" s="202"/>
      <c r="W170" s="202"/>
      <c r="X170" s="202"/>
      <c r="Y170" s="202"/>
      <c r="Z170" s="202"/>
      <c r="AA170" s="135"/>
      <c r="AB170" s="135"/>
      <c r="AC170" s="135"/>
      <c r="AD170" s="135"/>
      <c r="AE170" s="135"/>
      <c r="AF170" s="135"/>
      <c r="AG170" s="135"/>
      <c r="AH170" s="135"/>
      <c r="AI170" s="135"/>
    </row>
    <row r="171" ht="15.75" customHeight="1">
      <c r="A171" s="246" t="s">
        <v>3661</v>
      </c>
      <c r="B171" s="238" t="s">
        <v>3614</v>
      </c>
      <c r="C171" s="230" t="s">
        <v>3662</v>
      </c>
      <c r="D171" s="180" t="s">
        <v>3632</v>
      </c>
      <c r="E171" s="228" t="s">
        <v>170</v>
      </c>
      <c r="F171" s="180" t="s">
        <v>3663</v>
      </c>
      <c r="G171" s="230" t="s">
        <v>3422</v>
      </c>
      <c r="H171" s="230" t="s">
        <v>3422</v>
      </c>
      <c r="I171" s="183" t="s">
        <v>51</v>
      </c>
      <c r="J171" s="206">
        <v>45366.0</v>
      </c>
      <c r="K171" s="263"/>
      <c r="L171" s="183" t="s">
        <v>135</v>
      </c>
      <c r="M171" s="202"/>
      <c r="N171" s="202"/>
      <c r="O171" s="202"/>
      <c r="P171" s="202"/>
      <c r="Q171" s="202"/>
      <c r="R171" s="202"/>
      <c r="S171" s="202"/>
      <c r="T171" s="202"/>
      <c r="U171" s="202"/>
      <c r="V171" s="202"/>
      <c r="W171" s="202"/>
      <c r="X171" s="202"/>
      <c r="Y171" s="202"/>
      <c r="Z171" s="202"/>
      <c r="AA171" s="135"/>
      <c r="AB171" s="135"/>
      <c r="AC171" s="135"/>
      <c r="AD171" s="135"/>
      <c r="AE171" s="135"/>
      <c r="AF171" s="135"/>
      <c r="AG171" s="135"/>
      <c r="AH171" s="135"/>
      <c r="AI171" s="135"/>
    </row>
    <row r="172" ht="15.75" customHeight="1">
      <c r="A172" s="246" t="s">
        <v>3664</v>
      </c>
      <c r="B172" s="238" t="s">
        <v>3614</v>
      </c>
      <c r="C172" s="230" t="s">
        <v>3665</v>
      </c>
      <c r="D172" s="180" t="s">
        <v>3632</v>
      </c>
      <c r="E172" s="228" t="s">
        <v>170</v>
      </c>
      <c r="F172" s="180" t="s">
        <v>3666</v>
      </c>
      <c r="G172" s="230" t="s">
        <v>3426</v>
      </c>
      <c r="H172" s="230" t="s">
        <v>3426</v>
      </c>
      <c r="I172" s="183" t="s">
        <v>51</v>
      </c>
      <c r="J172" s="206">
        <v>45366.0</v>
      </c>
      <c r="K172" s="263"/>
      <c r="L172" s="183" t="s">
        <v>135</v>
      </c>
      <c r="M172" s="202"/>
      <c r="N172" s="202"/>
      <c r="O172" s="202"/>
      <c r="P172" s="202"/>
      <c r="Q172" s="202"/>
      <c r="R172" s="202"/>
      <c r="S172" s="202"/>
      <c r="T172" s="202"/>
      <c r="U172" s="202"/>
      <c r="V172" s="202"/>
      <c r="W172" s="202"/>
      <c r="X172" s="202"/>
      <c r="Y172" s="202"/>
      <c r="Z172" s="202"/>
      <c r="AA172" s="135"/>
      <c r="AB172" s="135"/>
      <c r="AC172" s="135"/>
      <c r="AD172" s="135"/>
      <c r="AE172" s="135"/>
      <c r="AF172" s="135"/>
      <c r="AG172" s="135"/>
      <c r="AH172" s="135"/>
      <c r="AI172" s="135"/>
    </row>
    <row r="173" ht="15.75" customHeight="1">
      <c r="A173" s="246" t="s">
        <v>3667</v>
      </c>
      <c r="B173" s="238" t="s">
        <v>3614</v>
      </c>
      <c r="C173" s="230" t="s">
        <v>3668</v>
      </c>
      <c r="D173" s="180" t="s">
        <v>3632</v>
      </c>
      <c r="E173" s="228" t="s">
        <v>170</v>
      </c>
      <c r="F173" s="180" t="s">
        <v>3669</v>
      </c>
      <c r="G173" s="230" t="s">
        <v>3430</v>
      </c>
      <c r="H173" s="230" t="s">
        <v>3430</v>
      </c>
      <c r="I173" s="183" t="s">
        <v>51</v>
      </c>
      <c r="J173" s="206">
        <v>45366.0</v>
      </c>
      <c r="K173" s="263"/>
      <c r="L173" s="183" t="s">
        <v>135</v>
      </c>
      <c r="M173" s="202"/>
      <c r="N173" s="202"/>
      <c r="O173" s="202"/>
      <c r="P173" s="202"/>
      <c r="Q173" s="202"/>
      <c r="R173" s="202"/>
      <c r="S173" s="202"/>
      <c r="T173" s="202"/>
      <c r="U173" s="202"/>
      <c r="V173" s="202"/>
      <c r="W173" s="202"/>
      <c r="X173" s="202"/>
      <c r="Y173" s="202"/>
      <c r="Z173" s="202"/>
      <c r="AA173" s="135"/>
      <c r="AB173" s="135"/>
      <c r="AC173" s="135"/>
      <c r="AD173" s="135"/>
      <c r="AE173" s="135"/>
      <c r="AF173" s="135"/>
      <c r="AG173" s="135"/>
      <c r="AH173" s="135"/>
      <c r="AI173" s="135"/>
    </row>
    <row r="174" ht="15.75" customHeight="1">
      <c r="A174" s="246" t="s">
        <v>3670</v>
      </c>
      <c r="B174" s="238" t="s">
        <v>3614</v>
      </c>
      <c r="C174" s="230" t="s">
        <v>3671</v>
      </c>
      <c r="D174" s="180" t="s">
        <v>3641</v>
      </c>
      <c r="E174" s="228" t="s">
        <v>170</v>
      </c>
      <c r="F174" s="180" t="s">
        <v>3672</v>
      </c>
      <c r="G174" s="230" t="s">
        <v>3673</v>
      </c>
      <c r="H174" s="230" t="s">
        <v>3673</v>
      </c>
      <c r="I174" s="183" t="s">
        <v>51</v>
      </c>
      <c r="J174" s="206">
        <v>45366.0</v>
      </c>
      <c r="K174" s="263"/>
      <c r="L174" s="183" t="s">
        <v>135</v>
      </c>
      <c r="M174" s="202"/>
      <c r="N174" s="202"/>
      <c r="O174" s="202"/>
      <c r="P174" s="202"/>
      <c r="Q174" s="202"/>
      <c r="R174" s="202"/>
      <c r="S174" s="202"/>
      <c r="T174" s="202"/>
      <c r="U174" s="202"/>
      <c r="V174" s="202"/>
      <c r="W174" s="202"/>
      <c r="X174" s="202"/>
      <c r="Y174" s="202"/>
      <c r="Z174" s="202"/>
      <c r="AA174" s="135"/>
      <c r="AB174" s="135"/>
      <c r="AC174" s="135"/>
      <c r="AD174" s="135"/>
      <c r="AE174" s="135"/>
      <c r="AF174" s="135"/>
      <c r="AG174" s="135"/>
      <c r="AH174" s="135"/>
      <c r="AI174" s="135"/>
    </row>
    <row r="175" ht="15.75" customHeight="1">
      <c r="A175" s="246" t="s">
        <v>3674</v>
      </c>
      <c r="B175" s="238" t="s">
        <v>3614</v>
      </c>
      <c r="C175" s="230" t="s">
        <v>3675</v>
      </c>
      <c r="D175" s="180" t="s">
        <v>3641</v>
      </c>
      <c r="E175" s="228" t="s">
        <v>170</v>
      </c>
      <c r="F175" s="180" t="s">
        <v>3676</v>
      </c>
      <c r="G175" s="198" t="s">
        <v>3617</v>
      </c>
      <c r="H175" s="198" t="s">
        <v>3617</v>
      </c>
      <c r="I175" s="183" t="s">
        <v>51</v>
      </c>
      <c r="J175" s="206">
        <v>45366.0</v>
      </c>
      <c r="K175" s="263"/>
      <c r="L175" s="183" t="s">
        <v>135</v>
      </c>
      <c r="M175" s="202"/>
      <c r="N175" s="202"/>
      <c r="O175" s="202"/>
      <c r="P175" s="202"/>
      <c r="Q175" s="202"/>
      <c r="R175" s="202"/>
      <c r="S175" s="202"/>
      <c r="T175" s="202"/>
      <c r="U175" s="202"/>
      <c r="V175" s="202"/>
      <c r="W175" s="202"/>
      <c r="X175" s="202"/>
      <c r="Y175" s="202"/>
      <c r="Z175" s="202"/>
      <c r="AA175" s="135"/>
      <c r="AB175" s="135"/>
      <c r="AC175" s="135"/>
      <c r="AD175" s="135"/>
      <c r="AE175" s="135"/>
      <c r="AF175" s="135"/>
      <c r="AG175" s="135"/>
      <c r="AH175" s="135"/>
      <c r="AI175" s="135"/>
    </row>
    <row r="176" ht="15.75" customHeight="1">
      <c r="A176" s="246" t="s">
        <v>3677</v>
      </c>
      <c r="B176" s="238" t="s">
        <v>3614</v>
      </c>
      <c r="C176" s="230" t="s">
        <v>3678</v>
      </c>
      <c r="D176" s="180" t="s">
        <v>3641</v>
      </c>
      <c r="E176" s="228" t="s">
        <v>170</v>
      </c>
      <c r="F176" s="180" t="s">
        <v>3679</v>
      </c>
      <c r="G176" s="198" t="s">
        <v>3617</v>
      </c>
      <c r="H176" s="198" t="s">
        <v>3617</v>
      </c>
      <c r="I176" s="183" t="s">
        <v>51</v>
      </c>
      <c r="J176" s="206">
        <v>45366.0</v>
      </c>
      <c r="K176" s="263"/>
      <c r="L176" s="183" t="s">
        <v>135</v>
      </c>
      <c r="M176" s="202"/>
      <c r="N176" s="202"/>
      <c r="O176" s="202"/>
      <c r="P176" s="202"/>
      <c r="Q176" s="202"/>
      <c r="R176" s="202"/>
      <c r="S176" s="202"/>
      <c r="T176" s="202"/>
      <c r="U176" s="202"/>
      <c r="V176" s="202"/>
      <c r="W176" s="202"/>
      <c r="X176" s="202"/>
      <c r="Y176" s="202"/>
      <c r="Z176" s="202"/>
      <c r="AA176" s="135"/>
      <c r="AB176" s="135"/>
      <c r="AC176" s="135"/>
      <c r="AD176" s="135"/>
      <c r="AE176" s="135"/>
      <c r="AF176" s="135"/>
      <c r="AG176" s="135"/>
      <c r="AH176" s="135"/>
      <c r="AI176" s="135"/>
    </row>
    <row r="177" ht="15.75" customHeight="1">
      <c r="A177" s="246" t="s">
        <v>3680</v>
      </c>
      <c r="B177" s="238" t="s">
        <v>3614</v>
      </c>
      <c r="C177" s="230" t="s">
        <v>3681</v>
      </c>
      <c r="D177" s="180" t="s">
        <v>3641</v>
      </c>
      <c r="E177" s="228" t="s">
        <v>170</v>
      </c>
      <c r="F177" s="180" t="s">
        <v>3682</v>
      </c>
      <c r="G177" s="198" t="s">
        <v>3617</v>
      </c>
      <c r="H177" s="198" t="s">
        <v>3617</v>
      </c>
      <c r="I177" s="183" t="s">
        <v>51</v>
      </c>
      <c r="J177" s="206">
        <v>45366.0</v>
      </c>
      <c r="K177" s="263"/>
      <c r="L177" s="183" t="s">
        <v>135</v>
      </c>
      <c r="M177" s="202"/>
      <c r="N177" s="202"/>
      <c r="O177" s="202"/>
      <c r="P177" s="202"/>
      <c r="Q177" s="202"/>
      <c r="R177" s="202"/>
      <c r="S177" s="202"/>
      <c r="T177" s="202"/>
      <c r="U177" s="202"/>
      <c r="V177" s="202"/>
      <c r="W177" s="202"/>
      <c r="X177" s="202"/>
      <c r="Y177" s="202"/>
      <c r="Z177" s="202"/>
      <c r="AA177" s="135"/>
      <c r="AB177" s="135"/>
      <c r="AC177" s="135"/>
      <c r="AD177" s="135"/>
      <c r="AE177" s="135"/>
      <c r="AF177" s="135"/>
      <c r="AG177" s="135"/>
      <c r="AH177" s="135"/>
      <c r="AI177" s="135"/>
    </row>
    <row r="178" ht="15.75" customHeight="1">
      <c r="A178" s="246" t="s">
        <v>3683</v>
      </c>
      <c r="B178" s="238" t="s">
        <v>3614</v>
      </c>
      <c r="C178" s="230" t="s">
        <v>3684</v>
      </c>
      <c r="D178" s="180" t="s">
        <v>3641</v>
      </c>
      <c r="E178" s="228" t="s">
        <v>170</v>
      </c>
      <c r="F178" s="180" t="s">
        <v>3685</v>
      </c>
      <c r="G178" s="230" t="s">
        <v>3673</v>
      </c>
      <c r="H178" s="230" t="s">
        <v>3673</v>
      </c>
      <c r="I178" s="183" t="s">
        <v>51</v>
      </c>
      <c r="J178" s="206">
        <v>45366.0</v>
      </c>
      <c r="K178" s="263"/>
      <c r="L178" s="183" t="s">
        <v>135</v>
      </c>
      <c r="M178" s="202"/>
      <c r="N178" s="202"/>
      <c r="O178" s="202"/>
      <c r="P178" s="202"/>
      <c r="Q178" s="202"/>
      <c r="R178" s="202"/>
      <c r="S178" s="202"/>
      <c r="T178" s="202"/>
      <c r="U178" s="202"/>
      <c r="V178" s="202"/>
      <c r="W178" s="202"/>
      <c r="X178" s="202"/>
      <c r="Y178" s="202"/>
      <c r="Z178" s="202"/>
      <c r="AA178" s="135"/>
      <c r="AB178" s="135"/>
      <c r="AC178" s="135"/>
      <c r="AD178" s="135"/>
      <c r="AE178" s="135"/>
      <c r="AF178" s="135"/>
      <c r="AG178" s="135"/>
      <c r="AH178" s="135"/>
      <c r="AI178" s="135"/>
    </row>
    <row r="179" ht="15.75" customHeight="1">
      <c r="A179" s="246" t="s">
        <v>3686</v>
      </c>
      <c r="B179" s="204" t="s">
        <v>3614</v>
      </c>
      <c r="C179" s="197" t="s">
        <v>3687</v>
      </c>
      <c r="D179" s="180" t="s">
        <v>3688</v>
      </c>
      <c r="E179" s="177" t="s">
        <v>170</v>
      </c>
      <c r="F179" s="257" t="s">
        <v>54</v>
      </c>
      <c r="G179" s="197" t="s">
        <v>3689</v>
      </c>
      <c r="H179" s="197" t="s">
        <v>3689</v>
      </c>
      <c r="I179" s="256" t="s">
        <v>51</v>
      </c>
      <c r="J179" s="206">
        <v>45366.0</v>
      </c>
      <c r="K179" s="224"/>
      <c r="L179" s="183" t="s">
        <v>135</v>
      </c>
      <c r="M179" s="89"/>
      <c r="N179" s="89"/>
      <c r="O179" s="89"/>
      <c r="P179" s="89"/>
      <c r="Q179" s="89"/>
      <c r="R179" s="89"/>
      <c r="S179" s="89"/>
      <c r="T179" s="89"/>
      <c r="U179" s="89"/>
      <c r="V179" s="89"/>
      <c r="W179" s="89"/>
      <c r="X179" s="89"/>
      <c r="Y179" s="89"/>
      <c r="Z179" s="89"/>
      <c r="AA179" s="111"/>
      <c r="AB179" s="111"/>
      <c r="AC179" s="111"/>
      <c r="AD179" s="111"/>
      <c r="AE179" s="111"/>
      <c r="AF179" s="111"/>
      <c r="AG179" s="111"/>
      <c r="AH179" s="111"/>
      <c r="AI179" s="111"/>
    </row>
    <row r="180">
      <c r="A180" s="246" t="s">
        <v>3690</v>
      </c>
      <c r="B180" s="204" t="s">
        <v>3614</v>
      </c>
      <c r="C180" s="198" t="s">
        <v>3691</v>
      </c>
      <c r="D180" s="180" t="s">
        <v>3692</v>
      </c>
      <c r="E180" s="177" t="s">
        <v>170</v>
      </c>
      <c r="F180" s="257" t="s">
        <v>54</v>
      </c>
      <c r="G180" s="198" t="s">
        <v>3693</v>
      </c>
      <c r="H180" s="198" t="s">
        <v>3694</v>
      </c>
      <c r="I180" s="205" t="s">
        <v>51</v>
      </c>
      <c r="J180" s="206">
        <v>45366.0</v>
      </c>
      <c r="K180" s="224"/>
      <c r="L180" s="183" t="s">
        <v>135</v>
      </c>
      <c r="M180" s="89"/>
      <c r="N180" s="89"/>
      <c r="O180" s="89"/>
      <c r="P180" s="89"/>
      <c r="Q180" s="89"/>
      <c r="R180" s="89"/>
      <c r="S180" s="89"/>
      <c r="T180" s="89"/>
      <c r="U180" s="89"/>
      <c r="V180" s="89"/>
      <c r="W180" s="89"/>
      <c r="X180" s="89"/>
      <c r="Y180" s="89"/>
      <c r="Z180" s="89"/>
      <c r="AA180" s="111"/>
      <c r="AB180" s="111"/>
      <c r="AC180" s="111"/>
      <c r="AD180" s="111"/>
      <c r="AE180" s="111"/>
      <c r="AF180" s="111"/>
      <c r="AG180" s="111"/>
      <c r="AH180" s="111"/>
      <c r="AI180" s="111"/>
    </row>
    <row r="181" ht="114.75" customHeight="1">
      <c r="A181" s="246" t="s">
        <v>3695</v>
      </c>
      <c r="B181" s="204" t="s">
        <v>3614</v>
      </c>
      <c r="C181" s="198" t="s">
        <v>3696</v>
      </c>
      <c r="D181" s="180" t="s">
        <v>3697</v>
      </c>
      <c r="E181" s="177" t="s">
        <v>170</v>
      </c>
      <c r="F181" s="257" t="s">
        <v>54</v>
      </c>
      <c r="G181" s="198" t="s">
        <v>3693</v>
      </c>
      <c r="H181" s="198" t="s">
        <v>3694</v>
      </c>
      <c r="I181" s="205" t="s">
        <v>51</v>
      </c>
      <c r="J181" s="206">
        <v>45366.0</v>
      </c>
      <c r="K181" s="224"/>
      <c r="L181" s="183" t="s">
        <v>135</v>
      </c>
      <c r="M181" s="448"/>
      <c r="N181" s="89"/>
      <c r="O181" s="89"/>
      <c r="P181" s="89"/>
      <c r="Q181" s="89"/>
      <c r="R181" s="89"/>
      <c r="S181" s="89"/>
      <c r="T181" s="89"/>
      <c r="U181" s="89"/>
      <c r="V181" s="89"/>
      <c r="W181" s="89"/>
      <c r="X181" s="89"/>
      <c r="Y181" s="89"/>
      <c r="Z181" s="89"/>
      <c r="AA181" s="111"/>
      <c r="AB181" s="111"/>
      <c r="AC181" s="111"/>
      <c r="AD181" s="111"/>
      <c r="AE181" s="111"/>
      <c r="AF181" s="111"/>
      <c r="AG181" s="111"/>
      <c r="AH181" s="111"/>
      <c r="AI181" s="111"/>
    </row>
    <row r="182" ht="15.75" customHeight="1">
      <c r="A182" s="246" t="s">
        <v>3698</v>
      </c>
      <c r="B182" s="204" t="s">
        <v>3614</v>
      </c>
      <c r="C182" s="198" t="s">
        <v>3699</v>
      </c>
      <c r="D182" s="180" t="s">
        <v>3688</v>
      </c>
      <c r="E182" s="177" t="s">
        <v>170</v>
      </c>
      <c r="F182" s="257" t="s">
        <v>54</v>
      </c>
      <c r="G182" s="198" t="s">
        <v>3700</v>
      </c>
      <c r="H182" s="198" t="s">
        <v>3700</v>
      </c>
      <c r="I182" s="256" t="s">
        <v>51</v>
      </c>
      <c r="J182" s="206">
        <v>45366.0</v>
      </c>
      <c r="K182" s="224"/>
      <c r="L182" s="183" t="s">
        <v>135</v>
      </c>
      <c r="M182" s="89"/>
      <c r="N182" s="89"/>
      <c r="O182" s="89"/>
      <c r="P182" s="89"/>
      <c r="Q182" s="89"/>
      <c r="R182" s="89"/>
      <c r="S182" s="89"/>
      <c r="T182" s="89"/>
      <c r="U182" s="89"/>
      <c r="V182" s="89"/>
      <c r="W182" s="89"/>
      <c r="X182" s="89"/>
      <c r="Y182" s="89"/>
      <c r="Z182" s="89"/>
      <c r="AA182" s="111"/>
      <c r="AB182" s="111"/>
      <c r="AC182" s="111"/>
      <c r="AD182" s="111"/>
      <c r="AE182" s="111"/>
      <c r="AF182" s="111"/>
      <c r="AG182" s="111"/>
      <c r="AH182" s="111"/>
      <c r="AI182" s="111"/>
    </row>
    <row r="183" ht="93.75" customHeight="1">
      <c r="A183" s="246" t="s">
        <v>3701</v>
      </c>
      <c r="B183" s="238" t="s">
        <v>3614</v>
      </c>
      <c r="C183" s="198" t="s">
        <v>3702</v>
      </c>
      <c r="D183" s="180" t="s">
        <v>3632</v>
      </c>
      <c r="E183" s="228" t="s">
        <v>170</v>
      </c>
      <c r="F183" s="180" t="s">
        <v>3703</v>
      </c>
      <c r="G183" s="195" t="s">
        <v>3704</v>
      </c>
      <c r="H183" s="198" t="s">
        <v>3705</v>
      </c>
      <c r="I183" s="205" t="s">
        <v>51</v>
      </c>
      <c r="J183" s="206">
        <v>45366.0</v>
      </c>
      <c r="K183" s="242"/>
      <c r="L183" s="183" t="s">
        <v>135</v>
      </c>
      <c r="M183" s="184"/>
      <c r="N183" s="184"/>
      <c r="O183" s="184"/>
      <c r="P183" s="184"/>
      <c r="Q183" s="184"/>
      <c r="R183" s="184"/>
      <c r="S183" s="184"/>
      <c r="T183" s="184"/>
      <c r="U183" s="184"/>
      <c r="V183" s="184"/>
      <c r="W183" s="184"/>
      <c r="X183" s="184"/>
      <c r="Y183" s="184"/>
      <c r="Z183" s="184"/>
      <c r="AA183" s="185"/>
      <c r="AB183" s="185"/>
      <c r="AC183" s="185"/>
      <c r="AD183" s="185"/>
      <c r="AE183" s="185"/>
      <c r="AF183" s="185"/>
      <c r="AG183" s="185"/>
      <c r="AH183" s="185"/>
      <c r="AI183" s="185"/>
    </row>
    <row r="184" ht="15.75" customHeight="1">
      <c r="A184" s="246" t="s">
        <v>3706</v>
      </c>
      <c r="B184" s="238" t="s">
        <v>3614</v>
      </c>
      <c r="C184" s="198" t="s">
        <v>3707</v>
      </c>
      <c r="D184" s="180" t="s">
        <v>3632</v>
      </c>
      <c r="E184" s="228" t="s">
        <v>170</v>
      </c>
      <c r="F184" s="180" t="s">
        <v>3491</v>
      </c>
      <c r="G184" s="195" t="s">
        <v>3708</v>
      </c>
      <c r="H184" s="195" t="s">
        <v>3708</v>
      </c>
      <c r="I184" s="205" t="s">
        <v>51</v>
      </c>
      <c r="J184" s="206">
        <v>45366.0</v>
      </c>
      <c r="K184" s="242"/>
      <c r="L184" s="183" t="s">
        <v>135</v>
      </c>
      <c r="M184" s="184"/>
      <c r="N184" s="184"/>
      <c r="O184" s="184"/>
      <c r="P184" s="184"/>
      <c r="Q184" s="184"/>
      <c r="R184" s="184"/>
      <c r="S184" s="184"/>
      <c r="T184" s="184"/>
      <c r="U184" s="184"/>
      <c r="V184" s="184"/>
      <c r="W184" s="184"/>
      <c r="X184" s="184"/>
      <c r="Y184" s="184"/>
      <c r="Z184" s="184"/>
      <c r="AA184" s="185"/>
      <c r="AB184" s="185"/>
      <c r="AC184" s="185"/>
      <c r="AD184" s="185"/>
      <c r="AE184" s="185"/>
      <c r="AF184" s="185"/>
      <c r="AG184" s="185"/>
      <c r="AH184" s="185"/>
      <c r="AI184" s="185"/>
    </row>
    <row r="185" ht="15.75" customHeight="1">
      <c r="A185" s="246" t="s">
        <v>3709</v>
      </c>
      <c r="B185" s="238" t="s">
        <v>3614</v>
      </c>
      <c r="C185" s="198" t="s">
        <v>3710</v>
      </c>
      <c r="D185" s="180" t="s">
        <v>3632</v>
      </c>
      <c r="E185" s="228" t="s">
        <v>170</v>
      </c>
      <c r="F185" s="180" t="s">
        <v>3711</v>
      </c>
      <c r="G185" s="195" t="s">
        <v>2825</v>
      </c>
      <c r="H185" s="195" t="s">
        <v>2825</v>
      </c>
      <c r="I185" s="205" t="s">
        <v>51</v>
      </c>
      <c r="J185" s="206">
        <v>45366.0</v>
      </c>
      <c r="K185" s="242"/>
      <c r="L185" s="183" t="s">
        <v>135</v>
      </c>
      <c r="M185" s="184"/>
      <c r="N185" s="184"/>
      <c r="O185" s="184"/>
      <c r="P185" s="184"/>
      <c r="Q185" s="184"/>
      <c r="R185" s="184"/>
      <c r="S185" s="184"/>
      <c r="T185" s="184"/>
      <c r="U185" s="184"/>
      <c r="V185" s="184"/>
      <c r="W185" s="184"/>
      <c r="X185" s="184"/>
      <c r="Y185" s="184"/>
      <c r="Z185" s="184"/>
      <c r="AA185" s="185"/>
      <c r="AB185" s="185"/>
      <c r="AC185" s="185"/>
      <c r="AD185" s="185"/>
      <c r="AE185" s="185"/>
      <c r="AF185" s="185"/>
      <c r="AG185" s="185"/>
      <c r="AH185" s="185"/>
      <c r="AI185" s="185"/>
    </row>
    <row r="186" ht="15.75" customHeight="1">
      <c r="A186" s="246" t="s">
        <v>3712</v>
      </c>
      <c r="B186" s="238" t="s">
        <v>3614</v>
      </c>
      <c r="C186" s="198" t="s">
        <v>3713</v>
      </c>
      <c r="D186" s="180" t="s">
        <v>3632</v>
      </c>
      <c r="E186" s="228" t="s">
        <v>170</v>
      </c>
      <c r="F186" s="180" t="s">
        <v>3714</v>
      </c>
      <c r="G186" s="195" t="s">
        <v>2829</v>
      </c>
      <c r="H186" s="195" t="s">
        <v>2829</v>
      </c>
      <c r="I186" s="205" t="s">
        <v>51</v>
      </c>
      <c r="J186" s="206">
        <v>45366.0</v>
      </c>
      <c r="K186" s="242"/>
      <c r="L186" s="183" t="s">
        <v>135</v>
      </c>
      <c r="M186" s="184"/>
      <c r="N186" s="184"/>
      <c r="O186" s="184"/>
      <c r="P186" s="184"/>
      <c r="Q186" s="184"/>
      <c r="R186" s="184"/>
      <c r="S186" s="184"/>
      <c r="T186" s="184"/>
      <c r="U186" s="184"/>
      <c r="V186" s="184"/>
      <c r="W186" s="184"/>
      <c r="X186" s="184"/>
      <c r="Y186" s="184"/>
      <c r="Z186" s="184"/>
      <c r="AA186" s="185"/>
      <c r="AB186" s="185"/>
      <c r="AC186" s="185"/>
      <c r="AD186" s="185"/>
      <c r="AE186" s="185"/>
      <c r="AF186" s="185"/>
      <c r="AG186" s="185"/>
      <c r="AH186" s="185"/>
      <c r="AI186" s="185"/>
    </row>
    <row r="187" ht="15.75" customHeight="1">
      <c r="A187" s="246" t="s">
        <v>3715</v>
      </c>
      <c r="B187" s="238" t="s">
        <v>3614</v>
      </c>
      <c r="C187" s="198" t="s">
        <v>3716</v>
      </c>
      <c r="D187" s="180" t="s">
        <v>3632</v>
      </c>
      <c r="E187" s="228" t="s">
        <v>170</v>
      </c>
      <c r="F187" s="180" t="s">
        <v>3717</v>
      </c>
      <c r="G187" s="195" t="s">
        <v>2833</v>
      </c>
      <c r="H187" s="195" t="s">
        <v>2833</v>
      </c>
      <c r="I187" s="205" t="s">
        <v>51</v>
      </c>
      <c r="J187" s="206">
        <v>45366.0</v>
      </c>
      <c r="K187" s="242"/>
      <c r="L187" s="183" t="s">
        <v>135</v>
      </c>
      <c r="M187" s="184"/>
      <c r="N187" s="184"/>
      <c r="O187" s="184"/>
      <c r="P187" s="184"/>
      <c r="Q187" s="184"/>
      <c r="R187" s="184"/>
      <c r="S187" s="184"/>
      <c r="T187" s="184"/>
      <c r="U187" s="184"/>
      <c r="V187" s="184"/>
      <c r="W187" s="184"/>
      <c r="X187" s="184"/>
      <c r="Y187" s="184"/>
      <c r="Z187" s="184"/>
      <c r="AA187" s="185"/>
      <c r="AB187" s="185"/>
      <c r="AC187" s="185"/>
      <c r="AD187" s="185"/>
      <c r="AE187" s="185"/>
      <c r="AF187" s="185"/>
      <c r="AG187" s="185"/>
      <c r="AH187" s="185"/>
      <c r="AI187" s="185"/>
    </row>
    <row r="188" ht="15.75" customHeight="1">
      <c r="A188" s="246" t="s">
        <v>3718</v>
      </c>
      <c r="B188" s="238" t="s">
        <v>3614</v>
      </c>
      <c r="C188" s="198" t="s">
        <v>3719</v>
      </c>
      <c r="D188" s="180" t="s">
        <v>3632</v>
      </c>
      <c r="E188" s="228" t="s">
        <v>170</v>
      </c>
      <c r="F188" s="180" t="s">
        <v>3466</v>
      </c>
      <c r="G188" s="195" t="s">
        <v>2837</v>
      </c>
      <c r="H188" s="195" t="s">
        <v>2837</v>
      </c>
      <c r="I188" s="205" t="s">
        <v>51</v>
      </c>
      <c r="J188" s="206">
        <v>45366.0</v>
      </c>
      <c r="K188" s="242"/>
      <c r="L188" s="183" t="s">
        <v>135</v>
      </c>
      <c r="M188" s="184"/>
      <c r="N188" s="184"/>
      <c r="O188" s="184"/>
      <c r="P188" s="184"/>
      <c r="Q188" s="184"/>
      <c r="R188" s="184"/>
      <c r="S188" s="184"/>
      <c r="T188" s="184"/>
      <c r="U188" s="184"/>
      <c r="V188" s="184"/>
      <c r="W188" s="184"/>
      <c r="X188" s="184"/>
      <c r="Y188" s="184"/>
      <c r="Z188" s="184"/>
      <c r="AA188" s="185"/>
      <c r="AB188" s="185"/>
      <c r="AC188" s="185"/>
      <c r="AD188" s="185"/>
      <c r="AE188" s="185"/>
      <c r="AF188" s="185"/>
      <c r="AG188" s="185"/>
      <c r="AH188" s="185"/>
      <c r="AI188" s="185"/>
    </row>
    <row r="189" ht="15.75" customHeight="1">
      <c r="A189" s="246" t="s">
        <v>3720</v>
      </c>
      <c r="B189" s="238" t="s">
        <v>3614</v>
      </c>
      <c r="C189" s="198" t="s">
        <v>3721</v>
      </c>
      <c r="D189" s="180" t="s">
        <v>3632</v>
      </c>
      <c r="E189" s="228" t="s">
        <v>170</v>
      </c>
      <c r="F189" s="180" t="s">
        <v>3469</v>
      </c>
      <c r="G189" s="195" t="s">
        <v>2841</v>
      </c>
      <c r="H189" s="195" t="s">
        <v>2841</v>
      </c>
      <c r="I189" s="205" t="s">
        <v>51</v>
      </c>
      <c r="J189" s="206">
        <v>45366.0</v>
      </c>
      <c r="K189" s="242"/>
      <c r="L189" s="183" t="s">
        <v>135</v>
      </c>
      <c r="M189" s="184"/>
      <c r="N189" s="184"/>
      <c r="O189" s="184"/>
      <c r="P189" s="184"/>
      <c r="Q189" s="184"/>
      <c r="R189" s="184"/>
      <c r="S189" s="184"/>
      <c r="T189" s="184"/>
      <c r="U189" s="184"/>
      <c r="V189" s="184"/>
      <c r="W189" s="184"/>
      <c r="X189" s="184"/>
      <c r="Y189" s="184"/>
      <c r="Z189" s="184"/>
      <c r="AA189" s="185"/>
      <c r="AB189" s="185"/>
      <c r="AC189" s="185"/>
      <c r="AD189" s="185"/>
      <c r="AE189" s="185"/>
      <c r="AF189" s="185"/>
      <c r="AG189" s="185"/>
      <c r="AH189" s="185"/>
      <c r="AI189" s="185"/>
    </row>
    <row r="190" ht="15.75" customHeight="1">
      <c r="A190" s="193" t="s">
        <v>3722</v>
      </c>
      <c r="B190" s="238" t="s">
        <v>3614</v>
      </c>
      <c r="C190" s="198" t="s">
        <v>3723</v>
      </c>
      <c r="D190" s="180" t="s">
        <v>3632</v>
      </c>
      <c r="E190" s="228" t="s">
        <v>170</v>
      </c>
      <c r="F190" s="180" t="s">
        <v>3472</v>
      </c>
      <c r="G190" s="195" t="s">
        <v>3473</v>
      </c>
      <c r="H190" s="195" t="s">
        <v>3473</v>
      </c>
      <c r="I190" s="205" t="s">
        <v>51</v>
      </c>
      <c r="J190" s="206">
        <v>45366.0</v>
      </c>
      <c r="K190" s="242"/>
      <c r="L190" s="183" t="s">
        <v>135</v>
      </c>
      <c r="M190" s="184"/>
      <c r="N190" s="184"/>
      <c r="O190" s="184"/>
      <c r="P190" s="184"/>
      <c r="Q190" s="184"/>
      <c r="R190" s="184"/>
      <c r="S190" s="184"/>
      <c r="T190" s="184"/>
      <c r="U190" s="184"/>
      <c r="V190" s="184"/>
      <c r="W190" s="184"/>
      <c r="X190" s="184"/>
      <c r="Y190" s="184"/>
      <c r="Z190" s="184"/>
      <c r="AA190" s="185"/>
      <c r="AB190" s="185"/>
      <c r="AC190" s="185"/>
      <c r="AD190" s="185"/>
      <c r="AE190" s="185"/>
      <c r="AF190" s="185"/>
      <c r="AG190" s="185"/>
      <c r="AH190" s="185"/>
      <c r="AI190" s="185"/>
    </row>
    <row r="191" ht="15.75" customHeight="1">
      <c r="A191" s="193" t="s">
        <v>3724</v>
      </c>
      <c r="B191" s="238" t="s">
        <v>3614</v>
      </c>
      <c r="C191" s="198" t="s">
        <v>3725</v>
      </c>
      <c r="D191" s="180" t="s">
        <v>3632</v>
      </c>
      <c r="E191" s="228" t="s">
        <v>170</v>
      </c>
      <c r="F191" s="180" t="s">
        <v>3476</v>
      </c>
      <c r="G191" s="195" t="s">
        <v>3477</v>
      </c>
      <c r="H191" s="195" t="s">
        <v>3477</v>
      </c>
      <c r="I191" s="205" t="s">
        <v>51</v>
      </c>
      <c r="J191" s="206">
        <v>45366.0</v>
      </c>
      <c r="K191" s="242"/>
      <c r="L191" s="183" t="s">
        <v>135</v>
      </c>
      <c r="M191" s="184"/>
      <c r="N191" s="184"/>
      <c r="O191" s="184"/>
      <c r="P191" s="184"/>
      <c r="Q191" s="184"/>
      <c r="R191" s="184"/>
      <c r="S191" s="184"/>
      <c r="T191" s="184"/>
      <c r="U191" s="184"/>
      <c r="V191" s="184"/>
      <c r="W191" s="184"/>
      <c r="X191" s="184"/>
      <c r="Y191" s="184"/>
      <c r="Z191" s="184"/>
      <c r="AA191" s="185"/>
      <c r="AB191" s="185"/>
      <c r="AC191" s="185"/>
      <c r="AD191" s="185"/>
      <c r="AE191" s="185"/>
      <c r="AF191" s="185"/>
      <c r="AG191" s="185"/>
      <c r="AH191" s="185"/>
      <c r="AI191" s="185"/>
    </row>
    <row r="192" ht="15.75" customHeight="1">
      <c r="A192" s="193" t="s">
        <v>3726</v>
      </c>
      <c r="B192" s="238" t="s">
        <v>3614</v>
      </c>
      <c r="C192" s="198" t="s">
        <v>3727</v>
      </c>
      <c r="D192" s="180" t="s">
        <v>3632</v>
      </c>
      <c r="E192" s="228" t="s">
        <v>170</v>
      </c>
      <c r="F192" s="180" t="s">
        <v>3480</v>
      </c>
      <c r="G192" s="195" t="s">
        <v>3481</v>
      </c>
      <c r="H192" s="195" t="s">
        <v>3481</v>
      </c>
      <c r="I192" s="205" t="s">
        <v>51</v>
      </c>
      <c r="J192" s="206">
        <v>45366.0</v>
      </c>
      <c r="K192" s="242"/>
      <c r="L192" s="183" t="s">
        <v>135</v>
      </c>
      <c r="M192" s="184"/>
      <c r="N192" s="184"/>
      <c r="O192" s="184"/>
      <c r="P192" s="184"/>
      <c r="Q192" s="184"/>
      <c r="R192" s="184"/>
      <c r="S192" s="184"/>
      <c r="T192" s="184"/>
      <c r="U192" s="184"/>
      <c r="V192" s="184"/>
      <c r="W192" s="184"/>
      <c r="X192" s="184"/>
      <c r="Y192" s="184"/>
      <c r="Z192" s="184"/>
      <c r="AA192" s="185"/>
      <c r="AB192" s="185"/>
      <c r="AC192" s="185"/>
      <c r="AD192" s="185"/>
      <c r="AE192" s="185"/>
      <c r="AF192" s="185"/>
      <c r="AG192" s="185"/>
      <c r="AH192" s="185"/>
      <c r="AI192" s="185"/>
    </row>
    <row r="193" ht="15.75" customHeight="1">
      <c r="A193" s="246" t="s">
        <v>3728</v>
      </c>
      <c r="B193" s="238" t="s">
        <v>3614</v>
      </c>
      <c r="C193" s="198" t="s">
        <v>3729</v>
      </c>
      <c r="D193" s="180" t="s">
        <v>3730</v>
      </c>
      <c r="E193" s="228" t="s">
        <v>170</v>
      </c>
      <c r="F193" s="180" t="s">
        <v>3484</v>
      </c>
      <c r="G193" s="230" t="s">
        <v>2845</v>
      </c>
      <c r="H193" s="230" t="s">
        <v>2845</v>
      </c>
      <c r="I193" s="205" t="s">
        <v>51</v>
      </c>
      <c r="J193" s="206">
        <v>45366.0</v>
      </c>
      <c r="K193" s="242"/>
      <c r="L193" s="183" t="s">
        <v>135</v>
      </c>
      <c r="M193" s="184"/>
      <c r="N193" s="184"/>
      <c r="O193" s="184"/>
      <c r="P193" s="184"/>
      <c r="Q193" s="184"/>
      <c r="R193" s="184"/>
      <c r="S193" s="184"/>
      <c r="T193" s="184"/>
      <c r="U193" s="184"/>
      <c r="V193" s="184"/>
      <c r="W193" s="184"/>
      <c r="X193" s="184"/>
      <c r="Y193" s="184"/>
      <c r="Z193" s="184"/>
      <c r="AA193" s="185"/>
      <c r="AB193" s="185"/>
      <c r="AC193" s="185"/>
      <c r="AD193" s="185"/>
      <c r="AE193" s="185"/>
      <c r="AF193" s="185"/>
      <c r="AG193" s="185"/>
      <c r="AH193" s="185"/>
      <c r="AI193" s="185"/>
    </row>
    <row r="194" ht="15.75" customHeight="1">
      <c r="A194" s="246" t="s">
        <v>3731</v>
      </c>
      <c r="B194" s="238" t="s">
        <v>3614</v>
      </c>
      <c r="C194" s="198" t="s">
        <v>3732</v>
      </c>
      <c r="D194" s="189" t="s">
        <v>3733</v>
      </c>
      <c r="E194" s="228" t="s">
        <v>170</v>
      </c>
      <c r="F194" s="180" t="s">
        <v>3487</v>
      </c>
      <c r="G194" s="195" t="s">
        <v>3734</v>
      </c>
      <c r="H194" s="195" t="s">
        <v>3735</v>
      </c>
      <c r="I194" s="205" t="s">
        <v>51</v>
      </c>
      <c r="J194" s="206">
        <v>45366.0</v>
      </c>
      <c r="K194" s="242"/>
      <c r="L194" s="183" t="s">
        <v>135</v>
      </c>
      <c r="M194" s="184"/>
      <c r="N194" s="184"/>
      <c r="O194" s="184"/>
      <c r="P194" s="184"/>
      <c r="Q194" s="184"/>
      <c r="R194" s="184"/>
      <c r="S194" s="184"/>
      <c r="T194" s="184"/>
      <c r="U194" s="184"/>
      <c r="V194" s="184"/>
      <c r="W194" s="184"/>
      <c r="X194" s="184"/>
      <c r="Y194" s="184"/>
      <c r="Z194" s="184"/>
      <c r="AA194" s="185"/>
      <c r="AB194" s="185"/>
      <c r="AC194" s="185"/>
      <c r="AD194" s="185"/>
      <c r="AE194" s="185"/>
      <c r="AF194" s="185"/>
      <c r="AG194" s="185"/>
      <c r="AH194" s="185"/>
      <c r="AI194" s="185"/>
    </row>
    <row r="195" ht="15.75" customHeight="1">
      <c r="A195" s="246" t="s">
        <v>3736</v>
      </c>
      <c r="B195" s="238" t="s">
        <v>3614</v>
      </c>
      <c r="C195" s="198" t="s">
        <v>3737</v>
      </c>
      <c r="D195" s="180" t="s">
        <v>3632</v>
      </c>
      <c r="E195" s="228" t="s">
        <v>170</v>
      </c>
      <c r="F195" s="180" t="s">
        <v>3491</v>
      </c>
      <c r="G195" s="195" t="s">
        <v>3738</v>
      </c>
      <c r="H195" s="195" t="s">
        <v>3738</v>
      </c>
      <c r="I195" s="205" t="s">
        <v>51</v>
      </c>
      <c r="J195" s="206">
        <v>45366.0</v>
      </c>
      <c r="K195" s="242"/>
      <c r="L195" s="183" t="s">
        <v>135</v>
      </c>
      <c r="M195" s="184"/>
      <c r="N195" s="184"/>
      <c r="O195" s="184"/>
      <c r="P195" s="184"/>
      <c r="Q195" s="184"/>
      <c r="R195" s="184"/>
      <c r="S195" s="184"/>
      <c r="T195" s="184"/>
      <c r="U195" s="184"/>
      <c r="V195" s="184"/>
      <c r="W195" s="184"/>
      <c r="X195" s="184"/>
      <c r="Y195" s="184"/>
      <c r="Z195" s="184"/>
      <c r="AA195" s="185"/>
      <c r="AB195" s="185"/>
      <c r="AC195" s="185"/>
      <c r="AD195" s="185"/>
      <c r="AE195" s="185"/>
      <c r="AF195" s="185"/>
      <c r="AG195" s="185"/>
      <c r="AH195" s="185"/>
      <c r="AI195" s="185"/>
    </row>
    <row r="196" ht="15.75" customHeight="1">
      <c r="A196" s="193" t="s">
        <v>3739</v>
      </c>
      <c r="B196" s="238" t="s">
        <v>3614</v>
      </c>
      <c r="C196" s="198" t="s">
        <v>3740</v>
      </c>
      <c r="D196" s="180" t="s">
        <v>3632</v>
      </c>
      <c r="E196" s="228" t="s">
        <v>170</v>
      </c>
      <c r="F196" s="180" t="s">
        <v>3495</v>
      </c>
      <c r="G196" s="195" t="s">
        <v>3738</v>
      </c>
      <c r="H196" s="195" t="s">
        <v>3738</v>
      </c>
      <c r="I196" s="205" t="s">
        <v>51</v>
      </c>
      <c r="J196" s="206">
        <v>45366.0</v>
      </c>
      <c r="K196" s="242"/>
      <c r="L196" s="183" t="s">
        <v>135</v>
      </c>
      <c r="M196" s="184"/>
      <c r="N196" s="184"/>
      <c r="O196" s="184"/>
      <c r="P196" s="184"/>
      <c r="Q196" s="184"/>
      <c r="R196" s="184"/>
      <c r="S196" s="184"/>
      <c r="T196" s="184"/>
      <c r="U196" s="184"/>
      <c r="V196" s="184"/>
      <c r="W196" s="184"/>
      <c r="X196" s="184"/>
      <c r="Y196" s="184"/>
      <c r="Z196" s="184"/>
      <c r="AA196" s="185"/>
      <c r="AB196" s="185"/>
      <c r="AC196" s="185"/>
      <c r="AD196" s="185"/>
      <c r="AE196" s="185"/>
      <c r="AF196" s="185"/>
      <c r="AG196" s="185"/>
      <c r="AH196" s="185"/>
      <c r="AI196" s="185"/>
    </row>
    <row r="197" ht="15.75" customHeight="1">
      <c r="A197" s="193" t="s">
        <v>3741</v>
      </c>
      <c r="B197" s="238" t="s">
        <v>3614</v>
      </c>
      <c r="C197" s="198" t="s">
        <v>3742</v>
      </c>
      <c r="D197" s="180" t="s">
        <v>3632</v>
      </c>
      <c r="E197" s="228" t="s">
        <v>170</v>
      </c>
      <c r="F197" s="180" t="s">
        <v>3498</v>
      </c>
      <c r="G197" s="195" t="s">
        <v>2825</v>
      </c>
      <c r="H197" s="195" t="s">
        <v>2825</v>
      </c>
      <c r="I197" s="205" t="s">
        <v>51</v>
      </c>
      <c r="J197" s="206">
        <v>45366.0</v>
      </c>
      <c r="K197" s="242"/>
      <c r="L197" s="183" t="s">
        <v>135</v>
      </c>
      <c r="M197" s="184"/>
      <c r="N197" s="184"/>
      <c r="O197" s="184"/>
      <c r="P197" s="184"/>
      <c r="Q197" s="184"/>
      <c r="R197" s="184"/>
      <c r="S197" s="184"/>
      <c r="T197" s="184"/>
      <c r="U197" s="184"/>
      <c r="V197" s="184"/>
      <c r="W197" s="184"/>
      <c r="X197" s="184"/>
      <c r="Y197" s="184"/>
      <c r="Z197" s="184"/>
      <c r="AA197" s="185"/>
      <c r="AB197" s="185"/>
      <c r="AC197" s="185"/>
      <c r="AD197" s="185"/>
      <c r="AE197" s="185"/>
      <c r="AF197" s="185"/>
      <c r="AG197" s="185"/>
      <c r="AH197" s="185"/>
      <c r="AI197" s="185"/>
    </row>
    <row r="198" ht="15.75" customHeight="1">
      <c r="A198" s="193" t="s">
        <v>3743</v>
      </c>
      <c r="B198" s="238" t="s">
        <v>3614</v>
      </c>
      <c r="C198" s="198" t="s">
        <v>3744</v>
      </c>
      <c r="D198" s="180" t="s">
        <v>3632</v>
      </c>
      <c r="E198" s="228" t="s">
        <v>170</v>
      </c>
      <c r="F198" s="180" t="s">
        <v>3501</v>
      </c>
      <c r="G198" s="195" t="s">
        <v>2829</v>
      </c>
      <c r="H198" s="195" t="s">
        <v>2829</v>
      </c>
      <c r="I198" s="205" t="s">
        <v>51</v>
      </c>
      <c r="J198" s="206">
        <v>45366.0</v>
      </c>
      <c r="K198" s="242"/>
      <c r="L198" s="183" t="s">
        <v>135</v>
      </c>
      <c r="M198" s="184"/>
      <c r="N198" s="184"/>
      <c r="O198" s="184"/>
      <c r="P198" s="184"/>
      <c r="Q198" s="184"/>
      <c r="R198" s="184"/>
      <c r="S198" s="184"/>
      <c r="T198" s="184"/>
      <c r="U198" s="184"/>
      <c r="V198" s="184"/>
      <c r="W198" s="184"/>
      <c r="X198" s="184"/>
      <c r="Y198" s="184"/>
      <c r="Z198" s="184"/>
      <c r="AA198" s="185"/>
      <c r="AB198" s="185"/>
      <c r="AC198" s="185"/>
      <c r="AD198" s="185"/>
      <c r="AE198" s="185"/>
      <c r="AF198" s="185"/>
      <c r="AG198" s="185"/>
      <c r="AH198" s="185"/>
      <c r="AI198" s="185"/>
    </row>
    <row r="199" ht="15.75" customHeight="1">
      <c r="A199" s="193" t="s">
        <v>3745</v>
      </c>
      <c r="B199" s="238" t="s">
        <v>3614</v>
      </c>
      <c r="C199" s="198" t="s">
        <v>3746</v>
      </c>
      <c r="D199" s="180" t="s">
        <v>3632</v>
      </c>
      <c r="E199" s="228" t="s">
        <v>170</v>
      </c>
      <c r="F199" s="180" t="s">
        <v>3504</v>
      </c>
      <c r="G199" s="195" t="s">
        <v>2833</v>
      </c>
      <c r="H199" s="195" t="s">
        <v>2833</v>
      </c>
      <c r="I199" s="205" t="s">
        <v>51</v>
      </c>
      <c r="J199" s="206">
        <v>45366.0</v>
      </c>
      <c r="K199" s="242"/>
      <c r="L199" s="183" t="s">
        <v>135</v>
      </c>
      <c r="M199" s="184"/>
      <c r="N199" s="184"/>
      <c r="O199" s="184"/>
      <c r="P199" s="184"/>
      <c r="Q199" s="184"/>
      <c r="R199" s="184"/>
      <c r="S199" s="184"/>
      <c r="T199" s="184"/>
      <c r="U199" s="184"/>
      <c r="V199" s="184"/>
      <c r="W199" s="184"/>
      <c r="X199" s="184"/>
      <c r="Y199" s="184"/>
      <c r="Z199" s="184"/>
      <c r="AA199" s="185"/>
      <c r="AB199" s="185"/>
      <c r="AC199" s="185"/>
      <c r="AD199" s="185"/>
      <c r="AE199" s="185"/>
      <c r="AF199" s="185"/>
      <c r="AG199" s="185"/>
      <c r="AH199" s="185"/>
      <c r="AI199" s="185"/>
    </row>
    <row r="200" ht="15.75" customHeight="1">
      <c r="A200" s="193" t="s">
        <v>3747</v>
      </c>
      <c r="B200" s="238" t="s">
        <v>3614</v>
      </c>
      <c r="C200" s="198" t="s">
        <v>3748</v>
      </c>
      <c r="D200" s="180" t="s">
        <v>3632</v>
      </c>
      <c r="E200" s="228" t="s">
        <v>170</v>
      </c>
      <c r="F200" s="180" t="s">
        <v>3507</v>
      </c>
      <c r="G200" s="195" t="s">
        <v>2837</v>
      </c>
      <c r="H200" s="195" t="s">
        <v>2837</v>
      </c>
      <c r="I200" s="205" t="s">
        <v>51</v>
      </c>
      <c r="J200" s="206">
        <v>45366.0</v>
      </c>
      <c r="K200" s="242"/>
      <c r="L200" s="183" t="s">
        <v>135</v>
      </c>
      <c r="M200" s="184"/>
      <c r="N200" s="184"/>
      <c r="O200" s="184"/>
      <c r="P200" s="184"/>
      <c r="Q200" s="184"/>
      <c r="R200" s="184"/>
      <c r="S200" s="184"/>
      <c r="T200" s="184"/>
      <c r="U200" s="184"/>
      <c r="V200" s="184"/>
      <c r="W200" s="184"/>
      <c r="X200" s="184"/>
      <c r="Y200" s="184"/>
      <c r="Z200" s="184"/>
      <c r="AA200" s="185"/>
      <c r="AB200" s="185"/>
      <c r="AC200" s="185"/>
      <c r="AD200" s="185"/>
      <c r="AE200" s="185"/>
      <c r="AF200" s="185"/>
      <c r="AG200" s="185"/>
      <c r="AH200" s="185"/>
      <c r="AI200" s="185"/>
    </row>
    <row r="201" ht="15.75" customHeight="1">
      <c r="A201" s="193" t="s">
        <v>3749</v>
      </c>
      <c r="B201" s="238" t="s">
        <v>3614</v>
      </c>
      <c r="C201" s="198" t="s">
        <v>3750</v>
      </c>
      <c r="D201" s="180" t="s">
        <v>3632</v>
      </c>
      <c r="E201" s="228" t="s">
        <v>170</v>
      </c>
      <c r="F201" s="180" t="s">
        <v>3510</v>
      </c>
      <c r="G201" s="195" t="s">
        <v>2841</v>
      </c>
      <c r="H201" s="195" t="s">
        <v>2841</v>
      </c>
      <c r="I201" s="205" t="s">
        <v>51</v>
      </c>
      <c r="J201" s="206">
        <v>45366.0</v>
      </c>
      <c r="K201" s="242"/>
      <c r="L201" s="183" t="s">
        <v>135</v>
      </c>
      <c r="M201" s="184"/>
      <c r="N201" s="184"/>
      <c r="O201" s="184"/>
      <c r="P201" s="184"/>
      <c r="Q201" s="184"/>
      <c r="R201" s="184"/>
      <c r="S201" s="184"/>
      <c r="T201" s="184"/>
      <c r="U201" s="184"/>
      <c r="V201" s="184"/>
      <c r="W201" s="184"/>
      <c r="X201" s="184"/>
      <c r="Y201" s="184"/>
      <c r="Z201" s="184"/>
      <c r="AA201" s="185"/>
      <c r="AB201" s="185"/>
      <c r="AC201" s="185"/>
      <c r="AD201" s="185"/>
      <c r="AE201" s="185"/>
      <c r="AF201" s="185"/>
      <c r="AG201" s="185"/>
      <c r="AH201" s="185"/>
      <c r="AI201" s="185"/>
    </row>
    <row r="202" ht="15.75" customHeight="1">
      <c r="A202" s="193" t="s">
        <v>3751</v>
      </c>
      <c r="B202" s="238" t="s">
        <v>3614</v>
      </c>
      <c r="C202" s="198" t="s">
        <v>3752</v>
      </c>
      <c r="D202" s="180" t="s">
        <v>3632</v>
      </c>
      <c r="E202" s="228" t="s">
        <v>170</v>
      </c>
      <c r="F202" s="180" t="s">
        <v>3513</v>
      </c>
      <c r="G202" s="195" t="s">
        <v>3473</v>
      </c>
      <c r="H202" s="195" t="s">
        <v>3473</v>
      </c>
      <c r="I202" s="205" t="s">
        <v>51</v>
      </c>
      <c r="J202" s="206">
        <v>45366.0</v>
      </c>
      <c r="K202" s="242"/>
      <c r="L202" s="183" t="s">
        <v>135</v>
      </c>
      <c r="M202" s="184"/>
      <c r="N202" s="184"/>
      <c r="O202" s="184"/>
      <c r="P202" s="184"/>
      <c r="Q202" s="184"/>
      <c r="R202" s="184"/>
      <c r="S202" s="184"/>
      <c r="T202" s="184"/>
      <c r="U202" s="184"/>
      <c r="V202" s="184"/>
      <c r="W202" s="184"/>
      <c r="X202" s="184"/>
      <c r="Y202" s="184"/>
      <c r="Z202" s="184"/>
      <c r="AA202" s="185"/>
      <c r="AB202" s="185"/>
      <c r="AC202" s="185"/>
      <c r="AD202" s="185"/>
      <c r="AE202" s="185"/>
      <c r="AF202" s="185"/>
      <c r="AG202" s="185"/>
      <c r="AH202" s="185"/>
      <c r="AI202" s="185"/>
    </row>
    <row r="203" ht="15.75" customHeight="1">
      <c r="A203" s="193" t="s">
        <v>3753</v>
      </c>
      <c r="B203" s="238" t="s">
        <v>3614</v>
      </c>
      <c r="C203" s="198" t="s">
        <v>3754</v>
      </c>
      <c r="D203" s="180" t="s">
        <v>3632</v>
      </c>
      <c r="E203" s="228" t="s">
        <v>170</v>
      </c>
      <c r="F203" s="180" t="s">
        <v>3516</v>
      </c>
      <c r="G203" s="195" t="s">
        <v>3477</v>
      </c>
      <c r="H203" s="195" t="s">
        <v>3477</v>
      </c>
      <c r="I203" s="205" t="s">
        <v>51</v>
      </c>
      <c r="J203" s="206">
        <v>45366.0</v>
      </c>
      <c r="K203" s="242"/>
      <c r="L203" s="183" t="s">
        <v>135</v>
      </c>
      <c r="M203" s="184"/>
      <c r="N203" s="184"/>
      <c r="O203" s="184"/>
      <c r="P203" s="184"/>
      <c r="Q203" s="184"/>
      <c r="R203" s="184"/>
      <c r="S203" s="184"/>
      <c r="T203" s="184"/>
      <c r="U203" s="184"/>
      <c r="V203" s="184"/>
      <c r="W203" s="184"/>
      <c r="X203" s="184"/>
      <c r="Y203" s="184"/>
      <c r="Z203" s="184"/>
      <c r="AA203" s="185"/>
      <c r="AB203" s="185"/>
      <c r="AC203" s="185"/>
      <c r="AD203" s="185"/>
      <c r="AE203" s="185"/>
      <c r="AF203" s="185"/>
      <c r="AG203" s="185"/>
      <c r="AH203" s="185"/>
      <c r="AI203" s="185"/>
    </row>
    <row r="204" ht="15.75" customHeight="1">
      <c r="A204" s="193" t="s">
        <v>3755</v>
      </c>
      <c r="B204" s="238" t="s">
        <v>3614</v>
      </c>
      <c r="C204" s="198" t="s">
        <v>3756</v>
      </c>
      <c r="D204" s="180" t="s">
        <v>3632</v>
      </c>
      <c r="E204" s="228" t="s">
        <v>170</v>
      </c>
      <c r="F204" s="180" t="s">
        <v>3519</v>
      </c>
      <c r="G204" s="195" t="s">
        <v>3520</v>
      </c>
      <c r="H204" s="195" t="s">
        <v>3520</v>
      </c>
      <c r="I204" s="205" t="s">
        <v>51</v>
      </c>
      <c r="J204" s="206">
        <v>45366.0</v>
      </c>
      <c r="K204" s="242"/>
      <c r="L204" s="183" t="s">
        <v>135</v>
      </c>
      <c r="M204" s="184"/>
      <c r="N204" s="184"/>
      <c r="O204" s="184"/>
      <c r="P204" s="184"/>
      <c r="Q204" s="184"/>
      <c r="R204" s="184"/>
      <c r="S204" s="184"/>
      <c r="T204" s="184"/>
      <c r="U204" s="184"/>
      <c r="V204" s="184"/>
      <c r="W204" s="184"/>
      <c r="X204" s="184"/>
      <c r="Y204" s="184"/>
      <c r="Z204" s="184"/>
      <c r="AA204" s="185"/>
      <c r="AB204" s="185"/>
      <c r="AC204" s="185"/>
      <c r="AD204" s="185"/>
      <c r="AE204" s="185"/>
      <c r="AF204" s="185"/>
      <c r="AG204" s="185"/>
      <c r="AH204" s="185"/>
      <c r="AI204" s="185"/>
    </row>
    <row r="205" ht="15.75" customHeight="1">
      <c r="A205" s="193" t="s">
        <v>3757</v>
      </c>
      <c r="B205" s="238" t="s">
        <v>3614</v>
      </c>
      <c r="C205" s="198" t="s">
        <v>3758</v>
      </c>
      <c r="D205" s="180" t="s">
        <v>3632</v>
      </c>
      <c r="E205" s="228" t="s">
        <v>170</v>
      </c>
      <c r="F205" s="180" t="s">
        <v>3484</v>
      </c>
      <c r="G205" s="230" t="s">
        <v>2845</v>
      </c>
      <c r="H205" s="230" t="s">
        <v>2845</v>
      </c>
      <c r="I205" s="205" t="s">
        <v>51</v>
      </c>
      <c r="J205" s="206">
        <v>45366.0</v>
      </c>
      <c r="K205" s="242"/>
      <c r="L205" s="183" t="s">
        <v>135</v>
      </c>
      <c r="M205" s="184"/>
      <c r="N205" s="184"/>
      <c r="O205" s="184"/>
      <c r="P205" s="184"/>
      <c r="Q205" s="184"/>
      <c r="R205" s="184"/>
      <c r="S205" s="184"/>
      <c r="T205" s="184"/>
      <c r="U205" s="184"/>
      <c r="V205" s="184"/>
      <c r="W205" s="184"/>
      <c r="X205" s="184"/>
      <c r="Y205" s="184"/>
      <c r="Z205" s="184"/>
      <c r="AA205" s="185"/>
      <c r="AB205" s="185"/>
      <c r="AC205" s="185"/>
      <c r="AD205" s="185"/>
      <c r="AE205" s="185"/>
      <c r="AF205" s="185"/>
      <c r="AG205" s="185"/>
      <c r="AH205" s="185"/>
      <c r="AI205" s="185"/>
    </row>
    <row r="206" ht="15.75" customHeight="1">
      <c r="A206" s="193" t="s">
        <v>3759</v>
      </c>
      <c r="B206" s="238" t="s">
        <v>3614</v>
      </c>
      <c r="C206" s="198" t="s">
        <v>3760</v>
      </c>
      <c r="D206" s="180" t="s">
        <v>3641</v>
      </c>
      <c r="E206" s="228" t="s">
        <v>170</v>
      </c>
      <c r="F206" s="180" t="s">
        <v>3525</v>
      </c>
      <c r="G206" s="230" t="s">
        <v>3761</v>
      </c>
      <c r="H206" s="230" t="s">
        <v>3761</v>
      </c>
      <c r="I206" s="205" t="s">
        <v>51</v>
      </c>
      <c r="J206" s="206">
        <v>45366.0</v>
      </c>
      <c r="K206" s="242"/>
      <c r="L206" s="183" t="s">
        <v>135</v>
      </c>
      <c r="M206" s="184"/>
      <c r="N206" s="184"/>
      <c r="O206" s="184"/>
      <c r="P206" s="184"/>
      <c r="Q206" s="184"/>
      <c r="R206" s="184"/>
      <c r="S206" s="184"/>
      <c r="T206" s="184"/>
      <c r="U206" s="184"/>
      <c r="V206" s="184"/>
      <c r="W206" s="184"/>
      <c r="X206" s="184"/>
      <c r="Y206" s="184"/>
      <c r="Z206" s="184"/>
      <c r="AA206" s="185"/>
      <c r="AB206" s="185"/>
      <c r="AC206" s="185"/>
      <c r="AD206" s="185"/>
      <c r="AE206" s="185"/>
      <c r="AF206" s="185"/>
      <c r="AG206" s="185"/>
      <c r="AH206" s="185"/>
      <c r="AI206" s="185"/>
    </row>
    <row r="207" ht="15.75" customHeight="1">
      <c r="A207" s="193" t="s">
        <v>3762</v>
      </c>
      <c r="B207" s="238" t="s">
        <v>3614</v>
      </c>
      <c r="C207" s="198" t="s">
        <v>3763</v>
      </c>
      <c r="D207" s="180" t="s">
        <v>3641</v>
      </c>
      <c r="E207" s="228" t="s">
        <v>170</v>
      </c>
      <c r="F207" s="180" t="s">
        <v>3529</v>
      </c>
      <c r="G207" s="230" t="s">
        <v>3761</v>
      </c>
      <c r="H207" s="230" t="s">
        <v>3761</v>
      </c>
      <c r="I207" s="205" t="s">
        <v>51</v>
      </c>
      <c r="J207" s="206">
        <v>45366.0</v>
      </c>
      <c r="K207" s="242"/>
      <c r="L207" s="183" t="s">
        <v>135</v>
      </c>
      <c r="M207" s="184"/>
      <c r="N207" s="184"/>
      <c r="O207" s="184"/>
      <c r="P207" s="184"/>
      <c r="Q207" s="184"/>
      <c r="R207" s="184"/>
      <c r="S207" s="184"/>
      <c r="T207" s="184"/>
      <c r="U207" s="184"/>
      <c r="V207" s="184"/>
      <c r="W207" s="184"/>
      <c r="X207" s="184"/>
      <c r="Y207" s="184"/>
      <c r="Z207" s="184"/>
      <c r="AA207" s="185"/>
      <c r="AB207" s="185"/>
      <c r="AC207" s="185"/>
      <c r="AD207" s="185"/>
      <c r="AE207" s="185"/>
      <c r="AF207" s="185"/>
      <c r="AG207" s="185"/>
      <c r="AH207" s="185"/>
      <c r="AI207" s="185"/>
    </row>
    <row r="208" ht="15.75" customHeight="1">
      <c r="A208" s="193" t="s">
        <v>3764</v>
      </c>
      <c r="B208" s="238" t="s">
        <v>3614</v>
      </c>
      <c r="C208" s="198" t="s">
        <v>3765</v>
      </c>
      <c r="D208" s="180" t="s">
        <v>3641</v>
      </c>
      <c r="E208" s="177" t="s">
        <v>170</v>
      </c>
      <c r="F208" s="180" t="s">
        <v>3532</v>
      </c>
      <c r="G208" s="198" t="s">
        <v>3617</v>
      </c>
      <c r="H208" s="198" t="s">
        <v>3617</v>
      </c>
      <c r="I208" s="256" t="s">
        <v>51</v>
      </c>
      <c r="J208" s="206">
        <v>45366.0</v>
      </c>
      <c r="K208" s="242"/>
      <c r="L208" s="183" t="s">
        <v>135</v>
      </c>
      <c r="M208" s="184"/>
      <c r="N208" s="184"/>
      <c r="O208" s="184"/>
      <c r="P208" s="184"/>
      <c r="Q208" s="184"/>
      <c r="R208" s="184"/>
      <c r="S208" s="184"/>
      <c r="T208" s="184"/>
      <c r="U208" s="184"/>
      <c r="V208" s="184"/>
      <c r="W208" s="184"/>
      <c r="X208" s="184"/>
      <c r="Y208" s="184"/>
      <c r="Z208" s="184"/>
      <c r="AA208" s="185"/>
      <c r="AB208" s="185"/>
      <c r="AC208" s="185"/>
      <c r="AD208" s="185"/>
      <c r="AE208" s="185"/>
      <c r="AF208" s="185"/>
      <c r="AG208" s="185"/>
      <c r="AH208" s="185"/>
      <c r="AI208" s="185"/>
    </row>
    <row r="209" ht="15.75" customHeight="1">
      <c r="A209" s="246" t="s">
        <v>3766</v>
      </c>
      <c r="B209" s="238" t="s">
        <v>3614</v>
      </c>
      <c r="C209" s="195" t="s">
        <v>3767</v>
      </c>
      <c r="D209" s="180" t="s">
        <v>3641</v>
      </c>
      <c r="E209" s="190" t="s">
        <v>170</v>
      </c>
      <c r="F209" s="189" t="s">
        <v>3535</v>
      </c>
      <c r="G209" s="198" t="s">
        <v>3617</v>
      </c>
      <c r="H209" s="198" t="s">
        <v>3617</v>
      </c>
      <c r="I209" s="259" t="s">
        <v>51</v>
      </c>
      <c r="J209" s="206">
        <v>45366.0</v>
      </c>
      <c r="K209" s="244"/>
      <c r="L209" s="183" t="s">
        <v>135</v>
      </c>
      <c r="M209" s="184"/>
      <c r="N209" s="184"/>
      <c r="O209" s="184"/>
      <c r="P209" s="184"/>
      <c r="Q209" s="184"/>
      <c r="R209" s="184"/>
      <c r="S209" s="184"/>
      <c r="T209" s="184"/>
      <c r="U209" s="184"/>
      <c r="V209" s="184"/>
      <c r="W209" s="184"/>
      <c r="X209" s="184"/>
      <c r="Y209" s="184"/>
      <c r="Z209" s="184"/>
      <c r="AA209" s="185"/>
      <c r="AB209" s="185"/>
      <c r="AC209" s="185"/>
      <c r="AD209" s="185"/>
      <c r="AE209" s="185"/>
      <c r="AF209" s="185"/>
      <c r="AG209" s="185"/>
      <c r="AH209" s="185"/>
      <c r="AI209" s="185"/>
    </row>
    <row r="210" ht="15.75" customHeight="1">
      <c r="A210" s="246" t="s">
        <v>3768</v>
      </c>
      <c r="B210" s="238" t="s">
        <v>3614</v>
      </c>
      <c r="C210" s="195" t="s">
        <v>3769</v>
      </c>
      <c r="D210" s="180" t="s">
        <v>3641</v>
      </c>
      <c r="E210" s="190" t="s">
        <v>170</v>
      </c>
      <c r="F210" s="189" t="s">
        <v>3538</v>
      </c>
      <c r="G210" s="198" t="s">
        <v>3617</v>
      </c>
      <c r="H210" s="198" t="s">
        <v>3617</v>
      </c>
      <c r="I210" s="259" t="s">
        <v>51</v>
      </c>
      <c r="J210" s="206">
        <v>45366.0</v>
      </c>
      <c r="K210" s="244"/>
      <c r="L210" s="183" t="s">
        <v>135</v>
      </c>
      <c r="M210" s="184"/>
      <c r="N210" s="184"/>
      <c r="O210" s="184"/>
      <c r="P210" s="184"/>
      <c r="Q210" s="184"/>
      <c r="R210" s="184"/>
      <c r="S210" s="184"/>
      <c r="T210" s="184"/>
      <c r="U210" s="184"/>
      <c r="V210" s="184"/>
      <c r="W210" s="184"/>
      <c r="X210" s="184"/>
      <c r="Y210" s="184"/>
      <c r="Z210" s="184"/>
      <c r="AA210" s="185"/>
      <c r="AB210" s="185"/>
      <c r="AC210" s="185"/>
      <c r="AD210" s="185"/>
      <c r="AE210" s="185"/>
      <c r="AF210" s="185"/>
      <c r="AG210" s="185"/>
      <c r="AH210" s="185"/>
      <c r="AI210" s="185"/>
    </row>
    <row r="211" ht="15.75" customHeight="1">
      <c r="A211" s="246" t="s">
        <v>3770</v>
      </c>
      <c r="B211" s="238" t="s">
        <v>3614</v>
      </c>
      <c r="C211" s="198" t="s">
        <v>3771</v>
      </c>
      <c r="D211" s="180" t="s">
        <v>3641</v>
      </c>
      <c r="E211" s="177" t="s">
        <v>170</v>
      </c>
      <c r="F211" s="180" t="s">
        <v>3772</v>
      </c>
      <c r="G211" s="198" t="s">
        <v>3617</v>
      </c>
      <c r="H211" s="198" t="s">
        <v>3617</v>
      </c>
      <c r="I211" s="256" t="s">
        <v>51</v>
      </c>
      <c r="J211" s="206">
        <v>45366.0</v>
      </c>
      <c r="K211" s="242"/>
      <c r="L211" s="183" t="s">
        <v>135</v>
      </c>
      <c r="M211" s="184"/>
      <c r="N211" s="184"/>
      <c r="O211" s="184"/>
      <c r="P211" s="184"/>
      <c r="Q211" s="184"/>
      <c r="R211" s="184"/>
      <c r="S211" s="184"/>
      <c r="T211" s="184"/>
      <c r="U211" s="184"/>
      <c r="V211" s="184"/>
      <c r="W211" s="184"/>
      <c r="X211" s="184"/>
      <c r="Y211" s="184"/>
      <c r="Z211" s="184"/>
      <c r="AA211" s="185"/>
      <c r="AB211" s="185"/>
      <c r="AC211" s="185"/>
      <c r="AD211" s="185"/>
      <c r="AE211" s="185"/>
      <c r="AF211" s="185"/>
      <c r="AG211" s="185"/>
      <c r="AH211" s="185"/>
      <c r="AI211" s="185"/>
    </row>
    <row r="212" ht="15.75" customHeight="1">
      <c r="A212" s="246" t="s">
        <v>3773</v>
      </c>
      <c r="B212" s="238" t="s">
        <v>3540</v>
      </c>
      <c r="C212" s="198" t="s">
        <v>3541</v>
      </c>
      <c r="D212" s="180" t="s">
        <v>3774</v>
      </c>
      <c r="E212" s="228" t="s">
        <v>170</v>
      </c>
      <c r="F212" s="180" t="s">
        <v>54</v>
      </c>
      <c r="G212" s="198" t="s">
        <v>3543</v>
      </c>
      <c r="H212" s="198" t="s">
        <v>3543</v>
      </c>
      <c r="I212" s="205" t="s">
        <v>51</v>
      </c>
      <c r="J212" s="206">
        <v>45366.0</v>
      </c>
      <c r="K212" s="234"/>
      <c r="L212" s="183" t="s">
        <v>135</v>
      </c>
      <c r="M212" s="184"/>
      <c r="N212" s="184"/>
      <c r="O212" s="184"/>
      <c r="P212" s="184"/>
      <c r="Q212" s="184"/>
      <c r="R212" s="184"/>
      <c r="S212" s="184"/>
      <c r="T212" s="184"/>
      <c r="U212" s="184"/>
      <c r="V212" s="184"/>
      <c r="W212" s="184"/>
      <c r="X212" s="184"/>
      <c r="Y212" s="184"/>
      <c r="Z212" s="184"/>
      <c r="AA212" s="185"/>
      <c r="AB212" s="185"/>
      <c r="AC212" s="185"/>
      <c r="AD212" s="185"/>
      <c r="AE212" s="185"/>
      <c r="AF212" s="185"/>
      <c r="AG212" s="185"/>
      <c r="AH212" s="185"/>
      <c r="AI212" s="185"/>
    </row>
    <row r="213" ht="15.75" customHeight="1">
      <c r="A213" s="246" t="s">
        <v>3775</v>
      </c>
      <c r="B213" s="238" t="s">
        <v>3540</v>
      </c>
      <c r="C213" s="198" t="s">
        <v>3545</v>
      </c>
      <c r="D213" s="180" t="s">
        <v>3774</v>
      </c>
      <c r="E213" s="228" t="s">
        <v>170</v>
      </c>
      <c r="F213" s="180" t="s">
        <v>54</v>
      </c>
      <c r="G213" s="198" t="s">
        <v>3546</v>
      </c>
      <c r="H213" s="198" t="s">
        <v>3546</v>
      </c>
      <c r="I213" s="205" t="s">
        <v>51</v>
      </c>
      <c r="J213" s="206">
        <v>45366.0</v>
      </c>
      <c r="K213" s="234"/>
      <c r="L213" s="183" t="s">
        <v>135</v>
      </c>
      <c r="M213" s="184"/>
      <c r="N213" s="184"/>
      <c r="O213" s="184"/>
      <c r="P213" s="184"/>
      <c r="Q213" s="184"/>
      <c r="R213" s="184"/>
      <c r="S213" s="184"/>
      <c r="T213" s="184"/>
      <c r="U213" s="184"/>
      <c r="V213" s="184"/>
      <c r="W213" s="184"/>
      <c r="X213" s="184"/>
      <c r="Y213" s="184"/>
      <c r="Z213" s="184"/>
      <c r="AA213" s="185"/>
      <c r="AB213" s="185"/>
      <c r="AC213" s="185"/>
      <c r="AD213" s="185"/>
      <c r="AE213" s="185"/>
      <c r="AF213" s="185"/>
      <c r="AG213" s="185"/>
      <c r="AH213" s="185"/>
      <c r="AI213" s="185"/>
    </row>
    <row r="214" ht="15.75" customHeight="1">
      <c r="A214" s="246" t="s">
        <v>3776</v>
      </c>
      <c r="B214" s="238" t="s">
        <v>3540</v>
      </c>
      <c r="C214" s="198" t="s">
        <v>3548</v>
      </c>
      <c r="D214" s="180" t="s">
        <v>3774</v>
      </c>
      <c r="E214" s="228" t="s">
        <v>170</v>
      </c>
      <c r="F214" s="180" t="s">
        <v>54</v>
      </c>
      <c r="G214" s="230" t="s">
        <v>3549</v>
      </c>
      <c r="H214" s="230" t="s">
        <v>3549</v>
      </c>
      <c r="I214" s="183" t="s">
        <v>51</v>
      </c>
      <c r="J214" s="206">
        <v>45366.0</v>
      </c>
      <c r="K214" s="157"/>
      <c r="L214" s="183" t="s">
        <v>135</v>
      </c>
      <c r="M214" s="202"/>
      <c r="N214" s="202"/>
      <c r="O214" s="202"/>
      <c r="P214" s="202"/>
      <c r="Q214" s="202"/>
      <c r="R214" s="202"/>
      <c r="S214" s="202"/>
      <c r="T214" s="202"/>
      <c r="U214" s="202"/>
      <c r="V214" s="202"/>
      <c r="W214" s="202"/>
      <c r="X214" s="202"/>
      <c r="Y214" s="202"/>
      <c r="Z214" s="202"/>
      <c r="AA214" s="135"/>
      <c r="AB214" s="135"/>
      <c r="AC214" s="135"/>
      <c r="AD214" s="135"/>
      <c r="AE214" s="135"/>
      <c r="AF214" s="135"/>
      <c r="AG214" s="135"/>
      <c r="AH214" s="135"/>
      <c r="AI214" s="135"/>
    </row>
    <row r="215" ht="15.75" customHeight="1">
      <c r="A215" s="246" t="s">
        <v>3777</v>
      </c>
      <c r="B215" s="238" t="s">
        <v>2911</v>
      </c>
      <c r="C215" s="180" t="s">
        <v>3551</v>
      </c>
      <c r="D215" s="180" t="s">
        <v>3774</v>
      </c>
      <c r="E215" s="228" t="s">
        <v>170</v>
      </c>
      <c r="F215" s="180" t="s">
        <v>54</v>
      </c>
      <c r="G215" s="230" t="s">
        <v>3552</v>
      </c>
      <c r="H215" s="230" t="s">
        <v>3552</v>
      </c>
      <c r="I215" s="183" t="s">
        <v>51</v>
      </c>
      <c r="J215" s="206">
        <v>45366.0</v>
      </c>
      <c r="K215" s="157"/>
      <c r="L215" s="183" t="s">
        <v>135</v>
      </c>
      <c r="M215" s="202"/>
      <c r="N215" s="202"/>
      <c r="O215" s="202"/>
      <c r="P215" s="202"/>
      <c r="Q215" s="202"/>
      <c r="R215" s="202"/>
      <c r="S215" s="202"/>
      <c r="T215" s="202"/>
      <c r="U215" s="202"/>
      <c r="V215" s="202"/>
      <c r="W215" s="202"/>
      <c r="X215" s="202"/>
      <c r="Y215" s="202"/>
      <c r="Z215" s="202"/>
      <c r="AA215" s="135"/>
      <c r="AB215" s="135"/>
      <c r="AC215" s="135"/>
      <c r="AD215" s="135"/>
      <c r="AE215" s="135"/>
      <c r="AF215" s="135"/>
      <c r="AG215" s="135"/>
      <c r="AH215" s="135"/>
      <c r="AI215" s="135"/>
    </row>
    <row r="216" ht="15.75" customHeight="1">
      <c r="A216" s="246" t="s">
        <v>3778</v>
      </c>
      <c r="B216" s="238" t="s">
        <v>3540</v>
      </c>
      <c r="C216" s="180" t="s">
        <v>3554</v>
      </c>
      <c r="D216" s="180" t="s">
        <v>3774</v>
      </c>
      <c r="E216" s="228" t="s">
        <v>170</v>
      </c>
      <c r="F216" s="180" t="s">
        <v>54</v>
      </c>
      <c r="G216" s="180" t="s">
        <v>3554</v>
      </c>
      <c r="H216" s="180" t="s">
        <v>3554</v>
      </c>
      <c r="I216" s="183" t="s">
        <v>51</v>
      </c>
      <c r="J216" s="206">
        <v>45366.0</v>
      </c>
      <c r="K216" s="157"/>
      <c r="L216" s="183" t="s">
        <v>135</v>
      </c>
      <c r="M216" s="202"/>
      <c r="N216" s="202"/>
      <c r="O216" s="202"/>
      <c r="P216" s="202"/>
      <c r="Q216" s="202"/>
      <c r="R216" s="202"/>
      <c r="S216" s="202"/>
      <c r="T216" s="202"/>
      <c r="U216" s="202"/>
      <c r="V216" s="202"/>
      <c r="W216" s="202"/>
      <c r="X216" s="202"/>
      <c r="Y216" s="202"/>
      <c r="Z216" s="202"/>
      <c r="AA216" s="135"/>
      <c r="AB216" s="135"/>
      <c r="AC216" s="135"/>
      <c r="AD216" s="135"/>
      <c r="AE216" s="135"/>
      <c r="AF216" s="135"/>
      <c r="AG216" s="135"/>
      <c r="AH216" s="135"/>
      <c r="AI216" s="135"/>
    </row>
    <row r="217">
      <c r="A217" s="246" t="s">
        <v>3779</v>
      </c>
      <c r="B217" s="177" t="s">
        <v>1465</v>
      </c>
      <c r="C217" s="180" t="s">
        <v>3556</v>
      </c>
      <c r="D217" s="198" t="s">
        <v>3780</v>
      </c>
      <c r="E217" s="228" t="s">
        <v>170</v>
      </c>
      <c r="F217" s="179" t="s">
        <v>54</v>
      </c>
      <c r="G217" s="180" t="s">
        <v>3558</v>
      </c>
      <c r="H217" s="180" t="s">
        <v>3558</v>
      </c>
      <c r="I217" s="241" t="s">
        <v>51</v>
      </c>
      <c r="J217" s="206">
        <v>45370.0</v>
      </c>
      <c r="K217" s="242"/>
      <c r="L217" s="183" t="s">
        <v>135</v>
      </c>
      <c r="M217" s="184"/>
      <c r="N217" s="184"/>
      <c r="O217" s="184"/>
      <c r="P217" s="184"/>
      <c r="Q217" s="184"/>
      <c r="R217" s="184"/>
      <c r="S217" s="184"/>
      <c r="T217" s="184"/>
      <c r="U217" s="184"/>
      <c r="V217" s="184"/>
      <c r="W217" s="184"/>
      <c r="X217" s="184"/>
      <c r="Y217" s="184"/>
      <c r="Z217" s="184"/>
      <c r="AA217" s="185"/>
      <c r="AB217" s="185"/>
      <c r="AC217" s="185"/>
      <c r="AD217" s="185"/>
      <c r="AE217" s="185"/>
      <c r="AF217" s="185"/>
      <c r="AG217" s="185"/>
      <c r="AH217" s="185"/>
      <c r="AI217" s="185"/>
    </row>
    <row r="218">
      <c r="A218" s="246" t="s">
        <v>3781</v>
      </c>
      <c r="B218" s="190" t="s">
        <v>1465</v>
      </c>
      <c r="C218" s="189" t="s">
        <v>3560</v>
      </c>
      <c r="D218" s="198" t="s">
        <v>3780</v>
      </c>
      <c r="E218" s="228" t="s">
        <v>170</v>
      </c>
      <c r="F218" s="191" t="s">
        <v>54</v>
      </c>
      <c r="G218" s="195" t="s">
        <v>3561</v>
      </c>
      <c r="H218" s="195" t="s">
        <v>3561</v>
      </c>
      <c r="I218" s="243" t="s">
        <v>51</v>
      </c>
      <c r="J218" s="206">
        <v>45370.0</v>
      </c>
      <c r="K218" s="244"/>
      <c r="L218" s="183" t="s">
        <v>135</v>
      </c>
      <c r="M218" s="184"/>
      <c r="N218" s="184"/>
      <c r="O218" s="184"/>
      <c r="P218" s="184"/>
      <c r="Q218" s="184"/>
      <c r="R218" s="184"/>
      <c r="S218" s="184"/>
      <c r="T218" s="184"/>
      <c r="U218" s="184"/>
      <c r="V218" s="184"/>
      <c r="W218" s="184"/>
      <c r="X218" s="184"/>
      <c r="Y218" s="184"/>
      <c r="Z218" s="184"/>
      <c r="AA218" s="185"/>
      <c r="AB218" s="185"/>
      <c r="AC218" s="185"/>
      <c r="AD218" s="185"/>
      <c r="AE218" s="185"/>
      <c r="AF218" s="185"/>
      <c r="AG218" s="185"/>
      <c r="AH218" s="185"/>
      <c r="AI218" s="185"/>
    </row>
    <row r="219" ht="15.75" customHeight="1">
      <c r="A219" s="246" t="s">
        <v>3782</v>
      </c>
      <c r="B219" s="238" t="s">
        <v>3563</v>
      </c>
      <c r="C219" s="198" t="s">
        <v>3564</v>
      </c>
      <c r="D219" s="180" t="s">
        <v>3774</v>
      </c>
      <c r="E219" s="228" t="s">
        <v>170</v>
      </c>
      <c r="F219" s="180" t="s">
        <v>54</v>
      </c>
      <c r="G219" s="198" t="s">
        <v>3543</v>
      </c>
      <c r="H219" s="198" t="s">
        <v>3543</v>
      </c>
      <c r="I219" s="205" t="s">
        <v>51</v>
      </c>
      <c r="J219" s="206">
        <v>45366.0</v>
      </c>
      <c r="K219" s="234"/>
      <c r="L219" s="183" t="s">
        <v>135</v>
      </c>
      <c r="M219" s="184"/>
      <c r="N219" s="184"/>
      <c r="O219" s="184"/>
      <c r="P219" s="184"/>
      <c r="Q219" s="184"/>
      <c r="R219" s="184"/>
      <c r="S219" s="184"/>
      <c r="T219" s="184"/>
      <c r="U219" s="184"/>
      <c r="V219" s="184"/>
      <c r="W219" s="184"/>
      <c r="X219" s="184"/>
      <c r="Y219" s="184"/>
      <c r="Z219" s="184"/>
      <c r="AA219" s="185"/>
      <c r="AB219" s="185"/>
      <c r="AC219" s="185"/>
      <c r="AD219" s="185"/>
      <c r="AE219" s="185"/>
      <c r="AF219" s="185"/>
      <c r="AG219" s="185"/>
      <c r="AH219" s="185"/>
      <c r="AI219" s="185"/>
    </row>
    <row r="220" ht="15.75" customHeight="1">
      <c r="A220" s="246" t="s">
        <v>3783</v>
      </c>
      <c r="B220" s="238" t="s">
        <v>3563</v>
      </c>
      <c r="C220" s="198" t="s">
        <v>3566</v>
      </c>
      <c r="D220" s="180" t="s">
        <v>3774</v>
      </c>
      <c r="E220" s="228" t="s">
        <v>170</v>
      </c>
      <c r="F220" s="180" t="s">
        <v>54</v>
      </c>
      <c r="G220" s="198" t="s">
        <v>3568</v>
      </c>
      <c r="H220" s="198" t="s">
        <v>3568</v>
      </c>
      <c r="I220" s="205" t="s">
        <v>51</v>
      </c>
      <c r="J220" s="206">
        <v>45366.0</v>
      </c>
      <c r="K220" s="234"/>
      <c r="L220" s="183" t="s">
        <v>135</v>
      </c>
      <c r="M220" s="184"/>
      <c r="N220" s="184"/>
      <c r="O220" s="184"/>
      <c r="P220" s="184"/>
      <c r="Q220" s="184"/>
      <c r="R220" s="184"/>
      <c r="S220" s="184"/>
      <c r="T220" s="184"/>
      <c r="U220" s="184"/>
      <c r="V220" s="184"/>
      <c r="W220" s="184"/>
      <c r="X220" s="184"/>
      <c r="Y220" s="184"/>
      <c r="Z220" s="184"/>
      <c r="AA220" s="185"/>
      <c r="AB220" s="185"/>
      <c r="AC220" s="185"/>
      <c r="AD220" s="185"/>
      <c r="AE220" s="185"/>
      <c r="AF220" s="185"/>
      <c r="AG220" s="185"/>
      <c r="AH220" s="185"/>
      <c r="AI220" s="185"/>
    </row>
    <row r="221" ht="15.75" customHeight="1">
      <c r="A221" s="246" t="s">
        <v>3784</v>
      </c>
      <c r="B221" s="238" t="s">
        <v>3563</v>
      </c>
      <c r="C221" s="198" t="s">
        <v>3570</v>
      </c>
      <c r="D221" s="180" t="s">
        <v>3774</v>
      </c>
      <c r="E221" s="228" t="s">
        <v>170</v>
      </c>
      <c r="F221" s="180" t="s">
        <v>54</v>
      </c>
      <c r="G221" s="198" t="s">
        <v>3571</v>
      </c>
      <c r="H221" s="198" t="s">
        <v>3571</v>
      </c>
      <c r="I221" s="205" t="s">
        <v>51</v>
      </c>
      <c r="J221" s="206">
        <v>45366.0</v>
      </c>
      <c r="K221" s="234"/>
      <c r="L221" s="183" t="s">
        <v>135</v>
      </c>
      <c r="M221" s="239"/>
      <c r="N221" s="184"/>
      <c r="O221" s="184"/>
      <c r="P221" s="184"/>
      <c r="Q221" s="184"/>
      <c r="R221" s="184"/>
      <c r="S221" s="184"/>
      <c r="T221" s="184"/>
      <c r="U221" s="184"/>
      <c r="V221" s="184"/>
      <c r="W221" s="184"/>
      <c r="X221" s="184"/>
      <c r="Y221" s="184"/>
      <c r="Z221" s="184"/>
      <c r="AA221" s="185"/>
      <c r="AB221" s="185"/>
      <c r="AC221" s="185"/>
      <c r="AD221" s="185"/>
      <c r="AE221" s="185"/>
      <c r="AF221" s="185"/>
      <c r="AG221" s="185"/>
      <c r="AH221" s="185"/>
      <c r="AI221" s="185"/>
    </row>
    <row r="222" ht="15.75" customHeight="1">
      <c r="A222" s="246" t="s">
        <v>3785</v>
      </c>
      <c r="B222" s="238" t="s">
        <v>3563</v>
      </c>
      <c r="C222" s="198" t="s">
        <v>3573</v>
      </c>
      <c r="D222" s="180" t="s">
        <v>3774</v>
      </c>
      <c r="E222" s="228" t="s">
        <v>170</v>
      </c>
      <c r="F222" s="180" t="s">
        <v>54</v>
      </c>
      <c r="G222" s="198" t="s">
        <v>3574</v>
      </c>
      <c r="H222" s="198" t="s">
        <v>3574</v>
      </c>
      <c r="I222" s="205" t="s">
        <v>51</v>
      </c>
      <c r="J222" s="206">
        <v>45366.0</v>
      </c>
      <c r="K222" s="234"/>
      <c r="L222" s="183" t="s">
        <v>135</v>
      </c>
      <c r="M222" s="184"/>
      <c r="N222" s="184"/>
      <c r="O222" s="184"/>
      <c r="P222" s="184"/>
      <c r="Q222" s="184"/>
      <c r="R222" s="184"/>
      <c r="S222" s="184"/>
      <c r="T222" s="184"/>
      <c r="U222" s="184"/>
      <c r="V222" s="184"/>
      <c r="W222" s="184"/>
      <c r="X222" s="184"/>
      <c r="Y222" s="184"/>
      <c r="Z222" s="184"/>
      <c r="AA222" s="185"/>
      <c r="AB222" s="185"/>
      <c r="AC222" s="185"/>
      <c r="AD222" s="185"/>
      <c r="AE222" s="185"/>
      <c r="AF222" s="185"/>
      <c r="AG222" s="185"/>
      <c r="AH222" s="185"/>
      <c r="AI222" s="185"/>
    </row>
    <row r="223" ht="15.75" customHeight="1">
      <c r="A223" s="246" t="s">
        <v>3786</v>
      </c>
      <c r="B223" s="238" t="s">
        <v>3563</v>
      </c>
      <c r="C223" s="180" t="s">
        <v>3581</v>
      </c>
      <c r="D223" s="180" t="s">
        <v>3787</v>
      </c>
      <c r="E223" s="228" t="s">
        <v>170</v>
      </c>
      <c r="F223" s="180" t="s">
        <v>54</v>
      </c>
      <c r="G223" s="230" t="s">
        <v>3583</v>
      </c>
      <c r="H223" s="230" t="s">
        <v>3583</v>
      </c>
      <c r="I223" s="205" t="s">
        <v>51</v>
      </c>
      <c r="J223" s="206">
        <v>45366.0</v>
      </c>
      <c r="K223" s="242"/>
      <c r="L223" s="183" t="s">
        <v>135</v>
      </c>
      <c r="M223" s="184"/>
      <c r="N223" s="184"/>
      <c r="O223" s="184"/>
      <c r="P223" s="184"/>
      <c r="Q223" s="184"/>
      <c r="R223" s="184"/>
      <c r="S223" s="184"/>
      <c r="T223" s="184"/>
      <c r="U223" s="184"/>
      <c r="V223" s="184"/>
      <c r="W223" s="184"/>
      <c r="X223" s="184"/>
      <c r="Y223" s="184"/>
      <c r="Z223" s="184"/>
      <c r="AA223" s="185"/>
      <c r="AB223" s="185"/>
      <c r="AC223" s="185"/>
      <c r="AD223" s="185"/>
      <c r="AE223" s="185"/>
      <c r="AF223" s="185"/>
      <c r="AG223" s="185"/>
      <c r="AH223" s="185"/>
      <c r="AI223" s="185"/>
    </row>
    <row r="224">
      <c r="A224" s="246" t="s">
        <v>3788</v>
      </c>
      <c r="B224" s="177" t="s">
        <v>1465</v>
      </c>
      <c r="C224" s="180" t="s">
        <v>3585</v>
      </c>
      <c r="D224" s="198" t="s">
        <v>3780</v>
      </c>
      <c r="E224" s="228" t="s">
        <v>170</v>
      </c>
      <c r="F224" s="179" t="s">
        <v>54</v>
      </c>
      <c r="G224" s="180" t="s">
        <v>3586</v>
      </c>
      <c r="H224" s="180" t="s">
        <v>3586</v>
      </c>
      <c r="I224" s="241" t="s">
        <v>51</v>
      </c>
      <c r="J224" s="206">
        <v>45369.0</v>
      </c>
      <c r="K224" s="242"/>
      <c r="L224" s="183" t="s">
        <v>135</v>
      </c>
      <c r="M224" s="184"/>
      <c r="N224" s="184"/>
      <c r="O224" s="184"/>
      <c r="P224" s="184"/>
      <c r="Q224" s="184"/>
      <c r="R224" s="184"/>
      <c r="S224" s="184"/>
      <c r="T224" s="184"/>
      <c r="U224" s="184"/>
      <c r="V224" s="184"/>
      <c r="W224" s="184"/>
      <c r="X224" s="184"/>
      <c r="Y224" s="184"/>
      <c r="Z224" s="184"/>
      <c r="AA224" s="185"/>
      <c r="AB224" s="185"/>
      <c r="AC224" s="185"/>
      <c r="AD224" s="185"/>
      <c r="AE224" s="185"/>
      <c r="AF224" s="185"/>
      <c r="AG224" s="185"/>
      <c r="AH224" s="185"/>
      <c r="AI224" s="185"/>
    </row>
    <row r="225">
      <c r="A225" s="246" t="s">
        <v>3789</v>
      </c>
      <c r="B225" s="190" t="s">
        <v>1465</v>
      </c>
      <c r="C225" s="189" t="s">
        <v>3588</v>
      </c>
      <c r="D225" s="198" t="s">
        <v>3780</v>
      </c>
      <c r="E225" s="228" t="s">
        <v>170</v>
      </c>
      <c r="F225" s="191" t="s">
        <v>54</v>
      </c>
      <c r="G225" s="195" t="s">
        <v>3589</v>
      </c>
      <c r="H225" s="195" t="s">
        <v>3589</v>
      </c>
      <c r="I225" s="243" t="s">
        <v>51</v>
      </c>
      <c r="J225" s="206">
        <v>45369.0</v>
      </c>
      <c r="K225" s="244"/>
      <c r="L225" s="183" t="s">
        <v>135</v>
      </c>
      <c r="M225" s="184"/>
      <c r="N225" s="184"/>
      <c r="O225" s="184"/>
      <c r="P225" s="184"/>
      <c r="Q225" s="184"/>
      <c r="R225" s="184"/>
      <c r="S225" s="184"/>
      <c r="T225" s="184"/>
      <c r="U225" s="184"/>
      <c r="V225" s="184"/>
      <c r="W225" s="184"/>
      <c r="X225" s="184"/>
      <c r="Y225" s="184"/>
      <c r="Z225" s="184"/>
      <c r="AA225" s="185"/>
      <c r="AB225" s="185"/>
      <c r="AC225" s="185"/>
      <c r="AD225" s="185"/>
      <c r="AE225" s="185"/>
      <c r="AF225" s="185"/>
      <c r="AG225" s="185"/>
      <c r="AH225" s="185"/>
      <c r="AI225" s="185"/>
    </row>
    <row r="226">
      <c r="A226" s="246" t="s">
        <v>3790</v>
      </c>
      <c r="B226" s="196" t="s">
        <v>1487</v>
      </c>
      <c r="C226" s="230" t="s">
        <v>3591</v>
      </c>
      <c r="D226" s="219" t="s">
        <v>3791</v>
      </c>
      <c r="E226" s="228" t="s">
        <v>170</v>
      </c>
      <c r="F226" s="189" t="s">
        <v>2616</v>
      </c>
      <c r="G226" s="230" t="s">
        <v>3352</v>
      </c>
      <c r="H226" s="230" t="s">
        <v>3352</v>
      </c>
      <c r="I226" s="183" t="s">
        <v>51</v>
      </c>
      <c r="J226" s="206">
        <v>45370.0</v>
      </c>
      <c r="K226" s="276"/>
      <c r="L226" s="183" t="s">
        <v>135</v>
      </c>
      <c r="M226" s="202"/>
      <c r="N226" s="202"/>
      <c r="O226" s="202"/>
      <c r="P226" s="202"/>
      <c r="Q226" s="202"/>
      <c r="R226" s="202"/>
      <c r="S226" s="202"/>
      <c r="T226" s="202"/>
      <c r="U226" s="202"/>
      <c r="V226" s="202"/>
      <c r="W226" s="202"/>
      <c r="X226" s="202"/>
      <c r="Y226" s="202"/>
      <c r="Z226" s="202"/>
      <c r="AA226" s="135"/>
      <c r="AB226" s="135"/>
      <c r="AC226" s="135"/>
      <c r="AD226" s="135"/>
      <c r="AE226" s="135"/>
      <c r="AF226" s="135"/>
      <c r="AG226" s="135"/>
      <c r="AH226" s="135"/>
      <c r="AI226" s="135"/>
    </row>
    <row r="227">
      <c r="A227" s="246" t="s">
        <v>3792</v>
      </c>
      <c r="B227" s="196" t="s">
        <v>1487</v>
      </c>
      <c r="C227" s="230" t="s">
        <v>3591</v>
      </c>
      <c r="D227" s="219" t="s">
        <v>3793</v>
      </c>
      <c r="E227" s="228" t="s">
        <v>170</v>
      </c>
      <c r="F227" s="189" t="s">
        <v>3595</v>
      </c>
      <c r="G227" s="230" t="s">
        <v>3352</v>
      </c>
      <c r="H227" s="230" t="s">
        <v>3352</v>
      </c>
      <c r="I227" s="183" t="s">
        <v>51</v>
      </c>
      <c r="J227" s="206">
        <v>45370.0</v>
      </c>
      <c r="K227" s="276"/>
      <c r="L227" s="183" t="s">
        <v>135</v>
      </c>
      <c r="M227" s="202"/>
      <c r="N227" s="202"/>
      <c r="O227" s="202"/>
      <c r="P227" s="202"/>
      <c r="Q227" s="202"/>
      <c r="R227" s="202"/>
      <c r="S227" s="202"/>
      <c r="T227" s="202"/>
      <c r="U227" s="202"/>
      <c r="V227" s="202"/>
      <c r="W227" s="202"/>
      <c r="X227" s="202"/>
      <c r="Y227" s="202"/>
      <c r="Z227" s="202"/>
      <c r="AA227" s="135"/>
      <c r="AB227" s="135"/>
      <c r="AC227" s="135"/>
      <c r="AD227" s="135"/>
      <c r="AE227" s="135"/>
      <c r="AF227" s="135"/>
      <c r="AG227" s="135"/>
      <c r="AH227" s="135"/>
      <c r="AI227" s="135"/>
    </row>
    <row r="228" ht="15.75" customHeight="1">
      <c r="A228" s="246" t="s">
        <v>3794</v>
      </c>
      <c r="B228" s="238" t="s">
        <v>1428</v>
      </c>
      <c r="C228" s="230" t="s">
        <v>3795</v>
      </c>
      <c r="D228" s="180" t="s">
        <v>3796</v>
      </c>
      <c r="E228" s="228" t="s">
        <v>170</v>
      </c>
      <c r="F228" s="180" t="s">
        <v>3599</v>
      </c>
      <c r="G228" s="230" t="s">
        <v>3797</v>
      </c>
      <c r="H228" s="230" t="s">
        <v>3797</v>
      </c>
      <c r="I228" s="183" t="s">
        <v>51</v>
      </c>
      <c r="J228" s="206">
        <v>45366.0</v>
      </c>
      <c r="K228" s="263"/>
      <c r="L228" s="183" t="s">
        <v>135</v>
      </c>
      <c r="M228" s="202"/>
      <c r="N228" s="202"/>
      <c r="O228" s="202"/>
      <c r="P228" s="202"/>
      <c r="Q228" s="202"/>
      <c r="R228" s="202"/>
      <c r="S228" s="202"/>
      <c r="T228" s="202"/>
      <c r="U228" s="202"/>
      <c r="V228" s="202"/>
      <c r="W228" s="202"/>
      <c r="X228" s="202"/>
      <c r="Y228" s="202"/>
      <c r="Z228" s="202"/>
      <c r="AA228" s="135"/>
      <c r="AB228" s="135"/>
      <c r="AC228" s="135"/>
      <c r="AD228" s="135"/>
      <c r="AE228" s="135"/>
      <c r="AF228" s="135"/>
      <c r="AG228" s="135"/>
      <c r="AH228" s="135"/>
      <c r="AI228" s="135"/>
    </row>
    <row r="229" ht="15.75" customHeight="1">
      <c r="A229" s="246" t="s">
        <v>3798</v>
      </c>
      <c r="B229" s="238" t="s">
        <v>2916</v>
      </c>
      <c r="C229" s="230" t="s">
        <v>3602</v>
      </c>
      <c r="D229" s="180" t="s">
        <v>3799</v>
      </c>
      <c r="E229" s="228" t="s">
        <v>170</v>
      </c>
      <c r="F229" s="178" t="s">
        <v>54</v>
      </c>
      <c r="G229" s="230" t="s">
        <v>3604</v>
      </c>
      <c r="H229" s="230" t="s">
        <v>3604</v>
      </c>
      <c r="I229" s="183" t="s">
        <v>51</v>
      </c>
      <c r="J229" s="206">
        <v>45366.0</v>
      </c>
      <c r="K229" s="263"/>
      <c r="L229" s="183" t="s">
        <v>135</v>
      </c>
      <c r="M229" s="202"/>
      <c r="N229" s="202"/>
      <c r="O229" s="202"/>
      <c r="P229" s="202"/>
      <c r="Q229" s="202"/>
      <c r="R229" s="202"/>
      <c r="S229" s="202"/>
      <c r="T229" s="202"/>
      <c r="U229" s="202"/>
      <c r="V229" s="202"/>
      <c r="W229" s="202"/>
      <c r="X229" s="202"/>
      <c r="Y229" s="202"/>
      <c r="Z229" s="202"/>
      <c r="AA229" s="135"/>
      <c r="AB229" s="135"/>
      <c r="AC229" s="135"/>
      <c r="AD229" s="135"/>
      <c r="AE229" s="135"/>
      <c r="AF229" s="135"/>
      <c r="AG229" s="135"/>
      <c r="AH229" s="135"/>
      <c r="AI229" s="135"/>
    </row>
    <row r="230" ht="15.75" customHeight="1">
      <c r="A230" s="246"/>
      <c r="B230" s="228"/>
      <c r="C230" s="274"/>
      <c r="D230" s="275"/>
      <c r="E230" s="228"/>
      <c r="F230" s="275"/>
      <c r="G230" s="274"/>
      <c r="H230" s="275"/>
      <c r="I230" s="157"/>
      <c r="J230" s="233"/>
      <c r="K230" s="276"/>
      <c r="L230" s="157"/>
      <c r="M230" s="134"/>
      <c r="N230" s="134"/>
      <c r="O230" s="134"/>
      <c r="P230" s="134"/>
      <c r="Q230" s="134"/>
      <c r="R230" s="134"/>
      <c r="S230" s="134"/>
      <c r="T230" s="134"/>
      <c r="U230" s="134"/>
      <c r="V230" s="134"/>
      <c r="W230" s="134"/>
      <c r="X230" s="134"/>
      <c r="Y230" s="134"/>
      <c r="Z230" s="134"/>
      <c r="AA230" s="135"/>
      <c r="AB230" s="135"/>
      <c r="AC230" s="135"/>
      <c r="AD230" s="135"/>
      <c r="AE230" s="135"/>
      <c r="AF230" s="135"/>
      <c r="AG230" s="135"/>
      <c r="AH230" s="135"/>
      <c r="AI230" s="135"/>
    </row>
    <row r="231" ht="15.75" customHeight="1">
      <c r="A231" s="246"/>
      <c r="B231" s="228"/>
      <c r="C231" s="274"/>
      <c r="D231" s="275"/>
      <c r="E231" s="228"/>
      <c r="F231" s="275"/>
      <c r="G231" s="274"/>
      <c r="H231" s="275"/>
      <c r="I231" s="157"/>
      <c r="J231" s="233"/>
      <c r="K231" s="276"/>
      <c r="L231" s="157"/>
      <c r="M231" s="134"/>
      <c r="N231" s="134"/>
      <c r="O231" s="134"/>
      <c r="P231" s="134"/>
      <c r="Q231" s="134"/>
      <c r="R231" s="134"/>
      <c r="S231" s="134"/>
      <c r="T231" s="134"/>
      <c r="U231" s="134"/>
      <c r="V231" s="134"/>
      <c r="W231" s="134"/>
      <c r="X231" s="134"/>
      <c r="Y231" s="134"/>
      <c r="Z231" s="134"/>
      <c r="AA231" s="135"/>
      <c r="AB231" s="135"/>
      <c r="AC231" s="135"/>
      <c r="AD231" s="135"/>
      <c r="AE231" s="135"/>
      <c r="AF231" s="135"/>
      <c r="AG231" s="135"/>
      <c r="AH231" s="135"/>
      <c r="AI231" s="135"/>
    </row>
    <row r="232" ht="15.75" customHeight="1">
      <c r="A232" s="246"/>
      <c r="B232" s="228"/>
      <c r="C232" s="274"/>
      <c r="D232" s="275"/>
      <c r="E232" s="228"/>
      <c r="F232" s="275"/>
      <c r="G232" s="274"/>
      <c r="H232" s="275"/>
      <c r="I232" s="157"/>
      <c r="J232" s="233"/>
      <c r="K232" s="276"/>
      <c r="L232" s="157"/>
      <c r="M232" s="134"/>
      <c r="N232" s="134"/>
      <c r="O232" s="134"/>
      <c r="P232" s="134"/>
      <c r="Q232" s="134"/>
      <c r="R232" s="134"/>
      <c r="S232" s="134"/>
      <c r="T232" s="134"/>
      <c r="U232" s="134"/>
      <c r="V232" s="134"/>
      <c r="W232" s="134"/>
      <c r="X232" s="134"/>
      <c r="Y232" s="134"/>
      <c r="Z232" s="134"/>
      <c r="AA232" s="135"/>
      <c r="AB232" s="135"/>
      <c r="AC232" s="135"/>
      <c r="AD232" s="135"/>
      <c r="AE232" s="135"/>
      <c r="AF232" s="135"/>
      <c r="AG232" s="135"/>
      <c r="AH232" s="135"/>
      <c r="AI232" s="135"/>
    </row>
    <row r="233" ht="15.75" customHeight="1">
      <c r="A233" s="246"/>
      <c r="B233" s="228"/>
      <c r="C233" s="274"/>
      <c r="D233" s="275"/>
      <c r="E233" s="228"/>
      <c r="F233" s="275"/>
      <c r="G233" s="274"/>
      <c r="H233" s="275"/>
      <c r="I233" s="157"/>
      <c r="J233" s="233"/>
      <c r="K233" s="276"/>
      <c r="L233" s="157"/>
      <c r="M233" s="134"/>
      <c r="N233" s="134"/>
      <c r="O233" s="134"/>
      <c r="P233" s="134"/>
      <c r="Q233" s="134"/>
      <c r="R233" s="134"/>
      <c r="S233" s="134"/>
      <c r="T233" s="134"/>
      <c r="U233" s="134"/>
      <c r="V233" s="134"/>
      <c r="W233" s="134"/>
      <c r="X233" s="134"/>
      <c r="Y233" s="134"/>
      <c r="Z233" s="134"/>
      <c r="AA233" s="135"/>
      <c r="AB233" s="135"/>
      <c r="AC233" s="135"/>
      <c r="AD233" s="135"/>
      <c r="AE233" s="135"/>
      <c r="AF233" s="135"/>
      <c r="AG233" s="135"/>
      <c r="AH233" s="135"/>
      <c r="AI233" s="135"/>
    </row>
    <row r="234" ht="15.75" customHeight="1">
      <c r="A234" s="246"/>
      <c r="B234" s="228"/>
      <c r="C234" s="274"/>
      <c r="D234" s="275"/>
      <c r="E234" s="228"/>
      <c r="F234" s="275"/>
      <c r="G234" s="274"/>
      <c r="H234" s="275"/>
      <c r="I234" s="157"/>
      <c r="J234" s="233"/>
      <c r="K234" s="276"/>
      <c r="L234" s="157"/>
      <c r="M234" s="134"/>
      <c r="N234" s="134"/>
      <c r="O234" s="134"/>
      <c r="P234" s="134"/>
      <c r="Q234" s="134"/>
      <c r="R234" s="134"/>
      <c r="S234" s="134"/>
      <c r="T234" s="134"/>
      <c r="U234" s="134"/>
      <c r="V234" s="134"/>
      <c r="W234" s="134"/>
      <c r="X234" s="134"/>
      <c r="Y234" s="134"/>
      <c r="Z234" s="134"/>
      <c r="AA234" s="135"/>
      <c r="AB234" s="135"/>
      <c r="AC234" s="135"/>
      <c r="AD234" s="135"/>
      <c r="AE234" s="135"/>
      <c r="AF234" s="135"/>
      <c r="AG234" s="135"/>
      <c r="AH234" s="135"/>
      <c r="AI234" s="135"/>
    </row>
    <row r="235" ht="15.75" customHeight="1">
      <c r="A235" s="246"/>
      <c r="B235" s="228"/>
      <c r="C235" s="274"/>
      <c r="D235" s="275"/>
      <c r="E235" s="228"/>
      <c r="F235" s="275"/>
      <c r="G235" s="275"/>
      <c r="H235" s="275"/>
      <c r="I235" s="157"/>
      <c r="J235" s="233"/>
      <c r="K235" s="276"/>
      <c r="L235" s="157"/>
      <c r="M235" s="134"/>
      <c r="N235" s="134"/>
      <c r="O235" s="134"/>
      <c r="P235" s="134"/>
      <c r="Q235" s="134"/>
      <c r="R235" s="134"/>
      <c r="S235" s="134"/>
      <c r="T235" s="134"/>
      <c r="U235" s="134"/>
      <c r="V235" s="134"/>
      <c r="W235" s="134"/>
      <c r="X235" s="134"/>
      <c r="Y235" s="134"/>
      <c r="Z235" s="134"/>
      <c r="AA235" s="135"/>
      <c r="AB235" s="135"/>
      <c r="AC235" s="135"/>
      <c r="AD235" s="135"/>
      <c r="AE235" s="135"/>
      <c r="AF235" s="135"/>
      <c r="AG235" s="135"/>
      <c r="AH235" s="135"/>
      <c r="AI235" s="135"/>
    </row>
    <row r="236" ht="15.75" customHeight="1">
      <c r="A236" s="278"/>
      <c r="B236" s="228"/>
      <c r="C236" s="274"/>
      <c r="D236" s="275"/>
      <c r="E236" s="228"/>
      <c r="F236" s="275"/>
      <c r="G236" s="275"/>
      <c r="H236" s="275"/>
      <c r="I236" s="157"/>
      <c r="J236" s="233"/>
      <c r="K236" s="276"/>
      <c r="L236" s="157"/>
      <c r="M236" s="134"/>
      <c r="N236" s="134"/>
      <c r="O236" s="134"/>
      <c r="P236" s="134"/>
      <c r="Q236" s="134"/>
      <c r="R236" s="134"/>
      <c r="S236" s="134"/>
      <c r="T236" s="134"/>
      <c r="U236" s="134"/>
      <c r="V236" s="134"/>
      <c r="W236" s="134"/>
      <c r="X236" s="134"/>
      <c r="Y236" s="134"/>
      <c r="Z236" s="134"/>
      <c r="AA236" s="135"/>
      <c r="AB236" s="135"/>
      <c r="AC236" s="135"/>
      <c r="AD236" s="135"/>
      <c r="AE236" s="135"/>
      <c r="AF236" s="135"/>
      <c r="AG236" s="135"/>
      <c r="AH236" s="135"/>
      <c r="AI236" s="135"/>
    </row>
    <row r="237" ht="15.75" customHeight="1">
      <c r="A237" s="278"/>
      <c r="B237" s="228"/>
      <c r="C237" s="275"/>
      <c r="D237" s="275"/>
      <c r="E237" s="228"/>
      <c r="F237" s="275"/>
      <c r="G237" s="275"/>
      <c r="H237" s="275"/>
      <c r="I237" s="157"/>
      <c r="J237" s="233"/>
      <c r="K237" s="276"/>
      <c r="L237" s="157"/>
      <c r="M237" s="134"/>
      <c r="N237" s="134"/>
      <c r="O237" s="134"/>
      <c r="P237" s="134"/>
      <c r="Q237" s="134"/>
      <c r="R237" s="134"/>
      <c r="S237" s="134"/>
      <c r="T237" s="134"/>
      <c r="U237" s="134"/>
      <c r="V237" s="134"/>
      <c r="W237" s="134"/>
      <c r="X237" s="134"/>
      <c r="Y237" s="134"/>
      <c r="Z237" s="134"/>
      <c r="AA237" s="135"/>
      <c r="AB237" s="135"/>
      <c r="AC237" s="135"/>
      <c r="AD237" s="135"/>
      <c r="AE237" s="135"/>
      <c r="AF237" s="135"/>
      <c r="AG237" s="135"/>
      <c r="AH237" s="135"/>
      <c r="AI237" s="135"/>
    </row>
    <row r="238" ht="15.75" customHeight="1">
      <c r="A238" s="278"/>
      <c r="B238" s="228"/>
      <c r="C238" s="275"/>
      <c r="D238" s="275"/>
      <c r="E238" s="228"/>
      <c r="F238" s="275"/>
      <c r="G238" s="275"/>
      <c r="H238" s="275"/>
      <c r="I238" s="157"/>
      <c r="J238" s="233"/>
      <c r="K238" s="276"/>
      <c r="L238" s="157"/>
      <c r="M238" s="134"/>
      <c r="N238" s="134"/>
      <c r="O238" s="134"/>
      <c r="P238" s="134"/>
      <c r="Q238" s="134"/>
      <c r="R238" s="134"/>
      <c r="S238" s="134"/>
      <c r="T238" s="134"/>
      <c r="U238" s="134"/>
      <c r="V238" s="134"/>
      <c r="W238" s="134"/>
      <c r="X238" s="134"/>
      <c r="Y238" s="134"/>
      <c r="Z238" s="134"/>
      <c r="AA238" s="135"/>
      <c r="AB238" s="135"/>
      <c r="AC238" s="135"/>
      <c r="AD238" s="135"/>
      <c r="AE238" s="135"/>
      <c r="AF238" s="135"/>
      <c r="AG238" s="135"/>
      <c r="AH238" s="135"/>
      <c r="AI238" s="135"/>
    </row>
    <row r="239" ht="15.75" customHeight="1">
      <c r="A239" s="278"/>
      <c r="B239" s="228"/>
      <c r="C239" s="274"/>
      <c r="D239" s="275"/>
      <c r="E239" s="228"/>
      <c r="F239" s="275"/>
      <c r="G239" s="274"/>
      <c r="H239" s="275"/>
      <c r="I239" s="157"/>
      <c r="J239" s="233"/>
      <c r="K239" s="276"/>
      <c r="L239" s="157"/>
      <c r="M239" s="134"/>
      <c r="N239" s="134"/>
      <c r="O239" s="134"/>
      <c r="P239" s="134"/>
      <c r="Q239" s="134"/>
      <c r="R239" s="134"/>
      <c r="S239" s="134"/>
      <c r="T239" s="134"/>
      <c r="U239" s="134"/>
      <c r="V239" s="134"/>
      <c r="W239" s="134"/>
      <c r="X239" s="134"/>
      <c r="Y239" s="134"/>
      <c r="Z239" s="134"/>
      <c r="AA239" s="135"/>
      <c r="AB239" s="135"/>
      <c r="AC239" s="135"/>
      <c r="AD239" s="135"/>
      <c r="AE239" s="135"/>
      <c r="AF239" s="135"/>
      <c r="AG239" s="135"/>
      <c r="AH239" s="135"/>
      <c r="AI239" s="135"/>
    </row>
    <row r="240" ht="15.75" customHeight="1">
      <c r="A240" s="278"/>
      <c r="B240" s="228"/>
      <c r="C240" s="274"/>
      <c r="D240" s="275"/>
      <c r="E240" s="228"/>
      <c r="F240" s="275"/>
      <c r="G240" s="275"/>
      <c r="H240" s="275"/>
      <c r="I240" s="157"/>
      <c r="J240" s="233"/>
      <c r="K240" s="276"/>
      <c r="L240" s="157"/>
      <c r="M240" s="134"/>
      <c r="N240" s="134"/>
      <c r="O240" s="134"/>
      <c r="P240" s="134"/>
      <c r="Q240" s="134"/>
      <c r="R240" s="134"/>
      <c r="S240" s="134"/>
      <c r="T240" s="134"/>
      <c r="U240" s="134"/>
      <c r="V240" s="134"/>
      <c r="W240" s="134"/>
      <c r="X240" s="134"/>
      <c r="Y240" s="134"/>
      <c r="Z240" s="134"/>
      <c r="AA240" s="135"/>
      <c r="AB240" s="135"/>
      <c r="AC240" s="135"/>
      <c r="AD240" s="135"/>
      <c r="AE240" s="135"/>
      <c r="AF240" s="135"/>
      <c r="AG240" s="135"/>
      <c r="AH240" s="135"/>
      <c r="AI240" s="135"/>
    </row>
    <row r="241" ht="15.75" customHeight="1">
      <c r="A241" s="278"/>
      <c r="B241" s="228"/>
      <c r="C241" s="274"/>
      <c r="D241" s="275"/>
      <c r="E241" s="228"/>
      <c r="F241" s="275"/>
      <c r="G241" s="275"/>
      <c r="H241" s="275"/>
      <c r="I241" s="157"/>
      <c r="J241" s="233"/>
      <c r="K241" s="263"/>
      <c r="L241" s="157"/>
      <c r="M241" s="134"/>
      <c r="N241" s="134"/>
      <c r="O241" s="134"/>
      <c r="P241" s="134"/>
      <c r="Q241" s="134"/>
      <c r="R241" s="134"/>
      <c r="S241" s="134"/>
      <c r="T241" s="134"/>
      <c r="U241" s="134"/>
      <c r="V241" s="134"/>
      <c r="W241" s="134"/>
      <c r="X241" s="134"/>
      <c r="Y241" s="134"/>
      <c r="Z241" s="134"/>
      <c r="AA241" s="135"/>
      <c r="AB241" s="135"/>
      <c r="AC241" s="135"/>
      <c r="AD241" s="135"/>
      <c r="AE241" s="135"/>
      <c r="AF241" s="135"/>
      <c r="AG241" s="135"/>
      <c r="AH241" s="135"/>
      <c r="AI241" s="135"/>
    </row>
    <row r="242" ht="15.75" customHeight="1">
      <c r="A242" s="278"/>
      <c r="B242" s="228"/>
      <c r="C242" s="275"/>
      <c r="D242" s="275"/>
      <c r="E242" s="228"/>
      <c r="F242" s="275"/>
      <c r="G242" s="275"/>
      <c r="H242" s="275"/>
      <c r="I242" s="157"/>
      <c r="J242" s="233"/>
      <c r="K242" s="276"/>
      <c r="L242" s="157"/>
      <c r="M242" s="134"/>
      <c r="N242" s="134"/>
      <c r="O242" s="134"/>
      <c r="P242" s="134"/>
      <c r="Q242" s="134"/>
      <c r="R242" s="134"/>
      <c r="S242" s="134"/>
      <c r="T242" s="134"/>
      <c r="U242" s="134"/>
      <c r="V242" s="134"/>
      <c r="W242" s="134"/>
      <c r="X242" s="134"/>
      <c r="Y242" s="134"/>
      <c r="Z242" s="134"/>
      <c r="AA242" s="135"/>
      <c r="AB242" s="135"/>
      <c r="AC242" s="135"/>
      <c r="AD242" s="135"/>
      <c r="AE242" s="135"/>
      <c r="AF242" s="135"/>
      <c r="AG242" s="135"/>
      <c r="AH242" s="135"/>
      <c r="AI242" s="135"/>
    </row>
    <row r="243" ht="15.75" customHeight="1">
      <c r="A243" s="278"/>
      <c r="B243" s="228"/>
      <c r="C243" s="274"/>
      <c r="D243" s="275"/>
      <c r="E243" s="228"/>
      <c r="F243" s="275"/>
      <c r="G243" s="275"/>
      <c r="H243" s="275"/>
      <c r="I243" s="157"/>
      <c r="J243" s="233"/>
      <c r="K243" s="276"/>
      <c r="L243" s="157"/>
      <c r="M243" s="134"/>
      <c r="N243" s="134"/>
      <c r="O243" s="134"/>
      <c r="P243" s="134"/>
      <c r="Q243" s="134"/>
      <c r="R243" s="134"/>
      <c r="S243" s="134"/>
      <c r="T243" s="134"/>
      <c r="U243" s="134"/>
      <c r="V243" s="134"/>
      <c r="W243" s="134"/>
      <c r="X243" s="134"/>
      <c r="Y243" s="134"/>
      <c r="Z243" s="134"/>
      <c r="AA243" s="135"/>
      <c r="AB243" s="135"/>
      <c r="AC243" s="135"/>
      <c r="AD243" s="135"/>
      <c r="AE243" s="135"/>
      <c r="AF243" s="135"/>
      <c r="AG243" s="135"/>
      <c r="AH243" s="135"/>
      <c r="AI243" s="135"/>
    </row>
    <row r="244" ht="15.75" customHeight="1">
      <c r="A244" s="278"/>
      <c r="B244" s="228"/>
      <c r="C244" s="274"/>
      <c r="D244" s="275"/>
      <c r="E244" s="228"/>
      <c r="F244" s="275"/>
      <c r="G244" s="275"/>
      <c r="H244" s="275"/>
      <c r="I244" s="157"/>
      <c r="J244" s="233"/>
      <c r="K244" s="276"/>
      <c r="L244" s="157"/>
      <c r="M244" s="134"/>
      <c r="N244" s="134"/>
      <c r="O244" s="134"/>
      <c r="P244" s="134"/>
      <c r="Q244" s="134"/>
      <c r="R244" s="134"/>
      <c r="S244" s="134"/>
      <c r="T244" s="134"/>
      <c r="U244" s="134"/>
      <c r="V244" s="134"/>
      <c r="W244" s="134"/>
      <c r="X244" s="134"/>
      <c r="Y244" s="134"/>
      <c r="Z244" s="134"/>
      <c r="AA244" s="135"/>
      <c r="AB244" s="135"/>
      <c r="AC244" s="135"/>
      <c r="AD244" s="135"/>
      <c r="AE244" s="135"/>
      <c r="AF244" s="135"/>
      <c r="AG244" s="135"/>
      <c r="AH244" s="135"/>
      <c r="AI244" s="135"/>
    </row>
    <row r="245" ht="15.75" customHeight="1">
      <c r="A245" s="278"/>
      <c r="B245" s="228"/>
      <c r="C245" s="274"/>
      <c r="D245" s="275"/>
      <c r="E245" s="228"/>
      <c r="F245" s="275"/>
      <c r="G245" s="275"/>
      <c r="H245" s="275"/>
      <c r="I245" s="157"/>
      <c r="J245" s="233"/>
      <c r="K245" s="276"/>
      <c r="L245" s="157"/>
      <c r="M245" s="134"/>
      <c r="N245" s="134"/>
      <c r="O245" s="134"/>
      <c r="P245" s="134"/>
      <c r="Q245" s="134"/>
      <c r="R245" s="134"/>
      <c r="S245" s="134"/>
      <c r="T245" s="134"/>
      <c r="U245" s="134"/>
      <c r="V245" s="134"/>
      <c r="W245" s="134"/>
      <c r="X245" s="134"/>
      <c r="Y245" s="134"/>
      <c r="Z245" s="134"/>
      <c r="AA245" s="135"/>
      <c r="AB245" s="135"/>
      <c r="AC245" s="135"/>
      <c r="AD245" s="135"/>
      <c r="AE245" s="135"/>
      <c r="AF245" s="135"/>
      <c r="AG245" s="135"/>
      <c r="AH245" s="135"/>
      <c r="AI245" s="135"/>
    </row>
    <row r="246" ht="15.75" customHeight="1">
      <c r="A246" s="278"/>
      <c r="B246" s="228"/>
      <c r="C246" s="274"/>
      <c r="D246" s="275"/>
      <c r="E246" s="228"/>
      <c r="F246" s="275"/>
      <c r="G246" s="275"/>
      <c r="H246" s="275"/>
      <c r="I246" s="157"/>
      <c r="J246" s="233"/>
      <c r="K246" s="276"/>
      <c r="L246" s="157"/>
      <c r="M246" s="134"/>
      <c r="N246" s="134"/>
      <c r="O246" s="134"/>
      <c r="P246" s="134"/>
      <c r="Q246" s="134"/>
      <c r="R246" s="134"/>
      <c r="S246" s="134"/>
      <c r="T246" s="134"/>
      <c r="U246" s="134"/>
      <c r="V246" s="134"/>
      <c r="W246" s="134"/>
      <c r="X246" s="134"/>
      <c r="Y246" s="134"/>
      <c r="Z246" s="134"/>
      <c r="AA246" s="135"/>
      <c r="AB246" s="135"/>
      <c r="AC246" s="135"/>
      <c r="AD246" s="135"/>
      <c r="AE246" s="135"/>
      <c r="AF246" s="135"/>
      <c r="AG246" s="135"/>
      <c r="AH246" s="135"/>
      <c r="AI246" s="135"/>
    </row>
    <row r="247" ht="15.75" customHeight="1">
      <c r="A247" s="278"/>
      <c r="B247" s="228"/>
      <c r="C247" s="274"/>
      <c r="D247" s="275"/>
      <c r="E247" s="228"/>
      <c r="F247" s="275"/>
      <c r="G247" s="275"/>
      <c r="H247" s="275"/>
      <c r="I247" s="157"/>
      <c r="J247" s="233"/>
      <c r="K247" s="276"/>
      <c r="L247" s="157"/>
      <c r="M247" s="134"/>
      <c r="N247" s="134"/>
      <c r="O247" s="134"/>
      <c r="P247" s="134"/>
      <c r="Q247" s="134"/>
      <c r="R247" s="134"/>
      <c r="S247" s="134"/>
      <c r="T247" s="134"/>
      <c r="U247" s="134"/>
      <c r="V247" s="134"/>
      <c r="W247" s="134"/>
      <c r="X247" s="134"/>
      <c r="Y247" s="134"/>
      <c r="Z247" s="134"/>
      <c r="AA247" s="135"/>
      <c r="AB247" s="135"/>
      <c r="AC247" s="135"/>
      <c r="AD247" s="135"/>
      <c r="AE247" s="135"/>
      <c r="AF247" s="135"/>
      <c r="AG247" s="135"/>
      <c r="AH247" s="135"/>
      <c r="AI247" s="135"/>
    </row>
    <row r="248" ht="15.75" customHeight="1">
      <c r="A248" s="156"/>
      <c r="B248" s="157"/>
      <c r="C248" s="275"/>
      <c r="D248" s="275"/>
      <c r="E248" s="157"/>
      <c r="F248" s="275"/>
      <c r="G248" s="275"/>
      <c r="H248" s="275"/>
      <c r="I248" s="157"/>
      <c r="J248" s="233"/>
      <c r="K248" s="276"/>
      <c r="L248" s="157"/>
      <c r="M248" s="134"/>
      <c r="N248" s="134"/>
      <c r="O248" s="134"/>
      <c r="P248" s="134"/>
      <c r="Q248" s="134"/>
      <c r="R248" s="134"/>
      <c r="S248" s="134"/>
      <c r="T248" s="134"/>
      <c r="U248" s="134"/>
      <c r="V248" s="134"/>
      <c r="W248" s="134"/>
      <c r="X248" s="134"/>
      <c r="Y248" s="134"/>
      <c r="Z248" s="134"/>
      <c r="AA248" s="135"/>
      <c r="AB248" s="135"/>
      <c r="AC248" s="135"/>
      <c r="AD248" s="135"/>
      <c r="AE248" s="135"/>
      <c r="AF248" s="135"/>
      <c r="AG248" s="135"/>
      <c r="AH248" s="135"/>
      <c r="AI248" s="135"/>
    </row>
    <row r="249" ht="15.75" customHeight="1">
      <c r="A249" s="166"/>
      <c r="B249" s="286"/>
      <c r="C249" s="6"/>
      <c r="D249" s="199"/>
      <c r="E249" s="169"/>
      <c r="F249" s="168"/>
      <c r="G249" s="168"/>
      <c r="H249" s="168"/>
      <c r="I249" s="286"/>
      <c r="J249" s="201"/>
      <c r="K249" s="171"/>
      <c r="L249" s="169"/>
      <c r="M249" s="134"/>
      <c r="N249" s="134"/>
      <c r="O249" s="134"/>
      <c r="P249" s="134"/>
      <c r="Q249" s="134"/>
      <c r="R249" s="134"/>
      <c r="S249" s="134"/>
      <c r="T249" s="134"/>
      <c r="U249" s="134"/>
      <c r="V249" s="134"/>
      <c r="W249" s="134"/>
      <c r="X249" s="134"/>
      <c r="Y249" s="134"/>
      <c r="Z249" s="134"/>
      <c r="AA249" s="135"/>
      <c r="AB249" s="135"/>
      <c r="AC249" s="135"/>
      <c r="AD249" s="135"/>
      <c r="AE249" s="135"/>
      <c r="AF249" s="135"/>
      <c r="AG249" s="135"/>
      <c r="AH249" s="135"/>
      <c r="AI249" s="135"/>
    </row>
    <row r="250" ht="15.75" customHeight="1">
      <c r="A250" s="278"/>
      <c r="B250" s="228"/>
      <c r="C250" s="274"/>
      <c r="D250" s="275"/>
      <c r="E250" s="228"/>
      <c r="F250" s="275"/>
      <c r="G250" s="274"/>
      <c r="H250" s="274"/>
      <c r="I250" s="157"/>
      <c r="J250" s="233"/>
      <c r="K250" s="283"/>
      <c r="L250" s="157"/>
      <c r="M250" s="134"/>
      <c r="N250" s="134"/>
      <c r="O250" s="134"/>
      <c r="P250" s="134"/>
      <c r="Q250" s="134"/>
      <c r="R250" s="134"/>
      <c r="S250" s="134"/>
      <c r="T250" s="134"/>
      <c r="U250" s="134"/>
      <c r="V250" s="134"/>
      <c r="W250" s="134"/>
      <c r="X250" s="134"/>
      <c r="Y250" s="134"/>
      <c r="Z250" s="134"/>
      <c r="AA250" s="135"/>
      <c r="AB250" s="135"/>
      <c r="AC250" s="135"/>
      <c r="AD250" s="135"/>
      <c r="AE250" s="135"/>
      <c r="AF250" s="135"/>
      <c r="AG250" s="135"/>
      <c r="AH250" s="135"/>
      <c r="AI250" s="135"/>
    </row>
    <row r="251" ht="15.75" customHeight="1">
      <c r="A251" s="278"/>
      <c r="B251" s="228"/>
      <c r="C251" s="274"/>
      <c r="D251" s="275"/>
      <c r="E251" s="228"/>
      <c r="F251" s="275"/>
      <c r="G251" s="274"/>
      <c r="H251" s="274"/>
      <c r="I251" s="157"/>
      <c r="J251" s="233"/>
      <c r="K251" s="283"/>
      <c r="L251" s="157"/>
      <c r="M251" s="134"/>
      <c r="N251" s="134"/>
      <c r="O251" s="134"/>
      <c r="P251" s="134"/>
      <c r="Q251" s="134"/>
      <c r="R251" s="134"/>
      <c r="S251" s="134"/>
      <c r="T251" s="134"/>
      <c r="U251" s="134"/>
      <c r="V251" s="134"/>
      <c r="W251" s="134"/>
      <c r="X251" s="134"/>
      <c r="Y251" s="134"/>
      <c r="Z251" s="134"/>
      <c r="AA251" s="135"/>
      <c r="AB251" s="135"/>
      <c r="AC251" s="135"/>
      <c r="AD251" s="135"/>
      <c r="AE251" s="135"/>
      <c r="AF251" s="135"/>
      <c r="AG251" s="135"/>
      <c r="AH251" s="135"/>
      <c r="AI251" s="135"/>
    </row>
    <row r="252" ht="15.75" customHeight="1">
      <c r="A252" s="278"/>
      <c r="B252" s="228"/>
      <c r="C252" s="274"/>
      <c r="D252" s="275"/>
      <c r="E252" s="228"/>
      <c r="F252" s="275"/>
      <c r="G252" s="274"/>
      <c r="H252" s="274"/>
      <c r="I252" s="157"/>
      <c r="J252" s="233"/>
      <c r="K252" s="283"/>
      <c r="L252" s="157"/>
      <c r="M252" s="134"/>
      <c r="N252" s="134"/>
      <c r="O252" s="134"/>
      <c r="P252" s="134"/>
      <c r="Q252" s="134"/>
      <c r="R252" s="134"/>
      <c r="S252" s="134"/>
      <c r="T252" s="134"/>
      <c r="U252" s="134"/>
      <c r="V252" s="134"/>
      <c r="W252" s="134"/>
      <c r="X252" s="134"/>
      <c r="Y252" s="134"/>
      <c r="Z252" s="134"/>
      <c r="AA252" s="135"/>
      <c r="AB252" s="135"/>
      <c r="AC252" s="135"/>
      <c r="AD252" s="135"/>
      <c r="AE252" s="135"/>
      <c r="AF252" s="135"/>
      <c r="AG252" s="135"/>
      <c r="AH252" s="135"/>
      <c r="AI252" s="135"/>
    </row>
    <row r="253" ht="15.75" customHeight="1">
      <c r="A253" s="278"/>
      <c r="B253" s="228"/>
      <c r="C253" s="274"/>
      <c r="D253" s="275"/>
      <c r="E253" s="228"/>
      <c r="F253" s="275"/>
      <c r="G253" s="274"/>
      <c r="H253" s="274"/>
      <c r="I253" s="157"/>
      <c r="J253" s="233"/>
      <c r="K253" s="283"/>
      <c r="L253" s="157"/>
      <c r="M253" s="134"/>
      <c r="N253" s="134"/>
      <c r="O253" s="134"/>
      <c r="P253" s="134"/>
      <c r="Q253" s="134"/>
      <c r="R253" s="134"/>
      <c r="S253" s="134"/>
      <c r="T253" s="134"/>
      <c r="U253" s="134"/>
      <c r="V253" s="134"/>
      <c r="W253" s="134"/>
      <c r="X253" s="134"/>
      <c r="Y253" s="134"/>
      <c r="Z253" s="134"/>
      <c r="AA253" s="135"/>
      <c r="AB253" s="135"/>
      <c r="AC253" s="135"/>
      <c r="AD253" s="135"/>
      <c r="AE253" s="135"/>
      <c r="AF253" s="135"/>
      <c r="AG253" s="135"/>
      <c r="AH253" s="135"/>
      <c r="AI253" s="135"/>
    </row>
    <row r="254" ht="15.75" customHeight="1">
      <c r="A254" s="278"/>
      <c r="B254" s="228"/>
      <c r="C254" s="274"/>
      <c r="D254" s="275"/>
      <c r="E254" s="228"/>
      <c r="F254" s="275"/>
      <c r="G254" s="275"/>
      <c r="H254" s="275"/>
      <c r="I254" s="157"/>
      <c r="J254" s="233"/>
      <c r="K254" s="283"/>
      <c r="L254" s="157"/>
      <c r="M254" s="134"/>
      <c r="N254" s="134"/>
      <c r="O254" s="134"/>
      <c r="P254" s="134"/>
      <c r="Q254" s="134"/>
      <c r="R254" s="134"/>
      <c r="S254" s="134"/>
      <c r="T254" s="134"/>
      <c r="U254" s="134"/>
      <c r="V254" s="134"/>
      <c r="W254" s="134"/>
      <c r="X254" s="134"/>
      <c r="Y254" s="134"/>
      <c r="Z254" s="134"/>
      <c r="AA254" s="135"/>
      <c r="AB254" s="135"/>
      <c r="AC254" s="135"/>
      <c r="AD254" s="135"/>
      <c r="AE254" s="135"/>
      <c r="AF254" s="135"/>
      <c r="AG254" s="135"/>
      <c r="AH254" s="135"/>
      <c r="AI254" s="135"/>
    </row>
    <row r="255" ht="15.75" customHeight="1">
      <c r="A255" s="278"/>
      <c r="B255" s="228"/>
      <c r="C255" s="274"/>
      <c r="D255" s="275"/>
      <c r="E255" s="228"/>
      <c r="F255" s="275"/>
      <c r="G255" s="275"/>
      <c r="H255" s="275"/>
      <c r="I255" s="157"/>
      <c r="J255" s="233"/>
      <c r="K255" s="283"/>
      <c r="L255" s="157"/>
      <c r="M255" s="134"/>
      <c r="N255" s="134"/>
      <c r="O255" s="134"/>
      <c r="P255" s="134"/>
      <c r="Q255" s="134"/>
      <c r="R255" s="134"/>
      <c r="S255" s="134"/>
      <c r="T255" s="134"/>
      <c r="U255" s="134"/>
      <c r="V255" s="134"/>
      <c r="W255" s="134"/>
      <c r="X255" s="134"/>
      <c r="Y255" s="134"/>
      <c r="Z255" s="134"/>
      <c r="AA255" s="135"/>
      <c r="AB255" s="135"/>
      <c r="AC255" s="135"/>
      <c r="AD255" s="135"/>
      <c r="AE255" s="135"/>
      <c r="AF255" s="135"/>
      <c r="AG255" s="135"/>
      <c r="AH255" s="135"/>
      <c r="AI255" s="135"/>
    </row>
    <row r="256" ht="15.75" customHeight="1">
      <c r="A256" s="278"/>
      <c r="B256" s="228"/>
      <c r="C256" s="274"/>
      <c r="D256" s="275"/>
      <c r="E256" s="228"/>
      <c r="F256" s="275"/>
      <c r="G256" s="275"/>
      <c r="H256" s="275"/>
      <c r="I256" s="157"/>
      <c r="J256" s="233"/>
      <c r="K256" s="283"/>
      <c r="L256" s="157"/>
      <c r="M256" s="134"/>
      <c r="N256" s="134"/>
      <c r="O256" s="134"/>
      <c r="P256" s="134"/>
      <c r="Q256" s="134"/>
      <c r="R256" s="134"/>
      <c r="S256" s="134"/>
      <c r="T256" s="134"/>
      <c r="U256" s="134"/>
      <c r="V256" s="134"/>
      <c r="W256" s="134"/>
      <c r="X256" s="134"/>
      <c r="Y256" s="134"/>
      <c r="Z256" s="134"/>
      <c r="AA256" s="135"/>
      <c r="AB256" s="135"/>
      <c r="AC256" s="135"/>
      <c r="AD256" s="135"/>
      <c r="AE256" s="135"/>
      <c r="AF256" s="135"/>
      <c r="AG256" s="135"/>
      <c r="AH256" s="135"/>
      <c r="AI256" s="135"/>
    </row>
    <row r="257" ht="15.75" customHeight="1">
      <c r="A257" s="278"/>
      <c r="B257" s="228"/>
      <c r="C257" s="274"/>
      <c r="D257" s="275"/>
      <c r="E257" s="228"/>
      <c r="F257" s="275"/>
      <c r="G257" s="275"/>
      <c r="H257" s="275"/>
      <c r="I257" s="157"/>
      <c r="J257" s="233"/>
      <c r="K257" s="283"/>
      <c r="L257" s="157"/>
      <c r="M257" s="134"/>
      <c r="N257" s="134"/>
      <c r="O257" s="134"/>
      <c r="P257" s="134"/>
      <c r="Q257" s="134"/>
      <c r="R257" s="134"/>
      <c r="S257" s="134"/>
      <c r="T257" s="134"/>
      <c r="U257" s="134"/>
      <c r="V257" s="134"/>
      <c r="W257" s="134"/>
      <c r="X257" s="134"/>
      <c r="Y257" s="134"/>
      <c r="Z257" s="134"/>
      <c r="AA257" s="135"/>
      <c r="AB257" s="135"/>
      <c r="AC257" s="135"/>
      <c r="AD257" s="135"/>
      <c r="AE257" s="135"/>
      <c r="AF257" s="135"/>
      <c r="AG257" s="135"/>
      <c r="AH257" s="135"/>
      <c r="AI257" s="135"/>
    </row>
    <row r="258" ht="15.75" customHeight="1">
      <c r="A258" s="278"/>
      <c r="B258" s="228"/>
      <c r="C258" s="274"/>
      <c r="D258" s="275"/>
      <c r="E258" s="228"/>
      <c r="F258" s="275"/>
      <c r="G258" s="275"/>
      <c r="H258" s="275"/>
      <c r="I258" s="157"/>
      <c r="J258" s="233"/>
      <c r="K258" s="283"/>
      <c r="L258" s="157"/>
      <c r="M258" s="134"/>
      <c r="N258" s="134"/>
      <c r="O258" s="134"/>
      <c r="P258" s="134"/>
      <c r="Q258" s="134"/>
      <c r="R258" s="134"/>
      <c r="S258" s="134"/>
      <c r="T258" s="134"/>
      <c r="U258" s="134"/>
      <c r="V258" s="134"/>
      <c r="W258" s="134"/>
      <c r="X258" s="134"/>
      <c r="Y258" s="134"/>
      <c r="Z258" s="134"/>
      <c r="AA258" s="135"/>
      <c r="AB258" s="135"/>
      <c r="AC258" s="135"/>
      <c r="AD258" s="135"/>
      <c r="AE258" s="135"/>
      <c r="AF258" s="135"/>
      <c r="AG258" s="135"/>
      <c r="AH258" s="135"/>
      <c r="AI258" s="135"/>
    </row>
    <row r="259" ht="15.75" customHeight="1">
      <c r="A259" s="278"/>
      <c r="B259" s="228"/>
      <c r="C259" s="274"/>
      <c r="D259" s="275"/>
      <c r="E259" s="228"/>
      <c r="F259" s="275"/>
      <c r="G259" s="275"/>
      <c r="H259" s="275"/>
      <c r="I259" s="157"/>
      <c r="J259" s="233"/>
      <c r="K259" s="283"/>
      <c r="L259" s="157"/>
      <c r="M259" s="134"/>
      <c r="N259" s="134"/>
      <c r="O259" s="134"/>
      <c r="P259" s="134"/>
      <c r="Q259" s="134"/>
      <c r="R259" s="134"/>
      <c r="S259" s="134"/>
      <c r="T259" s="134"/>
      <c r="U259" s="134"/>
      <c r="V259" s="134"/>
      <c r="W259" s="134"/>
      <c r="X259" s="134"/>
      <c r="Y259" s="134"/>
      <c r="Z259" s="134"/>
      <c r="AA259" s="135"/>
      <c r="AB259" s="135"/>
      <c r="AC259" s="135"/>
      <c r="AD259" s="135"/>
      <c r="AE259" s="135"/>
      <c r="AF259" s="135"/>
      <c r="AG259" s="135"/>
      <c r="AH259" s="135"/>
      <c r="AI259" s="135"/>
    </row>
    <row r="260" ht="15.75" customHeight="1">
      <c r="A260" s="278"/>
      <c r="B260" s="228"/>
      <c r="C260" s="274"/>
      <c r="D260" s="275"/>
      <c r="E260" s="228"/>
      <c r="F260" s="275"/>
      <c r="G260" s="275"/>
      <c r="H260" s="275"/>
      <c r="I260" s="157"/>
      <c r="J260" s="233"/>
      <c r="K260" s="283"/>
      <c r="L260" s="157"/>
      <c r="M260" s="134"/>
      <c r="N260" s="134"/>
      <c r="O260" s="134"/>
      <c r="P260" s="134"/>
      <c r="Q260" s="134"/>
      <c r="R260" s="134"/>
      <c r="S260" s="134"/>
      <c r="T260" s="134"/>
      <c r="U260" s="134"/>
      <c r="V260" s="134"/>
      <c r="W260" s="134"/>
      <c r="X260" s="134"/>
      <c r="Y260" s="134"/>
      <c r="Z260" s="134"/>
      <c r="AA260" s="135"/>
      <c r="AB260" s="135"/>
      <c r="AC260" s="135"/>
      <c r="AD260" s="135"/>
      <c r="AE260" s="135"/>
      <c r="AF260" s="135"/>
      <c r="AG260" s="135"/>
      <c r="AH260" s="135"/>
      <c r="AI260" s="135"/>
    </row>
    <row r="261" ht="15.75" customHeight="1">
      <c r="A261" s="278"/>
      <c r="B261" s="228"/>
      <c r="C261" s="274"/>
      <c r="D261" s="275"/>
      <c r="E261" s="228"/>
      <c r="F261" s="275"/>
      <c r="G261" s="275"/>
      <c r="H261" s="275"/>
      <c r="I261" s="157"/>
      <c r="J261" s="233"/>
      <c r="K261" s="283"/>
      <c r="L261" s="157"/>
      <c r="M261" s="134"/>
      <c r="N261" s="134"/>
      <c r="O261" s="134"/>
      <c r="P261" s="134"/>
      <c r="Q261" s="134"/>
      <c r="R261" s="134"/>
      <c r="S261" s="134"/>
      <c r="T261" s="134"/>
      <c r="U261" s="134"/>
      <c r="V261" s="134"/>
      <c r="W261" s="134"/>
      <c r="X261" s="134"/>
      <c r="Y261" s="134"/>
      <c r="Z261" s="134"/>
      <c r="AA261" s="135"/>
      <c r="AB261" s="135"/>
      <c r="AC261" s="135"/>
      <c r="AD261" s="135"/>
      <c r="AE261" s="135"/>
      <c r="AF261" s="135"/>
      <c r="AG261" s="135"/>
      <c r="AH261" s="135"/>
      <c r="AI261" s="135"/>
    </row>
    <row r="262" ht="15.75" customHeight="1">
      <c r="A262" s="278"/>
      <c r="B262" s="228"/>
      <c r="C262" s="274"/>
      <c r="D262" s="275"/>
      <c r="E262" s="228"/>
      <c r="F262" s="275"/>
      <c r="G262" s="274"/>
      <c r="H262" s="274"/>
      <c r="I262" s="157"/>
      <c r="J262" s="233"/>
      <c r="K262" s="283"/>
      <c r="L262" s="157"/>
      <c r="M262" s="134"/>
      <c r="N262" s="134"/>
      <c r="O262" s="134"/>
      <c r="P262" s="134"/>
      <c r="Q262" s="134"/>
      <c r="R262" s="134"/>
      <c r="S262" s="134"/>
      <c r="T262" s="134"/>
      <c r="U262" s="134"/>
      <c r="V262" s="134"/>
      <c r="W262" s="134"/>
      <c r="X262" s="134"/>
      <c r="Y262" s="134"/>
      <c r="Z262" s="134"/>
      <c r="AA262" s="135"/>
      <c r="AB262" s="135"/>
      <c r="AC262" s="135"/>
      <c r="AD262" s="135"/>
      <c r="AE262" s="135"/>
      <c r="AF262" s="135"/>
      <c r="AG262" s="135"/>
      <c r="AH262" s="135"/>
      <c r="AI262" s="135"/>
    </row>
    <row r="263" ht="15.75" customHeight="1">
      <c r="A263" s="278"/>
      <c r="B263" s="228"/>
      <c r="C263" s="274"/>
      <c r="D263" s="275"/>
      <c r="E263" s="228"/>
      <c r="F263" s="275"/>
      <c r="G263" s="275"/>
      <c r="H263" s="275"/>
      <c r="I263" s="157"/>
      <c r="J263" s="233"/>
      <c r="K263" s="283"/>
      <c r="L263" s="157"/>
      <c r="M263" s="134"/>
      <c r="N263" s="134"/>
      <c r="O263" s="134"/>
      <c r="P263" s="134"/>
      <c r="Q263" s="134"/>
      <c r="R263" s="134"/>
      <c r="S263" s="134"/>
      <c r="T263" s="134"/>
      <c r="U263" s="134"/>
      <c r="V263" s="134"/>
      <c r="W263" s="134"/>
      <c r="X263" s="134"/>
      <c r="Y263" s="134"/>
      <c r="Z263" s="134"/>
      <c r="AA263" s="135"/>
      <c r="AB263" s="135"/>
      <c r="AC263" s="135"/>
      <c r="AD263" s="135"/>
      <c r="AE263" s="135"/>
      <c r="AF263" s="135"/>
      <c r="AG263" s="135"/>
      <c r="AH263" s="135"/>
      <c r="AI263" s="135"/>
    </row>
    <row r="264" ht="15.75" customHeight="1">
      <c r="A264" s="278"/>
      <c r="B264" s="228"/>
      <c r="C264" s="275"/>
      <c r="D264" s="275"/>
      <c r="E264" s="228"/>
      <c r="F264" s="284"/>
      <c r="G264" s="285"/>
      <c r="H264" s="284"/>
      <c r="I264" s="157"/>
      <c r="J264" s="233"/>
      <c r="K264" s="283"/>
      <c r="L264" s="157"/>
      <c r="M264" s="134"/>
      <c r="N264" s="134"/>
      <c r="O264" s="134"/>
      <c r="P264" s="134"/>
      <c r="Q264" s="134"/>
      <c r="R264" s="134"/>
      <c r="S264" s="134"/>
      <c r="T264" s="134"/>
      <c r="U264" s="134"/>
      <c r="V264" s="134"/>
      <c r="W264" s="134"/>
      <c r="X264" s="134"/>
      <c r="Y264" s="134"/>
      <c r="Z264" s="134"/>
      <c r="AA264" s="135"/>
      <c r="AB264" s="135"/>
      <c r="AC264" s="135"/>
      <c r="AD264" s="135"/>
      <c r="AE264" s="135"/>
      <c r="AF264" s="135"/>
      <c r="AG264" s="135"/>
      <c r="AH264" s="135"/>
      <c r="AI264" s="135"/>
    </row>
    <row r="265" ht="15.75" customHeight="1">
      <c r="A265" s="278"/>
      <c r="B265" s="228"/>
      <c r="C265" s="274"/>
      <c r="D265" s="275"/>
      <c r="E265" s="228"/>
      <c r="F265" s="284"/>
      <c r="G265" s="284"/>
      <c r="H265" s="285"/>
      <c r="I265" s="157"/>
      <c r="J265" s="233"/>
      <c r="K265" s="283"/>
      <c r="L265" s="157"/>
      <c r="M265" s="134"/>
      <c r="N265" s="134"/>
      <c r="O265" s="134"/>
      <c r="P265" s="134"/>
      <c r="Q265" s="134"/>
      <c r="R265" s="134"/>
      <c r="S265" s="134"/>
      <c r="T265" s="134"/>
      <c r="U265" s="134"/>
      <c r="V265" s="134"/>
      <c r="W265" s="134"/>
      <c r="X265" s="134"/>
      <c r="Y265" s="134"/>
      <c r="Z265" s="134"/>
      <c r="AA265" s="135"/>
      <c r="AB265" s="135"/>
      <c r="AC265" s="135"/>
      <c r="AD265" s="135"/>
      <c r="AE265" s="135"/>
      <c r="AF265" s="135"/>
      <c r="AG265" s="135"/>
      <c r="AH265" s="135"/>
      <c r="AI265" s="135"/>
    </row>
    <row r="266" ht="15.75" customHeight="1">
      <c r="A266" s="278"/>
      <c r="B266" s="228"/>
      <c r="C266" s="274"/>
      <c r="D266" s="275"/>
      <c r="E266" s="157"/>
      <c r="F266" s="284"/>
      <c r="G266" s="285"/>
      <c r="H266" s="285"/>
      <c r="I266" s="157"/>
      <c r="J266" s="233"/>
      <c r="K266" s="283"/>
      <c r="L266" s="157"/>
      <c r="M266" s="134"/>
      <c r="N266" s="134"/>
      <c r="O266" s="134"/>
      <c r="P266" s="134"/>
      <c r="Q266" s="134"/>
      <c r="R266" s="134"/>
      <c r="S266" s="134"/>
      <c r="T266" s="134"/>
      <c r="U266" s="134"/>
      <c r="V266" s="134"/>
      <c r="W266" s="134"/>
      <c r="X266" s="134"/>
      <c r="Y266" s="134"/>
      <c r="Z266" s="134"/>
      <c r="AA266" s="135"/>
      <c r="AB266" s="135"/>
      <c r="AC266" s="135"/>
      <c r="AD266" s="135"/>
      <c r="AE266" s="135"/>
      <c r="AF266" s="135"/>
      <c r="AG266" s="135"/>
      <c r="AH266" s="135"/>
      <c r="AI266" s="135"/>
    </row>
    <row r="267" ht="15.75" customHeight="1">
      <c r="A267" s="278"/>
      <c r="B267" s="157"/>
      <c r="C267" s="275"/>
      <c r="D267" s="275"/>
      <c r="E267" s="228"/>
      <c r="F267" s="284"/>
      <c r="G267" s="285"/>
      <c r="H267" s="285"/>
      <c r="I267" s="157"/>
      <c r="J267" s="233"/>
      <c r="K267" s="283"/>
      <c r="L267" s="157"/>
      <c r="M267" s="134"/>
      <c r="N267" s="134"/>
      <c r="O267" s="134"/>
      <c r="P267" s="134"/>
      <c r="Q267" s="134"/>
      <c r="R267" s="134"/>
      <c r="S267" s="134"/>
      <c r="T267" s="134"/>
      <c r="U267" s="134"/>
      <c r="V267" s="134"/>
      <c r="W267" s="134"/>
      <c r="X267" s="134"/>
      <c r="Y267" s="134"/>
      <c r="Z267" s="134"/>
      <c r="AA267" s="135"/>
      <c r="AB267" s="135"/>
      <c r="AC267" s="135"/>
      <c r="AD267" s="135"/>
      <c r="AE267" s="135"/>
      <c r="AF267" s="135"/>
      <c r="AG267" s="135"/>
      <c r="AH267" s="135"/>
      <c r="AI267" s="135"/>
    </row>
    <row r="268" ht="15.75" customHeight="1">
      <c r="A268" s="278"/>
      <c r="B268" s="228"/>
      <c r="C268" s="275"/>
      <c r="D268" s="275"/>
      <c r="E268" s="228"/>
      <c r="F268" s="284"/>
      <c r="G268" s="285"/>
      <c r="H268" s="285"/>
      <c r="I268" s="157"/>
      <c r="J268" s="233"/>
      <c r="K268" s="283"/>
      <c r="L268" s="157"/>
      <c r="M268" s="134"/>
      <c r="N268" s="134"/>
      <c r="O268" s="134"/>
      <c r="P268" s="134"/>
      <c r="Q268" s="134"/>
      <c r="R268" s="134"/>
      <c r="S268" s="134"/>
      <c r="T268" s="134"/>
      <c r="U268" s="134"/>
      <c r="V268" s="134"/>
      <c r="W268" s="134"/>
      <c r="X268" s="134"/>
      <c r="Y268" s="134"/>
      <c r="Z268" s="134"/>
      <c r="AA268" s="135"/>
      <c r="AB268" s="135"/>
      <c r="AC268" s="135"/>
      <c r="AD268" s="135"/>
      <c r="AE268" s="135"/>
      <c r="AF268" s="135"/>
      <c r="AG268" s="135"/>
      <c r="AH268" s="135"/>
      <c r="AI268" s="135"/>
    </row>
    <row r="269" ht="15.75" customHeight="1">
      <c r="A269" s="166"/>
      <c r="B269" s="286"/>
      <c r="C269" s="6"/>
      <c r="D269" s="199"/>
      <c r="E269" s="200"/>
      <c r="F269" s="199"/>
      <c r="G269" s="199"/>
      <c r="H269" s="199"/>
      <c r="I269" s="169"/>
      <c r="J269" s="233"/>
      <c r="K269" s="171"/>
      <c r="L269" s="157"/>
      <c r="M269" s="134"/>
      <c r="N269" s="134"/>
      <c r="O269" s="134"/>
      <c r="P269" s="134"/>
      <c r="Q269" s="134"/>
      <c r="R269" s="134"/>
      <c r="S269" s="134"/>
      <c r="T269" s="134"/>
      <c r="U269" s="134"/>
      <c r="V269" s="134"/>
      <c r="W269" s="134"/>
      <c r="X269" s="134"/>
      <c r="Y269" s="134"/>
      <c r="Z269" s="134"/>
      <c r="AA269" s="135"/>
      <c r="AB269" s="135"/>
      <c r="AC269" s="135"/>
      <c r="AD269" s="135"/>
      <c r="AE269" s="135"/>
      <c r="AF269" s="135"/>
      <c r="AG269" s="135"/>
      <c r="AH269" s="135"/>
      <c r="AI269" s="135"/>
    </row>
    <row r="270" ht="15.75" customHeight="1">
      <c r="A270" s="287"/>
      <c r="B270" s="228"/>
      <c r="C270" s="274"/>
      <c r="D270" s="275"/>
      <c r="E270" s="228"/>
      <c r="F270" s="275"/>
      <c r="G270" s="274"/>
      <c r="H270" s="274"/>
      <c r="I270" s="157"/>
      <c r="J270" s="233"/>
      <c r="K270" s="276"/>
      <c r="L270" s="157"/>
      <c r="M270" s="134"/>
      <c r="N270" s="134"/>
      <c r="O270" s="134"/>
      <c r="P270" s="134"/>
      <c r="Q270" s="134"/>
      <c r="R270" s="134"/>
      <c r="S270" s="134"/>
      <c r="T270" s="134"/>
      <c r="U270" s="134"/>
      <c r="V270" s="134"/>
      <c r="W270" s="134"/>
      <c r="X270" s="134"/>
      <c r="Y270" s="134"/>
      <c r="Z270" s="134"/>
      <c r="AA270" s="135"/>
      <c r="AB270" s="135"/>
      <c r="AC270" s="135"/>
      <c r="AD270" s="135"/>
      <c r="AE270" s="135"/>
      <c r="AF270" s="135"/>
      <c r="AG270" s="135"/>
      <c r="AH270" s="135"/>
      <c r="AI270" s="135"/>
    </row>
    <row r="271" ht="15.75" customHeight="1">
      <c r="A271" s="287"/>
      <c r="B271" s="228"/>
      <c r="C271" s="274"/>
      <c r="D271" s="275"/>
      <c r="E271" s="228"/>
      <c r="F271" s="275"/>
      <c r="G271" s="274"/>
      <c r="H271" s="274"/>
      <c r="I271" s="157"/>
      <c r="J271" s="233"/>
      <c r="K271" s="276"/>
      <c r="L271" s="157"/>
      <c r="M271" s="134"/>
      <c r="N271" s="134"/>
      <c r="O271" s="134"/>
      <c r="P271" s="134"/>
      <c r="Q271" s="134"/>
      <c r="R271" s="134"/>
      <c r="S271" s="134"/>
      <c r="T271" s="134"/>
      <c r="U271" s="134"/>
      <c r="V271" s="134"/>
      <c r="W271" s="134"/>
      <c r="X271" s="134"/>
      <c r="Y271" s="134"/>
      <c r="Z271" s="134"/>
      <c r="AA271" s="135"/>
      <c r="AB271" s="135"/>
      <c r="AC271" s="135"/>
      <c r="AD271" s="135"/>
      <c r="AE271" s="135"/>
      <c r="AF271" s="135"/>
      <c r="AG271" s="135"/>
      <c r="AH271" s="135"/>
      <c r="AI271" s="135"/>
    </row>
    <row r="272" ht="15.75" customHeight="1">
      <c r="A272" s="287"/>
      <c r="B272" s="228"/>
      <c r="C272" s="274"/>
      <c r="D272" s="275"/>
      <c r="E272" s="228"/>
      <c r="F272" s="275"/>
      <c r="G272" s="274"/>
      <c r="H272" s="274"/>
      <c r="I272" s="157"/>
      <c r="J272" s="233"/>
      <c r="K272" s="276"/>
      <c r="L272" s="157"/>
      <c r="M272" s="134"/>
      <c r="N272" s="134"/>
      <c r="O272" s="134"/>
      <c r="P272" s="134"/>
      <c r="Q272" s="134"/>
      <c r="R272" s="134"/>
      <c r="S272" s="134"/>
      <c r="T272" s="134"/>
      <c r="U272" s="134"/>
      <c r="V272" s="134"/>
      <c r="W272" s="134"/>
      <c r="X272" s="134"/>
      <c r="Y272" s="134"/>
      <c r="Z272" s="134"/>
      <c r="AA272" s="135"/>
      <c r="AB272" s="135"/>
      <c r="AC272" s="135"/>
      <c r="AD272" s="135"/>
      <c r="AE272" s="135"/>
      <c r="AF272" s="135"/>
      <c r="AG272" s="135"/>
      <c r="AH272" s="135"/>
      <c r="AI272" s="135"/>
    </row>
    <row r="273" ht="15.75" customHeight="1">
      <c r="A273" s="287"/>
      <c r="B273" s="228"/>
      <c r="C273" s="274"/>
      <c r="D273" s="275"/>
      <c r="E273" s="228"/>
      <c r="F273" s="275"/>
      <c r="G273" s="274"/>
      <c r="H273" s="274"/>
      <c r="I273" s="157"/>
      <c r="J273" s="233"/>
      <c r="K273" s="276"/>
      <c r="L273" s="157"/>
      <c r="M273" s="134"/>
      <c r="N273" s="134"/>
      <c r="O273" s="134"/>
      <c r="P273" s="134"/>
      <c r="Q273" s="134"/>
      <c r="R273" s="134"/>
      <c r="S273" s="134"/>
      <c r="T273" s="134"/>
      <c r="U273" s="134"/>
      <c r="V273" s="134"/>
      <c r="W273" s="134"/>
      <c r="X273" s="134"/>
      <c r="Y273" s="134"/>
      <c r="Z273" s="134"/>
      <c r="AA273" s="135"/>
      <c r="AB273" s="135"/>
      <c r="AC273" s="135"/>
      <c r="AD273" s="135"/>
      <c r="AE273" s="135"/>
      <c r="AF273" s="135"/>
      <c r="AG273" s="135"/>
      <c r="AH273" s="135"/>
      <c r="AI273" s="135"/>
    </row>
    <row r="274" ht="15.75" customHeight="1">
      <c r="A274" s="287"/>
      <c r="B274" s="228"/>
      <c r="C274" s="274"/>
      <c r="D274" s="275"/>
      <c r="E274" s="228"/>
      <c r="F274" s="275"/>
      <c r="G274" s="274"/>
      <c r="H274" s="274"/>
      <c r="I274" s="157"/>
      <c r="J274" s="233"/>
      <c r="K274" s="276"/>
      <c r="L274" s="157"/>
      <c r="M274" s="134"/>
      <c r="N274" s="134"/>
      <c r="O274" s="134"/>
      <c r="P274" s="134"/>
      <c r="Q274" s="134"/>
      <c r="R274" s="134"/>
      <c r="S274" s="134"/>
      <c r="T274" s="134"/>
      <c r="U274" s="134"/>
      <c r="V274" s="134"/>
      <c r="W274" s="134"/>
      <c r="X274" s="134"/>
      <c r="Y274" s="134"/>
      <c r="Z274" s="134"/>
      <c r="AA274" s="135"/>
      <c r="AB274" s="135"/>
      <c r="AC274" s="135"/>
      <c r="AD274" s="135"/>
      <c r="AE274" s="135"/>
      <c r="AF274" s="135"/>
      <c r="AG274" s="135"/>
      <c r="AH274" s="135"/>
      <c r="AI274" s="135"/>
    </row>
    <row r="275" ht="15.75" customHeight="1">
      <c r="A275" s="287"/>
      <c r="B275" s="228"/>
      <c r="C275" s="274"/>
      <c r="D275" s="275"/>
      <c r="E275" s="228"/>
      <c r="F275" s="275"/>
      <c r="G275" s="274"/>
      <c r="H275" s="274"/>
      <c r="I275" s="157"/>
      <c r="J275" s="233"/>
      <c r="K275" s="276"/>
      <c r="L275" s="157"/>
      <c r="M275" s="134"/>
      <c r="N275" s="134"/>
      <c r="O275" s="134"/>
      <c r="P275" s="134"/>
      <c r="Q275" s="134"/>
      <c r="R275" s="134"/>
      <c r="S275" s="134"/>
      <c r="T275" s="134"/>
      <c r="U275" s="134"/>
      <c r="V275" s="134"/>
      <c r="W275" s="134"/>
      <c r="X275" s="134"/>
      <c r="Y275" s="134"/>
      <c r="Z275" s="134"/>
      <c r="AA275" s="135"/>
      <c r="AB275" s="135"/>
      <c r="AC275" s="135"/>
      <c r="AD275" s="135"/>
      <c r="AE275" s="135"/>
      <c r="AF275" s="135"/>
      <c r="AG275" s="135"/>
      <c r="AH275" s="135"/>
      <c r="AI275" s="135"/>
    </row>
    <row r="276" ht="15.75" customHeight="1">
      <c r="A276" s="287"/>
      <c r="B276" s="228"/>
      <c r="C276" s="274"/>
      <c r="D276" s="275"/>
      <c r="E276" s="228"/>
      <c r="F276" s="275"/>
      <c r="G276" s="274"/>
      <c r="H276" s="274"/>
      <c r="I276" s="157"/>
      <c r="J276" s="233"/>
      <c r="K276" s="276"/>
      <c r="L276" s="157"/>
      <c r="M276" s="134"/>
      <c r="N276" s="134"/>
      <c r="O276" s="134"/>
      <c r="P276" s="134"/>
      <c r="Q276" s="134"/>
      <c r="R276" s="134"/>
      <c r="S276" s="134"/>
      <c r="T276" s="134"/>
      <c r="U276" s="134"/>
      <c r="V276" s="134"/>
      <c r="W276" s="134"/>
      <c r="X276" s="134"/>
      <c r="Y276" s="134"/>
      <c r="Z276" s="134"/>
      <c r="AA276" s="135"/>
      <c r="AB276" s="135"/>
      <c r="AC276" s="135"/>
      <c r="AD276" s="135"/>
      <c r="AE276" s="135"/>
      <c r="AF276" s="135"/>
      <c r="AG276" s="135"/>
      <c r="AH276" s="135"/>
      <c r="AI276" s="135"/>
    </row>
    <row r="277" ht="15.75" customHeight="1">
      <c r="A277" s="287"/>
      <c r="B277" s="228"/>
      <c r="C277" s="274"/>
      <c r="D277" s="275"/>
      <c r="E277" s="228"/>
      <c r="F277" s="275"/>
      <c r="G277" s="274"/>
      <c r="H277" s="274"/>
      <c r="I277" s="157"/>
      <c r="J277" s="233"/>
      <c r="K277" s="288"/>
      <c r="L277" s="157"/>
      <c r="M277" s="134"/>
      <c r="N277" s="134"/>
      <c r="O277" s="134"/>
      <c r="P277" s="134"/>
      <c r="Q277" s="134"/>
      <c r="R277" s="134"/>
      <c r="S277" s="134"/>
      <c r="T277" s="134"/>
      <c r="U277" s="134"/>
      <c r="V277" s="134"/>
      <c r="W277" s="134"/>
      <c r="X277" s="134"/>
      <c r="Y277" s="134"/>
      <c r="Z277" s="134"/>
      <c r="AA277" s="135"/>
      <c r="AB277" s="135"/>
      <c r="AC277" s="135"/>
      <c r="AD277" s="135"/>
      <c r="AE277" s="135"/>
      <c r="AF277" s="135"/>
      <c r="AG277" s="135"/>
      <c r="AH277" s="135"/>
      <c r="AI277" s="135"/>
    </row>
    <row r="278" ht="15.75" customHeight="1">
      <c r="A278" s="287"/>
      <c r="B278" s="228"/>
      <c r="C278" s="274"/>
      <c r="D278" s="275"/>
      <c r="E278" s="228"/>
      <c r="F278" s="275"/>
      <c r="G278" s="274"/>
      <c r="H278" s="274"/>
      <c r="I278" s="157"/>
      <c r="J278" s="233"/>
      <c r="K278" s="289"/>
      <c r="L278" s="157"/>
      <c r="M278" s="134"/>
      <c r="N278" s="134"/>
      <c r="O278" s="134"/>
      <c r="P278" s="134"/>
      <c r="Q278" s="134"/>
      <c r="R278" s="134"/>
      <c r="S278" s="134"/>
      <c r="T278" s="134"/>
      <c r="U278" s="134"/>
      <c r="V278" s="134"/>
      <c r="W278" s="134"/>
      <c r="X278" s="134"/>
      <c r="Y278" s="134"/>
      <c r="Z278" s="134"/>
      <c r="AA278" s="135"/>
      <c r="AB278" s="135"/>
      <c r="AC278" s="135"/>
      <c r="AD278" s="135"/>
      <c r="AE278" s="135"/>
      <c r="AF278" s="135"/>
      <c r="AG278" s="135"/>
      <c r="AH278" s="135"/>
      <c r="AI278" s="135"/>
    </row>
    <row r="279" ht="15.75" customHeight="1">
      <c r="A279" s="287"/>
      <c r="B279" s="228"/>
      <c r="C279" s="274"/>
      <c r="D279" s="275"/>
      <c r="E279" s="228"/>
      <c r="F279" s="275"/>
      <c r="G279" s="274"/>
      <c r="H279" s="274"/>
      <c r="I279" s="157"/>
      <c r="J279" s="233"/>
      <c r="K279" s="263"/>
      <c r="L279" s="157"/>
      <c r="M279" s="134"/>
      <c r="N279" s="134"/>
      <c r="O279" s="134"/>
      <c r="P279" s="134"/>
      <c r="Q279" s="134"/>
      <c r="R279" s="134"/>
      <c r="S279" s="134"/>
      <c r="T279" s="134"/>
      <c r="U279" s="134"/>
      <c r="V279" s="134"/>
      <c r="W279" s="134"/>
      <c r="X279" s="134"/>
      <c r="Y279" s="134"/>
      <c r="Z279" s="134"/>
      <c r="AA279" s="135"/>
      <c r="AB279" s="135"/>
      <c r="AC279" s="135"/>
      <c r="AD279" s="135"/>
      <c r="AE279" s="135"/>
      <c r="AF279" s="135"/>
      <c r="AG279" s="135"/>
      <c r="AH279" s="135"/>
      <c r="AI279" s="135"/>
    </row>
    <row r="280" ht="15.75" customHeight="1">
      <c r="A280" s="287"/>
      <c r="B280" s="228"/>
      <c r="C280" s="274"/>
      <c r="D280" s="275"/>
      <c r="E280" s="228"/>
      <c r="F280" s="275"/>
      <c r="G280" s="274"/>
      <c r="H280" s="274"/>
      <c r="I280" s="157"/>
      <c r="J280" s="233"/>
      <c r="K280" s="276"/>
      <c r="L280" s="157"/>
      <c r="M280" s="134"/>
      <c r="N280" s="134"/>
      <c r="O280" s="134"/>
      <c r="P280" s="134"/>
      <c r="Q280" s="134"/>
      <c r="R280" s="134"/>
      <c r="S280" s="134"/>
      <c r="T280" s="134"/>
      <c r="U280" s="134"/>
      <c r="V280" s="134"/>
      <c r="W280" s="134"/>
      <c r="X280" s="134"/>
      <c r="Y280" s="134"/>
      <c r="Z280" s="134"/>
      <c r="AA280" s="135"/>
      <c r="AB280" s="135"/>
      <c r="AC280" s="135"/>
      <c r="AD280" s="135"/>
      <c r="AE280" s="135"/>
      <c r="AF280" s="135"/>
      <c r="AG280" s="135"/>
      <c r="AH280" s="135"/>
      <c r="AI280" s="135"/>
    </row>
    <row r="281" ht="15.75" customHeight="1">
      <c r="A281" s="287"/>
      <c r="B281" s="228"/>
      <c r="C281" s="274"/>
      <c r="D281" s="275"/>
      <c r="E281" s="228"/>
      <c r="F281" s="275"/>
      <c r="G281" s="274"/>
      <c r="H281" s="274"/>
      <c r="I281" s="157"/>
      <c r="J281" s="233"/>
      <c r="K281" s="276"/>
      <c r="L281" s="157"/>
      <c r="M281" s="134"/>
      <c r="N281" s="134"/>
      <c r="O281" s="134"/>
      <c r="P281" s="134"/>
      <c r="Q281" s="134"/>
      <c r="R281" s="134"/>
      <c r="S281" s="134"/>
      <c r="T281" s="134"/>
      <c r="U281" s="134"/>
      <c r="V281" s="134"/>
      <c r="W281" s="134"/>
      <c r="X281" s="134"/>
      <c r="Y281" s="134"/>
      <c r="Z281" s="134"/>
      <c r="AA281" s="135"/>
      <c r="AB281" s="135"/>
      <c r="AC281" s="135"/>
      <c r="AD281" s="135"/>
      <c r="AE281" s="135"/>
      <c r="AF281" s="135"/>
      <c r="AG281" s="135"/>
      <c r="AH281" s="135"/>
      <c r="AI281" s="135"/>
    </row>
    <row r="282" ht="15.75" customHeight="1">
      <c r="A282" s="287"/>
      <c r="B282" s="228"/>
      <c r="C282" s="274"/>
      <c r="D282" s="275"/>
      <c r="E282" s="228"/>
      <c r="F282" s="275"/>
      <c r="G282" s="274"/>
      <c r="H282" s="274"/>
      <c r="I282" s="157"/>
      <c r="J282" s="233"/>
      <c r="K282" s="276"/>
      <c r="L282" s="157"/>
      <c r="M282" s="134"/>
      <c r="N282" s="134"/>
      <c r="O282" s="134"/>
      <c r="P282" s="134"/>
      <c r="Q282" s="134"/>
      <c r="R282" s="134"/>
      <c r="S282" s="134"/>
      <c r="T282" s="134"/>
      <c r="U282" s="134"/>
      <c r="V282" s="134"/>
      <c r="W282" s="134"/>
      <c r="X282" s="134"/>
      <c r="Y282" s="134"/>
      <c r="Z282" s="134"/>
      <c r="AA282" s="135"/>
      <c r="AB282" s="135"/>
      <c r="AC282" s="135"/>
      <c r="AD282" s="135"/>
      <c r="AE282" s="135"/>
      <c r="AF282" s="135"/>
      <c r="AG282" s="135"/>
      <c r="AH282" s="135"/>
      <c r="AI282" s="135"/>
    </row>
    <row r="283" ht="15.75" customHeight="1">
      <c r="A283" s="287"/>
      <c r="B283" s="228"/>
      <c r="C283" s="274"/>
      <c r="D283" s="275"/>
      <c r="E283" s="228"/>
      <c r="F283" s="275"/>
      <c r="G283" s="274"/>
      <c r="H283" s="274"/>
      <c r="I283" s="157"/>
      <c r="J283" s="233"/>
      <c r="K283" s="276"/>
      <c r="L283" s="157"/>
      <c r="M283" s="134"/>
      <c r="N283" s="134"/>
      <c r="O283" s="134"/>
      <c r="P283" s="134"/>
      <c r="Q283" s="134"/>
      <c r="R283" s="134"/>
      <c r="S283" s="134"/>
      <c r="T283" s="134"/>
      <c r="U283" s="134"/>
      <c r="V283" s="134"/>
      <c r="W283" s="134"/>
      <c r="X283" s="134"/>
      <c r="Y283" s="134"/>
      <c r="Z283" s="134"/>
      <c r="AA283" s="135"/>
      <c r="AB283" s="135"/>
      <c r="AC283" s="135"/>
      <c r="AD283" s="135"/>
      <c r="AE283" s="135"/>
      <c r="AF283" s="135"/>
      <c r="AG283" s="135"/>
      <c r="AH283" s="135"/>
      <c r="AI283" s="135"/>
    </row>
    <row r="284" ht="15.75" customHeight="1">
      <c r="A284" s="287"/>
      <c r="B284" s="228"/>
      <c r="C284" s="274"/>
      <c r="D284" s="275"/>
      <c r="E284" s="228"/>
      <c r="F284" s="275"/>
      <c r="G284" s="274"/>
      <c r="H284" s="274"/>
      <c r="I284" s="157"/>
      <c r="J284" s="233"/>
      <c r="K284" s="276"/>
      <c r="L284" s="157"/>
      <c r="M284" s="134"/>
      <c r="N284" s="134"/>
      <c r="O284" s="134"/>
      <c r="P284" s="134"/>
      <c r="Q284" s="134"/>
      <c r="R284" s="134"/>
      <c r="S284" s="134"/>
      <c r="T284" s="134"/>
      <c r="U284" s="134"/>
      <c r="V284" s="134"/>
      <c r="W284" s="134"/>
      <c r="X284" s="134"/>
      <c r="Y284" s="134"/>
      <c r="Z284" s="134"/>
      <c r="AA284" s="135"/>
      <c r="AB284" s="135"/>
      <c r="AC284" s="135"/>
      <c r="AD284" s="135"/>
      <c r="AE284" s="135"/>
      <c r="AF284" s="135"/>
      <c r="AG284" s="135"/>
      <c r="AH284" s="135"/>
      <c r="AI284" s="135"/>
    </row>
    <row r="285" ht="15.75" customHeight="1">
      <c r="A285" s="287"/>
      <c r="B285" s="115"/>
      <c r="C285" s="274"/>
      <c r="D285" s="275"/>
      <c r="E285" s="228"/>
      <c r="F285" s="275"/>
      <c r="G285" s="275"/>
      <c r="H285" s="275"/>
      <c r="I285" s="157"/>
      <c r="J285" s="233"/>
      <c r="K285" s="263"/>
      <c r="L285" s="157"/>
      <c r="M285" s="134"/>
      <c r="N285" s="134"/>
      <c r="O285" s="134"/>
      <c r="P285" s="134"/>
      <c r="Q285" s="134"/>
      <c r="R285" s="134"/>
      <c r="S285" s="134"/>
      <c r="T285" s="134"/>
      <c r="U285" s="134"/>
      <c r="V285" s="134"/>
      <c r="W285" s="134"/>
      <c r="X285" s="134"/>
      <c r="Y285" s="134"/>
      <c r="Z285" s="134"/>
      <c r="AA285" s="135"/>
      <c r="AB285" s="135"/>
      <c r="AC285" s="135"/>
      <c r="AD285" s="135"/>
      <c r="AE285" s="135"/>
      <c r="AF285" s="135"/>
      <c r="AG285" s="135"/>
      <c r="AH285" s="135"/>
      <c r="AI285" s="135"/>
    </row>
    <row r="286" ht="15.75" customHeight="1">
      <c r="A286" s="70"/>
      <c r="B286" s="70"/>
      <c r="C286" s="275"/>
      <c r="D286" s="275"/>
      <c r="E286" s="157"/>
      <c r="F286" s="275"/>
      <c r="G286" s="275"/>
      <c r="H286" s="275"/>
      <c r="I286" s="157"/>
      <c r="J286" s="233"/>
      <c r="K286" s="276"/>
      <c r="L286" s="157"/>
      <c r="M286" s="134"/>
      <c r="N286" s="134"/>
      <c r="O286" s="134"/>
      <c r="P286" s="134"/>
      <c r="Q286" s="134"/>
      <c r="R286" s="134"/>
      <c r="S286" s="134"/>
      <c r="T286" s="134"/>
      <c r="U286" s="134"/>
      <c r="V286" s="134"/>
      <c r="W286" s="134"/>
      <c r="X286" s="134"/>
      <c r="Y286" s="134"/>
      <c r="Z286" s="134"/>
      <c r="AA286" s="135"/>
      <c r="AB286" s="135"/>
      <c r="AC286" s="135"/>
      <c r="AD286" s="135"/>
      <c r="AE286" s="135"/>
      <c r="AF286" s="135"/>
      <c r="AG286" s="135"/>
      <c r="AH286" s="135"/>
      <c r="AI286" s="135"/>
    </row>
    <row r="287" ht="15.75" customHeight="1">
      <c r="A287" s="287"/>
      <c r="B287" s="115"/>
      <c r="C287" s="274"/>
      <c r="D287" s="275"/>
      <c r="E287" s="228"/>
      <c r="F287" s="275"/>
      <c r="G287" s="275"/>
      <c r="H287" s="275"/>
      <c r="I287" s="157"/>
      <c r="J287" s="233"/>
      <c r="K287" s="263"/>
      <c r="L287" s="157"/>
      <c r="M287" s="134"/>
      <c r="N287" s="134"/>
      <c r="O287" s="134"/>
      <c r="P287" s="134"/>
      <c r="Q287" s="134"/>
      <c r="R287" s="134"/>
      <c r="S287" s="134"/>
      <c r="T287" s="134"/>
      <c r="U287" s="134"/>
      <c r="V287" s="134"/>
      <c r="W287" s="134"/>
      <c r="X287" s="134"/>
      <c r="Y287" s="134"/>
      <c r="Z287" s="134"/>
      <c r="AA287" s="135"/>
      <c r="AB287" s="135"/>
      <c r="AC287" s="135"/>
      <c r="AD287" s="135"/>
      <c r="AE287" s="135"/>
      <c r="AF287" s="135"/>
      <c r="AG287" s="135"/>
      <c r="AH287" s="135"/>
      <c r="AI287" s="135"/>
    </row>
    <row r="288" ht="15.75" customHeight="1">
      <c r="A288" s="287"/>
      <c r="B288" s="228"/>
      <c r="C288" s="274"/>
      <c r="D288" s="275"/>
      <c r="E288" s="228"/>
      <c r="F288" s="275"/>
      <c r="G288" s="275"/>
      <c r="H288" s="275"/>
      <c r="I288" s="157"/>
      <c r="J288" s="233"/>
      <c r="K288" s="263"/>
      <c r="L288" s="157"/>
      <c r="M288" s="134"/>
      <c r="N288" s="134"/>
      <c r="O288" s="134"/>
      <c r="P288" s="134"/>
      <c r="Q288" s="134"/>
      <c r="R288" s="134"/>
      <c r="S288" s="134"/>
      <c r="T288" s="134"/>
      <c r="U288" s="134"/>
      <c r="V288" s="134"/>
      <c r="W288" s="134"/>
      <c r="X288" s="134"/>
      <c r="Y288" s="134"/>
      <c r="Z288" s="134"/>
      <c r="AA288" s="135"/>
      <c r="AB288" s="135"/>
      <c r="AC288" s="135"/>
      <c r="AD288" s="135"/>
      <c r="AE288" s="135"/>
      <c r="AF288" s="135"/>
      <c r="AG288" s="135"/>
      <c r="AH288" s="135"/>
      <c r="AI288" s="135"/>
    </row>
    <row r="289" ht="15.75" customHeight="1">
      <c r="A289" s="287"/>
      <c r="B289" s="228"/>
      <c r="C289" s="274"/>
      <c r="D289" s="275"/>
      <c r="E289" s="228"/>
      <c r="F289" s="275"/>
      <c r="G289" s="274"/>
      <c r="H289" s="290"/>
      <c r="I289" s="157"/>
      <c r="J289" s="233"/>
      <c r="K289" s="276"/>
      <c r="L289" s="157"/>
      <c r="M289" s="134"/>
      <c r="N289" s="134"/>
      <c r="O289" s="134"/>
      <c r="P289" s="134"/>
      <c r="Q289" s="134"/>
      <c r="R289" s="134"/>
      <c r="S289" s="134"/>
      <c r="T289" s="134"/>
      <c r="U289" s="134"/>
      <c r="V289" s="134"/>
      <c r="W289" s="134"/>
      <c r="X289" s="134"/>
      <c r="Y289" s="134"/>
      <c r="Z289" s="134"/>
      <c r="AA289" s="135"/>
      <c r="AB289" s="135"/>
      <c r="AC289" s="135"/>
      <c r="AD289" s="135"/>
      <c r="AE289" s="135"/>
      <c r="AF289" s="135"/>
      <c r="AG289" s="135"/>
      <c r="AH289" s="135"/>
      <c r="AI289" s="135"/>
    </row>
    <row r="290" ht="15.75" customHeight="1">
      <c r="A290" s="287"/>
      <c r="B290" s="291"/>
      <c r="C290" s="274"/>
      <c r="D290" s="275"/>
      <c r="E290" s="228"/>
      <c r="F290" s="275"/>
      <c r="G290" s="274"/>
      <c r="H290" s="274"/>
      <c r="I290" s="157"/>
      <c r="J290" s="233"/>
      <c r="K290" s="276"/>
      <c r="L290" s="157"/>
      <c r="M290" s="134"/>
      <c r="N290" s="134"/>
      <c r="O290" s="134"/>
      <c r="P290" s="134"/>
      <c r="Q290" s="134"/>
      <c r="R290" s="134"/>
      <c r="S290" s="134"/>
      <c r="T290" s="134"/>
      <c r="U290" s="134"/>
      <c r="V290" s="134"/>
      <c r="W290" s="134"/>
      <c r="X290" s="134"/>
      <c r="Y290" s="134"/>
      <c r="Z290" s="134"/>
      <c r="AA290" s="135"/>
      <c r="AB290" s="135"/>
      <c r="AC290" s="135"/>
      <c r="AD290" s="135"/>
      <c r="AE290" s="135"/>
      <c r="AF290" s="135"/>
      <c r="AG290" s="135"/>
      <c r="AH290" s="135"/>
      <c r="AI290" s="135"/>
    </row>
    <row r="291" ht="15.75" customHeight="1">
      <c r="A291" s="287"/>
      <c r="B291" s="70"/>
      <c r="C291" s="274"/>
      <c r="D291" s="275"/>
      <c r="E291" s="228"/>
      <c r="F291" s="275"/>
      <c r="G291" s="274"/>
      <c r="H291" s="274"/>
      <c r="I291" s="157"/>
      <c r="J291" s="233"/>
      <c r="K291" s="276"/>
      <c r="L291" s="157"/>
      <c r="M291" s="134"/>
      <c r="N291" s="134"/>
      <c r="O291" s="134"/>
      <c r="P291" s="134"/>
      <c r="Q291" s="134"/>
      <c r="R291" s="134"/>
      <c r="S291" s="134"/>
      <c r="T291" s="134"/>
      <c r="U291" s="134"/>
      <c r="V291" s="134"/>
      <c r="W291" s="134"/>
      <c r="X291" s="134"/>
      <c r="Y291" s="134"/>
      <c r="Z291" s="134"/>
      <c r="AA291" s="135"/>
      <c r="AB291" s="135"/>
      <c r="AC291" s="135"/>
      <c r="AD291" s="135"/>
      <c r="AE291" s="135"/>
      <c r="AF291" s="135"/>
      <c r="AG291" s="135"/>
      <c r="AH291" s="135"/>
      <c r="AI291" s="135"/>
    </row>
    <row r="292" ht="15.75" customHeight="1">
      <c r="A292" s="287"/>
      <c r="B292" s="291"/>
      <c r="C292" s="274"/>
      <c r="D292" s="275"/>
      <c r="E292" s="228"/>
      <c r="F292" s="275"/>
      <c r="G292" s="274"/>
      <c r="H292" s="274"/>
      <c r="I292" s="157"/>
      <c r="J292" s="233"/>
      <c r="K292" s="276"/>
      <c r="L292" s="157"/>
      <c r="M292" s="134"/>
      <c r="N292" s="134"/>
      <c r="O292" s="134"/>
      <c r="P292" s="134"/>
      <c r="Q292" s="134"/>
      <c r="R292" s="134"/>
      <c r="S292" s="134"/>
      <c r="T292" s="134"/>
      <c r="U292" s="134"/>
      <c r="V292" s="134"/>
      <c r="W292" s="134"/>
      <c r="X292" s="134"/>
      <c r="Y292" s="134"/>
      <c r="Z292" s="134"/>
      <c r="AA292" s="135"/>
      <c r="AB292" s="135"/>
      <c r="AC292" s="135"/>
      <c r="AD292" s="135"/>
      <c r="AE292" s="135"/>
      <c r="AF292" s="135"/>
      <c r="AG292" s="135"/>
      <c r="AH292" s="135"/>
      <c r="AI292" s="135"/>
    </row>
    <row r="293" ht="15.75" customHeight="1">
      <c r="A293" s="287"/>
      <c r="B293" s="70"/>
      <c r="C293" s="274"/>
      <c r="D293" s="275"/>
      <c r="E293" s="228"/>
      <c r="F293" s="275"/>
      <c r="G293" s="274"/>
      <c r="H293" s="274"/>
      <c r="I293" s="157"/>
      <c r="J293" s="233"/>
      <c r="K293" s="276"/>
      <c r="L293" s="157"/>
      <c r="M293" s="134"/>
      <c r="N293" s="134"/>
      <c r="O293" s="134"/>
      <c r="P293" s="134"/>
      <c r="Q293" s="134"/>
      <c r="R293" s="134"/>
      <c r="S293" s="134"/>
      <c r="T293" s="134"/>
      <c r="U293" s="134"/>
      <c r="V293" s="134"/>
      <c r="W293" s="134"/>
      <c r="X293" s="134"/>
      <c r="Y293" s="134"/>
      <c r="Z293" s="134"/>
      <c r="AA293" s="135"/>
      <c r="AB293" s="135"/>
      <c r="AC293" s="135"/>
      <c r="AD293" s="135"/>
      <c r="AE293" s="135"/>
      <c r="AF293" s="135"/>
      <c r="AG293" s="135"/>
      <c r="AH293" s="135"/>
      <c r="AI293" s="135"/>
    </row>
    <row r="294" ht="15.75" customHeight="1">
      <c r="A294" s="287"/>
      <c r="B294" s="228"/>
      <c r="C294" s="274"/>
      <c r="D294" s="275"/>
      <c r="E294" s="228"/>
      <c r="F294" s="275"/>
      <c r="G294" s="274"/>
      <c r="H294" s="274"/>
      <c r="I294" s="157"/>
      <c r="J294" s="233"/>
      <c r="K294" s="276"/>
      <c r="L294" s="157"/>
      <c r="M294" s="134"/>
      <c r="N294" s="134"/>
      <c r="O294" s="134"/>
      <c r="P294" s="134"/>
      <c r="Q294" s="134"/>
      <c r="R294" s="134"/>
      <c r="S294" s="134"/>
      <c r="T294" s="134"/>
      <c r="U294" s="134"/>
      <c r="V294" s="134"/>
      <c r="W294" s="134"/>
      <c r="X294" s="134"/>
      <c r="Y294" s="134"/>
      <c r="Z294" s="134"/>
      <c r="AA294" s="135"/>
      <c r="AB294" s="135"/>
      <c r="AC294" s="135"/>
      <c r="AD294" s="135"/>
      <c r="AE294" s="135"/>
      <c r="AF294" s="135"/>
      <c r="AG294" s="135"/>
      <c r="AH294" s="135"/>
      <c r="AI294" s="135"/>
    </row>
    <row r="295" ht="15.75" customHeight="1">
      <c r="A295" s="287"/>
      <c r="B295" s="228"/>
      <c r="C295" s="274"/>
      <c r="D295" s="275"/>
      <c r="E295" s="228"/>
      <c r="F295" s="275"/>
      <c r="G295" s="274"/>
      <c r="H295" s="274"/>
      <c r="I295" s="157"/>
      <c r="J295" s="233"/>
      <c r="K295" s="276"/>
      <c r="L295" s="157"/>
      <c r="M295" s="134"/>
      <c r="N295" s="134"/>
      <c r="O295" s="134"/>
      <c r="P295" s="134"/>
      <c r="Q295" s="134"/>
      <c r="R295" s="134"/>
      <c r="S295" s="134"/>
      <c r="T295" s="134"/>
      <c r="U295" s="134"/>
      <c r="V295" s="134"/>
      <c r="W295" s="134"/>
      <c r="X295" s="134"/>
      <c r="Y295" s="134"/>
      <c r="Z295" s="134"/>
      <c r="AA295" s="135"/>
      <c r="AB295" s="135"/>
      <c r="AC295" s="135"/>
      <c r="AD295" s="135"/>
      <c r="AE295" s="135"/>
      <c r="AF295" s="135"/>
      <c r="AG295" s="135"/>
      <c r="AH295" s="135"/>
      <c r="AI295" s="135"/>
    </row>
    <row r="296" ht="15.75" customHeight="1">
      <c r="A296" s="287"/>
      <c r="B296" s="228"/>
      <c r="C296" s="275"/>
      <c r="D296" s="275"/>
      <c r="E296" s="228"/>
      <c r="F296" s="275"/>
      <c r="G296" s="274"/>
      <c r="H296" s="274"/>
      <c r="I296" s="157"/>
      <c r="J296" s="233"/>
      <c r="K296" s="276"/>
      <c r="L296" s="157"/>
      <c r="M296" s="134"/>
      <c r="N296" s="134"/>
      <c r="O296" s="134"/>
      <c r="P296" s="134"/>
      <c r="Q296" s="134"/>
      <c r="R296" s="134"/>
      <c r="S296" s="134"/>
      <c r="T296" s="134"/>
      <c r="U296" s="134"/>
      <c r="V296" s="134"/>
      <c r="W296" s="134"/>
      <c r="X296" s="134"/>
      <c r="Y296" s="134"/>
      <c r="Z296" s="134"/>
      <c r="AA296" s="135"/>
      <c r="AB296" s="135"/>
      <c r="AC296" s="135"/>
      <c r="AD296" s="135"/>
      <c r="AE296" s="135"/>
      <c r="AF296" s="135"/>
      <c r="AG296" s="135"/>
      <c r="AH296" s="135"/>
      <c r="AI296" s="135"/>
    </row>
    <row r="297" ht="15.75" customHeight="1">
      <c r="A297" s="287"/>
      <c r="B297" s="228"/>
      <c r="C297" s="274"/>
      <c r="D297" s="275"/>
      <c r="E297" s="228"/>
      <c r="F297" s="275"/>
      <c r="G297" s="274"/>
      <c r="H297" s="274"/>
      <c r="I297" s="157"/>
      <c r="J297" s="233"/>
      <c r="K297" s="276"/>
      <c r="L297" s="157"/>
      <c r="M297" s="134"/>
      <c r="N297" s="134"/>
      <c r="O297" s="134"/>
      <c r="P297" s="134"/>
      <c r="Q297" s="134"/>
      <c r="R297" s="134"/>
      <c r="S297" s="134"/>
      <c r="T297" s="134"/>
      <c r="U297" s="134"/>
      <c r="V297" s="134"/>
      <c r="W297" s="134"/>
      <c r="X297" s="134"/>
      <c r="Y297" s="134"/>
      <c r="Z297" s="134"/>
      <c r="AA297" s="135"/>
      <c r="AB297" s="135"/>
      <c r="AC297" s="135"/>
      <c r="AD297" s="135"/>
      <c r="AE297" s="135"/>
      <c r="AF297" s="135"/>
      <c r="AG297" s="135"/>
      <c r="AH297" s="135"/>
      <c r="AI297" s="135"/>
    </row>
    <row r="298" ht="15.75" customHeight="1">
      <c r="A298" s="287"/>
      <c r="B298" s="228"/>
      <c r="C298" s="274"/>
      <c r="D298" s="275"/>
      <c r="E298" s="228"/>
      <c r="F298" s="275"/>
      <c r="G298" s="274"/>
      <c r="H298" s="274"/>
      <c r="I298" s="157"/>
      <c r="J298" s="233"/>
      <c r="K298" s="276"/>
      <c r="L298" s="157"/>
      <c r="M298" s="134"/>
      <c r="N298" s="134"/>
      <c r="O298" s="134"/>
      <c r="P298" s="134"/>
      <c r="Q298" s="134"/>
      <c r="R298" s="134"/>
      <c r="S298" s="134"/>
      <c r="T298" s="134"/>
      <c r="U298" s="134"/>
      <c r="V298" s="134"/>
      <c r="W298" s="134"/>
      <c r="X298" s="134"/>
      <c r="Y298" s="134"/>
      <c r="Z298" s="134"/>
      <c r="AA298" s="135"/>
      <c r="AB298" s="135"/>
      <c r="AC298" s="135"/>
      <c r="AD298" s="135"/>
      <c r="AE298" s="135"/>
      <c r="AF298" s="135"/>
      <c r="AG298" s="135"/>
      <c r="AH298" s="135"/>
      <c r="AI298" s="135"/>
    </row>
    <row r="299" ht="15.75" customHeight="1">
      <c r="A299" s="287"/>
      <c r="B299" s="228"/>
      <c r="C299" s="274"/>
      <c r="D299" s="275"/>
      <c r="E299" s="228"/>
      <c r="F299" s="275"/>
      <c r="G299" s="274"/>
      <c r="H299" s="274"/>
      <c r="I299" s="157"/>
      <c r="J299" s="233"/>
      <c r="K299" s="276"/>
      <c r="L299" s="157"/>
      <c r="M299" s="134"/>
      <c r="N299" s="134"/>
      <c r="O299" s="134"/>
      <c r="P299" s="134"/>
      <c r="Q299" s="134"/>
      <c r="R299" s="134"/>
      <c r="S299" s="134"/>
      <c r="T299" s="134"/>
      <c r="U299" s="134"/>
      <c r="V299" s="134"/>
      <c r="W299" s="134"/>
      <c r="X299" s="134"/>
      <c r="Y299" s="134"/>
      <c r="Z299" s="134"/>
      <c r="AA299" s="135"/>
      <c r="AB299" s="135"/>
      <c r="AC299" s="135"/>
      <c r="AD299" s="135"/>
      <c r="AE299" s="135"/>
      <c r="AF299" s="135"/>
      <c r="AG299" s="135"/>
      <c r="AH299" s="135"/>
      <c r="AI299" s="135"/>
    </row>
    <row r="300" ht="15.75" customHeight="1">
      <c r="A300" s="287"/>
      <c r="B300" s="228"/>
      <c r="C300" s="275"/>
      <c r="D300" s="275"/>
      <c r="E300" s="228"/>
      <c r="F300" s="275"/>
      <c r="G300" s="274"/>
      <c r="H300" s="274"/>
      <c r="I300" s="157"/>
      <c r="J300" s="233"/>
      <c r="K300" s="276"/>
      <c r="L300" s="157"/>
      <c r="M300" s="134"/>
      <c r="N300" s="134"/>
      <c r="O300" s="134"/>
      <c r="P300" s="134"/>
      <c r="Q300" s="134"/>
      <c r="R300" s="134"/>
      <c r="S300" s="134"/>
      <c r="T300" s="134"/>
      <c r="U300" s="134"/>
      <c r="V300" s="134"/>
      <c r="W300" s="134"/>
      <c r="X300" s="134"/>
      <c r="Y300" s="134"/>
      <c r="Z300" s="134"/>
      <c r="AA300" s="135"/>
      <c r="AB300" s="135"/>
      <c r="AC300" s="135"/>
      <c r="AD300" s="135"/>
      <c r="AE300" s="135"/>
      <c r="AF300" s="135"/>
      <c r="AG300" s="135"/>
      <c r="AH300" s="135"/>
      <c r="AI300" s="135"/>
    </row>
    <row r="301" ht="15.75" customHeight="1">
      <c r="A301" s="287"/>
      <c r="B301" s="228"/>
      <c r="C301" s="275"/>
      <c r="D301" s="275"/>
      <c r="E301" s="228"/>
      <c r="F301" s="275"/>
      <c r="G301" s="274"/>
      <c r="H301" s="274"/>
      <c r="I301" s="157"/>
      <c r="J301" s="233"/>
      <c r="K301" s="276"/>
      <c r="L301" s="157"/>
      <c r="M301" s="134"/>
      <c r="N301" s="134"/>
      <c r="O301" s="134"/>
      <c r="P301" s="134"/>
      <c r="Q301" s="134"/>
      <c r="R301" s="134"/>
      <c r="S301" s="134"/>
      <c r="T301" s="134"/>
      <c r="U301" s="134"/>
      <c r="V301" s="134"/>
      <c r="W301" s="134"/>
      <c r="X301" s="134"/>
      <c r="Y301" s="134"/>
      <c r="Z301" s="134"/>
      <c r="AA301" s="135"/>
      <c r="AB301" s="135"/>
      <c r="AC301" s="135"/>
      <c r="AD301" s="135"/>
      <c r="AE301" s="135"/>
      <c r="AF301" s="135"/>
      <c r="AG301" s="135"/>
      <c r="AH301" s="135"/>
      <c r="AI301" s="135"/>
    </row>
    <row r="302" ht="15.75" customHeight="1">
      <c r="A302" s="287"/>
      <c r="B302" s="228"/>
      <c r="C302" s="275"/>
      <c r="D302" s="275"/>
      <c r="E302" s="228"/>
      <c r="F302" s="275"/>
      <c r="G302" s="274"/>
      <c r="H302" s="274"/>
      <c r="I302" s="233"/>
      <c r="J302" s="233"/>
      <c r="K302" s="276"/>
      <c r="L302" s="157"/>
      <c r="M302" s="134"/>
      <c r="N302" s="134"/>
      <c r="O302" s="134"/>
      <c r="P302" s="134"/>
      <c r="Q302" s="134"/>
      <c r="R302" s="134"/>
      <c r="S302" s="134"/>
      <c r="T302" s="134"/>
      <c r="U302" s="134"/>
      <c r="V302" s="134"/>
      <c r="W302" s="134"/>
      <c r="X302" s="134"/>
      <c r="Y302" s="134"/>
      <c r="Z302" s="134"/>
      <c r="AA302" s="135"/>
      <c r="AB302" s="135"/>
      <c r="AC302" s="135"/>
      <c r="AD302" s="135"/>
      <c r="AE302" s="135"/>
      <c r="AF302" s="135"/>
      <c r="AG302" s="135"/>
      <c r="AH302" s="135"/>
      <c r="AI302" s="135"/>
    </row>
    <row r="303" ht="15.75" customHeight="1">
      <c r="A303" s="287"/>
      <c r="B303" s="228"/>
      <c r="C303" s="275"/>
      <c r="D303" s="275"/>
      <c r="E303" s="228"/>
      <c r="F303" s="275"/>
      <c r="G303" s="274"/>
      <c r="H303" s="274"/>
      <c r="I303" s="233"/>
      <c r="J303" s="233"/>
      <c r="K303" s="276"/>
      <c r="L303" s="157"/>
      <c r="M303" s="134"/>
      <c r="N303" s="134"/>
      <c r="O303" s="134"/>
      <c r="P303" s="134"/>
      <c r="Q303" s="134"/>
      <c r="R303" s="134"/>
      <c r="S303" s="134"/>
      <c r="T303" s="134"/>
      <c r="U303" s="134"/>
      <c r="V303" s="134"/>
      <c r="W303" s="134"/>
      <c r="X303" s="134"/>
      <c r="Y303" s="134"/>
      <c r="Z303" s="134"/>
      <c r="AA303" s="135"/>
      <c r="AB303" s="135"/>
      <c r="AC303" s="135"/>
      <c r="AD303" s="135"/>
      <c r="AE303" s="135"/>
      <c r="AF303" s="135"/>
      <c r="AG303" s="135"/>
      <c r="AH303" s="135"/>
      <c r="AI303" s="135"/>
    </row>
    <row r="304" ht="15.75" customHeight="1">
      <c r="A304" s="287"/>
      <c r="B304" s="228"/>
      <c r="C304" s="275"/>
      <c r="D304" s="275"/>
      <c r="E304" s="228"/>
      <c r="F304" s="275"/>
      <c r="G304" s="274"/>
      <c r="H304" s="274"/>
      <c r="I304" s="233"/>
      <c r="J304" s="233"/>
      <c r="K304" s="276"/>
      <c r="L304" s="157"/>
      <c r="M304" s="134"/>
      <c r="N304" s="134"/>
      <c r="O304" s="134"/>
      <c r="P304" s="134"/>
      <c r="Q304" s="134"/>
      <c r="R304" s="134"/>
      <c r="S304" s="134"/>
      <c r="T304" s="134"/>
      <c r="U304" s="134"/>
      <c r="V304" s="134"/>
      <c r="W304" s="134"/>
      <c r="X304" s="134"/>
      <c r="Y304" s="134"/>
      <c r="Z304" s="134"/>
      <c r="AA304" s="135"/>
      <c r="AB304" s="135"/>
      <c r="AC304" s="135"/>
      <c r="AD304" s="135"/>
      <c r="AE304" s="135"/>
      <c r="AF304" s="135"/>
      <c r="AG304" s="135"/>
      <c r="AH304" s="135"/>
      <c r="AI304" s="135"/>
    </row>
    <row r="305" ht="15.75" customHeight="1">
      <c r="A305" s="287"/>
      <c r="B305" s="228"/>
      <c r="C305" s="274"/>
      <c r="D305" s="275"/>
      <c r="E305" s="228"/>
      <c r="F305" s="275"/>
      <c r="G305" s="274"/>
      <c r="H305" s="274"/>
      <c r="I305" s="233"/>
      <c r="J305" s="233"/>
      <c r="K305" s="276"/>
      <c r="L305" s="157"/>
      <c r="M305" s="134"/>
      <c r="N305" s="134"/>
      <c r="O305" s="134"/>
      <c r="P305" s="134"/>
      <c r="Q305" s="134"/>
      <c r="R305" s="134"/>
      <c r="S305" s="134"/>
      <c r="T305" s="134"/>
      <c r="U305" s="134"/>
      <c r="V305" s="134"/>
      <c r="W305" s="134"/>
      <c r="X305" s="134"/>
      <c r="Y305" s="134"/>
      <c r="Z305" s="134"/>
      <c r="AA305" s="135"/>
      <c r="AB305" s="135"/>
      <c r="AC305" s="135"/>
      <c r="AD305" s="135"/>
      <c r="AE305" s="135"/>
      <c r="AF305" s="135"/>
      <c r="AG305" s="135"/>
      <c r="AH305" s="135"/>
      <c r="AI305" s="135"/>
    </row>
    <row r="306" ht="15.75" customHeight="1">
      <c r="A306" s="287"/>
      <c r="B306" s="228"/>
      <c r="C306" s="274"/>
      <c r="D306" s="275"/>
      <c r="E306" s="228"/>
      <c r="F306" s="275"/>
      <c r="G306" s="274"/>
      <c r="H306" s="274"/>
      <c r="I306" s="233"/>
      <c r="J306" s="233"/>
      <c r="K306" s="276"/>
      <c r="L306" s="157"/>
      <c r="M306" s="134"/>
      <c r="N306" s="134"/>
      <c r="O306" s="134"/>
      <c r="P306" s="134"/>
      <c r="Q306" s="134"/>
      <c r="R306" s="134"/>
      <c r="S306" s="134"/>
      <c r="T306" s="134"/>
      <c r="U306" s="134"/>
      <c r="V306" s="134"/>
      <c r="W306" s="134"/>
      <c r="X306" s="134"/>
      <c r="Y306" s="134"/>
      <c r="Z306" s="134"/>
      <c r="AA306" s="135"/>
      <c r="AB306" s="135"/>
      <c r="AC306" s="135"/>
      <c r="AD306" s="135"/>
      <c r="AE306" s="135"/>
      <c r="AF306" s="135"/>
      <c r="AG306" s="135"/>
      <c r="AH306" s="135"/>
      <c r="AI306" s="135"/>
    </row>
    <row r="307" ht="15.75" customHeight="1">
      <c r="A307" s="115"/>
      <c r="B307" s="228"/>
      <c r="C307" s="274"/>
      <c r="D307" s="275"/>
      <c r="E307" s="228"/>
      <c r="F307" s="275"/>
      <c r="G307" s="274"/>
      <c r="H307" s="274"/>
      <c r="I307" s="233"/>
      <c r="J307" s="233"/>
      <c r="K307" s="276"/>
      <c r="L307" s="157"/>
      <c r="M307" s="134"/>
      <c r="N307" s="134"/>
      <c r="O307" s="134"/>
      <c r="P307" s="134"/>
      <c r="Q307" s="134"/>
      <c r="R307" s="134"/>
      <c r="S307" s="134"/>
      <c r="T307" s="134"/>
      <c r="U307" s="134"/>
      <c r="V307" s="134"/>
      <c r="W307" s="134"/>
      <c r="X307" s="134"/>
      <c r="Y307" s="134"/>
      <c r="Z307" s="134"/>
      <c r="AA307" s="135"/>
      <c r="AB307" s="135"/>
      <c r="AC307" s="135"/>
      <c r="AD307" s="135"/>
      <c r="AE307" s="135"/>
      <c r="AF307" s="135"/>
      <c r="AG307" s="135"/>
      <c r="AH307" s="135"/>
      <c r="AI307" s="135"/>
    </row>
    <row r="308" ht="15.75" customHeight="1">
      <c r="A308" s="278"/>
      <c r="B308" s="228"/>
      <c r="C308" s="274"/>
      <c r="D308" s="275"/>
      <c r="E308" s="228"/>
      <c r="F308" s="275"/>
      <c r="G308" s="274"/>
      <c r="H308" s="274"/>
      <c r="I308" s="233"/>
      <c r="J308" s="233"/>
      <c r="K308" s="276"/>
      <c r="L308" s="157"/>
      <c r="M308" s="134"/>
      <c r="N308" s="134"/>
      <c r="O308" s="134"/>
      <c r="P308" s="134"/>
      <c r="Q308" s="134"/>
      <c r="R308" s="134"/>
      <c r="S308" s="134"/>
      <c r="T308" s="134"/>
      <c r="U308" s="134"/>
      <c r="V308" s="134"/>
      <c r="W308" s="134"/>
      <c r="X308" s="134"/>
      <c r="Y308" s="134"/>
      <c r="Z308" s="134"/>
      <c r="AA308" s="135"/>
      <c r="AB308" s="135"/>
      <c r="AC308" s="135"/>
      <c r="AD308" s="135"/>
      <c r="AE308" s="135"/>
      <c r="AF308" s="135"/>
      <c r="AG308" s="135"/>
      <c r="AH308" s="135"/>
      <c r="AI308" s="135"/>
    </row>
    <row r="309" ht="15.75" customHeight="1">
      <c r="A309" s="278"/>
      <c r="B309" s="228"/>
      <c r="C309" s="274"/>
      <c r="D309" s="275"/>
      <c r="E309" s="228"/>
      <c r="F309" s="275"/>
      <c r="G309" s="274"/>
      <c r="H309" s="274"/>
      <c r="I309" s="233"/>
      <c r="J309" s="233"/>
      <c r="K309" s="276"/>
      <c r="L309" s="157"/>
      <c r="M309" s="134"/>
      <c r="N309" s="134"/>
      <c r="O309" s="134"/>
      <c r="P309" s="134"/>
      <c r="Q309" s="134"/>
      <c r="R309" s="134"/>
      <c r="S309" s="134"/>
      <c r="T309" s="134"/>
      <c r="U309" s="134"/>
      <c r="V309" s="134"/>
      <c r="W309" s="134"/>
      <c r="X309" s="134"/>
      <c r="Y309" s="134"/>
      <c r="Z309" s="134"/>
      <c r="AA309" s="135"/>
      <c r="AB309" s="135"/>
      <c r="AC309" s="135"/>
      <c r="AD309" s="135"/>
      <c r="AE309" s="135"/>
      <c r="AF309" s="135"/>
      <c r="AG309" s="135"/>
      <c r="AH309" s="135"/>
      <c r="AI309" s="135"/>
    </row>
    <row r="310" ht="15.75" customHeight="1">
      <c r="A310" s="278"/>
      <c r="B310" s="228"/>
      <c r="C310" s="274"/>
      <c r="D310" s="275"/>
      <c r="E310" s="228"/>
      <c r="F310" s="275"/>
      <c r="G310" s="274"/>
      <c r="H310" s="274"/>
      <c r="I310" s="233"/>
      <c r="J310" s="233"/>
      <c r="K310" s="276"/>
      <c r="L310" s="157"/>
      <c r="M310" s="134"/>
      <c r="N310" s="134"/>
      <c r="O310" s="134"/>
      <c r="P310" s="134"/>
      <c r="Q310" s="134"/>
      <c r="R310" s="134"/>
      <c r="S310" s="134"/>
      <c r="T310" s="134"/>
      <c r="U310" s="134"/>
      <c r="V310" s="134"/>
      <c r="W310" s="134"/>
      <c r="X310" s="134"/>
      <c r="Y310" s="134"/>
      <c r="Z310" s="134"/>
      <c r="AA310" s="135"/>
      <c r="AB310" s="135"/>
      <c r="AC310" s="135"/>
      <c r="AD310" s="135"/>
      <c r="AE310" s="135"/>
      <c r="AF310" s="135"/>
      <c r="AG310" s="135"/>
      <c r="AH310" s="135"/>
      <c r="AI310" s="135"/>
    </row>
    <row r="311" ht="15.75" customHeight="1">
      <c r="A311" s="278"/>
      <c r="B311" s="228"/>
      <c r="C311" s="274"/>
      <c r="D311" s="275"/>
      <c r="E311" s="228"/>
      <c r="F311" s="275"/>
      <c r="G311" s="274"/>
      <c r="H311" s="274"/>
      <c r="I311" s="233"/>
      <c r="J311" s="233"/>
      <c r="K311" s="276"/>
      <c r="L311" s="157"/>
      <c r="M311" s="134"/>
      <c r="N311" s="134"/>
      <c r="O311" s="134"/>
      <c r="P311" s="134"/>
      <c r="Q311" s="134"/>
      <c r="R311" s="134"/>
      <c r="S311" s="134"/>
      <c r="T311" s="134"/>
      <c r="U311" s="134"/>
      <c r="V311" s="134"/>
      <c r="W311" s="134"/>
      <c r="X311" s="134"/>
      <c r="Y311" s="134"/>
      <c r="Z311" s="134"/>
      <c r="AA311" s="135"/>
      <c r="AB311" s="135"/>
      <c r="AC311" s="135"/>
      <c r="AD311" s="135"/>
      <c r="AE311" s="135"/>
      <c r="AF311" s="135"/>
      <c r="AG311" s="135"/>
      <c r="AH311" s="135"/>
      <c r="AI311" s="135"/>
    </row>
    <row r="312" ht="15.75" customHeight="1">
      <c r="A312" s="278"/>
      <c r="B312" s="228"/>
      <c r="C312" s="274"/>
      <c r="D312" s="275"/>
      <c r="E312" s="228"/>
      <c r="F312" s="275"/>
      <c r="G312" s="274"/>
      <c r="H312" s="274"/>
      <c r="I312" s="233"/>
      <c r="J312" s="233"/>
      <c r="K312" s="276"/>
      <c r="L312" s="157"/>
      <c r="M312" s="134"/>
      <c r="N312" s="134"/>
      <c r="O312" s="134"/>
      <c r="P312" s="134"/>
      <c r="Q312" s="134"/>
      <c r="R312" s="134"/>
      <c r="S312" s="134"/>
      <c r="T312" s="134"/>
      <c r="U312" s="134"/>
      <c r="V312" s="134"/>
      <c r="W312" s="134"/>
      <c r="X312" s="134"/>
      <c r="Y312" s="134"/>
      <c r="Z312" s="134"/>
      <c r="AA312" s="135"/>
      <c r="AB312" s="135"/>
      <c r="AC312" s="135"/>
      <c r="AD312" s="135"/>
      <c r="AE312" s="135"/>
      <c r="AF312" s="135"/>
      <c r="AG312" s="135"/>
      <c r="AH312" s="135"/>
      <c r="AI312" s="135"/>
    </row>
    <row r="313" ht="15.75" customHeight="1">
      <c r="A313" s="278"/>
      <c r="B313" s="228"/>
      <c r="C313" s="274"/>
      <c r="D313" s="275"/>
      <c r="E313" s="228"/>
      <c r="F313" s="275"/>
      <c r="G313" s="274"/>
      <c r="H313" s="274"/>
      <c r="I313" s="233"/>
      <c r="J313" s="233"/>
      <c r="K313" s="276"/>
      <c r="L313" s="157"/>
      <c r="M313" s="134"/>
      <c r="N313" s="134"/>
      <c r="O313" s="134"/>
      <c r="P313" s="134"/>
      <c r="Q313" s="134"/>
      <c r="R313" s="134"/>
      <c r="S313" s="134"/>
      <c r="T313" s="134"/>
      <c r="U313" s="134"/>
      <c r="V313" s="134"/>
      <c r="W313" s="134"/>
      <c r="X313" s="134"/>
      <c r="Y313" s="134"/>
      <c r="Z313" s="134"/>
      <c r="AA313" s="135"/>
      <c r="AB313" s="135"/>
      <c r="AC313" s="135"/>
      <c r="AD313" s="135"/>
      <c r="AE313" s="135"/>
      <c r="AF313" s="135"/>
      <c r="AG313" s="135"/>
      <c r="AH313" s="135"/>
      <c r="AI313" s="135"/>
    </row>
    <row r="314" ht="15.75" customHeight="1">
      <c r="A314" s="278"/>
      <c r="B314" s="228"/>
      <c r="C314" s="274"/>
      <c r="D314" s="275"/>
      <c r="E314" s="228"/>
      <c r="F314" s="275"/>
      <c r="G314" s="274"/>
      <c r="H314" s="274"/>
      <c r="I314" s="233"/>
      <c r="J314" s="233"/>
      <c r="K314" s="276"/>
      <c r="L314" s="157"/>
      <c r="M314" s="134"/>
      <c r="N314" s="134"/>
      <c r="O314" s="134"/>
      <c r="P314" s="134"/>
      <c r="Q314" s="134"/>
      <c r="R314" s="134"/>
      <c r="S314" s="134"/>
      <c r="T314" s="134"/>
      <c r="U314" s="134"/>
      <c r="V314" s="134"/>
      <c r="W314" s="134"/>
      <c r="X314" s="134"/>
      <c r="Y314" s="134"/>
      <c r="Z314" s="134"/>
      <c r="AA314" s="135"/>
      <c r="AB314" s="135"/>
      <c r="AC314" s="135"/>
      <c r="AD314" s="135"/>
      <c r="AE314" s="135"/>
      <c r="AF314" s="135"/>
      <c r="AG314" s="135"/>
      <c r="AH314" s="135"/>
      <c r="AI314" s="135"/>
    </row>
    <row r="315" ht="15.75" customHeight="1">
      <c r="A315" s="156"/>
      <c r="B315" s="228"/>
      <c r="C315" s="274"/>
      <c r="D315" s="275"/>
      <c r="E315" s="228"/>
      <c r="F315" s="275"/>
      <c r="G315" s="274"/>
      <c r="H315" s="274"/>
      <c r="I315" s="233"/>
      <c r="J315" s="233"/>
      <c r="K315" s="276"/>
      <c r="L315" s="157"/>
      <c r="M315" s="134"/>
      <c r="N315" s="134"/>
      <c r="O315" s="134"/>
      <c r="P315" s="134"/>
      <c r="Q315" s="134"/>
      <c r="R315" s="134"/>
      <c r="S315" s="134"/>
      <c r="T315" s="134"/>
      <c r="U315" s="134"/>
      <c r="V315" s="134"/>
      <c r="W315" s="134"/>
      <c r="X315" s="134"/>
      <c r="Y315" s="134"/>
      <c r="Z315" s="134"/>
      <c r="AA315" s="135"/>
      <c r="AB315" s="135"/>
      <c r="AC315" s="135"/>
      <c r="AD315" s="135"/>
      <c r="AE315" s="135"/>
      <c r="AF315" s="135"/>
      <c r="AG315" s="135"/>
      <c r="AH315" s="135"/>
      <c r="AI315" s="135"/>
    </row>
    <row r="316" ht="15.75" customHeight="1">
      <c r="A316" s="278"/>
      <c r="B316" s="228"/>
      <c r="C316" s="274"/>
      <c r="D316" s="275"/>
      <c r="E316" s="228"/>
      <c r="F316" s="275"/>
      <c r="G316" s="274"/>
      <c r="H316" s="274"/>
      <c r="I316" s="233"/>
      <c r="J316" s="233"/>
      <c r="K316" s="276"/>
      <c r="L316" s="157"/>
      <c r="M316" s="134"/>
      <c r="N316" s="134"/>
      <c r="O316" s="134"/>
      <c r="P316" s="134"/>
      <c r="Q316" s="134"/>
      <c r="R316" s="134"/>
      <c r="S316" s="134"/>
      <c r="T316" s="134"/>
      <c r="U316" s="134"/>
      <c r="V316" s="134"/>
      <c r="W316" s="134"/>
      <c r="X316" s="134"/>
      <c r="Y316" s="134"/>
      <c r="Z316" s="134"/>
      <c r="AA316" s="135"/>
      <c r="AB316" s="135"/>
      <c r="AC316" s="135"/>
      <c r="AD316" s="135"/>
      <c r="AE316" s="135"/>
      <c r="AF316" s="135"/>
      <c r="AG316" s="135"/>
      <c r="AH316" s="135"/>
      <c r="AI316" s="135"/>
    </row>
    <row r="317" ht="15.75" customHeight="1">
      <c r="A317" s="278"/>
      <c r="B317" s="228"/>
      <c r="C317" s="274"/>
      <c r="D317" s="275"/>
      <c r="E317" s="228"/>
      <c r="F317" s="275"/>
      <c r="G317" s="274"/>
      <c r="H317" s="274"/>
      <c r="I317" s="233"/>
      <c r="J317" s="233"/>
      <c r="K317" s="276"/>
      <c r="L317" s="157"/>
      <c r="M317" s="134"/>
      <c r="N317" s="134"/>
      <c r="O317" s="134"/>
      <c r="P317" s="134"/>
      <c r="Q317" s="134"/>
      <c r="R317" s="134"/>
      <c r="S317" s="134"/>
      <c r="T317" s="134"/>
      <c r="U317" s="134"/>
      <c r="V317" s="134"/>
      <c r="W317" s="134"/>
      <c r="X317" s="134"/>
      <c r="Y317" s="134"/>
      <c r="Z317" s="134"/>
      <c r="AA317" s="135"/>
      <c r="AB317" s="135"/>
      <c r="AC317" s="135"/>
      <c r="AD317" s="135"/>
      <c r="AE317" s="135"/>
      <c r="AF317" s="135"/>
      <c r="AG317" s="135"/>
      <c r="AH317" s="135"/>
      <c r="AI317" s="135"/>
    </row>
    <row r="318" ht="15.75" customHeight="1">
      <c r="A318" s="278"/>
      <c r="B318" s="228"/>
      <c r="C318" s="274"/>
      <c r="D318" s="275"/>
      <c r="E318" s="228"/>
      <c r="F318" s="275"/>
      <c r="G318" s="274"/>
      <c r="H318" s="274"/>
      <c r="I318" s="233"/>
      <c r="J318" s="233"/>
      <c r="K318" s="276"/>
      <c r="L318" s="157"/>
      <c r="M318" s="134"/>
      <c r="N318" s="134"/>
      <c r="O318" s="134"/>
      <c r="P318" s="134"/>
      <c r="Q318" s="134"/>
      <c r="R318" s="134"/>
      <c r="S318" s="134"/>
      <c r="T318" s="134"/>
      <c r="U318" s="134"/>
      <c r="V318" s="134"/>
      <c r="W318" s="134"/>
      <c r="X318" s="134"/>
      <c r="Y318" s="134"/>
      <c r="Z318" s="134"/>
      <c r="AA318" s="135"/>
      <c r="AB318" s="135"/>
      <c r="AC318" s="135"/>
      <c r="AD318" s="135"/>
      <c r="AE318" s="135"/>
      <c r="AF318" s="135"/>
      <c r="AG318" s="135"/>
      <c r="AH318" s="135"/>
      <c r="AI318" s="135"/>
    </row>
    <row r="319" ht="15.75" customHeight="1">
      <c r="A319" s="278"/>
      <c r="B319" s="228"/>
      <c r="C319" s="274"/>
      <c r="D319" s="275"/>
      <c r="E319" s="228"/>
      <c r="F319" s="275"/>
      <c r="G319" s="274"/>
      <c r="H319" s="274"/>
      <c r="I319" s="233"/>
      <c r="J319" s="233"/>
      <c r="K319" s="276"/>
      <c r="L319" s="157"/>
      <c r="M319" s="134"/>
      <c r="N319" s="134"/>
      <c r="O319" s="134"/>
      <c r="P319" s="134"/>
      <c r="Q319" s="134"/>
      <c r="R319" s="134"/>
      <c r="S319" s="134"/>
      <c r="T319" s="134"/>
      <c r="U319" s="134"/>
      <c r="V319" s="134"/>
      <c r="W319" s="134"/>
      <c r="X319" s="134"/>
      <c r="Y319" s="134"/>
      <c r="Z319" s="134"/>
      <c r="AA319" s="135"/>
      <c r="AB319" s="135"/>
      <c r="AC319" s="135"/>
      <c r="AD319" s="135"/>
      <c r="AE319" s="135"/>
      <c r="AF319" s="135"/>
      <c r="AG319" s="135"/>
      <c r="AH319" s="135"/>
      <c r="AI319" s="135"/>
    </row>
    <row r="320" ht="15.75" customHeight="1">
      <c r="A320" s="278"/>
      <c r="B320" s="228"/>
      <c r="C320" s="274"/>
      <c r="D320" s="275"/>
      <c r="E320" s="228"/>
      <c r="F320" s="275"/>
      <c r="G320" s="274"/>
      <c r="H320" s="274"/>
      <c r="I320" s="233"/>
      <c r="J320" s="233"/>
      <c r="K320" s="276"/>
      <c r="L320" s="157"/>
      <c r="M320" s="134"/>
      <c r="N320" s="134"/>
      <c r="O320" s="134"/>
      <c r="P320" s="134"/>
      <c r="Q320" s="134"/>
      <c r="R320" s="134"/>
      <c r="S320" s="134"/>
      <c r="T320" s="134"/>
      <c r="U320" s="134"/>
      <c r="V320" s="134"/>
      <c r="W320" s="134"/>
      <c r="X320" s="134"/>
      <c r="Y320" s="134"/>
      <c r="Z320" s="134"/>
      <c r="AA320" s="135"/>
      <c r="AB320" s="135"/>
      <c r="AC320" s="135"/>
      <c r="AD320" s="135"/>
      <c r="AE320" s="135"/>
      <c r="AF320" s="135"/>
      <c r="AG320" s="135"/>
      <c r="AH320" s="135"/>
      <c r="AI320" s="135"/>
    </row>
    <row r="321" ht="15.75" customHeight="1">
      <c r="A321" s="278"/>
      <c r="B321" s="228"/>
      <c r="C321" s="274"/>
      <c r="D321" s="275"/>
      <c r="E321" s="228"/>
      <c r="F321" s="275"/>
      <c r="G321" s="274"/>
      <c r="H321" s="150"/>
      <c r="I321" s="233"/>
      <c r="J321" s="292"/>
      <c r="K321" s="263"/>
      <c r="L321" s="228"/>
      <c r="M321" s="134"/>
      <c r="N321" s="134"/>
      <c r="O321" s="134"/>
      <c r="P321" s="134"/>
      <c r="Q321" s="134"/>
      <c r="R321" s="134"/>
      <c r="S321" s="134"/>
      <c r="T321" s="134"/>
      <c r="U321" s="134"/>
      <c r="V321" s="134"/>
      <c r="W321" s="134"/>
      <c r="X321" s="134"/>
      <c r="Y321" s="134"/>
      <c r="Z321" s="134"/>
      <c r="AA321" s="135"/>
      <c r="AB321" s="135"/>
      <c r="AC321" s="135"/>
      <c r="AD321" s="135"/>
      <c r="AE321" s="135"/>
      <c r="AF321" s="135"/>
      <c r="AG321" s="135"/>
      <c r="AH321" s="135"/>
      <c r="AI321" s="135"/>
    </row>
    <row r="322" ht="15.75" customHeight="1">
      <c r="A322" s="133"/>
      <c r="B322" s="133"/>
      <c r="C322" s="293"/>
      <c r="D322" s="293"/>
      <c r="E322" s="133"/>
      <c r="F322" s="293"/>
      <c r="G322" s="293"/>
      <c r="H322" s="293"/>
      <c r="I322" s="133"/>
      <c r="J322" s="131"/>
      <c r="K322" s="134"/>
      <c r="L322" s="133"/>
      <c r="M322" s="134"/>
      <c r="N322" s="134"/>
      <c r="O322" s="134"/>
      <c r="P322" s="134"/>
      <c r="Q322" s="134"/>
      <c r="R322" s="134"/>
      <c r="S322" s="134"/>
      <c r="T322" s="134"/>
      <c r="U322" s="134"/>
      <c r="V322" s="134"/>
      <c r="W322" s="134"/>
      <c r="X322" s="134"/>
      <c r="Y322" s="134"/>
      <c r="Z322" s="134"/>
      <c r="AA322" s="135"/>
      <c r="AB322" s="135"/>
      <c r="AC322" s="135"/>
      <c r="AD322" s="135"/>
      <c r="AE322" s="135"/>
      <c r="AF322" s="135"/>
      <c r="AG322" s="135"/>
      <c r="AH322" s="135"/>
      <c r="AI322" s="135"/>
    </row>
    <row r="323" ht="15.75" customHeight="1">
      <c r="A323" s="133"/>
      <c r="B323" s="133"/>
      <c r="C323" s="293"/>
      <c r="D323" s="293"/>
      <c r="E323" s="133"/>
      <c r="F323" s="293"/>
      <c r="G323" s="293"/>
      <c r="H323" s="293"/>
      <c r="I323" s="133"/>
      <c r="J323" s="131"/>
      <c r="K323" s="134"/>
      <c r="L323" s="133"/>
      <c r="M323" s="134"/>
      <c r="N323" s="134"/>
      <c r="O323" s="134"/>
      <c r="P323" s="134"/>
      <c r="Q323" s="134"/>
      <c r="R323" s="134"/>
      <c r="S323" s="134"/>
      <c r="T323" s="134"/>
      <c r="U323" s="134"/>
      <c r="V323" s="134"/>
      <c r="W323" s="134"/>
      <c r="X323" s="134"/>
      <c r="Y323" s="134"/>
      <c r="Z323" s="134"/>
      <c r="AA323" s="135"/>
      <c r="AB323" s="135"/>
      <c r="AC323" s="135"/>
      <c r="AD323" s="135"/>
      <c r="AE323" s="135"/>
      <c r="AF323" s="135"/>
      <c r="AG323" s="135"/>
      <c r="AH323" s="135"/>
      <c r="AI323" s="135"/>
    </row>
    <row r="324" ht="15.75" customHeight="1">
      <c r="A324" s="133"/>
      <c r="B324" s="133"/>
      <c r="C324" s="293"/>
      <c r="D324" s="293"/>
      <c r="E324" s="133"/>
      <c r="F324" s="293"/>
      <c r="G324" s="293"/>
      <c r="H324" s="293"/>
      <c r="I324" s="133"/>
      <c r="J324" s="131"/>
      <c r="K324" s="134"/>
      <c r="L324" s="133"/>
      <c r="M324" s="134"/>
      <c r="N324" s="134"/>
      <c r="O324" s="134"/>
      <c r="P324" s="134"/>
      <c r="Q324" s="134"/>
      <c r="R324" s="134"/>
      <c r="S324" s="134"/>
      <c r="T324" s="134"/>
      <c r="U324" s="134"/>
      <c r="V324" s="134"/>
      <c r="W324" s="134"/>
      <c r="X324" s="134"/>
      <c r="Y324" s="134"/>
      <c r="Z324" s="134"/>
      <c r="AA324" s="135"/>
      <c r="AB324" s="135"/>
      <c r="AC324" s="135"/>
      <c r="AD324" s="135"/>
      <c r="AE324" s="135"/>
      <c r="AF324" s="135"/>
      <c r="AG324" s="135"/>
      <c r="AH324" s="135"/>
      <c r="AI324" s="135"/>
    </row>
    <row r="325" ht="15.75" customHeight="1">
      <c r="A325" s="133"/>
      <c r="B325" s="133"/>
      <c r="C325" s="293"/>
      <c r="D325" s="293"/>
      <c r="E325" s="133"/>
      <c r="F325" s="293"/>
      <c r="G325" s="293"/>
      <c r="H325" s="293"/>
      <c r="I325" s="133"/>
      <c r="J325" s="131"/>
      <c r="K325" s="134"/>
      <c r="L325" s="133"/>
      <c r="M325" s="134"/>
      <c r="N325" s="134"/>
      <c r="O325" s="134"/>
      <c r="P325" s="134"/>
      <c r="Q325" s="134"/>
      <c r="R325" s="134"/>
      <c r="S325" s="134"/>
      <c r="T325" s="134"/>
      <c r="U325" s="134"/>
      <c r="V325" s="134"/>
      <c r="W325" s="134"/>
      <c r="X325" s="134"/>
      <c r="Y325" s="134"/>
      <c r="Z325" s="134"/>
      <c r="AA325" s="135"/>
      <c r="AB325" s="135"/>
      <c r="AC325" s="135"/>
      <c r="AD325" s="135"/>
      <c r="AE325" s="135"/>
      <c r="AF325" s="135"/>
      <c r="AG325" s="135"/>
      <c r="AH325" s="135"/>
      <c r="AI325" s="135"/>
    </row>
    <row r="326" ht="15.75" customHeight="1">
      <c r="A326" s="133"/>
      <c r="B326" s="133"/>
      <c r="C326" s="293"/>
      <c r="D326" s="293"/>
      <c r="E326" s="133"/>
      <c r="F326" s="293"/>
      <c r="G326" s="293"/>
      <c r="H326" s="293"/>
      <c r="I326" s="133"/>
      <c r="J326" s="131"/>
      <c r="K326" s="134"/>
      <c r="L326" s="133"/>
      <c r="M326" s="134"/>
      <c r="N326" s="134"/>
      <c r="O326" s="134"/>
      <c r="P326" s="134"/>
      <c r="Q326" s="134"/>
      <c r="R326" s="134"/>
      <c r="S326" s="134"/>
      <c r="T326" s="134"/>
      <c r="U326" s="134"/>
      <c r="V326" s="134"/>
      <c r="W326" s="134"/>
      <c r="X326" s="134"/>
      <c r="Y326" s="134"/>
      <c r="Z326" s="134"/>
      <c r="AA326" s="135"/>
      <c r="AB326" s="135"/>
      <c r="AC326" s="135"/>
      <c r="AD326" s="135"/>
      <c r="AE326" s="135"/>
      <c r="AF326" s="135"/>
      <c r="AG326" s="135"/>
      <c r="AH326" s="135"/>
      <c r="AI326" s="135"/>
    </row>
    <row r="327" ht="15.75" customHeight="1">
      <c r="A327" s="133"/>
      <c r="B327" s="133"/>
      <c r="C327" s="293"/>
      <c r="D327" s="293"/>
      <c r="E327" s="133"/>
      <c r="F327" s="293"/>
      <c r="G327" s="293"/>
      <c r="H327" s="293"/>
      <c r="I327" s="133"/>
      <c r="J327" s="131"/>
      <c r="K327" s="134"/>
      <c r="L327" s="133"/>
      <c r="M327" s="134"/>
      <c r="N327" s="134"/>
      <c r="O327" s="134"/>
      <c r="P327" s="134"/>
      <c r="Q327" s="134"/>
      <c r="R327" s="134"/>
      <c r="S327" s="134"/>
      <c r="T327" s="134"/>
      <c r="U327" s="134"/>
      <c r="V327" s="134"/>
      <c r="W327" s="134"/>
      <c r="X327" s="134"/>
      <c r="Y327" s="134"/>
      <c r="Z327" s="134"/>
      <c r="AA327" s="135"/>
      <c r="AB327" s="135"/>
      <c r="AC327" s="135"/>
      <c r="AD327" s="135"/>
      <c r="AE327" s="135"/>
      <c r="AF327" s="135"/>
      <c r="AG327" s="135"/>
      <c r="AH327" s="135"/>
      <c r="AI327" s="135"/>
    </row>
    <row r="328" ht="15.75" customHeight="1">
      <c r="A328" s="133"/>
      <c r="B328" s="133"/>
      <c r="C328" s="293"/>
      <c r="D328" s="293"/>
      <c r="E328" s="133"/>
      <c r="F328" s="293"/>
      <c r="G328" s="293"/>
      <c r="H328" s="293"/>
      <c r="I328" s="133"/>
      <c r="J328" s="131"/>
      <c r="K328" s="134"/>
      <c r="L328" s="133"/>
      <c r="M328" s="134"/>
      <c r="N328" s="134"/>
      <c r="O328" s="134"/>
      <c r="P328" s="134"/>
      <c r="Q328" s="134"/>
      <c r="R328" s="134"/>
      <c r="S328" s="134"/>
      <c r="T328" s="134"/>
      <c r="U328" s="134"/>
      <c r="V328" s="134"/>
      <c r="W328" s="134"/>
      <c r="X328" s="134"/>
      <c r="Y328" s="134"/>
      <c r="Z328" s="134"/>
      <c r="AA328" s="135"/>
      <c r="AB328" s="135"/>
      <c r="AC328" s="135"/>
      <c r="AD328" s="135"/>
      <c r="AE328" s="135"/>
      <c r="AF328" s="135"/>
      <c r="AG328" s="135"/>
      <c r="AH328" s="135"/>
      <c r="AI328" s="135"/>
    </row>
    <row r="329" ht="15.75" customHeight="1">
      <c r="A329" s="133"/>
      <c r="B329" s="133"/>
      <c r="C329" s="293"/>
      <c r="D329" s="293"/>
      <c r="E329" s="133"/>
      <c r="F329" s="293"/>
      <c r="G329" s="293"/>
      <c r="H329" s="293"/>
      <c r="I329" s="133"/>
      <c r="J329" s="131"/>
      <c r="K329" s="134"/>
      <c r="L329" s="133"/>
      <c r="M329" s="134"/>
      <c r="N329" s="134"/>
      <c r="O329" s="134"/>
      <c r="P329" s="134"/>
      <c r="Q329" s="134"/>
      <c r="R329" s="134"/>
      <c r="S329" s="134"/>
      <c r="T329" s="134"/>
      <c r="U329" s="134"/>
      <c r="V329" s="134"/>
      <c r="W329" s="134"/>
      <c r="X329" s="134"/>
      <c r="Y329" s="134"/>
      <c r="Z329" s="134"/>
      <c r="AA329" s="135"/>
      <c r="AB329" s="135"/>
      <c r="AC329" s="135"/>
      <c r="AD329" s="135"/>
      <c r="AE329" s="135"/>
      <c r="AF329" s="135"/>
      <c r="AG329" s="135"/>
      <c r="AH329" s="135"/>
      <c r="AI329" s="135"/>
    </row>
    <row r="330" ht="15.75" customHeight="1">
      <c r="A330" s="133"/>
      <c r="B330" s="133"/>
      <c r="C330" s="293"/>
      <c r="D330" s="293"/>
      <c r="E330" s="133"/>
      <c r="F330" s="293"/>
      <c r="G330" s="293"/>
      <c r="H330" s="293"/>
      <c r="I330" s="133"/>
      <c r="J330" s="131"/>
      <c r="K330" s="134"/>
      <c r="L330" s="133"/>
      <c r="M330" s="134"/>
      <c r="N330" s="134"/>
      <c r="O330" s="134"/>
      <c r="P330" s="134"/>
      <c r="Q330" s="134"/>
      <c r="R330" s="134"/>
      <c r="S330" s="134"/>
      <c r="T330" s="134"/>
      <c r="U330" s="134"/>
      <c r="V330" s="134"/>
      <c r="W330" s="134"/>
      <c r="X330" s="134"/>
      <c r="Y330" s="134"/>
      <c r="Z330" s="134"/>
      <c r="AA330" s="135"/>
      <c r="AB330" s="135"/>
      <c r="AC330" s="135"/>
      <c r="AD330" s="135"/>
      <c r="AE330" s="135"/>
      <c r="AF330" s="135"/>
      <c r="AG330" s="135"/>
      <c r="AH330" s="135"/>
      <c r="AI330" s="135"/>
    </row>
    <row r="331" ht="15.75" customHeight="1">
      <c r="A331" s="133"/>
      <c r="B331" s="133"/>
      <c r="C331" s="293"/>
      <c r="D331" s="293"/>
      <c r="E331" s="133"/>
      <c r="F331" s="293"/>
      <c r="G331" s="293"/>
      <c r="H331" s="293"/>
      <c r="I331" s="133"/>
      <c r="J331" s="131"/>
      <c r="K331" s="134"/>
      <c r="L331" s="133"/>
      <c r="M331" s="134"/>
      <c r="N331" s="134"/>
      <c r="O331" s="134"/>
      <c r="P331" s="134"/>
      <c r="Q331" s="134"/>
      <c r="R331" s="134"/>
      <c r="S331" s="134"/>
      <c r="T331" s="134"/>
      <c r="U331" s="134"/>
      <c r="V331" s="134"/>
      <c r="W331" s="134"/>
      <c r="X331" s="134"/>
      <c r="Y331" s="134"/>
      <c r="Z331" s="134"/>
      <c r="AA331" s="135"/>
      <c r="AB331" s="135"/>
      <c r="AC331" s="135"/>
      <c r="AD331" s="135"/>
      <c r="AE331" s="135"/>
      <c r="AF331" s="135"/>
      <c r="AG331" s="135"/>
      <c r="AH331" s="135"/>
      <c r="AI331" s="135"/>
    </row>
    <row r="332" ht="15.75" customHeight="1">
      <c r="A332" s="133"/>
      <c r="B332" s="133"/>
      <c r="C332" s="293"/>
      <c r="D332" s="293"/>
      <c r="E332" s="133"/>
      <c r="F332" s="293"/>
      <c r="G332" s="293"/>
      <c r="H332" s="293"/>
      <c r="I332" s="133"/>
      <c r="J332" s="131"/>
      <c r="K332" s="134"/>
      <c r="L332" s="133"/>
      <c r="M332" s="134"/>
      <c r="N332" s="134"/>
      <c r="O332" s="134"/>
      <c r="P332" s="134"/>
      <c r="Q332" s="134"/>
      <c r="R332" s="134"/>
      <c r="S332" s="134"/>
      <c r="T332" s="134"/>
      <c r="U332" s="134"/>
      <c r="V332" s="134"/>
      <c r="W332" s="134"/>
      <c r="X332" s="134"/>
      <c r="Y332" s="134"/>
      <c r="Z332" s="134"/>
      <c r="AA332" s="135"/>
      <c r="AB332" s="135"/>
      <c r="AC332" s="135"/>
      <c r="AD332" s="135"/>
      <c r="AE332" s="135"/>
      <c r="AF332" s="135"/>
      <c r="AG332" s="135"/>
      <c r="AH332" s="135"/>
      <c r="AI332" s="135"/>
    </row>
    <row r="333" ht="15.75" customHeight="1">
      <c r="A333" s="133"/>
      <c r="B333" s="133"/>
      <c r="C333" s="293"/>
      <c r="D333" s="293"/>
      <c r="E333" s="133"/>
      <c r="F333" s="293"/>
      <c r="G333" s="293"/>
      <c r="H333" s="293"/>
      <c r="I333" s="133"/>
      <c r="J333" s="131"/>
      <c r="K333" s="134"/>
      <c r="L333" s="133"/>
      <c r="M333" s="134"/>
      <c r="N333" s="134"/>
      <c r="O333" s="134"/>
      <c r="P333" s="134"/>
      <c r="Q333" s="134"/>
      <c r="R333" s="134"/>
      <c r="S333" s="134"/>
      <c r="T333" s="134"/>
      <c r="U333" s="134"/>
      <c r="V333" s="134"/>
      <c r="W333" s="134"/>
      <c r="X333" s="134"/>
      <c r="Y333" s="134"/>
      <c r="Z333" s="134"/>
      <c r="AA333" s="135"/>
      <c r="AB333" s="135"/>
      <c r="AC333" s="135"/>
      <c r="AD333" s="135"/>
      <c r="AE333" s="135"/>
      <c r="AF333" s="135"/>
      <c r="AG333" s="135"/>
      <c r="AH333" s="135"/>
      <c r="AI333" s="135"/>
    </row>
    <row r="334" ht="15.75" customHeight="1">
      <c r="A334" s="133"/>
      <c r="B334" s="133"/>
      <c r="C334" s="293"/>
      <c r="D334" s="293"/>
      <c r="E334" s="133"/>
      <c r="F334" s="293"/>
      <c r="G334" s="293"/>
      <c r="H334" s="293"/>
      <c r="I334" s="133"/>
      <c r="J334" s="131"/>
      <c r="K334" s="134"/>
      <c r="L334" s="133"/>
      <c r="M334" s="134"/>
      <c r="N334" s="134"/>
      <c r="O334" s="134"/>
      <c r="P334" s="134"/>
      <c r="Q334" s="134"/>
      <c r="R334" s="134"/>
      <c r="S334" s="134"/>
      <c r="T334" s="134"/>
      <c r="U334" s="134"/>
      <c r="V334" s="134"/>
      <c r="W334" s="134"/>
      <c r="X334" s="134"/>
      <c r="Y334" s="134"/>
      <c r="Z334" s="134"/>
      <c r="AA334" s="135"/>
      <c r="AB334" s="135"/>
      <c r="AC334" s="135"/>
      <c r="AD334" s="135"/>
      <c r="AE334" s="135"/>
      <c r="AF334" s="135"/>
      <c r="AG334" s="135"/>
      <c r="AH334" s="135"/>
      <c r="AI334" s="135"/>
    </row>
    <row r="335" ht="15.75" customHeight="1">
      <c r="A335" s="133"/>
      <c r="B335" s="133"/>
      <c r="C335" s="293"/>
      <c r="D335" s="293"/>
      <c r="E335" s="133"/>
      <c r="F335" s="293"/>
      <c r="G335" s="293"/>
      <c r="H335" s="293"/>
      <c r="I335" s="133"/>
      <c r="J335" s="131"/>
      <c r="K335" s="134"/>
      <c r="L335" s="133"/>
      <c r="M335" s="134"/>
      <c r="N335" s="134"/>
      <c r="O335" s="134"/>
      <c r="P335" s="134"/>
      <c r="Q335" s="134"/>
      <c r="R335" s="134"/>
      <c r="S335" s="134"/>
      <c r="T335" s="134"/>
      <c r="U335" s="134"/>
      <c r="V335" s="134"/>
      <c r="W335" s="134"/>
      <c r="X335" s="134"/>
      <c r="Y335" s="134"/>
      <c r="Z335" s="134"/>
      <c r="AA335" s="135"/>
      <c r="AB335" s="135"/>
      <c r="AC335" s="135"/>
      <c r="AD335" s="135"/>
      <c r="AE335" s="135"/>
      <c r="AF335" s="135"/>
      <c r="AG335" s="135"/>
      <c r="AH335" s="135"/>
      <c r="AI335" s="135"/>
    </row>
    <row r="336" ht="15.75" customHeight="1">
      <c r="A336" s="133"/>
      <c r="B336" s="133"/>
      <c r="C336" s="293"/>
      <c r="D336" s="293"/>
      <c r="E336" s="133"/>
      <c r="F336" s="293"/>
      <c r="G336" s="293"/>
      <c r="H336" s="293"/>
      <c r="I336" s="133"/>
      <c r="J336" s="131"/>
      <c r="K336" s="134"/>
      <c r="L336" s="133"/>
      <c r="M336" s="134"/>
      <c r="N336" s="134"/>
      <c r="O336" s="134"/>
      <c r="P336" s="134"/>
      <c r="Q336" s="134"/>
      <c r="R336" s="134"/>
      <c r="S336" s="134"/>
      <c r="T336" s="134"/>
      <c r="U336" s="134"/>
      <c r="V336" s="134"/>
      <c r="W336" s="134"/>
      <c r="X336" s="134"/>
      <c r="Y336" s="134"/>
      <c r="Z336" s="134"/>
      <c r="AA336" s="135"/>
      <c r="AB336" s="135"/>
      <c r="AC336" s="135"/>
      <c r="AD336" s="135"/>
      <c r="AE336" s="135"/>
      <c r="AF336" s="135"/>
      <c r="AG336" s="135"/>
      <c r="AH336" s="135"/>
      <c r="AI336" s="135"/>
    </row>
    <row r="337" ht="15.75" customHeight="1">
      <c r="A337" s="133"/>
      <c r="B337" s="133"/>
      <c r="C337" s="293"/>
      <c r="D337" s="293"/>
      <c r="E337" s="133"/>
      <c r="F337" s="293"/>
      <c r="G337" s="293"/>
      <c r="H337" s="293"/>
      <c r="I337" s="133"/>
      <c r="J337" s="131"/>
      <c r="K337" s="134"/>
      <c r="L337" s="133"/>
      <c r="M337" s="134"/>
      <c r="N337" s="134"/>
      <c r="O337" s="134"/>
      <c r="P337" s="134"/>
      <c r="Q337" s="134"/>
      <c r="R337" s="134"/>
      <c r="S337" s="134"/>
      <c r="T337" s="134"/>
      <c r="U337" s="134"/>
      <c r="V337" s="134"/>
      <c r="W337" s="134"/>
      <c r="X337" s="134"/>
      <c r="Y337" s="134"/>
      <c r="Z337" s="134"/>
      <c r="AA337" s="135"/>
      <c r="AB337" s="135"/>
      <c r="AC337" s="135"/>
      <c r="AD337" s="135"/>
      <c r="AE337" s="135"/>
      <c r="AF337" s="135"/>
      <c r="AG337" s="135"/>
      <c r="AH337" s="135"/>
      <c r="AI337" s="135"/>
    </row>
    <row r="338" ht="15.75" customHeight="1">
      <c r="A338" s="133"/>
      <c r="B338" s="133"/>
      <c r="C338" s="293"/>
      <c r="D338" s="293"/>
      <c r="E338" s="133"/>
      <c r="F338" s="293"/>
      <c r="G338" s="293"/>
      <c r="H338" s="293"/>
      <c r="I338" s="133"/>
      <c r="J338" s="131"/>
      <c r="K338" s="134"/>
      <c r="L338" s="133"/>
      <c r="M338" s="134"/>
      <c r="N338" s="134"/>
      <c r="O338" s="134"/>
      <c r="P338" s="134"/>
      <c r="Q338" s="134"/>
      <c r="R338" s="134"/>
      <c r="S338" s="134"/>
      <c r="T338" s="134"/>
      <c r="U338" s="134"/>
      <c r="V338" s="134"/>
      <c r="W338" s="134"/>
      <c r="X338" s="134"/>
      <c r="Y338" s="134"/>
      <c r="Z338" s="134"/>
      <c r="AA338" s="135"/>
      <c r="AB338" s="135"/>
      <c r="AC338" s="135"/>
      <c r="AD338" s="135"/>
      <c r="AE338" s="135"/>
      <c r="AF338" s="135"/>
      <c r="AG338" s="135"/>
      <c r="AH338" s="135"/>
      <c r="AI338" s="135"/>
    </row>
    <row r="339" ht="15.75" customHeight="1">
      <c r="A339" s="133"/>
      <c r="B339" s="133"/>
      <c r="C339" s="293"/>
      <c r="D339" s="293"/>
      <c r="E339" s="133"/>
      <c r="F339" s="293"/>
      <c r="G339" s="293"/>
      <c r="H339" s="293"/>
      <c r="I339" s="133"/>
      <c r="J339" s="131"/>
      <c r="K339" s="134"/>
      <c r="L339" s="133"/>
      <c r="M339" s="134"/>
      <c r="N339" s="134"/>
      <c r="O339" s="134"/>
      <c r="P339" s="134"/>
      <c r="Q339" s="134"/>
      <c r="R339" s="134"/>
      <c r="S339" s="134"/>
      <c r="T339" s="134"/>
      <c r="U339" s="134"/>
      <c r="V339" s="134"/>
      <c r="W339" s="134"/>
      <c r="X339" s="134"/>
      <c r="Y339" s="134"/>
      <c r="Z339" s="134"/>
      <c r="AA339" s="135"/>
      <c r="AB339" s="135"/>
      <c r="AC339" s="135"/>
      <c r="AD339" s="135"/>
      <c r="AE339" s="135"/>
      <c r="AF339" s="135"/>
      <c r="AG339" s="135"/>
      <c r="AH339" s="135"/>
      <c r="AI339" s="135"/>
    </row>
    <row r="340" ht="15.75" customHeight="1">
      <c r="A340" s="133"/>
      <c r="B340" s="133"/>
      <c r="C340" s="293"/>
      <c r="D340" s="293"/>
      <c r="E340" s="133"/>
      <c r="F340" s="293"/>
      <c r="G340" s="293"/>
      <c r="H340" s="293"/>
      <c r="I340" s="133"/>
      <c r="J340" s="131"/>
      <c r="K340" s="134"/>
      <c r="L340" s="133"/>
      <c r="M340" s="134"/>
      <c r="N340" s="134"/>
      <c r="O340" s="134"/>
      <c r="P340" s="134"/>
      <c r="Q340" s="134"/>
      <c r="R340" s="134"/>
      <c r="S340" s="134"/>
      <c r="T340" s="134"/>
      <c r="U340" s="134"/>
      <c r="V340" s="134"/>
      <c r="W340" s="134"/>
      <c r="X340" s="134"/>
      <c r="Y340" s="134"/>
      <c r="Z340" s="134"/>
      <c r="AA340" s="135"/>
      <c r="AB340" s="135"/>
      <c r="AC340" s="135"/>
      <c r="AD340" s="135"/>
      <c r="AE340" s="135"/>
      <c r="AF340" s="135"/>
      <c r="AG340" s="135"/>
      <c r="AH340" s="135"/>
      <c r="AI340" s="135"/>
    </row>
    <row r="341" ht="15.75" customHeight="1">
      <c r="A341" s="133"/>
      <c r="B341" s="133"/>
      <c r="C341" s="293"/>
      <c r="D341" s="293"/>
      <c r="E341" s="133"/>
      <c r="F341" s="293"/>
      <c r="G341" s="293"/>
      <c r="H341" s="293"/>
      <c r="I341" s="133"/>
      <c r="J341" s="131"/>
      <c r="K341" s="134"/>
      <c r="L341" s="133"/>
      <c r="M341" s="134"/>
      <c r="N341" s="134"/>
      <c r="O341" s="134"/>
      <c r="P341" s="134"/>
      <c r="Q341" s="134"/>
      <c r="R341" s="134"/>
      <c r="S341" s="134"/>
      <c r="T341" s="134"/>
      <c r="U341" s="134"/>
      <c r="V341" s="134"/>
      <c r="W341" s="134"/>
      <c r="X341" s="134"/>
      <c r="Y341" s="134"/>
      <c r="Z341" s="134"/>
      <c r="AA341" s="135"/>
      <c r="AB341" s="135"/>
      <c r="AC341" s="135"/>
      <c r="AD341" s="135"/>
      <c r="AE341" s="135"/>
      <c r="AF341" s="135"/>
      <c r="AG341" s="135"/>
      <c r="AH341" s="135"/>
      <c r="AI341" s="135"/>
    </row>
    <row r="342" ht="15.75" customHeight="1">
      <c r="A342" s="133"/>
      <c r="B342" s="133"/>
      <c r="C342" s="293"/>
      <c r="D342" s="293"/>
      <c r="E342" s="133"/>
      <c r="F342" s="293"/>
      <c r="G342" s="293"/>
      <c r="H342" s="293"/>
      <c r="I342" s="133"/>
      <c r="J342" s="131"/>
      <c r="K342" s="134"/>
      <c r="L342" s="133"/>
      <c r="M342" s="134"/>
      <c r="N342" s="134"/>
      <c r="O342" s="134"/>
      <c r="P342" s="134"/>
      <c r="Q342" s="134"/>
      <c r="R342" s="134"/>
      <c r="S342" s="134"/>
      <c r="T342" s="134"/>
      <c r="U342" s="134"/>
      <c r="V342" s="134"/>
      <c r="W342" s="134"/>
      <c r="X342" s="134"/>
      <c r="Y342" s="134"/>
      <c r="Z342" s="134"/>
      <c r="AA342" s="135"/>
      <c r="AB342" s="135"/>
      <c r="AC342" s="135"/>
      <c r="AD342" s="135"/>
      <c r="AE342" s="135"/>
      <c r="AF342" s="135"/>
      <c r="AG342" s="135"/>
      <c r="AH342" s="135"/>
      <c r="AI342" s="135"/>
    </row>
    <row r="343" ht="15.75" customHeight="1">
      <c r="A343" s="133"/>
      <c r="B343" s="133"/>
      <c r="C343" s="293"/>
      <c r="D343" s="293"/>
      <c r="E343" s="133"/>
      <c r="F343" s="293"/>
      <c r="G343" s="293"/>
      <c r="H343" s="293"/>
      <c r="I343" s="133"/>
      <c r="J343" s="131"/>
      <c r="K343" s="134"/>
      <c r="L343" s="133"/>
      <c r="M343" s="134"/>
      <c r="N343" s="134"/>
      <c r="O343" s="134"/>
      <c r="P343" s="134"/>
      <c r="Q343" s="134"/>
      <c r="R343" s="134"/>
      <c r="S343" s="134"/>
      <c r="T343" s="134"/>
      <c r="U343" s="134"/>
      <c r="V343" s="134"/>
      <c r="W343" s="134"/>
      <c r="X343" s="134"/>
      <c r="Y343" s="134"/>
      <c r="Z343" s="134"/>
      <c r="AA343" s="135"/>
      <c r="AB343" s="135"/>
      <c r="AC343" s="135"/>
      <c r="AD343" s="135"/>
      <c r="AE343" s="135"/>
      <c r="AF343" s="135"/>
      <c r="AG343" s="135"/>
      <c r="AH343" s="135"/>
      <c r="AI343" s="135"/>
    </row>
    <row r="344" ht="15.75" customHeight="1">
      <c r="A344" s="133"/>
      <c r="B344" s="133"/>
      <c r="C344" s="293"/>
      <c r="D344" s="293"/>
      <c r="E344" s="133"/>
      <c r="F344" s="293"/>
      <c r="G344" s="293"/>
      <c r="H344" s="293"/>
      <c r="I344" s="133"/>
      <c r="J344" s="131"/>
      <c r="K344" s="134"/>
      <c r="L344" s="133"/>
      <c r="M344" s="134"/>
      <c r="N344" s="134"/>
      <c r="O344" s="134"/>
      <c r="P344" s="134"/>
      <c r="Q344" s="134"/>
      <c r="R344" s="134"/>
      <c r="S344" s="134"/>
      <c r="T344" s="134"/>
      <c r="U344" s="134"/>
      <c r="V344" s="134"/>
      <c r="W344" s="134"/>
      <c r="X344" s="134"/>
      <c r="Y344" s="134"/>
      <c r="Z344" s="134"/>
      <c r="AA344" s="135"/>
      <c r="AB344" s="135"/>
      <c r="AC344" s="135"/>
      <c r="AD344" s="135"/>
      <c r="AE344" s="135"/>
      <c r="AF344" s="135"/>
      <c r="AG344" s="135"/>
      <c r="AH344" s="135"/>
      <c r="AI344" s="135"/>
    </row>
    <row r="345" ht="15.75" customHeight="1">
      <c r="A345" s="133"/>
      <c r="B345" s="133"/>
      <c r="C345" s="293"/>
      <c r="D345" s="293"/>
      <c r="E345" s="133"/>
      <c r="F345" s="293"/>
      <c r="G345" s="293"/>
      <c r="H345" s="293"/>
      <c r="I345" s="133"/>
      <c r="J345" s="131"/>
      <c r="K345" s="134"/>
      <c r="L345" s="133"/>
      <c r="M345" s="134"/>
      <c r="N345" s="134"/>
      <c r="O345" s="134"/>
      <c r="P345" s="134"/>
      <c r="Q345" s="134"/>
      <c r="R345" s="134"/>
      <c r="S345" s="134"/>
      <c r="T345" s="134"/>
      <c r="U345" s="134"/>
      <c r="V345" s="134"/>
      <c r="W345" s="134"/>
      <c r="X345" s="134"/>
      <c r="Y345" s="134"/>
      <c r="Z345" s="134"/>
      <c r="AA345" s="135"/>
      <c r="AB345" s="135"/>
      <c r="AC345" s="135"/>
      <c r="AD345" s="135"/>
      <c r="AE345" s="135"/>
      <c r="AF345" s="135"/>
      <c r="AG345" s="135"/>
      <c r="AH345" s="135"/>
      <c r="AI345" s="135"/>
    </row>
    <row r="346" ht="15.75" customHeight="1">
      <c r="A346" s="133"/>
      <c r="B346" s="133"/>
      <c r="C346" s="293"/>
      <c r="D346" s="293"/>
      <c r="E346" s="133"/>
      <c r="F346" s="293"/>
      <c r="G346" s="293"/>
      <c r="H346" s="293"/>
      <c r="I346" s="133"/>
      <c r="J346" s="131"/>
      <c r="K346" s="134"/>
      <c r="L346" s="133"/>
      <c r="M346" s="134"/>
      <c r="N346" s="134"/>
      <c r="O346" s="134"/>
      <c r="P346" s="134"/>
      <c r="Q346" s="134"/>
      <c r="R346" s="134"/>
      <c r="S346" s="134"/>
      <c r="T346" s="134"/>
      <c r="U346" s="134"/>
      <c r="V346" s="134"/>
      <c r="W346" s="134"/>
      <c r="X346" s="134"/>
      <c r="Y346" s="134"/>
      <c r="Z346" s="134"/>
      <c r="AA346" s="135"/>
      <c r="AB346" s="135"/>
      <c r="AC346" s="135"/>
      <c r="AD346" s="135"/>
      <c r="AE346" s="135"/>
      <c r="AF346" s="135"/>
      <c r="AG346" s="135"/>
      <c r="AH346" s="135"/>
      <c r="AI346" s="135"/>
    </row>
    <row r="347" ht="15.75" customHeight="1">
      <c r="A347" s="133"/>
      <c r="B347" s="133"/>
      <c r="C347" s="293"/>
      <c r="D347" s="293"/>
      <c r="E347" s="133"/>
      <c r="F347" s="293"/>
      <c r="G347" s="293"/>
      <c r="H347" s="293"/>
      <c r="I347" s="133"/>
      <c r="J347" s="131"/>
      <c r="K347" s="134"/>
      <c r="L347" s="133"/>
      <c r="M347" s="134"/>
      <c r="N347" s="134"/>
      <c r="O347" s="134"/>
      <c r="P347" s="134"/>
      <c r="Q347" s="134"/>
      <c r="R347" s="134"/>
      <c r="S347" s="134"/>
      <c r="T347" s="134"/>
      <c r="U347" s="134"/>
      <c r="V347" s="134"/>
      <c r="W347" s="134"/>
      <c r="X347" s="134"/>
      <c r="Y347" s="134"/>
      <c r="Z347" s="134"/>
      <c r="AA347" s="135"/>
      <c r="AB347" s="135"/>
      <c r="AC347" s="135"/>
      <c r="AD347" s="135"/>
      <c r="AE347" s="135"/>
      <c r="AF347" s="135"/>
      <c r="AG347" s="135"/>
      <c r="AH347" s="135"/>
      <c r="AI347" s="135"/>
    </row>
    <row r="348" ht="15.75" customHeight="1">
      <c r="A348" s="133"/>
      <c r="B348" s="133"/>
      <c r="C348" s="293"/>
      <c r="D348" s="293"/>
      <c r="E348" s="133"/>
      <c r="F348" s="293"/>
      <c r="G348" s="293"/>
      <c r="H348" s="293"/>
      <c r="I348" s="133"/>
      <c r="J348" s="131"/>
      <c r="K348" s="134"/>
      <c r="L348" s="133"/>
      <c r="M348" s="134"/>
      <c r="N348" s="134"/>
      <c r="O348" s="134"/>
      <c r="P348" s="134"/>
      <c r="Q348" s="134"/>
      <c r="R348" s="134"/>
      <c r="S348" s="134"/>
      <c r="T348" s="134"/>
      <c r="U348" s="134"/>
      <c r="V348" s="134"/>
      <c r="W348" s="134"/>
      <c r="X348" s="134"/>
      <c r="Y348" s="134"/>
      <c r="Z348" s="134"/>
      <c r="AA348" s="135"/>
      <c r="AB348" s="135"/>
      <c r="AC348" s="135"/>
      <c r="AD348" s="135"/>
      <c r="AE348" s="135"/>
      <c r="AF348" s="135"/>
      <c r="AG348" s="135"/>
      <c r="AH348" s="135"/>
      <c r="AI348" s="135"/>
    </row>
    <row r="349" ht="15.75" customHeight="1">
      <c r="A349" s="133"/>
      <c r="B349" s="133"/>
      <c r="C349" s="293"/>
      <c r="D349" s="293"/>
      <c r="E349" s="133"/>
      <c r="F349" s="293"/>
      <c r="G349" s="293"/>
      <c r="H349" s="293"/>
      <c r="I349" s="133"/>
      <c r="J349" s="131"/>
      <c r="K349" s="134"/>
      <c r="L349" s="133"/>
      <c r="M349" s="134"/>
      <c r="N349" s="134"/>
      <c r="O349" s="134"/>
      <c r="P349" s="134"/>
      <c r="Q349" s="134"/>
      <c r="R349" s="134"/>
      <c r="S349" s="134"/>
      <c r="T349" s="134"/>
      <c r="U349" s="134"/>
      <c r="V349" s="134"/>
      <c r="W349" s="134"/>
      <c r="X349" s="134"/>
      <c r="Y349" s="134"/>
      <c r="Z349" s="134"/>
      <c r="AA349" s="135"/>
      <c r="AB349" s="135"/>
      <c r="AC349" s="135"/>
      <c r="AD349" s="135"/>
      <c r="AE349" s="135"/>
      <c r="AF349" s="135"/>
      <c r="AG349" s="135"/>
      <c r="AH349" s="135"/>
      <c r="AI349" s="135"/>
    </row>
    <row r="350" ht="15.75" customHeight="1">
      <c r="A350" s="133"/>
      <c r="B350" s="133"/>
      <c r="C350" s="293"/>
      <c r="D350" s="293"/>
      <c r="E350" s="133"/>
      <c r="F350" s="293"/>
      <c r="G350" s="293"/>
      <c r="H350" s="293"/>
      <c r="I350" s="133"/>
      <c r="J350" s="131"/>
      <c r="K350" s="134"/>
      <c r="L350" s="133"/>
      <c r="M350" s="134"/>
      <c r="N350" s="134"/>
      <c r="O350" s="134"/>
      <c r="P350" s="134"/>
      <c r="Q350" s="134"/>
      <c r="R350" s="134"/>
      <c r="S350" s="134"/>
      <c r="T350" s="134"/>
      <c r="U350" s="134"/>
      <c r="V350" s="134"/>
      <c r="W350" s="134"/>
      <c r="X350" s="134"/>
      <c r="Y350" s="134"/>
      <c r="Z350" s="134"/>
      <c r="AA350" s="135"/>
      <c r="AB350" s="135"/>
      <c r="AC350" s="135"/>
      <c r="AD350" s="135"/>
      <c r="AE350" s="135"/>
      <c r="AF350" s="135"/>
      <c r="AG350" s="135"/>
      <c r="AH350" s="135"/>
      <c r="AI350" s="135"/>
    </row>
    <row r="351" ht="15.75" customHeight="1">
      <c r="A351" s="133"/>
      <c r="B351" s="133"/>
      <c r="C351" s="293"/>
      <c r="D351" s="293"/>
      <c r="E351" s="133"/>
      <c r="F351" s="293"/>
      <c r="G351" s="293"/>
      <c r="H351" s="293"/>
      <c r="I351" s="133"/>
      <c r="J351" s="131"/>
      <c r="K351" s="134"/>
      <c r="L351" s="133"/>
      <c r="M351" s="134"/>
      <c r="N351" s="134"/>
      <c r="O351" s="134"/>
      <c r="P351" s="134"/>
      <c r="Q351" s="134"/>
      <c r="R351" s="134"/>
      <c r="S351" s="134"/>
      <c r="T351" s="134"/>
      <c r="U351" s="134"/>
      <c r="V351" s="134"/>
      <c r="W351" s="134"/>
      <c r="X351" s="134"/>
      <c r="Y351" s="134"/>
      <c r="Z351" s="134"/>
      <c r="AA351" s="135"/>
      <c r="AB351" s="135"/>
      <c r="AC351" s="135"/>
      <c r="AD351" s="135"/>
      <c r="AE351" s="135"/>
      <c r="AF351" s="135"/>
      <c r="AG351" s="135"/>
      <c r="AH351" s="135"/>
      <c r="AI351" s="135"/>
    </row>
    <row r="352" ht="15.75" customHeight="1">
      <c r="A352" s="133"/>
      <c r="B352" s="133"/>
      <c r="C352" s="293"/>
      <c r="D352" s="293"/>
      <c r="E352" s="133"/>
      <c r="F352" s="293"/>
      <c r="G352" s="293"/>
      <c r="H352" s="293"/>
      <c r="I352" s="133"/>
      <c r="J352" s="131"/>
      <c r="K352" s="134"/>
      <c r="L352" s="133"/>
      <c r="M352" s="134"/>
      <c r="N352" s="134"/>
      <c r="O352" s="134"/>
      <c r="P352" s="134"/>
      <c r="Q352" s="134"/>
      <c r="R352" s="134"/>
      <c r="S352" s="134"/>
      <c r="T352" s="134"/>
      <c r="U352" s="134"/>
      <c r="V352" s="134"/>
      <c r="W352" s="134"/>
      <c r="X352" s="134"/>
      <c r="Y352" s="134"/>
      <c r="Z352" s="134"/>
      <c r="AA352" s="135"/>
      <c r="AB352" s="135"/>
      <c r="AC352" s="135"/>
      <c r="AD352" s="135"/>
      <c r="AE352" s="135"/>
      <c r="AF352" s="135"/>
      <c r="AG352" s="135"/>
      <c r="AH352" s="135"/>
      <c r="AI352" s="135"/>
    </row>
    <row r="353" ht="15.75" customHeight="1">
      <c r="A353" s="133"/>
      <c r="B353" s="133"/>
      <c r="C353" s="293"/>
      <c r="D353" s="293"/>
      <c r="E353" s="133"/>
      <c r="F353" s="293"/>
      <c r="G353" s="293"/>
      <c r="H353" s="293"/>
      <c r="I353" s="133"/>
      <c r="J353" s="131"/>
      <c r="K353" s="134"/>
      <c r="L353" s="133"/>
      <c r="M353" s="134"/>
      <c r="N353" s="134"/>
      <c r="O353" s="134"/>
      <c r="P353" s="134"/>
      <c r="Q353" s="134"/>
      <c r="R353" s="134"/>
      <c r="S353" s="134"/>
      <c r="T353" s="134"/>
      <c r="U353" s="134"/>
      <c r="V353" s="134"/>
      <c r="W353" s="134"/>
      <c r="X353" s="134"/>
      <c r="Y353" s="134"/>
      <c r="Z353" s="134"/>
      <c r="AA353" s="135"/>
      <c r="AB353" s="135"/>
      <c r="AC353" s="135"/>
      <c r="AD353" s="135"/>
      <c r="AE353" s="135"/>
      <c r="AF353" s="135"/>
      <c r="AG353" s="135"/>
      <c r="AH353" s="135"/>
      <c r="AI353" s="135"/>
    </row>
    <row r="354" ht="15.75" customHeight="1">
      <c r="A354" s="133"/>
      <c r="B354" s="133"/>
      <c r="C354" s="293"/>
      <c r="D354" s="293"/>
      <c r="E354" s="133"/>
      <c r="F354" s="293"/>
      <c r="G354" s="293"/>
      <c r="H354" s="293"/>
      <c r="I354" s="133"/>
      <c r="J354" s="131"/>
      <c r="K354" s="134"/>
      <c r="L354" s="133"/>
      <c r="M354" s="134"/>
      <c r="N354" s="134"/>
      <c r="O354" s="134"/>
      <c r="P354" s="134"/>
      <c r="Q354" s="134"/>
      <c r="R354" s="134"/>
      <c r="S354" s="134"/>
      <c r="T354" s="134"/>
      <c r="U354" s="134"/>
      <c r="V354" s="134"/>
      <c r="W354" s="134"/>
      <c r="X354" s="134"/>
      <c r="Y354" s="134"/>
      <c r="Z354" s="134"/>
      <c r="AA354" s="135"/>
      <c r="AB354" s="135"/>
      <c r="AC354" s="135"/>
      <c r="AD354" s="135"/>
      <c r="AE354" s="135"/>
      <c r="AF354" s="135"/>
      <c r="AG354" s="135"/>
      <c r="AH354" s="135"/>
      <c r="AI354" s="135"/>
    </row>
    <row r="355" ht="15.75" customHeight="1">
      <c r="A355" s="133"/>
      <c r="B355" s="133"/>
      <c r="C355" s="293"/>
      <c r="D355" s="293"/>
      <c r="E355" s="133"/>
      <c r="F355" s="293"/>
      <c r="G355" s="293"/>
      <c r="H355" s="293"/>
      <c r="I355" s="133"/>
      <c r="J355" s="131"/>
      <c r="K355" s="134"/>
      <c r="L355" s="133"/>
      <c r="M355" s="134"/>
      <c r="N355" s="134"/>
      <c r="O355" s="134"/>
      <c r="P355" s="134"/>
      <c r="Q355" s="134"/>
      <c r="R355" s="134"/>
      <c r="S355" s="134"/>
      <c r="T355" s="134"/>
      <c r="U355" s="134"/>
      <c r="V355" s="134"/>
      <c r="W355" s="134"/>
      <c r="X355" s="134"/>
      <c r="Y355" s="134"/>
      <c r="Z355" s="134"/>
      <c r="AA355" s="135"/>
      <c r="AB355" s="135"/>
      <c r="AC355" s="135"/>
      <c r="AD355" s="135"/>
      <c r="AE355" s="135"/>
      <c r="AF355" s="135"/>
      <c r="AG355" s="135"/>
      <c r="AH355" s="135"/>
      <c r="AI355" s="135"/>
    </row>
    <row r="356" ht="15.75" customHeight="1">
      <c r="A356" s="294"/>
      <c r="B356" s="294"/>
      <c r="C356" s="295"/>
      <c r="D356" s="295"/>
      <c r="E356" s="294"/>
      <c r="F356" s="295"/>
      <c r="G356" s="295"/>
      <c r="H356" s="295"/>
      <c r="I356" s="294"/>
      <c r="J356" s="294"/>
      <c r="L356" s="294"/>
    </row>
    <row r="357" ht="15.75" customHeight="1">
      <c r="A357" s="294"/>
      <c r="B357" s="294"/>
      <c r="C357" s="295"/>
      <c r="D357" s="295"/>
      <c r="E357" s="294"/>
      <c r="F357" s="295"/>
      <c r="G357" s="295"/>
      <c r="H357" s="295"/>
      <c r="I357" s="294"/>
      <c r="J357" s="294"/>
      <c r="L357" s="294"/>
    </row>
    <row r="358" ht="15.75" customHeight="1">
      <c r="A358" s="294"/>
      <c r="B358" s="294"/>
      <c r="C358" s="295"/>
      <c r="D358" s="295"/>
      <c r="E358" s="294"/>
      <c r="F358" s="295"/>
      <c r="G358" s="295"/>
      <c r="H358" s="295"/>
      <c r="I358" s="294"/>
      <c r="J358" s="294"/>
      <c r="L358" s="294"/>
    </row>
    <row r="359" ht="15.75" customHeight="1">
      <c r="A359" s="294"/>
      <c r="B359" s="294"/>
      <c r="C359" s="295"/>
      <c r="D359" s="295"/>
      <c r="E359" s="294"/>
      <c r="F359" s="295"/>
      <c r="G359" s="295"/>
      <c r="H359" s="295"/>
      <c r="I359" s="294"/>
      <c r="J359" s="294"/>
      <c r="L359" s="294"/>
    </row>
    <row r="360" ht="15.75" customHeight="1">
      <c r="A360" s="294"/>
      <c r="B360" s="294"/>
      <c r="C360" s="295"/>
      <c r="D360" s="295"/>
      <c r="E360" s="294"/>
      <c r="F360" s="295"/>
      <c r="G360" s="295"/>
      <c r="H360" s="295"/>
      <c r="I360" s="294"/>
      <c r="J360" s="294"/>
      <c r="L360" s="294"/>
    </row>
    <row r="361" ht="15.75" customHeight="1">
      <c r="A361" s="294"/>
      <c r="B361" s="294"/>
      <c r="C361" s="295"/>
      <c r="D361" s="295"/>
      <c r="E361" s="294"/>
      <c r="F361" s="295"/>
      <c r="G361" s="295"/>
      <c r="H361" s="295"/>
      <c r="I361" s="294"/>
      <c r="J361" s="294"/>
      <c r="L361" s="294"/>
    </row>
    <row r="362" ht="15.75" customHeight="1">
      <c r="A362" s="294"/>
      <c r="B362" s="294"/>
      <c r="C362" s="295"/>
      <c r="D362" s="295"/>
      <c r="E362" s="294"/>
      <c r="F362" s="295"/>
      <c r="G362" s="295"/>
      <c r="H362" s="295"/>
      <c r="I362" s="294"/>
      <c r="J362" s="294"/>
      <c r="L362" s="294"/>
    </row>
    <row r="363" ht="15.75" customHeight="1">
      <c r="A363" s="294"/>
      <c r="B363" s="294"/>
      <c r="C363" s="295"/>
      <c r="D363" s="295"/>
      <c r="E363" s="294"/>
      <c r="F363" s="295"/>
      <c r="G363" s="295"/>
      <c r="H363" s="295"/>
      <c r="I363" s="294"/>
      <c r="J363" s="294"/>
      <c r="L363" s="294"/>
    </row>
    <row r="364" ht="15.75" customHeight="1">
      <c r="A364" s="294"/>
      <c r="B364" s="294"/>
      <c r="C364" s="295"/>
      <c r="D364" s="295"/>
      <c r="E364" s="294"/>
      <c r="F364" s="295"/>
      <c r="G364" s="295"/>
      <c r="H364" s="295"/>
      <c r="I364" s="294"/>
      <c r="J364" s="294"/>
      <c r="L364" s="294"/>
    </row>
    <row r="365" ht="15.75" customHeight="1">
      <c r="A365" s="294"/>
      <c r="B365" s="294"/>
      <c r="C365" s="295"/>
      <c r="D365" s="295"/>
      <c r="E365" s="294"/>
      <c r="F365" s="295"/>
      <c r="G365" s="295"/>
      <c r="H365" s="295"/>
      <c r="I365" s="294"/>
      <c r="J365" s="294"/>
      <c r="L365" s="294"/>
    </row>
    <row r="366" ht="15.75" customHeight="1">
      <c r="A366" s="294"/>
      <c r="B366" s="294"/>
      <c r="C366" s="295"/>
      <c r="D366" s="295"/>
      <c r="E366" s="294"/>
      <c r="F366" s="295"/>
      <c r="G366" s="295"/>
      <c r="H366" s="295"/>
      <c r="I366" s="294"/>
      <c r="J366" s="294"/>
      <c r="L366" s="294"/>
    </row>
    <row r="367" ht="15.75" customHeight="1">
      <c r="A367" s="294"/>
      <c r="B367" s="294"/>
      <c r="C367" s="295"/>
      <c r="D367" s="295"/>
      <c r="E367" s="294"/>
      <c r="F367" s="295"/>
      <c r="G367" s="295"/>
      <c r="H367" s="295"/>
      <c r="I367" s="294"/>
      <c r="J367" s="294"/>
      <c r="L367" s="294"/>
    </row>
    <row r="368" ht="15.75" customHeight="1">
      <c r="A368" s="294"/>
      <c r="B368" s="294"/>
      <c r="C368" s="295"/>
      <c r="D368" s="295"/>
      <c r="E368" s="294"/>
      <c r="F368" s="295"/>
      <c r="G368" s="295"/>
      <c r="H368" s="295"/>
      <c r="I368" s="294"/>
      <c r="J368" s="294"/>
      <c r="L368" s="294"/>
    </row>
    <row r="369" ht="15.75" customHeight="1">
      <c r="A369" s="294"/>
      <c r="B369" s="294"/>
      <c r="C369" s="295"/>
      <c r="D369" s="295"/>
      <c r="E369" s="294"/>
      <c r="F369" s="295"/>
      <c r="G369" s="295"/>
      <c r="H369" s="295"/>
      <c r="I369" s="294"/>
      <c r="J369" s="294"/>
      <c r="L369" s="294"/>
    </row>
    <row r="370" ht="15.75" customHeight="1">
      <c r="A370" s="294"/>
      <c r="B370" s="294"/>
      <c r="C370" s="295"/>
      <c r="D370" s="295"/>
      <c r="E370" s="294"/>
      <c r="F370" s="295"/>
      <c r="G370" s="295"/>
      <c r="H370" s="295"/>
      <c r="I370" s="294"/>
      <c r="J370" s="294"/>
      <c r="L370" s="294"/>
    </row>
    <row r="371" ht="15.75" customHeight="1">
      <c r="A371" s="294"/>
      <c r="B371" s="294"/>
      <c r="C371" s="295"/>
      <c r="D371" s="295"/>
      <c r="E371" s="294"/>
      <c r="F371" s="295"/>
      <c r="G371" s="295"/>
      <c r="H371" s="295"/>
      <c r="I371" s="294"/>
      <c r="J371" s="294"/>
      <c r="L371" s="294"/>
    </row>
    <row r="372" ht="15.75" customHeight="1">
      <c r="A372" s="294"/>
      <c r="B372" s="294"/>
      <c r="C372" s="295"/>
      <c r="D372" s="295"/>
      <c r="E372" s="294"/>
      <c r="F372" s="295"/>
      <c r="G372" s="295"/>
      <c r="H372" s="295"/>
      <c r="I372" s="294"/>
      <c r="J372" s="294"/>
      <c r="L372" s="294"/>
    </row>
    <row r="373" ht="15.75" customHeight="1">
      <c r="A373" s="294"/>
      <c r="B373" s="294"/>
      <c r="C373" s="295"/>
      <c r="D373" s="295"/>
      <c r="E373" s="294"/>
      <c r="F373" s="295"/>
      <c r="G373" s="295"/>
      <c r="H373" s="295"/>
      <c r="I373" s="294"/>
      <c r="J373" s="294"/>
      <c r="L373" s="294"/>
    </row>
    <row r="374" ht="15.75" customHeight="1">
      <c r="A374" s="294"/>
      <c r="B374" s="294"/>
      <c r="C374" s="295"/>
      <c r="D374" s="295"/>
      <c r="E374" s="294"/>
      <c r="F374" s="295"/>
      <c r="G374" s="295"/>
      <c r="H374" s="295"/>
      <c r="I374" s="294"/>
      <c r="J374" s="294"/>
      <c r="L374" s="294"/>
    </row>
    <row r="375" ht="15.75" customHeight="1">
      <c r="A375" s="294"/>
      <c r="B375" s="294"/>
      <c r="C375" s="295"/>
      <c r="D375" s="295"/>
      <c r="E375" s="294"/>
      <c r="F375" s="295"/>
      <c r="G375" s="295"/>
      <c r="H375" s="295"/>
      <c r="I375" s="294"/>
      <c r="J375" s="294"/>
      <c r="L375" s="294"/>
    </row>
    <row r="376" ht="15.75" customHeight="1">
      <c r="A376" s="294"/>
      <c r="B376" s="294"/>
      <c r="C376" s="295"/>
      <c r="D376" s="295"/>
      <c r="E376" s="294"/>
      <c r="F376" s="295"/>
      <c r="G376" s="295"/>
      <c r="H376" s="295"/>
      <c r="I376" s="294"/>
      <c r="J376" s="294"/>
      <c r="L376" s="294"/>
    </row>
    <row r="377" ht="15.75" customHeight="1">
      <c r="A377" s="294"/>
      <c r="B377" s="294"/>
      <c r="C377" s="295"/>
      <c r="D377" s="295"/>
      <c r="E377" s="294"/>
      <c r="F377" s="295"/>
      <c r="G377" s="295"/>
      <c r="H377" s="295"/>
      <c r="I377" s="294"/>
      <c r="J377" s="294"/>
      <c r="L377" s="294"/>
    </row>
    <row r="378" ht="15.75" customHeight="1">
      <c r="A378" s="294"/>
      <c r="B378" s="294"/>
      <c r="C378" s="295"/>
      <c r="D378" s="295"/>
      <c r="E378" s="294"/>
      <c r="F378" s="295"/>
      <c r="G378" s="295"/>
      <c r="H378" s="295"/>
      <c r="I378" s="294"/>
      <c r="J378" s="294"/>
      <c r="L378" s="294"/>
    </row>
    <row r="379" ht="15.75" customHeight="1">
      <c r="A379" s="294"/>
      <c r="B379" s="294"/>
      <c r="C379" s="295"/>
      <c r="D379" s="295"/>
      <c r="E379" s="294"/>
      <c r="F379" s="295"/>
      <c r="G379" s="295"/>
      <c r="H379" s="295"/>
      <c r="I379" s="294"/>
      <c r="J379" s="294"/>
      <c r="L379" s="294"/>
    </row>
    <row r="380" ht="15.75" customHeight="1">
      <c r="A380" s="294"/>
      <c r="B380" s="294"/>
      <c r="C380" s="295"/>
      <c r="D380" s="295"/>
      <c r="E380" s="294"/>
      <c r="F380" s="295"/>
      <c r="G380" s="295"/>
      <c r="H380" s="295"/>
      <c r="I380" s="294"/>
      <c r="J380" s="294"/>
      <c r="L380" s="294"/>
    </row>
    <row r="381" ht="15.75" customHeight="1">
      <c r="A381" s="294"/>
      <c r="B381" s="294"/>
      <c r="C381" s="295"/>
      <c r="D381" s="295"/>
      <c r="E381" s="294"/>
      <c r="F381" s="295"/>
      <c r="G381" s="295"/>
      <c r="H381" s="295"/>
      <c r="I381" s="294"/>
      <c r="J381" s="294"/>
      <c r="L381" s="294"/>
    </row>
    <row r="382" ht="15.75" customHeight="1">
      <c r="A382" s="294"/>
      <c r="B382" s="294"/>
      <c r="C382" s="295"/>
      <c r="D382" s="295"/>
      <c r="E382" s="294"/>
      <c r="F382" s="295"/>
      <c r="G382" s="295"/>
      <c r="H382" s="295"/>
      <c r="I382" s="294"/>
      <c r="J382" s="294"/>
      <c r="L382" s="294"/>
    </row>
    <row r="383" ht="15.75" customHeight="1">
      <c r="A383" s="294"/>
      <c r="B383" s="294"/>
      <c r="C383" s="295"/>
      <c r="D383" s="295"/>
      <c r="E383" s="294"/>
      <c r="F383" s="295"/>
      <c r="G383" s="295"/>
      <c r="H383" s="295"/>
      <c r="I383" s="294"/>
      <c r="J383" s="294"/>
      <c r="L383" s="294"/>
    </row>
    <row r="384" ht="15.75" customHeight="1">
      <c r="A384" s="294"/>
      <c r="B384" s="294"/>
      <c r="C384" s="295"/>
      <c r="D384" s="295"/>
      <c r="E384" s="294"/>
      <c r="F384" s="295"/>
      <c r="G384" s="295"/>
      <c r="H384" s="295"/>
      <c r="I384" s="294"/>
      <c r="J384" s="294"/>
      <c r="L384" s="294"/>
    </row>
    <row r="385" ht="15.75" customHeight="1">
      <c r="A385" s="294"/>
      <c r="B385" s="294"/>
      <c r="C385" s="295"/>
      <c r="D385" s="295"/>
      <c r="E385" s="294"/>
      <c r="F385" s="295"/>
      <c r="G385" s="295"/>
      <c r="H385" s="295"/>
      <c r="I385" s="294"/>
      <c r="J385" s="294"/>
      <c r="L385" s="294"/>
    </row>
    <row r="386" ht="15.75" customHeight="1">
      <c r="A386" s="294"/>
      <c r="B386" s="294"/>
      <c r="C386" s="295"/>
      <c r="D386" s="295"/>
      <c r="E386" s="294"/>
      <c r="F386" s="295"/>
      <c r="G386" s="295"/>
      <c r="H386" s="295"/>
      <c r="I386" s="294"/>
      <c r="J386" s="294"/>
      <c r="L386" s="294"/>
    </row>
    <row r="387" ht="15.75" customHeight="1">
      <c r="A387" s="294"/>
      <c r="B387" s="294"/>
      <c r="C387" s="295"/>
      <c r="D387" s="295"/>
      <c r="E387" s="294"/>
      <c r="F387" s="295"/>
      <c r="G387" s="295"/>
      <c r="H387" s="295"/>
      <c r="I387" s="294"/>
      <c r="J387" s="294"/>
      <c r="L387" s="294"/>
    </row>
    <row r="388" ht="15.75" customHeight="1">
      <c r="A388" s="294"/>
      <c r="B388" s="294"/>
      <c r="C388" s="295"/>
      <c r="D388" s="295"/>
      <c r="E388" s="294"/>
      <c r="F388" s="295"/>
      <c r="G388" s="295"/>
      <c r="H388" s="295"/>
      <c r="I388" s="294"/>
      <c r="J388" s="294"/>
      <c r="L388" s="294"/>
    </row>
    <row r="389" ht="15.75" customHeight="1">
      <c r="A389" s="294"/>
      <c r="B389" s="294"/>
      <c r="C389" s="295"/>
      <c r="D389" s="295"/>
      <c r="E389" s="294"/>
      <c r="F389" s="295"/>
      <c r="G389" s="295"/>
      <c r="H389" s="295"/>
      <c r="I389" s="294"/>
      <c r="J389" s="294"/>
      <c r="L389" s="294"/>
    </row>
    <row r="390" ht="15.75" customHeight="1">
      <c r="A390" s="294"/>
      <c r="B390" s="294"/>
      <c r="C390" s="295"/>
      <c r="D390" s="295"/>
      <c r="E390" s="294"/>
      <c r="F390" s="295"/>
      <c r="G390" s="295"/>
      <c r="H390" s="295"/>
      <c r="I390" s="294"/>
      <c r="J390" s="294"/>
      <c r="L390" s="294"/>
    </row>
    <row r="391" ht="15.75" customHeight="1">
      <c r="A391" s="294"/>
      <c r="B391" s="294"/>
      <c r="C391" s="295"/>
      <c r="D391" s="295"/>
      <c r="E391" s="294"/>
      <c r="F391" s="295"/>
      <c r="G391" s="295"/>
      <c r="H391" s="295"/>
      <c r="I391" s="294"/>
      <c r="J391" s="294"/>
      <c r="L391" s="294"/>
    </row>
    <row r="392" ht="15.75" customHeight="1">
      <c r="A392" s="294"/>
      <c r="B392" s="294"/>
      <c r="C392" s="295"/>
      <c r="D392" s="295"/>
      <c r="E392" s="294"/>
      <c r="F392" s="295"/>
      <c r="G392" s="295"/>
      <c r="H392" s="295"/>
      <c r="I392" s="294"/>
      <c r="J392" s="294"/>
      <c r="L392" s="294"/>
    </row>
    <row r="393" ht="15.75" customHeight="1">
      <c r="A393" s="294"/>
      <c r="B393" s="294"/>
      <c r="C393" s="295"/>
      <c r="D393" s="295"/>
      <c r="E393" s="294"/>
      <c r="F393" s="295"/>
      <c r="G393" s="295"/>
      <c r="H393" s="295"/>
      <c r="I393" s="294"/>
      <c r="J393" s="294"/>
      <c r="L393" s="294"/>
    </row>
    <row r="394" ht="15.75" customHeight="1">
      <c r="A394" s="294"/>
      <c r="B394" s="294"/>
      <c r="C394" s="295"/>
      <c r="D394" s="295"/>
      <c r="E394" s="294"/>
      <c r="F394" s="295"/>
      <c r="G394" s="295"/>
      <c r="H394" s="295"/>
      <c r="I394" s="294"/>
      <c r="J394" s="294"/>
      <c r="L394" s="294"/>
    </row>
    <row r="395" ht="15.75" customHeight="1">
      <c r="A395" s="294"/>
      <c r="B395" s="294"/>
      <c r="C395" s="295"/>
      <c r="D395" s="295"/>
      <c r="E395" s="294"/>
      <c r="F395" s="295"/>
      <c r="G395" s="295"/>
      <c r="H395" s="295"/>
      <c r="I395" s="294"/>
      <c r="J395" s="294"/>
      <c r="L395" s="294"/>
    </row>
    <row r="396" ht="15.75" customHeight="1">
      <c r="A396" s="294"/>
      <c r="B396" s="294"/>
      <c r="C396" s="295"/>
      <c r="D396" s="295"/>
      <c r="E396" s="294"/>
      <c r="F396" s="295"/>
      <c r="G396" s="295"/>
      <c r="H396" s="295"/>
      <c r="I396" s="294"/>
      <c r="J396" s="294"/>
      <c r="L396" s="294"/>
    </row>
    <row r="397" ht="15.75" customHeight="1">
      <c r="A397" s="294"/>
      <c r="B397" s="294"/>
      <c r="C397" s="295"/>
      <c r="D397" s="295"/>
      <c r="E397" s="294"/>
      <c r="F397" s="295"/>
      <c r="G397" s="295"/>
      <c r="H397" s="295"/>
      <c r="I397" s="294"/>
      <c r="J397" s="294"/>
      <c r="L397" s="294"/>
    </row>
    <row r="398" ht="15.75" customHeight="1">
      <c r="A398" s="294"/>
      <c r="B398" s="294"/>
      <c r="C398" s="295"/>
      <c r="D398" s="295"/>
      <c r="E398" s="294"/>
      <c r="F398" s="295"/>
      <c r="G398" s="295"/>
      <c r="H398" s="295"/>
      <c r="I398" s="294"/>
      <c r="J398" s="294"/>
      <c r="L398" s="294"/>
    </row>
    <row r="399" ht="15.75" customHeight="1">
      <c r="A399" s="294"/>
      <c r="B399" s="294"/>
      <c r="C399" s="295"/>
      <c r="D399" s="295"/>
      <c r="E399" s="294"/>
      <c r="F399" s="295"/>
      <c r="G399" s="295"/>
      <c r="H399" s="295"/>
      <c r="I399" s="294"/>
      <c r="J399" s="294"/>
      <c r="L399" s="294"/>
    </row>
    <row r="400" ht="15.75" customHeight="1">
      <c r="A400" s="294"/>
      <c r="B400" s="294"/>
      <c r="C400" s="295"/>
      <c r="D400" s="295"/>
      <c r="E400" s="294"/>
      <c r="F400" s="295"/>
      <c r="G400" s="295"/>
      <c r="H400" s="295"/>
      <c r="I400" s="294"/>
      <c r="J400" s="294"/>
      <c r="L400" s="294"/>
    </row>
    <row r="401" ht="15.75" customHeight="1">
      <c r="A401" s="294"/>
      <c r="B401" s="294"/>
      <c r="C401" s="295"/>
      <c r="D401" s="295"/>
      <c r="E401" s="294"/>
      <c r="F401" s="295"/>
      <c r="G401" s="295"/>
      <c r="H401" s="295"/>
      <c r="I401" s="294"/>
      <c r="J401" s="294"/>
      <c r="L401" s="294"/>
    </row>
    <row r="402" ht="15.75" customHeight="1">
      <c r="A402" s="294"/>
      <c r="B402" s="294"/>
      <c r="C402" s="295"/>
      <c r="D402" s="295"/>
      <c r="E402" s="294"/>
      <c r="F402" s="295"/>
      <c r="G402" s="295"/>
      <c r="H402" s="295"/>
      <c r="I402" s="294"/>
      <c r="J402" s="294"/>
      <c r="L402" s="294"/>
    </row>
    <row r="403" ht="15.75" customHeight="1">
      <c r="A403" s="294"/>
      <c r="B403" s="294"/>
      <c r="C403" s="295"/>
      <c r="D403" s="295"/>
      <c r="E403" s="294"/>
      <c r="F403" s="295"/>
      <c r="G403" s="295"/>
      <c r="H403" s="295"/>
      <c r="I403" s="294"/>
      <c r="J403" s="294"/>
      <c r="L403" s="294"/>
    </row>
    <row r="404" ht="15.75" customHeight="1">
      <c r="A404" s="294"/>
      <c r="B404" s="294"/>
      <c r="C404" s="295"/>
      <c r="D404" s="295"/>
      <c r="E404" s="294"/>
      <c r="F404" s="295"/>
      <c r="G404" s="295"/>
      <c r="H404" s="295"/>
      <c r="I404" s="294"/>
      <c r="J404" s="294"/>
      <c r="L404" s="294"/>
    </row>
    <row r="405" ht="15.75" customHeight="1">
      <c r="A405" s="294"/>
      <c r="B405" s="294"/>
      <c r="C405" s="295"/>
      <c r="D405" s="295"/>
      <c r="E405" s="294"/>
      <c r="F405" s="295"/>
      <c r="G405" s="295"/>
      <c r="H405" s="295"/>
      <c r="I405" s="294"/>
      <c r="J405" s="294"/>
      <c r="L405" s="294"/>
    </row>
    <row r="406" ht="15.75" customHeight="1">
      <c r="A406" s="294"/>
      <c r="B406" s="294"/>
      <c r="C406" s="295"/>
      <c r="D406" s="295"/>
      <c r="E406" s="294"/>
      <c r="F406" s="295"/>
      <c r="G406" s="295"/>
      <c r="H406" s="295"/>
      <c r="I406" s="294"/>
      <c r="J406" s="294"/>
      <c r="L406" s="294"/>
    </row>
    <row r="407" ht="15.75" customHeight="1">
      <c r="A407" s="294"/>
      <c r="B407" s="294"/>
      <c r="C407" s="295"/>
      <c r="D407" s="295"/>
      <c r="E407" s="294"/>
      <c r="F407" s="295"/>
      <c r="G407" s="295"/>
      <c r="H407" s="295"/>
      <c r="I407" s="294"/>
      <c r="J407" s="294"/>
      <c r="L407" s="294"/>
    </row>
    <row r="408" ht="15.75" customHeight="1">
      <c r="A408" s="294"/>
      <c r="B408" s="294"/>
      <c r="C408" s="295"/>
      <c r="D408" s="295"/>
      <c r="E408" s="294"/>
      <c r="F408" s="295"/>
      <c r="G408" s="295"/>
      <c r="H408" s="295"/>
      <c r="I408" s="294"/>
      <c r="J408" s="294"/>
      <c r="L408" s="294"/>
    </row>
    <row r="409" ht="15.75" customHeight="1">
      <c r="A409" s="294"/>
      <c r="B409" s="294"/>
      <c r="C409" s="295"/>
      <c r="D409" s="295"/>
      <c r="E409" s="294"/>
      <c r="F409" s="295"/>
      <c r="G409" s="295"/>
      <c r="H409" s="295"/>
      <c r="I409" s="294"/>
      <c r="J409" s="294"/>
      <c r="L409" s="294"/>
    </row>
    <row r="410" ht="15.75" customHeight="1">
      <c r="A410" s="294"/>
      <c r="B410" s="294"/>
      <c r="C410" s="295"/>
      <c r="D410" s="295"/>
      <c r="E410" s="294"/>
      <c r="F410" s="295"/>
      <c r="G410" s="295"/>
      <c r="H410" s="295"/>
      <c r="I410" s="294"/>
      <c r="J410" s="294"/>
      <c r="L410" s="294"/>
    </row>
    <row r="411" ht="15.75" customHeight="1">
      <c r="A411" s="294"/>
      <c r="B411" s="294"/>
      <c r="C411" s="295"/>
      <c r="D411" s="295"/>
      <c r="E411" s="294"/>
      <c r="F411" s="295"/>
      <c r="G411" s="295"/>
      <c r="H411" s="295"/>
      <c r="I411" s="294"/>
      <c r="J411" s="294"/>
      <c r="L411" s="294"/>
    </row>
    <row r="412" ht="15.75" customHeight="1">
      <c r="A412" s="294"/>
      <c r="B412" s="294"/>
      <c r="C412" s="295"/>
      <c r="D412" s="295"/>
      <c r="E412" s="294"/>
      <c r="F412" s="295"/>
      <c r="G412" s="295"/>
      <c r="H412" s="295"/>
      <c r="I412" s="294"/>
      <c r="J412" s="294"/>
      <c r="L412" s="294"/>
    </row>
    <row r="413" ht="15.75" customHeight="1">
      <c r="A413" s="294"/>
      <c r="B413" s="294"/>
      <c r="C413" s="295"/>
      <c r="D413" s="295"/>
      <c r="E413" s="294"/>
      <c r="F413" s="295"/>
      <c r="G413" s="295"/>
      <c r="H413" s="295"/>
      <c r="I413" s="294"/>
      <c r="J413" s="294"/>
      <c r="L413" s="294"/>
    </row>
    <row r="414" ht="15.75" customHeight="1">
      <c r="A414" s="294"/>
      <c r="B414" s="294"/>
      <c r="C414" s="295"/>
      <c r="D414" s="295"/>
      <c r="E414" s="294"/>
      <c r="F414" s="295"/>
      <c r="G414" s="295"/>
      <c r="H414" s="295"/>
      <c r="I414" s="294"/>
      <c r="J414" s="294"/>
      <c r="L414" s="294"/>
    </row>
    <row r="415" ht="15.75" customHeight="1">
      <c r="A415" s="294"/>
      <c r="B415" s="294"/>
      <c r="C415" s="295"/>
      <c r="D415" s="295"/>
      <c r="E415" s="294"/>
      <c r="F415" s="295"/>
      <c r="G415" s="295"/>
      <c r="H415" s="295"/>
      <c r="I415" s="294"/>
      <c r="J415" s="294"/>
      <c r="L415" s="294"/>
    </row>
    <row r="416" ht="15.75" customHeight="1">
      <c r="A416" s="294"/>
      <c r="B416" s="294"/>
      <c r="C416" s="295"/>
      <c r="D416" s="295"/>
      <c r="E416" s="294"/>
      <c r="F416" s="295"/>
      <c r="G416" s="295"/>
      <c r="H416" s="295"/>
      <c r="I416" s="294"/>
      <c r="J416" s="294"/>
      <c r="L416" s="294"/>
    </row>
    <row r="417" ht="15.75" customHeight="1">
      <c r="A417" s="294"/>
      <c r="B417" s="294"/>
      <c r="C417" s="295"/>
      <c r="D417" s="295"/>
      <c r="E417" s="294"/>
      <c r="F417" s="295"/>
      <c r="G417" s="295"/>
      <c r="H417" s="295"/>
      <c r="I417" s="294"/>
      <c r="J417" s="294"/>
      <c r="L417" s="294"/>
    </row>
    <row r="418" ht="15.75" customHeight="1">
      <c r="A418" s="294"/>
      <c r="B418" s="294"/>
      <c r="C418" s="295"/>
      <c r="D418" s="295"/>
      <c r="E418" s="294"/>
      <c r="F418" s="295"/>
      <c r="G418" s="295"/>
      <c r="H418" s="295"/>
      <c r="I418" s="294"/>
      <c r="J418" s="294"/>
      <c r="L418" s="294"/>
    </row>
    <row r="419" ht="15.75" customHeight="1">
      <c r="A419" s="294"/>
      <c r="B419" s="294"/>
      <c r="C419" s="295"/>
      <c r="D419" s="295"/>
      <c r="E419" s="294"/>
      <c r="F419" s="295"/>
      <c r="G419" s="295"/>
      <c r="H419" s="295"/>
      <c r="I419" s="294"/>
      <c r="J419" s="294"/>
      <c r="L419" s="294"/>
    </row>
    <row r="420" ht="15.75" customHeight="1">
      <c r="A420" s="294"/>
      <c r="B420" s="294"/>
      <c r="C420" s="295"/>
      <c r="D420" s="295"/>
      <c r="E420" s="294"/>
      <c r="F420" s="295"/>
      <c r="G420" s="295"/>
      <c r="H420" s="295"/>
      <c r="I420" s="294"/>
      <c r="J420" s="294"/>
      <c r="L420" s="294"/>
    </row>
    <row r="421" ht="15.75" customHeight="1">
      <c r="A421" s="294"/>
      <c r="B421" s="294"/>
      <c r="C421" s="295"/>
      <c r="D421" s="295"/>
      <c r="E421" s="294"/>
      <c r="F421" s="295"/>
      <c r="G421" s="295"/>
      <c r="H421" s="295"/>
      <c r="I421" s="294"/>
      <c r="J421" s="294"/>
      <c r="L421" s="294"/>
    </row>
    <row r="422" ht="15.75" customHeight="1">
      <c r="A422" s="294"/>
      <c r="B422" s="294"/>
      <c r="C422" s="295"/>
      <c r="D422" s="295"/>
      <c r="E422" s="294"/>
      <c r="F422" s="295"/>
      <c r="G422" s="295"/>
      <c r="H422" s="295"/>
      <c r="I422" s="294"/>
      <c r="J422" s="294"/>
      <c r="L422" s="294"/>
    </row>
    <row r="423" ht="15.75" customHeight="1">
      <c r="A423" s="294"/>
      <c r="B423" s="294"/>
      <c r="C423" s="295"/>
      <c r="D423" s="295"/>
      <c r="E423" s="294"/>
      <c r="F423" s="295"/>
      <c r="G423" s="295"/>
      <c r="H423" s="295"/>
      <c r="I423" s="294"/>
      <c r="J423" s="294"/>
      <c r="L423" s="294"/>
    </row>
    <row r="424" ht="15.75" customHeight="1">
      <c r="A424" s="294"/>
      <c r="B424" s="294"/>
      <c r="C424" s="295"/>
      <c r="D424" s="295"/>
      <c r="E424" s="294"/>
      <c r="F424" s="295"/>
      <c r="G424" s="295"/>
      <c r="H424" s="295"/>
      <c r="I424" s="294"/>
      <c r="J424" s="294"/>
      <c r="L424" s="294"/>
    </row>
    <row r="425" ht="15.75" customHeight="1">
      <c r="A425" s="294"/>
      <c r="B425" s="294"/>
      <c r="C425" s="295"/>
      <c r="D425" s="295"/>
      <c r="E425" s="294"/>
      <c r="F425" s="295"/>
      <c r="G425" s="295"/>
      <c r="H425" s="295"/>
      <c r="I425" s="294"/>
      <c r="J425" s="294"/>
      <c r="L425" s="294"/>
    </row>
    <row r="426" ht="15.75" customHeight="1">
      <c r="A426" s="294"/>
      <c r="B426" s="294"/>
      <c r="C426" s="295"/>
      <c r="D426" s="295"/>
      <c r="E426" s="294"/>
      <c r="F426" s="295"/>
      <c r="G426" s="295"/>
      <c r="H426" s="295"/>
      <c r="I426" s="294"/>
      <c r="J426" s="294"/>
      <c r="L426" s="294"/>
    </row>
    <row r="427" ht="15.75" customHeight="1">
      <c r="A427" s="294"/>
      <c r="B427" s="294"/>
      <c r="C427" s="295"/>
      <c r="D427" s="295"/>
      <c r="E427" s="294"/>
      <c r="F427" s="295"/>
      <c r="G427" s="295"/>
      <c r="H427" s="295"/>
      <c r="I427" s="294"/>
      <c r="J427" s="294"/>
      <c r="L427" s="294"/>
    </row>
    <row r="428" ht="15.75" customHeight="1">
      <c r="A428" s="294"/>
      <c r="B428" s="294"/>
      <c r="C428" s="295"/>
      <c r="D428" s="295"/>
      <c r="E428" s="294"/>
      <c r="F428" s="295"/>
      <c r="G428" s="295"/>
      <c r="H428" s="295"/>
      <c r="I428" s="294"/>
      <c r="J428" s="294"/>
      <c r="L428" s="294"/>
    </row>
    <row r="429" ht="15.75" customHeight="1">
      <c r="A429" s="294"/>
      <c r="B429" s="294"/>
      <c r="C429" s="295"/>
      <c r="D429" s="295"/>
      <c r="E429" s="294"/>
      <c r="F429" s="295"/>
      <c r="G429" s="295"/>
      <c r="H429" s="295"/>
      <c r="I429" s="294"/>
      <c r="J429" s="294"/>
      <c r="L429" s="294"/>
    </row>
    <row r="430" ht="15.75" customHeight="1">
      <c r="A430" s="294"/>
      <c r="B430" s="294"/>
      <c r="C430" s="295"/>
      <c r="D430" s="295"/>
      <c r="E430" s="294"/>
      <c r="F430" s="295"/>
      <c r="G430" s="295"/>
      <c r="H430" s="295"/>
      <c r="I430" s="294"/>
      <c r="J430" s="294"/>
      <c r="L430" s="294"/>
    </row>
    <row r="431" ht="15.75" customHeight="1">
      <c r="A431" s="294"/>
      <c r="B431" s="294"/>
      <c r="C431" s="295"/>
      <c r="D431" s="295"/>
      <c r="E431" s="294"/>
      <c r="F431" s="295"/>
      <c r="G431" s="295"/>
      <c r="H431" s="295"/>
      <c r="I431" s="294"/>
      <c r="J431" s="294"/>
      <c r="L431" s="294"/>
    </row>
    <row r="432" ht="15.75" customHeight="1">
      <c r="A432" s="294"/>
      <c r="B432" s="294"/>
      <c r="C432" s="295"/>
      <c r="D432" s="295"/>
      <c r="E432" s="294"/>
      <c r="F432" s="295"/>
      <c r="G432" s="295"/>
      <c r="H432" s="295"/>
      <c r="I432" s="294"/>
      <c r="J432" s="294"/>
      <c r="L432" s="294"/>
    </row>
    <row r="433" ht="15.75" customHeight="1">
      <c r="A433" s="294"/>
      <c r="B433" s="294"/>
      <c r="C433" s="295"/>
      <c r="D433" s="295"/>
      <c r="E433" s="294"/>
      <c r="F433" s="295"/>
      <c r="G433" s="295"/>
      <c r="H433" s="295"/>
      <c r="I433" s="294"/>
      <c r="J433" s="294"/>
      <c r="L433" s="294"/>
    </row>
    <row r="434" ht="15.75" customHeight="1">
      <c r="A434" s="294"/>
      <c r="B434" s="294"/>
      <c r="C434" s="295"/>
      <c r="D434" s="295"/>
      <c r="E434" s="294"/>
      <c r="F434" s="295"/>
      <c r="G434" s="295"/>
      <c r="H434" s="295"/>
      <c r="I434" s="294"/>
      <c r="J434" s="294"/>
      <c r="L434" s="294"/>
    </row>
    <row r="435" ht="15.75" customHeight="1">
      <c r="A435" s="294"/>
      <c r="B435" s="294"/>
      <c r="C435" s="295"/>
      <c r="D435" s="295"/>
      <c r="E435" s="294"/>
      <c r="F435" s="295"/>
      <c r="G435" s="295"/>
      <c r="H435" s="295"/>
      <c r="I435" s="294"/>
      <c r="J435" s="294"/>
      <c r="L435" s="294"/>
    </row>
    <row r="436" ht="15.75" customHeight="1">
      <c r="A436" s="294"/>
      <c r="B436" s="294"/>
      <c r="C436" s="295"/>
      <c r="D436" s="295"/>
      <c r="E436" s="294"/>
      <c r="F436" s="295"/>
      <c r="G436" s="295"/>
      <c r="H436" s="295"/>
      <c r="I436" s="294"/>
      <c r="J436" s="294"/>
      <c r="L436" s="294"/>
    </row>
    <row r="437" ht="15.75" customHeight="1">
      <c r="A437" s="294"/>
      <c r="B437" s="294"/>
      <c r="C437" s="295"/>
      <c r="D437" s="295"/>
      <c r="E437" s="294"/>
      <c r="F437" s="295"/>
      <c r="G437" s="295"/>
      <c r="H437" s="295"/>
      <c r="I437" s="294"/>
      <c r="J437" s="294"/>
      <c r="L437" s="294"/>
    </row>
    <row r="438" ht="15.75" customHeight="1">
      <c r="A438" s="294"/>
      <c r="B438" s="294"/>
      <c r="C438" s="295"/>
      <c r="D438" s="295"/>
      <c r="E438" s="294"/>
      <c r="F438" s="295"/>
      <c r="G438" s="295"/>
      <c r="H438" s="295"/>
      <c r="I438" s="294"/>
      <c r="J438" s="294"/>
      <c r="L438" s="294"/>
    </row>
    <row r="439" ht="15.75" customHeight="1">
      <c r="A439" s="294"/>
      <c r="B439" s="294"/>
      <c r="C439" s="295"/>
      <c r="D439" s="295"/>
      <c r="E439" s="294"/>
      <c r="F439" s="295"/>
      <c r="G439" s="295"/>
      <c r="H439" s="295"/>
      <c r="I439" s="294"/>
      <c r="J439" s="294"/>
      <c r="L439" s="294"/>
    </row>
    <row r="440" ht="15.75" customHeight="1">
      <c r="A440" s="294"/>
      <c r="B440" s="294"/>
      <c r="C440" s="295"/>
      <c r="D440" s="295"/>
      <c r="E440" s="294"/>
      <c r="F440" s="295"/>
      <c r="G440" s="295"/>
      <c r="H440" s="295"/>
      <c r="I440" s="294"/>
      <c r="J440" s="294"/>
      <c r="L440" s="294"/>
    </row>
    <row r="441" ht="15.75" customHeight="1">
      <c r="A441" s="294"/>
      <c r="B441" s="294"/>
      <c r="C441" s="295"/>
      <c r="D441" s="295"/>
      <c r="E441" s="294"/>
      <c r="F441" s="295"/>
      <c r="G441" s="295"/>
      <c r="H441" s="295"/>
      <c r="I441" s="294"/>
      <c r="J441" s="294"/>
      <c r="L441" s="294"/>
    </row>
    <row r="442" ht="15.75" customHeight="1">
      <c r="A442" s="294"/>
      <c r="B442" s="294"/>
      <c r="C442" s="295"/>
      <c r="D442" s="295"/>
      <c r="E442" s="294"/>
      <c r="F442" s="295"/>
      <c r="G442" s="295"/>
      <c r="H442" s="295"/>
      <c r="I442" s="294"/>
      <c r="J442" s="294"/>
      <c r="L442" s="294"/>
    </row>
    <row r="443" ht="15.75" customHeight="1">
      <c r="A443" s="294"/>
      <c r="B443" s="294"/>
      <c r="C443" s="295"/>
      <c r="D443" s="295"/>
      <c r="E443" s="294"/>
      <c r="F443" s="295"/>
      <c r="G443" s="295"/>
      <c r="H443" s="295"/>
      <c r="I443" s="294"/>
      <c r="J443" s="294"/>
      <c r="L443" s="294"/>
    </row>
    <row r="444" ht="15.75" customHeight="1">
      <c r="A444" s="294"/>
      <c r="B444" s="294"/>
      <c r="C444" s="295"/>
      <c r="D444" s="295"/>
      <c r="E444" s="294"/>
      <c r="F444" s="295"/>
      <c r="G444" s="295"/>
      <c r="H444" s="295"/>
      <c r="I444" s="294"/>
      <c r="J444" s="294"/>
      <c r="L444" s="294"/>
    </row>
    <row r="445" ht="15.75" customHeight="1">
      <c r="A445" s="294"/>
      <c r="B445" s="294"/>
      <c r="C445" s="295"/>
      <c r="D445" s="295"/>
      <c r="E445" s="294"/>
      <c r="F445" s="295"/>
      <c r="G445" s="295"/>
      <c r="H445" s="295"/>
      <c r="I445" s="294"/>
      <c r="J445" s="294"/>
      <c r="L445" s="294"/>
    </row>
    <row r="446" ht="15.75" customHeight="1">
      <c r="A446" s="294"/>
      <c r="B446" s="294"/>
      <c r="C446" s="295"/>
      <c r="D446" s="295"/>
      <c r="E446" s="294"/>
      <c r="F446" s="295"/>
      <c r="G446" s="295"/>
      <c r="H446" s="295"/>
      <c r="I446" s="294"/>
      <c r="J446" s="294"/>
      <c r="L446" s="294"/>
    </row>
    <row r="447" ht="15.75" customHeight="1">
      <c r="A447" s="294"/>
      <c r="B447" s="294"/>
      <c r="C447" s="295"/>
      <c r="D447" s="295"/>
      <c r="E447" s="294"/>
      <c r="F447" s="295"/>
      <c r="G447" s="295"/>
      <c r="H447" s="295"/>
      <c r="I447" s="294"/>
      <c r="J447" s="294"/>
      <c r="L447" s="294"/>
    </row>
    <row r="448" ht="15.75" customHeight="1">
      <c r="A448" s="294"/>
      <c r="B448" s="294"/>
      <c r="C448" s="295"/>
      <c r="D448" s="295"/>
      <c r="E448" s="294"/>
      <c r="F448" s="295"/>
      <c r="G448" s="295"/>
      <c r="H448" s="295"/>
      <c r="I448" s="294"/>
      <c r="J448" s="294"/>
      <c r="L448" s="294"/>
    </row>
    <row r="449" ht="15.75" customHeight="1">
      <c r="A449" s="294"/>
      <c r="B449" s="294"/>
      <c r="C449" s="295"/>
      <c r="D449" s="295"/>
      <c r="E449" s="294"/>
      <c r="F449" s="295"/>
      <c r="G449" s="295"/>
      <c r="H449" s="295"/>
      <c r="I449" s="294"/>
      <c r="J449" s="294"/>
      <c r="L449" s="294"/>
    </row>
    <row r="450" ht="15.75" customHeight="1">
      <c r="A450" s="294"/>
      <c r="B450" s="294"/>
      <c r="C450" s="295"/>
      <c r="D450" s="295"/>
      <c r="E450" s="294"/>
      <c r="F450" s="295"/>
      <c r="G450" s="295"/>
      <c r="H450" s="295"/>
      <c r="I450" s="294"/>
      <c r="J450" s="294"/>
      <c r="L450" s="294"/>
    </row>
    <row r="451" ht="15.75" customHeight="1">
      <c r="A451" s="294"/>
      <c r="B451" s="294"/>
      <c r="C451" s="295"/>
      <c r="D451" s="295"/>
      <c r="E451" s="294"/>
      <c r="F451" s="295"/>
      <c r="G451" s="295"/>
      <c r="H451" s="295"/>
      <c r="I451" s="294"/>
      <c r="J451" s="294"/>
      <c r="L451" s="294"/>
    </row>
    <row r="452" ht="15.75" customHeight="1">
      <c r="A452" s="294"/>
      <c r="B452" s="294"/>
      <c r="C452" s="295"/>
      <c r="D452" s="295"/>
      <c r="E452" s="294"/>
      <c r="F452" s="295"/>
      <c r="G452" s="295"/>
      <c r="H452" s="295"/>
      <c r="I452" s="294"/>
      <c r="J452" s="294"/>
      <c r="L452" s="294"/>
    </row>
    <row r="453" ht="15.75" customHeight="1">
      <c r="A453" s="294"/>
      <c r="B453" s="294"/>
      <c r="C453" s="295"/>
      <c r="D453" s="295"/>
      <c r="E453" s="294"/>
      <c r="F453" s="295"/>
      <c r="G453" s="295"/>
      <c r="H453" s="295"/>
      <c r="I453" s="294"/>
      <c r="J453" s="294"/>
      <c r="L453" s="294"/>
    </row>
    <row r="454" ht="15.75" customHeight="1">
      <c r="A454" s="294"/>
      <c r="B454" s="294"/>
      <c r="C454" s="295"/>
      <c r="D454" s="295"/>
      <c r="E454" s="294"/>
      <c r="F454" s="295"/>
      <c r="G454" s="295"/>
      <c r="H454" s="295"/>
      <c r="I454" s="294"/>
      <c r="J454" s="294"/>
      <c r="L454" s="294"/>
    </row>
    <row r="455" ht="15.75" customHeight="1">
      <c r="A455" s="294"/>
      <c r="B455" s="294"/>
      <c r="C455" s="295"/>
      <c r="D455" s="295"/>
      <c r="E455" s="294"/>
      <c r="F455" s="295"/>
      <c r="G455" s="295"/>
      <c r="H455" s="295"/>
      <c r="I455" s="294"/>
      <c r="J455" s="294"/>
      <c r="L455" s="294"/>
    </row>
    <row r="456" ht="15.75" customHeight="1">
      <c r="A456" s="294"/>
      <c r="B456" s="294"/>
      <c r="C456" s="295"/>
      <c r="D456" s="295"/>
      <c r="E456" s="294"/>
      <c r="F456" s="295"/>
      <c r="G456" s="295"/>
      <c r="H456" s="295"/>
      <c r="I456" s="294"/>
      <c r="J456" s="294"/>
      <c r="L456" s="294"/>
    </row>
    <row r="457" ht="15.75" customHeight="1">
      <c r="A457" s="294"/>
      <c r="B457" s="294"/>
      <c r="C457" s="295"/>
      <c r="D457" s="295"/>
      <c r="E457" s="294"/>
      <c r="F457" s="295"/>
      <c r="G457" s="295"/>
      <c r="H457" s="295"/>
      <c r="I457" s="294"/>
      <c r="J457" s="294"/>
      <c r="L457" s="294"/>
    </row>
    <row r="458" ht="15.75" customHeight="1">
      <c r="A458" s="294"/>
      <c r="B458" s="294"/>
      <c r="C458" s="295"/>
      <c r="D458" s="295"/>
      <c r="E458" s="294"/>
      <c r="F458" s="295"/>
      <c r="G458" s="295"/>
      <c r="H458" s="295"/>
      <c r="I458" s="294"/>
      <c r="J458" s="294"/>
      <c r="L458" s="294"/>
    </row>
    <row r="459" ht="15.75" customHeight="1">
      <c r="A459" s="294"/>
      <c r="B459" s="294"/>
      <c r="C459" s="295"/>
      <c r="D459" s="295"/>
      <c r="E459" s="294"/>
      <c r="F459" s="295"/>
      <c r="G459" s="295"/>
      <c r="H459" s="295"/>
      <c r="I459" s="294"/>
      <c r="J459" s="294"/>
      <c r="L459" s="294"/>
    </row>
    <row r="460" ht="15.75" customHeight="1">
      <c r="A460" s="294"/>
      <c r="B460" s="294"/>
      <c r="C460" s="295"/>
      <c r="D460" s="295"/>
      <c r="E460" s="294"/>
      <c r="F460" s="295"/>
      <c r="G460" s="295"/>
      <c r="H460" s="295"/>
      <c r="I460" s="294"/>
      <c r="J460" s="294"/>
      <c r="L460" s="294"/>
    </row>
    <row r="461" ht="15.75" customHeight="1">
      <c r="A461" s="294"/>
      <c r="B461" s="294"/>
      <c r="C461" s="295"/>
      <c r="D461" s="295"/>
      <c r="E461" s="294"/>
      <c r="F461" s="295"/>
      <c r="G461" s="295"/>
      <c r="H461" s="295"/>
      <c r="I461" s="294"/>
      <c r="J461" s="294"/>
      <c r="L461" s="294"/>
    </row>
    <row r="462" ht="15.75" customHeight="1">
      <c r="A462" s="294"/>
      <c r="B462" s="294"/>
      <c r="C462" s="295"/>
      <c r="D462" s="295"/>
      <c r="E462" s="294"/>
      <c r="F462" s="295"/>
      <c r="G462" s="295"/>
      <c r="H462" s="295"/>
      <c r="I462" s="294"/>
      <c r="J462" s="294"/>
      <c r="L462" s="294"/>
    </row>
    <row r="463" ht="15.75" customHeight="1">
      <c r="A463" s="294"/>
      <c r="B463" s="294"/>
      <c r="C463" s="295"/>
      <c r="D463" s="295"/>
      <c r="E463" s="294"/>
      <c r="F463" s="295"/>
      <c r="G463" s="295"/>
      <c r="H463" s="295"/>
      <c r="I463" s="294"/>
      <c r="J463" s="294"/>
      <c r="L463" s="294"/>
    </row>
    <row r="464" ht="15.75" customHeight="1">
      <c r="A464" s="294"/>
      <c r="B464" s="294"/>
      <c r="C464" s="295"/>
      <c r="D464" s="295"/>
      <c r="E464" s="294"/>
      <c r="F464" s="295"/>
      <c r="G464" s="295"/>
      <c r="H464" s="295"/>
      <c r="I464" s="294"/>
      <c r="J464" s="294"/>
      <c r="L464" s="294"/>
    </row>
    <row r="465" ht="15.75" customHeight="1">
      <c r="A465" s="294"/>
      <c r="B465" s="294"/>
      <c r="C465" s="295"/>
      <c r="D465" s="295"/>
      <c r="E465" s="294"/>
      <c r="F465" s="295"/>
      <c r="G465" s="295"/>
      <c r="H465" s="295"/>
      <c r="I465" s="294"/>
      <c r="J465" s="294"/>
      <c r="L465" s="294"/>
    </row>
    <row r="466" ht="15.75" customHeight="1">
      <c r="A466" s="294"/>
      <c r="B466" s="294"/>
      <c r="C466" s="295"/>
      <c r="D466" s="295"/>
      <c r="E466" s="294"/>
      <c r="F466" s="295"/>
      <c r="G466" s="295"/>
      <c r="H466" s="295"/>
      <c r="I466" s="294"/>
      <c r="J466" s="294"/>
      <c r="L466" s="294"/>
    </row>
    <row r="467" ht="15.75" customHeight="1">
      <c r="A467" s="294"/>
      <c r="B467" s="294"/>
      <c r="C467" s="295"/>
      <c r="D467" s="295"/>
      <c r="E467" s="294"/>
      <c r="F467" s="295"/>
      <c r="G467" s="295"/>
      <c r="H467" s="295"/>
      <c r="I467" s="294"/>
      <c r="J467" s="294"/>
      <c r="L467" s="294"/>
    </row>
    <row r="468" ht="15.75" customHeight="1">
      <c r="A468" s="294"/>
      <c r="B468" s="294"/>
      <c r="C468" s="295"/>
      <c r="D468" s="295"/>
      <c r="E468" s="294"/>
      <c r="F468" s="295"/>
      <c r="G468" s="295"/>
      <c r="H468" s="295"/>
      <c r="I468" s="294"/>
      <c r="J468" s="294"/>
      <c r="L468" s="294"/>
    </row>
    <row r="469" ht="15.75" customHeight="1">
      <c r="A469" s="294"/>
      <c r="B469" s="294"/>
      <c r="C469" s="295"/>
      <c r="D469" s="295"/>
      <c r="E469" s="294"/>
      <c r="F469" s="295"/>
      <c r="G469" s="295"/>
      <c r="H469" s="295"/>
      <c r="I469" s="294"/>
      <c r="J469" s="294"/>
      <c r="L469" s="294"/>
    </row>
    <row r="470" ht="15.75" customHeight="1">
      <c r="A470" s="294"/>
      <c r="B470" s="294"/>
      <c r="C470" s="295"/>
      <c r="D470" s="295"/>
      <c r="E470" s="294"/>
      <c r="F470" s="295"/>
      <c r="G470" s="295"/>
      <c r="H470" s="295"/>
      <c r="I470" s="294"/>
      <c r="J470" s="294"/>
      <c r="L470" s="294"/>
    </row>
    <row r="471" ht="15.75" customHeight="1">
      <c r="A471" s="294"/>
      <c r="B471" s="294"/>
      <c r="C471" s="295"/>
      <c r="D471" s="295"/>
      <c r="E471" s="294"/>
      <c r="F471" s="295"/>
      <c r="G471" s="295"/>
      <c r="H471" s="295"/>
      <c r="I471" s="294"/>
      <c r="J471" s="294"/>
      <c r="L471" s="294"/>
    </row>
    <row r="472" ht="15.75" customHeight="1">
      <c r="A472" s="294"/>
      <c r="B472" s="294"/>
      <c r="C472" s="295"/>
      <c r="D472" s="295"/>
      <c r="E472" s="294"/>
      <c r="F472" s="295"/>
      <c r="G472" s="295"/>
      <c r="H472" s="295"/>
      <c r="I472" s="294"/>
      <c r="J472" s="294"/>
      <c r="L472" s="294"/>
    </row>
    <row r="473" ht="15.75" customHeight="1">
      <c r="A473" s="294"/>
      <c r="B473" s="294"/>
      <c r="C473" s="295"/>
      <c r="D473" s="295"/>
      <c r="E473" s="294"/>
      <c r="F473" s="295"/>
      <c r="G473" s="295"/>
      <c r="H473" s="295"/>
      <c r="I473" s="294"/>
      <c r="J473" s="294"/>
      <c r="L473" s="294"/>
    </row>
    <row r="474" ht="15.75" customHeight="1">
      <c r="A474" s="294"/>
      <c r="B474" s="294"/>
      <c r="C474" s="295"/>
      <c r="D474" s="295"/>
      <c r="E474" s="294"/>
      <c r="F474" s="295"/>
      <c r="G474" s="295"/>
      <c r="H474" s="295"/>
      <c r="I474" s="294"/>
      <c r="J474" s="294"/>
      <c r="L474" s="294"/>
    </row>
    <row r="475" ht="15.75" customHeight="1">
      <c r="A475" s="294"/>
      <c r="B475" s="294"/>
      <c r="C475" s="295"/>
      <c r="D475" s="295"/>
      <c r="E475" s="294"/>
      <c r="F475" s="295"/>
      <c r="G475" s="295"/>
      <c r="H475" s="295"/>
      <c r="I475" s="294"/>
      <c r="J475" s="294"/>
      <c r="L475" s="294"/>
    </row>
    <row r="476" ht="15.75" customHeight="1">
      <c r="A476" s="294"/>
      <c r="B476" s="294"/>
      <c r="C476" s="295"/>
      <c r="D476" s="295"/>
      <c r="E476" s="294"/>
      <c r="F476" s="295"/>
      <c r="G476" s="295"/>
      <c r="H476" s="295"/>
      <c r="I476" s="294"/>
      <c r="J476" s="294"/>
      <c r="L476" s="294"/>
    </row>
    <row r="477" ht="15.75" customHeight="1">
      <c r="A477" s="294"/>
      <c r="B477" s="294"/>
      <c r="C477" s="295"/>
      <c r="D477" s="295"/>
      <c r="E477" s="294"/>
      <c r="F477" s="295"/>
      <c r="G477" s="295"/>
      <c r="H477" s="295"/>
      <c r="I477" s="294"/>
      <c r="J477" s="294"/>
      <c r="L477" s="294"/>
    </row>
    <row r="478" ht="15.75" customHeight="1">
      <c r="A478" s="294"/>
      <c r="B478" s="294"/>
      <c r="C478" s="295"/>
      <c r="D478" s="295"/>
      <c r="E478" s="294"/>
      <c r="F478" s="295"/>
      <c r="G478" s="295"/>
      <c r="H478" s="295"/>
      <c r="I478" s="294"/>
      <c r="J478" s="294"/>
      <c r="L478" s="294"/>
    </row>
    <row r="479" ht="15.75" customHeight="1">
      <c r="A479" s="294"/>
      <c r="B479" s="294"/>
      <c r="C479" s="295"/>
      <c r="D479" s="295"/>
      <c r="E479" s="294"/>
      <c r="F479" s="295"/>
      <c r="G479" s="295"/>
      <c r="H479" s="295"/>
      <c r="I479" s="294"/>
      <c r="J479" s="294"/>
      <c r="L479" s="294"/>
    </row>
    <row r="480" ht="15.75" customHeight="1">
      <c r="A480" s="294"/>
      <c r="B480" s="294"/>
      <c r="C480" s="295"/>
      <c r="D480" s="295"/>
      <c r="E480" s="294"/>
      <c r="F480" s="295"/>
      <c r="G480" s="295"/>
      <c r="H480" s="295"/>
      <c r="I480" s="294"/>
      <c r="J480" s="294"/>
      <c r="L480" s="294"/>
    </row>
    <row r="481" ht="15.75" customHeight="1">
      <c r="A481" s="294"/>
      <c r="B481" s="294"/>
      <c r="C481" s="295"/>
      <c r="D481" s="295"/>
      <c r="E481" s="294"/>
      <c r="F481" s="295"/>
      <c r="G481" s="295"/>
      <c r="H481" s="295"/>
      <c r="I481" s="294"/>
      <c r="J481" s="294"/>
      <c r="L481" s="294"/>
    </row>
    <row r="482" ht="15.75" customHeight="1">
      <c r="A482" s="294"/>
      <c r="B482" s="294"/>
      <c r="C482" s="295"/>
      <c r="D482" s="295"/>
      <c r="E482" s="294"/>
      <c r="F482" s="295"/>
      <c r="G482" s="295"/>
      <c r="H482" s="295"/>
      <c r="I482" s="294"/>
      <c r="J482" s="294"/>
      <c r="L482" s="294"/>
    </row>
    <row r="483" ht="15.75" customHeight="1">
      <c r="A483" s="294"/>
      <c r="B483" s="294"/>
      <c r="C483" s="295"/>
      <c r="D483" s="295"/>
      <c r="E483" s="294"/>
      <c r="F483" s="295"/>
      <c r="G483" s="295"/>
      <c r="H483" s="295"/>
      <c r="I483" s="294"/>
      <c r="J483" s="294"/>
      <c r="L483" s="294"/>
    </row>
    <row r="484" ht="15.75" customHeight="1">
      <c r="A484" s="294"/>
      <c r="B484" s="294"/>
      <c r="C484" s="295"/>
      <c r="D484" s="295"/>
      <c r="E484" s="294"/>
      <c r="F484" s="295"/>
      <c r="G484" s="295"/>
      <c r="H484" s="295"/>
      <c r="I484" s="294"/>
      <c r="J484" s="294"/>
      <c r="L484" s="294"/>
    </row>
    <row r="485" ht="15.75" customHeight="1">
      <c r="A485" s="294"/>
      <c r="B485" s="294"/>
      <c r="C485" s="295"/>
      <c r="D485" s="295"/>
      <c r="E485" s="294"/>
      <c r="F485" s="295"/>
      <c r="G485" s="295"/>
      <c r="H485" s="295"/>
      <c r="I485" s="294"/>
      <c r="J485" s="294"/>
      <c r="L485" s="294"/>
    </row>
    <row r="486" ht="15.75" customHeight="1">
      <c r="A486" s="294"/>
      <c r="B486" s="294"/>
      <c r="C486" s="295"/>
      <c r="D486" s="295"/>
      <c r="E486" s="294"/>
      <c r="F486" s="295"/>
      <c r="G486" s="295"/>
      <c r="H486" s="295"/>
      <c r="I486" s="294"/>
      <c r="J486" s="294"/>
      <c r="L486" s="294"/>
    </row>
    <row r="487" ht="15.75" customHeight="1">
      <c r="A487" s="294"/>
      <c r="B487" s="294"/>
      <c r="C487" s="295"/>
      <c r="D487" s="295"/>
      <c r="E487" s="294"/>
      <c r="F487" s="295"/>
      <c r="G487" s="295"/>
      <c r="H487" s="295"/>
      <c r="I487" s="294"/>
      <c r="J487" s="294"/>
      <c r="L487" s="294"/>
    </row>
    <row r="488" ht="15.75" customHeight="1">
      <c r="A488" s="294"/>
      <c r="B488" s="294"/>
      <c r="C488" s="295"/>
      <c r="D488" s="295"/>
      <c r="E488" s="294"/>
      <c r="F488" s="295"/>
      <c r="G488" s="295"/>
      <c r="H488" s="295"/>
      <c r="I488" s="294"/>
      <c r="J488" s="294"/>
      <c r="L488" s="294"/>
    </row>
    <row r="489" ht="15.75" customHeight="1">
      <c r="A489" s="294"/>
      <c r="B489" s="294"/>
      <c r="C489" s="295"/>
      <c r="D489" s="295"/>
      <c r="E489" s="294"/>
      <c r="F489" s="295"/>
      <c r="G489" s="295"/>
      <c r="H489" s="295"/>
      <c r="I489" s="294"/>
      <c r="J489" s="294"/>
      <c r="L489" s="294"/>
    </row>
    <row r="490" ht="15.75" customHeight="1">
      <c r="A490" s="294"/>
      <c r="B490" s="294"/>
      <c r="C490" s="295"/>
      <c r="D490" s="295"/>
      <c r="E490" s="294"/>
      <c r="F490" s="295"/>
      <c r="G490" s="295"/>
      <c r="H490" s="295"/>
      <c r="I490" s="294"/>
      <c r="J490" s="294"/>
      <c r="L490" s="294"/>
    </row>
    <row r="491" ht="15.75" customHeight="1">
      <c r="A491" s="294"/>
      <c r="B491" s="294"/>
      <c r="C491" s="295"/>
      <c r="D491" s="295"/>
      <c r="E491" s="294"/>
      <c r="F491" s="295"/>
      <c r="G491" s="295"/>
      <c r="H491" s="295"/>
      <c r="I491" s="294"/>
      <c r="J491" s="294"/>
      <c r="L491" s="294"/>
    </row>
    <row r="492" ht="15.75" customHeight="1">
      <c r="A492" s="294"/>
      <c r="B492" s="294"/>
      <c r="C492" s="295"/>
      <c r="D492" s="295"/>
      <c r="E492" s="294"/>
      <c r="F492" s="295"/>
      <c r="G492" s="295"/>
      <c r="H492" s="295"/>
      <c r="I492" s="294"/>
      <c r="J492" s="294"/>
      <c r="L492" s="294"/>
    </row>
    <row r="493" ht="15.75" customHeight="1">
      <c r="A493" s="294"/>
      <c r="B493" s="294"/>
      <c r="C493" s="295"/>
      <c r="D493" s="295"/>
      <c r="E493" s="294"/>
      <c r="F493" s="295"/>
      <c r="G493" s="295"/>
      <c r="H493" s="295"/>
      <c r="I493" s="294"/>
      <c r="J493" s="294"/>
      <c r="L493" s="294"/>
    </row>
    <row r="494" ht="15.75" customHeight="1">
      <c r="A494" s="294"/>
      <c r="B494" s="294"/>
      <c r="C494" s="295"/>
      <c r="D494" s="295"/>
      <c r="E494" s="294"/>
      <c r="F494" s="295"/>
      <c r="G494" s="295"/>
      <c r="H494" s="295"/>
      <c r="I494" s="294"/>
      <c r="J494" s="294"/>
      <c r="L494" s="294"/>
    </row>
    <row r="495" ht="15.75" customHeight="1">
      <c r="A495" s="294"/>
      <c r="B495" s="294"/>
      <c r="C495" s="295"/>
      <c r="D495" s="295"/>
      <c r="E495" s="294"/>
      <c r="F495" s="295"/>
      <c r="G495" s="295"/>
      <c r="H495" s="295"/>
      <c r="I495" s="294"/>
      <c r="J495" s="294"/>
      <c r="L495" s="294"/>
    </row>
    <row r="496" ht="15.75" customHeight="1">
      <c r="A496" s="294"/>
      <c r="B496" s="294"/>
      <c r="C496" s="295"/>
      <c r="D496" s="295"/>
      <c r="E496" s="294"/>
      <c r="F496" s="295"/>
      <c r="G496" s="295"/>
      <c r="H496" s="295"/>
      <c r="I496" s="294"/>
      <c r="J496" s="294"/>
      <c r="L496" s="294"/>
    </row>
    <row r="497" ht="15.75" customHeight="1">
      <c r="A497" s="294"/>
      <c r="B497" s="294"/>
      <c r="C497" s="295"/>
      <c r="D497" s="295"/>
      <c r="E497" s="294"/>
      <c r="F497" s="295"/>
      <c r="G497" s="295"/>
      <c r="H497" s="295"/>
      <c r="I497" s="294"/>
      <c r="J497" s="294"/>
      <c r="L497" s="294"/>
    </row>
    <row r="498" ht="15.75" customHeight="1">
      <c r="A498" s="294"/>
      <c r="B498" s="294"/>
      <c r="C498" s="295"/>
      <c r="D498" s="295"/>
      <c r="E498" s="294"/>
      <c r="F498" s="295"/>
      <c r="G498" s="295"/>
      <c r="H498" s="295"/>
      <c r="I498" s="294"/>
      <c r="J498" s="294"/>
      <c r="L498" s="294"/>
    </row>
    <row r="499" ht="15.75" customHeight="1">
      <c r="A499" s="294"/>
      <c r="B499" s="294"/>
      <c r="C499" s="295"/>
      <c r="D499" s="295"/>
      <c r="E499" s="294"/>
      <c r="F499" s="295"/>
      <c r="G499" s="295"/>
      <c r="H499" s="295"/>
      <c r="I499" s="294"/>
      <c r="J499" s="294"/>
      <c r="L499" s="294"/>
    </row>
    <row r="500" ht="15.75" customHeight="1">
      <c r="A500" s="294"/>
      <c r="B500" s="294"/>
      <c r="C500" s="295"/>
      <c r="D500" s="295"/>
      <c r="E500" s="294"/>
      <c r="F500" s="295"/>
      <c r="G500" s="295"/>
      <c r="H500" s="295"/>
      <c r="I500" s="294"/>
      <c r="J500" s="294"/>
      <c r="L500" s="294"/>
    </row>
    <row r="501" ht="15.75" customHeight="1">
      <c r="A501" s="294"/>
      <c r="B501" s="294"/>
      <c r="C501" s="295"/>
      <c r="D501" s="295"/>
      <c r="E501" s="294"/>
      <c r="F501" s="295"/>
      <c r="G501" s="295"/>
      <c r="H501" s="295"/>
      <c r="I501" s="294"/>
      <c r="J501" s="294"/>
      <c r="L501" s="294"/>
    </row>
    <row r="502" ht="15.75" customHeight="1">
      <c r="A502" s="294"/>
      <c r="B502" s="294"/>
      <c r="C502" s="295"/>
      <c r="D502" s="295"/>
      <c r="E502" s="294"/>
      <c r="F502" s="295"/>
      <c r="G502" s="295"/>
      <c r="H502" s="295"/>
      <c r="I502" s="294"/>
      <c r="J502" s="294"/>
      <c r="L502" s="294"/>
    </row>
    <row r="503" ht="15.75" customHeight="1">
      <c r="A503" s="294"/>
      <c r="B503" s="294"/>
      <c r="C503" s="295"/>
      <c r="D503" s="295"/>
      <c r="E503" s="294"/>
      <c r="F503" s="295"/>
      <c r="G503" s="295"/>
      <c r="H503" s="295"/>
      <c r="I503" s="294"/>
      <c r="J503" s="294"/>
      <c r="L503" s="294"/>
    </row>
    <row r="504" ht="15.75" customHeight="1">
      <c r="A504" s="294"/>
      <c r="B504" s="294"/>
      <c r="C504" s="295"/>
      <c r="D504" s="295"/>
      <c r="E504" s="294"/>
      <c r="F504" s="295"/>
      <c r="G504" s="295"/>
      <c r="H504" s="295"/>
      <c r="I504" s="294"/>
      <c r="J504" s="294"/>
      <c r="L504" s="294"/>
    </row>
    <row r="505" ht="15.75" customHeight="1">
      <c r="A505" s="294"/>
      <c r="B505" s="294"/>
      <c r="C505" s="295"/>
      <c r="D505" s="295"/>
      <c r="E505" s="294"/>
      <c r="F505" s="295"/>
      <c r="G505" s="295"/>
      <c r="H505" s="295"/>
      <c r="I505" s="294"/>
      <c r="J505" s="294"/>
      <c r="L505" s="294"/>
    </row>
    <row r="506" ht="15.75" customHeight="1">
      <c r="A506" s="294"/>
      <c r="B506" s="294"/>
      <c r="C506" s="295"/>
      <c r="D506" s="295"/>
      <c r="E506" s="294"/>
      <c r="F506" s="295"/>
      <c r="G506" s="295"/>
      <c r="H506" s="295"/>
      <c r="I506" s="294"/>
      <c r="J506" s="294"/>
      <c r="L506" s="294"/>
    </row>
    <row r="507" ht="15.75" customHeight="1">
      <c r="A507" s="294"/>
      <c r="B507" s="294"/>
      <c r="C507" s="295"/>
      <c r="D507" s="295"/>
      <c r="E507" s="294"/>
      <c r="F507" s="295"/>
      <c r="G507" s="295"/>
      <c r="H507" s="295"/>
      <c r="I507" s="294"/>
      <c r="J507" s="294"/>
      <c r="L507" s="294"/>
    </row>
    <row r="508" ht="15.75" customHeight="1">
      <c r="A508" s="294"/>
      <c r="B508" s="294"/>
      <c r="C508" s="295"/>
      <c r="D508" s="295"/>
      <c r="E508" s="294"/>
      <c r="F508" s="295"/>
      <c r="G508" s="295"/>
      <c r="H508" s="295"/>
      <c r="I508" s="294"/>
      <c r="J508" s="294"/>
      <c r="L508" s="294"/>
    </row>
    <row r="509" ht="15.75" customHeight="1">
      <c r="A509" s="294"/>
      <c r="B509" s="294"/>
      <c r="C509" s="295"/>
      <c r="D509" s="295"/>
      <c r="E509" s="294"/>
      <c r="F509" s="295"/>
      <c r="G509" s="295"/>
      <c r="H509" s="295"/>
      <c r="I509" s="294"/>
      <c r="J509" s="294"/>
      <c r="L509" s="294"/>
    </row>
    <row r="510" ht="15.75" customHeight="1">
      <c r="A510" s="294"/>
      <c r="B510" s="294"/>
      <c r="C510" s="295"/>
      <c r="D510" s="295"/>
      <c r="E510" s="294"/>
      <c r="F510" s="295"/>
      <c r="G510" s="295"/>
      <c r="H510" s="295"/>
      <c r="I510" s="294"/>
      <c r="J510" s="294"/>
      <c r="L510" s="294"/>
    </row>
    <row r="511" ht="15.75" customHeight="1">
      <c r="A511" s="294"/>
      <c r="B511" s="294"/>
      <c r="C511" s="295"/>
      <c r="D511" s="295"/>
      <c r="E511" s="294"/>
      <c r="F511" s="295"/>
      <c r="G511" s="295"/>
      <c r="H511" s="295"/>
      <c r="I511" s="294"/>
      <c r="J511" s="294"/>
      <c r="L511" s="294"/>
    </row>
    <row r="512" ht="15.75" customHeight="1">
      <c r="A512" s="294"/>
      <c r="B512" s="294"/>
      <c r="C512" s="295"/>
      <c r="D512" s="295"/>
      <c r="E512" s="294"/>
      <c r="F512" s="295"/>
      <c r="G512" s="295"/>
      <c r="H512" s="295"/>
      <c r="I512" s="294"/>
      <c r="J512" s="294"/>
      <c r="L512" s="294"/>
    </row>
    <row r="513" ht="15.75" customHeight="1">
      <c r="A513" s="294"/>
      <c r="B513" s="294"/>
      <c r="C513" s="295"/>
      <c r="D513" s="295"/>
      <c r="E513" s="294"/>
      <c r="F513" s="295"/>
      <c r="G513" s="295"/>
      <c r="H513" s="295"/>
      <c r="I513" s="294"/>
      <c r="J513" s="294"/>
      <c r="L513" s="294"/>
    </row>
    <row r="514" ht="15.75" customHeight="1">
      <c r="A514" s="294"/>
      <c r="B514" s="294"/>
      <c r="C514" s="295"/>
      <c r="D514" s="295"/>
      <c r="E514" s="294"/>
      <c r="F514" s="295"/>
      <c r="G514" s="295"/>
      <c r="H514" s="295"/>
      <c r="I514" s="294"/>
      <c r="J514" s="294"/>
      <c r="L514" s="294"/>
    </row>
    <row r="515" ht="15.75" customHeight="1">
      <c r="A515" s="294"/>
      <c r="B515" s="294"/>
      <c r="C515" s="295"/>
      <c r="D515" s="295"/>
      <c r="E515" s="294"/>
      <c r="F515" s="295"/>
      <c r="G515" s="295"/>
      <c r="H515" s="295"/>
      <c r="I515" s="294"/>
      <c r="J515" s="294"/>
      <c r="L515" s="294"/>
    </row>
    <row r="516" ht="15.75" customHeight="1">
      <c r="A516" s="294"/>
      <c r="B516" s="294"/>
      <c r="C516" s="295"/>
      <c r="D516" s="295"/>
      <c r="E516" s="294"/>
      <c r="F516" s="295"/>
      <c r="G516" s="295"/>
      <c r="H516" s="295"/>
      <c r="I516" s="294"/>
      <c r="J516" s="294"/>
      <c r="L516" s="294"/>
    </row>
    <row r="517" ht="15.75" customHeight="1">
      <c r="A517" s="294"/>
      <c r="B517" s="294"/>
      <c r="C517" s="295"/>
      <c r="D517" s="295"/>
      <c r="E517" s="294"/>
      <c r="F517" s="295"/>
      <c r="G517" s="295"/>
      <c r="H517" s="295"/>
      <c r="I517" s="294"/>
      <c r="J517" s="294"/>
      <c r="L517" s="294"/>
    </row>
    <row r="518" ht="15.75" customHeight="1">
      <c r="A518" s="294"/>
      <c r="B518" s="294"/>
      <c r="C518" s="295"/>
      <c r="D518" s="295"/>
      <c r="E518" s="294"/>
      <c r="F518" s="295"/>
      <c r="G518" s="295"/>
      <c r="H518" s="295"/>
      <c r="I518" s="294"/>
      <c r="J518" s="294"/>
      <c r="L518" s="294"/>
    </row>
    <row r="519" ht="15.75" customHeight="1">
      <c r="A519" s="294"/>
      <c r="B519" s="294"/>
      <c r="C519" s="295"/>
      <c r="D519" s="295"/>
      <c r="E519" s="294"/>
      <c r="F519" s="295"/>
      <c r="G519" s="295"/>
      <c r="H519" s="295"/>
      <c r="I519" s="294"/>
      <c r="J519" s="294"/>
      <c r="L519" s="294"/>
    </row>
    <row r="520" ht="15.75" customHeight="1">
      <c r="A520" s="294"/>
      <c r="B520" s="294"/>
      <c r="C520" s="295"/>
      <c r="D520" s="295"/>
      <c r="E520" s="294"/>
      <c r="F520" s="295"/>
      <c r="G520" s="295"/>
      <c r="H520" s="295"/>
      <c r="I520" s="294"/>
      <c r="J520" s="294"/>
      <c r="L520" s="294"/>
    </row>
    <row r="521" ht="15.75" customHeight="1">
      <c r="A521" s="294"/>
      <c r="B521" s="294"/>
      <c r="C521" s="295"/>
      <c r="D521" s="295"/>
      <c r="E521" s="294"/>
      <c r="F521" s="295"/>
      <c r="G521" s="295"/>
      <c r="H521" s="295"/>
      <c r="I521" s="294"/>
      <c r="J521" s="294"/>
      <c r="L521" s="294"/>
    </row>
    <row r="522" ht="15.75" customHeight="1">
      <c r="A522" s="294"/>
      <c r="B522" s="294"/>
      <c r="C522" s="295"/>
      <c r="D522" s="295"/>
      <c r="E522" s="294"/>
      <c r="F522" s="295"/>
      <c r="G522" s="295"/>
      <c r="H522" s="295"/>
      <c r="I522" s="294"/>
      <c r="J522" s="294"/>
      <c r="L522" s="294"/>
    </row>
    <row r="523" ht="15.75" customHeight="1">
      <c r="A523" s="294"/>
      <c r="B523" s="294"/>
      <c r="C523" s="295"/>
      <c r="D523" s="295"/>
      <c r="E523" s="294"/>
      <c r="F523" s="295"/>
      <c r="G523" s="295"/>
      <c r="H523" s="295"/>
      <c r="I523" s="294"/>
      <c r="J523" s="294"/>
      <c r="L523" s="294"/>
    </row>
    <row r="524" ht="15.75" customHeight="1">
      <c r="A524" s="294"/>
      <c r="B524" s="294"/>
      <c r="C524" s="295"/>
      <c r="D524" s="295"/>
      <c r="E524" s="294"/>
      <c r="F524" s="295"/>
      <c r="G524" s="295"/>
      <c r="H524" s="295"/>
      <c r="I524" s="294"/>
      <c r="J524" s="294"/>
      <c r="L524" s="294"/>
    </row>
    <row r="525" ht="15.75" customHeight="1">
      <c r="A525" s="294"/>
      <c r="B525" s="294"/>
      <c r="C525" s="295"/>
      <c r="D525" s="295"/>
      <c r="E525" s="294"/>
      <c r="F525" s="295"/>
      <c r="G525" s="295"/>
      <c r="H525" s="295"/>
      <c r="I525" s="294"/>
      <c r="J525" s="294"/>
      <c r="L525" s="294"/>
    </row>
    <row r="526" ht="15.75" customHeight="1">
      <c r="A526" s="294"/>
      <c r="B526" s="294"/>
      <c r="C526" s="295"/>
      <c r="D526" s="295"/>
      <c r="E526" s="294"/>
      <c r="F526" s="295"/>
      <c r="G526" s="295"/>
      <c r="H526" s="295"/>
      <c r="I526" s="294"/>
      <c r="J526" s="294"/>
      <c r="L526" s="294"/>
    </row>
    <row r="527" ht="15.75" customHeight="1">
      <c r="A527" s="294"/>
      <c r="B527" s="294"/>
      <c r="C527" s="295"/>
      <c r="D527" s="295"/>
      <c r="E527" s="294"/>
      <c r="F527" s="295"/>
      <c r="G527" s="295"/>
      <c r="H527" s="295"/>
      <c r="I527" s="294"/>
      <c r="J527" s="294"/>
      <c r="L527" s="294"/>
    </row>
    <row r="528" ht="15.75" customHeight="1">
      <c r="A528" s="294"/>
      <c r="B528" s="294"/>
      <c r="C528" s="295"/>
      <c r="D528" s="295"/>
      <c r="E528" s="294"/>
      <c r="F528" s="295"/>
      <c r="G528" s="295"/>
      <c r="H528" s="295"/>
      <c r="I528" s="294"/>
      <c r="J528" s="294"/>
      <c r="L528" s="294"/>
    </row>
    <row r="529" ht="15.75" customHeight="1">
      <c r="A529" s="294"/>
      <c r="B529" s="294"/>
      <c r="C529" s="295"/>
      <c r="D529" s="295"/>
      <c r="E529" s="294"/>
      <c r="F529" s="295"/>
      <c r="G529" s="295"/>
      <c r="H529" s="295"/>
      <c r="I529" s="294"/>
      <c r="J529" s="294"/>
      <c r="L529" s="294"/>
    </row>
    <row r="530" ht="15.75" customHeight="1">
      <c r="A530" s="294"/>
      <c r="B530" s="294"/>
      <c r="C530" s="295"/>
      <c r="D530" s="295"/>
      <c r="E530" s="294"/>
      <c r="F530" s="295"/>
      <c r="G530" s="295"/>
      <c r="H530" s="295"/>
      <c r="I530" s="294"/>
      <c r="J530" s="294"/>
      <c r="L530" s="294"/>
    </row>
    <row r="531" ht="15.75" customHeight="1">
      <c r="A531" s="294"/>
      <c r="B531" s="294"/>
      <c r="C531" s="295"/>
      <c r="D531" s="295"/>
      <c r="E531" s="294"/>
      <c r="F531" s="295"/>
      <c r="G531" s="295"/>
      <c r="H531" s="295"/>
      <c r="I531" s="294"/>
      <c r="J531" s="294"/>
      <c r="L531" s="294"/>
    </row>
    <row r="532" ht="15.75" customHeight="1">
      <c r="A532" s="294"/>
      <c r="B532" s="294"/>
      <c r="C532" s="295"/>
      <c r="D532" s="295"/>
      <c r="E532" s="294"/>
      <c r="F532" s="295"/>
      <c r="G532" s="295"/>
      <c r="H532" s="295"/>
      <c r="I532" s="294"/>
      <c r="J532" s="294"/>
      <c r="L532" s="294"/>
    </row>
    <row r="533" ht="15.75" customHeight="1">
      <c r="A533" s="294"/>
      <c r="B533" s="294"/>
      <c r="C533" s="295"/>
      <c r="D533" s="295"/>
      <c r="E533" s="294"/>
      <c r="F533" s="295"/>
      <c r="G533" s="295"/>
      <c r="H533" s="295"/>
      <c r="I533" s="294"/>
      <c r="J533" s="294"/>
      <c r="L533" s="294"/>
    </row>
    <row r="534" ht="15.75" customHeight="1">
      <c r="A534" s="294"/>
      <c r="B534" s="294"/>
      <c r="C534" s="295"/>
      <c r="D534" s="295"/>
      <c r="E534" s="294"/>
      <c r="F534" s="295"/>
      <c r="G534" s="295"/>
      <c r="H534" s="295"/>
      <c r="I534" s="294"/>
      <c r="J534" s="294"/>
      <c r="L534" s="294"/>
    </row>
    <row r="535" ht="15.75" customHeight="1">
      <c r="A535" s="294"/>
      <c r="B535" s="294"/>
      <c r="C535" s="295"/>
      <c r="D535" s="295"/>
      <c r="E535" s="294"/>
      <c r="F535" s="295"/>
      <c r="G535" s="295"/>
      <c r="H535" s="295"/>
      <c r="I535" s="294"/>
      <c r="J535" s="294"/>
      <c r="L535" s="294"/>
    </row>
    <row r="536" ht="15.75" customHeight="1">
      <c r="A536" s="294"/>
      <c r="B536" s="294"/>
      <c r="C536" s="295"/>
      <c r="D536" s="295"/>
      <c r="E536" s="294"/>
      <c r="F536" s="295"/>
      <c r="G536" s="295"/>
      <c r="H536" s="295"/>
      <c r="I536" s="294"/>
      <c r="J536" s="294"/>
      <c r="L536" s="294"/>
    </row>
    <row r="537" ht="15.75" customHeight="1">
      <c r="A537" s="294"/>
      <c r="B537" s="294"/>
      <c r="C537" s="295"/>
      <c r="D537" s="295"/>
      <c r="E537" s="294"/>
      <c r="F537" s="295"/>
      <c r="G537" s="295"/>
      <c r="H537" s="295"/>
      <c r="I537" s="294"/>
      <c r="J537" s="294"/>
      <c r="L537" s="294"/>
    </row>
    <row r="538" ht="15.75" customHeight="1">
      <c r="A538" s="294"/>
      <c r="B538" s="294"/>
      <c r="C538" s="295"/>
      <c r="D538" s="295"/>
      <c r="E538" s="294"/>
      <c r="F538" s="295"/>
      <c r="G538" s="295"/>
      <c r="H538" s="295"/>
      <c r="I538" s="294"/>
      <c r="J538" s="294"/>
      <c r="L538" s="294"/>
    </row>
    <row r="539" ht="15.75" customHeight="1">
      <c r="A539" s="294"/>
      <c r="B539" s="294"/>
      <c r="C539" s="295"/>
      <c r="D539" s="295"/>
      <c r="E539" s="294"/>
      <c r="F539" s="295"/>
      <c r="G539" s="295"/>
      <c r="H539" s="295"/>
      <c r="I539" s="294"/>
      <c r="J539" s="294"/>
      <c r="L539" s="294"/>
    </row>
    <row r="540" ht="15.75" customHeight="1">
      <c r="A540" s="294"/>
      <c r="B540" s="294"/>
      <c r="C540" s="295"/>
      <c r="D540" s="295"/>
      <c r="E540" s="294"/>
      <c r="F540" s="295"/>
      <c r="G540" s="295"/>
      <c r="H540" s="295"/>
      <c r="I540" s="294"/>
      <c r="J540" s="294"/>
      <c r="L540" s="294"/>
    </row>
    <row r="541" ht="15.75" customHeight="1">
      <c r="A541" s="294"/>
      <c r="B541" s="294"/>
      <c r="C541" s="295"/>
      <c r="D541" s="295"/>
      <c r="E541" s="294"/>
      <c r="F541" s="295"/>
      <c r="G541" s="295"/>
      <c r="H541" s="295"/>
      <c r="I541" s="294"/>
      <c r="J541" s="294"/>
      <c r="L541" s="294"/>
    </row>
    <row r="542" ht="15.75" customHeight="1">
      <c r="A542" s="294"/>
      <c r="B542" s="294"/>
      <c r="C542" s="295"/>
      <c r="D542" s="295"/>
      <c r="E542" s="294"/>
      <c r="F542" s="295"/>
      <c r="G542" s="295"/>
      <c r="H542" s="295"/>
      <c r="I542" s="294"/>
      <c r="J542" s="294"/>
      <c r="L542" s="294"/>
    </row>
    <row r="543" ht="15.75" customHeight="1">
      <c r="A543" s="294"/>
      <c r="B543" s="294"/>
      <c r="C543" s="295"/>
      <c r="D543" s="295"/>
      <c r="E543" s="294"/>
      <c r="F543" s="295"/>
      <c r="G543" s="295"/>
      <c r="H543" s="295"/>
      <c r="I543" s="294"/>
      <c r="J543" s="294"/>
      <c r="L543" s="294"/>
    </row>
    <row r="544" ht="15.75" customHeight="1">
      <c r="A544" s="294"/>
      <c r="B544" s="294"/>
      <c r="C544" s="295"/>
      <c r="D544" s="295"/>
      <c r="E544" s="294"/>
      <c r="F544" s="295"/>
      <c r="G544" s="295"/>
      <c r="H544" s="295"/>
      <c r="I544" s="294"/>
      <c r="J544" s="294"/>
      <c r="L544" s="294"/>
    </row>
    <row r="545" ht="15.75" customHeight="1">
      <c r="A545" s="294"/>
      <c r="B545" s="294"/>
      <c r="C545" s="295"/>
      <c r="D545" s="295"/>
      <c r="E545" s="294"/>
      <c r="F545" s="295"/>
      <c r="G545" s="295"/>
      <c r="H545" s="295"/>
      <c r="I545" s="294"/>
      <c r="J545" s="294"/>
      <c r="L545" s="294"/>
    </row>
    <row r="546" ht="15.75" customHeight="1">
      <c r="A546" s="294"/>
      <c r="B546" s="294"/>
      <c r="C546" s="295"/>
      <c r="D546" s="295"/>
      <c r="E546" s="294"/>
      <c r="F546" s="295"/>
      <c r="G546" s="295"/>
      <c r="H546" s="295"/>
      <c r="I546" s="294"/>
      <c r="J546" s="294"/>
      <c r="L546" s="294"/>
    </row>
    <row r="547" ht="15.75" customHeight="1">
      <c r="A547" s="294"/>
      <c r="B547" s="294"/>
      <c r="C547" s="295"/>
      <c r="D547" s="295"/>
      <c r="E547" s="294"/>
      <c r="F547" s="295"/>
      <c r="G547" s="295"/>
      <c r="H547" s="295"/>
      <c r="I547" s="294"/>
      <c r="J547" s="294"/>
      <c r="L547" s="294"/>
    </row>
    <row r="548" ht="15.75" customHeight="1">
      <c r="A548" s="294"/>
      <c r="B548" s="294"/>
      <c r="C548" s="295"/>
      <c r="D548" s="295"/>
      <c r="E548" s="294"/>
      <c r="F548" s="295"/>
      <c r="G548" s="295"/>
      <c r="H548" s="295"/>
      <c r="I548" s="294"/>
      <c r="J548" s="294"/>
      <c r="L548" s="294"/>
    </row>
    <row r="549" ht="15.75" customHeight="1">
      <c r="A549" s="294"/>
      <c r="B549" s="294"/>
      <c r="C549" s="295"/>
      <c r="D549" s="295"/>
      <c r="E549" s="294"/>
      <c r="F549" s="295"/>
      <c r="G549" s="295"/>
      <c r="H549" s="295"/>
      <c r="I549" s="294"/>
      <c r="J549" s="294"/>
      <c r="L549" s="294"/>
    </row>
    <row r="550" ht="15.75" customHeight="1">
      <c r="A550" s="294"/>
      <c r="B550" s="294"/>
      <c r="C550" s="295"/>
      <c r="D550" s="295"/>
      <c r="E550" s="294"/>
      <c r="F550" s="295"/>
      <c r="G550" s="295"/>
      <c r="H550" s="295"/>
      <c r="I550" s="294"/>
      <c r="J550" s="294"/>
      <c r="L550" s="294"/>
    </row>
    <row r="551" ht="15.75" customHeight="1">
      <c r="A551" s="294"/>
      <c r="B551" s="294"/>
      <c r="C551" s="295"/>
      <c r="D551" s="295"/>
      <c r="E551" s="294"/>
      <c r="F551" s="295"/>
      <c r="G551" s="295"/>
      <c r="H551" s="295"/>
      <c r="I551" s="294"/>
      <c r="J551" s="294"/>
      <c r="L551" s="294"/>
    </row>
    <row r="552" ht="15.75" customHeight="1">
      <c r="A552" s="294"/>
      <c r="B552" s="294"/>
      <c r="C552" s="295"/>
      <c r="D552" s="295"/>
      <c r="E552" s="294"/>
      <c r="F552" s="295"/>
      <c r="G552" s="295"/>
      <c r="H552" s="295"/>
      <c r="I552" s="294"/>
      <c r="J552" s="294"/>
      <c r="L552" s="294"/>
    </row>
    <row r="553" ht="15.75" customHeight="1">
      <c r="A553" s="294"/>
      <c r="B553" s="294"/>
      <c r="C553" s="295"/>
      <c r="D553" s="295"/>
      <c r="E553" s="294"/>
      <c r="F553" s="295"/>
      <c r="G553" s="295"/>
      <c r="H553" s="295"/>
      <c r="I553" s="294"/>
      <c r="J553" s="294"/>
      <c r="L553" s="294"/>
    </row>
    <row r="554" ht="15.75" customHeight="1">
      <c r="A554" s="294"/>
      <c r="B554" s="294"/>
      <c r="C554" s="295"/>
      <c r="D554" s="295"/>
      <c r="E554" s="294"/>
      <c r="F554" s="295"/>
      <c r="G554" s="295"/>
      <c r="H554" s="295"/>
      <c r="I554" s="294"/>
      <c r="J554" s="294"/>
      <c r="L554" s="294"/>
    </row>
    <row r="555" ht="15.75" customHeight="1">
      <c r="A555" s="294"/>
      <c r="B555" s="294"/>
      <c r="C555" s="295"/>
      <c r="D555" s="295"/>
      <c r="E555" s="294"/>
      <c r="F555" s="295"/>
      <c r="G555" s="295"/>
      <c r="H555" s="295"/>
      <c r="I555" s="294"/>
      <c r="J555" s="294"/>
      <c r="L555" s="294"/>
    </row>
    <row r="556" ht="15.75" customHeight="1">
      <c r="A556" s="294"/>
      <c r="B556" s="294"/>
      <c r="C556" s="295"/>
      <c r="D556" s="295"/>
      <c r="E556" s="294"/>
      <c r="F556" s="295"/>
      <c r="G556" s="295"/>
      <c r="H556" s="295"/>
      <c r="I556" s="294"/>
      <c r="J556" s="294"/>
      <c r="L556" s="294"/>
    </row>
    <row r="557" ht="15.75" customHeight="1">
      <c r="A557" s="294"/>
      <c r="B557" s="294"/>
      <c r="C557" s="295"/>
      <c r="D557" s="295"/>
      <c r="E557" s="294"/>
      <c r="F557" s="295"/>
      <c r="G557" s="295"/>
      <c r="H557" s="295"/>
      <c r="I557" s="294"/>
      <c r="J557" s="294"/>
      <c r="L557" s="294"/>
    </row>
    <row r="558" ht="15.75" customHeight="1">
      <c r="A558" s="294"/>
      <c r="B558" s="294"/>
      <c r="C558" s="295"/>
      <c r="D558" s="295"/>
      <c r="E558" s="294"/>
      <c r="F558" s="295"/>
      <c r="G558" s="295"/>
      <c r="H558" s="295"/>
      <c r="I558" s="294"/>
      <c r="J558" s="294"/>
      <c r="L558" s="294"/>
    </row>
    <row r="559" ht="15.75" customHeight="1">
      <c r="A559" s="294"/>
      <c r="B559" s="294"/>
      <c r="C559" s="295"/>
      <c r="D559" s="295"/>
      <c r="E559" s="294"/>
      <c r="F559" s="295"/>
      <c r="G559" s="295"/>
      <c r="H559" s="295"/>
      <c r="I559" s="294"/>
      <c r="J559" s="294"/>
      <c r="L559" s="294"/>
    </row>
    <row r="560" ht="15.75" customHeight="1">
      <c r="A560" s="294"/>
      <c r="B560" s="294"/>
      <c r="C560" s="295"/>
      <c r="D560" s="295"/>
      <c r="E560" s="294"/>
      <c r="F560" s="295"/>
      <c r="G560" s="295"/>
      <c r="H560" s="295"/>
      <c r="I560" s="294"/>
      <c r="J560" s="294"/>
      <c r="L560" s="294"/>
    </row>
    <row r="561" ht="15.75" customHeight="1">
      <c r="A561" s="294"/>
      <c r="B561" s="294"/>
      <c r="C561" s="295"/>
      <c r="D561" s="295"/>
      <c r="E561" s="294"/>
      <c r="F561" s="295"/>
      <c r="G561" s="295"/>
      <c r="H561" s="295"/>
      <c r="I561" s="294"/>
      <c r="J561" s="294"/>
      <c r="L561" s="294"/>
    </row>
    <row r="562" ht="15.75" customHeight="1">
      <c r="A562" s="294"/>
      <c r="B562" s="294"/>
      <c r="C562" s="295"/>
      <c r="D562" s="295"/>
      <c r="E562" s="294"/>
      <c r="F562" s="295"/>
      <c r="G562" s="295"/>
      <c r="H562" s="295"/>
      <c r="I562" s="294"/>
      <c r="J562" s="294"/>
      <c r="L562" s="294"/>
    </row>
    <row r="563" ht="15.75" customHeight="1">
      <c r="A563" s="294"/>
      <c r="B563" s="294"/>
      <c r="C563" s="295"/>
      <c r="D563" s="295"/>
      <c r="E563" s="294"/>
      <c r="F563" s="295"/>
      <c r="G563" s="295"/>
      <c r="H563" s="295"/>
      <c r="I563" s="294"/>
      <c r="J563" s="294"/>
      <c r="L563" s="294"/>
    </row>
    <row r="564" ht="15.75" customHeight="1">
      <c r="A564" s="294"/>
      <c r="B564" s="294"/>
      <c r="C564" s="295"/>
      <c r="D564" s="295"/>
      <c r="E564" s="294"/>
      <c r="F564" s="295"/>
      <c r="G564" s="295"/>
      <c r="H564" s="295"/>
      <c r="I564" s="294"/>
      <c r="J564" s="294"/>
      <c r="L564" s="294"/>
    </row>
    <row r="565" ht="15.75" customHeight="1">
      <c r="A565" s="294"/>
      <c r="B565" s="294"/>
      <c r="C565" s="295"/>
      <c r="D565" s="295"/>
      <c r="E565" s="294"/>
      <c r="F565" s="295"/>
      <c r="G565" s="295"/>
      <c r="H565" s="295"/>
      <c r="I565" s="294"/>
      <c r="J565" s="294"/>
      <c r="L565" s="294"/>
    </row>
    <row r="566" ht="15.75" customHeight="1">
      <c r="A566" s="294"/>
      <c r="B566" s="294"/>
      <c r="C566" s="295"/>
      <c r="D566" s="295"/>
      <c r="E566" s="294"/>
      <c r="F566" s="295"/>
      <c r="G566" s="295"/>
      <c r="H566" s="295"/>
      <c r="I566" s="294"/>
      <c r="J566" s="294"/>
      <c r="L566" s="294"/>
    </row>
    <row r="567" ht="15.75" customHeight="1">
      <c r="A567" s="294"/>
      <c r="B567" s="294"/>
      <c r="C567" s="295"/>
      <c r="D567" s="295"/>
      <c r="E567" s="294"/>
      <c r="F567" s="295"/>
      <c r="G567" s="295"/>
      <c r="H567" s="295"/>
      <c r="I567" s="294"/>
      <c r="J567" s="294"/>
      <c r="L567" s="294"/>
    </row>
    <row r="568" ht="15.75" customHeight="1">
      <c r="A568" s="294"/>
      <c r="B568" s="294"/>
      <c r="C568" s="295"/>
      <c r="D568" s="295"/>
      <c r="E568" s="294"/>
      <c r="F568" s="295"/>
      <c r="G568" s="295"/>
      <c r="H568" s="295"/>
      <c r="I568" s="294"/>
      <c r="J568" s="294"/>
      <c r="L568" s="294"/>
    </row>
    <row r="569" ht="15.75" customHeight="1">
      <c r="A569" s="294"/>
      <c r="B569" s="294"/>
      <c r="C569" s="295"/>
      <c r="D569" s="295"/>
      <c r="E569" s="294"/>
      <c r="F569" s="295"/>
      <c r="G569" s="295"/>
      <c r="H569" s="295"/>
      <c r="I569" s="294"/>
      <c r="J569" s="294"/>
      <c r="L569" s="294"/>
    </row>
    <row r="570" ht="15.75" customHeight="1">
      <c r="A570" s="294"/>
      <c r="B570" s="294"/>
      <c r="C570" s="295"/>
      <c r="D570" s="295"/>
      <c r="E570" s="294"/>
      <c r="F570" s="295"/>
      <c r="G570" s="295"/>
      <c r="H570" s="295"/>
      <c r="I570" s="294"/>
      <c r="J570" s="294"/>
      <c r="L570" s="294"/>
    </row>
    <row r="571" ht="15.75" customHeight="1">
      <c r="A571" s="294"/>
      <c r="B571" s="294"/>
      <c r="C571" s="295"/>
      <c r="D571" s="295"/>
      <c r="E571" s="294"/>
      <c r="F571" s="295"/>
      <c r="G571" s="295"/>
      <c r="H571" s="295"/>
      <c r="I571" s="294"/>
      <c r="J571" s="294"/>
      <c r="L571" s="294"/>
    </row>
    <row r="572" ht="15.75" customHeight="1">
      <c r="A572" s="294"/>
      <c r="B572" s="294"/>
      <c r="C572" s="295"/>
      <c r="D572" s="295"/>
      <c r="E572" s="294"/>
      <c r="F572" s="295"/>
      <c r="G572" s="295"/>
      <c r="H572" s="295"/>
      <c r="I572" s="294"/>
      <c r="J572" s="294"/>
      <c r="L572" s="294"/>
    </row>
    <row r="573" ht="15.75" customHeight="1">
      <c r="A573" s="294"/>
      <c r="B573" s="294"/>
      <c r="C573" s="295"/>
      <c r="D573" s="295"/>
      <c r="E573" s="294"/>
      <c r="F573" s="295"/>
      <c r="G573" s="295"/>
      <c r="H573" s="295"/>
      <c r="I573" s="294"/>
      <c r="J573" s="294"/>
      <c r="L573" s="294"/>
    </row>
    <row r="574" ht="15.75" customHeight="1">
      <c r="A574" s="294"/>
      <c r="B574" s="294"/>
      <c r="C574" s="295"/>
      <c r="D574" s="295"/>
      <c r="E574" s="294"/>
      <c r="F574" s="295"/>
      <c r="G574" s="295"/>
      <c r="H574" s="295"/>
      <c r="I574" s="294"/>
      <c r="J574" s="294"/>
      <c r="L574" s="294"/>
    </row>
    <row r="575" ht="15.75" customHeight="1">
      <c r="A575" s="294"/>
      <c r="B575" s="294"/>
      <c r="C575" s="295"/>
      <c r="D575" s="295"/>
      <c r="E575" s="294"/>
      <c r="F575" s="295"/>
      <c r="G575" s="295"/>
      <c r="H575" s="295"/>
      <c r="I575" s="294"/>
      <c r="J575" s="294"/>
      <c r="L575" s="294"/>
    </row>
    <row r="576" ht="15.75" customHeight="1">
      <c r="A576" s="294"/>
      <c r="B576" s="294"/>
      <c r="C576" s="295"/>
      <c r="D576" s="295"/>
      <c r="E576" s="294"/>
      <c r="F576" s="295"/>
      <c r="G576" s="295"/>
      <c r="H576" s="295"/>
      <c r="I576" s="294"/>
      <c r="J576" s="294"/>
      <c r="L576" s="294"/>
    </row>
    <row r="577" ht="15.75" customHeight="1">
      <c r="A577" s="294"/>
      <c r="B577" s="294"/>
      <c r="C577" s="295"/>
      <c r="D577" s="295"/>
      <c r="E577" s="294"/>
      <c r="F577" s="295"/>
      <c r="G577" s="295"/>
      <c r="H577" s="295"/>
      <c r="I577" s="294"/>
      <c r="J577" s="294"/>
      <c r="L577" s="294"/>
    </row>
    <row r="578" ht="15.75" customHeight="1">
      <c r="A578" s="294"/>
      <c r="B578" s="294"/>
      <c r="C578" s="295"/>
      <c r="D578" s="295"/>
      <c r="E578" s="294"/>
      <c r="F578" s="295"/>
      <c r="G578" s="295"/>
      <c r="H578" s="295"/>
      <c r="I578" s="294"/>
      <c r="J578" s="294"/>
      <c r="L578" s="294"/>
    </row>
    <row r="579" ht="15.75" customHeight="1">
      <c r="A579" s="294"/>
      <c r="B579" s="294"/>
      <c r="C579" s="295"/>
      <c r="D579" s="295"/>
      <c r="E579" s="294"/>
      <c r="F579" s="295"/>
      <c r="G579" s="295"/>
      <c r="H579" s="295"/>
      <c r="I579" s="294"/>
      <c r="J579" s="294"/>
      <c r="L579" s="294"/>
    </row>
    <row r="580" ht="15.75" customHeight="1">
      <c r="A580" s="294"/>
      <c r="B580" s="294"/>
      <c r="C580" s="295"/>
      <c r="D580" s="295"/>
      <c r="E580" s="294"/>
      <c r="F580" s="295"/>
      <c r="G580" s="295"/>
      <c r="H580" s="295"/>
      <c r="I580" s="294"/>
      <c r="J580" s="294"/>
      <c r="L580" s="294"/>
    </row>
    <row r="581" ht="15.75" customHeight="1">
      <c r="A581" s="294"/>
      <c r="B581" s="294"/>
      <c r="C581" s="295"/>
      <c r="D581" s="295"/>
      <c r="E581" s="294"/>
      <c r="F581" s="295"/>
      <c r="G581" s="295"/>
      <c r="H581" s="295"/>
      <c r="I581" s="294"/>
      <c r="J581" s="294"/>
      <c r="L581" s="294"/>
    </row>
    <row r="582" ht="15.75" customHeight="1">
      <c r="A582" s="294"/>
      <c r="B582" s="294"/>
      <c r="C582" s="295"/>
      <c r="D582" s="295"/>
      <c r="E582" s="294"/>
      <c r="F582" s="295"/>
      <c r="G582" s="295"/>
      <c r="H582" s="295"/>
      <c r="I582" s="294"/>
      <c r="J582" s="294"/>
      <c r="L582" s="294"/>
    </row>
    <row r="583" ht="15.75" customHeight="1">
      <c r="A583" s="294"/>
      <c r="B583" s="294"/>
      <c r="C583" s="295"/>
      <c r="D583" s="295"/>
      <c r="E583" s="294"/>
      <c r="F583" s="295"/>
      <c r="G583" s="295"/>
      <c r="H583" s="295"/>
      <c r="I583" s="294"/>
      <c r="J583" s="294"/>
      <c r="L583" s="294"/>
    </row>
    <row r="584" ht="15.75" customHeight="1">
      <c r="A584" s="294"/>
      <c r="B584" s="294"/>
      <c r="C584" s="295"/>
      <c r="D584" s="295"/>
      <c r="E584" s="294"/>
      <c r="F584" s="295"/>
      <c r="G584" s="295"/>
      <c r="H584" s="295"/>
      <c r="I584" s="294"/>
      <c r="J584" s="294"/>
      <c r="L584" s="294"/>
    </row>
    <row r="585" ht="15.75" customHeight="1">
      <c r="A585" s="294"/>
      <c r="B585" s="294"/>
      <c r="C585" s="295"/>
      <c r="D585" s="295"/>
      <c r="E585" s="294"/>
      <c r="F585" s="295"/>
      <c r="G585" s="295"/>
      <c r="H585" s="295"/>
      <c r="I585" s="294"/>
      <c r="J585" s="294"/>
      <c r="L585" s="294"/>
    </row>
    <row r="586" ht="15.75" customHeight="1">
      <c r="A586" s="294"/>
      <c r="B586" s="294"/>
      <c r="C586" s="295"/>
      <c r="D586" s="295"/>
      <c r="E586" s="294"/>
      <c r="F586" s="295"/>
      <c r="G586" s="295"/>
      <c r="H586" s="295"/>
      <c r="I586" s="294"/>
      <c r="J586" s="294"/>
      <c r="L586" s="294"/>
    </row>
    <row r="587" ht="15.75" customHeight="1">
      <c r="A587" s="294"/>
      <c r="B587" s="294"/>
      <c r="C587" s="295"/>
      <c r="D587" s="295"/>
      <c r="E587" s="294"/>
      <c r="F587" s="295"/>
      <c r="G587" s="295"/>
      <c r="H587" s="295"/>
      <c r="I587" s="294"/>
      <c r="J587" s="294"/>
      <c r="L587" s="294"/>
    </row>
    <row r="588" ht="15.75" customHeight="1">
      <c r="A588" s="294"/>
      <c r="B588" s="294"/>
      <c r="C588" s="295"/>
      <c r="D588" s="295"/>
      <c r="E588" s="294"/>
      <c r="F588" s="295"/>
      <c r="G588" s="295"/>
      <c r="H588" s="295"/>
      <c r="I588" s="294"/>
      <c r="J588" s="294"/>
      <c r="L588" s="294"/>
    </row>
    <row r="589" ht="15.75" customHeight="1">
      <c r="A589" s="294"/>
      <c r="B589" s="294"/>
      <c r="C589" s="295"/>
      <c r="D589" s="295"/>
      <c r="E589" s="294"/>
      <c r="F589" s="295"/>
      <c r="G589" s="295"/>
      <c r="H589" s="295"/>
      <c r="I589" s="294"/>
      <c r="J589" s="294"/>
      <c r="L589" s="294"/>
    </row>
    <row r="590" ht="15.75" customHeight="1">
      <c r="A590" s="294"/>
      <c r="B590" s="294"/>
      <c r="C590" s="295"/>
      <c r="D590" s="295"/>
      <c r="E590" s="294"/>
      <c r="F590" s="295"/>
      <c r="G590" s="295"/>
      <c r="H590" s="295"/>
      <c r="I590" s="294"/>
      <c r="J590" s="294"/>
      <c r="L590" s="294"/>
    </row>
    <row r="591" ht="15.75" customHeight="1">
      <c r="A591" s="294"/>
      <c r="B591" s="294"/>
      <c r="C591" s="295"/>
      <c r="D591" s="295"/>
      <c r="E591" s="294"/>
      <c r="F591" s="295"/>
      <c r="G591" s="295"/>
      <c r="H591" s="295"/>
      <c r="I591" s="294"/>
      <c r="J591" s="294"/>
      <c r="L591" s="294"/>
    </row>
    <row r="592" ht="15.75" customHeight="1">
      <c r="A592" s="294"/>
      <c r="B592" s="294"/>
      <c r="C592" s="295"/>
      <c r="D592" s="295"/>
      <c r="E592" s="294"/>
      <c r="F592" s="295"/>
      <c r="G592" s="295"/>
      <c r="H592" s="295"/>
      <c r="I592" s="294"/>
      <c r="J592" s="294"/>
      <c r="L592" s="294"/>
    </row>
    <row r="593" ht="15.75" customHeight="1">
      <c r="A593" s="294"/>
      <c r="B593" s="294"/>
      <c r="C593" s="295"/>
      <c r="D593" s="295"/>
      <c r="E593" s="294"/>
      <c r="F593" s="295"/>
      <c r="G593" s="295"/>
      <c r="H593" s="295"/>
      <c r="I593" s="294"/>
      <c r="J593" s="294"/>
      <c r="L593" s="294"/>
    </row>
    <row r="594" ht="15.75" customHeight="1">
      <c r="A594" s="294"/>
      <c r="B594" s="294"/>
      <c r="C594" s="295"/>
      <c r="D594" s="295"/>
      <c r="E594" s="294"/>
      <c r="F594" s="295"/>
      <c r="G594" s="295"/>
      <c r="H594" s="295"/>
      <c r="I594" s="294"/>
      <c r="J594" s="294"/>
      <c r="L594" s="294"/>
    </row>
    <row r="595" ht="15.75" customHeight="1">
      <c r="A595" s="294"/>
      <c r="B595" s="294"/>
      <c r="C595" s="295"/>
      <c r="D595" s="295"/>
      <c r="E595" s="294"/>
      <c r="F595" s="295"/>
      <c r="G595" s="295"/>
      <c r="H595" s="295"/>
      <c r="I595" s="294"/>
      <c r="J595" s="294"/>
      <c r="L595" s="294"/>
    </row>
    <row r="596" ht="15.75" customHeight="1">
      <c r="A596" s="294"/>
      <c r="B596" s="294"/>
      <c r="C596" s="295"/>
      <c r="D596" s="295"/>
      <c r="E596" s="294"/>
      <c r="F596" s="295"/>
      <c r="G596" s="295"/>
      <c r="H596" s="295"/>
      <c r="I596" s="294"/>
      <c r="J596" s="294"/>
      <c r="L596" s="294"/>
    </row>
    <row r="597" ht="15.75" customHeight="1">
      <c r="A597" s="294"/>
      <c r="B597" s="294"/>
      <c r="C597" s="295"/>
      <c r="D597" s="295"/>
      <c r="E597" s="294"/>
      <c r="F597" s="295"/>
      <c r="G597" s="295"/>
      <c r="H597" s="295"/>
      <c r="I597" s="294"/>
      <c r="J597" s="294"/>
      <c r="L597" s="294"/>
    </row>
    <row r="598" ht="15.75" customHeight="1">
      <c r="A598" s="294"/>
      <c r="B598" s="294"/>
      <c r="C598" s="295"/>
      <c r="D598" s="295"/>
      <c r="E598" s="294"/>
      <c r="F598" s="295"/>
      <c r="G598" s="295"/>
      <c r="H598" s="295"/>
      <c r="I598" s="294"/>
      <c r="J598" s="294"/>
      <c r="L598" s="294"/>
    </row>
    <row r="599" ht="15.75" customHeight="1">
      <c r="A599" s="294"/>
      <c r="B599" s="294"/>
      <c r="C599" s="295"/>
      <c r="D599" s="295"/>
      <c r="E599" s="294"/>
      <c r="F599" s="295"/>
      <c r="G599" s="295"/>
      <c r="H599" s="295"/>
      <c r="I599" s="294"/>
      <c r="J599" s="294"/>
      <c r="L599" s="294"/>
    </row>
    <row r="600" ht="15.75" customHeight="1">
      <c r="A600" s="294"/>
      <c r="B600" s="294"/>
      <c r="C600" s="295"/>
      <c r="D600" s="295"/>
      <c r="E600" s="294"/>
      <c r="F600" s="295"/>
      <c r="G600" s="295"/>
      <c r="H600" s="295"/>
      <c r="I600" s="294"/>
      <c r="J600" s="294"/>
      <c r="L600" s="294"/>
    </row>
    <row r="601" ht="15.75" customHeight="1">
      <c r="A601" s="294"/>
      <c r="B601" s="294"/>
      <c r="C601" s="295"/>
      <c r="D601" s="295"/>
      <c r="E601" s="294"/>
      <c r="F601" s="295"/>
      <c r="G601" s="295"/>
      <c r="H601" s="295"/>
      <c r="I601" s="294"/>
      <c r="J601" s="294"/>
      <c r="L601" s="294"/>
    </row>
    <row r="602" ht="15.75" customHeight="1">
      <c r="A602" s="294"/>
      <c r="B602" s="294"/>
      <c r="C602" s="295"/>
      <c r="D602" s="295"/>
      <c r="E602" s="294"/>
      <c r="F602" s="295"/>
      <c r="G602" s="295"/>
      <c r="H602" s="295"/>
      <c r="I602" s="294"/>
      <c r="J602" s="294"/>
      <c r="L602" s="294"/>
    </row>
    <row r="603" ht="15.75" customHeight="1">
      <c r="A603" s="294"/>
      <c r="B603" s="294"/>
      <c r="C603" s="295"/>
      <c r="D603" s="295"/>
      <c r="E603" s="294"/>
      <c r="F603" s="295"/>
      <c r="G603" s="295"/>
      <c r="H603" s="295"/>
      <c r="I603" s="294"/>
      <c r="J603" s="294"/>
      <c r="L603" s="294"/>
    </row>
    <row r="604" ht="15.75" customHeight="1">
      <c r="A604" s="294"/>
      <c r="B604" s="294"/>
      <c r="C604" s="295"/>
      <c r="D604" s="295"/>
      <c r="E604" s="294"/>
      <c r="F604" s="295"/>
      <c r="G604" s="295"/>
      <c r="H604" s="295"/>
      <c r="I604" s="294"/>
      <c r="J604" s="294"/>
      <c r="L604" s="294"/>
    </row>
    <row r="605" ht="15.75" customHeight="1">
      <c r="A605" s="294"/>
      <c r="B605" s="294"/>
      <c r="C605" s="295"/>
      <c r="D605" s="295"/>
      <c r="E605" s="294"/>
      <c r="F605" s="295"/>
      <c r="G605" s="295"/>
      <c r="H605" s="295"/>
      <c r="I605" s="294"/>
      <c r="J605" s="294"/>
      <c r="L605" s="294"/>
    </row>
    <row r="606" ht="15.75" customHeight="1">
      <c r="A606" s="294"/>
      <c r="B606" s="294"/>
      <c r="C606" s="295"/>
      <c r="D606" s="295"/>
      <c r="E606" s="294"/>
      <c r="F606" s="295"/>
      <c r="G606" s="295"/>
      <c r="H606" s="295"/>
      <c r="I606" s="294"/>
      <c r="J606" s="294"/>
      <c r="L606" s="294"/>
    </row>
    <row r="607" ht="15.75" customHeight="1">
      <c r="A607" s="294"/>
      <c r="B607" s="294"/>
      <c r="C607" s="295"/>
      <c r="D607" s="295"/>
      <c r="E607" s="294"/>
      <c r="F607" s="295"/>
      <c r="G607" s="295"/>
      <c r="H607" s="295"/>
      <c r="I607" s="294"/>
      <c r="J607" s="294"/>
      <c r="L607" s="294"/>
    </row>
    <row r="608" ht="15.75" customHeight="1">
      <c r="A608" s="294"/>
      <c r="B608" s="294"/>
      <c r="C608" s="295"/>
      <c r="D608" s="295"/>
      <c r="E608" s="294"/>
      <c r="F608" s="295"/>
      <c r="G608" s="295"/>
      <c r="H608" s="295"/>
      <c r="I608" s="294"/>
      <c r="J608" s="294"/>
      <c r="L608" s="294"/>
    </row>
    <row r="609" ht="15.75" customHeight="1">
      <c r="A609" s="294"/>
      <c r="B609" s="294"/>
      <c r="C609" s="295"/>
      <c r="D609" s="295"/>
      <c r="E609" s="294"/>
      <c r="F609" s="295"/>
      <c r="G609" s="295"/>
      <c r="H609" s="295"/>
      <c r="I609" s="294"/>
      <c r="J609" s="294"/>
      <c r="L609" s="294"/>
    </row>
    <row r="610" ht="15.75" customHeight="1">
      <c r="A610" s="294"/>
      <c r="B610" s="294"/>
      <c r="C610" s="295"/>
      <c r="D610" s="295"/>
      <c r="E610" s="294"/>
      <c r="F610" s="295"/>
      <c r="G610" s="295"/>
      <c r="H610" s="295"/>
      <c r="I610" s="294"/>
      <c r="J610" s="294"/>
      <c r="L610" s="294"/>
    </row>
    <row r="611" ht="15.75" customHeight="1">
      <c r="A611" s="294"/>
      <c r="B611" s="294"/>
      <c r="C611" s="295"/>
      <c r="D611" s="295"/>
      <c r="E611" s="294"/>
      <c r="F611" s="295"/>
      <c r="G611" s="295"/>
      <c r="H611" s="295"/>
      <c r="I611" s="294"/>
      <c r="J611" s="294"/>
      <c r="L611" s="294"/>
    </row>
    <row r="612" ht="15.75" customHeight="1">
      <c r="A612" s="294"/>
      <c r="B612" s="294"/>
      <c r="C612" s="295"/>
      <c r="D612" s="295"/>
      <c r="E612" s="294"/>
      <c r="F612" s="295"/>
      <c r="G612" s="295"/>
      <c r="H612" s="295"/>
      <c r="I612" s="294"/>
      <c r="J612" s="294"/>
      <c r="L612" s="294"/>
    </row>
    <row r="613" ht="15.75" customHeight="1">
      <c r="A613" s="294"/>
      <c r="B613" s="294"/>
      <c r="C613" s="295"/>
      <c r="D613" s="295"/>
      <c r="E613" s="294"/>
      <c r="F613" s="295"/>
      <c r="G613" s="295"/>
      <c r="H613" s="295"/>
      <c r="I613" s="294"/>
      <c r="J613" s="294"/>
      <c r="L613" s="294"/>
    </row>
    <row r="614" ht="15.75" customHeight="1">
      <c r="A614" s="294"/>
      <c r="B614" s="294"/>
      <c r="C614" s="295"/>
      <c r="D614" s="295"/>
      <c r="E614" s="294"/>
      <c r="F614" s="295"/>
      <c r="G614" s="295"/>
      <c r="H614" s="295"/>
      <c r="I614" s="294"/>
      <c r="J614" s="294"/>
      <c r="L614" s="294"/>
    </row>
    <row r="615" ht="15.75" customHeight="1">
      <c r="A615" s="294"/>
      <c r="B615" s="294"/>
      <c r="C615" s="295"/>
      <c r="D615" s="295"/>
      <c r="E615" s="294"/>
      <c r="F615" s="295"/>
      <c r="G615" s="295"/>
      <c r="H615" s="295"/>
      <c r="I615" s="294"/>
      <c r="J615" s="294"/>
      <c r="L615" s="294"/>
    </row>
    <row r="616" ht="15.75" customHeight="1">
      <c r="A616" s="294"/>
      <c r="B616" s="294"/>
      <c r="C616" s="295"/>
      <c r="D616" s="295"/>
      <c r="E616" s="294"/>
      <c r="F616" s="295"/>
      <c r="G616" s="295"/>
      <c r="H616" s="295"/>
      <c r="I616" s="294"/>
      <c r="J616" s="294"/>
      <c r="L616" s="294"/>
    </row>
    <row r="617" ht="15.75" customHeight="1">
      <c r="A617" s="294"/>
      <c r="B617" s="294"/>
      <c r="C617" s="295"/>
      <c r="D617" s="295"/>
      <c r="E617" s="294"/>
      <c r="F617" s="295"/>
      <c r="G617" s="295"/>
      <c r="H617" s="295"/>
      <c r="I617" s="294"/>
      <c r="J617" s="294"/>
      <c r="L617" s="294"/>
    </row>
    <row r="618" ht="15.75" customHeight="1">
      <c r="A618" s="294"/>
      <c r="B618" s="294"/>
      <c r="C618" s="295"/>
      <c r="D618" s="295"/>
      <c r="E618" s="294"/>
      <c r="F618" s="295"/>
      <c r="G618" s="295"/>
      <c r="H618" s="295"/>
      <c r="I618" s="294"/>
      <c r="J618" s="294"/>
      <c r="L618" s="294"/>
    </row>
    <row r="619" ht="15.75" customHeight="1">
      <c r="A619" s="294"/>
      <c r="B619" s="294"/>
      <c r="C619" s="295"/>
      <c r="D619" s="295"/>
      <c r="E619" s="294"/>
      <c r="F619" s="295"/>
      <c r="G619" s="295"/>
      <c r="H619" s="295"/>
      <c r="I619" s="294"/>
      <c r="J619" s="294"/>
      <c r="L619" s="294"/>
    </row>
    <row r="620" ht="15.75" customHeight="1">
      <c r="A620" s="294"/>
      <c r="B620" s="294"/>
      <c r="C620" s="295"/>
      <c r="D620" s="295"/>
      <c r="E620" s="294"/>
      <c r="F620" s="295"/>
      <c r="G620" s="295"/>
      <c r="H620" s="295"/>
      <c r="I620" s="294"/>
      <c r="J620" s="294"/>
      <c r="L620" s="294"/>
    </row>
    <row r="621" ht="15.75" customHeight="1">
      <c r="A621" s="294"/>
      <c r="B621" s="294"/>
      <c r="C621" s="295"/>
      <c r="D621" s="295"/>
      <c r="E621" s="294"/>
      <c r="F621" s="295"/>
      <c r="G621" s="295"/>
      <c r="H621" s="295"/>
      <c r="I621" s="294"/>
      <c r="J621" s="294"/>
      <c r="L621" s="294"/>
    </row>
    <row r="622" ht="15.75" customHeight="1">
      <c r="A622" s="294"/>
      <c r="B622" s="294"/>
      <c r="C622" s="295"/>
      <c r="D622" s="295"/>
      <c r="E622" s="294"/>
      <c r="F622" s="295"/>
      <c r="G622" s="295"/>
      <c r="H622" s="295"/>
      <c r="I622" s="294"/>
      <c r="J622" s="294"/>
      <c r="L622" s="294"/>
    </row>
    <row r="623" ht="15.75" customHeight="1">
      <c r="A623" s="294"/>
      <c r="B623" s="294"/>
      <c r="C623" s="295"/>
      <c r="D623" s="295"/>
      <c r="E623" s="294"/>
      <c r="F623" s="295"/>
      <c r="G623" s="295"/>
      <c r="H623" s="295"/>
      <c r="I623" s="294"/>
      <c r="J623" s="294"/>
      <c r="L623" s="294"/>
    </row>
    <row r="624" ht="15.75" customHeight="1">
      <c r="A624" s="294"/>
      <c r="B624" s="294"/>
      <c r="C624" s="295"/>
      <c r="D624" s="295"/>
      <c r="E624" s="294"/>
      <c r="F624" s="295"/>
      <c r="G624" s="295"/>
      <c r="H624" s="295"/>
      <c r="I624" s="294"/>
      <c r="J624" s="294"/>
      <c r="L624" s="294"/>
    </row>
    <row r="625" ht="15.75" customHeight="1">
      <c r="A625" s="294"/>
      <c r="B625" s="294"/>
      <c r="C625" s="295"/>
      <c r="D625" s="295"/>
      <c r="E625" s="294"/>
      <c r="F625" s="295"/>
      <c r="G625" s="295"/>
      <c r="H625" s="295"/>
      <c r="I625" s="294"/>
      <c r="J625" s="294"/>
      <c r="L625" s="294"/>
    </row>
    <row r="626" ht="15.75" customHeight="1">
      <c r="A626" s="294"/>
      <c r="B626" s="294"/>
      <c r="C626" s="295"/>
      <c r="D626" s="295"/>
      <c r="E626" s="294"/>
      <c r="F626" s="295"/>
      <c r="G626" s="295"/>
      <c r="H626" s="295"/>
      <c r="I626" s="294"/>
      <c r="J626" s="294"/>
      <c r="L626" s="294"/>
    </row>
    <row r="627" ht="15.75" customHeight="1">
      <c r="A627" s="294"/>
      <c r="B627" s="294"/>
      <c r="C627" s="295"/>
      <c r="D627" s="295"/>
      <c r="E627" s="294"/>
      <c r="F627" s="295"/>
      <c r="G627" s="295"/>
      <c r="H627" s="295"/>
      <c r="I627" s="294"/>
      <c r="J627" s="294"/>
      <c r="L627" s="294"/>
    </row>
    <row r="628" ht="15.75" customHeight="1">
      <c r="A628" s="294"/>
      <c r="B628" s="294"/>
      <c r="C628" s="295"/>
      <c r="D628" s="295"/>
      <c r="E628" s="294"/>
      <c r="F628" s="295"/>
      <c r="G628" s="295"/>
      <c r="H628" s="295"/>
      <c r="I628" s="294"/>
      <c r="J628" s="294"/>
      <c r="L628" s="294"/>
    </row>
    <row r="629" ht="15.75" customHeight="1">
      <c r="A629" s="294"/>
      <c r="B629" s="294"/>
      <c r="C629" s="295"/>
      <c r="D629" s="295"/>
      <c r="E629" s="294"/>
      <c r="F629" s="295"/>
      <c r="G629" s="295"/>
      <c r="H629" s="295"/>
      <c r="I629" s="294"/>
      <c r="J629" s="294"/>
      <c r="L629" s="294"/>
    </row>
    <row r="630" ht="15.75" customHeight="1">
      <c r="A630" s="294"/>
      <c r="B630" s="294"/>
      <c r="C630" s="295"/>
      <c r="D630" s="295"/>
      <c r="E630" s="294"/>
      <c r="F630" s="295"/>
      <c r="G630" s="295"/>
      <c r="H630" s="295"/>
      <c r="I630" s="294"/>
      <c r="J630" s="294"/>
      <c r="L630" s="294"/>
    </row>
    <row r="631" ht="15.75" customHeight="1">
      <c r="A631" s="294"/>
      <c r="B631" s="294"/>
      <c r="C631" s="295"/>
      <c r="D631" s="295"/>
      <c r="E631" s="294"/>
      <c r="F631" s="295"/>
      <c r="G631" s="295"/>
      <c r="H631" s="295"/>
      <c r="I631" s="294"/>
      <c r="J631" s="294"/>
      <c r="L631" s="294"/>
    </row>
    <row r="632" ht="15.75" customHeight="1">
      <c r="A632" s="294"/>
      <c r="B632" s="294"/>
      <c r="C632" s="295"/>
      <c r="D632" s="295"/>
      <c r="E632" s="294"/>
      <c r="F632" s="295"/>
      <c r="G632" s="295"/>
      <c r="H632" s="295"/>
      <c r="I632" s="294"/>
      <c r="J632" s="294"/>
      <c r="L632" s="294"/>
    </row>
    <row r="633" ht="15.75" customHeight="1">
      <c r="A633" s="294"/>
      <c r="B633" s="294"/>
      <c r="C633" s="295"/>
      <c r="D633" s="295"/>
      <c r="E633" s="294"/>
      <c r="F633" s="295"/>
      <c r="G633" s="295"/>
      <c r="H633" s="295"/>
      <c r="I633" s="294"/>
      <c r="J633" s="294"/>
      <c r="L633" s="294"/>
    </row>
    <row r="634" ht="15.75" customHeight="1">
      <c r="A634" s="294"/>
      <c r="B634" s="294"/>
      <c r="C634" s="295"/>
      <c r="D634" s="295"/>
      <c r="E634" s="294"/>
      <c r="F634" s="295"/>
      <c r="G634" s="295"/>
      <c r="H634" s="295"/>
      <c r="I634" s="294"/>
      <c r="J634" s="294"/>
      <c r="L634" s="294"/>
    </row>
    <row r="635" ht="15.75" customHeight="1">
      <c r="A635" s="294"/>
      <c r="B635" s="294"/>
      <c r="C635" s="295"/>
      <c r="D635" s="295"/>
      <c r="E635" s="294"/>
      <c r="F635" s="295"/>
      <c r="G635" s="295"/>
      <c r="H635" s="295"/>
      <c r="I635" s="294"/>
      <c r="J635" s="294"/>
      <c r="L635" s="294"/>
    </row>
    <row r="636" ht="15.75" customHeight="1">
      <c r="A636" s="294"/>
      <c r="B636" s="294"/>
      <c r="C636" s="295"/>
      <c r="D636" s="295"/>
      <c r="E636" s="294"/>
      <c r="F636" s="295"/>
      <c r="G636" s="295"/>
      <c r="H636" s="295"/>
      <c r="I636" s="294"/>
      <c r="J636" s="294"/>
      <c r="L636" s="294"/>
    </row>
    <row r="637" ht="15.75" customHeight="1">
      <c r="A637" s="294"/>
      <c r="B637" s="294"/>
      <c r="C637" s="295"/>
      <c r="D637" s="295"/>
      <c r="E637" s="294"/>
      <c r="F637" s="295"/>
      <c r="G637" s="295"/>
      <c r="H637" s="295"/>
      <c r="I637" s="294"/>
      <c r="J637" s="294"/>
      <c r="L637" s="294"/>
    </row>
    <row r="638" ht="15.75" customHeight="1">
      <c r="A638" s="294"/>
      <c r="B638" s="294"/>
      <c r="C638" s="295"/>
      <c r="D638" s="295"/>
      <c r="E638" s="294"/>
      <c r="F638" s="295"/>
      <c r="G638" s="295"/>
      <c r="H638" s="295"/>
      <c r="I638" s="294"/>
      <c r="J638" s="294"/>
      <c r="L638" s="294"/>
    </row>
    <row r="639" ht="15.75" customHeight="1">
      <c r="A639" s="294"/>
      <c r="B639" s="294"/>
      <c r="C639" s="295"/>
      <c r="D639" s="295"/>
      <c r="E639" s="294"/>
      <c r="F639" s="295"/>
      <c r="G639" s="295"/>
      <c r="H639" s="295"/>
      <c r="I639" s="294"/>
      <c r="J639" s="294"/>
      <c r="L639" s="294"/>
    </row>
    <row r="640" ht="15.75" customHeight="1">
      <c r="A640" s="294"/>
      <c r="B640" s="294"/>
      <c r="C640" s="295"/>
      <c r="D640" s="295"/>
      <c r="E640" s="294"/>
      <c r="F640" s="295"/>
      <c r="G640" s="295"/>
      <c r="H640" s="295"/>
      <c r="I640" s="294"/>
      <c r="J640" s="294"/>
      <c r="L640" s="294"/>
    </row>
    <row r="641" ht="15.75" customHeight="1">
      <c r="A641" s="294"/>
      <c r="B641" s="294"/>
      <c r="C641" s="295"/>
      <c r="D641" s="295"/>
      <c r="E641" s="294"/>
      <c r="F641" s="295"/>
      <c r="G641" s="295"/>
      <c r="H641" s="295"/>
      <c r="I641" s="294"/>
      <c r="J641" s="294"/>
      <c r="L641" s="294"/>
    </row>
    <row r="642" ht="15.75" customHeight="1">
      <c r="A642" s="294"/>
      <c r="B642" s="294"/>
      <c r="C642" s="295"/>
      <c r="D642" s="295"/>
      <c r="E642" s="294"/>
      <c r="F642" s="295"/>
      <c r="G642" s="295"/>
      <c r="H642" s="295"/>
      <c r="I642" s="294"/>
      <c r="J642" s="294"/>
      <c r="L642" s="294"/>
    </row>
    <row r="643" ht="15.75" customHeight="1">
      <c r="A643" s="294"/>
      <c r="B643" s="294"/>
      <c r="C643" s="295"/>
      <c r="D643" s="295"/>
      <c r="E643" s="294"/>
      <c r="F643" s="295"/>
      <c r="G643" s="295"/>
      <c r="H643" s="295"/>
      <c r="I643" s="294"/>
      <c r="J643" s="294"/>
      <c r="L643" s="294"/>
    </row>
    <row r="644" ht="15.75" customHeight="1">
      <c r="A644" s="294"/>
      <c r="B644" s="294"/>
      <c r="C644" s="295"/>
      <c r="D644" s="295"/>
      <c r="E644" s="294"/>
      <c r="F644" s="295"/>
      <c r="G644" s="295"/>
      <c r="H644" s="295"/>
      <c r="I644" s="294"/>
      <c r="J644" s="294"/>
      <c r="L644" s="294"/>
    </row>
    <row r="645" ht="15.75" customHeight="1">
      <c r="A645" s="294"/>
      <c r="B645" s="294"/>
      <c r="C645" s="295"/>
      <c r="D645" s="295"/>
      <c r="E645" s="294"/>
      <c r="F645" s="295"/>
      <c r="G645" s="295"/>
      <c r="H645" s="295"/>
      <c r="I645" s="294"/>
      <c r="J645" s="294"/>
      <c r="L645" s="294"/>
    </row>
    <row r="646" ht="15.75" customHeight="1">
      <c r="A646" s="294"/>
      <c r="B646" s="294"/>
      <c r="C646" s="295"/>
      <c r="D646" s="295"/>
      <c r="E646" s="294"/>
      <c r="F646" s="295"/>
      <c r="G646" s="295"/>
      <c r="H646" s="295"/>
      <c r="I646" s="294"/>
      <c r="J646" s="294"/>
      <c r="L646" s="294"/>
    </row>
    <row r="647" ht="15.75" customHeight="1">
      <c r="A647" s="294"/>
      <c r="B647" s="294"/>
      <c r="C647" s="295"/>
      <c r="D647" s="295"/>
      <c r="E647" s="294"/>
      <c r="F647" s="295"/>
      <c r="G647" s="295"/>
      <c r="H647" s="295"/>
      <c r="I647" s="294"/>
      <c r="J647" s="294"/>
      <c r="L647" s="294"/>
    </row>
    <row r="648" ht="15.75" customHeight="1">
      <c r="A648" s="294"/>
      <c r="B648" s="294"/>
      <c r="C648" s="295"/>
      <c r="D648" s="295"/>
      <c r="E648" s="294"/>
      <c r="F648" s="295"/>
      <c r="G648" s="295"/>
      <c r="H648" s="295"/>
      <c r="I648" s="294"/>
      <c r="J648" s="294"/>
      <c r="L648" s="294"/>
    </row>
    <row r="649" ht="15.75" customHeight="1">
      <c r="A649" s="294"/>
      <c r="B649" s="294"/>
      <c r="C649" s="295"/>
      <c r="D649" s="295"/>
      <c r="E649" s="294"/>
      <c r="F649" s="295"/>
      <c r="G649" s="295"/>
      <c r="H649" s="295"/>
      <c r="I649" s="294"/>
      <c r="J649" s="294"/>
      <c r="L649" s="294"/>
    </row>
    <row r="650" ht="15.75" customHeight="1">
      <c r="A650" s="294"/>
      <c r="B650" s="294"/>
      <c r="C650" s="295"/>
      <c r="D650" s="295"/>
      <c r="E650" s="294"/>
      <c r="F650" s="295"/>
      <c r="G650" s="295"/>
      <c r="H650" s="295"/>
      <c r="I650" s="294"/>
      <c r="J650" s="294"/>
      <c r="L650" s="294"/>
    </row>
    <row r="651" ht="15.75" customHeight="1">
      <c r="A651" s="294"/>
      <c r="B651" s="294"/>
      <c r="C651" s="295"/>
      <c r="D651" s="295"/>
      <c r="E651" s="294"/>
      <c r="F651" s="295"/>
      <c r="G651" s="295"/>
      <c r="H651" s="295"/>
      <c r="I651" s="294"/>
      <c r="J651" s="294"/>
      <c r="L651" s="294"/>
    </row>
    <row r="652" ht="15.75" customHeight="1">
      <c r="A652" s="294"/>
      <c r="B652" s="294"/>
      <c r="C652" s="295"/>
      <c r="D652" s="295"/>
      <c r="E652" s="294"/>
      <c r="F652" s="295"/>
      <c r="G652" s="295"/>
      <c r="H652" s="295"/>
      <c r="I652" s="294"/>
      <c r="J652" s="294"/>
      <c r="L652" s="294"/>
    </row>
    <row r="653" ht="15.75" customHeight="1">
      <c r="A653" s="294"/>
      <c r="B653" s="294"/>
      <c r="C653" s="295"/>
      <c r="D653" s="295"/>
      <c r="E653" s="294"/>
      <c r="F653" s="295"/>
      <c r="G653" s="295"/>
      <c r="H653" s="295"/>
      <c r="I653" s="294"/>
      <c r="J653" s="294"/>
      <c r="L653" s="294"/>
    </row>
    <row r="654" ht="15.75" customHeight="1">
      <c r="A654" s="294"/>
      <c r="B654" s="294"/>
      <c r="C654" s="295"/>
      <c r="D654" s="295"/>
      <c r="E654" s="294"/>
      <c r="F654" s="295"/>
      <c r="G654" s="295"/>
      <c r="H654" s="295"/>
      <c r="I654" s="294"/>
      <c r="J654" s="294"/>
      <c r="L654" s="294"/>
    </row>
    <row r="655" ht="15.75" customHeight="1">
      <c r="A655" s="294"/>
      <c r="B655" s="294"/>
      <c r="C655" s="295"/>
      <c r="D655" s="295"/>
      <c r="E655" s="294"/>
      <c r="F655" s="295"/>
      <c r="G655" s="295"/>
      <c r="H655" s="295"/>
      <c r="I655" s="294"/>
      <c r="J655" s="294"/>
      <c r="L655" s="294"/>
    </row>
    <row r="656" ht="15.75" customHeight="1">
      <c r="A656" s="294"/>
      <c r="B656" s="294"/>
      <c r="C656" s="295"/>
      <c r="D656" s="295"/>
      <c r="E656" s="294"/>
      <c r="F656" s="295"/>
      <c r="G656" s="295"/>
      <c r="H656" s="295"/>
      <c r="I656" s="294"/>
      <c r="J656" s="294"/>
      <c r="L656" s="294"/>
    </row>
    <row r="657" ht="15.75" customHeight="1">
      <c r="A657" s="294"/>
      <c r="B657" s="294"/>
      <c r="C657" s="295"/>
      <c r="D657" s="295"/>
      <c r="E657" s="294"/>
      <c r="F657" s="295"/>
      <c r="G657" s="295"/>
      <c r="H657" s="295"/>
      <c r="I657" s="294"/>
      <c r="J657" s="294"/>
      <c r="L657" s="294"/>
    </row>
    <row r="658" ht="15.75" customHeight="1">
      <c r="A658" s="294"/>
      <c r="B658" s="294"/>
      <c r="C658" s="295"/>
      <c r="D658" s="295"/>
      <c r="E658" s="294"/>
      <c r="F658" s="295"/>
      <c r="G658" s="295"/>
      <c r="H658" s="295"/>
      <c r="I658" s="294"/>
      <c r="J658" s="294"/>
      <c r="L658" s="294"/>
    </row>
    <row r="659" ht="15.75" customHeight="1">
      <c r="A659" s="294"/>
      <c r="B659" s="294"/>
      <c r="C659" s="295"/>
      <c r="D659" s="295"/>
      <c r="E659" s="294"/>
      <c r="F659" s="295"/>
      <c r="G659" s="295"/>
      <c r="H659" s="295"/>
      <c r="I659" s="294"/>
      <c r="J659" s="294"/>
      <c r="L659" s="294"/>
    </row>
    <row r="660" ht="15.75" customHeight="1">
      <c r="A660" s="294"/>
      <c r="B660" s="294"/>
      <c r="C660" s="295"/>
      <c r="D660" s="295"/>
      <c r="E660" s="294"/>
      <c r="F660" s="295"/>
      <c r="G660" s="295"/>
      <c r="H660" s="295"/>
      <c r="I660" s="294"/>
      <c r="J660" s="294"/>
      <c r="L660" s="294"/>
    </row>
    <row r="661" ht="15.75" customHeight="1">
      <c r="A661" s="294"/>
      <c r="B661" s="294"/>
      <c r="C661" s="295"/>
      <c r="D661" s="295"/>
      <c r="E661" s="294"/>
      <c r="F661" s="295"/>
      <c r="G661" s="295"/>
      <c r="H661" s="295"/>
      <c r="I661" s="294"/>
      <c r="J661" s="294"/>
      <c r="L661" s="294"/>
    </row>
    <row r="662" ht="15.75" customHeight="1">
      <c r="A662" s="294"/>
      <c r="B662" s="294"/>
      <c r="C662" s="295"/>
      <c r="D662" s="295"/>
      <c r="E662" s="294"/>
      <c r="F662" s="295"/>
      <c r="G662" s="295"/>
      <c r="H662" s="295"/>
      <c r="I662" s="294"/>
      <c r="J662" s="294"/>
      <c r="L662" s="294"/>
    </row>
    <row r="663" ht="15.75" customHeight="1">
      <c r="A663" s="294"/>
      <c r="B663" s="294"/>
      <c r="C663" s="295"/>
      <c r="D663" s="295"/>
      <c r="E663" s="294"/>
      <c r="F663" s="295"/>
      <c r="G663" s="295"/>
      <c r="H663" s="295"/>
      <c r="I663" s="294"/>
      <c r="J663" s="294"/>
      <c r="L663" s="294"/>
    </row>
    <row r="664" ht="15.75" customHeight="1">
      <c r="A664" s="294"/>
      <c r="B664" s="294"/>
      <c r="C664" s="295"/>
      <c r="D664" s="295"/>
      <c r="E664" s="294"/>
      <c r="F664" s="295"/>
      <c r="G664" s="295"/>
      <c r="H664" s="295"/>
      <c r="I664" s="294"/>
      <c r="J664" s="294"/>
      <c r="L664" s="294"/>
    </row>
    <row r="665" ht="15.75" customHeight="1">
      <c r="A665" s="294"/>
      <c r="B665" s="294"/>
      <c r="C665" s="295"/>
      <c r="D665" s="295"/>
      <c r="E665" s="294"/>
      <c r="F665" s="295"/>
      <c r="G665" s="295"/>
      <c r="H665" s="295"/>
      <c r="I665" s="294"/>
      <c r="J665" s="294"/>
      <c r="L665" s="294"/>
    </row>
    <row r="666" ht="15.75" customHeight="1">
      <c r="A666" s="294"/>
      <c r="B666" s="294"/>
      <c r="C666" s="295"/>
      <c r="D666" s="295"/>
      <c r="E666" s="294"/>
      <c r="F666" s="295"/>
      <c r="G666" s="295"/>
      <c r="H666" s="295"/>
      <c r="I666" s="294"/>
      <c r="J666" s="294"/>
      <c r="L666" s="294"/>
    </row>
    <row r="667" ht="15.75" customHeight="1">
      <c r="A667" s="294"/>
      <c r="B667" s="294"/>
      <c r="C667" s="295"/>
      <c r="D667" s="295"/>
      <c r="E667" s="294"/>
      <c r="F667" s="295"/>
      <c r="G667" s="295"/>
      <c r="H667" s="295"/>
      <c r="I667" s="294"/>
      <c r="J667" s="294"/>
      <c r="L667" s="294"/>
    </row>
    <row r="668" ht="15.75" customHeight="1">
      <c r="A668" s="294"/>
      <c r="B668" s="294"/>
      <c r="C668" s="295"/>
      <c r="D668" s="295"/>
      <c r="E668" s="294"/>
      <c r="F668" s="295"/>
      <c r="G668" s="295"/>
      <c r="H668" s="295"/>
      <c r="I668" s="294"/>
      <c r="J668" s="294"/>
      <c r="L668" s="294"/>
    </row>
    <row r="669" ht="15.75" customHeight="1">
      <c r="A669" s="294"/>
      <c r="B669" s="294"/>
      <c r="C669" s="295"/>
      <c r="D669" s="295"/>
      <c r="E669" s="294"/>
      <c r="F669" s="295"/>
      <c r="G669" s="295"/>
      <c r="H669" s="295"/>
      <c r="I669" s="294"/>
      <c r="J669" s="294"/>
      <c r="L669" s="294"/>
    </row>
    <row r="670" ht="15.75" customHeight="1">
      <c r="A670" s="294"/>
      <c r="B670" s="294"/>
      <c r="C670" s="295"/>
      <c r="D670" s="295"/>
      <c r="E670" s="294"/>
      <c r="F670" s="295"/>
      <c r="G670" s="295"/>
      <c r="H670" s="295"/>
      <c r="I670" s="294"/>
      <c r="J670" s="294"/>
      <c r="L670" s="294"/>
    </row>
    <row r="671" ht="15.75" customHeight="1">
      <c r="A671" s="294"/>
      <c r="B671" s="294"/>
      <c r="C671" s="295"/>
      <c r="D671" s="295"/>
      <c r="E671" s="294"/>
      <c r="F671" s="295"/>
      <c r="G671" s="295"/>
      <c r="H671" s="295"/>
      <c r="I671" s="294"/>
      <c r="J671" s="294"/>
      <c r="L671" s="294"/>
    </row>
    <row r="672" ht="15.75" customHeight="1">
      <c r="A672" s="294"/>
      <c r="B672" s="294"/>
      <c r="C672" s="295"/>
      <c r="D672" s="295"/>
      <c r="E672" s="294"/>
      <c r="F672" s="295"/>
      <c r="G672" s="295"/>
      <c r="H672" s="295"/>
      <c r="I672" s="294"/>
      <c r="J672" s="294"/>
      <c r="L672" s="294"/>
    </row>
    <row r="673" ht="15.75" customHeight="1">
      <c r="A673" s="294"/>
      <c r="B673" s="294"/>
      <c r="C673" s="295"/>
      <c r="D673" s="295"/>
      <c r="E673" s="294"/>
      <c r="F673" s="295"/>
      <c r="G673" s="295"/>
      <c r="H673" s="295"/>
      <c r="I673" s="294"/>
      <c r="J673" s="294"/>
      <c r="L673" s="294"/>
    </row>
    <row r="674" ht="15.75" customHeight="1">
      <c r="A674" s="294"/>
      <c r="B674" s="294"/>
      <c r="C674" s="295"/>
      <c r="D674" s="295"/>
      <c r="E674" s="294"/>
      <c r="F674" s="295"/>
      <c r="G674" s="295"/>
      <c r="H674" s="295"/>
      <c r="I674" s="294"/>
      <c r="J674" s="294"/>
      <c r="L674" s="294"/>
    </row>
    <row r="675" ht="15.75" customHeight="1">
      <c r="A675" s="294"/>
      <c r="B675" s="294"/>
      <c r="C675" s="295"/>
      <c r="D675" s="295"/>
      <c r="E675" s="294"/>
      <c r="F675" s="295"/>
      <c r="G675" s="295"/>
      <c r="H675" s="295"/>
      <c r="I675" s="294"/>
      <c r="J675" s="294"/>
      <c r="L675" s="294"/>
    </row>
    <row r="676" ht="15.75" customHeight="1">
      <c r="A676" s="294"/>
      <c r="B676" s="294"/>
      <c r="C676" s="295"/>
      <c r="D676" s="295"/>
      <c r="E676" s="294"/>
      <c r="F676" s="295"/>
      <c r="G676" s="295"/>
      <c r="H676" s="295"/>
      <c r="I676" s="294"/>
      <c r="J676" s="294"/>
      <c r="L676" s="294"/>
    </row>
    <row r="677" ht="15.75" customHeight="1">
      <c r="A677" s="294"/>
      <c r="B677" s="294"/>
      <c r="C677" s="295"/>
      <c r="D677" s="295"/>
      <c r="E677" s="294"/>
      <c r="F677" s="295"/>
      <c r="G677" s="295"/>
      <c r="H677" s="295"/>
      <c r="I677" s="294"/>
      <c r="J677" s="294"/>
      <c r="L677" s="294"/>
    </row>
    <row r="678" ht="15.75" customHeight="1">
      <c r="A678" s="294"/>
      <c r="B678" s="294"/>
      <c r="C678" s="295"/>
      <c r="D678" s="295"/>
      <c r="E678" s="294"/>
      <c r="F678" s="295"/>
      <c r="G678" s="295"/>
      <c r="H678" s="295"/>
      <c r="I678" s="294"/>
      <c r="J678" s="294"/>
      <c r="L678" s="294"/>
    </row>
    <row r="679" ht="15.75" customHeight="1">
      <c r="A679" s="294"/>
      <c r="B679" s="294"/>
      <c r="C679" s="295"/>
      <c r="D679" s="295"/>
      <c r="E679" s="294"/>
      <c r="F679" s="295"/>
      <c r="G679" s="295"/>
      <c r="H679" s="295"/>
      <c r="I679" s="294"/>
      <c r="J679" s="294"/>
      <c r="L679" s="294"/>
    </row>
    <row r="680" ht="15.75" customHeight="1">
      <c r="A680" s="294"/>
      <c r="B680" s="294"/>
      <c r="C680" s="295"/>
      <c r="D680" s="295"/>
      <c r="E680" s="294"/>
      <c r="F680" s="295"/>
      <c r="G680" s="295"/>
      <c r="H680" s="295"/>
      <c r="I680" s="294"/>
      <c r="J680" s="294"/>
      <c r="L680" s="294"/>
    </row>
    <row r="681" ht="15.75" customHeight="1">
      <c r="A681" s="294"/>
      <c r="B681" s="294"/>
      <c r="C681" s="295"/>
      <c r="D681" s="295"/>
      <c r="E681" s="294"/>
      <c r="F681" s="295"/>
      <c r="G681" s="295"/>
      <c r="H681" s="295"/>
      <c r="I681" s="294"/>
      <c r="J681" s="294"/>
      <c r="L681" s="294"/>
    </row>
    <row r="682" ht="15.75" customHeight="1">
      <c r="A682" s="294"/>
      <c r="B682" s="294"/>
      <c r="C682" s="295"/>
      <c r="D682" s="295"/>
      <c r="E682" s="294"/>
      <c r="F682" s="295"/>
      <c r="G682" s="295"/>
      <c r="H682" s="295"/>
      <c r="I682" s="294"/>
      <c r="J682" s="294"/>
      <c r="L682" s="294"/>
    </row>
    <row r="683" ht="15.75" customHeight="1">
      <c r="A683" s="294"/>
      <c r="B683" s="294"/>
      <c r="C683" s="295"/>
      <c r="D683" s="295"/>
      <c r="E683" s="294"/>
      <c r="F683" s="295"/>
      <c r="G683" s="295"/>
      <c r="H683" s="295"/>
      <c r="I683" s="294"/>
      <c r="J683" s="294"/>
      <c r="L683" s="294"/>
    </row>
    <row r="684" ht="15.75" customHeight="1">
      <c r="A684" s="294"/>
      <c r="B684" s="294"/>
      <c r="C684" s="295"/>
      <c r="D684" s="295"/>
      <c r="E684" s="294"/>
      <c r="F684" s="295"/>
      <c r="G684" s="295"/>
      <c r="H684" s="295"/>
      <c r="I684" s="294"/>
      <c r="J684" s="294"/>
      <c r="L684" s="294"/>
    </row>
    <row r="685" ht="15.75" customHeight="1">
      <c r="A685" s="294"/>
      <c r="B685" s="294"/>
      <c r="C685" s="295"/>
      <c r="D685" s="295"/>
      <c r="E685" s="294"/>
      <c r="F685" s="295"/>
      <c r="G685" s="295"/>
      <c r="H685" s="295"/>
      <c r="I685" s="294"/>
      <c r="J685" s="294"/>
      <c r="L685" s="294"/>
    </row>
    <row r="686" ht="15.75" customHeight="1">
      <c r="A686" s="294"/>
      <c r="B686" s="294"/>
      <c r="C686" s="295"/>
      <c r="D686" s="295"/>
      <c r="E686" s="294"/>
      <c r="F686" s="295"/>
      <c r="G686" s="295"/>
      <c r="H686" s="295"/>
      <c r="I686" s="294"/>
      <c r="J686" s="294"/>
      <c r="L686" s="294"/>
    </row>
    <row r="687" ht="15.75" customHeight="1">
      <c r="A687" s="294"/>
      <c r="B687" s="294"/>
      <c r="C687" s="295"/>
      <c r="D687" s="295"/>
      <c r="E687" s="294"/>
      <c r="F687" s="295"/>
      <c r="G687" s="295"/>
      <c r="H687" s="295"/>
      <c r="I687" s="294"/>
      <c r="J687" s="294"/>
      <c r="L687" s="294"/>
    </row>
    <row r="688" ht="15.75" customHeight="1">
      <c r="A688" s="294"/>
      <c r="B688" s="294"/>
      <c r="C688" s="295"/>
      <c r="D688" s="295"/>
      <c r="E688" s="294"/>
      <c r="F688" s="295"/>
      <c r="G688" s="295"/>
      <c r="H688" s="295"/>
      <c r="I688" s="294"/>
      <c r="J688" s="294"/>
      <c r="L688" s="294"/>
    </row>
    <row r="689" ht="15.75" customHeight="1">
      <c r="A689" s="294"/>
      <c r="B689" s="294"/>
      <c r="C689" s="295"/>
      <c r="D689" s="295"/>
      <c r="E689" s="294"/>
      <c r="F689" s="295"/>
      <c r="G689" s="295"/>
      <c r="H689" s="295"/>
      <c r="I689" s="294"/>
      <c r="J689" s="294"/>
      <c r="L689" s="294"/>
    </row>
    <row r="690" ht="15.75" customHeight="1">
      <c r="A690" s="294"/>
      <c r="B690" s="294"/>
      <c r="C690" s="295"/>
      <c r="D690" s="295"/>
      <c r="E690" s="294"/>
      <c r="F690" s="295"/>
      <c r="G690" s="295"/>
      <c r="H690" s="295"/>
      <c r="I690" s="294"/>
      <c r="J690" s="294"/>
      <c r="L690" s="294"/>
    </row>
    <row r="691" ht="15.75" customHeight="1">
      <c r="A691" s="294"/>
      <c r="B691" s="294"/>
      <c r="C691" s="295"/>
      <c r="D691" s="295"/>
      <c r="E691" s="294"/>
      <c r="F691" s="295"/>
      <c r="G691" s="295"/>
      <c r="H691" s="295"/>
      <c r="I691" s="294"/>
      <c r="J691" s="294"/>
      <c r="L691" s="294"/>
    </row>
    <row r="692" ht="15.75" customHeight="1">
      <c r="A692" s="294"/>
      <c r="B692" s="294"/>
      <c r="C692" s="295"/>
      <c r="D692" s="295"/>
      <c r="E692" s="294"/>
      <c r="F692" s="295"/>
      <c r="G692" s="295"/>
      <c r="H692" s="295"/>
      <c r="I692" s="294"/>
      <c r="J692" s="294"/>
      <c r="L692" s="294"/>
    </row>
    <row r="693" ht="15.75" customHeight="1">
      <c r="A693" s="294"/>
      <c r="B693" s="294"/>
      <c r="C693" s="295"/>
      <c r="D693" s="295"/>
      <c r="E693" s="294"/>
      <c r="F693" s="295"/>
      <c r="G693" s="295"/>
      <c r="H693" s="295"/>
      <c r="I693" s="294"/>
      <c r="J693" s="294"/>
      <c r="L693" s="294"/>
    </row>
    <row r="694" ht="15.75" customHeight="1">
      <c r="A694" s="294"/>
      <c r="B694" s="294"/>
      <c r="C694" s="295"/>
      <c r="D694" s="295"/>
      <c r="E694" s="294"/>
      <c r="F694" s="295"/>
      <c r="G694" s="295"/>
      <c r="H694" s="295"/>
      <c r="I694" s="294"/>
      <c r="J694" s="294"/>
      <c r="L694" s="294"/>
    </row>
    <row r="695" ht="15.75" customHeight="1">
      <c r="A695" s="294"/>
      <c r="B695" s="294"/>
      <c r="C695" s="295"/>
      <c r="D695" s="295"/>
      <c r="E695" s="294"/>
      <c r="F695" s="295"/>
      <c r="G695" s="295"/>
      <c r="H695" s="295"/>
      <c r="I695" s="294"/>
      <c r="J695" s="294"/>
      <c r="L695" s="294"/>
    </row>
    <row r="696" ht="15.75" customHeight="1">
      <c r="A696" s="294"/>
      <c r="B696" s="294"/>
      <c r="C696" s="295"/>
      <c r="D696" s="295"/>
      <c r="E696" s="294"/>
      <c r="F696" s="295"/>
      <c r="G696" s="295"/>
      <c r="H696" s="295"/>
      <c r="I696" s="294"/>
      <c r="J696" s="294"/>
      <c r="L696" s="294"/>
    </row>
    <row r="697" ht="15.75" customHeight="1">
      <c r="A697" s="294"/>
      <c r="B697" s="294"/>
      <c r="C697" s="295"/>
      <c r="D697" s="295"/>
      <c r="E697" s="294"/>
      <c r="F697" s="295"/>
      <c r="G697" s="295"/>
      <c r="H697" s="295"/>
      <c r="I697" s="294"/>
      <c r="J697" s="294"/>
      <c r="L697" s="294"/>
    </row>
    <row r="698" ht="15.75" customHeight="1">
      <c r="A698" s="294"/>
      <c r="B698" s="294"/>
      <c r="C698" s="295"/>
      <c r="D698" s="295"/>
      <c r="E698" s="294"/>
      <c r="F698" s="295"/>
      <c r="G698" s="295"/>
      <c r="H698" s="295"/>
      <c r="I698" s="294"/>
      <c r="J698" s="294"/>
      <c r="L698" s="294"/>
    </row>
    <row r="699" ht="15.75" customHeight="1">
      <c r="A699" s="294"/>
      <c r="B699" s="294"/>
      <c r="C699" s="295"/>
      <c r="D699" s="295"/>
      <c r="E699" s="294"/>
      <c r="F699" s="295"/>
      <c r="G699" s="295"/>
      <c r="H699" s="295"/>
      <c r="I699" s="294"/>
      <c r="J699" s="294"/>
      <c r="L699" s="294"/>
    </row>
    <row r="700" ht="15.75" customHeight="1">
      <c r="A700" s="294"/>
      <c r="B700" s="294"/>
      <c r="C700" s="295"/>
      <c r="D700" s="295"/>
      <c r="E700" s="294"/>
      <c r="F700" s="295"/>
      <c r="G700" s="295"/>
      <c r="H700" s="295"/>
      <c r="I700" s="294"/>
      <c r="J700" s="294"/>
      <c r="L700" s="294"/>
    </row>
    <row r="701" ht="15.75" customHeight="1">
      <c r="A701" s="294"/>
      <c r="B701" s="294"/>
      <c r="C701" s="295"/>
      <c r="D701" s="295"/>
      <c r="E701" s="294"/>
      <c r="F701" s="295"/>
      <c r="G701" s="295"/>
      <c r="H701" s="295"/>
      <c r="I701" s="294"/>
      <c r="J701" s="294"/>
      <c r="L701" s="294"/>
    </row>
    <row r="702" ht="15.75" customHeight="1">
      <c r="A702" s="294"/>
      <c r="B702" s="294"/>
      <c r="C702" s="295"/>
      <c r="D702" s="295"/>
      <c r="E702" s="294"/>
      <c r="F702" s="295"/>
      <c r="G702" s="295"/>
      <c r="H702" s="295"/>
      <c r="I702" s="294"/>
      <c r="J702" s="294"/>
      <c r="L702" s="294"/>
    </row>
    <row r="703" ht="15.75" customHeight="1">
      <c r="A703" s="294"/>
      <c r="B703" s="294"/>
      <c r="C703" s="295"/>
      <c r="D703" s="295"/>
      <c r="E703" s="294"/>
      <c r="F703" s="295"/>
      <c r="G703" s="295"/>
      <c r="H703" s="295"/>
      <c r="I703" s="294"/>
      <c r="J703" s="294"/>
      <c r="L703" s="294"/>
    </row>
    <row r="704" ht="15.75" customHeight="1">
      <c r="A704" s="294"/>
      <c r="B704" s="294"/>
      <c r="C704" s="295"/>
      <c r="D704" s="295"/>
      <c r="E704" s="294"/>
      <c r="F704" s="295"/>
      <c r="G704" s="295"/>
      <c r="H704" s="295"/>
      <c r="I704" s="294"/>
      <c r="J704" s="294"/>
      <c r="L704" s="294"/>
    </row>
    <row r="705" ht="15.75" customHeight="1">
      <c r="A705" s="294"/>
      <c r="B705" s="294"/>
      <c r="C705" s="295"/>
      <c r="D705" s="295"/>
      <c r="E705" s="294"/>
      <c r="F705" s="295"/>
      <c r="G705" s="295"/>
      <c r="H705" s="295"/>
      <c r="I705" s="294"/>
      <c r="J705" s="294"/>
      <c r="L705" s="294"/>
    </row>
    <row r="706" ht="15.75" customHeight="1">
      <c r="A706" s="294"/>
      <c r="B706" s="294"/>
      <c r="C706" s="295"/>
      <c r="D706" s="295"/>
      <c r="E706" s="294"/>
      <c r="F706" s="295"/>
      <c r="G706" s="295"/>
      <c r="H706" s="295"/>
      <c r="I706" s="294"/>
      <c r="J706" s="294"/>
      <c r="L706" s="294"/>
    </row>
    <row r="707" ht="15.75" customHeight="1">
      <c r="A707" s="294"/>
      <c r="B707" s="294"/>
      <c r="C707" s="295"/>
      <c r="D707" s="295"/>
      <c r="E707" s="294"/>
      <c r="F707" s="295"/>
      <c r="G707" s="295"/>
      <c r="H707" s="295"/>
      <c r="I707" s="294"/>
      <c r="J707" s="294"/>
      <c r="L707" s="294"/>
    </row>
    <row r="708" ht="15.75" customHeight="1">
      <c r="A708" s="294"/>
      <c r="B708" s="294"/>
      <c r="C708" s="295"/>
      <c r="D708" s="295"/>
      <c r="E708" s="294"/>
      <c r="F708" s="295"/>
      <c r="G708" s="295"/>
      <c r="H708" s="295"/>
      <c r="I708" s="294"/>
      <c r="J708" s="294"/>
      <c r="L708" s="294"/>
    </row>
    <row r="709" ht="15.75" customHeight="1">
      <c r="A709" s="294"/>
      <c r="B709" s="294"/>
      <c r="C709" s="295"/>
      <c r="D709" s="295"/>
      <c r="E709" s="294"/>
      <c r="F709" s="295"/>
      <c r="G709" s="295"/>
      <c r="H709" s="295"/>
      <c r="I709" s="294"/>
      <c r="J709" s="294"/>
      <c r="L709" s="294"/>
    </row>
    <row r="710" ht="15.75" customHeight="1">
      <c r="A710" s="294"/>
      <c r="B710" s="294"/>
      <c r="C710" s="295"/>
      <c r="D710" s="295"/>
      <c r="E710" s="294"/>
      <c r="F710" s="295"/>
      <c r="G710" s="295"/>
      <c r="H710" s="295"/>
      <c r="I710" s="294"/>
      <c r="J710" s="294"/>
      <c r="L710" s="294"/>
    </row>
    <row r="711" ht="15.75" customHeight="1">
      <c r="A711" s="294"/>
      <c r="B711" s="294"/>
      <c r="C711" s="295"/>
      <c r="D711" s="295"/>
      <c r="E711" s="294"/>
      <c r="F711" s="295"/>
      <c r="G711" s="295"/>
      <c r="H711" s="295"/>
      <c r="I711" s="294"/>
      <c r="J711" s="294"/>
      <c r="L711" s="294"/>
    </row>
    <row r="712" ht="15.75" customHeight="1">
      <c r="A712" s="294"/>
      <c r="B712" s="294"/>
      <c r="C712" s="295"/>
      <c r="D712" s="295"/>
      <c r="E712" s="294"/>
      <c r="F712" s="295"/>
      <c r="G712" s="295"/>
      <c r="H712" s="295"/>
      <c r="I712" s="294"/>
      <c r="J712" s="294"/>
      <c r="L712" s="294"/>
    </row>
    <row r="713" ht="15.75" customHeight="1">
      <c r="A713" s="294"/>
      <c r="B713" s="294"/>
      <c r="C713" s="295"/>
      <c r="D713" s="295"/>
      <c r="E713" s="294"/>
      <c r="F713" s="295"/>
      <c r="G713" s="295"/>
      <c r="H713" s="295"/>
      <c r="I713" s="294"/>
      <c r="J713" s="294"/>
      <c r="L713" s="294"/>
    </row>
    <row r="714" ht="15.75" customHeight="1">
      <c r="A714" s="294"/>
      <c r="B714" s="294"/>
      <c r="C714" s="295"/>
      <c r="D714" s="295"/>
      <c r="E714" s="294"/>
      <c r="F714" s="295"/>
      <c r="G714" s="295"/>
      <c r="H714" s="295"/>
      <c r="I714" s="294"/>
      <c r="J714" s="294"/>
      <c r="L714" s="294"/>
    </row>
    <row r="715" ht="15.75" customHeight="1">
      <c r="A715" s="294"/>
      <c r="B715" s="294"/>
      <c r="C715" s="295"/>
      <c r="D715" s="295"/>
      <c r="E715" s="294"/>
      <c r="F715" s="295"/>
      <c r="G715" s="295"/>
      <c r="H715" s="295"/>
      <c r="I715" s="294"/>
      <c r="J715" s="294"/>
      <c r="L715" s="294"/>
    </row>
    <row r="716" ht="15.75" customHeight="1">
      <c r="A716" s="294"/>
      <c r="B716" s="294"/>
      <c r="C716" s="295"/>
      <c r="D716" s="295"/>
      <c r="E716" s="294"/>
      <c r="F716" s="295"/>
      <c r="G716" s="295"/>
      <c r="H716" s="295"/>
      <c r="I716" s="294"/>
      <c r="J716" s="294"/>
      <c r="L716" s="294"/>
    </row>
    <row r="717" ht="15.75" customHeight="1">
      <c r="A717" s="294"/>
      <c r="B717" s="294"/>
      <c r="C717" s="295"/>
      <c r="D717" s="295"/>
      <c r="E717" s="294"/>
      <c r="F717" s="295"/>
      <c r="G717" s="295"/>
      <c r="H717" s="295"/>
      <c r="I717" s="294"/>
      <c r="J717" s="294"/>
      <c r="L717" s="294"/>
    </row>
    <row r="718" ht="15.75" customHeight="1">
      <c r="A718" s="294"/>
      <c r="B718" s="294"/>
      <c r="C718" s="295"/>
      <c r="D718" s="295"/>
      <c r="E718" s="294"/>
      <c r="F718" s="295"/>
      <c r="G718" s="295"/>
      <c r="H718" s="295"/>
      <c r="I718" s="294"/>
      <c r="J718" s="294"/>
      <c r="L718" s="294"/>
    </row>
    <row r="719" ht="15.75" customHeight="1">
      <c r="A719" s="294"/>
      <c r="B719" s="294"/>
      <c r="C719" s="295"/>
      <c r="D719" s="295"/>
      <c r="E719" s="294"/>
      <c r="F719" s="295"/>
      <c r="G719" s="295"/>
      <c r="H719" s="295"/>
      <c r="I719" s="294"/>
      <c r="J719" s="294"/>
      <c r="L719" s="294"/>
    </row>
    <row r="720" ht="15.75" customHeight="1">
      <c r="A720" s="294"/>
      <c r="B720" s="294"/>
      <c r="C720" s="295"/>
      <c r="D720" s="295"/>
      <c r="E720" s="294"/>
      <c r="F720" s="295"/>
      <c r="G720" s="295"/>
      <c r="H720" s="295"/>
      <c r="I720" s="294"/>
      <c r="J720" s="294"/>
      <c r="L720" s="294"/>
    </row>
    <row r="721" ht="15.75" customHeight="1">
      <c r="A721" s="294"/>
      <c r="B721" s="294"/>
      <c r="C721" s="295"/>
      <c r="D721" s="295"/>
      <c r="E721" s="294"/>
      <c r="F721" s="295"/>
      <c r="G721" s="295"/>
      <c r="H721" s="295"/>
      <c r="I721" s="294"/>
      <c r="J721" s="294"/>
      <c r="L721" s="294"/>
    </row>
    <row r="722" ht="15.75" customHeight="1">
      <c r="A722" s="294"/>
      <c r="B722" s="294"/>
      <c r="C722" s="295"/>
      <c r="D722" s="295"/>
      <c r="E722" s="294"/>
      <c r="F722" s="295"/>
      <c r="G722" s="295"/>
      <c r="H722" s="295"/>
      <c r="I722" s="294"/>
      <c r="J722" s="294"/>
      <c r="L722" s="294"/>
    </row>
    <row r="723" ht="15.75" customHeight="1">
      <c r="A723" s="294"/>
      <c r="B723" s="294"/>
      <c r="C723" s="295"/>
      <c r="D723" s="295"/>
      <c r="E723" s="294"/>
      <c r="F723" s="295"/>
      <c r="G723" s="295"/>
      <c r="H723" s="295"/>
      <c r="I723" s="294"/>
      <c r="J723" s="294"/>
      <c r="L723" s="294"/>
    </row>
    <row r="724" ht="15.75" customHeight="1">
      <c r="A724" s="294"/>
      <c r="B724" s="294"/>
      <c r="C724" s="295"/>
      <c r="D724" s="295"/>
      <c r="E724" s="294"/>
      <c r="F724" s="295"/>
      <c r="G724" s="295"/>
      <c r="H724" s="295"/>
      <c r="I724" s="294"/>
      <c r="J724" s="294"/>
      <c r="L724" s="294"/>
    </row>
    <row r="725" ht="15.75" customHeight="1">
      <c r="A725" s="294"/>
      <c r="B725" s="294"/>
      <c r="C725" s="295"/>
      <c r="D725" s="295"/>
      <c r="E725" s="294"/>
      <c r="F725" s="295"/>
      <c r="G725" s="295"/>
      <c r="H725" s="295"/>
      <c r="I725" s="294"/>
      <c r="J725" s="294"/>
      <c r="L725" s="294"/>
    </row>
    <row r="726" ht="15.75" customHeight="1">
      <c r="A726" s="294"/>
      <c r="B726" s="294"/>
      <c r="C726" s="295"/>
      <c r="D726" s="295"/>
      <c r="E726" s="294"/>
      <c r="F726" s="295"/>
      <c r="G726" s="295"/>
      <c r="H726" s="295"/>
      <c r="I726" s="294"/>
      <c r="J726" s="294"/>
      <c r="L726" s="294"/>
    </row>
    <row r="727" ht="15.75" customHeight="1">
      <c r="A727" s="294"/>
      <c r="B727" s="294"/>
      <c r="C727" s="295"/>
      <c r="D727" s="295"/>
      <c r="E727" s="294"/>
      <c r="F727" s="295"/>
      <c r="G727" s="295"/>
      <c r="H727" s="295"/>
      <c r="I727" s="294"/>
      <c r="J727" s="294"/>
      <c r="L727" s="294"/>
    </row>
    <row r="728" ht="15.75" customHeight="1">
      <c r="A728" s="294"/>
      <c r="B728" s="294"/>
      <c r="C728" s="295"/>
      <c r="D728" s="295"/>
      <c r="E728" s="294"/>
      <c r="F728" s="295"/>
      <c r="G728" s="295"/>
      <c r="H728" s="295"/>
      <c r="I728" s="294"/>
      <c r="J728" s="294"/>
      <c r="L728" s="294"/>
    </row>
    <row r="729" ht="15.75" customHeight="1">
      <c r="A729" s="294"/>
      <c r="B729" s="294"/>
      <c r="C729" s="295"/>
      <c r="D729" s="295"/>
      <c r="E729" s="294"/>
      <c r="F729" s="295"/>
      <c r="G729" s="295"/>
      <c r="H729" s="295"/>
      <c r="I729" s="294"/>
      <c r="J729" s="294"/>
      <c r="L729" s="294"/>
    </row>
    <row r="730" ht="15.75" customHeight="1">
      <c r="A730" s="294"/>
      <c r="B730" s="294"/>
      <c r="C730" s="295"/>
      <c r="D730" s="295"/>
      <c r="E730" s="294"/>
      <c r="F730" s="295"/>
      <c r="G730" s="295"/>
      <c r="H730" s="295"/>
      <c r="I730" s="294"/>
      <c r="J730" s="294"/>
      <c r="L730" s="294"/>
    </row>
    <row r="731" ht="15.75" customHeight="1">
      <c r="A731" s="294"/>
      <c r="B731" s="294"/>
      <c r="C731" s="295"/>
      <c r="D731" s="295"/>
      <c r="E731" s="294"/>
      <c r="F731" s="295"/>
      <c r="G731" s="295"/>
      <c r="H731" s="295"/>
      <c r="I731" s="294"/>
      <c r="J731" s="294"/>
      <c r="L731" s="294"/>
    </row>
    <row r="732" ht="15.75" customHeight="1">
      <c r="A732" s="294"/>
      <c r="B732" s="294"/>
      <c r="C732" s="295"/>
      <c r="D732" s="295"/>
      <c r="E732" s="294"/>
      <c r="F732" s="295"/>
      <c r="G732" s="295"/>
      <c r="H732" s="295"/>
      <c r="I732" s="294"/>
      <c r="J732" s="294"/>
      <c r="L732" s="294"/>
    </row>
    <row r="733" ht="15.75" customHeight="1">
      <c r="A733" s="294"/>
      <c r="B733" s="294"/>
      <c r="C733" s="295"/>
      <c r="D733" s="295"/>
      <c r="E733" s="294"/>
      <c r="F733" s="295"/>
      <c r="G733" s="295"/>
      <c r="H733" s="295"/>
      <c r="I733" s="294"/>
      <c r="J733" s="294"/>
      <c r="L733" s="294"/>
    </row>
    <row r="734" ht="15.75" customHeight="1">
      <c r="A734" s="294"/>
      <c r="B734" s="294"/>
      <c r="C734" s="295"/>
      <c r="D734" s="295"/>
      <c r="E734" s="294"/>
      <c r="F734" s="295"/>
      <c r="G734" s="295"/>
      <c r="H734" s="295"/>
      <c r="I734" s="294"/>
      <c r="J734" s="294"/>
      <c r="L734" s="294"/>
    </row>
    <row r="735" ht="15.75" customHeight="1">
      <c r="A735" s="294"/>
      <c r="B735" s="294"/>
      <c r="C735" s="295"/>
      <c r="D735" s="295"/>
      <c r="E735" s="294"/>
      <c r="F735" s="295"/>
      <c r="G735" s="295"/>
      <c r="H735" s="295"/>
      <c r="I735" s="294"/>
      <c r="J735" s="294"/>
      <c r="L735" s="294"/>
    </row>
    <row r="736" ht="15.75" customHeight="1">
      <c r="A736" s="294"/>
      <c r="B736" s="294"/>
      <c r="C736" s="295"/>
      <c r="D736" s="295"/>
      <c r="E736" s="294"/>
      <c r="F736" s="295"/>
      <c r="G736" s="295"/>
      <c r="H736" s="295"/>
      <c r="I736" s="294"/>
      <c r="J736" s="294"/>
      <c r="L736" s="294"/>
    </row>
    <row r="737" ht="15.75" customHeight="1">
      <c r="A737" s="294"/>
      <c r="B737" s="294"/>
      <c r="C737" s="295"/>
      <c r="D737" s="295"/>
      <c r="E737" s="294"/>
      <c r="F737" s="295"/>
      <c r="G737" s="295"/>
      <c r="H737" s="295"/>
      <c r="I737" s="294"/>
      <c r="J737" s="294"/>
      <c r="L737" s="294"/>
    </row>
    <row r="738" ht="15.75" customHeight="1">
      <c r="A738" s="294"/>
      <c r="B738" s="294"/>
      <c r="C738" s="295"/>
      <c r="D738" s="295"/>
      <c r="E738" s="294"/>
      <c r="F738" s="295"/>
      <c r="G738" s="295"/>
      <c r="H738" s="295"/>
      <c r="I738" s="294"/>
      <c r="J738" s="294"/>
      <c r="L738" s="294"/>
    </row>
    <row r="739" ht="15.75" customHeight="1">
      <c r="A739" s="294"/>
      <c r="B739" s="294"/>
      <c r="C739" s="295"/>
      <c r="D739" s="295"/>
      <c r="E739" s="294"/>
      <c r="F739" s="295"/>
      <c r="G739" s="295"/>
      <c r="H739" s="295"/>
      <c r="I739" s="294"/>
      <c r="J739" s="294"/>
      <c r="L739" s="294"/>
    </row>
    <row r="740" ht="15.75" customHeight="1">
      <c r="A740" s="294"/>
      <c r="B740" s="294"/>
      <c r="C740" s="295"/>
      <c r="D740" s="295"/>
      <c r="E740" s="294"/>
      <c r="F740" s="295"/>
      <c r="G740" s="295"/>
      <c r="H740" s="295"/>
      <c r="I740" s="294"/>
      <c r="J740" s="294"/>
      <c r="L740" s="294"/>
    </row>
    <row r="741" ht="15.75" customHeight="1">
      <c r="A741" s="294"/>
      <c r="B741" s="294"/>
      <c r="C741" s="295"/>
      <c r="D741" s="295"/>
      <c r="E741" s="294"/>
      <c r="F741" s="295"/>
      <c r="G741" s="295"/>
      <c r="H741" s="295"/>
      <c r="I741" s="294"/>
      <c r="J741" s="294"/>
      <c r="L741" s="294"/>
    </row>
    <row r="742" ht="15.75" customHeight="1">
      <c r="A742" s="294"/>
      <c r="B742" s="294"/>
      <c r="C742" s="295"/>
      <c r="D742" s="295"/>
      <c r="E742" s="294"/>
      <c r="F742" s="295"/>
      <c r="G742" s="295"/>
      <c r="H742" s="295"/>
      <c r="I742" s="294"/>
      <c r="J742" s="294"/>
      <c r="L742" s="294"/>
    </row>
    <row r="743" ht="15.75" customHeight="1">
      <c r="A743" s="294"/>
      <c r="B743" s="294"/>
      <c r="C743" s="295"/>
      <c r="D743" s="295"/>
      <c r="E743" s="294"/>
      <c r="F743" s="295"/>
      <c r="G743" s="295"/>
      <c r="H743" s="295"/>
      <c r="I743" s="294"/>
      <c r="J743" s="294"/>
      <c r="L743" s="294"/>
    </row>
    <row r="744" ht="15.75" customHeight="1">
      <c r="A744" s="294"/>
      <c r="B744" s="294"/>
      <c r="C744" s="295"/>
      <c r="D744" s="295"/>
      <c r="E744" s="294"/>
      <c r="F744" s="295"/>
      <c r="G744" s="295"/>
      <c r="H744" s="295"/>
      <c r="I744" s="294"/>
      <c r="J744" s="294"/>
      <c r="L744" s="294"/>
    </row>
    <row r="745" ht="15.75" customHeight="1">
      <c r="A745" s="294"/>
      <c r="B745" s="294"/>
      <c r="C745" s="295"/>
      <c r="D745" s="295"/>
      <c r="E745" s="294"/>
      <c r="F745" s="295"/>
      <c r="G745" s="295"/>
      <c r="H745" s="295"/>
      <c r="I745" s="294"/>
      <c r="J745" s="294"/>
      <c r="L745" s="294"/>
    </row>
    <row r="746" ht="15.75" customHeight="1">
      <c r="A746" s="294"/>
      <c r="B746" s="294"/>
      <c r="C746" s="295"/>
      <c r="D746" s="295"/>
      <c r="E746" s="294"/>
      <c r="F746" s="295"/>
      <c r="G746" s="295"/>
      <c r="H746" s="295"/>
      <c r="I746" s="294"/>
      <c r="J746" s="294"/>
      <c r="L746" s="294"/>
    </row>
    <row r="747" ht="15.75" customHeight="1">
      <c r="A747" s="294"/>
      <c r="B747" s="294"/>
      <c r="C747" s="295"/>
      <c r="D747" s="295"/>
      <c r="E747" s="294"/>
      <c r="F747" s="295"/>
      <c r="G747" s="295"/>
      <c r="H747" s="295"/>
      <c r="I747" s="294"/>
      <c r="J747" s="294"/>
      <c r="L747" s="294"/>
    </row>
    <row r="748" ht="15.75" customHeight="1">
      <c r="A748" s="294"/>
      <c r="B748" s="294"/>
      <c r="C748" s="295"/>
      <c r="D748" s="295"/>
      <c r="E748" s="294"/>
      <c r="F748" s="295"/>
      <c r="G748" s="295"/>
      <c r="H748" s="295"/>
      <c r="I748" s="294"/>
      <c r="J748" s="294"/>
      <c r="L748" s="294"/>
    </row>
    <row r="749" ht="15.75" customHeight="1">
      <c r="A749" s="294"/>
      <c r="B749" s="294"/>
      <c r="C749" s="295"/>
      <c r="D749" s="295"/>
      <c r="E749" s="294"/>
      <c r="F749" s="295"/>
      <c r="G749" s="295"/>
      <c r="H749" s="295"/>
      <c r="I749" s="294"/>
      <c r="J749" s="294"/>
      <c r="L749" s="294"/>
    </row>
    <row r="750" ht="15.75" customHeight="1">
      <c r="A750" s="294"/>
      <c r="B750" s="294"/>
      <c r="C750" s="295"/>
      <c r="D750" s="295"/>
      <c r="E750" s="294"/>
      <c r="F750" s="295"/>
      <c r="G750" s="295"/>
      <c r="H750" s="295"/>
      <c r="I750" s="294"/>
      <c r="J750" s="294"/>
      <c r="L750" s="294"/>
    </row>
    <row r="751" ht="15.75" customHeight="1">
      <c r="A751" s="294"/>
      <c r="B751" s="294"/>
      <c r="C751" s="295"/>
      <c r="D751" s="295"/>
      <c r="E751" s="294"/>
      <c r="F751" s="295"/>
      <c r="G751" s="295"/>
      <c r="H751" s="295"/>
      <c r="I751" s="294"/>
      <c r="J751" s="294"/>
      <c r="L751" s="294"/>
    </row>
    <row r="752" ht="15.75" customHeight="1">
      <c r="A752" s="294"/>
      <c r="B752" s="294"/>
      <c r="C752" s="295"/>
      <c r="D752" s="295"/>
      <c r="E752" s="294"/>
      <c r="F752" s="295"/>
      <c r="G752" s="295"/>
      <c r="H752" s="295"/>
      <c r="I752" s="294"/>
      <c r="J752" s="294"/>
      <c r="L752" s="294"/>
    </row>
    <row r="753" ht="15.75" customHeight="1">
      <c r="A753" s="294"/>
      <c r="B753" s="294"/>
      <c r="C753" s="295"/>
      <c r="D753" s="295"/>
      <c r="E753" s="294"/>
      <c r="F753" s="295"/>
      <c r="G753" s="295"/>
      <c r="H753" s="295"/>
      <c r="I753" s="294"/>
      <c r="J753" s="294"/>
      <c r="L753" s="294"/>
    </row>
    <row r="754" ht="15.75" customHeight="1">
      <c r="A754" s="294"/>
      <c r="B754" s="294"/>
      <c r="C754" s="295"/>
      <c r="D754" s="295"/>
      <c r="E754" s="294"/>
      <c r="F754" s="295"/>
      <c r="G754" s="295"/>
      <c r="H754" s="295"/>
      <c r="I754" s="294"/>
      <c r="J754" s="294"/>
      <c r="L754" s="294"/>
    </row>
    <row r="755" ht="15.75" customHeight="1">
      <c r="A755" s="294"/>
      <c r="B755" s="294"/>
      <c r="C755" s="295"/>
      <c r="D755" s="295"/>
      <c r="E755" s="294"/>
      <c r="F755" s="295"/>
      <c r="G755" s="295"/>
      <c r="H755" s="295"/>
      <c r="I755" s="294"/>
      <c r="J755" s="294"/>
      <c r="L755" s="294"/>
    </row>
    <row r="756" ht="15.75" customHeight="1">
      <c r="A756" s="294"/>
      <c r="B756" s="294"/>
      <c r="C756" s="295"/>
      <c r="D756" s="295"/>
      <c r="E756" s="294"/>
      <c r="F756" s="295"/>
      <c r="G756" s="295"/>
      <c r="H756" s="295"/>
      <c r="I756" s="294"/>
      <c r="J756" s="294"/>
      <c r="L756" s="294"/>
    </row>
    <row r="757" ht="15.75" customHeight="1">
      <c r="A757" s="294"/>
      <c r="B757" s="294"/>
      <c r="C757" s="295"/>
      <c r="D757" s="295"/>
      <c r="E757" s="294"/>
      <c r="F757" s="295"/>
      <c r="G757" s="295"/>
      <c r="H757" s="295"/>
      <c r="I757" s="294"/>
      <c r="J757" s="294"/>
      <c r="L757" s="294"/>
    </row>
    <row r="758" ht="15.75" customHeight="1">
      <c r="A758" s="294"/>
      <c r="B758" s="294"/>
      <c r="C758" s="295"/>
      <c r="D758" s="295"/>
      <c r="E758" s="294"/>
      <c r="F758" s="295"/>
      <c r="G758" s="295"/>
      <c r="H758" s="295"/>
      <c r="I758" s="294"/>
      <c r="J758" s="294"/>
      <c r="L758" s="294"/>
    </row>
    <row r="759" ht="15.75" customHeight="1">
      <c r="A759" s="294"/>
      <c r="B759" s="294"/>
      <c r="C759" s="295"/>
      <c r="D759" s="295"/>
      <c r="E759" s="294"/>
      <c r="F759" s="295"/>
      <c r="G759" s="295"/>
      <c r="H759" s="295"/>
      <c r="I759" s="294"/>
      <c r="J759" s="294"/>
      <c r="L759" s="294"/>
    </row>
    <row r="760" ht="15.75" customHeight="1">
      <c r="A760" s="294"/>
      <c r="B760" s="294"/>
      <c r="C760" s="295"/>
      <c r="D760" s="295"/>
      <c r="E760" s="294"/>
      <c r="F760" s="295"/>
      <c r="G760" s="295"/>
      <c r="H760" s="295"/>
      <c r="I760" s="294"/>
      <c r="J760" s="294"/>
      <c r="L760" s="294"/>
    </row>
    <row r="761" ht="15.75" customHeight="1">
      <c r="A761" s="294"/>
      <c r="B761" s="294"/>
      <c r="C761" s="295"/>
      <c r="D761" s="295"/>
      <c r="E761" s="294"/>
      <c r="F761" s="295"/>
      <c r="G761" s="295"/>
      <c r="H761" s="295"/>
      <c r="I761" s="294"/>
      <c r="J761" s="294"/>
      <c r="L761" s="294"/>
    </row>
    <row r="762" ht="15.75" customHeight="1">
      <c r="A762" s="294"/>
      <c r="B762" s="294"/>
      <c r="C762" s="295"/>
      <c r="D762" s="295"/>
      <c r="E762" s="294"/>
      <c r="F762" s="295"/>
      <c r="G762" s="295"/>
      <c r="H762" s="295"/>
      <c r="I762" s="294"/>
      <c r="J762" s="294"/>
      <c r="L762" s="294"/>
    </row>
    <row r="763" ht="15.75" customHeight="1">
      <c r="A763" s="294"/>
      <c r="B763" s="294"/>
      <c r="C763" s="295"/>
      <c r="D763" s="295"/>
      <c r="E763" s="294"/>
      <c r="F763" s="295"/>
      <c r="G763" s="295"/>
      <c r="H763" s="295"/>
      <c r="I763" s="294"/>
      <c r="J763" s="294"/>
      <c r="L763" s="294"/>
    </row>
    <row r="764" ht="15.75" customHeight="1">
      <c r="A764" s="294"/>
      <c r="B764" s="294"/>
      <c r="C764" s="295"/>
      <c r="D764" s="295"/>
      <c r="E764" s="294"/>
      <c r="F764" s="295"/>
      <c r="G764" s="295"/>
      <c r="H764" s="295"/>
      <c r="I764" s="294"/>
      <c r="J764" s="294"/>
      <c r="L764" s="294"/>
    </row>
    <row r="765" ht="15.75" customHeight="1">
      <c r="A765" s="294"/>
      <c r="B765" s="294"/>
      <c r="C765" s="295"/>
      <c r="D765" s="295"/>
      <c r="E765" s="294"/>
      <c r="F765" s="295"/>
      <c r="G765" s="295"/>
      <c r="H765" s="295"/>
      <c r="I765" s="294"/>
      <c r="J765" s="294"/>
      <c r="L765" s="294"/>
    </row>
    <row r="766" ht="15.75" customHeight="1">
      <c r="A766" s="294"/>
      <c r="B766" s="294"/>
      <c r="C766" s="295"/>
      <c r="D766" s="295"/>
      <c r="E766" s="294"/>
      <c r="F766" s="295"/>
      <c r="G766" s="295"/>
      <c r="H766" s="295"/>
      <c r="I766" s="294"/>
      <c r="J766" s="294"/>
      <c r="L766" s="294"/>
    </row>
    <row r="767" ht="15.75" customHeight="1">
      <c r="A767" s="294"/>
      <c r="B767" s="294"/>
      <c r="C767" s="295"/>
      <c r="D767" s="295"/>
      <c r="E767" s="294"/>
      <c r="F767" s="295"/>
      <c r="G767" s="295"/>
      <c r="H767" s="295"/>
      <c r="I767" s="294"/>
      <c r="J767" s="294"/>
      <c r="L767" s="294"/>
    </row>
    <row r="768" ht="15.75" customHeight="1">
      <c r="A768" s="294"/>
      <c r="B768" s="294"/>
      <c r="C768" s="295"/>
      <c r="D768" s="295"/>
      <c r="E768" s="294"/>
      <c r="F768" s="295"/>
      <c r="G768" s="295"/>
      <c r="H768" s="295"/>
      <c r="I768" s="294"/>
      <c r="J768" s="294"/>
      <c r="L768" s="294"/>
    </row>
    <row r="769" ht="15.75" customHeight="1">
      <c r="A769" s="294"/>
      <c r="B769" s="294"/>
      <c r="C769" s="295"/>
      <c r="D769" s="295"/>
      <c r="E769" s="294"/>
      <c r="F769" s="295"/>
      <c r="G769" s="295"/>
      <c r="H769" s="295"/>
      <c r="I769" s="294"/>
      <c r="J769" s="294"/>
      <c r="L769" s="294"/>
    </row>
    <row r="770" ht="15.75" customHeight="1">
      <c r="A770" s="294"/>
      <c r="B770" s="294"/>
      <c r="C770" s="295"/>
      <c r="D770" s="295"/>
      <c r="E770" s="294"/>
      <c r="F770" s="295"/>
      <c r="G770" s="295"/>
      <c r="H770" s="295"/>
      <c r="I770" s="294"/>
      <c r="J770" s="294"/>
      <c r="L770" s="294"/>
    </row>
    <row r="771" ht="15.75" customHeight="1">
      <c r="A771" s="294"/>
      <c r="B771" s="294"/>
      <c r="C771" s="295"/>
      <c r="D771" s="295"/>
      <c r="E771" s="294"/>
      <c r="F771" s="295"/>
      <c r="G771" s="295"/>
      <c r="H771" s="295"/>
      <c r="I771" s="294"/>
      <c r="J771" s="294"/>
      <c r="L771" s="294"/>
    </row>
    <row r="772" ht="15.75" customHeight="1">
      <c r="A772" s="294"/>
      <c r="B772" s="294"/>
      <c r="C772" s="295"/>
      <c r="D772" s="295"/>
      <c r="E772" s="294"/>
      <c r="F772" s="295"/>
      <c r="G772" s="295"/>
      <c r="H772" s="295"/>
      <c r="I772" s="294"/>
      <c r="J772" s="294"/>
      <c r="L772" s="294"/>
    </row>
    <row r="773" ht="15.75" customHeight="1">
      <c r="A773" s="294"/>
      <c r="B773" s="294"/>
      <c r="C773" s="295"/>
      <c r="D773" s="295"/>
      <c r="E773" s="294"/>
      <c r="F773" s="295"/>
      <c r="G773" s="295"/>
      <c r="H773" s="295"/>
      <c r="I773" s="294"/>
      <c r="J773" s="294"/>
      <c r="L773" s="294"/>
    </row>
    <row r="774" ht="15.75" customHeight="1">
      <c r="A774" s="294"/>
      <c r="B774" s="294"/>
      <c r="C774" s="295"/>
      <c r="D774" s="295"/>
      <c r="E774" s="294"/>
      <c r="F774" s="295"/>
      <c r="G774" s="295"/>
      <c r="H774" s="295"/>
      <c r="I774" s="294"/>
      <c r="J774" s="294"/>
      <c r="L774" s="294"/>
    </row>
    <row r="775" ht="15.75" customHeight="1">
      <c r="A775" s="294"/>
      <c r="B775" s="294"/>
      <c r="C775" s="295"/>
      <c r="D775" s="295"/>
      <c r="E775" s="294"/>
      <c r="F775" s="295"/>
      <c r="G775" s="295"/>
      <c r="H775" s="295"/>
      <c r="I775" s="294"/>
      <c r="J775" s="294"/>
      <c r="L775" s="294"/>
    </row>
    <row r="776" ht="15.75" customHeight="1">
      <c r="A776" s="294"/>
      <c r="B776" s="294"/>
      <c r="C776" s="295"/>
      <c r="D776" s="295"/>
      <c r="E776" s="294"/>
      <c r="F776" s="295"/>
      <c r="G776" s="295"/>
      <c r="H776" s="295"/>
      <c r="I776" s="294"/>
      <c r="J776" s="294"/>
      <c r="L776" s="294"/>
    </row>
    <row r="777" ht="15.75" customHeight="1">
      <c r="A777" s="294"/>
      <c r="B777" s="294"/>
      <c r="C777" s="295"/>
      <c r="D777" s="295"/>
      <c r="E777" s="294"/>
      <c r="F777" s="295"/>
      <c r="G777" s="295"/>
      <c r="H777" s="295"/>
      <c r="I777" s="294"/>
      <c r="J777" s="294"/>
      <c r="L777" s="294"/>
    </row>
    <row r="778" ht="15.75" customHeight="1">
      <c r="A778" s="294"/>
      <c r="B778" s="294"/>
      <c r="C778" s="295"/>
      <c r="D778" s="295"/>
      <c r="E778" s="294"/>
      <c r="F778" s="295"/>
      <c r="G778" s="295"/>
      <c r="H778" s="295"/>
      <c r="I778" s="294"/>
      <c r="J778" s="294"/>
      <c r="L778" s="294"/>
    </row>
    <row r="779" ht="15.75" customHeight="1">
      <c r="A779" s="294"/>
      <c r="B779" s="294"/>
      <c r="C779" s="295"/>
      <c r="D779" s="295"/>
      <c r="E779" s="294"/>
      <c r="F779" s="295"/>
      <c r="G779" s="295"/>
      <c r="H779" s="295"/>
      <c r="I779" s="294"/>
      <c r="J779" s="294"/>
      <c r="L779" s="294"/>
    </row>
    <row r="780" ht="15.75" customHeight="1">
      <c r="A780" s="294"/>
      <c r="B780" s="294"/>
      <c r="C780" s="295"/>
      <c r="D780" s="295"/>
      <c r="E780" s="294"/>
      <c r="F780" s="295"/>
      <c r="G780" s="295"/>
      <c r="H780" s="295"/>
      <c r="I780" s="294"/>
      <c r="J780" s="294"/>
      <c r="L780" s="294"/>
    </row>
    <row r="781" ht="15.75" customHeight="1">
      <c r="A781" s="294"/>
      <c r="B781" s="294"/>
      <c r="C781" s="295"/>
      <c r="D781" s="295"/>
      <c r="E781" s="294"/>
      <c r="F781" s="295"/>
      <c r="G781" s="295"/>
      <c r="H781" s="295"/>
      <c r="I781" s="294"/>
      <c r="J781" s="294"/>
      <c r="L781" s="294"/>
    </row>
    <row r="782" ht="15.75" customHeight="1">
      <c r="A782" s="294"/>
      <c r="B782" s="294"/>
      <c r="C782" s="295"/>
      <c r="D782" s="295"/>
      <c r="E782" s="294"/>
      <c r="F782" s="295"/>
      <c r="G782" s="295"/>
      <c r="H782" s="295"/>
      <c r="I782" s="294"/>
      <c r="J782" s="294"/>
      <c r="L782" s="294"/>
    </row>
    <row r="783" ht="15.75" customHeight="1">
      <c r="A783" s="294"/>
      <c r="B783" s="294"/>
      <c r="C783" s="295"/>
      <c r="D783" s="295"/>
      <c r="E783" s="294"/>
      <c r="F783" s="295"/>
      <c r="G783" s="295"/>
      <c r="H783" s="295"/>
      <c r="I783" s="294"/>
      <c r="J783" s="294"/>
      <c r="L783" s="294"/>
    </row>
    <row r="784" ht="15.75" customHeight="1">
      <c r="A784" s="294"/>
      <c r="B784" s="294"/>
      <c r="C784" s="295"/>
      <c r="D784" s="295"/>
      <c r="E784" s="294"/>
      <c r="F784" s="295"/>
      <c r="G784" s="295"/>
      <c r="H784" s="295"/>
      <c r="I784" s="294"/>
      <c r="J784" s="294"/>
      <c r="L784" s="294"/>
    </row>
    <row r="785" ht="15.75" customHeight="1">
      <c r="A785" s="294"/>
      <c r="B785" s="294"/>
      <c r="C785" s="295"/>
      <c r="D785" s="295"/>
      <c r="E785" s="294"/>
      <c r="F785" s="295"/>
      <c r="G785" s="295"/>
      <c r="H785" s="295"/>
      <c r="I785" s="294"/>
      <c r="J785" s="294"/>
      <c r="L785" s="294"/>
    </row>
    <row r="786" ht="15.75" customHeight="1">
      <c r="A786" s="294"/>
      <c r="B786" s="294"/>
      <c r="C786" s="295"/>
      <c r="D786" s="295"/>
      <c r="E786" s="294"/>
      <c r="F786" s="295"/>
      <c r="G786" s="295"/>
      <c r="H786" s="295"/>
      <c r="I786" s="294"/>
      <c r="J786" s="294"/>
      <c r="L786" s="294"/>
    </row>
    <row r="787" ht="15.75" customHeight="1">
      <c r="A787" s="294"/>
      <c r="B787" s="294"/>
      <c r="C787" s="295"/>
      <c r="D787" s="295"/>
      <c r="E787" s="294"/>
      <c r="F787" s="295"/>
      <c r="G787" s="295"/>
      <c r="H787" s="295"/>
      <c r="I787" s="294"/>
      <c r="J787" s="294"/>
      <c r="L787" s="294"/>
    </row>
    <row r="788" ht="15.75" customHeight="1">
      <c r="A788" s="294"/>
      <c r="B788" s="294"/>
      <c r="C788" s="295"/>
      <c r="D788" s="295"/>
      <c r="E788" s="294"/>
      <c r="F788" s="295"/>
      <c r="G788" s="295"/>
      <c r="H788" s="295"/>
      <c r="I788" s="294"/>
      <c r="J788" s="294"/>
      <c r="L788" s="294"/>
    </row>
    <row r="789" ht="15.75" customHeight="1">
      <c r="A789" s="294"/>
      <c r="B789" s="294"/>
      <c r="C789" s="295"/>
      <c r="D789" s="295"/>
      <c r="E789" s="294"/>
      <c r="F789" s="295"/>
      <c r="G789" s="295"/>
      <c r="H789" s="295"/>
      <c r="I789" s="294"/>
      <c r="J789" s="294"/>
      <c r="L789" s="294"/>
    </row>
    <row r="790" ht="15.75" customHeight="1">
      <c r="A790" s="294"/>
      <c r="B790" s="294"/>
      <c r="C790" s="295"/>
      <c r="D790" s="295"/>
      <c r="E790" s="294"/>
      <c r="F790" s="295"/>
      <c r="G790" s="295"/>
      <c r="H790" s="295"/>
      <c r="I790" s="294"/>
      <c r="J790" s="294"/>
      <c r="L790" s="294"/>
    </row>
    <row r="791" ht="15.75" customHeight="1">
      <c r="A791" s="294"/>
      <c r="B791" s="294"/>
      <c r="C791" s="295"/>
      <c r="D791" s="295"/>
      <c r="E791" s="294"/>
      <c r="F791" s="295"/>
      <c r="G791" s="295"/>
      <c r="H791" s="295"/>
      <c r="I791" s="294"/>
      <c r="J791" s="294"/>
      <c r="L791" s="294"/>
    </row>
    <row r="792" ht="15.75" customHeight="1">
      <c r="A792" s="294"/>
      <c r="B792" s="294"/>
      <c r="C792" s="295"/>
      <c r="D792" s="295"/>
      <c r="E792" s="294"/>
      <c r="F792" s="295"/>
      <c r="G792" s="295"/>
      <c r="H792" s="295"/>
      <c r="I792" s="294"/>
      <c r="J792" s="294"/>
      <c r="L792" s="294"/>
    </row>
    <row r="793" ht="15.75" customHeight="1">
      <c r="A793" s="294"/>
      <c r="B793" s="294"/>
      <c r="C793" s="295"/>
      <c r="D793" s="295"/>
      <c r="E793" s="294"/>
      <c r="F793" s="295"/>
      <c r="G793" s="295"/>
      <c r="H793" s="295"/>
      <c r="I793" s="294"/>
      <c r="J793" s="294"/>
      <c r="L793" s="294"/>
    </row>
    <row r="794" ht="15.75" customHeight="1">
      <c r="A794" s="294"/>
      <c r="B794" s="294"/>
      <c r="C794" s="295"/>
      <c r="D794" s="295"/>
      <c r="E794" s="294"/>
      <c r="F794" s="295"/>
      <c r="G794" s="295"/>
      <c r="H794" s="295"/>
      <c r="I794" s="294"/>
      <c r="J794" s="294"/>
      <c r="L794" s="294"/>
    </row>
    <row r="795" ht="15.75" customHeight="1">
      <c r="A795" s="294"/>
      <c r="B795" s="294"/>
      <c r="C795" s="295"/>
      <c r="D795" s="295"/>
      <c r="E795" s="294"/>
      <c r="F795" s="295"/>
      <c r="G795" s="295"/>
      <c r="H795" s="295"/>
      <c r="I795" s="294"/>
      <c r="J795" s="294"/>
      <c r="L795" s="294"/>
    </row>
    <row r="796" ht="15.75" customHeight="1">
      <c r="A796" s="294"/>
      <c r="B796" s="294"/>
      <c r="C796" s="295"/>
      <c r="D796" s="295"/>
      <c r="E796" s="294"/>
      <c r="F796" s="295"/>
      <c r="G796" s="295"/>
      <c r="H796" s="295"/>
      <c r="I796" s="294"/>
      <c r="J796" s="294"/>
      <c r="L796" s="294"/>
    </row>
    <row r="797" ht="15.75" customHeight="1">
      <c r="A797" s="294"/>
      <c r="B797" s="294"/>
      <c r="C797" s="295"/>
      <c r="D797" s="295"/>
      <c r="E797" s="294"/>
      <c r="F797" s="295"/>
      <c r="G797" s="295"/>
      <c r="H797" s="295"/>
      <c r="I797" s="294"/>
      <c r="J797" s="294"/>
      <c r="L797" s="294"/>
    </row>
    <row r="798" ht="15.75" customHeight="1">
      <c r="A798" s="294"/>
      <c r="B798" s="294"/>
      <c r="C798" s="295"/>
      <c r="D798" s="295"/>
      <c r="E798" s="294"/>
      <c r="F798" s="295"/>
      <c r="G798" s="295"/>
      <c r="H798" s="295"/>
      <c r="I798" s="294"/>
      <c r="J798" s="294"/>
      <c r="L798" s="294"/>
    </row>
    <row r="799" ht="15.75" customHeight="1">
      <c r="A799" s="294"/>
      <c r="B799" s="294"/>
      <c r="C799" s="295"/>
      <c r="D799" s="295"/>
      <c r="E799" s="294"/>
      <c r="F799" s="295"/>
      <c r="G799" s="295"/>
      <c r="H799" s="295"/>
      <c r="I799" s="294"/>
      <c r="J799" s="294"/>
      <c r="L799" s="294"/>
    </row>
    <row r="800" ht="15.75" customHeight="1">
      <c r="A800" s="294"/>
      <c r="B800" s="294"/>
      <c r="C800" s="295"/>
      <c r="D800" s="295"/>
      <c r="E800" s="294"/>
      <c r="F800" s="295"/>
      <c r="G800" s="295"/>
      <c r="H800" s="295"/>
      <c r="I800" s="294"/>
      <c r="J800" s="294"/>
      <c r="L800" s="294"/>
    </row>
    <row r="801" ht="15.75" customHeight="1">
      <c r="A801" s="294"/>
      <c r="B801" s="294"/>
      <c r="C801" s="295"/>
      <c r="D801" s="295"/>
      <c r="E801" s="294"/>
      <c r="F801" s="295"/>
      <c r="G801" s="295"/>
      <c r="H801" s="295"/>
      <c r="I801" s="294"/>
      <c r="J801" s="294"/>
      <c r="L801" s="294"/>
    </row>
    <row r="802" ht="15.75" customHeight="1">
      <c r="A802" s="294"/>
      <c r="B802" s="294"/>
      <c r="C802" s="295"/>
      <c r="D802" s="295"/>
      <c r="E802" s="294"/>
      <c r="F802" s="295"/>
      <c r="G802" s="295"/>
      <c r="H802" s="295"/>
      <c r="I802" s="294"/>
      <c r="J802" s="294"/>
      <c r="L802" s="294"/>
    </row>
    <row r="803" ht="15.75" customHeight="1">
      <c r="A803" s="294"/>
      <c r="B803" s="294"/>
      <c r="C803" s="295"/>
      <c r="D803" s="295"/>
      <c r="E803" s="294"/>
      <c r="F803" s="295"/>
      <c r="G803" s="295"/>
      <c r="H803" s="295"/>
      <c r="I803" s="294"/>
      <c r="J803" s="294"/>
      <c r="L803" s="294"/>
    </row>
    <row r="804" ht="15.75" customHeight="1">
      <c r="A804" s="294"/>
      <c r="B804" s="294"/>
      <c r="C804" s="295"/>
      <c r="D804" s="295"/>
      <c r="E804" s="294"/>
      <c r="F804" s="295"/>
      <c r="G804" s="295"/>
      <c r="H804" s="295"/>
      <c r="I804" s="294"/>
      <c r="J804" s="294"/>
      <c r="L804" s="294"/>
    </row>
    <row r="805" ht="15.75" customHeight="1">
      <c r="A805" s="294"/>
      <c r="B805" s="294"/>
      <c r="C805" s="295"/>
      <c r="D805" s="295"/>
      <c r="E805" s="294"/>
      <c r="F805" s="295"/>
      <c r="G805" s="295"/>
      <c r="H805" s="295"/>
      <c r="I805" s="294"/>
      <c r="J805" s="294"/>
      <c r="L805" s="294"/>
    </row>
    <row r="806" ht="15.75" customHeight="1">
      <c r="A806" s="294"/>
      <c r="B806" s="294"/>
      <c r="C806" s="295"/>
      <c r="D806" s="295"/>
      <c r="E806" s="294"/>
      <c r="F806" s="295"/>
      <c r="G806" s="295"/>
      <c r="H806" s="295"/>
      <c r="I806" s="294"/>
      <c r="J806" s="294"/>
      <c r="L806" s="294"/>
    </row>
    <row r="807" ht="15.75" customHeight="1">
      <c r="A807" s="294"/>
      <c r="B807" s="294"/>
      <c r="C807" s="295"/>
      <c r="D807" s="295"/>
      <c r="E807" s="294"/>
      <c r="F807" s="295"/>
      <c r="G807" s="295"/>
      <c r="H807" s="295"/>
      <c r="I807" s="294"/>
      <c r="J807" s="294"/>
      <c r="L807" s="294"/>
    </row>
    <row r="808" ht="15.75" customHeight="1">
      <c r="A808" s="294"/>
      <c r="B808" s="294"/>
      <c r="C808" s="295"/>
      <c r="D808" s="295"/>
      <c r="E808" s="294"/>
      <c r="F808" s="295"/>
      <c r="G808" s="295"/>
      <c r="H808" s="295"/>
      <c r="I808" s="294"/>
      <c r="J808" s="294"/>
      <c r="L808" s="294"/>
    </row>
    <row r="809" ht="15.75" customHeight="1">
      <c r="A809" s="294"/>
      <c r="B809" s="294"/>
      <c r="C809" s="295"/>
      <c r="D809" s="295"/>
      <c r="E809" s="294"/>
      <c r="F809" s="295"/>
      <c r="G809" s="295"/>
      <c r="H809" s="295"/>
      <c r="I809" s="294"/>
      <c r="J809" s="294"/>
      <c r="L809" s="294"/>
    </row>
    <row r="810" ht="15.75" customHeight="1">
      <c r="A810" s="294"/>
      <c r="B810" s="294"/>
      <c r="C810" s="295"/>
      <c r="D810" s="295"/>
      <c r="E810" s="294"/>
      <c r="F810" s="295"/>
      <c r="G810" s="295"/>
      <c r="H810" s="295"/>
      <c r="I810" s="294"/>
      <c r="J810" s="294"/>
      <c r="L810" s="294"/>
    </row>
    <row r="811" ht="15.75" customHeight="1">
      <c r="A811" s="294"/>
      <c r="B811" s="294"/>
      <c r="C811" s="295"/>
      <c r="D811" s="295"/>
      <c r="E811" s="294"/>
      <c r="F811" s="295"/>
      <c r="G811" s="295"/>
      <c r="H811" s="295"/>
      <c r="I811" s="294"/>
      <c r="J811" s="294"/>
      <c r="L811" s="294"/>
    </row>
    <row r="812" ht="15.75" customHeight="1">
      <c r="A812" s="294"/>
      <c r="B812" s="294"/>
      <c r="C812" s="295"/>
      <c r="D812" s="295"/>
      <c r="E812" s="294"/>
      <c r="F812" s="295"/>
      <c r="G812" s="295"/>
      <c r="H812" s="295"/>
      <c r="I812" s="294"/>
      <c r="J812" s="294"/>
      <c r="L812" s="294"/>
    </row>
    <row r="813" ht="15.75" customHeight="1">
      <c r="A813" s="294"/>
      <c r="B813" s="294"/>
      <c r="C813" s="295"/>
      <c r="D813" s="295"/>
      <c r="E813" s="294"/>
      <c r="F813" s="295"/>
      <c r="G813" s="295"/>
      <c r="H813" s="295"/>
      <c r="I813" s="294"/>
      <c r="J813" s="294"/>
      <c r="L813" s="294"/>
    </row>
    <row r="814" ht="15.75" customHeight="1">
      <c r="A814" s="294"/>
      <c r="B814" s="294"/>
      <c r="C814" s="295"/>
      <c r="D814" s="295"/>
      <c r="E814" s="294"/>
      <c r="F814" s="295"/>
      <c r="G814" s="295"/>
      <c r="H814" s="295"/>
      <c r="I814" s="294"/>
      <c r="J814" s="294"/>
      <c r="L814" s="294"/>
    </row>
    <row r="815" ht="15.75" customHeight="1">
      <c r="A815" s="294"/>
      <c r="B815" s="294"/>
      <c r="C815" s="295"/>
      <c r="D815" s="295"/>
      <c r="E815" s="294"/>
      <c r="F815" s="295"/>
      <c r="G815" s="295"/>
      <c r="H815" s="295"/>
      <c r="I815" s="294"/>
      <c r="J815" s="294"/>
      <c r="L815" s="294"/>
    </row>
    <row r="816" ht="15.75" customHeight="1">
      <c r="A816" s="294"/>
      <c r="B816" s="294"/>
      <c r="C816" s="295"/>
      <c r="D816" s="295"/>
      <c r="E816" s="294"/>
      <c r="F816" s="295"/>
      <c r="G816" s="295"/>
      <c r="H816" s="295"/>
      <c r="I816" s="294"/>
      <c r="J816" s="294"/>
      <c r="L816" s="294"/>
    </row>
    <row r="817" ht="15.75" customHeight="1">
      <c r="A817" s="294"/>
      <c r="B817" s="294"/>
      <c r="C817" s="295"/>
      <c r="D817" s="295"/>
      <c r="E817" s="294"/>
      <c r="F817" s="295"/>
      <c r="G817" s="295"/>
      <c r="H817" s="295"/>
      <c r="I817" s="294"/>
      <c r="J817" s="294"/>
      <c r="L817" s="294"/>
    </row>
    <row r="818" ht="15.75" customHeight="1">
      <c r="A818" s="294"/>
      <c r="B818" s="294"/>
      <c r="C818" s="295"/>
      <c r="D818" s="295"/>
      <c r="E818" s="294"/>
      <c r="F818" s="295"/>
      <c r="G818" s="295"/>
      <c r="H818" s="295"/>
      <c r="I818" s="294"/>
      <c r="J818" s="294"/>
      <c r="L818" s="294"/>
    </row>
    <row r="819" ht="15.75" customHeight="1">
      <c r="A819" s="294"/>
      <c r="B819" s="294"/>
      <c r="C819" s="295"/>
      <c r="D819" s="295"/>
      <c r="E819" s="294"/>
      <c r="F819" s="295"/>
      <c r="G819" s="295"/>
      <c r="H819" s="295"/>
      <c r="I819" s="294"/>
      <c r="J819" s="294"/>
      <c r="L819" s="294"/>
    </row>
    <row r="820" ht="15.75" customHeight="1">
      <c r="A820" s="294"/>
      <c r="B820" s="294"/>
      <c r="C820" s="295"/>
      <c r="D820" s="295"/>
      <c r="E820" s="294"/>
      <c r="F820" s="295"/>
      <c r="G820" s="295"/>
      <c r="H820" s="295"/>
      <c r="I820" s="294"/>
      <c r="J820" s="294"/>
      <c r="L820" s="294"/>
    </row>
    <row r="821" ht="15.75" customHeight="1">
      <c r="A821" s="294"/>
      <c r="B821" s="294"/>
      <c r="C821" s="295"/>
      <c r="D821" s="295"/>
      <c r="E821" s="294"/>
      <c r="F821" s="295"/>
      <c r="G821" s="295"/>
      <c r="H821" s="295"/>
      <c r="I821" s="294"/>
      <c r="J821" s="294"/>
      <c r="L821" s="294"/>
    </row>
    <row r="822" ht="15.75" customHeight="1">
      <c r="A822" s="294"/>
      <c r="B822" s="294"/>
      <c r="C822" s="295"/>
      <c r="D822" s="295"/>
      <c r="E822" s="294"/>
      <c r="F822" s="295"/>
      <c r="G822" s="295"/>
      <c r="H822" s="295"/>
      <c r="I822" s="294"/>
      <c r="J822" s="294"/>
      <c r="L822" s="294"/>
    </row>
    <row r="823" ht="15.75" customHeight="1">
      <c r="A823" s="294"/>
      <c r="B823" s="294"/>
      <c r="C823" s="295"/>
      <c r="D823" s="295"/>
      <c r="E823" s="294"/>
      <c r="F823" s="295"/>
      <c r="G823" s="295"/>
      <c r="H823" s="295"/>
      <c r="I823" s="294"/>
      <c r="J823" s="294"/>
      <c r="L823" s="294"/>
    </row>
    <row r="824" ht="15.75" customHeight="1">
      <c r="A824" s="294"/>
      <c r="B824" s="294"/>
      <c r="C824" s="295"/>
      <c r="D824" s="295"/>
      <c r="E824" s="294"/>
      <c r="F824" s="295"/>
      <c r="G824" s="295"/>
      <c r="H824" s="295"/>
      <c r="I824" s="294"/>
      <c r="J824" s="294"/>
      <c r="L824" s="294"/>
    </row>
    <row r="825" ht="15.75" customHeight="1">
      <c r="A825" s="294"/>
      <c r="B825" s="294"/>
      <c r="C825" s="295"/>
      <c r="D825" s="295"/>
      <c r="E825" s="294"/>
      <c r="F825" s="295"/>
      <c r="G825" s="295"/>
      <c r="H825" s="295"/>
      <c r="I825" s="294"/>
      <c r="J825" s="294"/>
      <c r="L825" s="294"/>
    </row>
    <row r="826" ht="15.75" customHeight="1">
      <c r="A826" s="294"/>
      <c r="B826" s="294"/>
      <c r="C826" s="295"/>
      <c r="D826" s="295"/>
      <c r="E826" s="294"/>
      <c r="F826" s="295"/>
      <c r="G826" s="295"/>
      <c r="H826" s="295"/>
      <c r="I826" s="294"/>
      <c r="J826" s="294"/>
      <c r="L826" s="294"/>
    </row>
    <row r="827" ht="15.75" customHeight="1">
      <c r="A827" s="294"/>
      <c r="B827" s="294"/>
      <c r="C827" s="295"/>
      <c r="D827" s="295"/>
      <c r="E827" s="294"/>
      <c r="F827" s="295"/>
      <c r="G827" s="295"/>
      <c r="H827" s="295"/>
      <c r="I827" s="294"/>
      <c r="J827" s="294"/>
      <c r="L827" s="294"/>
    </row>
    <row r="828" ht="15.75" customHeight="1">
      <c r="A828" s="294"/>
      <c r="B828" s="294"/>
      <c r="C828" s="295"/>
      <c r="D828" s="295"/>
      <c r="E828" s="294"/>
      <c r="F828" s="295"/>
      <c r="G828" s="295"/>
      <c r="H828" s="295"/>
      <c r="I828" s="294"/>
      <c r="J828" s="294"/>
      <c r="L828" s="294"/>
    </row>
    <row r="829" ht="15.75" customHeight="1">
      <c r="A829" s="294"/>
      <c r="B829" s="294"/>
      <c r="C829" s="295"/>
      <c r="D829" s="295"/>
      <c r="E829" s="294"/>
      <c r="F829" s="295"/>
      <c r="G829" s="295"/>
      <c r="H829" s="295"/>
      <c r="I829" s="294"/>
      <c r="J829" s="294"/>
      <c r="L829" s="294"/>
    </row>
    <row r="830" ht="15.75" customHeight="1">
      <c r="A830" s="294"/>
      <c r="B830" s="294"/>
      <c r="C830" s="295"/>
      <c r="D830" s="295"/>
      <c r="E830" s="294"/>
      <c r="F830" s="295"/>
      <c r="G830" s="295"/>
      <c r="H830" s="295"/>
      <c r="I830" s="294"/>
      <c r="J830" s="294"/>
      <c r="L830" s="294"/>
    </row>
    <row r="831" ht="15.75" customHeight="1">
      <c r="A831" s="294"/>
      <c r="B831" s="294"/>
      <c r="C831" s="295"/>
      <c r="D831" s="295"/>
      <c r="E831" s="294"/>
      <c r="F831" s="295"/>
      <c r="G831" s="295"/>
      <c r="H831" s="295"/>
      <c r="I831" s="294"/>
      <c r="J831" s="294"/>
      <c r="L831" s="294"/>
    </row>
    <row r="832" ht="15.75" customHeight="1">
      <c r="A832" s="294"/>
      <c r="B832" s="294"/>
      <c r="C832" s="295"/>
      <c r="D832" s="295"/>
      <c r="E832" s="294"/>
      <c r="F832" s="295"/>
      <c r="G832" s="295"/>
      <c r="H832" s="295"/>
      <c r="I832" s="294"/>
      <c r="J832" s="294"/>
      <c r="L832" s="294"/>
    </row>
    <row r="833" ht="15.75" customHeight="1">
      <c r="A833" s="294"/>
      <c r="B833" s="294"/>
      <c r="C833" s="295"/>
      <c r="D833" s="295"/>
      <c r="E833" s="294"/>
      <c r="F833" s="295"/>
      <c r="G833" s="295"/>
      <c r="H833" s="295"/>
      <c r="I833" s="294"/>
      <c r="J833" s="294"/>
      <c r="L833" s="294"/>
    </row>
    <row r="834" ht="15.75" customHeight="1">
      <c r="A834" s="294"/>
      <c r="B834" s="294"/>
      <c r="C834" s="295"/>
      <c r="D834" s="295"/>
      <c r="E834" s="294"/>
      <c r="F834" s="295"/>
      <c r="G834" s="295"/>
      <c r="H834" s="295"/>
      <c r="I834" s="294"/>
      <c r="J834" s="294"/>
      <c r="L834" s="294"/>
    </row>
    <row r="835" ht="15.75" customHeight="1">
      <c r="A835" s="294"/>
      <c r="B835" s="294"/>
      <c r="C835" s="295"/>
      <c r="D835" s="295"/>
      <c r="E835" s="294"/>
      <c r="F835" s="295"/>
      <c r="G835" s="295"/>
      <c r="H835" s="295"/>
      <c r="I835" s="294"/>
      <c r="J835" s="294"/>
      <c r="L835" s="294"/>
    </row>
    <row r="836" ht="15.75" customHeight="1">
      <c r="A836" s="294"/>
      <c r="B836" s="294"/>
      <c r="C836" s="295"/>
      <c r="D836" s="295"/>
      <c r="E836" s="294"/>
      <c r="F836" s="295"/>
      <c r="G836" s="295"/>
      <c r="H836" s="295"/>
      <c r="I836" s="294"/>
      <c r="J836" s="294"/>
      <c r="L836" s="294"/>
    </row>
    <row r="837" ht="15.75" customHeight="1">
      <c r="A837" s="294"/>
      <c r="B837" s="294"/>
      <c r="C837" s="295"/>
      <c r="D837" s="295"/>
      <c r="E837" s="294"/>
      <c r="F837" s="295"/>
      <c r="G837" s="295"/>
      <c r="H837" s="295"/>
      <c r="I837" s="294"/>
      <c r="J837" s="294"/>
      <c r="L837" s="294"/>
    </row>
    <row r="838" ht="15.75" customHeight="1">
      <c r="A838" s="294"/>
      <c r="B838" s="294"/>
      <c r="C838" s="295"/>
      <c r="D838" s="295"/>
      <c r="E838" s="294"/>
      <c r="F838" s="295"/>
      <c r="G838" s="295"/>
      <c r="H838" s="295"/>
      <c r="I838" s="294"/>
      <c r="J838" s="294"/>
      <c r="L838" s="294"/>
    </row>
    <row r="839" ht="15.75" customHeight="1">
      <c r="A839" s="294"/>
      <c r="B839" s="294"/>
      <c r="C839" s="295"/>
      <c r="D839" s="295"/>
      <c r="E839" s="294"/>
      <c r="F839" s="295"/>
      <c r="G839" s="295"/>
      <c r="H839" s="295"/>
      <c r="I839" s="294"/>
      <c r="J839" s="294"/>
      <c r="L839" s="294"/>
    </row>
    <row r="840" ht="15.75" customHeight="1">
      <c r="A840" s="294"/>
      <c r="B840" s="294"/>
      <c r="C840" s="295"/>
      <c r="D840" s="295"/>
      <c r="E840" s="294"/>
      <c r="F840" s="295"/>
      <c r="G840" s="295"/>
      <c r="H840" s="295"/>
      <c r="I840" s="294"/>
      <c r="J840" s="294"/>
      <c r="L840" s="294"/>
    </row>
    <row r="841" ht="15.75" customHeight="1">
      <c r="A841" s="294"/>
      <c r="B841" s="294"/>
      <c r="C841" s="295"/>
      <c r="D841" s="295"/>
      <c r="E841" s="294"/>
      <c r="F841" s="295"/>
      <c r="G841" s="295"/>
      <c r="H841" s="295"/>
      <c r="I841" s="294"/>
      <c r="J841" s="294"/>
      <c r="L841" s="294"/>
    </row>
    <row r="842" ht="15.75" customHeight="1">
      <c r="A842" s="294"/>
      <c r="B842" s="294"/>
      <c r="C842" s="295"/>
      <c r="D842" s="295"/>
      <c r="E842" s="294"/>
      <c r="F842" s="295"/>
      <c r="G842" s="295"/>
      <c r="H842" s="295"/>
      <c r="I842" s="294"/>
      <c r="J842" s="294"/>
      <c r="L842" s="294"/>
    </row>
    <row r="843" ht="15.75" customHeight="1">
      <c r="A843" s="294"/>
      <c r="B843" s="294"/>
      <c r="C843" s="295"/>
      <c r="D843" s="295"/>
      <c r="E843" s="294"/>
      <c r="F843" s="295"/>
      <c r="G843" s="295"/>
      <c r="H843" s="295"/>
      <c r="I843" s="294"/>
      <c r="J843" s="294"/>
      <c r="L843" s="294"/>
    </row>
    <row r="844" ht="15.75" customHeight="1">
      <c r="A844" s="294"/>
      <c r="B844" s="294"/>
      <c r="C844" s="295"/>
      <c r="D844" s="295"/>
      <c r="E844" s="294"/>
      <c r="F844" s="295"/>
      <c r="G844" s="295"/>
      <c r="H844" s="295"/>
      <c r="I844" s="294"/>
      <c r="J844" s="294"/>
      <c r="L844" s="294"/>
    </row>
    <row r="845" ht="15.75" customHeight="1">
      <c r="A845" s="294"/>
      <c r="B845" s="294"/>
      <c r="C845" s="295"/>
      <c r="D845" s="295"/>
      <c r="E845" s="294"/>
      <c r="F845" s="295"/>
      <c r="G845" s="295"/>
      <c r="H845" s="295"/>
      <c r="I845" s="294"/>
      <c r="J845" s="294"/>
      <c r="L845" s="294"/>
    </row>
    <row r="846" ht="15.75" customHeight="1">
      <c r="A846" s="294"/>
      <c r="B846" s="294"/>
      <c r="C846" s="295"/>
      <c r="D846" s="295"/>
      <c r="E846" s="294"/>
      <c r="F846" s="295"/>
      <c r="G846" s="295"/>
      <c r="H846" s="295"/>
      <c r="I846" s="294"/>
      <c r="J846" s="294"/>
      <c r="L846" s="294"/>
    </row>
    <row r="847" ht="15.75" customHeight="1">
      <c r="A847" s="294"/>
      <c r="B847" s="294"/>
      <c r="C847" s="295"/>
      <c r="D847" s="295"/>
      <c r="E847" s="294"/>
      <c r="F847" s="295"/>
      <c r="G847" s="295"/>
      <c r="H847" s="295"/>
      <c r="I847" s="294"/>
      <c r="J847" s="294"/>
      <c r="L847" s="294"/>
    </row>
    <row r="848" ht="15.75" customHeight="1">
      <c r="A848" s="294"/>
      <c r="B848" s="294"/>
      <c r="C848" s="295"/>
      <c r="D848" s="295"/>
      <c r="E848" s="294"/>
      <c r="F848" s="295"/>
      <c r="G848" s="295"/>
      <c r="H848" s="295"/>
      <c r="I848" s="294"/>
      <c r="J848" s="294"/>
      <c r="L848" s="294"/>
    </row>
    <row r="849" ht="15.75" customHeight="1">
      <c r="A849" s="294"/>
      <c r="B849" s="294"/>
      <c r="C849" s="295"/>
      <c r="D849" s="295"/>
      <c r="E849" s="294"/>
      <c r="F849" s="295"/>
      <c r="G849" s="295"/>
      <c r="H849" s="295"/>
      <c r="I849" s="294"/>
      <c r="J849" s="294"/>
      <c r="L849" s="294"/>
    </row>
    <row r="850" ht="15.75" customHeight="1">
      <c r="A850" s="294"/>
      <c r="B850" s="294"/>
      <c r="C850" s="295"/>
      <c r="D850" s="295"/>
      <c r="E850" s="294"/>
      <c r="F850" s="295"/>
      <c r="G850" s="295"/>
      <c r="H850" s="295"/>
      <c r="I850" s="294"/>
      <c r="J850" s="294"/>
      <c r="L850" s="294"/>
    </row>
    <row r="851" ht="15.75" customHeight="1">
      <c r="A851" s="294"/>
      <c r="B851" s="294"/>
      <c r="C851" s="295"/>
      <c r="D851" s="295"/>
      <c r="E851" s="294"/>
      <c r="F851" s="295"/>
      <c r="G851" s="295"/>
      <c r="H851" s="295"/>
      <c r="I851" s="294"/>
      <c r="J851" s="294"/>
      <c r="L851" s="294"/>
    </row>
    <row r="852" ht="15.75" customHeight="1">
      <c r="A852" s="294"/>
      <c r="B852" s="294"/>
      <c r="C852" s="295"/>
      <c r="D852" s="295"/>
      <c r="E852" s="294"/>
      <c r="F852" s="295"/>
      <c r="G852" s="295"/>
      <c r="H852" s="295"/>
      <c r="I852" s="294"/>
      <c r="J852" s="294"/>
      <c r="L852" s="294"/>
    </row>
    <row r="853" ht="15.75" customHeight="1">
      <c r="A853" s="294"/>
      <c r="B853" s="294"/>
      <c r="C853" s="295"/>
      <c r="D853" s="295"/>
      <c r="E853" s="294"/>
      <c r="F853" s="295"/>
      <c r="G853" s="295"/>
      <c r="H853" s="295"/>
      <c r="I853" s="294"/>
      <c r="J853" s="294"/>
      <c r="L853" s="294"/>
    </row>
    <row r="854" ht="15.75" customHeight="1">
      <c r="A854" s="294"/>
      <c r="B854" s="294"/>
      <c r="C854" s="295"/>
      <c r="D854" s="295"/>
      <c r="E854" s="294"/>
      <c r="F854" s="295"/>
      <c r="G854" s="295"/>
      <c r="H854" s="295"/>
      <c r="I854" s="294"/>
      <c r="J854" s="294"/>
      <c r="L854" s="294"/>
    </row>
    <row r="855" ht="15.75" customHeight="1">
      <c r="A855" s="294"/>
      <c r="B855" s="294"/>
      <c r="C855" s="295"/>
      <c r="D855" s="295"/>
      <c r="E855" s="294"/>
      <c r="F855" s="295"/>
      <c r="G855" s="295"/>
      <c r="H855" s="295"/>
      <c r="I855" s="294"/>
      <c r="J855" s="294"/>
      <c r="L855" s="294"/>
    </row>
    <row r="856" ht="15.75" customHeight="1">
      <c r="A856" s="294"/>
      <c r="B856" s="294"/>
      <c r="C856" s="295"/>
      <c r="D856" s="295"/>
      <c r="E856" s="294"/>
      <c r="F856" s="295"/>
      <c r="G856" s="295"/>
      <c r="H856" s="295"/>
      <c r="I856" s="294"/>
      <c r="J856" s="294"/>
      <c r="L856" s="294"/>
    </row>
    <row r="857" ht="15.75" customHeight="1">
      <c r="A857" s="294"/>
      <c r="B857" s="294"/>
      <c r="C857" s="295"/>
      <c r="D857" s="295"/>
      <c r="E857" s="294"/>
      <c r="F857" s="295"/>
      <c r="G857" s="295"/>
      <c r="H857" s="295"/>
      <c r="I857" s="294"/>
      <c r="J857" s="294"/>
      <c r="L857" s="294"/>
    </row>
    <row r="858" ht="15.75" customHeight="1">
      <c r="A858" s="294"/>
      <c r="B858" s="294"/>
      <c r="C858" s="295"/>
      <c r="D858" s="295"/>
      <c r="E858" s="294"/>
      <c r="F858" s="295"/>
      <c r="G858" s="295"/>
      <c r="H858" s="295"/>
      <c r="I858" s="294"/>
      <c r="J858" s="294"/>
      <c r="L858" s="294"/>
    </row>
    <row r="859" ht="15.75" customHeight="1">
      <c r="A859" s="294"/>
      <c r="B859" s="294"/>
      <c r="C859" s="295"/>
      <c r="D859" s="295"/>
      <c r="E859" s="294"/>
      <c r="F859" s="295"/>
      <c r="G859" s="295"/>
      <c r="H859" s="295"/>
      <c r="I859" s="294"/>
      <c r="J859" s="294"/>
      <c r="L859" s="294"/>
    </row>
    <row r="860" ht="15.75" customHeight="1">
      <c r="A860" s="294"/>
      <c r="B860" s="294"/>
      <c r="C860" s="295"/>
      <c r="D860" s="295"/>
      <c r="E860" s="294"/>
      <c r="F860" s="295"/>
      <c r="G860" s="295"/>
      <c r="H860" s="295"/>
      <c r="I860" s="294"/>
      <c r="J860" s="294"/>
      <c r="L860" s="294"/>
    </row>
    <row r="861" ht="15.75" customHeight="1">
      <c r="A861" s="294"/>
      <c r="B861" s="294"/>
      <c r="C861" s="295"/>
      <c r="D861" s="295"/>
      <c r="E861" s="294"/>
      <c r="F861" s="295"/>
      <c r="G861" s="295"/>
      <c r="H861" s="295"/>
      <c r="I861" s="294"/>
      <c r="J861" s="294"/>
      <c r="L861" s="294"/>
    </row>
    <row r="862" ht="15.75" customHeight="1">
      <c r="A862" s="294"/>
      <c r="B862" s="294"/>
      <c r="C862" s="295"/>
      <c r="D862" s="295"/>
      <c r="E862" s="294"/>
      <c r="F862" s="295"/>
      <c r="G862" s="295"/>
      <c r="H862" s="295"/>
      <c r="I862" s="294"/>
      <c r="J862" s="294"/>
      <c r="L862" s="294"/>
    </row>
    <row r="863" ht="15.75" customHeight="1">
      <c r="A863" s="294"/>
      <c r="B863" s="294"/>
      <c r="C863" s="295"/>
      <c r="D863" s="295"/>
      <c r="E863" s="294"/>
      <c r="F863" s="295"/>
      <c r="G863" s="295"/>
      <c r="H863" s="295"/>
      <c r="I863" s="294"/>
      <c r="J863" s="294"/>
      <c r="L863" s="294"/>
    </row>
    <row r="864" ht="15.75" customHeight="1">
      <c r="A864" s="294"/>
      <c r="B864" s="294"/>
      <c r="C864" s="295"/>
      <c r="D864" s="295"/>
      <c r="E864" s="294"/>
      <c r="F864" s="295"/>
      <c r="G864" s="295"/>
      <c r="H864" s="295"/>
      <c r="I864" s="294"/>
      <c r="J864" s="294"/>
      <c r="L864" s="294"/>
    </row>
    <row r="865" ht="15.75" customHeight="1">
      <c r="A865" s="294"/>
      <c r="B865" s="294"/>
      <c r="C865" s="295"/>
      <c r="D865" s="295"/>
      <c r="E865" s="294"/>
      <c r="F865" s="295"/>
      <c r="G865" s="295"/>
      <c r="H865" s="295"/>
      <c r="I865" s="294"/>
      <c r="J865" s="294"/>
      <c r="L865" s="294"/>
    </row>
    <row r="866" ht="15.75" customHeight="1">
      <c r="A866" s="294"/>
      <c r="B866" s="294"/>
      <c r="C866" s="295"/>
      <c r="D866" s="295"/>
      <c r="E866" s="294"/>
      <c r="F866" s="295"/>
      <c r="G866" s="295"/>
      <c r="H866" s="295"/>
      <c r="I866" s="294"/>
      <c r="J866" s="294"/>
      <c r="L866" s="294"/>
    </row>
    <row r="867" ht="15.75" customHeight="1">
      <c r="A867" s="294"/>
      <c r="B867" s="294"/>
      <c r="C867" s="295"/>
      <c r="D867" s="295"/>
      <c r="E867" s="294"/>
      <c r="F867" s="295"/>
      <c r="G867" s="295"/>
      <c r="H867" s="295"/>
      <c r="I867" s="294"/>
      <c r="J867" s="294"/>
      <c r="L867" s="294"/>
    </row>
    <row r="868" ht="15.75" customHeight="1">
      <c r="A868" s="294"/>
      <c r="B868" s="294"/>
      <c r="C868" s="295"/>
      <c r="D868" s="295"/>
      <c r="E868" s="294"/>
      <c r="F868" s="295"/>
      <c r="G868" s="295"/>
      <c r="H868" s="295"/>
      <c r="I868" s="294"/>
      <c r="J868" s="294"/>
      <c r="L868" s="294"/>
    </row>
    <row r="869" ht="15.75" customHeight="1">
      <c r="A869" s="294"/>
      <c r="B869" s="294"/>
      <c r="C869" s="295"/>
      <c r="D869" s="295"/>
      <c r="E869" s="294"/>
      <c r="F869" s="295"/>
      <c r="G869" s="295"/>
      <c r="H869" s="295"/>
      <c r="I869" s="294"/>
      <c r="J869" s="294"/>
      <c r="L869" s="294"/>
    </row>
    <row r="870" ht="15.75" customHeight="1">
      <c r="A870" s="294"/>
      <c r="B870" s="294"/>
      <c r="C870" s="295"/>
      <c r="D870" s="295"/>
      <c r="E870" s="294"/>
      <c r="F870" s="295"/>
      <c r="G870" s="295"/>
      <c r="H870" s="295"/>
      <c r="I870" s="294"/>
      <c r="J870" s="294"/>
      <c r="L870" s="294"/>
    </row>
    <row r="871" ht="15.75" customHeight="1">
      <c r="A871" s="294"/>
      <c r="B871" s="294"/>
      <c r="C871" s="295"/>
      <c r="D871" s="295"/>
      <c r="E871" s="294"/>
      <c r="F871" s="295"/>
      <c r="G871" s="295"/>
      <c r="H871" s="295"/>
      <c r="I871" s="294"/>
      <c r="J871" s="294"/>
      <c r="L871" s="294"/>
    </row>
    <row r="872" ht="15.75" customHeight="1">
      <c r="A872" s="294"/>
      <c r="B872" s="294"/>
      <c r="C872" s="295"/>
      <c r="D872" s="295"/>
      <c r="E872" s="294"/>
      <c r="F872" s="295"/>
      <c r="G872" s="295"/>
      <c r="H872" s="295"/>
      <c r="I872" s="294"/>
      <c r="J872" s="294"/>
      <c r="L872" s="294"/>
    </row>
    <row r="873" ht="15.75" customHeight="1">
      <c r="A873" s="294"/>
      <c r="B873" s="294"/>
      <c r="C873" s="295"/>
      <c r="D873" s="295"/>
      <c r="E873" s="294"/>
      <c r="F873" s="295"/>
      <c r="G873" s="295"/>
      <c r="H873" s="295"/>
      <c r="I873" s="294"/>
      <c r="J873" s="294"/>
      <c r="L873" s="294"/>
    </row>
    <row r="874" ht="15.75" customHeight="1">
      <c r="A874" s="294"/>
      <c r="B874" s="294"/>
      <c r="C874" s="295"/>
      <c r="D874" s="295"/>
      <c r="E874" s="294"/>
      <c r="F874" s="295"/>
      <c r="G874" s="295"/>
      <c r="H874" s="295"/>
      <c r="I874" s="294"/>
      <c r="J874" s="294"/>
      <c r="L874" s="294"/>
    </row>
    <row r="875" ht="15.75" customHeight="1">
      <c r="A875" s="294"/>
      <c r="B875" s="294"/>
      <c r="C875" s="295"/>
      <c r="D875" s="295"/>
      <c r="E875" s="294"/>
      <c r="F875" s="295"/>
      <c r="G875" s="295"/>
      <c r="H875" s="295"/>
      <c r="I875" s="294"/>
      <c r="J875" s="294"/>
      <c r="L875" s="294"/>
    </row>
    <row r="876" ht="15.75" customHeight="1">
      <c r="A876" s="294"/>
      <c r="B876" s="294"/>
      <c r="C876" s="295"/>
      <c r="D876" s="295"/>
      <c r="E876" s="294"/>
      <c r="F876" s="295"/>
      <c r="G876" s="295"/>
      <c r="H876" s="295"/>
      <c r="I876" s="294"/>
      <c r="J876" s="294"/>
      <c r="L876" s="294"/>
    </row>
    <row r="877" ht="15.75" customHeight="1">
      <c r="A877" s="294"/>
      <c r="B877" s="294"/>
      <c r="C877" s="295"/>
      <c r="D877" s="295"/>
      <c r="E877" s="294"/>
      <c r="F877" s="295"/>
      <c r="G877" s="295"/>
      <c r="H877" s="295"/>
      <c r="I877" s="294"/>
      <c r="J877" s="294"/>
      <c r="L877" s="294"/>
    </row>
    <row r="878" ht="15.75" customHeight="1">
      <c r="A878" s="294"/>
      <c r="B878" s="294"/>
      <c r="C878" s="295"/>
      <c r="D878" s="295"/>
      <c r="E878" s="294"/>
      <c r="F878" s="295"/>
      <c r="G878" s="295"/>
      <c r="H878" s="295"/>
      <c r="I878" s="294"/>
      <c r="J878" s="294"/>
      <c r="L878" s="294"/>
    </row>
    <row r="879" ht="15.75" customHeight="1">
      <c r="A879" s="294"/>
      <c r="B879" s="294"/>
      <c r="C879" s="295"/>
      <c r="D879" s="295"/>
      <c r="E879" s="294"/>
      <c r="F879" s="295"/>
      <c r="G879" s="295"/>
      <c r="H879" s="295"/>
      <c r="I879" s="294"/>
      <c r="J879" s="294"/>
      <c r="L879" s="294"/>
    </row>
    <row r="880" ht="15.75" customHeight="1">
      <c r="A880" s="294"/>
      <c r="B880" s="294"/>
      <c r="C880" s="295"/>
      <c r="D880" s="295"/>
      <c r="E880" s="294"/>
      <c r="F880" s="295"/>
      <c r="G880" s="295"/>
      <c r="H880" s="295"/>
      <c r="I880" s="294"/>
      <c r="J880" s="294"/>
      <c r="L880" s="294"/>
    </row>
    <row r="881" ht="15.75" customHeight="1">
      <c r="A881" s="294"/>
      <c r="B881" s="294"/>
      <c r="C881" s="295"/>
      <c r="D881" s="295"/>
      <c r="E881" s="294"/>
      <c r="F881" s="295"/>
      <c r="G881" s="295"/>
      <c r="H881" s="295"/>
      <c r="I881" s="294"/>
      <c r="J881" s="294"/>
      <c r="L881" s="294"/>
    </row>
    <row r="882" ht="15.75" customHeight="1">
      <c r="A882" s="294"/>
      <c r="B882" s="294"/>
      <c r="C882" s="295"/>
      <c r="D882" s="295"/>
      <c r="E882" s="294"/>
      <c r="F882" s="295"/>
      <c r="G882" s="295"/>
      <c r="H882" s="295"/>
      <c r="I882" s="294"/>
      <c r="J882" s="294"/>
      <c r="L882" s="294"/>
    </row>
    <row r="883" ht="15.75" customHeight="1">
      <c r="A883" s="294"/>
      <c r="B883" s="294"/>
      <c r="C883" s="295"/>
      <c r="D883" s="295"/>
      <c r="E883" s="294"/>
      <c r="F883" s="295"/>
      <c r="G883" s="295"/>
      <c r="H883" s="295"/>
      <c r="I883" s="294"/>
      <c r="J883" s="294"/>
      <c r="L883" s="294"/>
    </row>
    <row r="884" ht="15.75" customHeight="1">
      <c r="A884" s="294"/>
      <c r="B884" s="294"/>
      <c r="C884" s="295"/>
      <c r="D884" s="295"/>
      <c r="E884" s="294"/>
      <c r="F884" s="295"/>
      <c r="G884" s="295"/>
      <c r="H884" s="295"/>
      <c r="I884" s="294"/>
      <c r="J884" s="294"/>
      <c r="L884" s="294"/>
    </row>
    <row r="885" ht="15.75" customHeight="1">
      <c r="A885" s="294"/>
      <c r="B885" s="294"/>
      <c r="C885" s="295"/>
      <c r="D885" s="295"/>
      <c r="E885" s="294"/>
      <c r="F885" s="295"/>
      <c r="G885" s="295"/>
      <c r="H885" s="295"/>
      <c r="I885" s="294"/>
      <c r="J885" s="294"/>
      <c r="L885" s="294"/>
    </row>
    <row r="886" ht="15.75" customHeight="1">
      <c r="A886" s="294"/>
      <c r="B886" s="294"/>
      <c r="C886" s="295"/>
      <c r="D886" s="295"/>
      <c r="E886" s="294"/>
      <c r="F886" s="295"/>
      <c r="G886" s="295"/>
      <c r="H886" s="295"/>
      <c r="I886" s="294"/>
      <c r="J886" s="294"/>
      <c r="L886" s="294"/>
    </row>
    <row r="887" ht="15.75" customHeight="1">
      <c r="A887" s="294"/>
      <c r="B887" s="294"/>
      <c r="C887" s="295"/>
      <c r="D887" s="295"/>
      <c r="E887" s="294"/>
      <c r="F887" s="295"/>
      <c r="G887" s="295"/>
      <c r="H887" s="295"/>
      <c r="I887" s="294"/>
      <c r="J887" s="294"/>
      <c r="L887" s="294"/>
    </row>
    <row r="888" ht="15.75" customHeight="1">
      <c r="A888" s="294"/>
      <c r="B888" s="294"/>
      <c r="C888" s="295"/>
      <c r="D888" s="295"/>
      <c r="E888" s="294"/>
      <c r="F888" s="295"/>
      <c r="G888" s="295"/>
      <c r="H888" s="295"/>
      <c r="I888" s="294"/>
      <c r="J888" s="294"/>
      <c r="L888" s="294"/>
    </row>
    <row r="889" ht="15.75" customHeight="1">
      <c r="A889" s="294"/>
      <c r="B889" s="294"/>
      <c r="C889" s="295"/>
      <c r="D889" s="295"/>
      <c r="E889" s="294"/>
      <c r="F889" s="295"/>
      <c r="G889" s="295"/>
      <c r="H889" s="295"/>
      <c r="I889" s="294"/>
      <c r="J889" s="294"/>
      <c r="L889" s="294"/>
    </row>
    <row r="890" ht="15.75" customHeight="1">
      <c r="A890" s="294"/>
      <c r="B890" s="294"/>
      <c r="C890" s="295"/>
      <c r="D890" s="295"/>
      <c r="E890" s="294"/>
      <c r="F890" s="295"/>
      <c r="G890" s="295"/>
      <c r="H890" s="295"/>
      <c r="I890" s="294"/>
      <c r="J890" s="294"/>
      <c r="L890" s="294"/>
    </row>
    <row r="891" ht="15.75" customHeight="1">
      <c r="A891" s="294"/>
      <c r="B891" s="294"/>
      <c r="C891" s="295"/>
      <c r="D891" s="295"/>
      <c r="E891" s="294"/>
      <c r="F891" s="295"/>
      <c r="G891" s="295"/>
      <c r="H891" s="295"/>
      <c r="I891" s="294"/>
      <c r="J891" s="294"/>
      <c r="L891" s="294"/>
    </row>
    <row r="892" ht="15.75" customHeight="1">
      <c r="A892" s="294"/>
      <c r="B892" s="294"/>
      <c r="C892" s="295"/>
      <c r="D892" s="295"/>
      <c r="E892" s="294"/>
      <c r="F892" s="295"/>
      <c r="G892" s="295"/>
      <c r="H892" s="295"/>
      <c r="I892" s="294"/>
      <c r="J892" s="294"/>
      <c r="L892" s="294"/>
    </row>
    <row r="893" ht="15.75" customHeight="1">
      <c r="A893" s="294"/>
      <c r="B893" s="294"/>
      <c r="C893" s="295"/>
      <c r="D893" s="295"/>
      <c r="E893" s="294"/>
      <c r="F893" s="295"/>
      <c r="G893" s="295"/>
      <c r="H893" s="295"/>
      <c r="I893" s="294"/>
      <c r="J893" s="294"/>
      <c r="L893" s="294"/>
    </row>
    <row r="894" ht="15.75" customHeight="1">
      <c r="A894" s="294"/>
      <c r="B894" s="294"/>
      <c r="C894" s="295"/>
      <c r="D894" s="295"/>
      <c r="E894" s="294"/>
      <c r="F894" s="295"/>
      <c r="G894" s="295"/>
      <c r="H894" s="295"/>
      <c r="I894" s="294"/>
      <c r="J894" s="294"/>
      <c r="L894" s="294"/>
    </row>
    <row r="895" ht="15.75" customHeight="1">
      <c r="A895" s="294"/>
      <c r="B895" s="294"/>
      <c r="C895" s="295"/>
      <c r="D895" s="295"/>
      <c r="E895" s="294"/>
      <c r="F895" s="295"/>
      <c r="G895" s="295"/>
      <c r="H895" s="295"/>
      <c r="I895" s="294"/>
      <c r="J895" s="294"/>
      <c r="L895" s="294"/>
    </row>
    <row r="896" ht="15.75" customHeight="1">
      <c r="A896" s="294"/>
      <c r="B896" s="294"/>
      <c r="C896" s="295"/>
      <c r="D896" s="295"/>
      <c r="E896" s="294"/>
      <c r="F896" s="295"/>
      <c r="G896" s="295"/>
      <c r="H896" s="295"/>
      <c r="I896" s="294"/>
      <c r="J896" s="294"/>
      <c r="L896" s="294"/>
    </row>
    <row r="897" ht="15.75" customHeight="1">
      <c r="A897" s="294"/>
      <c r="B897" s="294"/>
      <c r="C897" s="295"/>
      <c r="D897" s="295"/>
      <c r="E897" s="294"/>
      <c r="F897" s="295"/>
      <c r="G897" s="295"/>
      <c r="H897" s="295"/>
      <c r="I897" s="294"/>
      <c r="J897" s="294"/>
      <c r="L897" s="294"/>
    </row>
    <row r="898" ht="15.75" customHeight="1">
      <c r="A898" s="294"/>
      <c r="B898" s="294"/>
      <c r="C898" s="295"/>
      <c r="D898" s="295"/>
      <c r="E898" s="294"/>
      <c r="F898" s="295"/>
      <c r="G898" s="295"/>
      <c r="H898" s="295"/>
      <c r="I898" s="294"/>
      <c r="J898" s="294"/>
      <c r="L898" s="294"/>
    </row>
    <row r="899" ht="15.75" customHeight="1">
      <c r="A899" s="294"/>
      <c r="B899" s="294"/>
      <c r="C899" s="295"/>
      <c r="D899" s="295"/>
      <c r="E899" s="294"/>
      <c r="F899" s="295"/>
      <c r="G899" s="295"/>
      <c r="H899" s="295"/>
      <c r="I899" s="294"/>
      <c r="J899" s="294"/>
      <c r="L899" s="294"/>
    </row>
    <row r="900" ht="15.75" customHeight="1">
      <c r="A900" s="294"/>
      <c r="B900" s="294"/>
      <c r="C900" s="295"/>
      <c r="D900" s="295"/>
      <c r="E900" s="294"/>
      <c r="F900" s="295"/>
      <c r="G900" s="295"/>
      <c r="H900" s="295"/>
      <c r="I900" s="294"/>
      <c r="J900" s="294"/>
      <c r="L900" s="294"/>
    </row>
    <row r="901" ht="15.75" customHeight="1">
      <c r="A901" s="294"/>
      <c r="B901" s="294"/>
      <c r="C901" s="295"/>
      <c r="D901" s="295"/>
      <c r="E901" s="294"/>
      <c r="F901" s="295"/>
      <c r="G901" s="295"/>
      <c r="H901" s="295"/>
      <c r="I901" s="294"/>
      <c r="J901" s="294"/>
      <c r="L901" s="294"/>
    </row>
    <row r="902" ht="15.75" customHeight="1">
      <c r="A902" s="294"/>
      <c r="B902" s="294"/>
      <c r="C902" s="295"/>
      <c r="D902" s="295"/>
      <c r="E902" s="294"/>
      <c r="F902" s="295"/>
      <c r="G902" s="295"/>
      <c r="H902" s="295"/>
      <c r="I902" s="294"/>
      <c r="J902" s="294"/>
      <c r="L902" s="294"/>
    </row>
    <row r="903" ht="15.75" customHeight="1">
      <c r="A903" s="294"/>
      <c r="B903" s="294"/>
      <c r="C903" s="295"/>
      <c r="D903" s="295"/>
      <c r="E903" s="294"/>
      <c r="F903" s="295"/>
      <c r="G903" s="295"/>
      <c r="H903" s="295"/>
      <c r="I903" s="294"/>
      <c r="J903" s="294"/>
      <c r="L903" s="294"/>
    </row>
    <row r="904" ht="15.75" customHeight="1">
      <c r="A904" s="294"/>
      <c r="B904" s="294"/>
      <c r="C904" s="295"/>
      <c r="D904" s="295"/>
      <c r="E904" s="294"/>
      <c r="F904" s="295"/>
      <c r="G904" s="295"/>
      <c r="H904" s="295"/>
      <c r="I904" s="294"/>
      <c r="J904" s="294"/>
      <c r="L904" s="294"/>
    </row>
    <row r="905" ht="15.75" customHeight="1">
      <c r="A905" s="294"/>
      <c r="B905" s="294"/>
      <c r="C905" s="295"/>
      <c r="D905" s="295"/>
      <c r="E905" s="294"/>
      <c r="F905" s="295"/>
      <c r="G905" s="295"/>
      <c r="H905" s="295"/>
      <c r="I905" s="294"/>
      <c r="J905" s="294"/>
      <c r="L905" s="294"/>
    </row>
    <row r="906" ht="15.75" customHeight="1">
      <c r="A906" s="294"/>
      <c r="B906" s="294"/>
      <c r="C906" s="295"/>
      <c r="D906" s="295"/>
      <c r="E906" s="294"/>
      <c r="F906" s="295"/>
      <c r="G906" s="295"/>
      <c r="H906" s="295"/>
      <c r="I906" s="294"/>
      <c r="J906" s="294"/>
      <c r="L906" s="294"/>
    </row>
    <row r="907" ht="15.75" customHeight="1">
      <c r="A907" s="294"/>
      <c r="B907" s="294"/>
      <c r="C907" s="295"/>
      <c r="D907" s="295"/>
      <c r="E907" s="294"/>
      <c r="F907" s="295"/>
      <c r="G907" s="295"/>
      <c r="H907" s="295"/>
      <c r="I907" s="294"/>
      <c r="J907" s="294"/>
      <c r="L907" s="294"/>
    </row>
    <row r="908" ht="15.75" customHeight="1">
      <c r="A908" s="294"/>
      <c r="B908" s="294"/>
      <c r="C908" s="295"/>
      <c r="D908" s="295"/>
      <c r="E908" s="294"/>
      <c r="F908" s="295"/>
      <c r="G908" s="295"/>
      <c r="H908" s="295"/>
      <c r="I908" s="294"/>
      <c r="J908" s="294"/>
      <c r="L908" s="294"/>
    </row>
    <row r="909" ht="15.75" customHeight="1">
      <c r="A909" s="294"/>
      <c r="B909" s="294"/>
      <c r="C909" s="295"/>
      <c r="D909" s="295"/>
      <c r="E909" s="294"/>
      <c r="F909" s="295"/>
      <c r="G909" s="295"/>
      <c r="H909" s="295"/>
      <c r="I909" s="294"/>
      <c r="J909" s="294"/>
      <c r="L909" s="294"/>
    </row>
    <row r="910" ht="15.75" customHeight="1">
      <c r="A910" s="294"/>
      <c r="B910" s="294"/>
      <c r="C910" s="295"/>
      <c r="D910" s="295"/>
      <c r="E910" s="294"/>
      <c r="F910" s="295"/>
      <c r="G910" s="295"/>
      <c r="H910" s="295"/>
      <c r="I910" s="294"/>
      <c r="J910" s="294"/>
      <c r="L910" s="294"/>
    </row>
    <row r="911" ht="15.75" customHeight="1">
      <c r="A911" s="294"/>
      <c r="B911" s="294"/>
      <c r="C911" s="295"/>
      <c r="D911" s="295"/>
      <c r="E911" s="294"/>
      <c r="F911" s="295"/>
      <c r="G911" s="295"/>
      <c r="H911" s="295"/>
      <c r="I911" s="294"/>
      <c r="J911" s="294"/>
      <c r="L911" s="294"/>
    </row>
    <row r="912" ht="15.75" customHeight="1">
      <c r="A912" s="294"/>
      <c r="B912" s="294"/>
      <c r="C912" s="295"/>
      <c r="D912" s="295"/>
      <c r="E912" s="294"/>
      <c r="F912" s="295"/>
      <c r="G912" s="295"/>
      <c r="H912" s="295"/>
      <c r="I912" s="294"/>
      <c r="J912" s="294"/>
      <c r="L912" s="294"/>
    </row>
    <row r="913" ht="15.75" customHeight="1">
      <c r="A913" s="294"/>
      <c r="B913" s="294"/>
      <c r="C913" s="295"/>
      <c r="D913" s="295"/>
      <c r="E913" s="294"/>
      <c r="F913" s="295"/>
      <c r="G913" s="295"/>
      <c r="H913" s="295"/>
      <c r="I913" s="294"/>
      <c r="J913" s="294"/>
      <c r="L913" s="294"/>
    </row>
    <row r="914" ht="15.75" customHeight="1">
      <c r="A914" s="294"/>
      <c r="B914" s="294"/>
      <c r="C914" s="295"/>
      <c r="D914" s="295"/>
      <c r="E914" s="294"/>
      <c r="F914" s="295"/>
      <c r="G914" s="295"/>
      <c r="H914" s="295"/>
      <c r="I914" s="294"/>
      <c r="J914" s="294"/>
      <c r="L914" s="294"/>
    </row>
    <row r="915" ht="15.75" customHeight="1">
      <c r="A915" s="294"/>
      <c r="B915" s="294"/>
      <c r="C915" s="295"/>
      <c r="D915" s="295"/>
      <c r="E915" s="294"/>
      <c r="F915" s="295"/>
      <c r="G915" s="295"/>
      <c r="H915" s="295"/>
      <c r="I915" s="294"/>
      <c r="J915" s="294"/>
      <c r="L915" s="294"/>
    </row>
    <row r="916" ht="15.75" customHeight="1">
      <c r="A916" s="294"/>
      <c r="B916" s="294"/>
      <c r="C916" s="295"/>
      <c r="D916" s="295"/>
      <c r="E916" s="294"/>
      <c r="F916" s="295"/>
      <c r="G916" s="295"/>
      <c r="H916" s="295"/>
      <c r="I916" s="294"/>
      <c r="J916" s="294"/>
      <c r="L916" s="294"/>
    </row>
    <row r="917" ht="15.75" customHeight="1">
      <c r="A917" s="294"/>
      <c r="B917" s="294"/>
      <c r="C917" s="295"/>
      <c r="D917" s="295"/>
      <c r="E917" s="294"/>
      <c r="F917" s="295"/>
      <c r="G917" s="295"/>
      <c r="H917" s="295"/>
      <c r="I917" s="294"/>
      <c r="J917" s="294"/>
      <c r="L917" s="294"/>
    </row>
    <row r="918" ht="15.75" customHeight="1">
      <c r="A918" s="294"/>
      <c r="B918" s="294"/>
      <c r="C918" s="295"/>
      <c r="D918" s="295"/>
      <c r="E918" s="294"/>
      <c r="F918" s="295"/>
      <c r="G918" s="295"/>
      <c r="H918" s="295"/>
      <c r="I918" s="294"/>
      <c r="J918" s="294"/>
      <c r="L918" s="294"/>
    </row>
    <row r="919" ht="15.75" customHeight="1">
      <c r="A919" s="294"/>
      <c r="B919" s="294"/>
      <c r="C919" s="295"/>
      <c r="D919" s="295"/>
      <c r="E919" s="294"/>
      <c r="F919" s="295"/>
      <c r="G919" s="295"/>
      <c r="H919" s="295"/>
      <c r="I919" s="294"/>
      <c r="J919" s="294"/>
      <c r="L919" s="294"/>
    </row>
    <row r="920" ht="15.75" customHeight="1">
      <c r="A920" s="294"/>
      <c r="B920" s="294"/>
      <c r="C920" s="295"/>
      <c r="D920" s="295"/>
      <c r="E920" s="294"/>
      <c r="F920" s="295"/>
      <c r="G920" s="295"/>
      <c r="H920" s="295"/>
      <c r="I920" s="294"/>
      <c r="J920" s="294"/>
      <c r="L920" s="294"/>
    </row>
    <row r="921" ht="15.75" customHeight="1">
      <c r="A921" s="294"/>
      <c r="B921" s="294"/>
      <c r="C921" s="295"/>
      <c r="D921" s="295"/>
      <c r="E921" s="294"/>
      <c r="F921" s="295"/>
      <c r="G921" s="295"/>
      <c r="H921" s="295"/>
      <c r="I921" s="294"/>
      <c r="J921" s="294"/>
      <c r="L921" s="294"/>
    </row>
    <row r="922" ht="15.75" customHeight="1">
      <c r="A922" s="294"/>
      <c r="B922" s="294"/>
      <c r="C922" s="295"/>
      <c r="D922" s="295"/>
      <c r="E922" s="294"/>
      <c r="F922" s="295"/>
      <c r="G922" s="295"/>
      <c r="H922" s="295"/>
      <c r="I922" s="294"/>
      <c r="J922" s="294"/>
      <c r="L922" s="294"/>
    </row>
    <row r="923" ht="15.75" customHeight="1">
      <c r="A923" s="294"/>
      <c r="B923" s="294"/>
      <c r="C923" s="295"/>
      <c r="D923" s="295"/>
      <c r="E923" s="294"/>
      <c r="F923" s="295"/>
      <c r="G923" s="295"/>
      <c r="H923" s="295"/>
      <c r="I923" s="294"/>
      <c r="J923" s="294"/>
      <c r="L923" s="294"/>
    </row>
    <row r="924" ht="15.75" customHeight="1">
      <c r="A924" s="294"/>
      <c r="B924" s="294"/>
      <c r="C924" s="295"/>
      <c r="D924" s="295"/>
      <c r="E924" s="294"/>
      <c r="F924" s="295"/>
      <c r="G924" s="295"/>
      <c r="H924" s="295"/>
      <c r="I924" s="294"/>
      <c r="J924" s="294"/>
      <c r="L924" s="294"/>
    </row>
    <row r="925" ht="15.75" customHeight="1">
      <c r="A925" s="294"/>
      <c r="B925" s="294"/>
      <c r="C925" s="295"/>
      <c r="D925" s="295"/>
      <c r="E925" s="294"/>
      <c r="F925" s="295"/>
      <c r="G925" s="295"/>
      <c r="H925" s="295"/>
      <c r="I925" s="294"/>
      <c r="J925" s="294"/>
      <c r="L925" s="294"/>
    </row>
    <row r="926" ht="15.75" customHeight="1">
      <c r="A926" s="294"/>
      <c r="B926" s="294"/>
      <c r="C926" s="295"/>
      <c r="D926" s="295"/>
      <c r="E926" s="294"/>
      <c r="F926" s="295"/>
      <c r="G926" s="295"/>
      <c r="H926" s="295"/>
      <c r="I926" s="294"/>
      <c r="J926" s="294"/>
      <c r="L926" s="294"/>
    </row>
    <row r="927" ht="15.75" customHeight="1">
      <c r="A927" s="294"/>
      <c r="B927" s="294"/>
      <c r="C927" s="295"/>
      <c r="D927" s="295"/>
      <c r="E927" s="294"/>
      <c r="F927" s="295"/>
      <c r="G927" s="295"/>
      <c r="H927" s="295"/>
      <c r="I927" s="294"/>
      <c r="J927" s="294"/>
      <c r="L927" s="294"/>
    </row>
    <row r="928" ht="15.75" customHeight="1">
      <c r="A928" s="294"/>
      <c r="B928" s="294"/>
      <c r="C928" s="295"/>
      <c r="D928" s="295"/>
      <c r="E928" s="294"/>
      <c r="F928" s="295"/>
      <c r="G928" s="295"/>
      <c r="H928" s="295"/>
      <c r="I928" s="294"/>
      <c r="J928" s="294"/>
      <c r="L928" s="294"/>
    </row>
    <row r="929" ht="15.75" customHeight="1">
      <c r="A929" s="294"/>
      <c r="B929" s="294"/>
      <c r="C929" s="295"/>
      <c r="D929" s="295"/>
      <c r="E929" s="294"/>
      <c r="F929" s="295"/>
      <c r="G929" s="295"/>
      <c r="H929" s="295"/>
      <c r="I929" s="294"/>
      <c r="J929" s="294"/>
      <c r="L929" s="294"/>
    </row>
    <row r="930" ht="15.75" customHeight="1">
      <c r="A930" s="294"/>
      <c r="B930" s="294"/>
      <c r="C930" s="295"/>
      <c r="D930" s="295"/>
      <c r="E930" s="294"/>
      <c r="F930" s="295"/>
      <c r="G930" s="295"/>
      <c r="H930" s="295"/>
      <c r="I930" s="294"/>
      <c r="J930" s="294"/>
      <c r="L930" s="294"/>
    </row>
    <row r="931" ht="15.75" customHeight="1">
      <c r="A931" s="294"/>
      <c r="B931" s="294"/>
      <c r="C931" s="295"/>
      <c r="D931" s="295"/>
      <c r="E931" s="294"/>
      <c r="F931" s="295"/>
      <c r="G931" s="295"/>
      <c r="H931" s="295"/>
      <c r="I931" s="294"/>
      <c r="J931" s="294"/>
      <c r="L931" s="294"/>
    </row>
    <row r="932" ht="15.75" customHeight="1">
      <c r="A932" s="294"/>
      <c r="B932" s="294"/>
      <c r="C932" s="295"/>
      <c r="D932" s="295"/>
      <c r="E932" s="294"/>
      <c r="F932" s="295"/>
      <c r="G932" s="295"/>
      <c r="H932" s="295"/>
      <c r="I932" s="294"/>
      <c r="J932" s="294"/>
      <c r="L932" s="294"/>
    </row>
    <row r="933" ht="15.75" customHeight="1">
      <c r="A933" s="294"/>
      <c r="B933" s="294"/>
      <c r="C933" s="295"/>
      <c r="D933" s="295"/>
      <c r="E933" s="294"/>
      <c r="F933" s="295"/>
      <c r="G933" s="295"/>
      <c r="H933" s="295"/>
      <c r="I933" s="294"/>
      <c r="J933" s="294"/>
      <c r="L933" s="294"/>
    </row>
    <row r="934" ht="15.75" customHeight="1">
      <c r="A934" s="294"/>
      <c r="B934" s="294"/>
      <c r="C934" s="295"/>
      <c r="D934" s="295"/>
      <c r="E934" s="294"/>
      <c r="F934" s="295"/>
      <c r="G934" s="295"/>
      <c r="H934" s="295"/>
      <c r="I934" s="294"/>
      <c r="J934" s="294"/>
      <c r="L934" s="294"/>
    </row>
    <row r="935" ht="15.75" customHeight="1">
      <c r="A935" s="294"/>
      <c r="B935" s="294"/>
      <c r="C935" s="295"/>
      <c r="D935" s="295"/>
      <c r="E935" s="294"/>
      <c r="F935" s="295"/>
      <c r="G935" s="295"/>
      <c r="H935" s="295"/>
      <c r="I935" s="294"/>
      <c r="J935" s="294"/>
      <c r="L935" s="294"/>
    </row>
    <row r="936" ht="15.75" customHeight="1">
      <c r="A936" s="294"/>
      <c r="B936" s="294"/>
      <c r="C936" s="295"/>
      <c r="D936" s="295"/>
      <c r="E936" s="294"/>
      <c r="F936" s="295"/>
      <c r="G936" s="295"/>
      <c r="H936" s="295"/>
      <c r="I936" s="294"/>
      <c r="J936" s="294"/>
      <c r="L936" s="294"/>
    </row>
    <row r="937" ht="15.75" customHeight="1">
      <c r="A937" s="294"/>
      <c r="B937" s="294"/>
      <c r="C937" s="295"/>
      <c r="D937" s="295"/>
      <c r="E937" s="294"/>
      <c r="F937" s="295"/>
      <c r="G937" s="295"/>
      <c r="H937" s="295"/>
      <c r="I937" s="294"/>
      <c r="J937" s="294"/>
      <c r="L937" s="294"/>
    </row>
    <row r="938" ht="15.75" customHeight="1">
      <c r="A938" s="294"/>
      <c r="B938" s="294"/>
      <c r="C938" s="295"/>
      <c r="D938" s="295"/>
      <c r="E938" s="294"/>
      <c r="F938" s="295"/>
      <c r="G938" s="295"/>
      <c r="H938" s="295"/>
      <c r="I938" s="294"/>
      <c r="J938" s="294"/>
      <c r="L938" s="294"/>
    </row>
    <row r="939" ht="15.75" customHeight="1">
      <c r="A939" s="294"/>
      <c r="B939" s="294"/>
      <c r="C939" s="295"/>
      <c r="D939" s="295"/>
      <c r="E939" s="294"/>
      <c r="F939" s="295"/>
      <c r="G939" s="295"/>
      <c r="H939" s="295"/>
      <c r="I939" s="294"/>
      <c r="J939" s="294"/>
      <c r="L939" s="294"/>
    </row>
    <row r="940" ht="15.75" customHeight="1">
      <c r="A940" s="294"/>
      <c r="B940" s="294"/>
      <c r="C940" s="295"/>
      <c r="D940" s="295"/>
      <c r="E940" s="294"/>
      <c r="F940" s="295"/>
      <c r="G940" s="295"/>
      <c r="H940" s="295"/>
      <c r="I940" s="294"/>
      <c r="J940" s="294"/>
      <c r="L940" s="294"/>
    </row>
    <row r="941" ht="15.75" customHeight="1">
      <c r="A941" s="294"/>
      <c r="B941" s="294"/>
      <c r="C941" s="295"/>
      <c r="D941" s="295"/>
      <c r="E941" s="294"/>
      <c r="F941" s="295"/>
      <c r="G941" s="295"/>
      <c r="H941" s="295"/>
      <c r="I941" s="294"/>
      <c r="J941" s="294"/>
      <c r="L941" s="294"/>
    </row>
    <row r="942" ht="15.75" customHeight="1">
      <c r="A942" s="294"/>
      <c r="B942" s="294"/>
      <c r="C942" s="295"/>
      <c r="D942" s="295"/>
      <c r="E942" s="294"/>
      <c r="F942" s="295"/>
      <c r="G942" s="295"/>
      <c r="H942" s="295"/>
      <c r="I942" s="294"/>
      <c r="J942" s="294"/>
      <c r="L942" s="294"/>
    </row>
    <row r="943" ht="15.75" customHeight="1">
      <c r="A943" s="294"/>
      <c r="B943" s="294"/>
      <c r="C943" s="295"/>
      <c r="D943" s="295"/>
      <c r="E943" s="294"/>
      <c r="F943" s="295"/>
      <c r="G943" s="295"/>
      <c r="H943" s="295"/>
      <c r="I943" s="294"/>
      <c r="J943" s="294"/>
      <c r="L943" s="294"/>
    </row>
    <row r="944" ht="15.75" customHeight="1">
      <c r="A944" s="294"/>
      <c r="B944" s="294"/>
      <c r="C944" s="295"/>
      <c r="D944" s="295"/>
      <c r="E944" s="294"/>
      <c r="F944" s="295"/>
      <c r="G944" s="295"/>
      <c r="H944" s="295"/>
      <c r="I944" s="294"/>
      <c r="J944" s="294"/>
      <c r="L944" s="294"/>
    </row>
    <row r="945" ht="15.75" customHeight="1">
      <c r="A945" s="294"/>
      <c r="B945" s="294"/>
      <c r="C945" s="295"/>
      <c r="D945" s="295"/>
      <c r="E945" s="294"/>
      <c r="F945" s="295"/>
      <c r="G945" s="295"/>
      <c r="H945" s="295"/>
      <c r="I945" s="294"/>
      <c r="J945" s="294"/>
      <c r="L945" s="294"/>
    </row>
    <row r="946" ht="15.75" customHeight="1">
      <c r="A946" s="294"/>
      <c r="B946" s="294"/>
      <c r="C946" s="295"/>
      <c r="D946" s="295"/>
      <c r="E946" s="294"/>
      <c r="F946" s="295"/>
      <c r="G946" s="295"/>
      <c r="H946" s="295"/>
      <c r="I946" s="294"/>
      <c r="J946" s="294"/>
      <c r="L946" s="294"/>
    </row>
    <row r="947" ht="15.75" customHeight="1">
      <c r="A947" s="294"/>
      <c r="B947" s="294"/>
      <c r="C947" s="295"/>
      <c r="D947" s="295"/>
      <c r="E947" s="294"/>
      <c r="F947" s="295"/>
      <c r="G947" s="295"/>
      <c r="H947" s="295"/>
      <c r="I947" s="294"/>
      <c r="J947" s="294"/>
      <c r="L947" s="294"/>
    </row>
    <row r="948" ht="15.75" customHeight="1">
      <c r="A948" s="294"/>
      <c r="B948" s="294"/>
      <c r="C948" s="295"/>
      <c r="D948" s="295"/>
      <c r="E948" s="294"/>
      <c r="F948" s="295"/>
      <c r="G948" s="295"/>
      <c r="H948" s="295"/>
      <c r="I948" s="294"/>
      <c r="J948" s="294"/>
      <c r="L948" s="294"/>
    </row>
    <row r="949" ht="15.75" customHeight="1">
      <c r="A949" s="294"/>
      <c r="B949" s="294"/>
      <c r="C949" s="295"/>
      <c r="D949" s="295"/>
      <c r="E949" s="294"/>
      <c r="F949" s="295"/>
      <c r="G949" s="295"/>
      <c r="H949" s="295"/>
      <c r="I949" s="294"/>
      <c r="J949" s="294"/>
      <c r="L949" s="294"/>
    </row>
    <row r="950" ht="15.75" customHeight="1">
      <c r="A950" s="294"/>
      <c r="B950" s="294"/>
      <c r="C950" s="295"/>
      <c r="D950" s="295"/>
      <c r="E950" s="294"/>
      <c r="F950" s="295"/>
      <c r="G950" s="295"/>
      <c r="H950" s="295"/>
      <c r="I950" s="294"/>
      <c r="J950" s="294"/>
      <c r="L950" s="294"/>
    </row>
    <row r="951" ht="15.75" customHeight="1">
      <c r="A951" s="294"/>
      <c r="B951" s="294"/>
      <c r="C951" s="295"/>
      <c r="D951" s="295"/>
      <c r="E951" s="294"/>
      <c r="F951" s="295"/>
      <c r="G951" s="295"/>
      <c r="H951" s="295"/>
      <c r="I951" s="294"/>
      <c r="J951" s="294"/>
      <c r="L951" s="294"/>
    </row>
    <row r="952" ht="15.75" customHeight="1">
      <c r="A952" s="294"/>
      <c r="B952" s="294"/>
      <c r="C952" s="295"/>
      <c r="D952" s="295"/>
      <c r="E952" s="294"/>
      <c r="F952" s="295"/>
      <c r="G952" s="295"/>
      <c r="H952" s="295"/>
      <c r="I952" s="294"/>
      <c r="J952" s="294"/>
      <c r="L952" s="294"/>
    </row>
    <row r="953" ht="15.75" customHeight="1">
      <c r="A953" s="294"/>
      <c r="B953" s="294"/>
      <c r="C953" s="295"/>
      <c r="D953" s="295"/>
      <c r="E953" s="294"/>
      <c r="F953" s="295"/>
      <c r="G953" s="295"/>
      <c r="H953" s="295"/>
      <c r="I953" s="294"/>
      <c r="J953" s="294"/>
      <c r="L953" s="294"/>
    </row>
    <row r="954" ht="15.75" customHeight="1">
      <c r="A954" s="294"/>
      <c r="B954" s="294"/>
      <c r="C954" s="295"/>
      <c r="D954" s="295"/>
      <c r="E954" s="294"/>
      <c r="F954" s="295"/>
      <c r="G954" s="295"/>
      <c r="H954" s="295"/>
      <c r="I954" s="294"/>
      <c r="J954" s="294"/>
      <c r="L954" s="294"/>
    </row>
    <row r="955" ht="15.75" customHeight="1">
      <c r="A955" s="294"/>
      <c r="B955" s="294"/>
      <c r="C955" s="295"/>
      <c r="D955" s="295"/>
      <c r="E955" s="294"/>
      <c r="F955" s="295"/>
      <c r="G955" s="295"/>
      <c r="H955" s="295"/>
      <c r="I955" s="294"/>
      <c r="J955" s="294"/>
      <c r="L955" s="294"/>
    </row>
    <row r="956" ht="15.75" customHeight="1">
      <c r="A956" s="294"/>
      <c r="B956" s="294"/>
      <c r="C956" s="295"/>
      <c r="D956" s="295"/>
      <c r="E956" s="294"/>
      <c r="F956" s="295"/>
      <c r="G956" s="295"/>
      <c r="H956" s="295"/>
      <c r="I956" s="294"/>
      <c r="J956" s="294"/>
      <c r="L956" s="294"/>
    </row>
    <row r="957" ht="15.75" customHeight="1">
      <c r="A957" s="294"/>
      <c r="B957" s="294"/>
      <c r="C957" s="295"/>
      <c r="D957" s="295"/>
      <c r="E957" s="294"/>
      <c r="F957" s="295"/>
      <c r="G957" s="295"/>
      <c r="H957" s="295"/>
      <c r="I957" s="294"/>
      <c r="J957" s="294"/>
      <c r="L957" s="294"/>
    </row>
    <row r="958" ht="15.75" customHeight="1">
      <c r="A958" s="294"/>
      <c r="B958" s="294"/>
      <c r="C958" s="295"/>
      <c r="D958" s="295"/>
      <c r="E958" s="294"/>
      <c r="F958" s="295"/>
      <c r="G958" s="295"/>
      <c r="H958" s="295"/>
      <c r="I958" s="294"/>
      <c r="J958" s="294"/>
      <c r="L958" s="294"/>
    </row>
    <row r="959" ht="15.75" customHeight="1">
      <c r="A959" s="294"/>
      <c r="B959" s="294"/>
      <c r="C959" s="295"/>
      <c r="D959" s="295"/>
      <c r="E959" s="294"/>
      <c r="F959" s="295"/>
      <c r="G959" s="295"/>
      <c r="H959" s="295"/>
      <c r="I959" s="294"/>
      <c r="J959" s="294"/>
      <c r="L959" s="294"/>
    </row>
    <row r="960" ht="15.75" customHeight="1">
      <c r="A960" s="294"/>
      <c r="B960" s="294"/>
      <c r="C960" s="295"/>
      <c r="D960" s="295"/>
      <c r="E960" s="294"/>
      <c r="F960" s="295"/>
      <c r="G960" s="295"/>
      <c r="H960" s="295"/>
      <c r="I960" s="294"/>
      <c r="J960" s="294"/>
      <c r="L960" s="294"/>
    </row>
    <row r="961" ht="15.75" customHeight="1">
      <c r="A961" s="294"/>
      <c r="B961" s="294"/>
      <c r="C961" s="295"/>
      <c r="D961" s="295"/>
      <c r="E961" s="294"/>
      <c r="F961" s="295"/>
      <c r="G961" s="295"/>
      <c r="H961" s="295"/>
      <c r="I961" s="294"/>
      <c r="J961" s="294"/>
      <c r="L961" s="294"/>
    </row>
    <row r="962" ht="15.75" customHeight="1">
      <c r="A962" s="294"/>
      <c r="B962" s="294"/>
      <c r="C962" s="295"/>
      <c r="D962" s="295"/>
      <c r="E962" s="294"/>
      <c r="F962" s="295"/>
      <c r="G962" s="295"/>
      <c r="H962" s="295"/>
      <c r="I962" s="294"/>
      <c r="J962" s="294"/>
      <c r="L962" s="294"/>
    </row>
    <row r="963" ht="15.75" customHeight="1">
      <c r="A963" s="294"/>
      <c r="B963" s="294"/>
      <c r="C963" s="295"/>
      <c r="D963" s="295"/>
      <c r="E963" s="294"/>
      <c r="F963" s="295"/>
      <c r="G963" s="295"/>
      <c r="H963" s="295"/>
      <c r="I963" s="294"/>
      <c r="J963" s="294"/>
      <c r="L963" s="294"/>
    </row>
    <row r="964" ht="15.75" customHeight="1">
      <c r="A964" s="294"/>
      <c r="B964" s="294"/>
      <c r="C964" s="295"/>
      <c r="D964" s="295"/>
      <c r="E964" s="294"/>
      <c r="F964" s="295"/>
      <c r="G964" s="295"/>
      <c r="H964" s="295"/>
      <c r="I964" s="294"/>
      <c r="J964" s="294"/>
      <c r="L964" s="294"/>
    </row>
    <row r="965" ht="15.75" customHeight="1">
      <c r="A965" s="294"/>
      <c r="B965" s="294"/>
      <c r="C965" s="295"/>
      <c r="D965" s="295"/>
      <c r="E965" s="294"/>
      <c r="F965" s="295"/>
      <c r="G965" s="295"/>
      <c r="H965" s="295"/>
      <c r="I965" s="294"/>
      <c r="J965" s="294"/>
      <c r="L965" s="294"/>
    </row>
    <row r="966" ht="15.75" customHeight="1">
      <c r="A966" s="294"/>
      <c r="B966" s="294"/>
      <c r="C966" s="295"/>
      <c r="D966" s="295"/>
      <c r="E966" s="294"/>
      <c r="F966" s="295"/>
      <c r="G966" s="295"/>
      <c r="H966" s="295"/>
      <c r="I966" s="294"/>
      <c r="J966" s="294"/>
      <c r="L966" s="294"/>
    </row>
    <row r="967" ht="15.75" customHeight="1">
      <c r="A967" s="294"/>
      <c r="B967" s="294"/>
      <c r="C967" s="295"/>
      <c r="D967" s="295"/>
      <c r="E967" s="294"/>
      <c r="F967" s="295"/>
      <c r="G967" s="295"/>
      <c r="H967" s="295"/>
      <c r="I967" s="294"/>
      <c r="J967" s="294"/>
      <c r="L967" s="294"/>
    </row>
    <row r="968" ht="15.75" customHeight="1">
      <c r="A968" s="294"/>
      <c r="B968" s="294"/>
      <c r="C968" s="295"/>
      <c r="D968" s="295"/>
      <c r="E968" s="294"/>
      <c r="F968" s="295"/>
      <c r="G968" s="295"/>
      <c r="H968" s="295"/>
      <c r="I968" s="294"/>
      <c r="J968" s="294"/>
      <c r="L968" s="294"/>
    </row>
    <row r="969" ht="15.75" customHeight="1">
      <c r="A969" s="294"/>
      <c r="B969" s="294"/>
      <c r="C969" s="295"/>
      <c r="D969" s="295"/>
      <c r="E969" s="294"/>
      <c r="F969" s="295"/>
      <c r="G969" s="295"/>
      <c r="H969" s="295"/>
      <c r="I969" s="294"/>
      <c r="J969" s="294"/>
      <c r="L969" s="294"/>
    </row>
    <row r="970" ht="15.75" customHeight="1">
      <c r="A970" s="294"/>
      <c r="B970" s="294"/>
      <c r="C970" s="295"/>
      <c r="D970" s="295"/>
      <c r="E970" s="294"/>
      <c r="F970" s="295"/>
      <c r="G970" s="295"/>
      <c r="H970" s="295"/>
      <c r="I970" s="294"/>
      <c r="J970" s="294"/>
      <c r="L970" s="294"/>
    </row>
    <row r="971" ht="15.75" customHeight="1">
      <c r="A971" s="294"/>
      <c r="B971" s="294"/>
      <c r="C971" s="295"/>
      <c r="D971" s="295"/>
      <c r="E971" s="294"/>
      <c r="F971" s="295"/>
      <c r="G971" s="295"/>
      <c r="H971" s="295"/>
      <c r="I971" s="294"/>
      <c r="J971" s="294"/>
      <c r="L971" s="294"/>
    </row>
    <row r="972" ht="15.75" customHeight="1">
      <c r="A972" s="294"/>
      <c r="B972" s="294"/>
      <c r="C972" s="295"/>
      <c r="D972" s="295"/>
      <c r="E972" s="294"/>
      <c r="F972" s="295"/>
      <c r="G972" s="295"/>
      <c r="H972" s="295"/>
      <c r="I972" s="294"/>
      <c r="J972" s="294"/>
      <c r="L972" s="294"/>
    </row>
    <row r="973" ht="15.75" customHeight="1">
      <c r="A973" s="294"/>
      <c r="B973" s="294"/>
      <c r="C973" s="295"/>
      <c r="D973" s="295"/>
      <c r="E973" s="294"/>
      <c r="F973" s="295"/>
      <c r="G973" s="295"/>
      <c r="H973" s="295"/>
      <c r="I973" s="294"/>
      <c r="J973" s="294"/>
      <c r="L973" s="294"/>
    </row>
    <row r="974" ht="15.75" customHeight="1">
      <c r="A974" s="294"/>
      <c r="B974" s="294"/>
      <c r="C974" s="295"/>
      <c r="D974" s="295"/>
      <c r="E974" s="294"/>
      <c r="F974" s="295"/>
      <c r="G974" s="295"/>
      <c r="H974" s="295"/>
      <c r="I974" s="294"/>
      <c r="J974" s="294"/>
      <c r="L974" s="294"/>
    </row>
    <row r="975" ht="15.75" customHeight="1">
      <c r="A975" s="294"/>
      <c r="B975" s="294"/>
      <c r="C975" s="295"/>
      <c r="D975" s="295"/>
      <c r="E975" s="294"/>
      <c r="F975" s="295"/>
      <c r="G975" s="295"/>
      <c r="H975" s="295"/>
      <c r="I975" s="294"/>
      <c r="J975" s="294"/>
      <c r="L975" s="294"/>
    </row>
    <row r="976" ht="15.75" customHeight="1">
      <c r="A976" s="294"/>
      <c r="B976" s="294"/>
      <c r="C976" s="295"/>
      <c r="D976" s="295"/>
      <c r="E976" s="294"/>
      <c r="F976" s="295"/>
      <c r="G976" s="295"/>
      <c r="H976" s="295"/>
      <c r="I976" s="294"/>
      <c r="J976" s="294"/>
      <c r="L976" s="294"/>
    </row>
    <row r="977" ht="15.75" customHeight="1">
      <c r="A977" s="294"/>
      <c r="B977" s="294"/>
      <c r="C977" s="295"/>
      <c r="D977" s="295"/>
      <c r="E977" s="294"/>
      <c r="F977" s="295"/>
      <c r="G977" s="295"/>
      <c r="H977" s="295"/>
      <c r="I977" s="294"/>
      <c r="J977" s="294"/>
      <c r="L977" s="294"/>
    </row>
    <row r="978" ht="15.75" customHeight="1">
      <c r="A978" s="294"/>
      <c r="B978" s="294"/>
      <c r="C978" s="295"/>
      <c r="D978" s="295"/>
      <c r="E978" s="294"/>
      <c r="F978" s="295"/>
      <c r="G978" s="295"/>
      <c r="H978" s="295"/>
      <c r="I978" s="294"/>
      <c r="J978" s="294"/>
      <c r="L978" s="294"/>
    </row>
    <row r="979" ht="15.75" customHeight="1">
      <c r="A979" s="294"/>
      <c r="B979" s="294"/>
      <c r="C979" s="295"/>
      <c r="D979" s="295"/>
      <c r="E979" s="294"/>
      <c r="F979" s="295"/>
      <c r="G979" s="295"/>
      <c r="H979" s="295"/>
      <c r="I979" s="294"/>
      <c r="J979" s="294"/>
      <c r="L979" s="294"/>
    </row>
    <row r="980" ht="15.75" customHeight="1">
      <c r="A980" s="294"/>
      <c r="B980" s="294"/>
      <c r="C980" s="295"/>
      <c r="D980" s="295"/>
      <c r="E980" s="294"/>
      <c r="F980" s="295"/>
      <c r="G980" s="295"/>
      <c r="H980" s="295"/>
      <c r="I980" s="294"/>
      <c r="J980" s="294"/>
      <c r="L980" s="294"/>
    </row>
    <row r="981" ht="15.75" customHeight="1">
      <c r="A981" s="294"/>
      <c r="B981" s="294"/>
      <c r="C981" s="295"/>
      <c r="D981" s="295"/>
      <c r="E981" s="294"/>
      <c r="F981" s="295"/>
      <c r="G981" s="295"/>
      <c r="H981" s="295"/>
      <c r="I981" s="294"/>
      <c r="J981" s="294"/>
      <c r="L981" s="294"/>
    </row>
    <row r="982" ht="15.75" customHeight="1">
      <c r="A982" s="294"/>
      <c r="B982" s="294"/>
      <c r="C982" s="295"/>
      <c r="D982" s="295"/>
      <c r="E982" s="294"/>
      <c r="F982" s="295"/>
      <c r="G982" s="295"/>
      <c r="H982" s="295"/>
      <c r="I982" s="294"/>
      <c r="J982" s="294"/>
      <c r="L982" s="294"/>
    </row>
    <row r="983" ht="15.75" customHeight="1">
      <c r="A983" s="294"/>
      <c r="B983" s="294"/>
      <c r="C983" s="295"/>
      <c r="D983" s="295"/>
      <c r="E983" s="294"/>
      <c r="F983" s="295"/>
      <c r="G983" s="295"/>
      <c r="H983" s="295"/>
      <c r="I983" s="294"/>
      <c r="J983" s="294"/>
      <c r="L983" s="294"/>
    </row>
    <row r="984" ht="15.75" customHeight="1">
      <c r="A984" s="294"/>
      <c r="B984" s="294"/>
      <c r="C984" s="295"/>
      <c r="D984" s="295"/>
      <c r="E984" s="294"/>
      <c r="F984" s="295"/>
      <c r="G984" s="295"/>
      <c r="H984" s="295"/>
      <c r="I984" s="294"/>
      <c r="J984" s="294"/>
      <c r="L984" s="294"/>
    </row>
    <row r="985" ht="15.75" customHeight="1">
      <c r="A985" s="294"/>
      <c r="B985" s="294"/>
      <c r="C985" s="295"/>
      <c r="D985" s="295"/>
      <c r="E985" s="294"/>
      <c r="F985" s="295"/>
      <c r="G985" s="295"/>
      <c r="H985" s="295"/>
      <c r="I985" s="294"/>
      <c r="J985" s="294"/>
      <c r="L985" s="294"/>
    </row>
    <row r="986" ht="15.75" customHeight="1">
      <c r="A986" s="294"/>
      <c r="B986" s="294"/>
      <c r="C986" s="295"/>
      <c r="D986" s="295"/>
      <c r="E986" s="294"/>
      <c r="F986" s="295"/>
      <c r="G986" s="295"/>
      <c r="H986" s="295"/>
      <c r="I986" s="294"/>
      <c r="J986" s="294"/>
      <c r="L986" s="294"/>
    </row>
    <row r="987" ht="15.75" customHeight="1">
      <c r="A987" s="294"/>
      <c r="B987" s="294"/>
      <c r="C987" s="295"/>
      <c r="D987" s="295"/>
      <c r="E987" s="294"/>
      <c r="F987" s="295"/>
      <c r="G987" s="295"/>
      <c r="H987" s="295"/>
      <c r="I987" s="294"/>
      <c r="J987" s="294"/>
      <c r="L987" s="294"/>
    </row>
    <row r="988" ht="15.75" customHeight="1">
      <c r="A988" s="294"/>
      <c r="B988" s="294"/>
      <c r="C988" s="295"/>
      <c r="D988" s="295"/>
      <c r="E988" s="294"/>
      <c r="F988" s="295"/>
      <c r="G988" s="295"/>
      <c r="H988" s="295"/>
      <c r="I988" s="294"/>
      <c r="J988" s="294"/>
      <c r="L988" s="294"/>
    </row>
    <row r="989" ht="15.75" customHeight="1">
      <c r="A989" s="294"/>
      <c r="B989" s="294"/>
      <c r="C989" s="295"/>
      <c r="D989" s="295"/>
      <c r="E989" s="294"/>
      <c r="F989" s="295"/>
      <c r="G989" s="295"/>
      <c r="H989" s="295"/>
      <c r="I989" s="294"/>
      <c r="J989" s="294"/>
      <c r="L989" s="294"/>
    </row>
    <row r="990" ht="15.75" customHeight="1">
      <c r="A990" s="294"/>
      <c r="B990" s="294"/>
      <c r="C990" s="295"/>
      <c r="D990" s="295"/>
      <c r="E990" s="294"/>
      <c r="F990" s="295"/>
      <c r="G990" s="295"/>
      <c r="H990" s="295"/>
      <c r="I990" s="294"/>
      <c r="J990" s="294"/>
      <c r="L990" s="294"/>
    </row>
    <row r="991" ht="15.75" customHeight="1">
      <c r="A991" s="294"/>
      <c r="B991" s="294"/>
      <c r="C991" s="295"/>
      <c r="D991" s="295"/>
      <c r="E991" s="294"/>
      <c r="F991" s="295"/>
      <c r="G991" s="295"/>
      <c r="H991" s="295"/>
      <c r="I991" s="294"/>
      <c r="J991" s="294"/>
      <c r="L991" s="294"/>
    </row>
    <row r="992" ht="15.75" customHeight="1">
      <c r="A992" s="294"/>
      <c r="B992" s="294"/>
      <c r="C992" s="295"/>
      <c r="D992" s="295"/>
      <c r="E992" s="294"/>
      <c r="F992" s="295"/>
      <c r="G992" s="295"/>
      <c r="H992" s="295"/>
      <c r="I992" s="294"/>
      <c r="J992" s="294"/>
      <c r="L992" s="294"/>
    </row>
    <row r="993" ht="15.75" customHeight="1">
      <c r="A993" s="294"/>
      <c r="B993" s="294"/>
      <c r="C993" s="295"/>
      <c r="D993" s="295"/>
      <c r="E993" s="294"/>
      <c r="F993" s="295"/>
      <c r="G993" s="295"/>
      <c r="H993" s="295"/>
      <c r="I993" s="294"/>
      <c r="J993" s="294"/>
      <c r="L993" s="294"/>
    </row>
    <row r="994" ht="15.75" customHeight="1">
      <c r="A994" s="294"/>
      <c r="B994" s="294"/>
      <c r="C994" s="295"/>
      <c r="D994" s="295"/>
      <c r="E994" s="294"/>
      <c r="F994" s="295"/>
      <c r="G994" s="295"/>
      <c r="H994" s="295"/>
      <c r="I994" s="294"/>
      <c r="J994" s="294"/>
      <c r="L994" s="294"/>
    </row>
    <row r="995" ht="15.75" customHeight="1">
      <c r="A995" s="294"/>
      <c r="B995" s="294"/>
      <c r="C995" s="295"/>
      <c r="D995" s="295"/>
      <c r="E995" s="294"/>
      <c r="F995" s="295"/>
      <c r="G995" s="295"/>
      <c r="H995" s="295"/>
      <c r="I995" s="294"/>
      <c r="J995" s="294"/>
      <c r="L995" s="294"/>
    </row>
    <row r="996" ht="15.75" customHeight="1">
      <c r="A996" s="294"/>
      <c r="B996" s="294"/>
      <c r="C996" s="295"/>
      <c r="D996" s="295"/>
      <c r="E996" s="294"/>
      <c r="F996" s="295"/>
      <c r="G996" s="295"/>
      <c r="H996" s="295"/>
      <c r="I996" s="294"/>
      <c r="J996" s="294"/>
      <c r="L996" s="294"/>
    </row>
    <row r="997" ht="15.75" customHeight="1">
      <c r="A997" s="294"/>
      <c r="B997" s="294"/>
      <c r="C997" s="295"/>
      <c r="D997" s="295"/>
      <c r="E997" s="294"/>
      <c r="F997" s="295"/>
      <c r="G997" s="295"/>
      <c r="H997" s="295"/>
      <c r="I997" s="294"/>
      <c r="J997" s="294"/>
      <c r="L997" s="294"/>
    </row>
    <row r="998" ht="15.75" customHeight="1">
      <c r="A998" s="294"/>
      <c r="B998" s="294"/>
      <c r="C998" s="295"/>
      <c r="D998" s="295"/>
      <c r="E998" s="294"/>
      <c r="F998" s="295"/>
      <c r="G998" s="295"/>
      <c r="H998" s="295"/>
      <c r="I998" s="294"/>
      <c r="J998" s="294"/>
      <c r="L998" s="294"/>
    </row>
    <row r="999" ht="15.75" customHeight="1">
      <c r="A999" s="294"/>
      <c r="B999" s="294"/>
      <c r="C999" s="295"/>
      <c r="D999" s="295"/>
      <c r="E999" s="294"/>
      <c r="F999" s="295"/>
      <c r="G999" s="295"/>
      <c r="H999" s="295"/>
      <c r="I999" s="294"/>
      <c r="J999" s="294"/>
      <c r="L999" s="294"/>
    </row>
    <row r="1000" ht="15.75" customHeight="1">
      <c r="A1000" s="294"/>
      <c r="B1000" s="294"/>
      <c r="C1000" s="295"/>
      <c r="D1000" s="295"/>
      <c r="E1000" s="294"/>
      <c r="F1000" s="295"/>
      <c r="G1000" s="295"/>
      <c r="H1000" s="295"/>
      <c r="I1000" s="294"/>
      <c r="J1000" s="294"/>
      <c r="L1000" s="294"/>
    </row>
    <row r="1001" ht="15.75" customHeight="1">
      <c r="A1001" s="294"/>
      <c r="B1001" s="294"/>
      <c r="C1001" s="295"/>
      <c r="D1001" s="295"/>
      <c r="E1001" s="294"/>
      <c r="F1001" s="295"/>
      <c r="G1001" s="295"/>
      <c r="H1001" s="295"/>
      <c r="I1001" s="294"/>
      <c r="J1001" s="294"/>
      <c r="L1001" s="294"/>
    </row>
    <row r="1002" ht="15.75" customHeight="1">
      <c r="A1002" s="294"/>
      <c r="B1002" s="294"/>
      <c r="C1002" s="295"/>
      <c r="D1002" s="295"/>
      <c r="E1002" s="294"/>
      <c r="F1002" s="295"/>
      <c r="G1002" s="295"/>
      <c r="H1002" s="295"/>
      <c r="I1002" s="294"/>
      <c r="J1002" s="294"/>
      <c r="L1002" s="294"/>
    </row>
    <row r="1003" ht="15.75" customHeight="1">
      <c r="A1003" s="294"/>
      <c r="B1003" s="294"/>
      <c r="C1003" s="295"/>
      <c r="D1003" s="295"/>
      <c r="E1003" s="294"/>
      <c r="F1003" s="295"/>
      <c r="G1003" s="295"/>
      <c r="H1003" s="295"/>
      <c r="I1003" s="294"/>
      <c r="J1003" s="294"/>
      <c r="L1003" s="294"/>
    </row>
    <row r="1004" ht="15.75" customHeight="1">
      <c r="A1004" s="294"/>
      <c r="B1004" s="294"/>
      <c r="C1004" s="295"/>
      <c r="D1004" s="295"/>
      <c r="E1004" s="294"/>
      <c r="F1004" s="295"/>
      <c r="G1004" s="295"/>
      <c r="H1004" s="295"/>
      <c r="I1004" s="294"/>
      <c r="J1004" s="294"/>
      <c r="L1004" s="294"/>
    </row>
    <row r="1005" ht="15.75" customHeight="1">
      <c r="A1005" s="294"/>
      <c r="B1005" s="294"/>
      <c r="C1005" s="295"/>
      <c r="D1005" s="295"/>
      <c r="E1005" s="294"/>
      <c r="F1005" s="295"/>
      <c r="G1005" s="295"/>
      <c r="H1005" s="295"/>
      <c r="I1005" s="294"/>
      <c r="J1005" s="294"/>
      <c r="L1005" s="294"/>
    </row>
    <row r="1006" ht="15.75" customHeight="1">
      <c r="A1006" s="294"/>
      <c r="B1006" s="294"/>
      <c r="C1006" s="295"/>
      <c r="D1006" s="295"/>
      <c r="E1006" s="294"/>
      <c r="F1006" s="295"/>
      <c r="G1006" s="295"/>
      <c r="H1006" s="295"/>
      <c r="I1006" s="294"/>
      <c r="J1006" s="294"/>
      <c r="L1006" s="294"/>
    </row>
    <row r="1007" ht="15.75" customHeight="1">
      <c r="A1007" s="294"/>
      <c r="B1007" s="294"/>
      <c r="C1007" s="295"/>
      <c r="D1007" s="295"/>
      <c r="E1007" s="294"/>
      <c r="F1007" s="295"/>
      <c r="G1007" s="295"/>
      <c r="H1007" s="295"/>
      <c r="I1007" s="294"/>
      <c r="J1007" s="294"/>
      <c r="L1007" s="294"/>
    </row>
    <row r="1008" ht="15.75" customHeight="1">
      <c r="A1008" s="294"/>
      <c r="B1008" s="294"/>
      <c r="C1008" s="295"/>
      <c r="D1008" s="295"/>
      <c r="E1008" s="294"/>
      <c r="F1008" s="295"/>
      <c r="G1008" s="295"/>
      <c r="H1008" s="295"/>
      <c r="I1008" s="294"/>
      <c r="J1008" s="294"/>
      <c r="L1008" s="294"/>
    </row>
    <row r="1009" ht="15.75" customHeight="1">
      <c r="A1009" s="294"/>
      <c r="B1009" s="294"/>
      <c r="C1009" s="295"/>
      <c r="D1009" s="295"/>
      <c r="E1009" s="294"/>
      <c r="F1009" s="295"/>
      <c r="G1009" s="295"/>
      <c r="H1009" s="295"/>
      <c r="I1009" s="294"/>
      <c r="J1009" s="294"/>
      <c r="L1009" s="294"/>
    </row>
    <row r="1010" ht="15.75" customHeight="1">
      <c r="A1010" s="294"/>
      <c r="B1010" s="294"/>
      <c r="C1010" s="295"/>
      <c r="D1010" s="295"/>
      <c r="E1010" s="294"/>
      <c r="F1010" s="295"/>
      <c r="G1010" s="295"/>
      <c r="H1010" s="295"/>
      <c r="I1010" s="294"/>
      <c r="J1010" s="294"/>
      <c r="L1010" s="294"/>
    </row>
    <row r="1011" ht="15.75" customHeight="1">
      <c r="A1011" s="294"/>
      <c r="B1011" s="294"/>
      <c r="C1011" s="295"/>
      <c r="D1011" s="295"/>
      <c r="E1011" s="294"/>
      <c r="F1011" s="295"/>
      <c r="G1011" s="295"/>
      <c r="H1011" s="295"/>
      <c r="I1011" s="294"/>
      <c r="J1011" s="294"/>
      <c r="L1011" s="294"/>
    </row>
    <row r="1012" ht="15.75" customHeight="1">
      <c r="A1012" s="294"/>
      <c r="B1012" s="294"/>
      <c r="C1012" s="295"/>
      <c r="D1012" s="295"/>
      <c r="E1012" s="294"/>
      <c r="F1012" s="295"/>
      <c r="G1012" s="295"/>
      <c r="H1012" s="295"/>
      <c r="I1012" s="294"/>
      <c r="J1012" s="294"/>
      <c r="L1012" s="294"/>
    </row>
    <row r="1013" ht="15.75" customHeight="1">
      <c r="A1013" s="294"/>
      <c r="B1013" s="294"/>
      <c r="C1013" s="295"/>
      <c r="D1013" s="295"/>
      <c r="E1013" s="294"/>
      <c r="F1013" s="295"/>
      <c r="G1013" s="295"/>
      <c r="H1013" s="295"/>
      <c r="I1013" s="294"/>
      <c r="J1013" s="294"/>
      <c r="L1013" s="294"/>
    </row>
    <row r="1014" ht="15.75" customHeight="1">
      <c r="A1014" s="294"/>
      <c r="B1014" s="294"/>
      <c r="C1014" s="295"/>
      <c r="D1014" s="295"/>
      <c r="E1014" s="294"/>
      <c r="F1014" s="295"/>
      <c r="G1014" s="295"/>
      <c r="H1014" s="295"/>
      <c r="I1014" s="294"/>
      <c r="J1014" s="294"/>
      <c r="L1014" s="294"/>
    </row>
    <row r="1015" ht="15.75" customHeight="1">
      <c r="A1015" s="294"/>
      <c r="B1015" s="294"/>
      <c r="C1015" s="295"/>
      <c r="D1015" s="295"/>
      <c r="E1015" s="294"/>
      <c r="F1015" s="295"/>
      <c r="G1015" s="295"/>
      <c r="H1015" s="295"/>
      <c r="I1015" s="294"/>
      <c r="J1015" s="294"/>
      <c r="L1015" s="294"/>
    </row>
    <row r="1016" ht="15.75" customHeight="1">
      <c r="A1016" s="294"/>
      <c r="B1016" s="294"/>
      <c r="C1016" s="295"/>
      <c r="D1016" s="295"/>
      <c r="E1016" s="294"/>
      <c r="F1016" s="295"/>
      <c r="G1016" s="295"/>
      <c r="H1016" s="295"/>
      <c r="I1016" s="294"/>
      <c r="J1016" s="294"/>
      <c r="L1016" s="294"/>
    </row>
    <row r="1017" ht="15.75" customHeight="1">
      <c r="A1017" s="294"/>
      <c r="B1017" s="294"/>
      <c r="C1017" s="295"/>
      <c r="D1017" s="295"/>
      <c r="E1017" s="294"/>
      <c r="F1017" s="295"/>
      <c r="G1017" s="295"/>
      <c r="H1017" s="295"/>
      <c r="I1017" s="294"/>
      <c r="J1017" s="294"/>
      <c r="L1017" s="294"/>
    </row>
    <row r="1018" ht="15.75" customHeight="1">
      <c r="A1018" s="294"/>
      <c r="B1018" s="294"/>
      <c r="C1018" s="295"/>
      <c r="D1018" s="295"/>
      <c r="E1018" s="294"/>
      <c r="F1018" s="295"/>
      <c r="G1018" s="295"/>
      <c r="H1018" s="295"/>
      <c r="I1018" s="294"/>
      <c r="J1018" s="294"/>
      <c r="L1018" s="294"/>
    </row>
    <row r="1019" ht="15.75" customHeight="1">
      <c r="A1019" s="294"/>
      <c r="B1019" s="294"/>
      <c r="C1019" s="295"/>
      <c r="D1019" s="295"/>
      <c r="E1019" s="294"/>
      <c r="F1019" s="295"/>
      <c r="G1019" s="295"/>
      <c r="H1019" s="295"/>
      <c r="I1019" s="294"/>
      <c r="J1019" s="294"/>
      <c r="L1019" s="294"/>
    </row>
    <row r="1020" ht="15.75" customHeight="1">
      <c r="A1020" s="294"/>
      <c r="B1020" s="294"/>
      <c r="C1020" s="295"/>
      <c r="D1020" s="295"/>
      <c r="E1020" s="294"/>
      <c r="F1020" s="295"/>
      <c r="G1020" s="295"/>
      <c r="H1020" s="295"/>
      <c r="I1020" s="294"/>
      <c r="J1020" s="294"/>
      <c r="L1020" s="294"/>
    </row>
    <row r="1021" ht="15.75" customHeight="1">
      <c r="A1021" s="294"/>
      <c r="B1021" s="294"/>
      <c r="C1021" s="295"/>
      <c r="D1021" s="295"/>
      <c r="E1021" s="294"/>
      <c r="F1021" s="295"/>
      <c r="G1021" s="295"/>
      <c r="H1021" s="295"/>
      <c r="I1021" s="294"/>
      <c r="J1021" s="294"/>
      <c r="L1021" s="294"/>
    </row>
    <row r="1022" ht="15.75" customHeight="1">
      <c r="A1022" s="294"/>
      <c r="B1022" s="294"/>
      <c r="C1022" s="295"/>
      <c r="D1022" s="295"/>
      <c r="E1022" s="294"/>
      <c r="F1022" s="295"/>
      <c r="G1022" s="295"/>
      <c r="H1022" s="295"/>
      <c r="I1022" s="294"/>
      <c r="J1022" s="294"/>
      <c r="L1022" s="294"/>
    </row>
    <row r="1023" ht="15.75" customHeight="1">
      <c r="A1023" s="294"/>
      <c r="B1023" s="294"/>
      <c r="C1023" s="295"/>
      <c r="D1023" s="295"/>
      <c r="E1023" s="294"/>
      <c r="F1023" s="295"/>
      <c r="G1023" s="295"/>
      <c r="H1023" s="295"/>
      <c r="I1023" s="294"/>
      <c r="J1023" s="294"/>
      <c r="L1023" s="294"/>
    </row>
    <row r="1024" ht="15.75" customHeight="1">
      <c r="A1024" s="294"/>
      <c r="B1024" s="294"/>
      <c r="C1024" s="295"/>
      <c r="D1024" s="295"/>
      <c r="E1024" s="294"/>
      <c r="F1024" s="295"/>
      <c r="G1024" s="295"/>
      <c r="H1024" s="295"/>
      <c r="I1024" s="294"/>
      <c r="J1024" s="294"/>
      <c r="L1024" s="294"/>
    </row>
    <row r="1025" ht="15.75" customHeight="1">
      <c r="A1025" s="294"/>
      <c r="B1025" s="294"/>
      <c r="C1025" s="295"/>
      <c r="D1025" s="295"/>
      <c r="E1025" s="294"/>
      <c r="F1025" s="295"/>
      <c r="G1025" s="295"/>
      <c r="H1025" s="295"/>
      <c r="I1025" s="294"/>
      <c r="J1025" s="294"/>
      <c r="L1025" s="294"/>
    </row>
    <row r="1026" ht="15.75" customHeight="1">
      <c r="A1026" s="294"/>
      <c r="B1026" s="294"/>
      <c r="C1026" s="295"/>
      <c r="D1026" s="295"/>
      <c r="E1026" s="294"/>
      <c r="F1026" s="295"/>
      <c r="G1026" s="295"/>
      <c r="H1026" s="295"/>
      <c r="I1026" s="294"/>
      <c r="J1026" s="294"/>
      <c r="L1026" s="294"/>
    </row>
    <row r="1027" ht="15.75" customHeight="1">
      <c r="A1027" s="294"/>
      <c r="B1027" s="294"/>
      <c r="C1027" s="295"/>
      <c r="D1027" s="295"/>
      <c r="E1027" s="294"/>
      <c r="F1027" s="295"/>
      <c r="G1027" s="295"/>
      <c r="H1027" s="295"/>
      <c r="I1027" s="294"/>
      <c r="J1027" s="294"/>
      <c r="L1027" s="294"/>
    </row>
    <row r="1028" ht="15.75" customHeight="1">
      <c r="A1028" s="294"/>
      <c r="B1028" s="294"/>
      <c r="C1028" s="295"/>
      <c r="D1028" s="295"/>
      <c r="E1028" s="294"/>
      <c r="F1028" s="295"/>
      <c r="G1028" s="295"/>
      <c r="H1028" s="295"/>
      <c r="I1028" s="294"/>
      <c r="J1028" s="294"/>
      <c r="L1028" s="294"/>
    </row>
    <row r="1029" ht="15.75" customHeight="1">
      <c r="A1029" s="294"/>
      <c r="B1029" s="294"/>
      <c r="C1029" s="295"/>
      <c r="D1029" s="295"/>
      <c r="E1029" s="294"/>
      <c r="F1029" s="295"/>
      <c r="G1029" s="295"/>
      <c r="H1029" s="295"/>
      <c r="I1029" s="294"/>
      <c r="J1029" s="294"/>
      <c r="L1029" s="294"/>
    </row>
    <row r="1030" ht="15.75" customHeight="1">
      <c r="A1030" s="294"/>
      <c r="B1030" s="294"/>
      <c r="C1030" s="295"/>
      <c r="D1030" s="295"/>
      <c r="E1030" s="294"/>
      <c r="F1030" s="295"/>
      <c r="G1030" s="295"/>
      <c r="H1030" s="295"/>
      <c r="I1030" s="294"/>
      <c r="J1030" s="294"/>
      <c r="L1030" s="294"/>
    </row>
    <row r="1031" ht="15.75" customHeight="1">
      <c r="A1031" s="294"/>
      <c r="B1031" s="294"/>
      <c r="C1031" s="295"/>
      <c r="D1031" s="295"/>
      <c r="E1031" s="294"/>
      <c r="F1031" s="295"/>
      <c r="G1031" s="295"/>
      <c r="H1031" s="295"/>
      <c r="I1031" s="294"/>
      <c r="J1031" s="294"/>
      <c r="L1031" s="294"/>
    </row>
    <row r="1032" ht="15.75" customHeight="1">
      <c r="A1032" s="294"/>
      <c r="B1032" s="294"/>
      <c r="C1032" s="295"/>
      <c r="D1032" s="295"/>
      <c r="E1032" s="294"/>
      <c r="F1032" s="295"/>
      <c r="G1032" s="295"/>
      <c r="H1032" s="295"/>
      <c r="I1032" s="294"/>
      <c r="J1032" s="294"/>
      <c r="L1032" s="294"/>
    </row>
    <row r="1033" ht="15.75" customHeight="1">
      <c r="A1033" s="294"/>
      <c r="B1033" s="294"/>
      <c r="C1033" s="295"/>
      <c r="D1033" s="295"/>
      <c r="E1033" s="294"/>
      <c r="F1033" s="295"/>
      <c r="G1033" s="295"/>
      <c r="H1033" s="295"/>
      <c r="I1033" s="294"/>
      <c r="J1033" s="294"/>
      <c r="L1033" s="294"/>
    </row>
    <row r="1034" ht="15.75" customHeight="1">
      <c r="A1034" s="294"/>
      <c r="B1034" s="294"/>
      <c r="C1034" s="295"/>
      <c r="D1034" s="295"/>
      <c r="E1034" s="294"/>
      <c r="F1034" s="295"/>
      <c r="G1034" s="295"/>
      <c r="H1034" s="295"/>
      <c r="I1034" s="294"/>
      <c r="J1034" s="294"/>
      <c r="L1034" s="294"/>
    </row>
    <row r="1035" ht="15.75" customHeight="1">
      <c r="A1035" s="294"/>
      <c r="B1035" s="294"/>
      <c r="C1035" s="295"/>
      <c r="D1035" s="295"/>
      <c r="E1035" s="294"/>
      <c r="F1035" s="295"/>
      <c r="G1035" s="295"/>
      <c r="H1035" s="295"/>
      <c r="I1035" s="294"/>
      <c r="J1035" s="294"/>
      <c r="L1035" s="294"/>
    </row>
    <row r="1036" ht="15.75" customHeight="1">
      <c r="A1036" s="294"/>
      <c r="B1036" s="294"/>
      <c r="C1036" s="295"/>
      <c r="D1036" s="295"/>
      <c r="E1036" s="294"/>
      <c r="F1036" s="295"/>
      <c r="G1036" s="295"/>
      <c r="H1036" s="295"/>
      <c r="I1036" s="294"/>
      <c r="J1036" s="294"/>
      <c r="L1036" s="294"/>
    </row>
    <row r="1037" ht="15.75" customHeight="1">
      <c r="A1037" s="294"/>
      <c r="B1037" s="294"/>
      <c r="C1037" s="295"/>
      <c r="D1037" s="295"/>
      <c r="E1037" s="294"/>
      <c r="F1037" s="295"/>
      <c r="G1037" s="295"/>
      <c r="H1037" s="295"/>
      <c r="I1037" s="294"/>
      <c r="J1037" s="294"/>
      <c r="L1037" s="294"/>
    </row>
    <row r="1038" ht="15.75" customHeight="1">
      <c r="A1038" s="294"/>
      <c r="B1038" s="294"/>
      <c r="C1038" s="295"/>
      <c r="D1038" s="295"/>
      <c r="E1038" s="294"/>
      <c r="F1038" s="295"/>
      <c r="G1038" s="295"/>
      <c r="H1038" s="295"/>
      <c r="I1038" s="294"/>
      <c r="J1038" s="294"/>
      <c r="L1038" s="294"/>
    </row>
    <row r="1039" ht="15.75" customHeight="1">
      <c r="A1039" s="294"/>
      <c r="B1039" s="294"/>
      <c r="C1039" s="295"/>
      <c r="D1039" s="295"/>
      <c r="E1039" s="294"/>
      <c r="F1039" s="295"/>
      <c r="G1039" s="295"/>
      <c r="H1039" s="295"/>
      <c r="I1039" s="294"/>
      <c r="J1039" s="294"/>
      <c r="L1039" s="294"/>
    </row>
    <row r="1040" ht="15.75" customHeight="1">
      <c r="A1040" s="294"/>
      <c r="B1040" s="294"/>
      <c r="C1040" s="295"/>
      <c r="D1040" s="295"/>
      <c r="E1040" s="294"/>
      <c r="F1040" s="295"/>
      <c r="G1040" s="295"/>
      <c r="H1040" s="295"/>
      <c r="I1040" s="294"/>
      <c r="J1040" s="294"/>
      <c r="L1040" s="294"/>
    </row>
    <row r="1041" ht="15.75" customHeight="1">
      <c r="A1041" s="294"/>
      <c r="B1041" s="294"/>
      <c r="C1041" s="295"/>
      <c r="D1041" s="295"/>
      <c r="E1041" s="294"/>
      <c r="F1041" s="295"/>
      <c r="G1041" s="295"/>
      <c r="H1041" s="295"/>
      <c r="I1041" s="294"/>
      <c r="J1041" s="294"/>
      <c r="L1041" s="294"/>
    </row>
    <row r="1042" ht="15.75" customHeight="1">
      <c r="A1042" s="294"/>
      <c r="B1042" s="294"/>
      <c r="C1042" s="295"/>
      <c r="D1042" s="295"/>
      <c r="E1042" s="294"/>
      <c r="F1042" s="295"/>
      <c r="G1042" s="295"/>
      <c r="H1042" s="295"/>
      <c r="I1042" s="294"/>
      <c r="J1042" s="294"/>
      <c r="L1042" s="294"/>
    </row>
    <row r="1043" ht="15.75" customHeight="1">
      <c r="A1043" s="294"/>
      <c r="B1043" s="294"/>
      <c r="C1043" s="295"/>
      <c r="D1043" s="295"/>
      <c r="E1043" s="294"/>
      <c r="F1043" s="295"/>
      <c r="G1043" s="295"/>
      <c r="H1043" s="295"/>
      <c r="I1043" s="294"/>
      <c r="J1043" s="294"/>
      <c r="L1043" s="294"/>
    </row>
    <row r="1044" ht="15.75" customHeight="1">
      <c r="A1044" s="294"/>
      <c r="B1044" s="294"/>
      <c r="C1044" s="295"/>
      <c r="D1044" s="295"/>
      <c r="E1044" s="294"/>
      <c r="F1044" s="295"/>
      <c r="G1044" s="295"/>
      <c r="H1044" s="295"/>
      <c r="I1044" s="294"/>
      <c r="J1044" s="294"/>
      <c r="L1044" s="294"/>
    </row>
    <row r="1045" ht="15.75" customHeight="1">
      <c r="A1045" s="294"/>
      <c r="B1045" s="294"/>
      <c r="C1045" s="295"/>
      <c r="D1045" s="295"/>
      <c r="E1045" s="294"/>
      <c r="F1045" s="295"/>
      <c r="G1045" s="295"/>
      <c r="H1045" s="295"/>
      <c r="I1045" s="294"/>
      <c r="J1045" s="294"/>
      <c r="L1045" s="294"/>
    </row>
    <row r="1046" ht="15.75" customHeight="1">
      <c r="A1046" s="294"/>
      <c r="B1046" s="294"/>
      <c r="C1046" s="295"/>
      <c r="D1046" s="295"/>
      <c r="E1046" s="294"/>
      <c r="F1046" s="295"/>
      <c r="G1046" s="295"/>
      <c r="H1046" s="295"/>
      <c r="I1046" s="294"/>
      <c r="J1046" s="294"/>
      <c r="L1046" s="294"/>
    </row>
    <row r="1047" ht="15.75" customHeight="1">
      <c r="A1047" s="294"/>
      <c r="B1047" s="294"/>
      <c r="C1047" s="295"/>
      <c r="D1047" s="295"/>
      <c r="E1047" s="294"/>
      <c r="F1047" s="295"/>
      <c r="G1047" s="295"/>
      <c r="H1047" s="295"/>
      <c r="I1047" s="294"/>
      <c r="J1047" s="294"/>
      <c r="L1047" s="294"/>
    </row>
    <row r="1048" ht="15.75" customHeight="1">
      <c r="A1048" s="294"/>
      <c r="B1048" s="294"/>
      <c r="C1048" s="295"/>
      <c r="D1048" s="295"/>
      <c r="E1048" s="294"/>
      <c r="F1048" s="295"/>
      <c r="G1048" s="295"/>
      <c r="H1048" s="295"/>
      <c r="I1048" s="294"/>
      <c r="J1048" s="294"/>
      <c r="L1048" s="294"/>
    </row>
    <row r="1049" ht="15.75" customHeight="1">
      <c r="A1049" s="294"/>
      <c r="B1049" s="294"/>
      <c r="C1049" s="295"/>
      <c r="D1049" s="295"/>
      <c r="E1049" s="294"/>
      <c r="F1049" s="295"/>
      <c r="G1049" s="295"/>
      <c r="H1049" s="295"/>
      <c r="I1049" s="294"/>
      <c r="J1049" s="294"/>
      <c r="L1049" s="294"/>
    </row>
    <row r="1050" ht="15.75" customHeight="1">
      <c r="A1050" s="294"/>
      <c r="B1050" s="294"/>
      <c r="C1050" s="295"/>
      <c r="D1050" s="295"/>
      <c r="E1050" s="294"/>
      <c r="F1050" s="295"/>
      <c r="G1050" s="295"/>
      <c r="H1050" s="295"/>
      <c r="I1050" s="294"/>
      <c r="J1050" s="294"/>
      <c r="L1050" s="294"/>
    </row>
    <row r="1051" ht="15.75" customHeight="1">
      <c r="A1051" s="294"/>
      <c r="B1051" s="294"/>
      <c r="C1051" s="295"/>
      <c r="D1051" s="295"/>
      <c r="E1051" s="294"/>
      <c r="F1051" s="295"/>
      <c r="G1051" s="295"/>
      <c r="H1051" s="295"/>
      <c r="I1051" s="294"/>
      <c r="J1051" s="294"/>
      <c r="L1051" s="294"/>
    </row>
    <row r="1052" ht="15.75" customHeight="1">
      <c r="A1052" s="294"/>
      <c r="B1052" s="294"/>
      <c r="C1052" s="295"/>
      <c r="D1052" s="295"/>
      <c r="E1052" s="294"/>
      <c r="F1052" s="295"/>
      <c r="G1052" s="295"/>
      <c r="H1052" s="295"/>
      <c r="I1052" s="294"/>
      <c r="J1052" s="294"/>
      <c r="L1052" s="294"/>
    </row>
    <row r="1053" ht="15.75" customHeight="1">
      <c r="A1053" s="294"/>
      <c r="B1053" s="294"/>
      <c r="C1053" s="295"/>
      <c r="D1053" s="295"/>
      <c r="E1053" s="294"/>
      <c r="F1053" s="295"/>
      <c r="G1053" s="295"/>
      <c r="H1053" s="295"/>
      <c r="I1053" s="294"/>
      <c r="J1053" s="294"/>
      <c r="L1053" s="294"/>
    </row>
    <row r="1054" ht="15.75" customHeight="1">
      <c r="A1054" s="294"/>
      <c r="B1054" s="294"/>
      <c r="C1054" s="295"/>
      <c r="D1054" s="295"/>
      <c r="E1054" s="294"/>
      <c r="F1054" s="295"/>
      <c r="G1054" s="295"/>
      <c r="H1054" s="295"/>
      <c r="I1054" s="294"/>
      <c r="J1054" s="294"/>
      <c r="L1054" s="294"/>
    </row>
    <row r="1055" ht="15.75" customHeight="1">
      <c r="A1055" s="294"/>
      <c r="B1055" s="294"/>
      <c r="C1055" s="295"/>
      <c r="D1055" s="295"/>
      <c r="E1055" s="294"/>
      <c r="F1055" s="295"/>
      <c r="G1055" s="295"/>
      <c r="H1055" s="295"/>
      <c r="I1055" s="294"/>
      <c r="J1055" s="294"/>
      <c r="L1055" s="294"/>
    </row>
    <row r="1056" ht="15.75" customHeight="1">
      <c r="A1056" s="294"/>
      <c r="B1056" s="294"/>
      <c r="C1056" s="295"/>
      <c r="D1056" s="295"/>
      <c r="E1056" s="294"/>
      <c r="F1056" s="295"/>
      <c r="G1056" s="295"/>
      <c r="H1056" s="295"/>
      <c r="I1056" s="294"/>
      <c r="J1056" s="294"/>
      <c r="L1056" s="294"/>
    </row>
    <row r="1057" ht="15.75" customHeight="1">
      <c r="A1057" s="294"/>
      <c r="B1057" s="294"/>
      <c r="C1057" s="295"/>
      <c r="D1057" s="295"/>
      <c r="E1057" s="294"/>
      <c r="F1057" s="295"/>
      <c r="G1057" s="295"/>
      <c r="H1057" s="295"/>
      <c r="I1057" s="294"/>
      <c r="J1057" s="294"/>
      <c r="L1057" s="294"/>
    </row>
    <row r="1058" ht="15.75" customHeight="1">
      <c r="A1058" s="294"/>
      <c r="B1058" s="294"/>
      <c r="C1058" s="295"/>
      <c r="D1058" s="295"/>
      <c r="E1058" s="294"/>
      <c r="F1058" s="295"/>
      <c r="G1058" s="295"/>
      <c r="H1058" s="295"/>
      <c r="I1058" s="294"/>
      <c r="J1058" s="294"/>
      <c r="L1058" s="294"/>
    </row>
    <row r="1059" ht="15.75" customHeight="1">
      <c r="A1059" s="294"/>
      <c r="B1059" s="294"/>
      <c r="C1059" s="295"/>
      <c r="D1059" s="295"/>
      <c r="E1059" s="294"/>
      <c r="F1059" s="295"/>
      <c r="G1059" s="295"/>
      <c r="H1059" s="295"/>
      <c r="I1059" s="294"/>
      <c r="J1059" s="294"/>
      <c r="L1059" s="294"/>
    </row>
    <row r="1060" ht="15.75" customHeight="1">
      <c r="A1060" s="294"/>
      <c r="B1060" s="294"/>
      <c r="C1060" s="295"/>
      <c r="D1060" s="295"/>
      <c r="E1060" s="294"/>
      <c r="F1060" s="295"/>
      <c r="G1060" s="295"/>
      <c r="H1060" s="295"/>
      <c r="I1060" s="294"/>
      <c r="J1060" s="294"/>
      <c r="L1060" s="294"/>
    </row>
    <row r="1061" ht="15.75" customHeight="1">
      <c r="A1061" s="294"/>
      <c r="B1061" s="294"/>
      <c r="C1061" s="295"/>
      <c r="D1061" s="295"/>
      <c r="E1061" s="294"/>
      <c r="F1061" s="295"/>
      <c r="G1061" s="295"/>
      <c r="H1061" s="295"/>
      <c r="I1061" s="294"/>
      <c r="J1061" s="294"/>
      <c r="L1061" s="294"/>
    </row>
    <row r="1062" ht="15.75" customHeight="1">
      <c r="A1062" s="294"/>
      <c r="B1062" s="294"/>
      <c r="C1062" s="295"/>
      <c r="D1062" s="295"/>
      <c r="E1062" s="294"/>
      <c r="F1062" s="295"/>
      <c r="G1062" s="295"/>
      <c r="H1062" s="295"/>
      <c r="I1062" s="294"/>
      <c r="J1062" s="294"/>
      <c r="L1062" s="294"/>
    </row>
    <row r="1063" ht="15.75" customHeight="1">
      <c r="A1063" s="294"/>
      <c r="B1063" s="294"/>
      <c r="C1063" s="295"/>
      <c r="D1063" s="295"/>
      <c r="E1063" s="294"/>
      <c r="F1063" s="295"/>
      <c r="G1063" s="295"/>
      <c r="H1063" s="295"/>
      <c r="I1063" s="294"/>
      <c r="J1063" s="294"/>
      <c r="L1063" s="294"/>
    </row>
    <row r="1064" ht="15.75" customHeight="1">
      <c r="A1064" s="294"/>
      <c r="B1064" s="294"/>
      <c r="C1064" s="295"/>
      <c r="D1064" s="295"/>
      <c r="E1064" s="294"/>
      <c r="F1064" s="295"/>
      <c r="G1064" s="295"/>
      <c r="H1064" s="295"/>
      <c r="I1064" s="294"/>
      <c r="J1064" s="294"/>
      <c r="L1064" s="294"/>
    </row>
    <row r="1065" ht="15.75" customHeight="1">
      <c r="A1065" s="294"/>
      <c r="B1065" s="294"/>
      <c r="C1065" s="295"/>
      <c r="D1065" s="295"/>
      <c r="E1065" s="294"/>
      <c r="F1065" s="295"/>
      <c r="G1065" s="295"/>
      <c r="H1065" s="295"/>
      <c r="I1065" s="294"/>
      <c r="J1065" s="294"/>
      <c r="L1065" s="294"/>
    </row>
    <row r="1066" ht="15.75" customHeight="1">
      <c r="A1066" s="294"/>
      <c r="B1066" s="294"/>
      <c r="C1066" s="295"/>
      <c r="D1066" s="295"/>
      <c r="E1066" s="294"/>
      <c r="F1066" s="295"/>
      <c r="G1066" s="295"/>
      <c r="H1066" s="295"/>
      <c r="I1066" s="294"/>
      <c r="J1066" s="294"/>
      <c r="L1066" s="294"/>
    </row>
    <row r="1067" ht="15.75" customHeight="1">
      <c r="A1067" s="294"/>
      <c r="B1067" s="294"/>
      <c r="C1067" s="295"/>
      <c r="D1067" s="295"/>
      <c r="E1067" s="294"/>
      <c r="F1067" s="295"/>
      <c r="G1067" s="295"/>
      <c r="H1067" s="295"/>
      <c r="I1067" s="294"/>
      <c r="J1067" s="294"/>
      <c r="L1067" s="294"/>
    </row>
    <row r="1068" ht="15.75" customHeight="1">
      <c r="A1068" s="294"/>
      <c r="B1068" s="294"/>
      <c r="C1068" s="295"/>
      <c r="D1068" s="295"/>
      <c r="E1068" s="294"/>
      <c r="F1068" s="295"/>
      <c r="G1068" s="295"/>
      <c r="H1068" s="295"/>
      <c r="I1068" s="294"/>
      <c r="J1068" s="294"/>
      <c r="L1068" s="294"/>
    </row>
    <row r="1069" ht="15.75" customHeight="1">
      <c r="A1069" s="294"/>
      <c r="B1069" s="294"/>
      <c r="C1069" s="295"/>
      <c r="D1069" s="295"/>
      <c r="E1069" s="294"/>
      <c r="F1069" s="295"/>
      <c r="G1069" s="295"/>
      <c r="H1069" s="295"/>
      <c r="I1069" s="294"/>
      <c r="J1069" s="294"/>
      <c r="L1069" s="294"/>
    </row>
    <row r="1070" ht="15.75" customHeight="1">
      <c r="A1070" s="294"/>
      <c r="B1070" s="294"/>
      <c r="C1070" s="295"/>
      <c r="D1070" s="295"/>
      <c r="E1070" s="294"/>
      <c r="F1070" s="295"/>
      <c r="G1070" s="295"/>
      <c r="H1070" s="295"/>
      <c r="I1070" s="294"/>
      <c r="J1070" s="294"/>
      <c r="L1070" s="294"/>
    </row>
    <row r="1071" ht="15.75" customHeight="1">
      <c r="A1071" s="294"/>
      <c r="B1071" s="294"/>
      <c r="C1071" s="295"/>
      <c r="D1071" s="295"/>
      <c r="E1071" s="294"/>
      <c r="F1071" s="295"/>
      <c r="G1071" s="295"/>
      <c r="H1071" s="295"/>
      <c r="I1071" s="294"/>
      <c r="J1071" s="294"/>
      <c r="L1071" s="294"/>
    </row>
    <row r="1072" ht="15.75" customHeight="1">
      <c r="A1072" s="294"/>
      <c r="B1072" s="294"/>
      <c r="C1072" s="295"/>
      <c r="D1072" s="295"/>
      <c r="E1072" s="294"/>
      <c r="F1072" s="295"/>
      <c r="G1072" s="295"/>
      <c r="H1072" s="295"/>
      <c r="I1072" s="294"/>
      <c r="J1072" s="294"/>
      <c r="L1072" s="294"/>
    </row>
    <row r="1073" ht="15.75" customHeight="1">
      <c r="A1073" s="294"/>
      <c r="B1073" s="294"/>
      <c r="C1073" s="295"/>
      <c r="D1073" s="295"/>
      <c r="E1073" s="294"/>
      <c r="F1073" s="295"/>
      <c r="G1073" s="295"/>
      <c r="H1073" s="295"/>
      <c r="I1073" s="294"/>
      <c r="J1073" s="294"/>
      <c r="L1073" s="294"/>
    </row>
  </sheetData>
  <mergeCells count="11">
    <mergeCell ref="B155:C155"/>
    <mergeCell ref="B158:C158"/>
    <mergeCell ref="B249:C249"/>
    <mergeCell ref="B269:C269"/>
    <mergeCell ref="B3:I3"/>
    <mergeCell ref="B4:I4"/>
    <mergeCell ref="B9:C9"/>
    <mergeCell ref="B22:C22"/>
    <mergeCell ref="B33:C33"/>
    <mergeCell ref="B44:C44"/>
    <mergeCell ref="B86:C86"/>
  </mergeCells>
  <dataValidations>
    <dataValidation type="list" allowBlank="1" showErrorMessage="1" sqref="I8 I10:I21 I23:I32 I34:I85 I87:I154 I156:I157 I159:I248 I250:I321">
      <formula1>$O$2:$O$6</formula1>
    </dataValidation>
  </dataValidations>
  <hyperlinks>
    <hyperlink r:id="rId1" ref="D156"/>
    <hyperlink r:id="rId2" ref="D157"/>
  </hyperlinks>
  <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2.0"/>
    <col customWidth="1" min="2" max="2" width="30.13"/>
    <col customWidth="1" min="3" max="3" width="41.75"/>
    <col customWidth="1" min="4" max="4" width="37.0"/>
    <col customWidth="1" min="5" max="5" width="44.25"/>
    <col customWidth="1" min="6" max="6" width="77.75"/>
    <col customWidth="1" min="7" max="7" width="53.13"/>
    <col customWidth="1" min="8" max="8" width="66.0"/>
  </cols>
  <sheetData>
    <row r="1" ht="15.75" customHeight="1">
      <c r="A1" s="130"/>
      <c r="B1" s="130"/>
      <c r="C1" s="129"/>
      <c r="D1" s="129"/>
      <c r="E1" s="130"/>
      <c r="F1" s="129"/>
      <c r="G1" s="129"/>
      <c r="H1" s="129"/>
      <c r="I1" s="130"/>
      <c r="J1" s="131"/>
      <c r="K1" s="132"/>
      <c r="L1" s="133"/>
      <c r="M1" s="134"/>
      <c r="N1" s="134"/>
      <c r="O1" s="134"/>
      <c r="P1" s="134"/>
      <c r="Q1" s="134"/>
      <c r="R1" s="134"/>
      <c r="S1" s="134"/>
      <c r="T1" s="134"/>
      <c r="U1" s="134"/>
      <c r="V1" s="134"/>
      <c r="W1" s="134"/>
      <c r="X1" s="134"/>
      <c r="Y1" s="134"/>
      <c r="Z1" s="134"/>
      <c r="AA1" s="135"/>
      <c r="AB1" s="135"/>
      <c r="AC1" s="135"/>
      <c r="AD1" s="135"/>
      <c r="AE1" s="135"/>
      <c r="AF1" s="135"/>
      <c r="AG1" s="135"/>
      <c r="AH1" s="135"/>
      <c r="AI1" s="135"/>
    </row>
    <row r="2" ht="15.75" customHeight="1">
      <c r="A2" s="136" t="s">
        <v>109</v>
      </c>
      <c r="B2" s="137"/>
      <c r="C2" s="138"/>
      <c r="D2" s="138"/>
      <c r="E2" s="137"/>
      <c r="F2" s="138"/>
      <c r="G2" s="138"/>
      <c r="H2" s="138"/>
      <c r="I2" s="139"/>
      <c r="J2" s="131"/>
      <c r="K2" s="132"/>
      <c r="L2" s="133"/>
      <c r="M2" s="134"/>
      <c r="N2" s="134"/>
      <c r="O2" s="140" t="s">
        <v>51</v>
      </c>
      <c r="P2" s="134"/>
      <c r="Q2" s="134"/>
      <c r="R2" s="134"/>
      <c r="S2" s="134"/>
      <c r="T2" s="134"/>
      <c r="U2" s="134"/>
      <c r="V2" s="134"/>
      <c r="W2" s="134"/>
      <c r="X2" s="134"/>
      <c r="Y2" s="134"/>
      <c r="Z2" s="134"/>
      <c r="AA2" s="135"/>
      <c r="AB2" s="135"/>
      <c r="AC2" s="135"/>
      <c r="AD2" s="135"/>
      <c r="AE2" s="135"/>
      <c r="AF2" s="135"/>
      <c r="AG2" s="135"/>
      <c r="AH2" s="135"/>
      <c r="AI2" s="135"/>
    </row>
    <row r="3" ht="15.75" customHeight="1">
      <c r="A3" s="141" t="s">
        <v>110</v>
      </c>
      <c r="B3" s="142"/>
      <c r="C3" s="5"/>
      <c r="D3" s="5"/>
      <c r="E3" s="5"/>
      <c r="F3" s="5"/>
      <c r="G3" s="5"/>
      <c r="H3" s="5"/>
      <c r="I3" s="143"/>
      <c r="J3" s="131"/>
      <c r="K3" s="132"/>
      <c r="L3" s="133"/>
      <c r="M3" s="134"/>
      <c r="N3" s="134"/>
      <c r="O3" s="144" t="s">
        <v>52</v>
      </c>
      <c r="P3" s="134"/>
      <c r="Q3" s="134"/>
      <c r="R3" s="134"/>
      <c r="S3" s="134"/>
      <c r="T3" s="134"/>
      <c r="U3" s="134"/>
      <c r="V3" s="134"/>
      <c r="W3" s="134"/>
      <c r="X3" s="134"/>
      <c r="Y3" s="134"/>
      <c r="Z3" s="134"/>
      <c r="AA3" s="135"/>
      <c r="AB3" s="135"/>
      <c r="AC3" s="135"/>
      <c r="AD3" s="135"/>
      <c r="AE3" s="135"/>
      <c r="AF3" s="135"/>
      <c r="AG3" s="135"/>
      <c r="AH3" s="135"/>
      <c r="AI3" s="135"/>
    </row>
    <row r="4" ht="15.75" customHeight="1">
      <c r="A4" s="141" t="s">
        <v>111</v>
      </c>
      <c r="B4" s="145" t="s">
        <v>4</v>
      </c>
      <c r="C4" s="5"/>
      <c r="D4" s="5"/>
      <c r="E4" s="5"/>
      <c r="F4" s="5"/>
      <c r="G4" s="5"/>
      <c r="H4" s="5"/>
      <c r="I4" s="143"/>
      <c r="J4" s="131"/>
      <c r="K4" s="146"/>
      <c r="L4" s="133"/>
      <c r="M4" s="134"/>
      <c r="N4" s="134"/>
      <c r="O4" s="147" t="s">
        <v>53</v>
      </c>
      <c r="P4" s="134"/>
      <c r="Q4" s="134"/>
      <c r="R4" s="134"/>
      <c r="S4" s="134"/>
      <c r="T4" s="134"/>
      <c r="U4" s="134"/>
      <c r="V4" s="134"/>
      <c r="W4" s="134"/>
      <c r="X4" s="134"/>
      <c r="Y4" s="134"/>
      <c r="Z4" s="134"/>
      <c r="AA4" s="135"/>
      <c r="AB4" s="135"/>
      <c r="AC4" s="135"/>
      <c r="AD4" s="135"/>
      <c r="AE4" s="135"/>
      <c r="AF4" s="135"/>
      <c r="AG4" s="135"/>
      <c r="AH4" s="135"/>
      <c r="AI4" s="135"/>
    </row>
    <row r="5" ht="15.75" customHeight="1">
      <c r="A5" s="136" t="s">
        <v>51</v>
      </c>
      <c r="B5" s="148" t="s">
        <v>52</v>
      </c>
      <c r="C5" s="148" t="s">
        <v>53</v>
      </c>
      <c r="D5" s="148" t="s">
        <v>112</v>
      </c>
      <c r="E5" s="149" t="s">
        <v>113</v>
      </c>
      <c r="F5" s="150"/>
      <c r="G5" s="150"/>
      <c r="H5" s="150"/>
      <c r="I5" s="133"/>
      <c r="J5" s="151"/>
      <c r="K5" s="152"/>
      <c r="L5" s="153"/>
      <c r="M5" s="154"/>
      <c r="N5" s="134"/>
      <c r="O5" s="155" t="s">
        <v>54</v>
      </c>
      <c r="P5" s="134"/>
      <c r="Q5" s="134"/>
      <c r="R5" s="134"/>
      <c r="S5" s="134"/>
      <c r="T5" s="134"/>
      <c r="U5" s="134"/>
      <c r="V5" s="134"/>
      <c r="W5" s="134"/>
      <c r="X5" s="134"/>
      <c r="Y5" s="134"/>
      <c r="Z5" s="134"/>
      <c r="AA5" s="135"/>
      <c r="AB5" s="135"/>
      <c r="AC5" s="135"/>
      <c r="AD5" s="135"/>
      <c r="AE5" s="135"/>
      <c r="AF5" s="135"/>
      <c r="AG5" s="135"/>
      <c r="AH5" s="135"/>
      <c r="AI5" s="135"/>
    </row>
    <row r="6" ht="15.75" customHeight="1">
      <c r="A6" s="156">
        <f>COUNTIF(I10:I901,"Pass")</f>
        <v>36</v>
      </c>
      <c r="B6" s="157">
        <f>COUNTIF(I10:I901,"Fail")</f>
        <v>0</v>
      </c>
      <c r="C6" s="157">
        <f>COUNTIF(I10:I901,"Untested")</f>
        <v>0</v>
      </c>
      <c r="D6" s="157">
        <f>COUNTIF(I10:I901,"N/A")</f>
        <v>0</v>
      </c>
      <c r="E6" s="158">
        <f>SUM(A6:D6)</f>
        <v>36</v>
      </c>
      <c r="F6" s="150"/>
      <c r="G6" s="150"/>
      <c r="H6" s="150"/>
      <c r="I6" s="133"/>
      <c r="J6" s="131"/>
      <c r="K6" s="132"/>
      <c r="L6" s="133"/>
      <c r="M6" s="134"/>
      <c r="N6" s="134"/>
      <c r="O6" s="134"/>
      <c r="P6" s="134"/>
      <c r="Q6" s="134"/>
      <c r="R6" s="134"/>
      <c r="S6" s="134"/>
      <c r="T6" s="134"/>
      <c r="U6" s="134"/>
      <c r="V6" s="134"/>
      <c r="W6" s="134"/>
      <c r="X6" s="134"/>
      <c r="Y6" s="134"/>
      <c r="Z6" s="134"/>
      <c r="AA6" s="135"/>
      <c r="AB6" s="135"/>
      <c r="AC6" s="135"/>
      <c r="AD6" s="135"/>
      <c r="AE6" s="135"/>
      <c r="AF6" s="135"/>
      <c r="AG6" s="135"/>
      <c r="AH6" s="135"/>
      <c r="AI6" s="135"/>
    </row>
    <row r="7" ht="15.75" customHeight="1">
      <c r="A7" s="159"/>
      <c r="B7" s="137"/>
      <c r="C7" s="138"/>
      <c r="D7" s="138"/>
      <c r="E7" s="137"/>
      <c r="F7" s="138"/>
      <c r="G7" s="138"/>
      <c r="H7" s="138"/>
      <c r="I7" s="160"/>
      <c r="J7" s="161"/>
      <c r="K7" s="146"/>
      <c r="L7" s="130"/>
      <c r="M7" s="134"/>
      <c r="N7" s="134"/>
      <c r="O7" s="134"/>
      <c r="P7" s="134"/>
      <c r="Q7" s="134"/>
      <c r="R7" s="134"/>
      <c r="S7" s="134"/>
      <c r="T7" s="134"/>
      <c r="U7" s="134"/>
      <c r="V7" s="134"/>
      <c r="W7" s="134"/>
      <c r="X7" s="134"/>
      <c r="Y7" s="134"/>
      <c r="Z7" s="134"/>
      <c r="AA7" s="135"/>
      <c r="AB7" s="135"/>
      <c r="AC7" s="135"/>
      <c r="AD7" s="135"/>
      <c r="AE7" s="135"/>
      <c r="AF7" s="135"/>
      <c r="AG7" s="135"/>
      <c r="AH7" s="135"/>
      <c r="AI7" s="135"/>
    </row>
    <row r="8" ht="15.75" customHeight="1">
      <c r="A8" s="162" t="s">
        <v>114</v>
      </c>
      <c r="B8" s="163" t="s">
        <v>115</v>
      </c>
      <c r="C8" s="164" t="s">
        <v>116</v>
      </c>
      <c r="D8" s="164" t="s">
        <v>117</v>
      </c>
      <c r="E8" s="163" t="s">
        <v>118</v>
      </c>
      <c r="F8" s="164" t="s">
        <v>119</v>
      </c>
      <c r="G8" s="164" t="s">
        <v>120</v>
      </c>
      <c r="H8" s="164" t="s">
        <v>121</v>
      </c>
      <c r="I8" s="163" t="s">
        <v>122</v>
      </c>
      <c r="J8" s="165" t="s">
        <v>123</v>
      </c>
      <c r="K8" s="163" t="s">
        <v>124</v>
      </c>
      <c r="L8" s="163" t="s">
        <v>125</v>
      </c>
      <c r="M8" s="134"/>
      <c r="N8" s="134"/>
      <c r="O8" s="134"/>
      <c r="P8" s="134"/>
      <c r="Q8" s="134"/>
      <c r="R8" s="134"/>
      <c r="S8" s="134"/>
      <c r="T8" s="134"/>
      <c r="U8" s="134"/>
      <c r="V8" s="134"/>
      <c r="W8" s="134"/>
      <c r="X8" s="134"/>
      <c r="Y8" s="134"/>
      <c r="Z8" s="134"/>
      <c r="AA8" s="135"/>
      <c r="AB8" s="135"/>
      <c r="AC8" s="135"/>
      <c r="AD8" s="135"/>
      <c r="AE8" s="135"/>
      <c r="AF8" s="135"/>
      <c r="AG8" s="135"/>
      <c r="AH8" s="135"/>
      <c r="AI8" s="135"/>
    </row>
    <row r="9" ht="15.75" customHeight="1">
      <c r="A9" s="166"/>
      <c r="B9" s="167" t="s">
        <v>3800</v>
      </c>
      <c r="C9" s="6"/>
      <c r="D9" s="168"/>
      <c r="E9" s="169"/>
      <c r="F9" s="168"/>
      <c r="G9" s="168"/>
      <c r="H9" s="168"/>
      <c r="I9" s="169"/>
      <c r="J9" s="170"/>
      <c r="K9" s="171"/>
      <c r="L9" s="169"/>
      <c r="M9" s="172"/>
      <c r="N9" s="134"/>
      <c r="O9" s="134"/>
      <c r="P9" s="134"/>
      <c r="Q9" s="134"/>
      <c r="R9" s="134"/>
      <c r="S9" s="134"/>
      <c r="T9" s="134"/>
      <c r="U9" s="134"/>
      <c r="V9" s="134"/>
      <c r="W9" s="134"/>
      <c r="X9" s="134"/>
      <c r="Y9" s="134"/>
      <c r="Z9" s="134"/>
      <c r="AA9" s="135"/>
      <c r="AB9" s="135"/>
      <c r="AC9" s="135"/>
      <c r="AD9" s="135"/>
      <c r="AE9" s="135"/>
      <c r="AF9" s="135"/>
      <c r="AG9" s="135"/>
      <c r="AH9" s="135"/>
      <c r="AI9" s="135"/>
    </row>
    <row r="10">
      <c r="A10" s="253" t="s">
        <v>3801</v>
      </c>
      <c r="B10" s="177" t="s">
        <v>128</v>
      </c>
      <c r="C10" s="175" t="s">
        <v>129</v>
      </c>
      <c r="D10" s="449" t="s">
        <v>3802</v>
      </c>
      <c r="E10" s="177" t="s">
        <v>131</v>
      </c>
      <c r="F10" s="230" t="s">
        <v>139</v>
      </c>
      <c r="G10" s="175" t="s">
        <v>133</v>
      </c>
      <c r="H10" s="175" t="s">
        <v>133</v>
      </c>
      <c r="I10" s="238" t="s">
        <v>51</v>
      </c>
      <c r="J10" s="181">
        <v>45389.0</v>
      </c>
      <c r="K10" s="450"/>
      <c r="L10" s="216" t="s">
        <v>135</v>
      </c>
      <c r="M10" s="185"/>
      <c r="N10" s="185"/>
      <c r="O10" s="185"/>
      <c r="P10" s="185"/>
      <c r="Q10" s="185"/>
      <c r="R10" s="185"/>
      <c r="S10" s="185"/>
      <c r="T10" s="185"/>
      <c r="U10" s="185"/>
      <c r="V10" s="185"/>
      <c r="W10" s="185"/>
      <c r="X10" s="185"/>
      <c r="Y10" s="185"/>
      <c r="Z10" s="185"/>
      <c r="AA10" s="185"/>
      <c r="AB10" s="185"/>
      <c r="AC10" s="185"/>
      <c r="AD10" s="185"/>
      <c r="AE10" s="185"/>
      <c r="AF10" s="185"/>
      <c r="AG10" s="185"/>
      <c r="AH10" s="185"/>
      <c r="AI10" s="185"/>
    </row>
    <row r="11">
      <c r="A11" s="193" t="s">
        <v>3803</v>
      </c>
      <c r="B11" s="187" t="s">
        <v>128</v>
      </c>
      <c r="C11" s="195" t="s">
        <v>3804</v>
      </c>
      <c r="D11" s="189" t="s">
        <v>3805</v>
      </c>
      <c r="E11" s="190" t="s">
        <v>131</v>
      </c>
      <c r="F11" s="178" t="s">
        <v>930</v>
      </c>
      <c r="G11" s="189" t="s">
        <v>3806</v>
      </c>
      <c r="H11" s="189" t="s">
        <v>3807</v>
      </c>
      <c r="I11" s="187" t="s">
        <v>51</v>
      </c>
      <c r="J11" s="206">
        <v>45389.0</v>
      </c>
      <c r="K11" s="192"/>
      <c r="L11" s="183" t="s">
        <v>135</v>
      </c>
      <c r="M11" s="184"/>
      <c r="N11" s="184"/>
      <c r="O11" s="184"/>
      <c r="P11" s="184"/>
      <c r="Q11" s="184"/>
      <c r="R11" s="184"/>
      <c r="S11" s="184"/>
      <c r="T11" s="184"/>
      <c r="U11" s="184"/>
      <c r="V11" s="184"/>
      <c r="W11" s="184"/>
      <c r="X11" s="184"/>
      <c r="Y11" s="184"/>
      <c r="Z11" s="184"/>
      <c r="AA11" s="185"/>
      <c r="AB11" s="185"/>
      <c r="AC11" s="185"/>
      <c r="AD11" s="185"/>
      <c r="AE11" s="185"/>
      <c r="AF11" s="185"/>
      <c r="AG11" s="185"/>
      <c r="AH11" s="185"/>
      <c r="AI11" s="185"/>
    </row>
    <row r="12">
      <c r="A12" s="193" t="s">
        <v>3808</v>
      </c>
      <c r="B12" s="190" t="s">
        <v>148</v>
      </c>
      <c r="C12" s="188" t="s">
        <v>149</v>
      </c>
      <c r="D12" s="189" t="s">
        <v>3809</v>
      </c>
      <c r="E12" s="190" t="s">
        <v>131</v>
      </c>
      <c r="F12" s="191" t="s">
        <v>54</v>
      </c>
      <c r="G12" s="188" t="s">
        <v>151</v>
      </c>
      <c r="H12" s="188" t="s">
        <v>151</v>
      </c>
      <c r="I12" s="187" t="s">
        <v>51</v>
      </c>
      <c r="J12" s="206">
        <v>45389.0</v>
      </c>
      <c r="K12" s="192"/>
      <c r="L12" s="183" t="s">
        <v>135</v>
      </c>
      <c r="M12" s="184"/>
      <c r="N12" s="184"/>
      <c r="O12" s="184"/>
      <c r="P12" s="184"/>
      <c r="Q12" s="184"/>
      <c r="R12" s="184"/>
      <c r="S12" s="184"/>
      <c r="T12" s="184"/>
      <c r="U12" s="184"/>
      <c r="V12" s="184"/>
      <c r="W12" s="184"/>
      <c r="X12" s="184"/>
      <c r="Y12" s="184"/>
      <c r="Z12" s="184"/>
      <c r="AA12" s="185"/>
      <c r="AB12" s="185"/>
      <c r="AC12" s="185"/>
      <c r="AD12" s="185"/>
      <c r="AE12" s="185"/>
      <c r="AF12" s="185"/>
      <c r="AG12" s="185"/>
      <c r="AH12" s="185"/>
      <c r="AI12" s="185"/>
    </row>
    <row r="13">
      <c r="A13" s="193" t="s">
        <v>3810</v>
      </c>
      <c r="B13" s="264" t="s">
        <v>3811</v>
      </c>
      <c r="C13" s="213" t="s">
        <v>3812</v>
      </c>
      <c r="D13" s="213" t="s">
        <v>3813</v>
      </c>
      <c r="E13" s="248" t="s">
        <v>170</v>
      </c>
      <c r="F13" s="322" t="s">
        <v>54</v>
      </c>
      <c r="G13" s="213" t="s">
        <v>3814</v>
      </c>
      <c r="H13" s="213" t="s">
        <v>3814</v>
      </c>
      <c r="I13" s="264" t="s">
        <v>51</v>
      </c>
      <c r="J13" s="206">
        <v>45389.0</v>
      </c>
      <c r="K13" s="234"/>
      <c r="L13" s="218" t="s">
        <v>135</v>
      </c>
      <c r="M13" s="185"/>
      <c r="N13" s="185"/>
      <c r="O13" s="185"/>
      <c r="P13" s="185"/>
      <c r="Q13" s="185"/>
      <c r="R13" s="185"/>
      <c r="S13" s="185"/>
      <c r="T13" s="185"/>
      <c r="U13" s="185"/>
      <c r="V13" s="185"/>
      <c r="W13" s="185"/>
      <c r="X13" s="185"/>
      <c r="Y13" s="185"/>
      <c r="Z13" s="185"/>
      <c r="AA13" s="185"/>
      <c r="AB13" s="185"/>
      <c r="AC13" s="185"/>
      <c r="AD13" s="185"/>
      <c r="AE13" s="185"/>
      <c r="AF13" s="185"/>
      <c r="AG13" s="185"/>
      <c r="AH13" s="185"/>
      <c r="AI13" s="185"/>
    </row>
    <row r="14">
      <c r="A14" s="193" t="s">
        <v>3815</v>
      </c>
      <c r="B14" s="238" t="s">
        <v>2417</v>
      </c>
      <c r="C14" s="198" t="s">
        <v>3816</v>
      </c>
      <c r="D14" s="438" t="s">
        <v>3817</v>
      </c>
      <c r="E14" s="177" t="s">
        <v>131</v>
      </c>
      <c r="F14" s="179" t="s">
        <v>54</v>
      </c>
      <c r="G14" s="198" t="s">
        <v>2420</v>
      </c>
      <c r="H14" s="198" t="s">
        <v>2420</v>
      </c>
      <c r="I14" s="174" t="s">
        <v>51</v>
      </c>
      <c r="J14" s="206">
        <v>45389.0</v>
      </c>
      <c r="K14" s="192"/>
      <c r="L14" s="183" t="s">
        <v>135</v>
      </c>
      <c r="M14" s="184"/>
      <c r="N14" s="184"/>
      <c r="O14" s="184"/>
      <c r="P14" s="184"/>
      <c r="Q14" s="184"/>
      <c r="R14" s="184"/>
      <c r="S14" s="184"/>
      <c r="T14" s="184"/>
      <c r="U14" s="184"/>
      <c r="V14" s="184"/>
      <c r="W14" s="184"/>
      <c r="X14" s="184"/>
      <c r="Y14" s="184"/>
      <c r="Z14" s="184"/>
      <c r="AA14" s="185"/>
      <c r="AB14" s="185"/>
      <c r="AC14" s="185"/>
      <c r="AD14" s="185"/>
      <c r="AE14" s="185"/>
      <c r="AF14" s="185"/>
      <c r="AG14" s="185"/>
      <c r="AH14" s="185"/>
      <c r="AI14" s="185"/>
    </row>
    <row r="15">
      <c r="A15" s="193" t="s">
        <v>3818</v>
      </c>
      <c r="B15" s="187" t="s">
        <v>162</v>
      </c>
      <c r="C15" s="189" t="s">
        <v>1334</v>
      </c>
      <c r="D15" s="189" t="s">
        <v>3819</v>
      </c>
      <c r="E15" s="190" t="s">
        <v>131</v>
      </c>
      <c r="F15" s="179" t="s">
        <v>54</v>
      </c>
      <c r="G15" s="195" t="s">
        <v>1337</v>
      </c>
      <c r="H15" s="195" t="s">
        <v>1337</v>
      </c>
      <c r="I15" s="187" t="s">
        <v>51</v>
      </c>
      <c r="J15" s="206">
        <v>45389.0</v>
      </c>
      <c r="K15" s="192"/>
      <c r="L15" s="183" t="s">
        <v>135</v>
      </c>
      <c r="M15" s="184"/>
      <c r="N15" s="184"/>
      <c r="O15" s="184"/>
      <c r="P15" s="184"/>
      <c r="Q15" s="184"/>
      <c r="R15" s="184"/>
      <c r="S15" s="184"/>
      <c r="T15" s="184"/>
      <c r="U15" s="184"/>
      <c r="V15" s="184"/>
      <c r="W15" s="184"/>
      <c r="X15" s="184"/>
      <c r="Y15" s="184"/>
      <c r="Z15" s="184"/>
      <c r="AA15" s="185"/>
      <c r="AB15" s="185"/>
      <c r="AC15" s="185"/>
      <c r="AD15" s="185"/>
      <c r="AE15" s="185"/>
      <c r="AF15" s="185"/>
      <c r="AG15" s="185"/>
      <c r="AH15" s="185"/>
      <c r="AI15" s="185"/>
    </row>
    <row r="16">
      <c r="A16" s="193" t="s">
        <v>3820</v>
      </c>
      <c r="B16" s="187" t="s">
        <v>162</v>
      </c>
      <c r="C16" s="180" t="s">
        <v>2426</v>
      </c>
      <c r="D16" s="180" t="s">
        <v>3821</v>
      </c>
      <c r="E16" s="177" t="s">
        <v>170</v>
      </c>
      <c r="F16" s="179" t="s">
        <v>54</v>
      </c>
      <c r="G16" s="180" t="s">
        <v>2428</v>
      </c>
      <c r="H16" s="180" t="s">
        <v>2428</v>
      </c>
      <c r="I16" s="174" t="s">
        <v>51</v>
      </c>
      <c r="J16" s="206">
        <v>45389.0</v>
      </c>
      <c r="K16" s="194"/>
      <c r="L16" s="183" t="s">
        <v>135</v>
      </c>
      <c r="M16" s="184"/>
      <c r="N16" s="184"/>
      <c r="O16" s="184"/>
      <c r="P16" s="184"/>
      <c r="Q16" s="184"/>
      <c r="R16" s="184"/>
      <c r="S16" s="184"/>
      <c r="T16" s="184"/>
      <c r="U16" s="184"/>
      <c r="V16" s="184"/>
      <c r="W16" s="184"/>
      <c r="X16" s="184"/>
      <c r="Y16" s="184"/>
      <c r="Z16" s="184"/>
      <c r="AA16" s="185"/>
      <c r="AB16" s="185"/>
      <c r="AC16" s="185"/>
      <c r="AD16" s="185"/>
      <c r="AE16" s="185"/>
      <c r="AF16" s="185"/>
      <c r="AG16" s="185"/>
      <c r="AH16" s="185"/>
      <c r="AI16" s="185"/>
    </row>
    <row r="17">
      <c r="A17" s="193" t="s">
        <v>3822</v>
      </c>
      <c r="B17" s="238" t="s">
        <v>3823</v>
      </c>
      <c r="C17" s="198" t="s">
        <v>3824</v>
      </c>
      <c r="D17" s="180" t="s">
        <v>3825</v>
      </c>
      <c r="E17" s="177" t="s">
        <v>170</v>
      </c>
      <c r="F17" s="179" t="s">
        <v>54</v>
      </c>
      <c r="G17" s="180" t="s">
        <v>3826</v>
      </c>
      <c r="H17" s="180" t="s">
        <v>3826</v>
      </c>
      <c r="I17" s="256" t="s">
        <v>51</v>
      </c>
      <c r="J17" s="206">
        <v>45389.0</v>
      </c>
      <c r="K17" s="234"/>
      <c r="L17" s="218" t="s">
        <v>135</v>
      </c>
      <c r="M17" s="184"/>
      <c r="N17" s="184"/>
      <c r="O17" s="184"/>
      <c r="P17" s="184"/>
      <c r="Q17" s="184"/>
      <c r="R17" s="184"/>
      <c r="S17" s="184"/>
      <c r="T17" s="184"/>
      <c r="U17" s="184"/>
      <c r="V17" s="184"/>
      <c r="W17" s="184"/>
      <c r="X17" s="184"/>
      <c r="Y17" s="184"/>
      <c r="Z17" s="184"/>
      <c r="AA17" s="185"/>
      <c r="AB17" s="185"/>
      <c r="AC17" s="185"/>
      <c r="AD17" s="185"/>
      <c r="AE17" s="185"/>
      <c r="AF17" s="185"/>
      <c r="AG17" s="185"/>
      <c r="AH17" s="185"/>
      <c r="AI17" s="185"/>
    </row>
    <row r="18">
      <c r="A18" s="193" t="s">
        <v>3822</v>
      </c>
      <c r="B18" s="238" t="s">
        <v>3827</v>
      </c>
      <c r="C18" s="198" t="s">
        <v>3828</v>
      </c>
      <c r="D18" s="180" t="s">
        <v>3829</v>
      </c>
      <c r="E18" s="177" t="s">
        <v>170</v>
      </c>
      <c r="F18" s="179" t="s">
        <v>54</v>
      </c>
      <c r="G18" s="180" t="s">
        <v>3830</v>
      </c>
      <c r="H18" s="180" t="s">
        <v>3830</v>
      </c>
      <c r="I18" s="256" t="s">
        <v>51</v>
      </c>
      <c r="J18" s="206">
        <v>45389.0</v>
      </c>
      <c r="K18" s="234"/>
      <c r="L18" s="218" t="s">
        <v>135</v>
      </c>
      <c r="M18" s="184"/>
      <c r="N18" s="184"/>
      <c r="O18" s="184"/>
      <c r="P18" s="184"/>
      <c r="Q18" s="184"/>
      <c r="R18" s="184"/>
      <c r="S18" s="184"/>
      <c r="T18" s="184"/>
      <c r="U18" s="184"/>
      <c r="V18" s="184"/>
      <c r="W18" s="184"/>
      <c r="X18" s="184"/>
      <c r="Y18" s="184"/>
      <c r="Z18" s="184"/>
      <c r="AA18" s="185"/>
      <c r="AB18" s="185"/>
      <c r="AC18" s="185"/>
      <c r="AD18" s="185"/>
      <c r="AE18" s="185"/>
      <c r="AF18" s="185"/>
      <c r="AG18" s="185"/>
      <c r="AH18" s="185"/>
      <c r="AI18" s="185"/>
    </row>
    <row r="19">
      <c r="A19" s="193" t="s">
        <v>3831</v>
      </c>
      <c r="B19" s="190" t="s">
        <v>183</v>
      </c>
      <c r="C19" s="195" t="s">
        <v>2472</v>
      </c>
      <c r="D19" s="189" t="s">
        <v>3832</v>
      </c>
      <c r="E19" s="190" t="s">
        <v>131</v>
      </c>
      <c r="F19" s="191" t="s">
        <v>54</v>
      </c>
      <c r="G19" s="195" t="s">
        <v>214</v>
      </c>
      <c r="H19" s="195" t="s">
        <v>214</v>
      </c>
      <c r="I19" s="187" t="s">
        <v>51</v>
      </c>
      <c r="J19" s="206">
        <v>45389.0</v>
      </c>
      <c r="K19" s="192"/>
      <c r="L19" s="183" t="s">
        <v>135</v>
      </c>
      <c r="M19" s="184"/>
      <c r="N19" s="184"/>
      <c r="O19" s="184"/>
      <c r="P19" s="184"/>
      <c r="Q19" s="184"/>
      <c r="R19" s="184"/>
      <c r="S19" s="184"/>
      <c r="T19" s="184"/>
      <c r="U19" s="184"/>
      <c r="V19" s="184"/>
      <c r="W19" s="184"/>
      <c r="X19" s="184"/>
      <c r="Y19" s="184"/>
      <c r="Z19" s="184"/>
      <c r="AA19" s="185"/>
      <c r="AB19" s="185"/>
      <c r="AC19" s="185"/>
      <c r="AD19" s="185"/>
      <c r="AE19" s="185"/>
      <c r="AF19" s="185"/>
      <c r="AG19" s="185"/>
      <c r="AH19" s="185"/>
      <c r="AI19" s="185"/>
    </row>
    <row r="20">
      <c r="A20" s="193" t="s">
        <v>3833</v>
      </c>
      <c r="B20" s="190" t="s">
        <v>188</v>
      </c>
      <c r="C20" s="189" t="s">
        <v>3834</v>
      </c>
      <c r="D20" s="189" t="s">
        <v>3835</v>
      </c>
      <c r="E20" s="190" t="s">
        <v>131</v>
      </c>
      <c r="F20" s="191" t="s">
        <v>54</v>
      </c>
      <c r="G20" s="195" t="s">
        <v>1357</v>
      </c>
      <c r="H20" s="195" t="s">
        <v>1357</v>
      </c>
      <c r="I20" s="187" t="s">
        <v>51</v>
      </c>
      <c r="J20" s="206">
        <v>45389.0</v>
      </c>
      <c r="K20" s="192"/>
      <c r="L20" s="183" t="s">
        <v>135</v>
      </c>
      <c r="M20" s="184"/>
      <c r="N20" s="184"/>
      <c r="O20" s="184"/>
      <c r="P20" s="184"/>
      <c r="Q20" s="184"/>
      <c r="R20" s="184"/>
      <c r="S20" s="184"/>
      <c r="T20" s="184"/>
      <c r="U20" s="184"/>
      <c r="V20" s="184"/>
      <c r="W20" s="184"/>
      <c r="X20" s="184"/>
      <c r="Y20" s="184"/>
      <c r="Z20" s="184"/>
      <c r="AA20" s="185"/>
      <c r="AB20" s="185"/>
      <c r="AC20" s="185"/>
      <c r="AD20" s="185"/>
      <c r="AE20" s="185"/>
      <c r="AF20" s="185"/>
      <c r="AG20" s="185"/>
      <c r="AH20" s="185"/>
      <c r="AI20" s="185"/>
    </row>
    <row r="21">
      <c r="A21" s="193" t="s">
        <v>3836</v>
      </c>
      <c r="B21" s="177" t="s">
        <v>232</v>
      </c>
      <c r="C21" s="197" t="s">
        <v>233</v>
      </c>
      <c r="D21" s="180" t="s">
        <v>3837</v>
      </c>
      <c r="E21" s="177" t="s">
        <v>170</v>
      </c>
      <c r="F21" s="179" t="s">
        <v>54</v>
      </c>
      <c r="G21" s="198" t="s">
        <v>235</v>
      </c>
      <c r="H21" s="198" t="s">
        <v>235</v>
      </c>
      <c r="I21" s="174" t="s">
        <v>51</v>
      </c>
      <c r="J21" s="206">
        <v>45389.0</v>
      </c>
      <c r="K21" s="192"/>
      <c r="L21" s="183" t="s">
        <v>135</v>
      </c>
      <c r="M21" s="184"/>
      <c r="N21" s="184"/>
      <c r="O21" s="184"/>
      <c r="P21" s="184"/>
      <c r="Q21" s="184"/>
      <c r="R21" s="184"/>
      <c r="S21" s="184"/>
      <c r="T21" s="184"/>
      <c r="U21" s="184"/>
      <c r="V21" s="184"/>
      <c r="W21" s="184"/>
      <c r="X21" s="184"/>
      <c r="Y21" s="184"/>
      <c r="Z21" s="184"/>
      <c r="AA21" s="185"/>
      <c r="AB21" s="185"/>
      <c r="AC21" s="185"/>
      <c r="AD21" s="185"/>
      <c r="AE21" s="185"/>
      <c r="AF21" s="185"/>
      <c r="AG21" s="185"/>
      <c r="AH21" s="185"/>
      <c r="AI21" s="185"/>
    </row>
    <row r="22" ht="15.75" customHeight="1">
      <c r="A22" s="166"/>
      <c r="B22" s="167" t="s">
        <v>3838</v>
      </c>
      <c r="C22" s="6"/>
      <c r="D22" s="168"/>
      <c r="E22" s="169"/>
      <c r="F22" s="168"/>
      <c r="G22" s="168"/>
      <c r="H22" s="168"/>
      <c r="I22" s="169"/>
      <c r="J22" s="169"/>
      <c r="K22" s="171"/>
      <c r="L22" s="169"/>
      <c r="M22" s="172"/>
      <c r="N22" s="134"/>
      <c r="O22" s="134"/>
      <c r="P22" s="134"/>
      <c r="Q22" s="134"/>
      <c r="R22" s="134"/>
      <c r="S22" s="134"/>
      <c r="T22" s="134"/>
      <c r="U22" s="134"/>
      <c r="V22" s="134"/>
      <c r="W22" s="134"/>
      <c r="X22" s="134"/>
      <c r="Y22" s="134"/>
      <c r="Z22" s="134"/>
      <c r="AA22" s="135"/>
      <c r="AB22" s="135"/>
      <c r="AC22" s="135"/>
      <c r="AD22" s="135"/>
      <c r="AE22" s="135"/>
      <c r="AF22" s="135"/>
      <c r="AG22" s="135"/>
      <c r="AH22" s="135"/>
      <c r="AI22" s="135"/>
    </row>
    <row r="23">
      <c r="A23" s="331" t="s">
        <v>3839</v>
      </c>
      <c r="B23" s="204" t="s">
        <v>3840</v>
      </c>
      <c r="C23" s="198" t="s">
        <v>3841</v>
      </c>
      <c r="D23" s="180" t="s">
        <v>3842</v>
      </c>
      <c r="E23" s="238" t="s">
        <v>3843</v>
      </c>
      <c r="F23" s="180" t="s">
        <v>3844</v>
      </c>
      <c r="G23" s="198" t="s">
        <v>3845</v>
      </c>
      <c r="H23" s="198" t="s">
        <v>3845</v>
      </c>
      <c r="I23" s="205" t="s">
        <v>51</v>
      </c>
      <c r="J23" s="206">
        <v>45406.0</v>
      </c>
      <c r="K23" s="242"/>
      <c r="L23" s="183" t="s">
        <v>135</v>
      </c>
      <c r="M23" s="184"/>
      <c r="N23" s="184"/>
      <c r="O23" s="184"/>
      <c r="P23" s="184"/>
      <c r="Q23" s="184"/>
      <c r="R23" s="184"/>
      <c r="S23" s="184"/>
      <c r="T23" s="184"/>
      <c r="U23" s="184"/>
      <c r="V23" s="184"/>
      <c r="W23" s="184"/>
      <c r="X23" s="184"/>
      <c r="Y23" s="184"/>
      <c r="Z23" s="184"/>
      <c r="AA23" s="185"/>
      <c r="AB23" s="185"/>
      <c r="AC23" s="185"/>
      <c r="AD23" s="185"/>
      <c r="AE23" s="185"/>
      <c r="AF23" s="185"/>
      <c r="AG23" s="185"/>
      <c r="AH23" s="185"/>
      <c r="AI23" s="185"/>
    </row>
    <row r="24">
      <c r="A24" s="331" t="s">
        <v>3839</v>
      </c>
      <c r="B24" s="204" t="s">
        <v>3840</v>
      </c>
      <c r="C24" s="198" t="s">
        <v>3846</v>
      </c>
      <c r="D24" s="180" t="s">
        <v>3842</v>
      </c>
      <c r="E24" s="238" t="s">
        <v>3847</v>
      </c>
      <c r="F24" s="180" t="s">
        <v>3844</v>
      </c>
      <c r="G24" s="198" t="s">
        <v>3845</v>
      </c>
      <c r="H24" s="198" t="s">
        <v>3845</v>
      </c>
      <c r="I24" s="205" t="s">
        <v>51</v>
      </c>
      <c r="J24" s="206">
        <v>45406.0</v>
      </c>
      <c r="K24" s="242"/>
      <c r="L24" s="183" t="s">
        <v>135</v>
      </c>
      <c r="M24" s="184"/>
      <c r="N24" s="184"/>
      <c r="O24" s="184"/>
      <c r="P24" s="184"/>
      <c r="Q24" s="184"/>
      <c r="R24" s="184"/>
      <c r="S24" s="184"/>
      <c r="T24" s="184"/>
      <c r="U24" s="184"/>
      <c r="V24" s="184"/>
      <c r="W24" s="184"/>
      <c r="X24" s="184"/>
      <c r="Y24" s="184"/>
      <c r="Z24" s="184"/>
      <c r="AA24" s="185"/>
      <c r="AB24" s="185"/>
      <c r="AC24" s="185"/>
      <c r="AD24" s="185"/>
      <c r="AE24" s="185"/>
      <c r="AF24" s="185"/>
      <c r="AG24" s="185"/>
      <c r="AH24" s="185"/>
      <c r="AI24" s="185"/>
    </row>
    <row r="25">
      <c r="A25" s="331" t="s">
        <v>3839</v>
      </c>
      <c r="B25" s="204" t="s">
        <v>3840</v>
      </c>
      <c r="C25" s="198" t="s">
        <v>3848</v>
      </c>
      <c r="D25" s="180" t="s">
        <v>3842</v>
      </c>
      <c r="E25" s="238" t="s">
        <v>3847</v>
      </c>
      <c r="F25" s="180" t="s">
        <v>3844</v>
      </c>
      <c r="G25" s="198" t="s">
        <v>3845</v>
      </c>
      <c r="H25" s="198" t="s">
        <v>3845</v>
      </c>
      <c r="I25" s="205" t="s">
        <v>51</v>
      </c>
      <c r="J25" s="206">
        <v>45406.0</v>
      </c>
      <c r="K25" s="242"/>
      <c r="L25" s="183" t="s">
        <v>135</v>
      </c>
      <c r="M25" s="184"/>
      <c r="N25" s="184"/>
      <c r="O25" s="184"/>
      <c r="P25" s="184"/>
      <c r="Q25" s="184"/>
      <c r="R25" s="184"/>
      <c r="S25" s="184"/>
      <c r="T25" s="184"/>
      <c r="U25" s="184"/>
      <c r="V25" s="184"/>
      <c r="W25" s="184"/>
      <c r="X25" s="184"/>
      <c r="Y25" s="184"/>
      <c r="Z25" s="184"/>
      <c r="AA25" s="185"/>
      <c r="AB25" s="185"/>
      <c r="AC25" s="185"/>
      <c r="AD25" s="185"/>
      <c r="AE25" s="185"/>
      <c r="AF25" s="185"/>
      <c r="AG25" s="185"/>
      <c r="AH25" s="185"/>
      <c r="AI25" s="185"/>
    </row>
    <row r="26">
      <c r="A26" s="329" t="s">
        <v>3849</v>
      </c>
      <c r="B26" s="196" t="s">
        <v>3850</v>
      </c>
      <c r="C26" s="195" t="s">
        <v>3851</v>
      </c>
      <c r="D26" s="198" t="s">
        <v>3852</v>
      </c>
      <c r="E26" s="190" t="s">
        <v>3853</v>
      </c>
      <c r="F26" s="195" t="s">
        <v>3854</v>
      </c>
      <c r="G26" s="195" t="s">
        <v>3855</v>
      </c>
      <c r="H26" s="195" t="s">
        <v>3855</v>
      </c>
      <c r="I26" s="196" t="s">
        <v>51</v>
      </c>
      <c r="J26" s="181">
        <v>45391.0</v>
      </c>
      <c r="K26" s="272"/>
      <c r="L26" s="216" t="s">
        <v>135</v>
      </c>
      <c r="M26" s="185"/>
      <c r="N26" s="185"/>
      <c r="O26" s="185"/>
      <c r="P26" s="185"/>
      <c r="Q26" s="185"/>
      <c r="R26" s="185"/>
      <c r="S26" s="185"/>
      <c r="T26" s="185"/>
      <c r="U26" s="185"/>
      <c r="V26" s="185"/>
      <c r="W26" s="185"/>
      <c r="X26" s="185"/>
      <c r="Y26" s="185"/>
      <c r="Z26" s="185"/>
      <c r="AA26" s="185"/>
      <c r="AB26" s="185"/>
      <c r="AC26" s="185"/>
      <c r="AD26" s="185"/>
      <c r="AE26" s="185"/>
      <c r="AF26" s="185"/>
      <c r="AG26" s="185"/>
      <c r="AH26" s="185"/>
      <c r="AI26" s="185"/>
    </row>
    <row r="27">
      <c r="A27" s="329" t="s">
        <v>3856</v>
      </c>
      <c r="B27" s="196" t="s">
        <v>3850</v>
      </c>
      <c r="C27" s="235" t="s">
        <v>3857</v>
      </c>
      <c r="D27" s="198" t="s">
        <v>3858</v>
      </c>
      <c r="E27" s="190" t="s">
        <v>3853</v>
      </c>
      <c r="F27" s="195" t="s">
        <v>3859</v>
      </c>
      <c r="G27" s="195" t="s">
        <v>3860</v>
      </c>
      <c r="H27" s="195" t="s">
        <v>3860</v>
      </c>
      <c r="I27" s="196" t="s">
        <v>51</v>
      </c>
      <c r="J27" s="181">
        <v>45405.0</v>
      </c>
      <c r="K27" s="272"/>
      <c r="L27" s="216" t="s">
        <v>135</v>
      </c>
      <c r="M27" s="185"/>
      <c r="N27" s="185"/>
      <c r="O27" s="185"/>
      <c r="P27" s="185"/>
      <c r="Q27" s="185"/>
      <c r="R27" s="185"/>
      <c r="S27" s="185"/>
      <c r="T27" s="185"/>
      <c r="U27" s="185"/>
      <c r="V27" s="185"/>
      <c r="W27" s="185"/>
      <c r="X27" s="185"/>
      <c r="Y27" s="185"/>
      <c r="Z27" s="185"/>
      <c r="AA27" s="185"/>
      <c r="AB27" s="185"/>
      <c r="AC27" s="185"/>
      <c r="AD27" s="185"/>
      <c r="AE27" s="185"/>
      <c r="AF27" s="185"/>
      <c r="AG27" s="185"/>
      <c r="AH27" s="185"/>
      <c r="AI27" s="185"/>
    </row>
    <row r="28">
      <c r="A28" s="329" t="s">
        <v>3861</v>
      </c>
      <c r="B28" s="196" t="s">
        <v>3850</v>
      </c>
      <c r="C28" s="212" t="s">
        <v>3862</v>
      </c>
      <c r="D28" s="180" t="s">
        <v>3863</v>
      </c>
      <c r="E28" s="196" t="s">
        <v>3864</v>
      </c>
      <c r="F28" s="189" t="s">
        <v>3865</v>
      </c>
      <c r="G28" s="195" t="s">
        <v>3860</v>
      </c>
      <c r="H28" s="195" t="s">
        <v>3860</v>
      </c>
      <c r="I28" s="245" t="s">
        <v>51</v>
      </c>
      <c r="J28" s="206">
        <v>45391.0</v>
      </c>
      <c r="K28" s="244"/>
      <c r="L28" s="183" t="s">
        <v>135</v>
      </c>
      <c r="M28" s="184"/>
      <c r="N28" s="184"/>
      <c r="O28" s="184"/>
      <c r="P28" s="184"/>
      <c r="Q28" s="184"/>
      <c r="R28" s="184"/>
      <c r="S28" s="184"/>
      <c r="T28" s="184"/>
      <c r="U28" s="184"/>
      <c r="V28" s="184"/>
      <c r="W28" s="184"/>
      <c r="X28" s="184"/>
      <c r="Y28" s="184"/>
      <c r="Z28" s="184"/>
      <c r="AA28" s="185"/>
      <c r="AB28" s="185"/>
      <c r="AC28" s="185"/>
      <c r="AD28" s="185"/>
      <c r="AE28" s="185"/>
      <c r="AF28" s="185"/>
      <c r="AG28" s="185"/>
      <c r="AH28" s="185"/>
      <c r="AI28" s="185"/>
    </row>
    <row r="29">
      <c r="A29" s="329" t="s">
        <v>3866</v>
      </c>
      <c r="B29" s="196" t="s">
        <v>3850</v>
      </c>
      <c r="C29" s="235" t="s">
        <v>3867</v>
      </c>
      <c r="D29" s="180" t="s">
        <v>3868</v>
      </c>
      <c r="E29" s="196" t="s">
        <v>3869</v>
      </c>
      <c r="F29" s="189" t="s">
        <v>3870</v>
      </c>
      <c r="G29" s="195" t="s">
        <v>3860</v>
      </c>
      <c r="H29" s="195" t="s">
        <v>3860</v>
      </c>
      <c r="I29" s="245" t="s">
        <v>51</v>
      </c>
      <c r="J29" s="206">
        <v>45391.0</v>
      </c>
      <c r="K29" s="244"/>
      <c r="L29" s="183" t="s">
        <v>135</v>
      </c>
      <c r="M29" s="247"/>
      <c r="N29" s="184"/>
      <c r="O29" s="184"/>
      <c r="P29" s="184"/>
      <c r="Q29" s="184"/>
      <c r="R29" s="184"/>
      <c r="S29" s="184"/>
      <c r="T29" s="184"/>
      <c r="U29" s="184"/>
      <c r="V29" s="184"/>
      <c r="W29" s="184"/>
      <c r="X29" s="184"/>
      <c r="Y29" s="184"/>
      <c r="Z29" s="184"/>
      <c r="AA29" s="185"/>
      <c r="AB29" s="185"/>
      <c r="AC29" s="185"/>
      <c r="AD29" s="185"/>
      <c r="AE29" s="185"/>
      <c r="AF29" s="185"/>
      <c r="AG29" s="185"/>
      <c r="AH29" s="185"/>
      <c r="AI29" s="185"/>
    </row>
    <row r="30">
      <c r="A30" s="329"/>
      <c r="B30" s="196" t="s">
        <v>3850</v>
      </c>
      <c r="C30" s="195" t="s">
        <v>3871</v>
      </c>
      <c r="D30" s="180" t="s">
        <v>3872</v>
      </c>
      <c r="E30" s="196" t="s">
        <v>3873</v>
      </c>
      <c r="F30" s="189" t="s">
        <v>3874</v>
      </c>
      <c r="G30" s="195" t="s">
        <v>3860</v>
      </c>
      <c r="H30" s="195" t="s">
        <v>3860</v>
      </c>
      <c r="I30" s="245" t="s">
        <v>51</v>
      </c>
      <c r="J30" s="206">
        <v>45391.0</v>
      </c>
      <c r="K30" s="244"/>
      <c r="L30" s="183" t="s">
        <v>135</v>
      </c>
      <c r="M30" s="247"/>
      <c r="N30" s="184"/>
      <c r="O30" s="184"/>
      <c r="P30" s="184"/>
      <c r="Q30" s="184"/>
      <c r="R30" s="184"/>
      <c r="S30" s="184"/>
      <c r="T30" s="184"/>
      <c r="U30" s="184"/>
      <c r="V30" s="184"/>
      <c r="W30" s="184"/>
      <c r="X30" s="184"/>
      <c r="Y30" s="184"/>
      <c r="Z30" s="184"/>
      <c r="AA30" s="185"/>
      <c r="AB30" s="185"/>
      <c r="AC30" s="185"/>
      <c r="AD30" s="185"/>
      <c r="AE30" s="185"/>
      <c r="AF30" s="185"/>
      <c r="AG30" s="185"/>
      <c r="AH30" s="185"/>
      <c r="AI30" s="185"/>
    </row>
    <row r="31">
      <c r="A31" s="329" t="s">
        <v>3875</v>
      </c>
      <c r="B31" s="196" t="s">
        <v>3850</v>
      </c>
      <c r="C31" s="235" t="s">
        <v>3876</v>
      </c>
      <c r="D31" s="180" t="s">
        <v>3877</v>
      </c>
      <c r="E31" s="190" t="s">
        <v>3853</v>
      </c>
      <c r="F31" s="195" t="s">
        <v>3878</v>
      </c>
      <c r="G31" s="195" t="s">
        <v>3879</v>
      </c>
      <c r="H31" s="195" t="s">
        <v>3879</v>
      </c>
      <c r="I31" s="196" t="s">
        <v>51</v>
      </c>
      <c r="J31" s="206">
        <v>45391.0</v>
      </c>
      <c r="K31" s="272"/>
      <c r="L31" s="183" t="s">
        <v>135</v>
      </c>
      <c r="M31" s="184"/>
      <c r="N31" s="184"/>
      <c r="O31" s="184"/>
      <c r="P31" s="184"/>
      <c r="Q31" s="184"/>
      <c r="R31" s="184"/>
      <c r="S31" s="184"/>
      <c r="T31" s="184"/>
      <c r="U31" s="184"/>
      <c r="V31" s="184"/>
      <c r="W31" s="184"/>
      <c r="X31" s="184"/>
      <c r="Y31" s="184"/>
      <c r="Z31" s="184"/>
      <c r="AA31" s="185"/>
      <c r="AB31" s="185"/>
      <c r="AC31" s="185"/>
      <c r="AD31" s="185"/>
      <c r="AE31" s="185"/>
      <c r="AF31" s="185"/>
      <c r="AG31" s="185"/>
      <c r="AH31" s="185"/>
      <c r="AI31" s="185"/>
    </row>
    <row r="32">
      <c r="A32" s="329" t="s">
        <v>3880</v>
      </c>
      <c r="B32" s="196" t="s">
        <v>3850</v>
      </c>
      <c r="C32" s="235" t="s">
        <v>3881</v>
      </c>
      <c r="D32" s="195" t="s">
        <v>3882</v>
      </c>
      <c r="E32" s="190" t="s">
        <v>3853</v>
      </c>
      <c r="F32" s="235" t="s">
        <v>54</v>
      </c>
      <c r="G32" s="195" t="s">
        <v>3883</v>
      </c>
      <c r="H32" s="195" t="s">
        <v>3883</v>
      </c>
      <c r="I32" s="196" t="s">
        <v>51</v>
      </c>
      <c r="J32" s="181">
        <v>45405.0</v>
      </c>
      <c r="K32" s="272"/>
      <c r="L32" s="216" t="s">
        <v>135</v>
      </c>
      <c r="M32" s="185"/>
      <c r="N32" s="185"/>
      <c r="O32" s="185"/>
      <c r="P32" s="185"/>
      <c r="Q32" s="185"/>
      <c r="R32" s="185"/>
      <c r="S32" s="185"/>
      <c r="T32" s="185"/>
      <c r="U32" s="185"/>
      <c r="V32" s="185"/>
      <c r="W32" s="185"/>
      <c r="X32" s="185"/>
      <c r="Y32" s="185"/>
      <c r="Z32" s="185"/>
      <c r="AA32" s="185"/>
      <c r="AB32" s="185"/>
      <c r="AC32" s="185"/>
      <c r="AD32" s="185"/>
      <c r="AE32" s="185"/>
      <c r="AF32" s="185"/>
      <c r="AG32" s="185"/>
      <c r="AH32" s="185"/>
      <c r="AI32" s="185"/>
    </row>
    <row r="33">
      <c r="A33" s="329" t="s">
        <v>3884</v>
      </c>
      <c r="B33" s="196" t="s">
        <v>3850</v>
      </c>
      <c r="C33" s="235" t="s">
        <v>3885</v>
      </c>
      <c r="D33" s="195" t="s">
        <v>3886</v>
      </c>
      <c r="E33" s="190" t="s">
        <v>3853</v>
      </c>
      <c r="F33" s="235" t="s">
        <v>54</v>
      </c>
      <c r="G33" s="195" t="s">
        <v>3860</v>
      </c>
      <c r="H33" s="195" t="s">
        <v>3860</v>
      </c>
      <c r="I33" s="196" t="s">
        <v>51</v>
      </c>
      <c r="J33" s="181">
        <v>45405.0</v>
      </c>
      <c r="K33" s="272"/>
      <c r="L33" s="216" t="s">
        <v>135</v>
      </c>
      <c r="M33" s="185"/>
      <c r="N33" s="185"/>
      <c r="O33" s="185"/>
      <c r="P33" s="185"/>
      <c r="Q33" s="185"/>
      <c r="R33" s="185"/>
      <c r="S33" s="185"/>
      <c r="T33" s="185"/>
      <c r="U33" s="185"/>
      <c r="V33" s="185"/>
      <c r="W33" s="185"/>
      <c r="X33" s="185"/>
      <c r="Y33" s="185"/>
      <c r="Z33" s="185"/>
      <c r="AA33" s="185"/>
      <c r="AB33" s="185"/>
      <c r="AC33" s="185"/>
      <c r="AD33" s="185"/>
      <c r="AE33" s="185"/>
      <c r="AF33" s="185"/>
      <c r="AG33" s="185"/>
      <c r="AH33" s="185"/>
      <c r="AI33" s="185"/>
    </row>
    <row r="34">
      <c r="A34" s="329" t="s">
        <v>3887</v>
      </c>
      <c r="B34" s="210" t="s">
        <v>3888</v>
      </c>
      <c r="C34" s="235" t="s">
        <v>3889</v>
      </c>
      <c r="D34" s="189" t="s">
        <v>3890</v>
      </c>
      <c r="E34" s="190" t="s">
        <v>3853</v>
      </c>
      <c r="F34" s="189" t="s">
        <v>3891</v>
      </c>
      <c r="G34" s="189" t="s">
        <v>3892</v>
      </c>
      <c r="H34" s="189" t="s">
        <v>3892</v>
      </c>
      <c r="I34" s="245" t="s">
        <v>51</v>
      </c>
      <c r="J34" s="206">
        <v>45391.0</v>
      </c>
      <c r="K34" s="244"/>
      <c r="L34" s="183" t="s">
        <v>135</v>
      </c>
      <c r="M34" s="184"/>
      <c r="N34" s="184"/>
      <c r="O34" s="184"/>
      <c r="P34" s="184"/>
      <c r="Q34" s="184"/>
      <c r="R34" s="184"/>
      <c r="S34" s="184"/>
      <c r="T34" s="184"/>
      <c r="U34" s="184"/>
      <c r="V34" s="184"/>
      <c r="W34" s="184"/>
      <c r="X34" s="184"/>
      <c r="Y34" s="184"/>
      <c r="Z34" s="184"/>
      <c r="AA34" s="185"/>
      <c r="AB34" s="185"/>
      <c r="AC34" s="185"/>
      <c r="AD34" s="185"/>
      <c r="AE34" s="185"/>
      <c r="AF34" s="185"/>
      <c r="AG34" s="185"/>
      <c r="AH34" s="185"/>
      <c r="AI34" s="185"/>
    </row>
    <row r="35">
      <c r="A35" s="329" t="s">
        <v>3893</v>
      </c>
      <c r="B35" s="210" t="s">
        <v>3888</v>
      </c>
      <c r="C35" s="189" t="s">
        <v>3894</v>
      </c>
      <c r="D35" s="189" t="s">
        <v>3895</v>
      </c>
      <c r="E35" s="196" t="s">
        <v>3896</v>
      </c>
      <c r="F35" s="212" t="s">
        <v>54</v>
      </c>
      <c r="G35" s="189" t="s">
        <v>3897</v>
      </c>
      <c r="H35" s="189" t="s">
        <v>3897</v>
      </c>
      <c r="I35" s="245" t="s">
        <v>51</v>
      </c>
      <c r="J35" s="206">
        <v>45391.0</v>
      </c>
      <c r="K35" s="244"/>
      <c r="L35" s="183" t="s">
        <v>135</v>
      </c>
      <c r="M35" s="184"/>
      <c r="N35" s="184"/>
      <c r="O35" s="184"/>
      <c r="P35" s="184"/>
      <c r="Q35" s="184"/>
      <c r="R35" s="184"/>
      <c r="S35" s="184"/>
      <c r="T35" s="184"/>
      <c r="U35" s="184"/>
      <c r="V35" s="184"/>
      <c r="W35" s="184"/>
      <c r="X35" s="184"/>
      <c r="Y35" s="184"/>
      <c r="Z35" s="184"/>
      <c r="AA35" s="185"/>
      <c r="AB35" s="185"/>
      <c r="AC35" s="185"/>
      <c r="AD35" s="185"/>
      <c r="AE35" s="185"/>
      <c r="AF35" s="185"/>
      <c r="AG35" s="185"/>
      <c r="AH35" s="185"/>
      <c r="AI35" s="185"/>
    </row>
    <row r="36">
      <c r="A36" s="329" t="s">
        <v>3893</v>
      </c>
      <c r="B36" s="210" t="s">
        <v>3888</v>
      </c>
      <c r="C36" s="212" t="s">
        <v>3898</v>
      </c>
      <c r="D36" s="189" t="s">
        <v>3899</v>
      </c>
      <c r="E36" s="190" t="s">
        <v>3853</v>
      </c>
      <c r="F36" s="212" t="s">
        <v>54</v>
      </c>
      <c r="G36" s="212" t="s">
        <v>3900</v>
      </c>
      <c r="H36" s="212" t="s">
        <v>3900</v>
      </c>
      <c r="I36" s="245" t="s">
        <v>51</v>
      </c>
      <c r="J36" s="206">
        <v>45391.0</v>
      </c>
      <c r="K36" s="244"/>
      <c r="L36" s="183" t="s">
        <v>135</v>
      </c>
      <c r="M36" s="184"/>
      <c r="N36" s="184"/>
      <c r="O36" s="184"/>
      <c r="P36" s="184"/>
      <c r="Q36" s="184"/>
      <c r="R36" s="184"/>
      <c r="S36" s="184"/>
      <c r="T36" s="184"/>
      <c r="U36" s="184"/>
      <c r="V36" s="184"/>
      <c r="W36" s="184"/>
      <c r="X36" s="184"/>
      <c r="Y36" s="184"/>
      <c r="Z36" s="184"/>
      <c r="AA36" s="185"/>
      <c r="AB36" s="185"/>
      <c r="AC36" s="185"/>
      <c r="AD36" s="185"/>
      <c r="AE36" s="185"/>
      <c r="AF36" s="185"/>
      <c r="AG36" s="185"/>
      <c r="AH36" s="185"/>
      <c r="AI36" s="185"/>
    </row>
    <row r="37">
      <c r="A37" s="329" t="s">
        <v>3901</v>
      </c>
      <c r="B37" s="210" t="s">
        <v>3888</v>
      </c>
      <c r="C37" s="212" t="s">
        <v>3902</v>
      </c>
      <c r="D37" s="189" t="s">
        <v>3903</v>
      </c>
      <c r="E37" s="190" t="s">
        <v>3853</v>
      </c>
      <c r="F37" s="212" t="s">
        <v>54</v>
      </c>
      <c r="G37" s="235" t="s">
        <v>3904</v>
      </c>
      <c r="H37" s="235" t="s">
        <v>3904</v>
      </c>
      <c r="I37" s="245" t="s">
        <v>51</v>
      </c>
      <c r="J37" s="206">
        <v>45391.0</v>
      </c>
      <c r="K37" s="244"/>
      <c r="L37" s="183" t="s">
        <v>135</v>
      </c>
      <c r="M37" s="184"/>
      <c r="N37" s="184"/>
      <c r="O37" s="184"/>
      <c r="P37" s="184"/>
      <c r="Q37" s="184"/>
      <c r="R37" s="184"/>
      <c r="S37" s="184"/>
      <c r="T37" s="184"/>
      <c r="U37" s="184"/>
      <c r="V37" s="184"/>
      <c r="W37" s="184"/>
      <c r="X37" s="184"/>
      <c r="Y37" s="184"/>
      <c r="Z37" s="184"/>
      <c r="AA37" s="185"/>
      <c r="AB37" s="185"/>
      <c r="AC37" s="185"/>
      <c r="AD37" s="185"/>
      <c r="AE37" s="185"/>
      <c r="AF37" s="185"/>
      <c r="AG37" s="185"/>
      <c r="AH37" s="185"/>
      <c r="AI37" s="185"/>
    </row>
    <row r="38">
      <c r="A38" s="329" t="s">
        <v>3905</v>
      </c>
      <c r="B38" s="210" t="s">
        <v>3888</v>
      </c>
      <c r="C38" s="235" t="s">
        <v>3906</v>
      </c>
      <c r="D38" s="189" t="s">
        <v>3907</v>
      </c>
      <c r="E38" s="190" t="s">
        <v>3853</v>
      </c>
      <c r="F38" s="212" t="s">
        <v>54</v>
      </c>
      <c r="G38" s="235" t="s">
        <v>3908</v>
      </c>
      <c r="H38" s="235" t="s">
        <v>3908</v>
      </c>
      <c r="I38" s="245" t="s">
        <v>51</v>
      </c>
      <c r="J38" s="206">
        <v>45391.0</v>
      </c>
      <c r="K38" s="244"/>
      <c r="L38" s="183" t="s">
        <v>135</v>
      </c>
      <c r="M38" s="184"/>
      <c r="N38" s="184"/>
      <c r="O38" s="184"/>
      <c r="P38" s="184"/>
      <c r="Q38" s="184"/>
      <c r="R38" s="184"/>
      <c r="S38" s="184"/>
      <c r="T38" s="184"/>
      <c r="U38" s="184"/>
      <c r="V38" s="184"/>
      <c r="W38" s="184"/>
      <c r="X38" s="184"/>
      <c r="Y38" s="184"/>
      <c r="Z38" s="184"/>
      <c r="AA38" s="185"/>
      <c r="AB38" s="185"/>
      <c r="AC38" s="185"/>
      <c r="AD38" s="185"/>
      <c r="AE38" s="185"/>
      <c r="AF38" s="185"/>
      <c r="AG38" s="185"/>
      <c r="AH38" s="185"/>
      <c r="AI38" s="185"/>
    </row>
    <row r="39">
      <c r="A39" s="329" t="s">
        <v>3909</v>
      </c>
      <c r="B39" s="210" t="s">
        <v>3888</v>
      </c>
      <c r="C39" s="235" t="s">
        <v>3910</v>
      </c>
      <c r="D39" s="189" t="s">
        <v>3911</v>
      </c>
      <c r="E39" s="190" t="s">
        <v>3853</v>
      </c>
      <c r="F39" s="212" t="s">
        <v>54</v>
      </c>
      <c r="G39" s="195" t="s">
        <v>3912</v>
      </c>
      <c r="H39" s="195" t="s">
        <v>3912</v>
      </c>
      <c r="I39" s="245" t="s">
        <v>51</v>
      </c>
      <c r="J39" s="206">
        <v>45391.0</v>
      </c>
      <c r="K39" s="244"/>
      <c r="L39" s="183" t="s">
        <v>135</v>
      </c>
      <c r="M39" s="184"/>
      <c r="N39" s="184"/>
      <c r="O39" s="184"/>
      <c r="P39" s="184"/>
      <c r="Q39" s="184"/>
      <c r="R39" s="184"/>
      <c r="S39" s="184"/>
      <c r="T39" s="184"/>
      <c r="U39" s="184"/>
      <c r="V39" s="184"/>
      <c r="W39" s="184"/>
      <c r="X39" s="184"/>
      <c r="Y39" s="184"/>
      <c r="Z39" s="184"/>
      <c r="AA39" s="185"/>
      <c r="AB39" s="185"/>
      <c r="AC39" s="185"/>
      <c r="AD39" s="185"/>
      <c r="AE39" s="185"/>
      <c r="AF39" s="185"/>
      <c r="AG39" s="185"/>
      <c r="AH39" s="185"/>
      <c r="AI39" s="185"/>
    </row>
    <row r="40">
      <c r="A40" s="329" t="s">
        <v>3913</v>
      </c>
      <c r="B40" s="210" t="s">
        <v>3888</v>
      </c>
      <c r="C40" s="235" t="s">
        <v>3914</v>
      </c>
      <c r="D40" s="189" t="s">
        <v>3915</v>
      </c>
      <c r="E40" s="196" t="s">
        <v>3916</v>
      </c>
      <c r="F40" s="212" t="s">
        <v>54</v>
      </c>
      <c r="G40" s="195" t="s">
        <v>3917</v>
      </c>
      <c r="H40" s="195" t="s">
        <v>3917</v>
      </c>
      <c r="I40" s="245" t="s">
        <v>51</v>
      </c>
      <c r="J40" s="206">
        <v>45391.0</v>
      </c>
      <c r="K40" s="244"/>
      <c r="L40" s="183" t="s">
        <v>135</v>
      </c>
      <c r="M40" s="184"/>
      <c r="N40" s="184"/>
      <c r="O40" s="184"/>
      <c r="P40" s="184"/>
      <c r="Q40" s="184"/>
      <c r="R40" s="184"/>
      <c r="S40" s="184"/>
      <c r="T40" s="184"/>
      <c r="U40" s="184"/>
      <c r="V40" s="184"/>
      <c r="W40" s="184"/>
      <c r="X40" s="184"/>
      <c r="Y40" s="184"/>
      <c r="Z40" s="184"/>
      <c r="AA40" s="185"/>
      <c r="AB40" s="185"/>
      <c r="AC40" s="185"/>
      <c r="AD40" s="185"/>
      <c r="AE40" s="185"/>
      <c r="AF40" s="185"/>
      <c r="AG40" s="185"/>
      <c r="AH40" s="185"/>
      <c r="AI40" s="185"/>
    </row>
    <row r="41">
      <c r="A41" s="329" t="s">
        <v>3918</v>
      </c>
      <c r="B41" s="210" t="s">
        <v>3888</v>
      </c>
      <c r="C41" s="195" t="s">
        <v>3919</v>
      </c>
      <c r="D41" s="195" t="s">
        <v>3920</v>
      </c>
      <c r="E41" s="190" t="s">
        <v>3853</v>
      </c>
      <c r="F41" s="235" t="s">
        <v>54</v>
      </c>
      <c r="G41" s="195" t="s">
        <v>3921</v>
      </c>
      <c r="H41" s="195" t="s">
        <v>3921</v>
      </c>
      <c r="I41" s="196" t="s">
        <v>51</v>
      </c>
      <c r="J41" s="181">
        <v>45405.0</v>
      </c>
      <c r="K41" s="272"/>
      <c r="L41" s="216" t="s">
        <v>135</v>
      </c>
      <c r="M41" s="185"/>
      <c r="N41" s="185"/>
      <c r="O41" s="185"/>
      <c r="P41" s="185"/>
      <c r="Q41" s="185"/>
      <c r="R41" s="185"/>
      <c r="S41" s="185"/>
      <c r="T41" s="185"/>
      <c r="U41" s="185"/>
      <c r="V41" s="185"/>
      <c r="W41" s="185"/>
      <c r="X41" s="185"/>
      <c r="Y41" s="185"/>
      <c r="Z41" s="185"/>
      <c r="AA41" s="185"/>
      <c r="AB41" s="185"/>
      <c r="AC41" s="185"/>
      <c r="AD41" s="185"/>
      <c r="AE41" s="185"/>
      <c r="AF41" s="185"/>
      <c r="AG41" s="185"/>
      <c r="AH41" s="185"/>
      <c r="AI41" s="185"/>
    </row>
    <row r="42">
      <c r="A42" s="237" t="s">
        <v>3922</v>
      </c>
      <c r="B42" s="264" t="s">
        <v>1515</v>
      </c>
      <c r="C42" s="213" t="s">
        <v>3923</v>
      </c>
      <c r="D42" s="195" t="s">
        <v>3924</v>
      </c>
      <c r="E42" s="228" t="s">
        <v>170</v>
      </c>
      <c r="F42" s="198" t="s">
        <v>54</v>
      </c>
      <c r="G42" s="230" t="s">
        <v>3925</v>
      </c>
      <c r="H42" s="230" t="s">
        <v>3925</v>
      </c>
      <c r="I42" s="216" t="s">
        <v>51</v>
      </c>
      <c r="J42" s="451"/>
      <c r="K42" s="231"/>
      <c r="L42" s="248" t="s">
        <v>135</v>
      </c>
      <c r="M42" s="111"/>
      <c r="N42" s="111"/>
      <c r="O42" s="111"/>
      <c r="P42" s="111"/>
      <c r="Q42" s="111"/>
      <c r="R42" s="111"/>
      <c r="S42" s="111"/>
      <c r="T42" s="111"/>
      <c r="U42" s="111"/>
      <c r="V42" s="111"/>
      <c r="W42" s="111"/>
      <c r="X42" s="111"/>
      <c r="Y42" s="111"/>
      <c r="Z42" s="111"/>
      <c r="AA42" s="111"/>
      <c r="AB42" s="111"/>
      <c r="AC42" s="111"/>
      <c r="AD42" s="111"/>
      <c r="AE42" s="111"/>
      <c r="AF42" s="111"/>
      <c r="AG42" s="111"/>
      <c r="AH42" s="111"/>
      <c r="AI42" s="111"/>
    </row>
    <row r="43">
      <c r="A43" s="237" t="s">
        <v>3926</v>
      </c>
      <c r="B43" s="264" t="s">
        <v>1515</v>
      </c>
      <c r="C43" s="213" t="s">
        <v>3927</v>
      </c>
      <c r="D43" s="195" t="s">
        <v>3928</v>
      </c>
      <c r="E43" s="228" t="s">
        <v>170</v>
      </c>
      <c r="F43" s="198" t="s">
        <v>54</v>
      </c>
      <c r="G43" s="230" t="s">
        <v>3929</v>
      </c>
      <c r="H43" s="230" t="s">
        <v>3929</v>
      </c>
      <c r="I43" s="216" t="s">
        <v>51</v>
      </c>
      <c r="J43" s="451"/>
      <c r="K43" s="231"/>
      <c r="L43" s="248" t="s">
        <v>135</v>
      </c>
      <c r="M43" s="111"/>
      <c r="N43" s="111"/>
      <c r="O43" s="111"/>
      <c r="P43" s="111"/>
      <c r="Q43" s="111"/>
      <c r="R43" s="111"/>
      <c r="S43" s="111"/>
      <c r="T43" s="111"/>
      <c r="U43" s="111"/>
      <c r="V43" s="111"/>
      <c r="W43" s="111"/>
      <c r="X43" s="111"/>
      <c r="Y43" s="111"/>
      <c r="Z43" s="111"/>
      <c r="AA43" s="111"/>
      <c r="AB43" s="111"/>
      <c r="AC43" s="111"/>
      <c r="AD43" s="111"/>
      <c r="AE43" s="111"/>
      <c r="AF43" s="111"/>
      <c r="AG43" s="111"/>
      <c r="AH43" s="111"/>
      <c r="AI43" s="111"/>
    </row>
    <row r="44">
      <c r="A44" s="237" t="s">
        <v>3930</v>
      </c>
      <c r="B44" s="264" t="s">
        <v>1515</v>
      </c>
      <c r="C44" s="213" t="s">
        <v>3931</v>
      </c>
      <c r="D44" s="195" t="s">
        <v>3932</v>
      </c>
      <c r="E44" s="228" t="s">
        <v>170</v>
      </c>
      <c r="F44" s="198" t="s">
        <v>54</v>
      </c>
      <c r="G44" s="230" t="s">
        <v>3933</v>
      </c>
      <c r="H44" s="230" t="s">
        <v>3933</v>
      </c>
      <c r="I44" s="216" t="s">
        <v>51</v>
      </c>
      <c r="J44" s="451"/>
      <c r="K44" s="231"/>
      <c r="L44" s="248" t="s">
        <v>135</v>
      </c>
      <c r="M44" s="111"/>
      <c r="N44" s="111"/>
      <c r="O44" s="111"/>
      <c r="P44" s="111"/>
      <c r="Q44" s="111"/>
      <c r="R44" s="111"/>
      <c r="S44" s="111"/>
      <c r="T44" s="111"/>
      <c r="U44" s="111"/>
      <c r="V44" s="111"/>
      <c r="W44" s="111"/>
      <c r="X44" s="111"/>
      <c r="Y44" s="111"/>
      <c r="Z44" s="111"/>
      <c r="AA44" s="111"/>
      <c r="AB44" s="111"/>
      <c r="AC44" s="111"/>
      <c r="AD44" s="111"/>
      <c r="AE44" s="111"/>
      <c r="AF44" s="111"/>
      <c r="AG44" s="111"/>
      <c r="AH44" s="111"/>
      <c r="AI44" s="111"/>
    </row>
    <row r="45">
      <c r="A45" s="237" t="s">
        <v>3934</v>
      </c>
      <c r="B45" s="196" t="s">
        <v>3935</v>
      </c>
      <c r="C45" s="195" t="s">
        <v>3936</v>
      </c>
      <c r="D45" s="189" t="s">
        <v>3937</v>
      </c>
      <c r="E45" s="190" t="s">
        <v>170</v>
      </c>
      <c r="F45" s="212" t="s">
        <v>54</v>
      </c>
      <c r="G45" s="235" t="s">
        <v>3938</v>
      </c>
      <c r="H45" s="235" t="s">
        <v>3938</v>
      </c>
      <c r="I45" s="245" t="s">
        <v>51</v>
      </c>
      <c r="J45" s="206">
        <v>45391.0</v>
      </c>
      <c r="K45" s="244"/>
      <c r="L45" s="183" t="s">
        <v>135</v>
      </c>
      <c r="M45" s="184"/>
      <c r="N45" s="184"/>
      <c r="O45" s="184"/>
      <c r="P45" s="184"/>
      <c r="Q45" s="184"/>
      <c r="R45" s="184"/>
      <c r="S45" s="184"/>
      <c r="T45" s="184"/>
      <c r="U45" s="184"/>
      <c r="V45" s="184"/>
      <c r="W45" s="184"/>
      <c r="X45" s="184"/>
      <c r="Y45" s="184"/>
      <c r="Z45" s="184"/>
      <c r="AA45" s="185"/>
      <c r="AB45" s="185"/>
      <c r="AC45" s="185"/>
      <c r="AD45" s="185"/>
      <c r="AE45" s="185"/>
      <c r="AF45" s="185"/>
      <c r="AG45" s="185"/>
      <c r="AH45" s="185"/>
      <c r="AI45" s="185"/>
    </row>
    <row r="46">
      <c r="A46" s="237" t="s">
        <v>3939</v>
      </c>
      <c r="B46" s="210" t="s">
        <v>3888</v>
      </c>
      <c r="C46" s="235" t="s">
        <v>3940</v>
      </c>
      <c r="D46" s="189" t="s">
        <v>3937</v>
      </c>
      <c r="E46" s="190" t="s">
        <v>170</v>
      </c>
      <c r="F46" s="212" t="s">
        <v>54</v>
      </c>
      <c r="G46" s="235" t="s">
        <v>3938</v>
      </c>
      <c r="H46" s="235" t="s">
        <v>3938</v>
      </c>
      <c r="I46" s="245" t="s">
        <v>51</v>
      </c>
      <c r="J46" s="206">
        <v>45391.0</v>
      </c>
      <c r="K46" s="244"/>
      <c r="L46" s="183" t="s">
        <v>135</v>
      </c>
      <c r="M46" s="184"/>
      <c r="N46" s="184"/>
      <c r="O46" s="184"/>
      <c r="P46" s="184"/>
      <c r="Q46" s="184"/>
      <c r="R46" s="184"/>
      <c r="S46" s="184"/>
      <c r="T46" s="184"/>
      <c r="U46" s="184"/>
      <c r="V46" s="184"/>
      <c r="W46" s="184"/>
      <c r="X46" s="184"/>
      <c r="Y46" s="184"/>
      <c r="Z46" s="184"/>
      <c r="AA46" s="185"/>
      <c r="AB46" s="185"/>
      <c r="AC46" s="185"/>
      <c r="AD46" s="185"/>
      <c r="AE46" s="185"/>
      <c r="AF46" s="185"/>
      <c r="AG46" s="185"/>
      <c r="AH46" s="185"/>
      <c r="AI46" s="185"/>
    </row>
    <row r="47" ht="15.75" customHeight="1">
      <c r="A47" s="246"/>
      <c r="B47" s="238"/>
      <c r="C47" s="198"/>
      <c r="D47" s="189"/>
      <c r="E47" s="228"/>
      <c r="F47" s="180"/>
      <c r="G47" s="195"/>
      <c r="H47" s="195"/>
      <c r="I47" s="205"/>
      <c r="J47" s="206"/>
      <c r="K47" s="242"/>
      <c r="L47" s="183"/>
      <c r="M47" s="184"/>
      <c r="N47" s="184"/>
      <c r="O47" s="184"/>
      <c r="P47" s="184"/>
      <c r="Q47" s="184"/>
      <c r="R47" s="184"/>
      <c r="S47" s="184"/>
      <c r="T47" s="184"/>
      <c r="U47" s="184"/>
      <c r="V47" s="184"/>
      <c r="W47" s="184"/>
      <c r="X47" s="184"/>
      <c r="Y47" s="184"/>
      <c r="Z47" s="184"/>
      <c r="AA47" s="185"/>
      <c r="AB47" s="185"/>
      <c r="AC47" s="185"/>
      <c r="AD47" s="185"/>
      <c r="AE47" s="185"/>
      <c r="AF47" s="185"/>
      <c r="AG47" s="185"/>
      <c r="AH47" s="185"/>
      <c r="AI47" s="185"/>
    </row>
    <row r="48" ht="15.75" customHeight="1">
      <c r="A48" s="246"/>
      <c r="B48" s="238"/>
      <c r="C48" s="198"/>
      <c r="D48" s="189"/>
      <c r="E48" s="228"/>
      <c r="F48" s="180"/>
      <c r="G48" s="195"/>
      <c r="H48" s="195"/>
      <c r="I48" s="205"/>
      <c r="J48" s="206"/>
      <c r="K48" s="242"/>
      <c r="L48" s="183"/>
      <c r="M48" s="184"/>
      <c r="N48" s="184"/>
      <c r="O48" s="184"/>
      <c r="P48" s="184"/>
      <c r="Q48" s="184"/>
      <c r="R48" s="184"/>
      <c r="S48" s="184"/>
      <c r="T48" s="184"/>
      <c r="U48" s="184"/>
      <c r="V48" s="184"/>
      <c r="W48" s="184"/>
      <c r="X48" s="184"/>
      <c r="Y48" s="184"/>
      <c r="Z48" s="184"/>
      <c r="AA48" s="185"/>
      <c r="AB48" s="185"/>
      <c r="AC48" s="185"/>
      <c r="AD48" s="185"/>
      <c r="AE48" s="185"/>
      <c r="AF48" s="185"/>
      <c r="AG48" s="185"/>
      <c r="AH48" s="185"/>
      <c r="AI48" s="185"/>
    </row>
    <row r="49" ht="15.75" customHeight="1">
      <c r="A49" s="246"/>
      <c r="B49" s="238"/>
      <c r="C49" s="198"/>
      <c r="D49" s="189"/>
      <c r="E49" s="228"/>
      <c r="F49" s="180"/>
      <c r="G49" s="195"/>
      <c r="H49" s="195"/>
      <c r="I49" s="205"/>
      <c r="J49" s="206"/>
      <c r="K49" s="242"/>
      <c r="L49" s="183"/>
      <c r="M49" s="184"/>
      <c r="N49" s="184"/>
      <c r="O49" s="184"/>
      <c r="P49" s="184"/>
      <c r="Q49" s="184"/>
      <c r="R49" s="184"/>
      <c r="S49" s="184"/>
      <c r="T49" s="184"/>
      <c r="U49" s="184"/>
      <c r="V49" s="184"/>
      <c r="W49" s="184"/>
      <c r="X49" s="184"/>
      <c r="Y49" s="184"/>
      <c r="Z49" s="184"/>
      <c r="AA49" s="185"/>
      <c r="AB49" s="185"/>
      <c r="AC49" s="185"/>
      <c r="AD49" s="185"/>
      <c r="AE49" s="185"/>
      <c r="AF49" s="185"/>
      <c r="AG49" s="185"/>
      <c r="AH49" s="185"/>
      <c r="AI49" s="185"/>
    </row>
    <row r="50" ht="15.75" customHeight="1">
      <c r="A50" s="246"/>
      <c r="B50" s="238"/>
      <c r="C50" s="198"/>
      <c r="D50" s="189"/>
      <c r="E50" s="228"/>
      <c r="F50" s="180"/>
      <c r="G50" s="195"/>
      <c r="H50" s="195"/>
      <c r="I50" s="205"/>
      <c r="J50" s="206"/>
      <c r="K50" s="242"/>
      <c r="L50" s="183"/>
      <c r="M50" s="184"/>
      <c r="N50" s="184"/>
      <c r="O50" s="184"/>
      <c r="P50" s="184"/>
      <c r="Q50" s="184"/>
      <c r="R50" s="184"/>
      <c r="S50" s="184"/>
      <c r="T50" s="184"/>
      <c r="U50" s="184"/>
      <c r="V50" s="184"/>
      <c r="W50" s="184"/>
      <c r="X50" s="184"/>
      <c r="Y50" s="184"/>
      <c r="Z50" s="184"/>
      <c r="AA50" s="185"/>
      <c r="AB50" s="185"/>
      <c r="AC50" s="185"/>
      <c r="AD50" s="185"/>
      <c r="AE50" s="185"/>
      <c r="AF50" s="185"/>
      <c r="AG50" s="185"/>
      <c r="AH50" s="185"/>
      <c r="AI50" s="185"/>
    </row>
    <row r="51" ht="15.75" customHeight="1">
      <c r="A51" s="246"/>
      <c r="B51" s="238"/>
      <c r="C51" s="198"/>
      <c r="D51" s="189"/>
      <c r="E51" s="228"/>
      <c r="F51" s="180"/>
      <c r="G51" s="195"/>
      <c r="H51" s="195"/>
      <c r="I51" s="205"/>
      <c r="J51" s="206"/>
      <c r="K51" s="242"/>
      <c r="L51" s="183"/>
      <c r="M51" s="184"/>
      <c r="N51" s="184"/>
      <c r="O51" s="184"/>
      <c r="P51" s="184"/>
      <c r="Q51" s="184"/>
      <c r="R51" s="184"/>
      <c r="S51" s="184"/>
      <c r="T51" s="184"/>
      <c r="U51" s="184"/>
      <c r="V51" s="184"/>
      <c r="W51" s="184"/>
      <c r="X51" s="184"/>
      <c r="Y51" s="184"/>
      <c r="Z51" s="184"/>
      <c r="AA51" s="185"/>
      <c r="AB51" s="185"/>
      <c r="AC51" s="185"/>
      <c r="AD51" s="185"/>
      <c r="AE51" s="185"/>
      <c r="AF51" s="185"/>
      <c r="AG51" s="185"/>
      <c r="AH51" s="185"/>
      <c r="AI51" s="185"/>
    </row>
    <row r="52" ht="15.75" customHeight="1">
      <c r="A52" s="246"/>
      <c r="B52" s="238"/>
      <c r="C52" s="198"/>
      <c r="D52" s="189"/>
      <c r="E52" s="228"/>
      <c r="F52" s="180"/>
      <c r="G52" s="195"/>
      <c r="H52" s="195"/>
      <c r="I52" s="205"/>
      <c r="J52" s="206"/>
      <c r="K52" s="242"/>
      <c r="L52" s="183"/>
      <c r="M52" s="184"/>
      <c r="N52" s="184"/>
      <c r="O52" s="184"/>
      <c r="P52" s="184"/>
      <c r="Q52" s="184"/>
      <c r="R52" s="184"/>
      <c r="S52" s="184"/>
      <c r="T52" s="184"/>
      <c r="U52" s="184"/>
      <c r="V52" s="184"/>
      <c r="W52" s="184"/>
      <c r="X52" s="184"/>
      <c r="Y52" s="184"/>
      <c r="Z52" s="184"/>
      <c r="AA52" s="185"/>
      <c r="AB52" s="185"/>
      <c r="AC52" s="185"/>
      <c r="AD52" s="185"/>
      <c r="AE52" s="185"/>
      <c r="AF52" s="185"/>
      <c r="AG52" s="185"/>
      <c r="AH52" s="185"/>
      <c r="AI52" s="185"/>
    </row>
    <row r="53" ht="15.75" customHeight="1">
      <c r="A53" s="246"/>
      <c r="B53" s="238"/>
      <c r="C53" s="198"/>
      <c r="D53" s="189"/>
      <c r="E53" s="228"/>
      <c r="F53" s="180"/>
      <c r="G53" s="230"/>
      <c r="H53" s="230"/>
      <c r="I53" s="205"/>
      <c r="J53" s="206"/>
      <c r="K53" s="242"/>
      <c r="L53" s="183"/>
      <c r="M53" s="184"/>
      <c r="N53" s="184"/>
      <c r="O53" s="184"/>
      <c r="P53" s="184"/>
      <c r="Q53" s="184"/>
      <c r="R53" s="184"/>
      <c r="S53" s="184"/>
      <c r="T53" s="184"/>
      <c r="U53" s="184"/>
      <c r="V53" s="184"/>
      <c r="W53" s="184"/>
      <c r="X53" s="184"/>
      <c r="Y53" s="184"/>
      <c r="Z53" s="184"/>
      <c r="AA53" s="185"/>
      <c r="AB53" s="185"/>
      <c r="AC53" s="185"/>
      <c r="AD53" s="185"/>
      <c r="AE53" s="185"/>
      <c r="AF53" s="185"/>
      <c r="AG53" s="185"/>
      <c r="AH53" s="185"/>
      <c r="AI53" s="185"/>
    </row>
    <row r="54" ht="15.75" customHeight="1">
      <c r="A54" s="246"/>
      <c r="B54" s="238"/>
      <c r="C54" s="198"/>
      <c r="D54" s="189"/>
      <c r="E54" s="228"/>
      <c r="F54" s="180"/>
      <c r="G54" s="195"/>
      <c r="H54" s="195"/>
      <c r="I54" s="205"/>
      <c r="J54" s="206"/>
      <c r="K54" s="242"/>
      <c r="L54" s="183"/>
      <c r="M54" s="184"/>
      <c r="N54" s="184"/>
      <c r="O54" s="184"/>
      <c r="P54" s="184"/>
      <c r="Q54" s="184"/>
      <c r="R54" s="184"/>
      <c r="S54" s="184"/>
      <c r="T54" s="184"/>
      <c r="U54" s="184"/>
      <c r="V54" s="184"/>
      <c r="W54" s="184"/>
      <c r="X54" s="184"/>
      <c r="Y54" s="184"/>
      <c r="Z54" s="184"/>
      <c r="AA54" s="185"/>
      <c r="AB54" s="185"/>
      <c r="AC54" s="185"/>
      <c r="AD54" s="185"/>
      <c r="AE54" s="185"/>
      <c r="AF54" s="185"/>
      <c r="AG54" s="185"/>
      <c r="AH54" s="185"/>
      <c r="AI54" s="185"/>
    </row>
    <row r="55" ht="15.75" customHeight="1">
      <c r="A55" s="246"/>
      <c r="B55" s="238"/>
      <c r="C55" s="198"/>
      <c r="D55" s="189"/>
      <c r="E55" s="228"/>
      <c r="F55" s="180"/>
      <c r="G55" s="195"/>
      <c r="H55" s="195"/>
      <c r="I55" s="205"/>
      <c r="J55" s="206"/>
      <c r="K55" s="242"/>
      <c r="L55" s="183"/>
      <c r="M55" s="184"/>
      <c r="N55" s="184"/>
      <c r="O55" s="184"/>
      <c r="P55" s="184"/>
      <c r="Q55" s="184"/>
      <c r="R55" s="184"/>
      <c r="S55" s="184"/>
      <c r="T55" s="184"/>
      <c r="U55" s="184"/>
      <c r="V55" s="184"/>
      <c r="W55" s="184"/>
      <c r="X55" s="184"/>
      <c r="Y55" s="184"/>
      <c r="Z55" s="184"/>
      <c r="AA55" s="185"/>
      <c r="AB55" s="185"/>
      <c r="AC55" s="185"/>
      <c r="AD55" s="185"/>
      <c r="AE55" s="185"/>
      <c r="AF55" s="185"/>
      <c r="AG55" s="185"/>
      <c r="AH55" s="185"/>
      <c r="AI55" s="185"/>
    </row>
    <row r="56" ht="15.75" customHeight="1">
      <c r="A56" s="246"/>
      <c r="B56" s="238"/>
      <c r="C56" s="198"/>
      <c r="D56" s="189"/>
      <c r="E56" s="228"/>
      <c r="F56" s="180"/>
      <c r="G56" s="195"/>
      <c r="H56" s="195"/>
      <c r="I56" s="205"/>
      <c r="J56" s="206"/>
      <c r="K56" s="242"/>
      <c r="L56" s="183"/>
      <c r="M56" s="184"/>
      <c r="N56" s="184"/>
      <c r="O56" s="184"/>
      <c r="P56" s="184"/>
      <c r="Q56" s="184"/>
      <c r="R56" s="184"/>
      <c r="S56" s="184"/>
      <c r="T56" s="184"/>
      <c r="U56" s="184"/>
      <c r="V56" s="184"/>
      <c r="W56" s="184"/>
      <c r="X56" s="184"/>
      <c r="Y56" s="184"/>
      <c r="Z56" s="184"/>
      <c r="AA56" s="185"/>
      <c r="AB56" s="185"/>
      <c r="AC56" s="185"/>
      <c r="AD56" s="185"/>
      <c r="AE56" s="185"/>
      <c r="AF56" s="185"/>
      <c r="AG56" s="185"/>
      <c r="AH56" s="185"/>
      <c r="AI56" s="185"/>
    </row>
    <row r="57" ht="15.75" customHeight="1">
      <c r="A57" s="246"/>
      <c r="B57" s="238"/>
      <c r="C57" s="198"/>
      <c r="D57" s="189"/>
      <c r="E57" s="228"/>
      <c r="F57" s="180"/>
      <c r="G57" s="195"/>
      <c r="H57" s="195"/>
      <c r="I57" s="205"/>
      <c r="J57" s="206"/>
      <c r="K57" s="242"/>
      <c r="L57" s="183"/>
      <c r="M57" s="184"/>
      <c r="N57" s="184"/>
      <c r="O57" s="184"/>
      <c r="P57" s="184"/>
      <c r="Q57" s="184"/>
      <c r="R57" s="184"/>
      <c r="S57" s="184"/>
      <c r="T57" s="184"/>
      <c r="U57" s="184"/>
      <c r="V57" s="184"/>
      <c r="W57" s="184"/>
      <c r="X57" s="184"/>
      <c r="Y57" s="184"/>
      <c r="Z57" s="184"/>
      <c r="AA57" s="185"/>
      <c r="AB57" s="185"/>
      <c r="AC57" s="185"/>
      <c r="AD57" s="185"/>
      <c r="AE57" s="185"/>
      <c r="AF57" s="185"/>
      <c r="AG57" s="185"/>
      <c r="AH57" s="185"/>
      <c r="AI57" s="185"/>
    </row>
    <row r="58" ht="15.75" customHeight="1">
      <c r="A58" s="246"/>
      <c r="B58" s="238"/>
      <c r="C58" s="198"/>
      <c r="D58" s="189"/>
      <c r="E58" s="228"/>
      <c r="F58" s="180"/>
      <c r="G58" s="195"/>
      <c r="H58" s="195"/>
      <c r="I58" s="205"/>
      <c r="J58" s="206"/>
      <c r="K58" s="242"/>
      <c r="L58" s="183"/>
      <c r="M58" s="184"/>
      <c r="N58" s="184"/>
      <c r="O58" s="184"/>
      <c r="P58" s="184"/>
      <c r="Q58" s="184"/>
      <c r="R58" s="184"/>
      <c r="S58" s="184"/>
      <c r="T58" s="184"/>
      <c r="U58" s="184"/>
      <c r="V58" s="184"/>
      <c r="W58" s="184"/>
      <c r="X58" s="184"/>
      <c r="Y58" s="184"/>
      <c r="Z58" s="184"/>
      <c r="AA58" s="185"/>
      <c r="AB58" s="185"/>
      <c r="AC58" s="185"/>
      <c r="AD58" s="185"/>
      <c r="AE58" s="185"/>
      <c r="AF58" s="185"/>
      <c r="AG58" s="185"/>
      <c r="AH58" s="185"/>
      <c r="AI58" s="185"/>
    </row>
    <row r="59" ht="15.75" customHeight="1">
      <c r="A59" s="246"/>
      <c r="B59" s="238"/>
      <c r="C59" s="198"/>
      <c r="D59" s="189"/>
      <c r="E59" s="228"/>
      <c r="F59" s="180"/>
      <c r="G59" s="195"/>
      <c r="H59" s="195"/>
      <c r="I59" s="205"/>
      <c r="J59" s="206"/>
      <c r="K59" s="242"/>
      <c r="L59" s="183"/>
      <c r="M59" s="184"/>
      <c r="N59" s="184"/>
      <c r="O59" s="184"/>
      <c r="P59" s="184"/>
      <c r="Q59" s="184"/>
      <c r="R59" s="184"/>
      <c r="S59" s="184"/>
      <c r="T59" s="184"/>
      <c r="U59" s="184"/>
      <c r="V59" s="184"/>
      <c r="W59" s="184"/>
      <c r="X59" s="184"/>
      <c r="Y59" s="184"/>
      <c r="Z59" s="184"/>
      <c r="AA59" s="185"/>
      <c r="AB59" s="185"/>
      <c r="AC59" s="185"/>
      <c r="AD59" s="185"/>
      <c r="AE59" s="185"/>
      <c r="AF59" s="185"/>
      <c r="AG59" s="185"/>
      <c r="AH59" s="185"/>
      <c r="AI59" s="185"/>
    </row>
    <row r="60" ht="15.75" customHeight="1">
      <c r="A60" s="246"/>
      <c r="B60" s="238"/>
      <c r="C60" s="198"/>
      <c r="D60" s="189"/>
      <c r="E60" s="228"/>
      <c r="F60" s="180"/>
      <c r="G60" s="195"/>
      <c r="H60" s="195"/>
      <c r="I60" s="205"/>
      <c r="J60" s="206"/>
      <c r="K60" s="242"/>
      <c r="L60" s="183"/>
      <c r="M60" s="184"/>
      <c r="N60" s="184"/>
      <c r="O60" s="184"/>
      <c r="P60" s="184"/>
      <c r="Q60" s="184"/>
      <c r="R60" s="184"/>
      <c r="S60" s="184"/>
      <c r="T60" s="184"/>
      <c r="U60" s="184"/>
      <c r="V60" s="184"/>
      <c r="W60" s="184"/>
      <c r="X60" s="184"/>
      <c r="Y60" s="184"/>
      <c r="Z60" s="184"/>
      <c r="AA60" s="185"/>
      <c r="AB60" s="185"/>
      <c r="AC60" s="185"/>
      <c r="AD60" s="185"/>
      <c r="AE60" s="185"/>
      <c r="AF60" s="185"/>
      <c r="AG60" s="185"/>
      <c r="AH60" s="185"/>
      <c r="AI60" s="185"/>
    </row>
    <row r="61" ht="15.75" customHeight="1">
      <c r="A61" s="246"/>
      <c r="B61" s="238"/>
      <c r="C61" s="198"/>
      <c r="D61" s="189"/>
      <c r="E61" s="228"/>
      <c r="F61" s="180"/>
      <c r="G61" s="195"/>
      <c r="H61" s="195"/>
      <c r="I61" s="205"/>
      <c r="J61" s="206"/>
      <c r="K61" s="242"/>
      <c r="L61" s="183"/>
      <c r="M61" s="184"/>
      <c r="N61" s="184"/>
      <c r="O61" s="184"/>
      <c r="P61" s="184"/>
      <c r="Q61" s="184"/>
      <c r="R61" s="184"/>
      <c r="S61" s="184"/>
      <c r="T61" s="184"/>
      <c r="U61" s="184"/>
      <c r="V61" s="184"/>
      <c r="W61" s="184"/>
      <c r="X61" s="184"/>
      <c r="Y61" s="184"/>
      <c r="Z61" s="184"/>
      <c r="AA61" s="185"/>
      <c r="AB61" s="185"/>
      <c r="AC61" s="185"/>
      <c r="AD61" s="185"/>
      <c r="AE61" s="185"/>
      <c r="AF61" s="185"/>
      <c r="AG61" s="185"/>
      <c r="AH61" s="185"/>
      <c r="AI61" s="185"/>
    </row>
    <row r="62" ht="15.75" customHeight="1">
      <c r="A62" s="246"/>
      <c r="B62" s="238"/>
      <c r="C62" s="198"/>
      <c r="D62" s="189"/>
      <c r="E62" s="228"/>
      <c r="F62" s="180"/>
      <c r="G62" s="195"/>
      <c r="H62" s="195"/>
      <c r="I62" s="205"/>
      <c r="J62" s="206"/>
      <c r="K62" s="242"/>
      <c r="L62" s="183"/>
      <c r="M62" s="184"/>
      <c r="N62" s="184"/>
      <c r="O62" s="184"/>
      <c r="P62" s="184"/>
      <c r="Q62" s="184"/>
      <c r="R62" s="184"/>
      <c r="S62" s="184"/>
      <c r="T62" s="184"/>
      <c r="U62" s="184"/>
      <c r="V62" s="184"/>
      <c r="W62" s="184"/>
      <c r="X62" s="184"/>
      <c r="Y62" s="184"/>
      <c r="Z62" s="184"/>
      <c r="AA62" s="185"/>
      <c r="AB62" s="185"/>
      <c r="AC62" s="185"/>
      <c r="AD62" s="185"/>
      <c r="AE62" s="185"/>
      <c r="AF62" s="185"/>
      <c r="AG62" s="185"/>
      <c r="AH62" s="185"/>
      <c r="AI62" s="185"/>
    </row>
    <row r="63" ht="15.75" customHeight="1">
      <c r="A63" s="246"/>
      <c r="B63" s="238"/>
      <c r="C63" s="198"/>
      <c r="D63" s="189"/>
      <c r="E63" s="228"/>
      <c r="F63" s="180"/>
      <c r="G63" s="195"/>
      <c r="H63" s="195"/>
      <c r="I63" s="205"/>
      <c r="J63" s="206"/>
      <c r="K63" s="242"/>
      <c r="L63" s="183"/>
      <c r="M63" s="184"/>
      <c r="N63" s="184"/>
      <c r="O63" s="184"/>
      <c r="P63" s="184"/>
      <c r="Q63" s="184"/>
      <c r="R63" s="184"/>
      <c r="S63" s="184"/>
      <c r="T63" s="184"/>
      <c r="U63" s="184"/>
      <c r="V63" s="184"/>
      <c r="W63" s="184"/>
      <c r="X63" s="184"/>
      <c r="Y63" s="184"/>
      <c r="Z63" s="184"/>
      <c r="AA63" s="185"/>
      <c r="AB63" s="185"/>
      <c r="AC63" s="185"/>
      <c r="AD63" s="185"/>
      <c r="AE63" s="185"/>
      <c r="AF63" s="185"/>
      <c r="AG63" s="185"/>
      <c r="AH63" s="185"/>
      <c r="AI63" s="185"/>
    </row>
    <row r="64" ht="15.75" customHeight="1">
      <c r="A64" s="246"/>
      <c r="B64" s="238"/>
      <c r="C64" s="198"/>
      <c r="D64" s="189"/>
      <c r="E64" s="228"/>
      <c r="F64" s="180"/>
      <c r="G64" s="195"/>
      <c r="H64" s="195"/>
      <c r="I64" s="205"/>
      <c r="J64" s="206"/>
      <c r="K64" s="242"/>
      <c r="L64" s="183"/>
      <c r="M64" s="184"/>
      <c r="N64" s="184"/>
      <c r="O64" s="184"/>
      <c r="P64" s="184"/>
      <c r="Q64" s="184"/>
      <c r="R64" s="184"/>
      <c r="S64" s="184"/>
      <c r="T64" s="184"/>
      <c r="U64" s="184"/>
      <c r="V64" s="184"/>
      <c r="W64" s="184"/>
      <c r="X64" s="184"/>
      <c r="Y64" s="184"/>
      <c r="Z64" s="184"/>
      <c r="AA64" s="185"/>
      <c r="AB64" s="185"/>
      <c r="AC64" s="185"/>
      <c r="AD64" s="185"/>
      <c r="AE64" s="185"/>
      <c r="AF64" s="185"/>
      <c r="AG64" s="185"/>
      <c r="AH64" s="185"/>
      <c r="AI64" s="185"/>
    </row>
    <row r="65" ht="15.75" customHeight="1">
      <c r="A65" s="246"/>
      <c r="B65" s="238"/>
      <c r="C65" s="198"/>
      <c r="D65" s="189"/>
      <c r="E65" s="228"/>
      <c r="F65" s="180"/>
      <c r="G65" s="230"/>
      <c r="H65" s="230"/>
      <c r="I65" s="205"/>
      <c r="J65" s="206"/>
      <c r="K65" s="242"/>
      <c r="L65" s="183"/>
      <c r="M65" s="184"/>
      <c r="N65" s="184"/>
      <c r="O65" s="184"/>
      <c r="P65" s="184"/>
      <c r="Q65" s="184"/>
      <c r="R65" s="184"/>
      <c r="S65" s="184"/>
      <c r="T65" s="184"/>
      <c r="U65" s="184"/>
      <c r="V65" s="184"/>
      <c r="W65" s="184"/>
      <c r="X65" s="184"/>
      <c r="Y65" s="184"/>
      <c r="Z65" s="184"/>
      <c r="AA65" s="185"/>
      <c r="AB65" s="185"/>
      <c r="AC65" s="185"/>
      <c r="AD65" s="185"/>
      <c r="AE65" s="185"/>
      <c r="AF65" s="185"/>
      <c r="AG65" s="185"/>
      <c r="AH65" s="185"/>
      <c r="AI65" s="185"/>
    </row>
    <row r="66" ht="15.75" customHeight="1">
      <c r="A66" s="246"/>
      <c r="B66" s="238"/>
      <c r="C66" s="198"/>
      <c r="D66" s="189"/>
      <c r="E66" s="228"/>
      <c r="F66" s="180"/>
      <c r="G66" s="230"/>
      <c r="H66" s="230"/>
      <c r="I66" s="205"/>
      <c r="J66" s="206"/>
      <c r="K66" s="242"/>
      <c r="L66" s="183"/>
      <c r="M66" s="184"/>
      <c r="N66" s="184"/>
      <c r="O66" s="184"/>
      <c r="P66" s="184"/>
      <c r="Q66" s="184"/>
      <c r="R66" s="184"/>
      <c r="S66" s="184"/>
      <c r="T66" s="184"/>
      <c r="U66" s="184"/>
      <c r="V66" s="184"/>
      <c r="W66" s="184"/>
      <c r="X66" s="184"/>
      <c r="Y66" s="184"/>
      <c r="Z66" s="184"/>
      <c r="AA66" s="185"/>
      <c r="AB66" s="185"/>
      <c r="AC66" s="185"/>
      <c r="AD66" s="185"/>
      <c r="AE66" s="185"/>
      <c r="AF66" s="185"/>
      <c r="AG66" s="185"/>
      <c r="AH66" s="185"/>
      <c r="AI66" s="185"/>
    </row>
    <row r="67" ht="15.75" customHeight="1">
      <c r="A67" s="246"/>
      <c r="B67" s="238"/>
      <c r="C67" s="198"/>
      <c r="D67" s="189"/>
      <c r="E67" s="228"/>
      <c r="F67" s="180"/>
      <c r="G67" s="230"/>
      <c r="H67" s="230"/>
      <c r="I67" s="205"/>
      <c r="J67" s="206"/>
      <c r="K67" s="242"/>
      <c r="L67" s="183"/>
      <c r="M67" s="184"/>
      <c r="N67" s="184"/>
      <c r="O67" s="184"/>
      <c r="P67" s="184"/>
      <c r="Q67" s="184"/>
      <c r="R67" s="184"/>
      <c r="S67" s="184"/>
      <c r="T67" s="184"/>
      <c r="U67" s="184"/>
      <c r="V67" s="184"/>
      <c r="W67" s="184"/>
      <c r="X67" s="184"/>
      <c r="Y67" s="184"/>
      <c r="Z67" s="184"/>
      <c r="AA67" s="185"/>
      <c r="AB67" s="185"/>
      <c r="AC67" s="185"/>
      <c r="AD67" s="185"/>
      <c r="AE67" s="185"/>
      <c r="AF67" s="185"/>
      <c r="AG67" s="185"/>
      <c r="AH67" s="185"/>
      <c r="AI67" s="185"/>
    </row>
    <row r="68" ht="15.75" customHeight="1">
      <c r="A68" s="246"/>
      <c r="B68" s="238"/>
      <c r="C68" s="198"/>
      <c r="D68" s="189"/>
      <c r="E68" s="177"/>
      <c r="F68" s="180"/>
      <c r="G68" s="198"/>
      <c r="H68" s="198"/>
      <c r="I68" s="256"/>
      <c r="J68" s="206"/>
      <c r="K68" s="242"/>
      <c r="L68" s="183"/>
      <c r="M68" s="184"/>
      <c r="N68" s="184"/>
      <c r="O68" s="184"/>
      <c r="P68" s="184"/>
      <c r="Q68" s="184"/>
      <c r="R68" s="184"/>
      <c r="S68" s="184"/>
      <c r="T68" s="184"/>
      <c r="U68" s="184"/>
      <c r="V68" s="184"/>
      <c r="W68" s="184"/>
      <c r="X68" s="184"/>
      <c r="Y68" s="184"/>
      <c r="Z68" s="184"/>
      <c r="AA68" s="185"/>
      <c r="AB68" s="185"/>
      <c r="AC68" s="185"/>
      <c r="AD68" s="185"/>
      <c r="AE68" s="185"/>
      <c r="AF68" s="185"/>
      <c r="AG68" s="185"/>
      <c r="AH68" s="185"/>
      <c r="AI68" s="185"/>
    </row>
    <row r="69" ht="15.75" customHeight="1">
      <c r="A69" s="246"/>
      <c r="B69" s="238"/>
      <c r="C69" s="195"/>
      <c r="D69" s="189"/>
      <c r="E69" s="190"/>
      <c r="F69" s="189"/>
      <c r="G69" s="198"/>
      <c r="H69" s="198"/>
      <c r="I69" s="259"/>
      <c r="J69" s="206"/>
      <c r="K69" s="244"/>
      <c r="L69" s="183"/>
      <c r="M69" s="184"/>
      <c r="N69" s="184"/>
      <c r="O69" s="184"/>
      <c r="P69" s="184"/>
      <c r="Q69" s="184"/>
      <c r="R69" s="184"/>
      <c r="S69" s="184"/>
      <c r="T69" s="184"/>
      <c r="U69" s="184"/>
      <c r="V69" s="184"/>
      <c r="W69" s="184"/>
      <c r="X69" s="184"/>
      <c r="Y69" s="184"/>
      <c r="Z69" s="184"/>
      <c r="AA69" s="185"/>
      <c r="AB69" s="185"/>
      <c r="AC69" s="185"/>
      <c r="AD69" s="185"/>
      <c r="AE69" s="185"/>
      <c r="AF69" s="185"/>
      <c r="AG69" s="185"/>
      <c r="AH69" s="185"/>
      <c r="AI69" s="185"/>
    </row>
    <row r="70" ht="15.75" customHeight="1">
      <c r="A70" s="246"/>
      <c r="B70" s="238"/>
      <c r="C70" s="195"/>
      <c r="D70" s="189"/>
      <c r="E70" s="190"/>
      <c r="F70" s="189"/>
      <c r="G70" s="198"/>
      <c r="H70" s="198"/>
      <c r="I70" s="259"/>
      <c r="J70" s="206"/>
      <c r="K70" s="244"/>
      <c r="L70" s="183"/>
      <c r="M70" s="184"/>
      <c r="N70" s="184"/>
      <c r="O70" s="184"/>
      <c r="P70" s="184"/>
      <c r="Q70" s="184"/>
      <c r="R70" s="184"/>
      <c r="S70" s="184"/>
      <c r="T70" s="184"/>
      <c r="U70" s="184"/>
      <c r="V70" s="184"/>
      <c r="W70" s="184"/>
      <c r="X70" s="184"/>
      <c r="Y70" s="184"/>
      <c r="Z70" s="184"/>
      <c r="AA70" s="185"/>
      <c r="AB70" s="185"/>
      <c r="AC70" s="185"/>
      <c r="AD70" s="185"/>
      <c r="AE70" s="185"/>
      <c r="AF70" s="185"/>
      <c r="AG70" s="185"/>
      <c r="AH70" s="185"/>
      <c r="AI70" s="185"/>
    </row>
    <row r="71">
      <c r="A71" s="246"/>
      <c r="B71" s="238"/>
      <c r="C71" s="198"/>
      <c r="D71" s="189"/>
      <c r="E71" s="228"/>
      <c r="F71" s="180"/>
      <c r="G71" s="198"/>
      <c r="H71" s="198"/>
      <c r="I71" s="205"/>
      <c r="J71" s="206"/>
      <c r="K71" s="234"/>
      <c r="L71" s="183"/>
      <c r="M71" s="184"/>
      <c r="N71" s="184"/>
      <c r="O71" s="184"/>
      <c r="P71" s="184"/>
      <c r="Q71" s="184"/>
      <c r="R71" s="184"/>
      <c r="S71" s="184"/>
      <c r="T71" s="184"/>
      <c r="U71" s="184"/>
      <c r="V71" s="184"/>
      <c r="W71" s="184"/>
      <c r="X71" s="184"/>
      <c r="Y71" s="184"/>
      <c r="Z71" s="184"/>
      <c r="AA71" s="185"/>
      <c r="AB71" s="185"/>
      <c r="AC71" s="185"/>
      <c r="AD71" s="185"/>
      <c r="AE71" s="185"/>
      <c r="AF71" s="185"/>
      <c r="AG71" s="185"/>
      <c r="AH71" s="185"/>
      <c r="AI71" s="185"/>
    </row>
    <row r="72">
      <c r="A72" s="246"/>
      <c r="B72" s="238"/>
      <c r="C72" s="198"/>
      <c r="D72" s="189"/>
      <c r="E72" s="228"/>
      <c r="F72" s="180"/>
      <c r="G72" s="198"/>
      <c r="H72" s="198"/>
      <c r="I72" s="205"/>
      <c r="J72" s="206"/>
      <c r="K72" s="234"/>
      <c r="L72" s="183"/>
      <c r="M72" s="184"/>
      <c r="N72" s="184"/>
      <c r="O72" s="184"/>
      <c r="P72" s="184"/>
      <c r="Q72" s="184"/>
      <c r="R72" s="184"/>
      <c r="S72" s="184"/>
      <c r="T72" s="184"/>
      <c r="U72" s="184"/>
      <c r="V72" s="184"/>
      <c r="W72" s="184"/>
      <c r="X72" s="184"/>
      <c r="Y72" s="184"/>
      <c r="Z72" s="184"/>
      <c r="AA72" s="185"/>
      <c r="AB72" s="185"/>
      <c r="AC72" s="185"/>
      <c r="AD72" s="185"/>
      <c r="AE72" s="185"/>
      <c r="AF72" s="185"/>
      <c r="AG72" s="185"/>
      <c r="AH72" s="185"/>
      <c r="AI72" s="185"/>
    </row>
    <row r="73">
      <c r="A73" s="246"/>
      <c r="B73" s="238"/>
      <c r="C73" s="198"/>
      <c r="D73" s="189"/>
      <c r="E73" s="228"/>
      <c r="F73" s="180"/>
      <c r="G73" s="230"/>
      <c r="H73" s="230"/>
      <c r="I73" s="183"/>
      <c r="J73" s="206"/>
      <c r="K73" s="157"/>
      <c r="L73" s="183"/>
      <c r="M73" s="202"/>
      <c r="N73" s="202"/>
      <c r="O73" s="202"/>
      <c r="P73" s="202"/>
      <c r="Q73" s="202"/>
      <c r="R73" s="202"/>
      <c r="S73" s="202"/>
      <c r="T73" s="202"/>
      <c r="U73" s="202"/>
      <c r="V73" s="202"/>
      <c r="W73" s="202"/>
      <c r="X73" s="202"/>
      <c r="Y73" s="202"/>
      <c r="Z73" s="202"/>
      <c r="AA73" s="135"/>
      <c r="AB73" s="135"/>
      <c r="AC73" s="135"/>
      <c r="AD73" s="135"/>
      <c r="AE73" s="135"/>
      <c r="AF73" s="135"/>
      <c r="AG73" s="135"/>
      <c r="AH73" s="135"/>
      <c r="AI73" s="135"/>
    </row>
    <row r="74">
      <c r="A74" s="246"/>
      <c r="B74" s="238"/>
      <c r="C74" s="180"/>
      <c r="D74" s="189"/>
      <c r="E74" s="228"/>
      <c r="F74" s="180"/>
      <c r="G74" s="230"/>
      <c r="H74" s="230"/>
      <c r="I74" s="183"/>
      <c r="J74" s="206"/>
      <c r="K74" s="157"/>
      <c r="L74" s="183"/>
      <c r="M74" s="202"/>
      <c r="N74" s="202"/>
      <c r="O74" s="202"/>
      <c r="P74" s="202"/>
      <c r="Q74" s="202"/>
      <c r="R74" s="202"/>
      <c r="S74" s="202"/>
      <c r="T74" s="202"/>
      <c r="U74" s="202"/>
      <c r="V74" s="202"/>
      <c r="W74" s="202"/>
      <c r="X74" s="202"/>
      <c r="Y74" s="202"/>
      <c r="Z74" s="202"/>
      <c r="AA74" s="135"/>
      <c r="AB74" s="135"/>
      <c r="AC74" s="135"/>
      <c r="AD74" s="135"/>
      <c r="AE74" s="135"/>
      <c r="AF74" s="135"/>
      <c r="AG74" s="135"/>
      <c r="AH74" s="135"/>
      <c r="AI74" s="135"/>
    </row>
    <row r="75">
      <c r="A75" s="246"/>
      <c r="B75" s="238"/>
      <c r="C75" s="180"/>
      <c r="D75" s="189"/>
      <c r="E75" s="228"/>
      <c r="F75" s="180"/>
      <c r="G75" s="180"/>
      <c r="H75" s="180"/>
      <c r="I75" s="183"/>
      <c r="J75" s="206"/>
      <c r="K75" s="157"/>
      <c r="L75" s="183"/>
      <c r="M75" s="202"/>
      <c r="N75" s="202"/>
      <c r="O75" s="202"/>
      <c r="P75" s="202"/>
      <c r="Q75" s="202"/>
      <c r="R75" s="202"/>
      <c r="S75" s="202"/>
      <c r="T75" s="202"/>
      <c r="U75" s="202"/>
      <c r="V75" s="202"/>
      <c r="W75" s="202"/>
      <c r="X75" s="202"/>
      <c r="Y75" s="202"/>
      <c r="Z75" s="202"/>
      <c r="AA75" s="135"/>
      <c r="AB75" s="135"/>
      <c r="AC75" s="135"/>
      <c r="AD75" s="135"/>
      <c r="AE75" s="135"/>
      <c r="AF75" s="135"/>
      <c r="AG75" s="135"/>
      <c r="AH75" s="135"/>
      <c r="AI75" s="135"/>
    </row>
    <row r="76">
      <c r="A76" s="246"/>
      <c r="B76" s="177"/>
      <c r="C76" s="180"/>
      <c r="D76" s="198"/>
      <c r="E76" s="228"/>
      <c r="F76" s="179"/>
      <c r="G76" s="180"/>
      <c r="H76" s="180"/>
      <c r="I76" s="241"/>
      <c r="J76" s="206"/>
      <c r="K76" s="242"/>
      <c r="L76" s="183"/>
      <c r="M76" s="184"/>
      <c r="N76" s="184"/>
      <c r="O76" s="184"/>
      <c r="P76" s="184"/>
      <c r="Q76" s="184"/>
      <c r="R76" s="184"/>
      <c r="S76" s="184"/>
      <c r="T76" s="184"/>
      <c r="U76" s="184"/>
      <c r="V76" s="184"/>
      <c r="W76" s="184"/>
      <c r="X76" s="184"/>
      <c r="Y76" s="184"/>
      <c r="Z76" s="184"/>
      <c r="AA76" s="185"/>
      <c r="AB76" s="185"/>
      <c r="AC76" s="185"/>
      <c r="AD76" s="185"/>
      <c r="AE76" s="185"/>
      <c r="AF76" s="185"/>
      <c r="AG76" s="185"/>
      <c r="AH76" s="185"/>
      <c r="AI76" s="185"/>
    </row>
    <row r="77">
      <c r="A77" s="246"/>
      <c r="B77" s="190"/>
      <c r="C77" s="189"/>
      <c r="D77" s="198"/>
      <c r="E77" s="228"/>
      <c r="F77" s="191"/>
      <c r="G77" s="195"/>
      <c r="H77" s="195"/>
      <c r="I77" s="243"/>
      <c r="J77" s="206"/>
      <c r="K77" s="244"/>
      <c r="L77" s="183"/>
      <c r="M77" s="184"/>
      <c r="N77" s="184"/>
      <c r="O77" s="184"/>
      <c r="P77" s="184"/>
      <c r="Q77" s="184"/>
      <c r="R77" s="184"/>
      <c r="S77" s="184"/>
      <c r="T77" s="184"/>
      <c r="U77" s="184"/>
      <c r="V77" s="184"/>
      <c r="W77" s="184"/>
      <c r="X77" s="184"/>
      <c r="Y77" s="184"/>
      <c r="Z77" s="184"/>
      <c r="AA77" s="185"/>
      <c r="AB77" s="185"/>
      <c r="AC77" s="185"/>
      <c r="AD77" s="185"/>
      <c r="AE77" s="185"/>
      <c r="AF77" s="185"/>
      <c r="AG77" s="185"/>
      <c r="AH77" s="185"/>
      <c r="AI77" s="185"/>
    </row>
    <row r="78">
      <c r="A78" s="246"/>
      <c r="B78" s="238"/>
      <c r="C78" s="198"/>
      <c r="D78" s="189"/>
      <c r="E78" s="228"/>
      <c r="F78" s="180"/>
      <c r="G78" s="198"/>
      <c r="H78" s="198"/>
      <c r="I78" s="205"/>
      <c r="J78" s="206"/>
      <c r="K78" s="234"/>
      <c r="L78" s="183"/>
      <c r="M78" s="184"/>
      <c r="N78" s="184"/>
      <c r="O78" s="184"/>
      <c r="P78" s="184"/>
      <c r="Q78" s="184"/>
      <c r="R78" s="184"/>
      <c r="S78" s="184"/>
      <c r="T78" s="184"/>
      <c r="U78" s="184"/>
      <c r="V78" s="184"/>
      <c r="W78" s="184"/>
      <c r="X78" s="184"/>
      <c r="Y78" s="184"/>
      <c r="Z78" s="184"/>
      <c r="AA78" s="185"/>
      <c r="AB78" s="185"/>
      <c r="AC78" s="185"/>
      <c r="AD78" s="185"/>
      <c r="AE78" s="185"/>
      <c r="AF78" s="185"/>
      <c r="AG78" s="185"/>
      <c r="AH78" s="185"/>
      <c r="AI78" s="185"/>
    </row>
    <row r="79">
      <c r="A79" s="246"/>
      <c r="B79" s="238"/>
      <c r="C79" s="198"/>
      <c r="D79" s="189"/>
      <c r="E79" s="228"/>
      <c r="F79" s="180"/>
      <c r="G79" s="198"/>
      <c r="H79" s="198"/>
      <c r="I79" s="205"/>
      <c r="J79" s="206"/>
      <c r="K79" s="234"/>
      <c r="L79" s="183"/>
      <c r="M79" s="184"/>
      <c r="N79" s="184"/>
      <c r="O79" s="184"/>
      <c r="P79" s="184"/>
      <c r="Q79" s="184"/>
      <c r="R79" s="184"/>
      <c r="S79" s="184"/>
      <c r="T79" s="184"/>
      <c r="U79" s="184"/>
      <c r="V79" s="184"/>
      <c r="W79" s="184"/>
      <c r="X79" s="184"/>
      <c r="Y79" s="184"/>
      <c r="Z79" s="184"/>
      <c r="AA79" s="185"/>
      <c r="AB79" s="185"/>
      <c r="AC79" s="185"/>
      <c r="AD79" s="185"/>
      <c r="AE79" s="185"/>
      <c r="AF79" s="185"/>
      <c r="AG79" s="185"/>
      <c r="AH79" s="185"/>
      <c r="AI79" s="185"/>
    </row>
    <row r="80">
      <c r="A80" s="246"/>
      <c r="B80" s="238"/>
      <c r="C80" s="198"/>
      <c r="D80" s="189"/>
      <c r="E80" s="228"/>
      <c r="F80" s="180"/>
      <c r="G80" s="198"/>
      <c r="H80" s="198"/>
      <c r="I80" s="205"/>
      <c r="J80" s="206"/>
      <c r="K80" s="234"/>
      <c r="L80" s="183"/>
      <c r="M80" s="184"/>
      <c r="N80" s="184"/>
      <c r="O80" s="184"/>
      <c r="P80" s="184"/>
      <c r="Q80" s="184"/>
      <c r="R80" s="184"/>
      <c r="S80" s="184"/>
      <c r="T80" s="184"/>
      <c r="U80" s="184"/>
      <c r="V80" s="184"/>
      <c r="W80" s="184"/>
      <c r="X80" s="184"/>
      <c r="Y80" s="184"/>
      <c r="Z80" s="184"/>
      <c r="AA80" s="185"/>
      <c r="AB80" s="185"/>
      <c r="AC80" s="185"/>
      <c r="AD80" s="185"/>
      <c r="AE80" s="185"/>
      <c r="AF80" s="185"/>
      <c r="AG80" s="185"/>
      <c r="AH80" s="185"/>
      <c r="AI80" s="185"/>
    </row>
    <row r="81">
      <c r="A81" s="246"/>
      <c r="B81" s="238"/>
      <c r="C81" s="198"/>
      <c r="D81" s="189"/>
      <c r="E81" s="228"/>
      <c r="F81" s="180"/>
      <c r="G81" s="198"/>
      <c r="H81" s="198"/>
      <c r="I81" s="205"/>
      <c r="J81" s="206"/>
      <c r="K81" s="234"/>
      <c r="L81" s="183"/>
      <c r="M81" s="184"/>
      <c r="N81" s="184"/>
      <c r="O81" s="184"/>
      <c r="P81" s="184"/>
      <c r="Q81" s="184"/>
      <c r="R81" s="184"/>
      <c r="S81" s="184"/>
      <c r="T81" s="184"/>
      <c r="U81" s="184"/>
      <c r="V81" s="184"/>
      <c r="W81" s="184"/>
      <c r="X81" s="184"/>
      <c r="Y81" s="184"/>
      <c r="Z81" s="184"/>
      <c r="AA81" s="185"/>
      <c r="AB81" s="185"/>
      <c r="AC81" s="185"/>
      <c r="AD81" s="185"/>
      <c r="AE81" s="185"/>
      <c r="AF81" s="185"/>
      <c r="AG81" s="185"/>
      <c r="AH81" s="185"/>
      <c r="AI81" s="185"/>
    </row>
    <row r="82">
      <c r="A82" s="246"/>
      <c r="B82" s="238"/>
      <c r="C82" s="198"/>
      <c r="D82" s="189"/>
      <c r="E82" s="228"/>
      <c r="F82" s="180"/>
      <c r="G82" s="198"/>
      <c r="H82" s="198"/>
      <c r="I82" s="205"/>
      <c r="J82" s="206"/>
      <c r="K82" s="234"/>
      <c r="L82" s="183"/>
      <c r="M82" s="184"/>
      <c r="N82" s="184"/>
      <c r="O82" s="184"/>
      <c r="P82" s="184"/>
      <c r="Q82" s="184"/>
      <c r="R82" s="184"/>
      <c r="S82" s="184"/>
      <c r="T82" s="184"/>
      <c r="U82" s="184"/>
      <c r="V82" s="184"/>
      <c r="W82" s="184"/>
      <c r="X82" s="184"/>
      <c r="Y82" s="184"/>
      <c r="Z82" s="184"/>
      <c r="AA82" s="185"/>
      <c r="AB82" s="185"/>
      <c r="AC82" s="185"/>
      <c r="AD82" s="185"/>
      <c r="AE82" s="185"/>
      <c r="AF82" s="185"/>
      <c r="AG82" s="185"/>
      <c r="AH82" s="185"/>
      <c r="AI82" s="185"/>
    </row>
    <row r="83">
      <c r="A83" s="246"/>
      <c r="B83" s="238"/>
      <c r="C83" s="198"/>
      <c r="D83" s="189"/>
      <c r="E83" s="228"/>
      <c r="F83" s="180"/>
      <c r="G83" s="198"/>
      <c r="H83" s="198"/>
      <c r="I83" s="205"/>
      <c r="J83" s="206"/>
      <c r="K83" s="234"/>
      <c r="L83" s="183"/>
      <c r="M83" s="184"/>
      <c r="N83" s="184"/>
      <c r="O83" s="184"/>
      <c r="P83" s="184"/>
      <c r="Q83" s="184"/>
      <c r="R83" s="184"/>
      <c r="S83" s="184"/>
      <c r="T83" s="184"/>
      <c r="U83" s="184"/>
      <c r="V83" s="184"/>
      <c r="W83" s="184"/>
      <c r="X83" s="184"/>
      <c r="Y83" s="184"/>
      <c r="Z83" s="184"/>
      <c r="AA83" s="185"/>
      <c r="AB83" s="185"/>
      <c r="AC83" s="185"/>
      <c r="AD83" s="185"/>
      <c r="AE83" s="185"/>
      <c r="AF83" s="185"/>
      <c r="AG83" s="185"/>
      <c r="AH83" s="185"/>
      <c r="AI83" s="185"/>
    </row>
    <row r="84">
      <c r="A84" s="246"/>
      <c r="B84" s="238"/>
      <c r="C84" s="180"/>
      <c r="D84" s="180"/>
      <c r="E84" s="228"/>
      <c r="F84" s="180"/>
      <c r="G84" s="230"/>
      <c r="H84" s="230"/>
      <c r="I84" s="205"/>
      <c r="J84" s="206"/>
      <c r="K84" s="242"/>
      <c r="L84" s="183"/>
      <c r="M84" s="184"/>
      <c r="N84" s="184"/>
      <c r="O84" s="184"/>
      <c r="P84" s="184"/>
      <c r="Q84" s="184"/>
      <c r="R84" s="184"/>
      <c r="S84" s="184"/>
      <c r="T84" s="184"/>
      <c r="U84" s="184"/>
      <c r="V84" s="184"/>
      <c r="W84" s="184"/>
      <c r="X84" s="184"/>
      <c r="Y84" s="184"/>
      <c r="Z84" s="184"/>
      <c r="AA84" s="185"/>
      <c r="AB84" s="185"/>
      <c r="AC84" s="185"/>
      <c r="AD84" s="185"/>
      <c r="AE84" s="185"/>
      <c r="AF84" s="185"/>
      <c r="AG84" s="185"/>
      <c r="AH84" s="185"/>
      <c r="AI84" s="185"/>
    </row>
    <row r="85">
      <c r="A85" s="246"/>
      <c r="B85" s="177"/>
      <c r="C85" s="180"/>
      <c r="D85" s="198"/>
      <c r="E85" s="228"/>
      <c r="F85" s="179"/>
      <c r="G85" s="180"/>
      <c r="H85" s="180"/>
      <c r="I85" s="241"/>
      <c r="J85" s="206"/>
      <c r="K85" s="242"/>
      <c r="L85" s="183"/>
      <c r="M85" s="184"/>
      <c r="N85" s="184"/>
      <c r="O85" s="184"/>
      <c r="P85" s="184"/>
      <c r="Q85" s="184"/>
      <c r="R85" s="184"/>
      <c r="S85" s="184"/>
      <c r="T85" s="184"/>
      <c r="U85" s="184"/>
      <c r="V85" s="184"/>
      <c r="W85" s="184"/>
      <c r="X85" s="184"/>
      <c r="Y85" s="184"/>
      <c r="Z85" s="184"/>
      <c r="AA85" s="185"/>
      <c r="AB85" s="185"/>
      <c r="AC85" s="185"/>
      <c r="AD85" s="185"/>
      <c r="AE85" s="185"/>
      <c r="AF85" s="185"/>
      <c r="AG85" s="185"/>
      <c r="AH85" s="185"/>
      <c r="AI85" s="185"/>
    </row>
    <row r="86">
      <c r="A86" s="246"/>
      <c r="B86" s="190"/>
      <c r="C86" s="189"/>
      <c r="D86" s="198"/>
      <c r="E86" s="228"/>
      <c r="F86" s="191"/>
      <c r="G86" s="195"/>
      <c r="H86" s="195"/>
      <c r="I86" s="243"/>
      <c r="J86" s="206"/>
      <c r="K86" s="244"/>
      <c r="L86" s="183"/>
      <c r="M86" s="184"/>
      <c r="N86" s="184"/>
      <c r="O86" s="184"/>
      <c r="P86" s="184"/>
      <c r="Q86" s="184"/>
      <c r="R86" s="184"/>
      <c r="S86" s="184"/>
      <c r="T86" s="184"/>
      <c r="U86" s="184"/>
      <c r="V86" s="184"/>
      <c r="W86" s="184"/>
      <c r="X86" s="184"/>
      <c r="Y86" s="184"/>
      <c r="Z86" s="184"/>
      <c r="AA86" s="185"/>
      <c r="AB86" s="185"/>
      <c r="AC86" s="185"/>
      <c r="AD86" s="185"/>
      <c r="AE86" s="185"/>
      <c r="AF86" s="185"/>
      <c r="AG86" s="185"/>
      <c r="AH86" s="185"/>
      <c r="AI86" s="185"/>
    </row>
    <row r="87">
      <c r="A87" s="246"/>
      <c r="B87" s="196"/>
      <c r="C87" s="230"/>
      <c r="D87" s="219"/>
      <c r="E87" s="228"/>
      <c r="F87" s="189"/>
      <c r="G87" s="230"/>
      <c r="H87" s="230"/>
      <c r="I87" s="183"/>
      <c r="J87" s="206"/>
      <c r="K87" s="276"/>
      <c r="L87" s="183"/>
      <c r="M87" s="202"/>
      <c r="N87" s="202"/>
      <c r="O87" s="202"/>
      <c r="P87" s="202"/>
      <c r="Q87" s="202"/>
      <c r="R87" s="202"/>
      <c r="S87" s="202"/>
      <c r="T87" s="202"/>
      <c r="U87" s="202"/>
      <c r="V87" s="202"/>
      <c r="W87" s="202"/>
      <c r="X87" s="202"/>
      <c r="Y87" s="202"/>
      <c r="Z87" s="202"/>
      <c r="AA87" s="135"/>
      <c r="AB87" s="135"/>
      <c r="AC87" s="135"/>
      <c r="AD87" s="135"/>
      <c r="AE87" s="135"/>
      <c r="AF87" s="135"/>
      <c r="AG87" s="135"/>
      <c r="AH87" s="135"/>
      <c r="AI87" s="135"/>
    </row>
    <row r="88">
      <c r="A88" s="246"/>
      <c r="B88" s="196"/>
      <c r="C88" s="230"/>
      <c r="D88" s="219"/>
      <c r="E88" s="228"/>
      <c r="F88" s="189"/>
      <c r="G88" s="230"/>
      <c r="H88" s="230"/>
      <c r="I88" s="183"/>
      <c r="J88" s="206"/>
      <c r="K88" s="276"/>
      <c r="L88" s="183"/>
      <c r="M88" s="202"/>
      <c r="N88" s="202"/>
      <c r="O88" s="202"/>
      <c r="P88" s="202"/>
      <c r="Q88" s="202"/>
      <c r="R88" s="202"/>
      <c r="S88" s="202"/>
      <c r="T88" s="202"/>
      <c r="U88" s="202"/>
      <c r="V88" s="202"/>
      <c r="W88" s="202"/>
      <c r="X88" s="202"/>
      <c r="Y88" s="202"/>
      <c r="Z88" s="202"/>
      <c r="AA88" s="135"/>
      <c r="AB88" s="135"/>
      <c r="AC88" s="135"/>
      <c r="AD88" s="135"/>
      <c r="AE88" s="135"/>
      <c r="AF88" s="135"/>
      <c r="AG88" s="135"/>
      <c r="AH88" s="135"/>
      <c r="AI88" s="135"/>
    </row>
    <row r="89" ht="15.75" customHeight="1">
      <c r="A89" s="246"/>
      <c r="B89" s="238"/>
      <c r="C89" s="230"/>
      <c r="D89" s="180"/>
      <c r="E89" s="228"/>
      <c r="F89" s="180"/>
      <c r="G89" s="230"/>
      <c r="H89" s="230"/>
      <c r="I89" s="183"/>
      <c r="J89" s="206"/>
      <c r="K89" s="263"/>
      <c r="L89" s="183"/>
      <c r="M89" s="202"/>
      <c r="N89" s="202"/>
      <c r="O89" s="202"/>
      <c r="P89" s="202"/>
      <c r="Q89" s="202"/>
      <c r="R89" s="202"/>
      <c r="S89" s="202"/>
      <c r="T89" s="202"/>
      <c r="U89" s="202"/>
      <c r="V89" s="202"/>
      <c r="W89" s="202"/>
      <c r="X89" s="202"/>
      <c r="Y89" s="202"/>
      <c r="Z89" s="202"/>
      <c r="AA89" s="135"/>
      <c r="AB89" s="135"/>
      <c r="AC89" s="135"/>
      <c r="AD89" s="135"/>
      <c r="AE89" s="135"/>
      <c r="AF89" s="135"/>
      <c r="AG89" s="135"/>
      <c r="AH89" s="135"/>
      <c r="AI89" s="135"/>
    </row>
    <row r="90" ht="15.75" customHeight="1">
      <c r="A90" s="246"/>
      <c r="B90" s="238"/>
      <c r="C90" s="230"/>
      <c r="D90" s="180"/>
      <c r="E90" s="228"/>
      <c r="F90" s="178"/>
      <c r="G90" s="230"/>
      <c r="H90" s="230"/>
      <c r="I90" s="183"/>
      <c r="J90" s="206"/>
      <c r="K90" s="263"/>
      <c r="L90" s="183"/>
      <c r="M90" s="202"/>
      <c r="N90" s="202"/>
      <c r="O90" s="202"/>
      <c r="P90" s="202"/>
      <c r="Q90" s="202"/>
      <c r="R90" s="202"/>
      <c r="S90" s="202"/>
      <c r="T90" s="202"/>
      <c r="U90" s="202"/>
      <c r="V90" s="202"/>
      <c r="W90" s="202"/>
      <c r="X90" s="202"/>
      <c r="Y90" s="202"/>
      <c r="Z90" s="202"/>
      <c r="AA90" s="135"/>
      <c r="AB90" s="135"/>
      <c r="AC90" s="135"/>
      <c r="AD90" s="135"/>
      <c r="AE90" s="135"/>
      <c r="AF90" s="135"/>
      <c r="AG90" s="135"/>
      <c r="AH90" s="135"/>
      <c r="AI90" s="135"/>
    </row>
    <row r="91" ht="15.75" customHeight="1">
      <c r="A91" s="246"/>
      <c r="B91" s="228"/>
      <c r="C91" s="274"/>
      <c r="D91" s="275"/>
      <c r="E91" s="228"/>
      <c r="F91" s="275"/>
      <c r="G91" s="274"/>
      <c r="H91" s="275"/>
      <c r="I91" s="157"/>
      <c r="J91" s="233"/>
      <c r="K91" s="276"/>
      <c r="L91" s="157"/>
      <c r="M91" s="134"/>
      <c r="N91" s="134"/>
      <c r="O91" s="134"/>
      <c r="P91" s="134"/>
      <c r="Q91" s="134"/>
      <c r="R91" s="134"/>
      <c r="S91" s="134"/>
      <c r="T91" s="134"/>
      <c r="U91" s="134"/>
      <c r="V91" s="134"/>
      <c r="W91" s="134"/>
      <c r="X91" s="134"/>
      <c r="Y91" s="134"/>
      <c r="Z91" s="134"/>
      <c r="AA91" s="135"/>
      <c r="AB91" s="135"/>
      <c r="AC91" s="135"/>
      <c r="AD91" s="135"/>
      <c r="AE91" s="135"/>
      <c r="AF91" s="135"/>
      <c r="AG91" s="135"/>
      <c r="AH91" s="135"/>
      <c r="AI91" s="135"/>
    </row>
    <row r="92" ht="15.75" customHeight="1">
      <c r="A92" s="246"/>
      <c r="B92" s="228"/>
      <c r="C92" s="274"/>
      <c r="D92" s="275"/>
      <c r="E92" s="228"/>
      <c r="F92" s="275"/>
      <c r="G92" s="274"/>
      <c r="H92" s="275"/>
      <c r="I92" s="157"/>
      <c r="J92" s="233"/>
      <c r="K92" s="276"/>
      <c r="L92" s="157"/>
      <c r="M92" s="134"/>
      <c r="N92" s="134"/>
      <c r="O92" s="134"/>
      <c r="P92" s="134"/>
      <c r="Q92" s="134"/>
      <c r="R92" s="134"/>
      <c r="S92" s="134"/>
      <c r="T92" s="134"/>
      <c r="U92" s="134"/>
      <c r="V92" s="134"/>
      <c r="W92" s="134"/>
      <c r="X92" s="134"/>
      <c r="Y92" s="134"/>
      <c r="Z92" s="134"/>
      <c r="AA92" s="135"/>
      <c r="AB92" s="135"/>
      <c r="AC92" s="135"/>
      <c r="AD92" s="135"/>
      <c r="AE92" s="135"/>
      <c r="AF92" s="135"/>
      <c r="AG92" s="135"/>
      <c r="AH92" s="135"/>
      <c r="AI92" s="135"/>
    </row>
    <row r="93" ht="15.75" customHeight="1">
      <c r="A93" s="246"/>
      <c r="B93" s="228"/>
      <c r="C93" s="274"/>
      <c r="D93" s="275"/>
      <c r="E93" s="228"/>
      <c r="F93" s="275"/>
      <c r="G93" s="274"/>
      <c r="H93" s="275"/>
      <c r="I93" s="157"/>
      <c r="J93" s="233"/>
      <c r="K93" s="276"/>
      <c r="L93" s="157"/>
      <c r="M93" s="134"/>
      <c r="N93" s="134"/>
      <c r="O93" s="134"/>
      <c r="P93" s="134"/>
      <c r="Q93" s="134"/>
      <c r="R93" s="134"/>
      <c r="S93" s="134"/>
      <c r="T93" s="134"/>
      <c r="U93" s="134"/>
      <c r="V93" s="134"/>
      <c r="W93" s="134"/>
      <c r="X93" s="134"/>
      <c r="Y93" s="134"/>
      <c r="Z93" s="134"/>
      <c r="AA93" s="135"/>
      <c r="AB93" s="135"/>
      <c r="AC93" s="135"/>
      <c r="AD93" s="135"/>
      <c r="AE93" s="135"/>
      <c r="AF93" s="135"/>
      <c r="AG93" s="135"/>
      <c r="AH93" s="135"/>
      <c r="AI93" s="135"/>
    </row>
    <row r="94" ht="15.75" customHeight="1">
      <c r="A94" s="246"/>
      <c r="B94" s="228"/>
      <c r="C94" s="274"/>
      <c r="D94" s="275"/>
      <c r="E94" s="228"/>
      <c r="F94" s="275"/>
      <c r="G94" s="274"/>
      <c r="H94" s="275"/>
      <c r="I94" s="157"/>
      <c r="J94" s="233"/>
      <c r="K94" s="276"/>
      <c r="L94" s="157"/>
      <c r="M94" s="134"/>
      <c r="N94" s="134"/>
      <c r="O94" s="134"/>
      <c r="P94" s="134"/>
      <c r="Q94" s="134"/>
      <c r="R94" s="134"/>
      <c r="S94" s="134"/>
      <c r="T94" s="134"/>
      <c r="U94" s="134"/>
      <c r="V94" s="134"/>
      <c r="W94" s="134"/>
      <c r="X94" s="134"/>
      <c r="Y94" s="134"/>
      <c r="Z94" s="134"/>
      <c r="AA94" s="135"/>
      <c r="AB94" s="135"/>
      <c r="AC94" s="135"/>
      <c r="AD94" s="135"/>
      <c r="AE94" s="135"/>
      <c r="AF94" s="135"/>
      <c r="AG94" s="135"/>
      <c r="AH94" s="135"/>
      <c r="AI94" s="135"/>
    </row>
    <row r="95" ht="15.75" customHeight="1">
      <c r="A95" s="246"/>
      <c r="B95" s="228"/>
      <c r="C95" s="274"/>
      <c r="D95" s="275"/>
      <c r="E95" s="228"/>
      <c r="F95" s="275"/>
      <c r="G95" s="274"/>
      <c r="H95" s="275"/>
      <c r="I95" s="157"/>
      <c r="J95" s="233"/>
      <c r="K95" s="276"/>
      <c r="L95" s="157"/>
      <c r="M95" s="134"/>
      <c r="N95" s="134"/>
      <c r="O95" s="134"/>
      <c r="P95" s="134"/>
      <c r="Q95" s="134"/>
      <c r="R95" s="134"/>
      <c r="S95" s="134"/>
      <c r="T95" s="134"/>
      <c r="U95" s="134"/>
      <c r="V95" s="134"/>
      <c r="W95" s="134"/>
      <c r="X95" s="134"/>
      <c r="Y95" s="134"/>
      <c r="Z95" s="134"/>
      <c r="AA95" s="135"/>
      <c r="AB95" s="135"/>
      <c r="AC95" s="135"/>
      <c r="AD95" s="135"/>
      <c r="AE95" s="135"/>
      <c r="AF95" s="135"/>
      <c r="AG95" s="135"/>
      <c r="AH95" s="135"/>
      <c r="AI95" s="135"/>
    </row>
    <row r="96" ht="15.75" customHeight="1">
      <c r="A96" s="246"/>
      <c r="B96" s="228"/>
      <c r="C96" s="274"/>
      <c r="D96" s="275"/>
      <c r="E96" s="228"/>
      <c r="F96" s="275"/>
      <c r="G96" s="275"/>
      <c r="H96" s="275"/>
      <c r="I96" s="157"/>
      <c r="J96" s="233"/>
      <c r="K96" s="276"/>
      <c r="L96" s="157"/>
      <c r="M96" s="134"/>
      <c r="N96" s="134"/>
      <c r="O96" s="134"/>
      <c r="P96" s="134"/>
      <c r="Q96" s="134"/>
      <c r="R96" s="134"/>
      <c r="S96" s="134"/>
      <c r="T96" s="134"/>
      <c r="U96" s="134"/>
      <c r="V96" s="134"/>
      <c r="W96" s="134"/>
      <c r="X96" s="134"/>
      <c r="Y96" s="134"/>
      <c r="Z96" s="134"/>
      <c r="AA96" s="135"/>
      <c r="AB96" s="135"/>
      <c r="AC96" s="135"/>
      <c r="AD96" s="135"/>
      <c r="AE96" s="135"/>
      <c r="AF96" s="135"/>
      <c r="AG96" s="135"/>
      <c r="AH96" s="135"/>
      <c r="AI96" s="135"/>
    </row>
    <row r="97" ht="15.75" customHeight="1">
      <c r="A97" s="278"/>
      <c r="B97" s="228"/>
      <c r="C97" s="274"/>
      <c r="D97" s="275"/>
      <c r="E97" s="228"/>
      <c r="F97" s="275"/>
      <c r="G97" s="275"/>
      <c r="H97" s="275"/>
      <c r="I97" s="157"/>
      <c r="J97" s="233"/>
      <c r="K97" s="276"/>
      <c r="L97" s="157"/>
      <c r="M97" s="134"/>
      <c r="N97" s="134"/>
      <c r="O97" s="134"/>
      <c r="P97" s="134"/>
      <c r="Q97" s="134"/>
      <c r="R97" s="134"/>
      <c r="S97" s="134"/>
      <c r="T97" s="134"/>
      <c r="U97" s="134"/>
      <c r="V97" s="134"/>
      <c r="W97" s="134"/>
      <c r="X97" s="134"/>
      <c r="Y97" s="134"/>
      <c r="Z97" s="134"/>
      <c r="AA97" s="135"/>
      <c r="AB97" s="135"/>
      <c r="AC97" s="135"/>
      <c r="AD97" s="135"/>
      <c r="AE97" s="135"/>
      <c r="AF97" s="135"/>
      <c r="AG97" s="135"/>
      <c r="AH97" s="135"/>
      <c r="AI97" s="135"/>
    </row>
    <row r="98" ht="15.75" customHeight="1">
      <c r="A98" s="278"/>
      <c r="B98" s="228"/>
      <c r="C98" s="275"/>
      <c r="D98" s="275"/>
      <c r="E98" s="228"/>
      <c r="F98" s="275"/>
      <c r="G98" s="275"/>
      <c r="H98" s="275"/>
      <c r="I98" s="157"/>
      <c r="J98" s="233"/>
      <c r="K98" s="276"/>
      <c r="L98" s="157"/>
      <c r="M98" s="134"/>
      <c r="N98" s="134"/>
      <c r="O98" s="134"/>
      <c r="P98" s="134"/>
      <c r="Q98" s="134"/>
      <c r="R98" s="134"/>
      <c r="S98" s="134"/>
      <c r="T98" s="134"/>
      <c r="U98" s="134"/>
      <c r="V98" s="134"/>
      <c r="W98" s="134"/>
      <c r="X98" s="134"/>
      <c r="Y98" s="134"/>
      <c r="Z98" s="134"/>
      <c r="AA98" s="135"/>
      <c r="AB98" s="135"/>
      <c r="AC98" s="135"/>
      <c r="AD98" s="135"/>
      <c r="AE98" s="135"/>
      <c r="AF98" s="135"/>
      <c r="AG98" s="135"/>
      <c r="AH98" s="135"/>
      <c r="AI98" s="135"/>
    </row>
    <row r="99" ht="15.75" customHeight="1">
      <c r="A99" s="278"/>
      <c r="B99" s="228"/>
      <c r="C99" s="275"/>
      <c r="D99" s="275"/>
      <c r="E99" s="228"/>
      <c r="F99" s="275"/>
      <c r="G99" s="275"/>
      <c r="H99" s="275"/>
      <c r="I99" s="157"/>
      <c r="J99" s="233"/>
      <c r="K99" s="276"/>
      <c r="L99" s="157"/>
      <c r="M99" s="134"/>
      <c r="N99" s="134"/>
      <c r="O99" s="134"/>
      <c r="P99" s="134"/>
      <c r="Q99" s="134"/>
      <c r="R99" s="134"/>
      <c r="S99" s="134"/>
      <c r="T99" s="134"/>
      <c r="U99" s="134"/>
      <c r="V99" s="134"/>
      <c r="W99" s="134"/>
      <c r="X99" s="134"/>
      <c r="Y99" s="134"/>
      <c r="Z99" s="134"/>
      <c r="AA99" s="135"/>
      <c r="AB99" s="135"/>
      <c r="AC99" s="135"/>
      <c r="AD99" s="135"/>
      <c r="AE99" s="135"/>
      <c r="AF99" s="135"/>
      <c r="AG99" s="135"/>
      <c r="AH99" s="135"/>
      <c r="AI99" s="135"/>
    </row>
    <row r="100" ht="15.75" customHeight="1">
      <c r="A100" s="278"/>
      <c r="B100" s="228"/>
      <c r="C100" s="274"/>
      <c r="D100" s="275"/>
      <c r="E100" s="228"/>
      <c r="F100" s="275"/>
      <c r="G100" s="274"/>
      <c r="H100" s="275"/>
      <c r="I100" s="157"/>
      <c r="J100" s="233"/>
      <c r="K100" s="276"/>
      <c r="L100" s="157"/>
      <c r="M100" s="134"/>
      <c r="N100" s="134"/>
      <c r="O100" s="134"/>
      <c r="P100" s="134"/>
      <c r="Q100" s="134"/>
      <c r="R100" s="134"/>
      <c r="S100" s="134"/>
      <c r="T100" s="134"/>
      <c r="U100" s="134"/>
      <c r="V100" s="134"/>
      <c r="W100" s="134"/>
      <c r="X100" s="134"/>
      <c r="Y100" s="134"/>
      <c r="Z100" s="134"/>
      <c r="AA100" s="135"/>
      <c r="AB100" s="135"/>
      <c r="AC100" s="135"/>
      <c r="AD100" s="135"/>
      <c r="AE100" s="135"/>
      <c r="AF100" s="135"/>
      <c r="AG100" s="135"/>
      <c r="AH100" s="135"/>
      <c r="AI100" s="135"/>
    </row>
    <row r="101" ht="15.75" customHeight="1">
      <c r="A101" s="278"/>
      <c r="B101" s="228"/>
      <c r="C101" s="274"/>
      <c r="D101" s="275"/>
      <c r="E101" s="228"/>
      <c r="F101" s="275"/>
      <c r="G101" s="275"/>
      <c r="H101" s="275"/>
      <c r="I101" s="157"/>
      <c r="J101" s="233"/>
      <c r="K101" s="276"/>
      <c r="L101" s="157"/>
      <c r="M101" s="134"/>
      <c r="N101" s="134"/>
      <c r="O101" s="134"/>
      <c r="P101" s="134"/>
      <c r="Q101" s="134"/>
      <c r="R101" s="134"/>
      <c r="S101" s="134"/>
      <c r="T101" s="134"/>
      <c r="U101" s="134"/>
      <c r="V101" s="134"/>
      <c r="W101" s="134"/>
      <c r="X101" s="134"/>
      <c r="Y101" s="134"/>
      <c r="Z101" s="134"/>
      <c r="AA101" s="135"/>
      <c r="AB101" s="135"/>
      <c r="AC101" s="135"/>
      <c r="AD101" s="135"/>
      <c r="AE101" s="135"/>
      <c r="AF101" s="135"/>
      <c r="AG101" s="135"/>
      <c r="AH101" s="135"/>
      <c r="AI101" s="135"/>
    </row>
    <row r="102" ht="15.75" customHeight="1">
      <c r="A102" s="278"/>
      <c r="B102" s="228"/>
      <c r="C102" s="274"/>
      <c r="D102" s="275"/>
      <c r="E102" s="228"/>
      <c r="F102" s="275"/>
      <c r="G102" s="275"/>
      <c r="H102" s="275"/>
      <c r="I102" s="157"/>
      <c r="J102" s="233"/>
      <c r="K102" s="263"/>
      <c r="L102" s="157"/>
      <c r="M102" s="134"/>
      <c r="N102" s="134"/>
      <c r="O102" s="134"/>
      <c r="P102" s="134"/>
      <c r="Q102" s="134"/>
      <c r="R102" s="134"/>
      <c r="S102" s="134"/>
      <c r="T102" s="134"/>
      <c r="U102" s="134"/>
      <c r="V102" s="134"/>
      <c r="W102" s="134"/>
      <c r="X102" s="134"/>
      <c r="Y102" s="134"/>
      <c r="Z102" s="134"/>
      <c r="AA102" s="135"/>
      <c r="AB102" s="135"/>
      <c r="AC102" s="135"/>
      <c r="AD102" s="135"/>
      <c r="AE102" s="135"/>
      <c r="AF102" s="135"/>
      <c r="AG102" s="135"/>
      <c r="AH102" s="135"/>
      <c r="AI102" s="135"/>
    </row>
    <row r="103" ht="15.75" customHeight="1">
      <c r="A103" s="278"/>
      <c r="B103" s="228"/>
      <c r="C103" s="275"/>
      <c r="D103" s="275"/>
      <c r="E103" s="228"/>
      <c r="F103" s="275"/>
      <c r="G103" s="275"/>
      <c r="H103" s="275"/>
      <c r="I103" s="157"/>
      <c r="J103" s="233"/>
      <c r="K103" s="276"/>
      <c r="L103" s="157"/>
      <c r="M103" s="134"/>
      <c r="N103" s="134"/>
      <c r="O103" s="134"/>
      <c r="P103" s="134"/>
      <c r="Q103" s="134"/>
      <c r="R103" s="134"/>
      <c r="S103" s="134"/>
      <c r="T103" s="134"/>
      <c r="U103" s="134"/>
      <c r="V103" s="134"/>
      <c r="W103" s="134"/>
      <c r="X103" s="134"/>
      <c r="Y103" s="134"/>
      <c r="Z103" s="134"/>
      <c r="AA103" s="135"/>
      <c r="AB103" s="135"/>
      <c r="AC103" s="135"/>
      <c r="AD103" s="135"/>
      <c r="AE103" s="135"/>
      <c r="AF103" s="135"/>
      <c r="AG103" s="135"/>
      <c r="AH103" s="135"/>
      <c r="AI103" s="135"/>
    </row>
    <row r="104" ht="15.75" customHeight="1">
      <c r="A104" s="278"/>
      <c r="B104" s="228"/>
      <c r="C104" s="274"/>
      <c r="D104" s="275"/>
      <c r="E104" s="228"/>
      <c r="F104" s="275"/>
      <c r="G104" s="275"/>
      <c r="H104" s="275"/>
      <c r="I104" s="157"/>
      <c r="J104" s="233"/>
      <c r="K104" s="276"/>
      <c r="L104" s="157"/>
      <c r="M104" s="134"/>
      <c r="N104" s="134"/>
      <c r="O104" s="134"/>
      <c r="P104" s="134"/>
      <c r="Q104" s="134"/>
      <c r="R104" s="134"/>
      <c r="S104" s="134"/>
      <c r="T104" s="134"/>
      <c r="U104" s="134"/>
      <c r="V104" s="134"/>
      <c r="W104" s="134"/>
      <c r="X104" s="134"/>
      <c r="Y104" s="134"/>
      <c r="Z104" s="134"/>
      <c r="AA104" s="135"/>
      <c r="AB104" s="135"/>
      <c r="AC104" s="135"/>
      <c r="AD104" s="135"/>
      <c r="AE104" s="135"/>
      <c r="AF104" s="135"/>
      <c r="AG104" s="135"/>
      <c r="AH104" s="135"/>
      <c r="AI104" s="135"/>
    </row>
    <row r="105" ht="15.75" customHeight="1">
      <c r="A105" s="278"/>
      <c r="B105" s="228"/>
      <c r="C105" s="274"/>
      <c r="D105" s="275"/>
      <c r="E105" s="228"/>
      <c r="F105" s="275"/>
      <c r="G105" s="275"/>
      <c r="H105" s="275"/>
      <c r="I105" s="157"/>
      <c r="J105" s="233"/>
      <c r="K105" s="276"/>
      <c r="L105" s="157"/>
      <c r="M105" s="134"/>
      <c r="N105" s="134"/>
      <c r="O105" s="134"/>
      <c r="P105" s="134"/>
      <c r="Q105" s="134"/>
      <c r="R105" s="134"/>
      <c r="S105" s="134"/>
      <c r="T105" s="134"/>
      <c r="U105" s="134"/>
      <c r="V105" s="134"/>
      <c r="W105" s="134"/>
      <c r="X105" s="134"/>
      <c r="Y105" s="134"/>
      <c r="Z105" s="134"/>
      <c r="AA105" s="135"/>
      <c r="AB105" s="135"/>
      <c r="AC105" s="135"/>
      <c r="AD105" s="135"/>
      <c r="AE105" s="135"/>
      <c r="AF105" s="135"/>
      <c r="AG105" s="135"/>
      <c r="AH105" s="135"/>
      <c r="AI105" s="135"/>
    </row>
    <row r="106" ht="42.0" customHeight="1">
      <c r="A106" s="278"/>
      <c r="B106" s="228"/>
      <c r="C106" s="274"/>
      <c r="D106" s="275"/>
      <c r="E106" s="228"/>
      <c r="F106" s="275"/>
      <c r="G106" s="275"/>
      <c r="H106" s="275"/>
      <c r="I106" s="157"/>
      <c r="J106" s="233"/>
      <c r="K106" s="276"/>
      <c r="L106" s="157"/>
      <c r="M106" s="134"/>
      <c r="N106" s="134"/>
      <c r="O106" s="134"/>
      <c r="P106" s="134"/>
      <c r="Q106" s="134"/>
      <c r="R106" s="134"/>
      <c r="S106" s="134"/>
      <c r="T106" s="134"/>
      <c r="U106" s="134"/>
      <c r="V106" s="134"/>
      <c r="W106" s="134"/>
      <c r="X106" s="134"/>
      <c r="Y106" s="134"/>
      <c r="Z106" s="134"/>
      <c r="AA106" s="135"/>
      <c r="AB106" s="135"/>
      <c r="AC106" s="135"/>
      <c r="AD106" s="135"/>
      <c r="AE106" s="135"/>
      <c r="AF106" s="135"/>
      <c r="AG106" s="135"/>
      <c r="AH106" s="135"/>
      <c r="AI106" s="135"/>
    </row>
    <row r="107" ht="15.75" customHeight="1">
      <c r="A107" s="278"/>
      <c r="B107" s="228"/>
      <c r="C107" s="274"/>
      <c r="D107" s="275"/>
      <c r="E107" s="228"/>
      <c r="F107" s="275"/>
      <c r="G107" s="275"/>
      <c r="H107" s="275"/>
      <c r="I107" s="157"/>
      <c r="J107" s="233"/>
      <c r="K107" s="276"/>
      <c r="L107" s="157"/>
      <c r="M107" s="134"/>
      <c r="N107" s="134"/>
      <c r="O107" s="134"/>
      <c r="P107" s="134"/>
      <c r="Q107" s="134"/>
      <c r="R107" s="134"/>
      <c r="S107" s="134"/>
      <c r="T107" s="134"/>
      <c r="U107" s="134"/>
      <c r="V107" s="134"/>
      <c r="W107" s="134"/>
      <c r="X107" s="134"/>
      <c r="Y107" s="134"/>
      <c r="Z107" s="134"/>
      <c r="AA107" s="135"/>
      <c r="AB107" s="135"/>
      <c r="AC107" s="135"/>
      <c r="AD107" s="135"/>
      <c r="AE107" s="135"/>
      <c r="AF107" s="135"/>
      <c r="AG107" s="135"/>
      <c r="AH107" s="135"/>
      <c r="AI107" s="135"/>
    </row>
    <row r="108" ht="15.75" customHeight="1">
      <c r="A108" s="278"/>
      <c r="B108" s="228"/>
      <c r="C108" s="274"/>
      <c r="D108" s="275"/>
      <c r="E108" s="228"/>
      <c r="F108" s="275"/>
      <c r="G108" s="275"/>
      <c r="H108" s="275"/>
      <c r="I108" s="157"/>
      <c r="J108" s="233"/>
      <c r="K108" s="276"/>
      <c r="L108" s="157"/>
      <c r="M108" s="134"/>
      <c r="N108" s="134"/>
      <c r="O108" s="134"/>
      <c r="P108" s="134"/>
      <c r="Q108" s="134"/>
      <c r="R108" s="134"/>
      <c r="S108" s="134"/>
      <c r="T108" s="134"/>
      <c r="U108" s="134"/>
      <c r="V108" s="134"/>
      <c r="W108" s="134"/>
      <c r="X108" s="134"/>
      <c r="Y108" s="134"/>
      <c r="Z108" s="134"/>
      <c r="AA108" s="135"/>
      <c r="AB108" s="135"/>
      <c r="AC108" s="135"/>
      <c r="AD108" s="135"/>
      <c r="AE108" s="135"/>
      <c r="AF108" s="135"/>
      <c r="AG108" s="135"/>
      <c r="AH108" s="135"/>
      <c r="AI108" s="135"/>
    </row>
    <row r="109" ht="15.75" customHeight="1">
      <c r="A109" s="156"/>
      <c r="B109" s="157"/>
      <c r="C109" s="275"/>
      <c r="D109" s="275"/>
      <c r="E109" s="157"/>
      <c r="F109" s="275"/>
      <c r="G109" s="275"/>
      <c r="H109" s="275"/>
      <c r="I109" s="157"/>
      <c r="J109" s="233"/>
      <c r="K109" s="276"/>
      <c r="L109" s="157"/>
      <c r="M109" s="134"/>
      <c r="N109" s="134"/>
      <c r="O109" s="134"/>
      <c r="P109" s="134"/>
      <c r="Q109" s="134"/>
      <c r="R109" s="134"/>
      <c r="S109" s="134"/>
      <c r="T109" s="134"/>
      <c r="U109" s="134"/>
      <c r="V109" s="134"/>
      <c r="W109" s="134"/>
      <c r="X109" s="134"/>
      <c r="Y109" s="134"/>
      <c r="Z109" s="134"/>
      <c r="AA109" s="135"/>
      <c r="AB109" s="135"/>
      <c r="AC109" s="135"/>
      <c r="AD109" s="135"/>
      <c r="AE109" s="135"/>
      <c r="AF109" s="135"/>
      <c r="AG109" s="135"/>
      <c r="AH109" s="135"/>
      <c r="AI109" s="135"/>
    </row>
    <row r="110" ht="15.75" customHeight="1">
      <c r="A110" s="166"/>
      <c r="B110" s="286"/>
      <c r="C110" s="6"/>
      <c r="D110" s="199"/>
      <c r="E110" s="169"/>
      <c r="F110" s="168"/>
      <c r="G110" s="168"/>
      <c r="H110" s="168"/>
      <c r="I110" s="286"/>
      <c r="J110" s="201"/>
      <c r="K110" s="171"/>
      <c r="L110" s="169"/>
      <c r="M110" s="134"/>
      <c r="N110" s="134"/>
      <c r="O110" s="134"/>
      <c r="P110" s="134"/>
      <c r="Q110" s="134"/>
      <c r="R110" s="134"/>
      <c r="S110" s="134"/>
      <c r="T110" s="134"/>
      <c r="U110" s="134"/>
      <c r="V110" s="134"/>
      <c r="W110" s="134"/>
      <c r="X110" s="134"/>
      <c r="Y110" s="134"/>
      <c r="Z110" s="134"/>
      <c r="AA110" s="135"/>
      <c r="AB110" s="135"/>
      <c r="AC110" s="135"/>
      <c r="AD110" s="135"/>
      <c r="AE110" s="135"/>
      <c r="AF110" s="135"/>
      <c r="AG110" s="135"/>
      <c r="AH110" s="135"/>
      <c r="AI110" s="135"/>
    </row>
    <row r="111" ht="15.75" customHeight="1">
      <c r="A111" s="278"/>
      <c r="B111" s="228"/>
      <c r="C111" s="274"/>
      <c r="D111" s="275"/>
      <c r="E111" s="228"/>
      <c r="F111" s="275"/>
      <c r="G111" s="274"/>
      <c r="H111" s="274"/>
      <c r="I111" s="157"/>
      <c r="J111" s="233"/>
      <c r="K111" s="283"/>
      <c r="L111" s="157"/>
      <c r="M111" s="134"/>
      <c r="N111" s="134"/>
      <c r="O111" s="134"/>
      <c r="P111" s="134"/>
      <c r="Q111" s="134"/>
      <c r="R111" s="134"/>
      <c r="S111" s="134"/>
      <c r="T111" s="134"/>
      <c r="U111" s="134"/>
      <c r="V111" s="134"/>
      <c r="W111" s="134"/>
      <c r="X111" s="134"/>
      <c r="Y111" s="134"/>
      <c r="Z111" s="134"/>
      <c r="AA111" s="135"/>
      <c r="AB111" s="135"/>
      <c r="AC111" s="135"/>
      <c r="AD111" s="135"/>
      <c r="AE111" s="135"/>
      <c r="AF111" s="135"/>
      <c r="AG111" s="135"/>
      <c r="AH111" s="135"/>
      <c r="AI111" s="135"/>
    </row>
    <row r="112" ht="15.75" customHeight="1">
      <c r="A112" s="278"/>
      <c r="B112" s="228"/>
      <c r="C112" s="274"/>
      <c r="D112" s="275"/>
      <c r="E112" s="228"/>
      <c r="F112" s="275"/>
      <c r="G112" s="274"/>
      <c r="H112" s="274"/>
      <c r="I112" s="157"/>
      <c r="J112" s="233"/>
      <c r="K112" s="283"/>
      <c r="L112" s="157"/>
      <c r="M112" s="134"/>
      <c r="N112" s="134"/>
      <c r="O112" s="134"/>
      <c r="P112" s="134"/>
      <c r="Q112" s="134"/>
      <c r="R112" s="134"/>
      <c r="S112" s="134"/>
      <c r="T112" s="134"/>
      <c r="U112" s="134"/>
      <c r="V112" s="134"/>
      <c r="W112" s="134"/>
      <c r="X112" s="134"/>
      <c r="Y112" s="134"/>
      <c r="Z112" s="134"/>
      <c r="AA112" s="135"/>
      <c r="AB112" s="135"/>
      <c r="AC112" s="135"/>
      <c r="AD112" s="135"/>
      <c r="AE112" s="135"/>
      <c r="AF112" s="135"/>
      <c r="AG112" s="135"/>
      <c r="AH112" s="135"/>
      <c r="AI112" s="135"/>
    </row>
    <row r="113" ht="15.75" customHeight="1">
      <c r="A113" s="278"/>
      <c r="B113" s="228"/>
      <c r="C113" s="274"/>
      <c r="D113" s="275"/>
      <c r="E113" s="228"/>
      <c r="F113" s="275"/>
      <c r="G113" s="274"/>
      <c r="H113" s="274"/>
      <c r="I113" s="157"/>
      <c r="J113" s="233"/>
      <c r="K113" s="283"/>
      <c r="L113" s="157"/>
      <c r="M113" s="134"/>
      <c r="N113" s="134"/>
      <c r="O113" s="134"/>
      <c r="P113" s="134"/>
      <c r="Q113" s="134"/>
      <c r="R113" s="134"/>
      <c r="S113" s="134"/>
      <c r="T113" s="134"/>
      <c r="U113" s="134"/>
      <c r="V113" s="134"/>
      <c r="W113" s="134"/>
      <c r="X113" s="134"/>
      <c r="Y113" s="134"/>
      <c r="Z113" s="134"/>
      <c r="AA113" s="135"/>
      <c r="AB113" s="135"/>
      <c r="AC113" s="135"/>
      <c r="AD113" s="135"/>
      <c r="AE113" s="135"/>
      <c r="AF113" s="135"/>
      <c r="AG113" s="135"/>
      <c r="AH113" s="135"/>
      <c r="AI113" s="135"/>
    </row>
    <row r="114" ht="15.75" customHeight="1">
      <c r="A114" s="278"/>
      <c r="B114" s="228"/>
      <c r="C114" s="274"/>
      <c r="D114" s="275"/>
      <c r="E114" s="228"/>
      <c r="F114" s="275"/>
      <c r="G114" s="274"/>
      <c r="H114" s="274"/>
      <c r="I114" s="157"/>
      <c r="J114" s="233"/>
      <c r="K114" s="283"/>
      <c r="L114" s="157"/>
      <c r="M114" s="134"/>
      <c r="N114" s="134"/>
      <c r="O114" s="134"/>
      <c r="P114" s="134"/>
      <c r="Q114" s="134"/>
      <c r="R114" s="134"/>
      <c r="S114" s="134"/>
      <c r="T114" s="134"/>
      <c r="U114" s="134"/>
      <c r="V114" s="134"/>
      <c r="W114" s="134"/>
      <c r="X114" s="134"/>
      <c r="Y114" s="134"/>
      <c r="Z114" s="134"/>
      <c r="AA114" s="135"/>
      <c r="AB114" s="135"/>
      <c r="AC114" s="135"/>
      <c r="AD114" s="135"/>
      <c r="AE114" s="135"/>
      <c r="AF114" s="135"/>
      <c r="AG114" s="135"/>
      <c r="AH114" s="135"/>
      <c r="AI114" s="135"/>
    </row>
    <row r="115" ht="15.75" customHeight="1">
      <c r="A115" s="278"/>
      <c r="B115" s="228"/>
      <c r="C115" s="274"/>
      <c r="D115" s="275"/>
      <c r="E115" s="228"/>
      <c r="F115" s="275"/>
      <c r="G115" s="275"/>
      <c r="H115" s="275"/>
      <c r="I115" s="157"/>
      <c r="J115" s="233"/>
      <c r="K115" s="283"/>
      <c r="L115" s="157"/>
      <c r="M115" s="134"/>
      <c r="N115" s="134"/>
      <c r="O115" s="134"/>
      <c r="P115" s="134"/>
      <c r="Q115" s="134"/>
      <c r="R115" s="134"/>
      <c r="S115" s="134"/>
      <c r="T115" s="134"/>
      <c r="U115" s="134"/>
      <c r="V115" s="134"/>
      <c r="W115" s="134"/>
      <c r="X115" s="134"/>
      <c r="Y115" s="134"/>
      <c r="Z115" s="134"/>
      <c r="AA115" s="135"/>
      <c r="AB115" s="135"/>
      <c r="AC115" s="135"/>
      <c r="AD115" s="135"/>
      <c r="AE115" s="135"/>
      <c r="AF115" s="135"/>
      <c r="AG115" s="135"/>
      <c r="AH115" s="135"/>
      <c r="AI115" s="135"/>
    </row>
    <row r="116" ht="15.75" customHeight="1">
      <c r="A116" s="278"/>
      <c r="B116" s="228"/>
      <c r="C116" s="274"/>
      <c r="D116" s="275"/>
      <c r="E116" s="228"/>
      <c r="F116" s="275"/>
      <c r="G116" s="275"/>
      <c r="H116" s="275"/>
      <c r="I116" s="157"/>
      <c r="J116" s="233"/>
      <c r="K116" s="283"/>
      <c r="L116" s="157"/>
      <c r="M116" s="134"/>
      <c r="N116" s="134"/>
      <c r="O116" s="134"/>
      <c r="P116" s="134"/>
      <c r="Q116" s="134"/>
      <c r="R116" s="134"/>
      <c r="S116" s="134"/>
      <c r="T116" s="134"/>
      <c r="U116" s="134"/>
      <c r="V116" s="134"/>
      <c r="W116" s="134"/>
      <c r="X116" s="134"/>
      <c r="Y116" s="134"/>
      <c r="Z116" s="134"/>
      <c r="AA116" s="135"/>
      <c r="AB116" s="135"/>
      <c r="AC116" s="135"/>
      <c r="AD116" s="135"/>
      <c r="AE116" s="135"/>
      <c r="AF116" s="135"/>
      <c r="AG116" s="135"/>
      <c r="AH116" s="135"/>
      <c r="AI116" s="135"/>
    </row>
    <row r="117" ht="15.75" customHeight="1">
      <c r="A117" s="278"/>
      <c r="B117" s="228"/>
      <c r="C117" s="274"/>
      <c r="D117" s="275"/>
      <c r="E117" s="228"/>
      <c r="F117" s="275"/>
      <c r="G117" s="275"/>
      <c r="H117" s="275"/>
      <c r="I117" s="157"/>
      <c r="J117" s="233"/>
      <c r="K117" s="283"/>
      <c r="L117" s="157"/>
      <c r="M117" s="134"/>
      <c r="N117" s="134"/>
      <c r="O117" s="134"/>
      <c r="P117" s="134"/>
      <c r="Q117" s="134"/>
      <c r="R117" s="134"/>
      <c r="S117" s="134"/>
      <c r="T117" s="134"/>
      <c r="U117" s="134"/>
      <c r="V117" s="134"/>
      <c r="W117" s="134"/>
      <c r="X117" s="134"/>
      <c r="Y117" s="134"/>
      <c r="Z117" s="134"/>
      <c r="AA117" s="135"/>
      <c r="AB117" s="135"/>
      <c r="AC117" s="135"/>
      <c r="AD117" s="135"/>
      <c r="AE117" s="135"/>
      <c r="AF117" s="135"/>
      <c r="AG117" s="135"/>
      <c r="AH117" s="135"/>
      <c r="AI117" s="135"/>
    </row>
    <row r="118" ht="15.75" customHeight="1">
      <c r="A118" s="278"/>
      <c r="B118" s="228"/>
      <c r="C118" s="274"/>
      <c r="D118" s="275"/>
      <c r="E118" s="228"/>
      <c r="F118" s="275"/>
      <c r="G118" s="275"/>
      <c r="H118" s="275"/>
      <c r="I118" s="157"/>
      <c r="J118" s="233"/>
      <c r="K118" s="283"/>
      <c r="L118" s="157"/>
      <c r="M118" s="134"/>
      <c r="N118" s="134"/>
      <c r="O118" s="134"/>
      <c r="P118" s="134"/>
      <c r="Q118" s="134"/>
      <c r="R118" s="134"/>
      <c r="S118" s="134"/>
      <c r="T118" s="134"/>
      <c r="U118" s="134"/>
      <c r="V118" s="134"/>
      <c r="W118" s="134"/>
      <c r="X118" s="134"/>
      <c r="Y118" s="134"/>
      <c r="Z118" s="134"/>
      <c r="AA118" s="135"/>
      <c r="AB118" s="135"/>
      <c r="AC118" s="135"/>
      <c r="AD118" s="135"/>
      <c r="AE118" s="135"/>
      <c r="AF118" s="135"/>
      <c r="AG118" s="135"/>
      <c r="AH118" s="135"/>
      <c r="AI118" s="135"/>
    </row>
    <row r="119" ht="15.75" customHeight="1">
      <c r="A119" s="278"/>
      <c r="B119" s="228"/>
      <c r="C119" s="274"/>
      <c r="D119" s="275"/>
      <c r="E119" s="228"/>
      <c r="F119" s="275"/>
      <c r="G119" s="275"/>
      <c r="H119" s="275"/>
      <c r="I119" s="157"/>
      <c r="J119" s="233"/>
      <c r="K119" s="283"/>
      <c r="L119" s="157"/>
      <c r="M119" s="134"/>
      <c r="N119" s="134"/>
      <c r="O119" s="134"/>
      <c r="P119" s="134"/>
      <c r="Q119" s="134"/>
      <c r="R119" s="134"/>
      <c r="S119" s="134"/>
      <c r="T119" s="134"/>
      <c r="U119" s="134"/>
      <c r="V119" s="134"/>
      <c r="W119" s="134"/>
      <c r="X119" s="134"/>
      <c r="Y119" s="134"/>
      <c r="Z119" s="134"/>
      <c r="AA119" s="135"/>
      <c r="AB119" s="135"/>
      <c r="AC119" s="135"/>
      <c r="AD119" s="135"/>
      <c r="AE119" s="135"/>
      <c r="AF119" s="135"/>
      <c r="AG119" s="135"/>
      <c r="AH119" s="135"/>
      <c r="AI119" s="135"/>
    </row>
    <row r="120" ht="15.75" customHeight="1">
      <c r="A120" s="278"/>
      <c r="B120" s="228"/>
      <c r="C120" s="274"/>
      <c r="D120" s="275"/>
      <c r="E120" s="228"/>
      <c r="F120" s="275"/>
      <c r="G120" s="275"/>
      <c r="H120" s="275"/>
      <c r="I120" s="157"/>
      <c r="J120" s="233"/>
      <c r="K120" s="283"/>
      <c r="L120" s="157"/>
      <c r="M120" s="134"/>
      <c r="N120" s="134"/>
      <c r="O120" s="134"/>
      <c r="P120" s="134"/>
      <c r="Q120" s="134"/>
      <c r="R120" s="134"/>
      <c r="S120" s="134"/>
      <c r="T120" s="134"/>
      <c r="U120" s="134"/>
      <c r="V120" s="134"/>
      <c r="W120" s="134"/>
      <c r="X120" s="134"/>
      <c r="Y120" s="134"/>
      <c r="Z120" s="134"/>
      <c r="AA120" s="135"/>
      <c r="AB120" s="135"/>
      <c r="AC120" s="135"/>
      <c r="AD120" s="135"/>
      <c r="AE120" s="135"/>
      <c r="AF120" s="135"/>
      <c r="AG120" s="135"/>
      <c r="AH120" s="135"/>
      <c r="AI120" s="135"/>
    </row>
    <row r="121" ht="15.75" customHeight="1">
      <c r="A121" s="278"/>
      <c r="B121" s="228"/>
      <c r="C121" s="274"/>
      <c r="D121" s="275"/>
      <c r="E121" s="228"/>
      <c r="F121" s="275"/>
      <c r="G121" s="275"/>
      <c r="H121" s="275"/>
      <c r="I121" s="157"/>
      <c r="J121" s="233"/>
      <c r="K121" s="283"/>
      <c r="L121" s="157"/>
      <c r="M121" s="134"/>
      <c r="N121" s="134"/>
      <c r="O121" s="134"/>
      <c r="P121" s="134"/>
      <c r="Q121" s="134"/>
      <c r="R121" s="134"/>
      <c r="S121" s="134"/>
      <c r="T121" s="134"/>
      <c r="U121" s="134"/>
      <c r="V121" s="134"/>
      <c r="W121" s="134"/>
      <c r="X121" s="134"/>
      <c r="Y121" s="134"/>
      <c r="Z121" s="134"/>
      <c r="AA121" s="135"/>
      <c r="AB121" s="135"/>
      <c r="AC121" s="135"/>
      <c r="AD121" s="135"/>
      <c r="AE121" s="135"/>
      <c r="AF121" s="135"/>
      <c r="AG121" s="135"/>
      <c r="AH121" s="135"/>
      <c r="AI121" s="135"/>
    </row>
    <row r="122" ht="15.75" customHeight="1">
      <c r="A122" s="278"/>
      <c r="B122" s="228"/>
      <c r="C122" s="274"/>
      <c r="D122" s="275"/>
      <c r="E122" s="228"/>
      <c r="F122" s="275"/>
      <c r="G122" s="275"/>
      <c r="H122" s="275"/>
      <c r="I122" s="157"/>
      <c r="J122" s="233"/>
      <c r="K122" s="283"/>
      <c r="L122" s="157"/>
      <c r="M122" s="134"/>
      <c r="N122" s="134"/>
      <c r="O122" s="134"/>
      <c r="P122" s="134"/>
      <c r="Q122" s="134"/>
      <c r="R122" s="134"/>
      <c r="S122" s="134"/>
      <c r="T122" s="134"/>
      <c r="U122" s="134"/>
      <c r="V122" s="134"/>
      <c r="W122" s="134"/>
      <c r="X122" s="134"/>
      <c r="Y122" s="134"/>
      <c r="Z122" s="134"/>
      <c r="AA122" s="135"/>
      <c r="AB122" s="135"/>
      <c r="AC122" s="135"/>
      <c r="AD122" s="135"/>
      <c r="AE122" s="135"/>
      <c r="AF122" s="135"/>
      <c r="AG122" s="135"/>
      <c r="AH122" s="135"/>
      <c r="AI122" s="135"/>
    </row>
    <row r="123" ht="15.75" customHeight="1">
      <c r="A123" s="278"/>
      <c r="B123" s="228"/>
      <c r="C123" s="274"/>
      <c r="D123" s="275"/>
      <c r="E123" s="228"/>
      <c r="F123" s="275"/>
      <c r="G123" s="274"/>
      <c r="H123" s="274"/>
      <c r="I123" s="157"/>
      <c r="J123" s="233"/>
      <c r="K123" s="283"/>
      <c r="L123" s="157"/>
      <c r="M123" s="134"/>
      <c r="N123" s="134"/>
      <c r="O123" s="134"/>
      <c r="P123" s="134"/>
      <c r="Q123" s="134"/>
      <c r="R123" s="134"/>
      <c r="S123" s="134"/>
      <c r="T123" s="134"/>
      <c r="U123" s="134"/>
      <c r="V123" s="134"/>
      <c r="W123" s="134"/>
      <c r="X123" s="134"/>
      <c r="Y123" s="134"/>
      <c r="Z123" s="134"/>
      <c r="AA123" s="135"/>
      <c r="AB123" s="135"/>
      <c r="AC123" s="135"/>
      <c r="AD123" s="135"/>
      <c r="AE123" s="135"/>
      <c r="AF123" s="135"/>
      <c r="AG123" s="135"/>
      <c r="AH123" s="135"/>
      <c r="AI123" s="135"/>
    </row>
    <row r="124" ht="15.75" customHeight="1">
      <c r="A124" s="278"/>
      <c r="B124" s="228"/>
      <c r="C124" s="274"/>
      <c r="D124" s="275"/>
      <c r="E124" s="228"/>
      <c r="F124" s="275"/>
      <c r="G124" s="275"/>
      <c r="H124" s="275"/>
      <c r="I124" s="157"/>
      <c r="J124" s="233"/>
      <c r="K124" s="283"/>
      <c r="L124" s="157"/>
      <c r="M124" s="134"/>
      <c r="N124" s="134"/>
      <c r="O124" s="134"/>
      <c r="P124" s="134"/>
      <c r="Q124" s="134"/>
      <c r="R124" s="134"/>
      <c r="S124" s="134"/>
      <c r="T124" s="134"/>
      <c r="U124" s="134"/>
      <c r="V124" s="134"/>
      <c r="W124" s="134"/>
      <c r="X124" s="134"/>
      <c r="Y124" s="134"/>
      <c r="Z124" s="134"/>
      <c r="AA124" s="135"/>
      <c r="AB124" s="135"/>
      <c r="AC124" s="135"/>
      <c r="AD124" s="135"/>
      <c r="AE124" s="135"/>
      <c r="AF124" s="135"/>
      <c r="AG124" s="135"/>
      <c r="AH124" s="135"/>
      <c r="AI124" s="135"/>
    </row>
    <row r="125" ht="15.75" customHeight="1">
      <c r="A125" s="278"/>
      <c r="B125" s="228"/>
      <c r="C125" s="275"/>
      <c r="D125" s="275"/>
      <c r="E125" s="228"/>
      <c r="F125" s="284"/>
      <c r="G125" s="285"/>
      <c r="H125" s="284"/>
      <c r="I125" s="157"/>
      <c r="J125" s="233"/>
      <c r="K125" s="283"/>
      <c r="L125" s="157"/>
      <c r="M125" s="134"/>
      <c r="N125" s="134"/>
      <c r="O125" s="134"/>
      <c r="P125" s="134"/>
      <c r="Q125" s="134"/>
      <c r="R125" s="134"/>
      <c r="S125" s="134"/>
      <c r="T125" s="134"/>
      <c r="U125" s="134"/>
      <c r="V125" s="134"/>
      <c r="W125" s="134"/>
      <c r="X125" s="134"/>
      <c r="Y125" s="134"/>
      <c r="Z125" s="134"/>
      <c r="AA125" s="135"/>
      <c r="AB125" s="135"/>
      <c r="AC125" s="135"/>
      <c r="AD125" s="135"/>
      <c r="AE125" s="135"/>
      <c r="AF125" s="135"/>
      <c r="AG125" s="135"/>
      <c r="AH125" s="135"/>
      <c r="AI125" s="135"/>
    </row>
    <row r="126" ht="15.75" customHeight="1">
      <c r="A126" s="278"/>
      <c r="B126" s="228"/>
      <c r="C126" s="274"/>
      <c r="D126" s="275"/>
      <c r="E126" s="228"/>
      <c r="F126" s="284"/>
      <c r="G126" s="284"/>
      <c r="H126" s="285"/>
      <c r="I126" s="157"/>
      <c r="J126" s="233"/>
      <c r="K126" s="283"/>
      <c r="L126" s="157"/>
      <c r="M126" s="134"/>
      <c r="N126" s="134"/>
      <c r="O126" s="134"/>
      <c r="P126" s="134"/>
      <c r="Q126" s="134"/>
      <c r="R126" s="134"/>
      <c r="S126" s="134"/>
      <c r="T126" s="134"/>
      <c r="U126" s="134"/>
      <c r="V126" s="134"/>
      <c r="W126" s="134"/>
      <c r="X126" s="134"/>
      <c r="Y126" s="134"/>
      <c r="Z126" s="134"/>
      <c r="AA126" s="135"/>
      <c r="AB126" s="135"/>
      <c r="AC126" s="135"/>
      <c r="AD126" s="135"/>
      <c r="AE126" s="135"/>
      <c r="AF126" s="135"/>
      <c r="AG126" s="135"/>
      <c r="AH126" s="135"/>
      <c r="AI126" s="135"/>
    </row>
    <row r="127" ht="15.75" customHeight="1">
      <c r="A127" s="278"/>
      <c r="B127" s="228"/>
      <c r="C127" s="274"/>
      <c r="D127" s="275"/>
      <c r="E127" s="157"/>
      <c r="F127" s="284"/>
      <c r="G127" s="285"/>
      <c r="H127" s="285"/>
      <c r="I127" s="157"/>
      <c r="J127" s="233"/>
      <c r="K127" s="283"/>
      <c r="L127" s="157"/>
      <c r="M127" s="134"/>
      <c r="N127" s="134"/>
      <c r="O127" s="134"/>
      <c r="P127" s="134"/>
      <c r="Q127" s="134"/>
      <c r="R127" s="134"/>
      <c r="S127" s="134"/>
      <c r="T127" s="134"/>
      <c r="U127" s="134"/>
      <c r="V127" s="134"/>
      <c r="W127" s="134"/>
      <c r="X127" s="134"/>
      <c r="Y127" s="134"/>
      <c r="Z127" s="134"/>
      <c r="AA127" s="135"/>
      <c r="AB127" s="135"/>
      <c r="AC127" s="135"/>
      <c r="AD127" s="135"/>
      <c r="AE127" s="135"/>
      <c r="AF127" s="135"/>
      <c r="AG127" s="135"/>
      <c r="AH127" s="135"/>
      <c r="AI127" s="135"/>
    </row>
    <row r="128" ht="15.75" customHeight="1">
      <c r="A128" s="278"/>
      <c r="B128" s="157"/>
      <c r="C128" s="275"/>
      <c r="D128" s="275"/>
      <c r="E128" s="228"/>
      <c r="F128" s="284"/>
      <c r="G128" s="285"/>
      <c r="H128" s="285"/>
      <c r="I128" s="157"/>
      <c r="J128" s="233"/>
      <c r="K128" s="283"/>
      <c r="L128" s="157"/>
      <c r="M128" s="134"/>
      <c r="N128" s="134"/>
      <c r="O128" s="134"/>
      <c r="P128" s="134"/>
      <c r="Q128" s="134"/>
      <c r="R128" s="134"/>
      <c r="S128" s="134"/>
      <c r="T128" s="134"/>
      <c r="U128" s="134"/>
      <c r="V128" s="134"/>
      <c r="W128" s="134"/>
      <c r="X128" s="134"/>
      <c r="Y128" s="134"/>
      <c r="Z128" s="134"/>
      <c r="AA128" s="135"/>
      <c r="AB128" s="135"/>
      <c r="AC128" s="135"/>
      <c r="AD128" s="135"/>
      <c r="AE128" s="135"/>
      <c r="AF128" s="135"/>
      <c r="AG128" s="135"/>
      <c r="AH128" s="135"/>
      <c r="AI128" s="135"/>
    </row>
    <row r="129" ht="15.75" customHeight="1">
      <c r="A129" s="278"/>
      <c r="B129" s="228"/>
      <c r="C129" s="275"/>
      <c r="D129" s="275"/>
      <c r="E129" s="228"/>
      <c r="F129" s="284"/>
      <c r="G129" s="285"/>
      <c r="H129" s="285"/>
      <c r="I129" s="157"/>
      <c r="J129" s="233"/>
      <c r="K129" s="283"/>
      <c r="L129" s="157"/>
      <c r="M129" s="134"/>
      <c r="N129" s="134"/>
      <c r="O129" s="134"/>
      <c r="P129" s="134"/>
      <c r="Q129" s="134"/>
      <c r="R129" s="134"/>
      <c r="S129" s="134"/>
      <c r="T129" s="134"/>
      <c r="U129" s="134"/>
      <c r="V129" s="134"/>
      <c r="W129" s="134"/>
      <c r="X129" s="134"/>
      <c r="Y129" s="134"/>
      <c r="Z129" s="134"/>
      <c r="AA129" s="135"/>
      <c r="AB129" s="135"/>
      <c r="AC129" s="135"/>
      <c r="AD129" s="135"/>
      <c r="AE129" s="135"/>
      <c r="AF129" s="135"/>
      <c r="AG129" s="135"/>
      <c r="AH129" s="135"/>
      <c r="AI129" s="135"/>
    </row>
    <row r="130" ht="15.75" customHeight="1">
      <c r="A130" s="166"/>
      <c r="B130" s="286"/>
      <c r="C130" s="6"/>
      <c r="D130" s="199"/>
      <c r="E130" s="200"/>
      <c r="F130" s="199"/>
      <c r="G130" s="199"/>
      <c r="H130" s="199"/>
      <c r="I130" s="169"/>
      <c r="J130" s="233"/>
      <c r="K130" s="171"/>
      <c r="L130" s="157"/>
      <c r="M130" s="134"/>
      <c r="N130" s="134"/>
      <c r="O130" s="134"/>
      <c r="P130" s="134"/>
      <c r="Q130" s="134"/>
      <c r="R130" s="134"/>
      <c r="S130" s="134"/>
      <c r="T130" s="134"/>
      <c r="U130" s="134"/>
      <c r="V130" s="134"/>
      <c r="W130" s="134"/>
      <c r="X130" s="134"/>
      <c r="Y130" s="134"/>
      <c r="Z130" s="134"/>
      <c r="AA130" s="135"/>
      <c r="AB130" s="135"/>
      <c r="AC130" s="135"/>
      <c r="AD130" s="135"/>
      <c r="AE130" s="135"/>
      <c r="AF130" s="135"/>
      <c r="AG130" s="135"/>
      <c r="AH130" s="135"/>
      <c r="AI130" s="135"/>
    </row>
    <row r="131" ht="15.75" customHeight="1">
      <c r="A131" s="287"/>
      <c r="B131" s="228"/>
      <c r="C131" s="274"/>
      <c r="D131" s="275"/>
      <c r="E131" s="228"/>
      <c r="F131" s="275"/>
      <c r="G131" s="274"/>
      <c r="H131" s="274"/>
      <c r="I131" s="157"/>
      <c r="J131" s="233"/>
      <c r="K131" s="276"/>
      <c r="L131" s="157"/>
      <c r="M131" s="134"/>
      <c r="N131" s="134"/>
      <c r="O131" s="134"/>
      <c r="P131" s="134"/>
      <c r="Q131" s="134"/>
      <c r="R131" s="134"/>
      <c r="S131" s="134"/>
      <c r="T131" s="134"/>
      <c r="U131" s="134"/>
      <c r="V131" s="134"/>
      <c r="W131" s="134"/>
      <c r="X131" s="134"/>
      <c r="Y131" s="134"/>
      <c r="Z131" s="134"/>
      <c r="AA131" s="135"/>
      <c r="AB131" s="135"/>
      <c r="AC131" s="135"/>
      <c r="AD131" s="135"/>
      <c r="AE131" s="135"/>
      <c r="AF131" s="135"/>
      <c r="AG131" s="135"/>
      <c r="AH131" s="135"/>
      <c r="AI131" s="135"/>
    </row>
    <row r="132" ht="15.75" customHeight="1">
      <c r="A132" s="287"/>
      <c r="B132" s="228"/>
      <c r="C132" s="274"/>
      <c r="D132" s="275"/>
      <c r="E132" s="228"/>
      <c r="F132" s="275"/>
      <c r="G132" s="274"/>
      <c r="H132" s="274"/>
      <c r="I132" s="157"/>
      <c r="J132" s="233"/>
      <c r="K132" s="276"/>
      <c r="L132" s="157"/>
      <c r="M132" s="134"/>
      <c r="N132" s="134"/>
      <c r="O132" s="134"/>
      <c r="P132" s="134"/>
      <c r="Q132" s="134"/>
      <c r="R132" s="134"/>
      <c r="S132" s="134"/>
      <c r="T132" s="134"/>
      <c r="U132" s="134"/>
      <c r="V132" s="134"/>
      <c r="W132" s="134"/>
      <c r="X132" s="134"/>
      <c r="Y132" s="134"/>
      <c r="Z132" s="134"/>
      <c r="AA132" s="135"/>
      <c r="AB132" s="135"/>
      <c r="AC132" s="135"/>
      <c r="AD132" s="135"/>
      <c r="AE132" s="135"/>
      <c r="AF132" s="135"/>
      <c r="AG132" s="135"/>
      <c r="AH132" s="135"/>
      <c r="AI132" s="135"/>
    </row>
    <row r="133" ht="15.75" customHeight="1">
      <c r="A133" s="287"/>
      <c r="B133" s="228"/>
      <c r="C133" s="274"/>
      <c r="D133" s="275"/>
      <c r="E133" s="228"/>
      <c r="F133" s="275"/>
      <c r="G133" s="274"/>
      <c r="H133" s="274"/>
      <c r="I133" s="157"/>
      <c r="J133" s="233"/>
      <c r="K133" s="276"/>
      <c r="L133" s="157"/>
      <c r="M133" s="134"/>
      <c r="N133" s="134"/>
      <c r="O133" s="134"/>
      <c r="P133" s="134"/>
      <c r="Q133" s="134"/>
      <c r="R133" s="134"/>
      <c r="S133" s="134"/>
      <c r="T133" s="134"/>
      <c r="U133" s="134"/>
      <c r="V133" s="134"/>
      <c r="W133" s="134"/>
      <c r="X133" s="134"/>
      <c r="Y133" s="134"/>
      <c r="Z133" s="134"/>
      <c r="AA133" s="135"/>
      <c r="AB133" s="135"/>
      <c r="AC133" s="135"/>
      <c r="AD133" s="135"/>
      <c r="AE133" s="135"/>
      <c r="AF133" s="135"/>
      <c r="AG133" s="135"/>
      <c r="AH133" s="135"/>
      <c r="AI133" s="135"/>
    </row>
    <row r="134" ht="15.75" customHeight="1">
      <c r="A134" s="287"/>
      <c r="B134" s="228"/>
      <c r="C134" s="274"/>
      <c r="D134" s="275"/>
      <c r="E134" s="228"/>
      <c r="F134" s="275"/>
      <c r="G134" s="274"/>
      <c r="H134" s="274"/>
      <c r="I134" s="157"/>
      <c r="J134" s="233"/>
      <c r="K134" s="276"/>
      <c r="L134" s="157"/>
      <c r="M134" s="134"/>
      <c r="N134" s="134"/>
      <c r="O134" s="134"/>
      <c r="P134" s="134"/>
      <c r="Q134" s="134"/>
      <c r="R134" s="134"/>
      <c r="S134" s="134"/>
      <c r="T134" s="134"/>
      <c r="U134" s="134"/>
      <c r="V134" s="134"/>
      <c r="W134" s="134"/>
      <c r="X134" s="134"/>
      <c r="Y134" s="134"/>
      <c r="Z134" s="134"/>
      <c r="AA134" s="135"/>
      <c r="AB134" s="135"/>
      <c r="AC134" s="135"/>
      <c r="AD134" s="135"/>
      <c r="AE134" s="135"/>
      <c r="AF134" s="135"/>
      <c r="AG134" s="135"/>
      <c r="AH134" s="135"/>
      <c r="AI134" s="135"/>
    </row>
    <row r="135" ht="15.75" customHeight="1">
      <c r="A135" s="287"/>
      <c r="B135" s="228"/>
      <c r="C135" s="274"/>
      <c r="D135" s="275"/>
      <c r="E135" s="228"/>
      <c r="F135" s="275"/>
      <c r="G135" s="274"/>
      <c r="H135" s="274"/>
      <c r="I135" s="157"/>
      <c r="J135" s="233"/>
      <c r="K135" s="276"/>
      <c r="L135" s="157"/>
      <c r="M135" s="134"/>
      <c r="N135" s="134"/>
      <c r="O135" s="134"/>
      <c r="P135" s="134"/>
      <c r="Q135" s="134"/>
      <c r="R135" s="134"/>
      <c r="S135" s="134"/>
      <c r="T135" s="134"/>
      <c r="U135" s="134"/>
      <c r="V135" s="134"/>
      <c r="W135" s="134"/>
      <c r="X135" s="134"/>
      <c r="Y135" s="134"/>
      <c r="Z135" s="134"/>
      <c r="AA135" s="135"/>
      <c r="AB135" s="135"/>
      <c r="AC135" s="135"/>
      <c r="AD135" s="135"/>
      <c r="AE135" s="135"/>
      <c r="AF135" s="135"/>
      <c r="AG135" s="135"/>
      <c r="AH135" s="135"/>
      <c r="AI135" s="135"/>
    </row>
    <row r="136" ht="15.75" customHeight="1">
      <c r="A136" s="287"/>
      <c r="B136" s="228"/>
      <c r="C136" s="274"/>
      <c r="D136" s="275"/>
      <c r="E136" s="228"/>
      <c r="F136" s="275"/>
      <c r="G136" s="274"/>
      <c r="H136" s="274"/>
      <c r="I136" s="157"/>
      <c r="J136" s="233"/>
      <c r="K136" s="276"/>
      <c r="L136" s="157"/>
      <c r="M136" s="134"/>
      <c r="N136" s="134"/>
      <c r="O136" s="134"/>
      <c r="P136" s="134"/>
      <c r="Q136" s="134"/>
      <c r="R136" s="134"/>
      <c r="S136" s="134"/>
      <c r="T136" s="134"/>
      <c r="U136" s="134"/>
      <c r="V136" s="134"/>
      <c r="W136" s="134"/>
      <c r="X136" s="134"/>
      <c r="Y136" s="134"/>
      <c r="Z136" s="134"/>
      <c r="AA136" s="135"/>
      <c r="AB136" s="135"/>
      <c r="AC136" s="135"/>
      <c r="AD136" s="135"/>
      <c r="AE136" s="135"/>
      <c r="AF136" s="135"/>
      <c r="AG136" s="135"/>
      <c r="AH136" s="135"/>
      <c r="AI136" s="135"/>
    </row>
    <row r="137" ht="15.75" customHeight="1">
      <c r="A137" s="287"/>
      <c r="B137" s="228"/>
      <c r="C137" s="274"/>
      <c r="D137" s="275"/>
      <c r="E137" s="228"/>
      <c r="F137" s="275"/>
      <c r="G137" s="274"/>
      <c r="H137" s="274"/>
      <c r="I137" s="157"/>
      <c r="J137" s="233"/>
      <c r="K137" s="276"/>
      <c r="L137" s="157"/>
      <c r="M137" s="134"/>
      <c r="N137" s="134"/>
      <c r="O137" s="134"/>
      <c r="P137" s="134"/>
      <c r="Q137" s="134"/>
      <c r="R137" s="134"/>
      <c r="S137" s="134"/>
      <c r="T137" s="134"/>
      <c r="U137" s="134"/>
      <c r="V137" s="134"/>
      <c r="W137" s="134"/>
      <c r="X137" s="134"/>
      <c r="Y137" s="134"/>
      <c r="Z137" s="134"/>
      <c r="AA137" s="135"/>
      <c r="AB137" s="135"/>
      <c r="AC137" s="135"/>
      <c r="AD137" s="135"/>
      <c r="AE137" s="135"/>
      <c r="AF137" s="135"/>
      <c r="AG137" s="135"/>
      <c r="AH137" s="135"/>
      <c r="AI137" s="135"/>
    </row>
    <row r="138" ht="15.75" customHeight="1">
      <c r="A138" s="287"/>
      <c r="B138" s="228"/>
      <c r="C138" s="274"/>
      <c r="D138" s="275"/>
      <c r="E138" s="228"/>
      <c r="F138" s="275"/>
      <c r="G138" s="274"/>
      <c r="H138" s="274"/>
      <c r="I138" s="157"/>
      <c r="J138" s="233"/>
      <c r="K138" s="288"/>
      <c r="L138" s="157"/>
      <c r="M138" s="134"/>
      <c r="N138" s="134"/>
      <c r="O138" s="134"/>
      <c r="P138" s="134"/>
      <c r="Q138" s="134"/>
      <c r="R138" s="134"/>
      <c r="S138" s="134"/>
      <c r="T138" s="134"/>
      <c r="U138" s="134"/>
      <c r="V138" s="134"/>
      <c r="W138" s="134"/>
      <c r="X138" s="134"/>
      <c r="Y138" s="134"/>
      <c r="Z138" s="134"/>
      <c r="AA138" s="135"/>
      <c r="AB138" s="135"/>
      <c r="AC138" s="135"/>
      <c r="AD138" s="135"/>
      <c r="AE138" s="135"/>
      <c r="AF138" s="135"/>
      <c r="AG138" s="135"/>
      <c r="AH138" s="135"/>
      <c r="AI138" s="135"/>
    </row>
    <row r="139" ht="15.75" customHeight="1">
      <c r="A139" s="287"/>
      <c r="B139" s="228"/>
      <c r="C139" s="274"/>
      <c r="D139" s="275"/>
      <c r="E139" s="228"/>
      <c r="F139" s="275"/>
      <c r="G139" s="274"/>
      <c r="H139" s="274"/>
      <c r="I139" s="157"/>
      <c r="J139" s="233"/>
      <c r="K139" s="289"/>
      <c r="L139" s="157"/>
      <c r="M139" s="134"/>
      <c r="N139" s="134"/>
      <c r="O139" s="134"/>
      <c r="P139" s="134"/>
      <c r="Q139" s="134"/>
      <c r="R139" s="134"/>
      <c r="S139" s="134"/>
      <c r="T139" s="134"/>
      <c r="U139" s="134"/>
      <c r="V139" s="134"/>
      <c r="W139" s="134"/>
      <c r="X139" s="134"/>
      <c r="Y139" s="134"/>
      <c r="Z139" s="134"/>
      <c r="AA139" s="135"/>
      <c r="AB139" s="135"/>
      <c r="AC139" s="135"/>
      <c r="AD139" s="135"/>
      <c r="AE139" s="135"/>
      <c r="AF139" s="135"/>
      <c r="AG139" s="135"/>
      <c r="AH139" s="135"/>
      <c r="AI139" s="135"/>
    </row>
    <row r="140" ht="15.75" customHeight="1">
      <c r="A140" s="287"/>
      <c r="B140" s="228"/>
      <c r="C140" s="274"/>
      <c r="D140" s="275"/>
      <c r="E140" s="228"/>
      <c r="F140" s="275"/>
      <c r="G140" s="274"/>
      <c r="H140" s="274"/>
      <c r="I140" s="157"/>
      <c r="J140" s="233"/>
      <c r="K140" s="263"/>
      <c r="L140" s="157"/>
      <c r="M140" s="134"/>
      <c r="N140" s="134"/>
      <c r="O140" s="134"/>
      <c r="P140" s="134"/>
      <c r="Q140" s="134"/>
      <c r="R140" s="134"/>
      <c r="S140" s="134"/>
      <c r="T140" s="134"/>
      <c r="U140" s="134"/>
      <c r="V140" s="134"/>
      <c r="W140" s="134"/>
      <c r="X140" s="134"/>
      <c r="Y140" s="134"/>
      <c r="Z140" s="134"/>
      <c r="AA140" s="135"/>
      <c r="AB140" s="135"/>
      <c r="AC140" s="135"/>
      <c r="AD140" s="135"/>
      <c r="AE140" s="135"/>
      <c r="AF140" s="135"/>
      <c r="AG140" s="135"/>
      <c r="AH140" s="135"/>
      <c r="AI140" s="135"/>
    </row>
    <row r="141" ht="15.75" customHeight="1">
      <c r="A141" s="287"/>
      <c r="B141" s="228"/>
      <c r="C141" s="274"/>
      <c r="D141" s="275"/>
      <c r="E141" s="228"/>
      <c r="F141" s="275"/>
      <c r="G141" s="274"/>
      <c r="H141" s="274"/>
      <c r="I141" s="157"/>
      <c r="J141" s="233"/>
      <c r="K141" s="276"/>
      <c r="L141" s="157"/>
      <c r="M141" s="134"/>
      <c r="N141" s="134"/>
      <c r="O141" s="134"/>
      <c r="P141" s="134"/>
      <c r="Q141" s="134"/>
      <c r="R141" s="134"/>
      <c r="S141" s="134"/>
      <c r="T141" s="134"/>
      <c r="U141" s="134"/>
      <c r="V141" s="134"/>
      <c r="W141" s="134"/>
      <c r="X141" s="134"/>
      <c r="Y141" s="134"/>
      <c r="Z141" s="134"/>
      <c r="AA141" s="135"/>
      <c r="AB141" s="135"/>
      <c r="AC141" s="135"/>
      <c r="AD141" s="135"/>
      <c r="AE141" s="135"/>
      <c r="AF141" s="135"/>
      <c r="AG141" s="135"/>
      <c r="AH141" s="135"/>
      <c r="AI141" s="135"/>
    </row>
    <row r="142" ht="15.75" customHeight="1">
      <c r="A142" s="287"/>
      <c r="B142" s="228"/>
      <c r="C142" s="274"/>
      <c r="D142" s="275"/>
      <c r="E142" s="228"/>
      <c r="F142" s="275"/>
      <c r="G142" s="274"/>
      <c r="H142" s="274"/>
      <c r="I142" s="157"/>
      <c r="J142" s="233"/>
      <c r="K142" s="276"/>
      <c r="L142" s="157"/>
      <c r="M142" s="134"/>
      <c r="N142" s="134"/>
      <c r="O142" s="134"/>
      <c r="P142" s="134"/>
      <c r="Q142" s="134"/>
      <c r="R142" s="134"/>
      <c r="S142" s="134"/>
      <c r="T142" s="134"/>
      <c r="U142" s="134"/>
      <c r="V142" s="134"/>
      <c r="W142" s="134"/>
      <c r="X142" s="134"/>
      <c r="Y142" s="134"/>
      <c r="Z142" s="134"/>
      <c r="AA142" s="135"/>
      <c r="AB142" s="135"/>
      <c r="AC142" s="135"/>
      <c r="AD142" s="135"/>
      <c r="AE142" s="135"/>
      <c r="AF142" s="135"/>
      <c r="AG142" s="135"/>
      <c r="AH142" s="135"/>
      <c r="AI142" s="135"/>
    </row>
    <row r="143" ht="15.75" customHeight="1">
      <c r="A143" s="287"/>
      <c r="B143" s="228"/>
      <c r="C143" s="274"/>
      <c r="D143" s="275"/>
      <c r="E143" s="228"/>
      <c r="F143" s="275"/>
      <c r="G143" s="274"/>
      <c r="H143" s="274"/>
      <c r="I143" s="157"/>
      <c r="J143" s="233"/>
      <c r="K143" s="276"/>
      <c r="L143" s="157"/>
      <c r="M143" s="134"/>
      <c r="N143" s="134"/>
      <c r="O143" s="134"/>
      <c r="P143" s="134"/>
      <c r="Q143" s="134"/>
      <c r="R143" s="134"/>
      <c r="S143" s="134"/>
      <c r="T143" s="134"/>
      <c r="U143" s="134"/>
      <c r="V143" s="134"/>
      <c r="W143" s="134"/>
      <c r="X143" s="134"/>
      <c r="Y143" s="134"/>
      <c r="Z143" s="134"/>
      <c r="AA143" s="135"/>
      <c r="AB143" s="135"/>
      <c r="AC143" s="135"/>
      <c r="AD143" s="135"/>
      <c r="AE143" s="135"/>
      <c r="AF143" s="135"/>
      <c r="AG143" s="135"/>
      <c r="AH143" s="135"/>
      <c r="AI143" s="135"/>
    </row>
    <row r="144" ht="15.75" customHeight="1">
      <c r="A144" s="287"/>
      <c r="B144" s="228"/>
      <c r="C144" s="274"/>
      <c r="D144" s="275"/>
      <c r="E144" s="228"/>
      <c r="F144" s="275"/>
      <c r="G144" s="274"/>
      <c r="H144" s="274"/>
      <c r="I144" s="157"/>
      <c r="J144" s="233"/>
      <c r="K144" s="276"/>
      <c r="L144" s="157"/>
      <c r="M144" s="134"/>
      <c r="N144" s="134"/>
      <c r="O144" s="134"/>
      <c r="P144" s="134"/>
      <c r="Q144" s="134"/>
      <c r="R144" s="134"/>
      <c r="S144" s="134"/>
      <c r="T144" s="134"/>
      <c r="U144" s="134"/>
      <c r="V144" s="134"/>
      <c r="W144" s="134"/>
      <c r="X144" s="134"/>
      <c r="Y144" s="134"/>
      <c r="Z144" s="134"/>
      <c r="AA144" s="135"/>
      <c r="AB144" s="135"/>
      <c r="AC144" s="135"/>
      <c r="AD144" s="135"/>
      <c r="AE144" s="135"/>
      <c r="AF144" s="135"/>
      <c r="AG144" s="135"/>
      <c r="AH144" s="135"/>
      <c r="AI144" s="135"/>
    </row>
    <row r="145" ht="15.75" customHeight="1">
      <c r="A145" s="287"/>
      <c r="B145" s="228"/>
      <c r="C145" s="274"/>
      <c r="D145" s="275"/>
      <c r="E145" s="228"/>
      <c r="F145" s="275"/>
      <c r="G145" s="274"/>
      <c r="H145" s="274"/>
      <c r="I145" s="157"/>
      <c r="J145" s="233"/>
      <c r="K145" s="276"/>
      <c r="L145" s="157"/>
      <c r="M145" s="134"/>
      <c r="N145" s="134"/>
      <c r="O145" s="134"/>
      <c r="P145" s="134"/>
      <c r="Q145" s="134"/>
      <c r="R145" s="134"/>
      <c r="S145" s="134"/>
      <c r="T145" s="134"/>
      <c r="U145" s="134"/>
      <c r="V145" s="134"/>
      <c r="W145" s="134"/>
      <c r="X145" s="134"/>
      <c r="Y145" s="134"/>
      <c r="Z145" s="134"/>
      <c r="AA145" s="135"/>
      <c r="AB145" s="135"/>
      <c r="AC145" s="135"/>
      <c r="AD145" s="135"/>
      <c r="AE145" s="135"/>
      <c r="AF145" s="135"/>
      <c r="AG145" s="135"/>
      <c r="AH145" s="135"/>
      <c r="AI145" s="135"/>
    </row>
    <row r="146" ht="15.75" customHeight="1">
      <c r="A146" s="287"/>
      <c r="B146" s="115"/>
      <c r="C146" s="274"/>
      <c r="D146" s="275"/>
      <c r="E146" s="228"/>
      <c r="F146" s="275"/>
      <c r="G146" s="275"/>
      <c r="H146" s="275"/>
      <c r="I146" s="157"/>
      <c r="J146" s="233"/>
      <c r="K146" s="263"/>
      <c r="L146" s="157"/>
      <c r="M146" s="134"/>
      <c r="N146" s="134"/>
      <c r="O146" s="134"/>
      <c r="P146" s="134"/>
      <c r="Q146" s="134"/>
      <c r="R146" s="134"/>
      <c r="S146" s="134"/>
      <c r="T146" s="134"/>
      <c r="U146" s="134"/>
      <c r="V146" s="134"/>
      <c r="W146" s="134"/>
      <c r="X146" s="134"/>
      <c r="Y146" s="134"/>
      <c r="Z146" s="134"/>
      <c r="AA146" s="135"/>
      <c r="AB146" s="135"/>
      <c r="AC146" s="135"/>
      <c r="AD146" s="135"/>
      <c r="AE146" s="135"/>
      <c r="AF146" s="135"/>
      <c r="AG146" s="135"/>
      <c r="AH146" s="135"/>
      <c r="AI146" s="135"/>
    </row>
    <row r="147" ht="15.75" customHeight="1">
      <c r="A147" s="70"/>
      <c r="B147" s="70"/>
      <c r="C147" s="275"/>
      <c r="D147" s="275"/>
      <c r="E147" s="157"/>
      <c r="F147" s="275"/>
      <c r="G147" s="275"/>
      <c r="H147" s="275"/>
      <c r="I147" s="157"/>
      <c r="J147" s="233"/>
      <c r="K147" s="276"/>
      <c r="L147" s="157"/>
      <c r="M147" s="134"/>
      <c r="N147" s="134"/>
      <c r="O147" s="134"/>
      <c r="P147" s="134"/>
      <c r="Q147" s="134"/>
      <c r="R147" s="134"/>
      <c r="S147" s="134"/>
      <c r="T147" s="134"/>
      <c r="U147" s="134"/>
      <c r="V147" s="134"/>
      <c r="W147" s="134"/>
      <c r="X147" s="134"/>
      <c r="Y147" s="134"/>
      <c r="Z147" s="134"/>
      <c r="AA147" s="135"/>
      <c r="AB147" s="135"/>
      <c r="AC147" s="135"/>
      <c r="AD147" s="135"/>
      <c r="AE147" s="135"/>
      <c r="AF147" s="135"/>
      <c r="AG147" s="135"/>
      <c r="AH147" s="135"/>
      <c r="AI147" s="135"/>
    </row>
    <row r="148" ht="15.75" customHeight="1">
      <c r="A148" s="287"/>
      <c r="B148" s="115"/>
      <c r="C148" s="274"/>
      <c r="D148" s="275"/>
      <c r="E148" s="228"/>
      <c r="F148" s="275"/>
      <c r="G148" s="275"/>
      <c r="H148" s="275"/>
      <c r="I148" s="157"/>
      <c r="J148" s="233"/>
      <c r="K148" s="263"/>
      <c r="L148" s="157"/>
      <c r="M148" s="134"/>
      <c r="N148" s="134"/>
      <c r="O148" s="134"/>
      <c r="P148" s="134"/>
      <c r="Q148" s="134"/>
      <c r="R148" s="134"/>
      <c r="S148" s="134"/>
      <c r="T148" s="134"/>
      <c r="U148" s="134"/>
      <c r="V148" s="134"/>
      <c r="W148" s="134"/>
      <c r="X148" s="134"/>
      <c r="Y148" s="134"/>
      <c r="Z148" s="134"/>
      <c r="AA148" s="135"/>
      <c r="AB148" s="135"/>
      <c r="AC148" s="135"/>
      <c r="AD148" s="135"/>
      <c r="AE148" s="135"/>
      <c r="AF148" s="135"/>
      <c r="AG148" s="135"/>
      <c r="AH148" s="135"/>
      <c r="AI148" s="135"/>
    </row>
    <row r="149" ht="15.75" customHeight="1">
      <c r="A149" s="287"/>
      <c r="B149" s="228"/>
      <c r="C149" s="274"/>
      <c r="D149" s="275"/>
      <c r="E149" s="228"/>
      <c r="F149" s="275"/>
      <c r="G149" s="275"/>
      <c r="H149" s="275"/>
      <c r="I149" s="157"/>
      <c r="J149" s="233"/>
      <c r="K149" s="263"/>
      <c r="L149" s="157"/>
      <c r="M149" s="134"/>
      <c r="N149" s="134"/>
      <c r="O149" s="134"/>
      <c r="P149" s="134"/>
      <c r="Q149" s="134"/>
      <c r="R149" s="134"/>
      <c r="S149" s="134"/>
      <c r="T149" s="134"/>
      <c r="U149" s="134"/>
      <c r="V149" s="134"/>
      <c r="W149" s="134"/>
      <c r="X149" s="134"/>
      <c r="Y149" s="134"/>
      <c r="Z149" s="134"/>
      <c r="AA149" s="135"/>
      <c r="AB149" s="135"/>
      <c r="AC149" s="135"/>
      <c r="AD149" s="135"/>
      <c r="AE149" s="135"/>
      <c r="AF149" s="135"/>
      <c r="AG149" s="135"/>
      <c r="AH149" s="135"/>
      <c r="AI149" s="135"/>
    </row>
    <row r="150" ht="15.75" customHeight="1">
      <c r="A150" s="287"/>
      <c r="B150" s="228"/>
      <c r="C150" s="274"/>
      <c r="D150" s="275"/>
      <c r="E150" s="228"/>
      <c r="F150" s="275"/>
      <c r="G150" s="274"/>
      <c r="H150" s="290"/>
      <c r="I150" s="157"/>
      <c r="J150" s="233"/>
      <c r="K150" s="276"/>
      <c r="L150" s="157"/>
      <c r="M150" s="134"/>
      <c r="N150" s="134"/>
      <c r="O150" s="134"/>
      <c r="P150" s="134"/>
      <c r="Q150" s="134"/>
      <c r="R150" s="134"/>
      <c r="S150" s="134"/>
      <c r="T150" s="134"/>
      <c r="U150" s="134"/>
      <c r="V150" s="134"/>
      <c r="W150" s="134"/>
      <c r="X150" s="134"/>
      <c r="Y150" s="134"/>
      <c r="Z150" s="134"/>
      <c r="AA150" s="135"/>
      <c r="AB150" s="135"/>
      <c r="AC150" s="135"/>
      <c r="AD150" s="135"/>
      <c r="AE150" s="135"/>
      <c r="AF150" s="135"/>
      <c r="AG150" s="135"/>
      <c r="AH150" s="135"/>
      <c r="AI150" s="135"/>
    </row>
    <row r="151" ht="15.75" customHeight="1">
      <c r="A151" s="287"/>
      <c r="B151" s="291"/>
      <c r="C151" s="274"/>
      <c r="D151" s="275"/>
      <c r="E151" s="228"/>
      <c r="F151" s="275"/>
      <c r="G151" s="274"/>
      <c r="H151" s="274"/>
      <c r="I151" s="157"/>
      <c r="J151" s="233"/>
      <c r="K151" s="276"/>
      <c r="L151" s="157"/>
      <c r="M151" s="134"/>
      <c r="N151" s="134"/>
      <c r="O151" s="134"/>
      <c r="P151" s="134"/>
      <c r="Q151" s="134"/>
      <c r="R151" s="134"/>
      <c r="S151" s="134"/>
      <c r="T151" s="134"/>
      <c r="U151" s="134"/>
      <c r="V151" s="134"/>
      <c r="W151" s="134"/>
      <c r="X151" s="134"/>
      <c r="Y151" s="134"/>
      <c r="Z151" s="134"/>
      <c r="AA151" s="135"/>
      <c r="AB151" s="135"/>
      <c r="AC151" s="135"/>
      <c r="AD151" s="135"/>
      <c r="AE151" s="135"/>
      <c r="AF151" s="135"/>
      <c r="AG151" s="135"/>
      <c r="AH151" s="135"/>
      <c r="AI151" s="135"/>
    </row>
    <row r="152" ht="15.75" customHeight="1">
      <c r="A152" s="287"/>
      <c r="B152" s="70"/>
      <c r="C152" s="274"/>
      <c r="D152" s="275"/>
      <c r="E152" s="228"/>
      <c r="F152" s="275"/>
      <c r="G152" s="274"/>
      <c r="H152" s="274"/>
      <c r="I152" s="157"/>
      <c r="J152" s="233"/>
      <c r="K152" s="276"/>
      <c r="L152" s="157"/>
      <c r="M152" s="134"/>
      <c r="N152" s="134"/>
      <c r="O152" s="134"/>
      <c r="P152" s="134"/>
      <c r="Q152" s="134"/>
      <c r="R152" s="134"/>
      <c r="S152" s="134"/>
      <c r="T152" s="134"/>
      <c r="U152" s="134"/>
      <c r="V152" s="134"/>
      <c r="W152" s="134"/>
      <c r="X152" s="134"/>
      <c r="Y152" s="134"/>
      <c r="Z152" s="134"/>
      <c r="AA152" s="135"/>
      <c r="AB152" s="135"/>
      <c r="AC152" s="135"/>
      <c r="AD152" s="135"/>
      <c r="AE152" s="135"/>
      <c r="AF152" s="135"/>
      <c r="AG152" s="135"/>
      <c r="AH152" s="135"/>
      <c r="AI152" s="135"/>
    </row>
    <row r="153" ht="15.75" customHeight="1">
      <c r="A153" s="287"/>
      <c r="B153" s="291"/>
      <c r="C153" s="274"/>
      <c r="D153" s="275"/>
      <c r="E153" s="228"/>
      <c r="F153" s="275"/>
      <c r="G153" s="274"/>
      <c r="H153" s="274"/>
      <c r="I153" s="157"/>
      <c r="J153" s="233"/>
      <c r="K153" s="276"/>
      <c r="L153" s="157"/>
      <c r="M153" s="134"/>
      <c r="N153" s="134"/>
      <c r="O153" s="134"/>
      <c r="P153" s="134"/>
      <c r="Q153" s="134"/>
      <c r="R153" s="134"/>
      <c r="S153" s="134"/>
      <c r="T153" s="134"/>
      <c r="U153" s="134"/>
      <c r="V153" s="134"/>
      <c r="W153" s="134"/>
      <c r="X153" s="134"/>
      <c r="Y153" s="134"/>
      <c r="Z153" s="134"/>
      <c r="AA153" s="135"/>
      <c r="AB153" s="135"/>
      <c r="AC153" s="135"/>
      <c r="AD153" s="135"/>
      <c r="AE153" s="135"/>
      <c r="AF153" s="135"/>
      <c r="AG153" s="135"/>
      <c r="AH153" s="135"/>
      <c r="AI153" s="135"/>
    </row>
    <row r="154" ht="15.75" customHeight="1">
      <c r="A154" s="287"/>
      <c r="B154" s="70"/>
      <c r="C154" s="274"/>
      <c r="D154" s="275"/>
      <c r="E154" s="228"/>
      <c r="F154" s="275"/>
      <c r="G154" s="274"/>
      <c r="H154" s="274"/>
      <c r="I154" s="157"/>
      <c r="J154" s="233"/>
      <c r="K154" s="276"/>
      <c r="L154" s="157"/>
      <c r="M154" s="134"/>
      <c r="N154" s="134"/>
      <c r="O154" s="134"/>
      <c r="P154" s="134"/>
      <c r="Q154" s="134"/>
      <c r="R154" s="134"/>
      <c r="S154" s="134"/>
      <c r="T154" s="134"/>
      <c r="U154" s="134"/>
      <c r="V154" s="134"/>
      <c r="W154" s="134"/>
      <c r="X154" s="134"/>
      <c r="Y154" s="134"/>
      <c r="Z154" s="134"/>
      <c r="AA154" s="135"/>
      <c r="AB154" s="135"/>
      <c r="AC154" s="135"/>
      <c r="AD154" s="135"/>
      <c r="AE154" s="135"/>
      <c r="AF154" s="135"/>
      <c r="AG154" s="135"/>
      <c r="AH154" s="135"/>
      <c r="AI154" s="135"/>
    </row>
    <row r="155" ht="15.75" customHeight="1">
      <c r="A155" s="287"/>
      <c r="B155" s="228"/>
      <c r="C155" s="274"/>
      <c r="D155" s="275"/>
      <c r="E155" s="228"/>
      <c r="F155" s="275"/>
      <c r="G155" s="274"/>
      <c r="H155" s="274"/>
      <c r="I155" s="157"/>
      <c r="J155" s="233"/>
      <c r="K155" s="276"/>
      <c r="L155" s="157"/>
      <c r="M155" s="134"/>
      <c r="N155" s="134"/>
      <c r="O155" s="134"/>
      <c r="P155" s="134"/>
      <c r="Q155" s="134"/>
      <c r="R155" s="134"/>
      <c r="S155" s="134"/>
      <c r="T155" s="134"/>
      <c r="U155" s="134"/>
      <c r="V155" s="134"/>
      <c r="W155" s="134"/>
      <c r="X155" s="134"/>
      <c r="Y155" s="134"/>
      <c r="Z155" s="134"/>
      <c r="AA155" s="135"/>
      <c r="AB155" s="135"/>
      <c r="AC155" s="135"/>
      <c r="AD155" s="135"/>
      <c r="AE155" s="135"/>
      <c r="AF155" s="135"/>
      <c r="AG155" s="135"/>
      <c r="AH155" s="135"/>
      <c r="AI155" s="135"/>
    </row>
    <row r="156" ht="15.75" customHeight="1">
      <c r="A156" s="287"/>
      <c r="B156" s="228"/>
      <c r="C156" s="274"/>
      <c r="D156" s="275"/>
      <c r="E156" s="228"/>
      <c r="F156" s="275"/>
      <c r="G156" s="274"/>
      <c r="H156" s="274"/>
      <c r="I156" s="157"/>
      <c r="J156" s="233"/>
      <c r="K156" s="276"/>
      <c r="L156" s="157"/>
      <c r="M156" s="134"/>
      <c r="N156" s="134"/>
      <c r="O156" s="134"/>
      <c r="P156" s="134"/>
      <c r="Q156" s="134"/>
      <c r="R156" s="134"/>
      <c r="S156" s="134"/>
      <c r="T156" s="134"/>
      <c r="U156" s="134"/>
      <c r="V156" s="134"/>
      <c r="W156" s="134"/>
      <c r="X156" s="134"/>
      <c r="Y156" s="134"/>
      <c r="Z156" s="134"/>
      <c r="AA156" s="135"/>
      <c r="AB156" s="135"/>
      <c r="AC156" s="135"/>
      <c r="AD156" s="135"/>
      <c r="AE156" s="135"/>
      <c r="AF156" s="135"/>
      <c r="AG156" s="135"/>
      <c r="AH156" s="135"/>
      <c r="AI156" s="135"/>
    </row>
    <row r="157" ht="15.75" customHeight="1">
      <c r="A157" s="287"/>
      <c r="B157" s="228"/>
      <c r="C157" s="275"/>
      <c r="D157" s="275"/>
      <c r="E157" s="228"/>
      <c r="F157" s="275"/>
      <c r="G157" s="274"/>
      <c r="H157" s="274"/>
      <c r="I157" s="157"/>
      <c r="J157" s="233"/>
      <c r="K157" s="276"/>
      <c r="L157" s="157"/>
      <c r="M157" s="134"/>
      <c r="N157" s="134"/>
      <c r="O157" s="134"/>
      <c r="P157" s="134"/>
      <c r="Q157" s="134"/>
      <c r="R157" s="134"/>
      <c r="S157" s="134"/>
      <c r="T157" s="134"/>
      <c r="U157" s="134"/>
      <c r="V157" s="134"/>
      <c r="W157" s="134"/>
      <c r="X157" s="134"/>
      <c r="Y157" s="134"/>
      <c r="Z157" s="134"/>
      <c r="AA157" s="135"/>
      <c r="AB157" s="135"/>
      <c r="AC157" s="135"/>
      <c r="AD157" s="135"/>
      <c r="AE157" s="135"/>
      <c r="AF157" s="135"/>
      <c r="AG157" s="135"/>
      <c r="AH157" s="135"/>
      <c r="AI157" s="135"/>
    </row>
    <row r="158" ht="15.75" customHeight="1">
      <c r="A158" s="287"/>
      <c r="B158" s="228"/>
      <c r="C158" s="274"/>
      <c r="D158" s="275"/>
      <c r="E158" s="228"/>
      <c r="F158" s="275"/>
      <c r="G158" s="274"/>
      <c r="H158" s="274"/>
      <c r="I158" s="157"/>
      <c r="J158" s="233"/>
      <c r="K158" s="276"/>
      <c r="L158" s="157"/>
      <c r="M158" s="134"/>
      <c r="N158" s="134"/>
      <c r="O158" s="134"/>
      <c r="P158" s="134"/>
      <c r="Q158" s="134"/>
      <c r="R158" s="134"/>
      <c r="S158" s="134"/>
      <c r="T158" s="134"/>
      <c r="U158" s="134"/>
      <c r="V158" s="134"/>
      <c r="W158" s="134"/>
      <c r="X158" s="134"/>
      <c r="Y158" s="134"/>
      <c r="Z158" s="134"/>
      <c r="AA158" s="135"/>
      <c r="AB158" s="135"/>
      <c r="AC158" s="135"/>
      <c r="AD158" s="135"/>
      <c r="AE158" s="135"/>
      <c r="AF158" s="135"/>
      <c r="AG158" s="135"/>
      <c r="AH158" s="135"/>
      <c r="AI158" s="135"/>
    </row>
    <row r="159" ht="15.75" customHeight="1">
      <c r="A159" s="287"/>
      <c r="B159" s="228"/>
      <c r="C159" s="274"/>
      <c r="D159" s="275"/>
      <c r="E159" s="228"/>
      <c r="F159" s="275"/>
      <c r="G159" s="274"/>
      <c r="H159" s="274"/>
      <c r="I159" s="157"/>
      <c r="J159" s="233"/>
      <c r="K159" s="276"/>
      <c r="L159" s="157"/>
      <c r="M159" s="134"/>
      <c r="N159" s="134"/>
      <c r="O159" s="134"/>
      <c r="P159" s="134"/>
      <c r="Q159" s="134"/>
      <c r="R159" s="134"/>
      <c r="S159" s="134"/>
      <c r="T159" s="134"/>
      <c r="U159" s="134"/>
      <c r="V159" s="134"/>
      <c r="W159" s="134"/>
      <c r="X159" s="134"/>
      <c r="Y159" s="134"/>
      <c r="Z159" s="134"/>
      <c r="AA159" s="135"/>
      <c r="AB159" s="135"/>
      <c r="AC159" s="135"/>
      <c r="AD159" s="135"/>
      <c r="AE159" s="135"/>
      <c r="AF159" s="135"/>
      <c r="AG159" s="135"/>
      <c r="AH159" s="135"/>
      <c r="AI159" s="135"/>
    </row>
    <row r="160" ht="15.75" customHeight="1">
      <c r="A160" s="287"/>
      <c r="B160" s="228"/>
      <c r="C160" s="274"/>
      <c r="D160" s="275"/>
      <c r="E160" s="228"/>
      <c r="F160" s="275"/>
      <c r="G160" s="274"/>
      <c r="H160" s="274"/>
      <c r="I160" s="157"/>
      <c r="J160" s="233"/>
      <c r="K160" s="276"/>
      <c r="L160" s="157"/>
      <c r="M160" s="134"/>
      <c r="N160" s="134"/>
      <c r="O160" s="134"/>
      <c r="P160" s="134"/>
      <c r="Q160" s="134"/>
      <c r="R160" s="134"/>
      <c r="S160" s="134"/>
      <c r="T160" s="134"/>
      <c r="U160" s="134"/>
      <c r="V160" s="134"/>
      <c r="W160" s="134"/>
      <c r="X160" s="134"/>
      <c r="Y160" s="134"/>
      <c r="Z160" s="134"/>
      <c r="AA160" s="135"/>
      <c r="AB160" s="135"/>
      <c r="AC160" s="135"/>
      <c r="AD160" s="135"/>
      <c r="AE160" s="135"/>
      <c r="AF160" s="135"/>
      <c r="AG160" s="135"/>
      <c r="AH160" s="135"/>
      <c r="AI160" s="135"/>
    </row>
    <row r="161" ht="15.75" customHeight="1">
      <c r="A161" s="287"/>
      <c r="B161" s="228"/>
      <c r="C161" s="275"/>
      <c r="D161" s="275"/>
      <c r="E161" s="228"/>
      <c r="F161" s="275"/>
      <c r="G161" s="274"/>
      <c r="H161" s="274"/>
      <c r="I161" s="157"/>
      <c r="J161" s="233"/>
      <c r="K161" s="276"/>
      <c r="L161" s="157"/>
      <c r="M161" s="134"/>
      <c r="N161" s="134"/>
      <c r="O161" s="134"/>
      <c r="P161" s="134"/>
      <c r="Q161" s="134"/>
      <c r="R161" s="134"/>
      <c r="S161" s="134"/>
      <c r="T161" s="134"/>
      <c r="U161" s="134"/>
      <c r="V161" s="134"/>
      <c r="W161" s="134"/>
      <c r="X161" s="134"/>
      <c r="Y161" s="134"/>
      <c r="Z161" s="134"/>
      <c r="AA161" s="135"/>
      <c r="AB161" s="135"/>
      <c r="AC161" s="135"/>
      <c r="AD161" s="135"/>
      <c r="AE161" s="135"/>
      <c r="AF161" s="135"/>
      <c r="AG161" s="135"/>
      <c r="AH161" s="135"/>
      <c r="AI161" s="135"/>
    </row>
    <row r="162" ht="15.75" customHeight="1">
      <c r="A162" s="287"/>
      <c r="B162" s="228"/>
      <c r="C162" s="275"/>
      <c r="D162" s="275"/>
      <c r="E162" s="228"/>
      <c r="F162" s="275"/>
      <c r="G162" s="274"/>
      <c r="H162" s="274"/>
      <c r="I162" s="157"/>
      <c r="J162" s="233"/>
      <c r="K162" s="276"/>
      <c r="L162" s="157"/>
      <c r="M162" s="134"/>
      <c r="N162" s="134"/>
      <c r="O162" s="134"/>
      <c r="P162" s="134"/>
      <c r="Q162" s="134"/>
      <c r="R162" s="134"/>
      <c r="S162" s="134"/>
      <c r="T162" s="134"/>
      <c r="U162" s="134"/>
      <c r="V162" s="134"/>
      <c r="W162" s="134"/>
      <c r="X162" s="134"/>
      <c r="Y162" s="134"/>
      <c r="Z162" s="134"/>
      <c r="AA162" s="135"/>
      <c r="AB162" s="135"/>
      <c r="AC162" s="135"/>
      <c r="AD162" s="135"/>
      <c r="AE162" s="135"/>
      <c r="AF162" s="135"/>
      <c r="AG162" s="135"/>
      <c r="AH162" s="135"/>
      <c r="AI162" s="135"/>
    </row>
    <row r="163" ht="15.75" customHeight="1">
      <c r="A163" s="287"/>
      <c r="B163" s="228"/>
      <c r="C163" s="275"/>
      <c r="D163" s="275"/>
      <c r="E163" s="228"/>
      <c r="F163" s="275"/>
      <c r="G163" s="274"/>
      <c r="H163" s="274"/>
      <c r="I163" s="233"/>
      <c r="J163" s="233"/>
      <c r="K163" s="276"/>
      <c r="L163" s="157"/>
      <c r="M163" s="134"/>
      <c r="N163" s="134"/>
      <c r="O163" s="134"/>
      <c r="P163" s="134"/>
      <c r="Q163" s="134"/>
      <c r="R163" s="134"/>
      <c r="S163" s="134"/>
      <c r="T163" s="134"/>
      <c r="U163" s="134"/>
      <c r="V163" s="134"/>
      <c r="W163" s="134"/>
      <c r="X163" s="134"/>
      <c r="Y163" s="134"/>
      <c r="Z163" s="134"/>
      <c r="AA163" s="135"/>
      <c r="AB163" s="135"/>
      <c r="AC163" s="135"/>
      <c r="AD163" s="135"/>
      <c r="AE163" s="135"/>
      <c r="AF163" s="135"/>
      <c r="AG163" s="135"/>
      <c r="AH163" s="135"/>
      <c r="AI163" s="135"/>
    </row>
    <row r="164" ht="15.75" customHeight="1">
      <c r="A164" s="287"/>
      <c r="B164" s="228"/>
      <c r="C164" s="275"/>
      <c r="D164" s="275"/>
      <c r="E164" s="228"/>
      <c r="F164" s="275"/>
      <c r="G164" s="274"/>
      <c r="H164" s="274"/>
      <c r="I164" s="233"/>
      <c r="J164" s="233"/>
      <c r="K164" s="276"/>
      <c r="L164" s="157"/>
      <c r="M164" s="134"/>
      <c r="N164" s="134"/>
      <c r="O164" s="134"/>
      <c r="P164" s="134"/>
      <c r="Q164" s="134"/>
      <c r="R164" s="134"/>
      <c r="S164" s="134"/>
      <c r="T164" s="134"/>
      <c r="U164" s="134"/>
      <c r="V164" s="134"/>
      <c r="W164" s="134"/>
      <c r="X164" s="134"/>
      <c r="Y164" s="134"/>
      <c r="Z164" s="134"/>
      <c r="AA164" s="135"/>
      <c r="AB164" s="135"/>
      <c r="AC164" s="135"/>
      <c r="AD164" s="135"/>
      <c r="AE164" s="135"/>
      <c r="AF164" s="135"/>
      <c r="AG164" s="135"/>
      <c r="AH164" s="135"/>
      <c r="AI164" s="135"/>
    </row>
    <row r="165" ht="15.75" customHeight="1">
      <c r="A165" s="287"/>
      <c r="B165" s="228"/>
      <c r="C165" s="275"/>
      <c r="D165" s="275"/>
      <c r="E165" s="228"/>
      <c r="F165" s="275"/>
      <c r="G165" s="274"/>
      <c r="H165" s="274"/>
      <c r="I165" s="233"/>
      <c r="J165" s="233"/>
      <c r="K165" s="276"/>
      <c r="L165" s="157"/>
      <c r="M165" s="134"/>
      <c r="N165" s="134"/>
      <c r="O165" s="134"/>
      <c r="P165" s="134"/>
      <c r="Q165" s="134"/>
      <c r="R165" s="134"/>
      <c r="S165" s="134"/>
      <c r="T165" s="134"/>
      <c r="U165" s="134"/>
      <c r="V165" s="134"/>
      <c r="W165" s="134"/>
      <c r="X165" s="134"/>
      <c r="Y165" s="134"/>
      <c r="Z165" s="134"/>
      <c r="AA165" s="135"/>
      <c r="AB165" s="135"/>
      <c r="AC165" s="135"/>
      <c r="AD165" s="135"/>
      <c r="AE165" s="135"/>
      <c r="AF165" s="135"/>
      <c r="AG165" s="135"/>
      <c r="AH165" s="135"/>
      <c r="AI165" s="135"/>
    </row>
    <row r="166" ht="15.75" customHeight="1">
      <c r="A166" s="287"/>
      <c r="B166" s="228"/>
      <c r="C166" s="274"/>
      <c r="D166" s="275"/>
      <c r="E166" s="228"/>
      <c r="F166" s="275"/>
      <c r="G166" s="274"/>
      <c r="H166" s="274"/>
      <c r="I166" s="233"/>
      <c r="J166" s="233"/>
      <c r="K166" s="276"/>
      <c r="L166" s="157"/>
      <c r="M166" s="134"/>
      <c r="N166" s="134"/>
      <c r="O166" s="134"/>
      <c r="P166" s="134"/>
      <c r="Q166" s="134"/>
      <c r="R166" s="134"/>
      <c r="S166" s="134"/>
      <c r="T166" s="134"/>
      <c r="U166" s="134"/>
      <c r="V166" s="134"/>
      <c r="W166" s="134"/>
      <c r="X166" s="134"/>
      <c r="Y166" s="134"/>
      <c r="Z166" s="134"/>
      <c r="AA166" s="135"/>
      <c r="AB166" s="135"/>
      <c r="AC166" s="135"/>
      <c r="AD166" s="135"/>
      <c r="AE166" s="135"/>
      <c r="AF166" s="135"/>
      <c r="AG166" s="135"/>
      <c r="AH166" s="135"/>
      <c r="AI166" s="135"/>
    </row>
    <row r="167" ht="15.75" customHeight="1">
      <c r="A167" s="287"/>
      <c r="B167" s="228"/>
      <c r="C167" s="274"/>
      <c r="D167" s="275"/>
      <c r="E167" s="228"/>
      <c r="F167" s="275"/>
      <c r="G167" s="274"/>
      <c r="H167" s="274"/>
      <c r="I167" s="233"/>
      <c r="J167" s="233"/>
      <c r="K167" s="276"/>
      <c r="L167" s="157"/>
      <c r="M167" s="134"/>
      <c r="N167" s="134"/>
      <c r="O167" s="134"/>
      <c r="P167" s="134"/>
      <c r="Q167" s="134"/>
      <c r="R167" s="134"/>
      <c r="S167" s="134"/>
      <c r="T167" s="134"/>
      <c r="U167" s="134"/>
      <c r="V167" s="134"/>
      <c r="W167" s="134"/>
      <c r="X167" s="134"/>
      <c r="Y167" s="134"/>
      <c r="Z167" s="134"/>
      <c r="AA167" s="135"/>
      <c r="AB167" s="135"/>
      <c r="AC167" s="135"/>
      <c r="AD167" s="135"/>
      <c r="AE167" s="135"/>
      <c r="AF167" s="135"/>
      <c r="AG167" s="135"/>
      <c r="AH167" s="135"/>
      <c r="AI167" s="135"/>
    </row>
    <row r="168" ht="15.75" customHeight="1">
      <c r="A168" s="115"/>
      <c r="B168" s="228"/>
      <c r="C168" s="274"/>
      <c r="D168" s="275"/>
      <c r="E168" s="228"/>
      <c r="F168" s="275"/>
      <c r="G168" s="274"/>
      <c r="H168" s="274"/>
      <c r="I168" s="233"/>
      <c r="J168" s="233"/>
      <c r="K168" s="276"/>
      <c r="L168" s="157"/>
      <c r="M168" s="134"/>
      <c r="N168" s="134"/>
      <c r="O168" s="134"/>
      <c r="P168" s="134"/>
      <c r="Q168" s="134"/>
      <c r="R168" s="134"/>
      <c r="S168" s="134"/>
      <c r="T168" s="134"/>
      <c r="U168" s="134"/>
      <c r="V168" s="134"/>
      <c r="W168" s="134"/>
      <c r="X168" s="134"/>
      <c r="Y168" s="134"/>
      <c r="Z168" s="134"/>
      <c r="AA168" s="135"/>
      <c r="AB168" s="135"/>
      <c r="AC168" s="135"/>
      <c r="AD168" s="135"/>
      <c r="AE168" s="135"/>
      <c r="AF168" s="135"/>
      <c r="AG168" s="135"/>
      <c r="AH168" s="135"/>
      <c r="AI168" s="135"/>
    </row>
    <row r="169" ht="15.75" customHeight="1">
      <c r="A169" s="278"/>
      <c r="B169" s="228"/>
      <c r="C169" s="274"/>
      <c r="D169" s="275"/>
      <c r="E169" s="228"/>
      <c r="F169" s="275"/>
      <c r="G169" s="274"/>
      <c r="H169" s="274"/>
      <c r="I169" s="233"/>
      <c r="J169" s="233"/>
      <c r="K169" s="276"/>
      <c r="L169" s="157"/>
      <c r="M169" s="134"/>
      <c r="N169" s="134"/>
      <c r="O169" s="134"/>
      <c r="P169" s="134"/>
      <c r="Q169" s="134"/>
      <c r="R169" s="134"/>
      <c r="S169" s="134"/>
      <c r="T169" s="134"/>
      <c r="U169" s="134"/>
      <c r="V169" s="134"/>
      <c r="W169" s="134"/>
      <c r="X169" s="134"/>
      <c r="Y169" s="134"/>
      <c r="Z169" s="134"/>
      <c r="AA169" s="135"/>
      <c r="AB169" s="135"/>
      <c r="AC169" s="135"/>
      <c r="AD169" s="135"/>
      <c r="AE169" s="135"/>
      <c r="AF169" s="135"/>
      <c r="AG169" s="135"/>
      <c r="AH169" s="135"/>
      <c r="AI169" s="135"/>
    </row>
    <row r="170" ht="15.75" customHeight="1">
      <c r="A170" s="278"/>
      <c r="B170" s="228"/>
      <c r="C170" s="274"/>
      <c r="D170" s="275"/>
      <c r="E170" s="228"/>
      <c r="F170" s="275"/>
      <c r="G170" s="274"/>
      <c r="H170" s="274"/>
      <c r="I170" s="233"/>
      <c r="J170" s="233"/>
      <c r="K170" s="276"/>
      <c r="L170" s="157"/>
      <c r="M170" s="134"/>
      <c r="N170" s="134"/>
      <c r="O170" s="134"/>
      <c r="P170" s="134"/>
      <c r="Q170" s="134"/>
      <c r="R170" s="134"/>
      <c r="S170" s="134"/>
      <c r="T170" s="134"/>
      <c r="U170" s="134"/>
      <c r="V170" s="134"/>
      <c r="W170" s="134"/>
      <c r="X170" s="134"/>
      <c r="Y170" s="134"/>
      <c r="Z170" s="134"/>
      <c r="AA170" s="135"/>
      <c r="AB170" s="135"/>
      <c r="AC170" s="135"/>
      <c r="AD170" s="135"/>
      <c r="AE170" s="135"/>
      <c r="AF170" s="135"/>
      <c r="AG170" s="135"/>
      <c r="AH170" s="135"/>
      <c r="AI170" s="135"/>
    </row>
    <row r="171" ht="15.75" customHeight="1">
      <c r="A171" s="278"/>
      <c r="B171" s="228"/>
      <c r="C171" s="274"/>
      <c r="D171" s="275"/>
      <c r="E171" s="228"/>
      <c r="F171" s="275"/>
      <c r="G171" s="274"/>
      <c r="H171" s="274"/>
      <c r="I171" s="233"/>
      <c r="J171" s="233"/>
      <c r="K171" s="276"/>
      <c r="L171" s="157"/>
      <c r="M171" s="134"/>
      <c r="N171" s="134"/>
      <c r="O171" s="134"/>
      <c r="P171" s="134"/>
      <c r="Q171" s="134"/>
      <c r="R171" s="134"/>
      <c r="S171" s="134"/>
      <c r="T171" s="134"/>
      <c r="U171" s="134"/>
      <c r="V171" s="134"/>
      <c r="W171" s="134"/>
      <c r="X171" s="134"/>
      <c r="Y171" s="134"/>
      <c r="Z171" s="134"/>
      <c r="AA171" s="135"/>
      <c r="AB171" s="135"/>
      <c r="AC171" s="135"/>
      <c r="AD171" s="135"/>
      <c r="AE171" s="135"/>
      <c r="AF171" s="135"/>
      <c r="AG171" s="135"/>
      <c r="AH171" s="135"/>
      <c r="AI171" s="135"/>
    </row>
    <row r="172" ht="15.75" customHeight="1">
      <c r="A172" s="278"/>
      <c r="B172" s="228"/>
      <c r="C172" s="274"/>
      <c r="D172" s="275"/>
      <c r="E172" s="228"/>
      <c r="F172" s="275"/>
      <c r="G172" s="274"/>
      <c r="H172" s="274"/>
      <c r="I172" s="233"/>
      <c r="J172" s="233"/>
      <c r="K172" s="276"/>
      <c r="L172" s="157"/>
      <c r="M172" s="134"/>
      <c r="N172" s="134"/>
      <c r="O172" s="134"/>
      <c r="P172" s="134"/>
      <c r="Q172" s="134"/>
      <c r="R172" s="134"/>
      <c r="S172" s="134"/>
      <c r="T172" s="134"/>
      <c r="U172" s="134"/>
      <c r="V172" s="134"/>
      <c r="W172" s="134"/>
      <c r="X172" s="134"/>
      <c r="Y172" s="134"/>
      <c r="Z172" s="134"/>
      <c r="AA172" s="135"/>
      <c r="AB172" s="135"/>
      <c r="AC172" s="135"/>
      <c r="AD172" s="135"/>
      <c r="AE172" s="135"/>
      <c r="AF172" s="135"/>
      <c r="AG172" s="135"/>
      <c r="AH172" s="135"/>
      <c r="AI172" s="135"/>
    </row>
    <row r="173" ht="15.75" customHeight="1">
      <c r="A173" s="278"/>
      <c r="B173" s="228"/>
      <c r="C173" s="274"/>
      <c r="D173" s="275"/>
      <c r="E173" s="228"/>
      <c r="F173" s="275"/>
      <c r="G173" s="274"/>
      <c r="H173" s="274"/>
      <c r="I173" s="233"/>
      <c r="J173" s="233"/>
      <c r="K173" s="276"/>
      <c r="L173" s="157"/>
      <c r="M173" s="134"/>
      <c r="N173" s="134"/>
      <c r="O173" s="134"/>
      <c r="P173" s="134"/>
      <c r="Q173" s="134"/>
      <c r="R173" s="134"/>
      <c r="S173" s="134"/>
      <c r="T173" s="134"/>
      <c r="U173" s="134"/>
      <c r="V173" s="134"/>
      <c r="W173" s="134"/>
      <c r="X173" s="134"/>
      <c r="Y173" s="134"/>
      <c r="Z173" s="134"/>
      <c r="AA173" s="135"/>
      <c r="AB173" s="135"/>
      <c r="AC173" s="135"/>
      <c r="AD173" s="135"/>
      <c r="AE173" s="135"/>
      <c r="AF173" s="135"/>
      <c r="AG173" s="135"/>
      <c r="AH173" s="135"/>
      <c r="AI173" s="135"/>
    </row>
    <row r="174" ht="15.75" customHeight="1">
      <c r="A174" s="278"/>
      <c r="B174" s="228"/>
      <c r="C174" s="274"/>
      <c r="D174" s="275"/>
      <c r="E174" s="228"/>
      <c r="F174" s="275"/>
      <c r="G174" s="274"/>
      <c r="H174" s="274"/>
      <c r="I174" s="233"/>
      <c r="J174" s="233"/>
      <c r="K174" s="276"/>
      <c r="L174" s="157"/>
      <c r="M174" s="134"/>
      <c r="N174" s="134"/>
      <c r="O174" s="134"/>
      <c r="P174" s="134"/>
      <c r="Q174" s="134"/>
      <c r="R174" s="134"/>
      <c r="S174" s="134"/>
      <c r="T174" s="134"/>
      <c r="U174" s="134"/>
      <c r="V174" s="134"/>
      <c r="W174" s="134"/>
      <c r="X174" s="134"/>
      <c r="Y174" s="134"/>
      <c r="Z174" s="134"/>
      <c r="AA174" s="135"/>
      <c r="AB174" s="135"/>
      <c r="AC174" s="135"/>
      <c r="AD174" s="135"/>
      <c r="AE174" s="135"/>
      <c r="AF174" s="135"/>
      <c r="AG174" s="135"/>
      <c r="AH174" s="135"/>
      <c r="AI174" s="135"/>
    </row>
    <row r="175" ht="15.75" customHeight="1">
      <c r="A175" s="278"/>
      <c r="B175" s="228"/>
      <c r="C175" s="274"/>
      <c r="D175" s="275"/>
      <c r="E175" s="228"/>
      <c r="F175" s="275"/>
      <c r="G175" s="274"/>
      <c r="H175" s="274"/>
      <c r="I175" s="233"/>
      <c r="J175" s="233"/>
      <c r="K175" s="276"/>
      <c r="L175" s="157"/>
      <c r="M175" s="134"/>
      <c r="N175" s="134"/>
      <c r="O175" s="134"/>
      <c r="P175" s="134"/>
      <c r="Q175" s="134"/>
      <c r="R175" s="134"/>
      <c r="S175" s="134"/>
      <c r="T175" s="134"/>
      <c r="U175" s="134"/>
      <c r="V175" s="134"/>
      <c r="W175" s="134"/>
      <c r="X175" s="134"/>
      <c r="Y175" s="134"/>
      <c r="Z175" s="134"/>
      <c r="AA175" s="135"/>
      <c r="AB175" s="135"/>
      <c r="AC175" s="135"/>
      <c r="AD175" s="135"/>
      <c r="AE175" s="135"/>
      <c r="AF175" s="135"/>
      <c r="AG175" s="135"/>
      <c r="AH175" s="135"/>
      <c r="AI175" s="135"/>
    </row>
    <row r="176" ht="15.75" customHeight="1">
      <c r="A176" s="156"/>
      <c r="B176" s="228"/>
      <c r="C176" s="274"/>
      <c r="D176" s="275"/>
      <c r="E176" s="228"/>
      <c r="F176" s="275"/>
      <c r="G176" s="274"/>
      <c r="H176" s="274"/>
      <c r="I176" s="233"/>
      <c r="J176" s="233"/>
      <c r="K176" s="276"/>
      <c r="L176" s="157"/>
      <c r="M176" s="134"/>
      <c r="N176" s="134"/>
      <c r="O176" s="134"/>
      <c r="P176" s="134"/>
      <c r="Q176" s="134"/>
      <c r="R176" s="134"/>
      <c r="S176" s="134"/>
      <c r="T176" s="134"/>
      <c r="U176" s="134"/>
      <c r="V176" s="134"/>
      <c r="W176" s="134"/>
      <c r="X176" s="134"/>
      <c r="Y176" s="134"/>
      <c r="Z176" s="134"/>
      <c r="AA176" s="135"/>
      <c r="AB176" s="135"/>
      <c r="AC176" s="135"/>
      <c r="AD176" s="135"/>
      <c r="AE176" s="135"/>
      <c r="AF176" s="135"/>
      <c r="AG176" s="135"/>
      <c r="AH176" s="135"/>
      <c r="AI176" s="135"/>
    </row>
    <row r="177" ht="15.75" customHeight="1">
      <c r="A177" s="278"/>
      <c r="B177" s="228"/>
      <c r="C177" s="274"/>
      <c r="D177" s="275"/>
      <c r="E177" s="228"/>
      <c r="F177" s="275"/>
      <c r="G177" s="274"/>
      <c r="H177" s="274"/>
      <c r="I177" s="233"/>
      <c r="J177" s="233"/>
      <c r="K177" s="276"/>
      <c r="L177" s="157"/>
      <c r="M177" s="134"/>
      <c r="N177" s="134"/>
      <c r="O177" s="134"/>
      <c r="P177" s="134"/>
      <c r="Q177" s="134"/>
      <c r="R177" s="134"/>
      <c r="S177" s="134"/>
      <c r="T177" s="134"/>
      <c r="U177" s="134"/>
      <c r="V177" s="134"/>
      <c r="W177" s="134"/>
      <c r="X177" s="134"/>
      <c r="Y177" s="134"/>
      <c r="Z177" s="134"/>
      <c r="AA177" s="135"/>
      <c r="AB177" s="135"/>
      <c r="AC177" s="135"/>
      <c r="AD177" s="135"/>
      <c r="AE177" s="135"/>
      <c r="AF177" s="135"/>
      <c r="AG177" s="135"/>
      <c r="AH177" s="135"/>
      <c r="AI177" s="135"/>
    </row>
    <row r="178" ht="15.75" customHeight="1">
      <c r="A178" s="278"/>
      <c r="B178" s="228"/>
      <c r="C178" s="274"/>
      <c r="D178" s="275"/>
      <c r="E178" s="228"/>
      <c r="F178" s="275"/>
      <c r="G178" s="274"/>
      <c r="H178" s="274"/>
      <c r="I178" s="233"/>
      <c r="J178" s="233"/>
      <c r="K178" s="276"/>
      <c r="L178" s="157"/>
      <c r="M178" s="134"/>
      <c r="N178" s="134"/>
      <c r="O178" s="134"/>
      <c r="P178" s="134"/>
      <c r="Q178" s="134"/>
      <c r="R178" s="134"/>
      <c r="S178" s="134"/>
      <c r="T178" s="134"/>
      <c r="U178" s="134"/>
      <c r="V178" s="134"/>
      <c r="W178" s="134"/>
      <c r="X178" s="134"/>
      <c r="Y178" s="134"/>
      <c r="Z178" s="134"/>
      <c r="AA178" s="135"/>
      <c r="AB178" s="135"/>
      <c r="AC178" s="135"/>
      <c r="AD178" s="135"/>
      <c r="AE178" s="135"/>
      <c r="AF178" s="135"/>
      <c r="AG178" s="135"/>
      <c r="AH178" s="135"/>
      <c r="AI178" s="135"/>
    </row>
    <row r="179" ht="15.75" customHeight="1">
      <c r="A179" s="278"/>
      <c r="B179" s="228"/>
      <c r="C179" s="274"/>
      <c r="D179" s="275"/>
      <c r="E179" s="228"/>
      <c r="F179" s="275"/>
      <c r="G179" s="274"/>
      <c r="H179" s="274"/>
      <c r="I179" s="233"/>
      <c r="J179" s="233"/>
      <c r="K179" s="276"/>
      <c r="L179" s="157"/>
      <c r="M179" s="134"/>
      <c r="N179" s="134"/>
      <c r="O179" s="134"/>
      <c r="P179" s="134"/>
      <c r="Q179" s="134"/>
      <c r="R179" s="134"/>
      <c r="S179" s="134"/>
      <c r="T179" s="134"/>
      <c r="U179" s="134"/>
      <c r="V179" s="134"/>
      <c r="W179" s="134"/>
      <c r="X179" s="134"/>
      <c r="Y179" s="134"/>
      <c r="Z179" s="134"/>
      <c r="AA179" s="135"/>
      <c r="AB179" s="135"/>
      <c r="AC179" s="135"/>
      <c r="AD179" s="135"/>
      <c r="AE179" s="135"/>
      <c r="AF179" s="135"/>
      <c r="AG179" s="135"/>
      <c r="AH179" s="135"/>
      <c r="AI179" s="135"/>
    </row>
    <row r="180" ht="15.75" customHeight="1">
      <c r="A180" s="278"/>
      <c r="B180" s="228"/>
      <c r="C180" s="274"/>
      <c r="D180" s="275"/>
      <c r="E180" s="228"/>
      <c r="F180" s="275"/>
      <c r="G180" s="274"/>
      <c r="H180" s="274"/>
      <c r="I180" s="233"/>
      <c r="J180" s="233"/>
      <c r="K180" s="276"/>
      <c r="L180" s="157"/>
      <c r="M180" s="134"/>
      <c r="N180" s="134"/>
      <c r="O180" s="134"/>
      <c r="P180" s="134"/>
      <c r="Q180" s="134"/>
      <c r="R180" s="134"/>
      <c r="S180" s="134"/>
      <c r="T180" s="134"/>
      <c r="U180" s="134"/>
      <c r="V180" s="134"/>
      <c r="W180" s="134"/>
      <c r="X180" s="134"/>
      <c r="Y180" s="134"/>
      <c r="Z180" s="134"/>
      <c r="AA180" s="135"/>
      <c r="AB180" s="135"/>
      <c r="AC180" s="135"/>
      <c r="AD180" s="135"/>
      <c r="AE180" s="135"/>
      <c r="AF180" s="135"/>
      <c r="AG180" s="135"/>
      <c r="AH180" s="135"/>
      <c r="AI180" s="135"/>
    </row>
    <row r="181" ht="15.75" customHeight="1">
      <c r="A181" s="278"/>
      <c r="B181" s="228"/>
      <c r="C181" s="274"/>
      <c r="D181" s="275"/>
      <c r="E181" s="228"/>
      <c r="F181" s="275"/>
      <c r="G181" s="274"/>
      <c r="H181" s="274"/>
      <c r="I181" s="233"/>
      <c r="J181" s="233"/>
      <c r="K181" s="276"/>
      <c r="L181" s="157"/>
      <c r="M181" s="134"/>
      <c r="N181" s="134"/>
      <c r="O181" s="134"/>
      <c r="P181" s="134"/>
      <c r="Q181" s="134"/>
      <c r="R181" s="134"/>
      <c r="S181" s="134"/>
      <c r="T181" s="134"/>
      <c r="U181" s="134"/>
      <c r="V181" s="134"/>
      <c r="W181" s="134"/>
      <c r="X181" s="134"/>
      <c r="Y181" s="134"/>
      <c r="Z181" s="134"/>
      <c r="AA181" s="135"/>
      <c r="AB181" s="135"/>
      <c r="AC181" s="135"/>
      <c r="AD181" s="135"/>
      <c r="AE181" s="135"/>
      <c r="AF181" s="135"/>
      <c r="AG181" s="135"/>
      <c r="AH181" s="135"/>
      <c r="AI181" s="135"/>
    </row>
    <row r="182" ht="15.75" customHeight="1">
      <c r="A182" s="278"/>
      <c r="B182" s="228"/>
      <c r="C182" s="274"/>
      <c r="D182" s="275"/>
      <c r="E182" s="228"/>
      <c r="F182" s="275"/>
      <c r="G182" s="274"/>
      <c r="H182" s="150"/>
      <c r="I182" s="233"/>
      <c r="J182" s="292"/>
      <c r="K182" s="263"/>
      <c r="L182" s="228"/>
      <c r="M182" s="134"/>
      <c r="N182" s="134"/>
      <c r="O182" s="134"/>
      <c r="P182" s="134"/>
      <c r="Q182" s="134"/>
      <c r="R182" s="134"/>
      <c r="S182" s="134"/>
      <c r="T182" s="134"/>
      <c r="U182" s="134"/>
      <c r="V182" s="134"/>
      <c r="W182" s="134"/>
      <c r="X182" s="134"/>
      <c r="Y182" s="134"/>
      <c r="Z182" s="134"/>
      <c r="AA182" s="135"/>
      <c r="AB182" s="135"/>
      <c r="AC182" s="135"/>
      <c r="AD182" s="135"/>
      <c r="AE182" s="135"/>
      <c r="AF182" s="135"/>
      <c r="AG182" s="135"/>
      <c r="AH182" s="135"/>
      <c r="AI182" s="135"/>
    </row>
    <row r="183" ht="15.75" customHeight="1">
      <c r="A183" s="133"/>
      <c r="B183" s="133"/>
      <c r="C183" s="293"/>
      <c r="D183" s="293"/>
      <c r="E183" s="133"/>
      <c r="F183" s="293"/>
      <c r="G183" s="293"/>
      <c r="H183" s="293"/>
      <c r="I183" s="133"/>
      <c r="J183" s="131"/>
      <c r="K183" s="134"/>
      <c r="L183" s="133"/>
      <c r="M183" s="134"/>
      <c r="N183" s="134"/>
      <c r="O183" s="134"/>
      <c r="P183" s="134"/>
      <c r="Q183" s="134"/>
      <c r="R183" s="134"/>
      <c r="S183" s="134"/>
      <c r="T183" s="134"/>
      <c r="U183" s="134"/>
      <c r="V183" s="134"/>
      <c r="W183" s="134"/>
      <c r="X183" s="134"/>
      <c r="Y183" s="134"/>
      <c r="Z183" s="134"/>
      <c r="AA183" s="135"/>
      <c r="AB183" s="135"/>
      <c r="AC183" s="135"/>
      <c r="AD183" s="135"/>
      <c r="AE183" s="135"/>
      <c r="AF183" s="135"/>
      <c r="AG183" s="135"/>
      <c r="AH183" s="135"/>
      <c r="AI183" s="135"/>
    </row>
    <row r="184" ht="15.75" customHeight="1">
      <c r="A184" s="133"/>
      <c r="B184" s="133"/>
      <c r="C184" s="293"/>
      <c r="D184" s="293"/>
      <c r="E184" s="133"/>
      <c r="F184" s="293"/>
      <c r="G184" s="293"/>
      <c r="H184" s="293"/>
      <c r="I184" s="133"/>
      <c r="J184" s="131"/>
      <c r="K184" s="134"/>
      <c r="L184" s="133"/>
      <c r="M184" s="134"/>
      <c r="N184" s="134"/>
      <c r="O184" s="134"/>
      <c r="P184" s="134"/>
      <c r="Q184" s="134"/>
      <c r="R184" s="134"/>
      <c r="S184" s="134"/>
      <c r="T184" s="134"/>
      <c r="U184" s="134"/>
      <c r="V184" s="134"/>
      <c r="W184" s="134"/>
      <c r="X184" s="134"/>
      <c r="Y184" s="134"/>
      <c r="Z184" s="134"/>
      <c r="AA184" s="135"/>
      <c r="AB184" s="135"/>
      <c r="AC184" s="135"/>
      <c r="AD184" s="135"/>
      <c r="AE184" s="135"/>
      <c r="AF184" s="135"/>
      <c r="AG184" s="135"/>
      <c r="AH184" s="135"/>
      <c r="AI184" s="135"/>
    </row>
    <row r="185" ht="15.75" customHeight="1">
      <c r="A185" s="133"/>
      <c r="B185" s="133"/>
      <c r="C185" s="293"/>
      <c r="D185" s="293"/>
      <c r="E185" s="133"/>
      <c r="F185" s="293"/>
      <c r="G185" s="293"/>
      <c r="H185" s="293"/>
      <c r="I185" s="133"/>
      <c r="J185" s="131"/>
      <c r="K185" s="134"/>
      <c r="L185" s="133"/>
      <c r="M185" s="134"/>
      <c r="N185" s="134"/>
      <c r="O185" s="134"/>
      <c r="P185" s="134"/>
      <c r="Q185" s="134"/>
      <c r="R185" s="134"/>
      <c r="S185" s="134"/>
      <c r="T185" s="134"/>
      <c r="U185" s="134"/>
      <c r="V185" s="134"/>
      <c r="W185" s="134"/>
      <c r="X185" s="134"/>
      <c r="Y185" s="134"/>
      <c r="Z185" s="134"/>
      <c r="AA185" s="135"/>
      <c r="AB185" s="135"/>
      <c r="AC185" s="135"/>
      <c r="AD185" s="135"/>
      <c r="AE185" s="135"/>
      <c r="AF185" s="135"/>
      <c r="AG185" s="135"/>
      <c r="AH185" s="135"/>
      <c r="AI185" s="135"/>
    </row>
    <row r="186" ht="15.75" customHeight="1">
      <c r="A186" s="133"/>
      <c r="B186" s="133"/>
      <c r="C186" s="293"/>
      <c r="D186" s="293"/>
      <c r="E186" s="133"/>
      <c r="F186" s="293"/>
      <c r="G186" s="293"/>
      <c r="H186" s="293"/>
      <c r="I186" s="133"/>
      <c r="J186" s="131"/>
      <c r="K186" s="134"/>
      <c r="L186" s="133"/>
      <c r="M186" s="134"/>
      <c r="N186" s="134"/>
      <c r="O186" s="134"/>
      <c r="P186" s="134"/>
      <c r="Q186" s="134"/>
      <c r="R186" s="134"/>
      <c r="S186" s="134"/>
      <c r="T186" s="134"/>
      <c r="U186" s="134"/>
      <c r="V186" s="134"/>
      <c r="W186" s="134"/>
      <c r="X186" s="134"/>
      <c r="Y186" s="134"/>
      <c r="Z186" s="134"/>
      <c r="AA186" s="135"/>
      <c r="AB186" s="135"/>
      <c r="AC186" s="135"/>
      <c r="AD186" s="135"/>
      <c r="AE186" s="135"/>
      <c r="AF186" s="135"/>
      <c r="AG186" s="135"/>
      <c r="AH186" s="135"/>
      <c r="AI186" s="135"/>
    </row>
    <row r="187" ht="15.75" customHeight="1">
      <c r="A187" s="133"/>
      <c r="B187" s="133"/>
      <c r="C187" s="293"/>
      <c r="D187" s="293"/>
      <c r="E187" s="133"/>
      <c r="F187" s="293"/>
      <c r="G187" s="293"/>
      <c r="H187" s="293"/>
      <c r="I187" s="133"/>
      <c r="J187" s="131"/>
      <c r="K187" s="134"/>
      <c r="L187" s="133"/>
      <c r="M187" s="134"/>
      <c r="N187" s="134"/>
      <c r="O187" s="134"/>
      <c r="P187" s="134"/>
      <c r="Q187" s="134"/>
      <c r="R187" s="134"/>
      <c r="S187" s="134"/>
      <c r="T187" s="134"/>
      <c r="U187" s="134"/>
      <c r="V187" s="134"/>
      <c r="W187" s="134"/>
      <c r="X187" s="134"/>
      <c r="Y187" s="134"/>
      <c r="Z187" s="134"/>
      <c r="AA187" s="135"/>
      <c r="AB187" s="135"/>
      <c r="AC187" s="135"/>
      <c r="AD187" s="135"/>
      <c r="AE187" s="135"/>
      <c r="AF187" s="135"/>
      <c r="AG187" s="135"/>
      <c r="AH187" s="135"/>
      <c r="AI187" s="135"/>
    </row>
    <row r="188" ht="15.75" customHeight="1">
      <c r="A188" s="133"/>
      <c r="B188" s="133"/>
      <c r="C188" s="293"/>
      <c r="D188" s="293"/>
      <c r="E188" s="133"/>
      <c r="F188" s="293"/>
      <c r="G188" s="293"/>
      <c r="H188" s="293"/>
      <c r="I188" s="133"/>
      <c r="J188" s="131"/>
      <c r="K188" s="134"/>
      <c r="L188" s="133"/>
      <c r="M188" s="134"/>
      <c r="N188" s="134"/>
      <c r="O188" s="134"/>
      <c r="P188" s="134"/>
      <c r="Q188" s="134"/>
      <c r="R188" s="134"/>
      <c r="S188" s="134"/>
      <c r="T188" s="134"/>
      <c r="U188" s="134"/>
      <c r="V188" s="134"/>
      <c r="W188" s="134"/>
      <c r="X188" s="134"/>
      <c r="Y188" s="134"/>
      <c r="Z188" s="134"/>
      <c r="AA188" s="135"/>
      <c r="AB188" s="135"/>
      <c r="AC188" s="135"/>
      <c r="AD188" s="135"/>
      <c r="AE188" s="135"/>
      <c r="AF188" s="135"/>
      <c r="AG188" s="135"/>
      <c r="AH188" s="135"/>
      <c r="AI188" s="135"/>
    </row>
    <row r="189" ht="15.75" customHeight="1">
      <c r="A189" s="133"/>
      <c r="B189" s="133"/>
      <c r="C189" s="293"/>
      <c r="D189" s="293"/>
      <c r="E189" s="133"/>
      <c r="F189" s="293"/>
      <c r="G189" s="293"/>
      <c r="H189" s="293"/>
      <c r="I189" s="133"/>
      <c r="J189" s="131"/>
      <c r="K189" s="134"/>
      <c r="L189" s="133"/>
      <c r="M189" s="134"/>
      <c r="N189" s="134"/>
      <c r="O189" s="134"/>
      <c r="P189" s="134"/>
      <c r="Q189" s="134"/>
      <c r="R189" s="134"/>
      <c r="S189" s="134"/>
      <c r="T189" s="134"/>
      <c r="U189" s="134"/>
      <c r="V189" s="134"/>
      <c r="W189" s="134"/>
      <c r="X189" s="134"/>
      <c r="Y189" s="134"/>
      <c r="Z189" s="134"/>
      <c r="AA189" s="135"/>
      <c r="AB189" s="135"/>
      <c r="AC189" s="135"/>
      <c r="AD189" s="135"/>
      <c r="AE189" s="135"/>
      <c r="AF189" s="135"/>
      <c r="AG189" s="135"/>
      <c r="AH189" s="135"/>
      <c r="AI189" s="135"/>
    </row>
    <row r="190" ht="15.75" customHeight="1">
      <c r="A190" s="133"/>
      <c r="B190" s="133"/>
      <c r="C190" s="293"/>
      <c r="D190" s="293"/>
      <c r="E190" s="133"/>
      <c r="F190" s="293"/>
      <c r="G190" s="293"/>
      <c r="H190" s="293"/>
      <c r="I190" s="133"/>
      <c r="J190" s="131"/>
      <c r="K190" s="134"/>
      <c r="L190" s="133"/>
      <c r="M190" s="134"/>
      <c r="N190" s="134"/>
      <c r="O190" s="134"/>
      <c r="P190" s="134"/>
      <c r="Q190" s="134"/>
      <c r="R190" s="134"/>
      <c r="S190" s="134"/>
      <c r="T190" s="134"/>
      <c r="U190" s="134"/>
      <c r="V190" s="134"/>
      <c r="W190" s="134"/>
      <c r="X190" s="134"/>
      <c r="Y190" s="134"/>
      <c r="Z190" s="134"/>
      <c r="AA190" s="135"/>
      <c r="AB190" s="135"/>
      <c r="AC190" s="135"/>
      <c r="AD190" s="135"/>
      <c r="AE190" s="135"/>
      <c r="AF190" s="135"/>
      <c r="AG190" s="135"/>
      <c r="AH190" s="135"/>
      <c r="AI190" s="135"/>
    </row>
    <row r="191" ht="15.75" customHeight="1">
      <c r="A191" s="133"/>
      <c r="B191" s="133"/>
      <c r="C191" s="293"/>
      <c r="D191" s="293"/>
      <c r="E191" s="133"/>
      <c r="F191" s="293"/>
      <c r="G191" s="293"/>
      <c r="H191" s="293"/>
      <c r="I191" s="133"/>
      <c r="J191" s="131"/>
      <c r="K191" s="134"/>
      <c r="L191" s="133"/>
      <c r="M191" s="134"/>
      <c r="N191" s="134"/>
      <c r="O191" s="134"/>
      <c r="P191" s="134"/>
      <c r="Q191" s="134"/>
      <c r="R191" s="134"/>
      <c r="S191" s="134"/>
      <c r="T191" s="134"/>
      <c r="U191" s="134"/>
      <c r="V191" s="134"/>
      <c r="W191" s="134"/>
      <c r="X191" s="134"/>
      <c r="Y191" s="134"/>
      <c r="Z191" s="134"/>
      <c r="AA191" s="135"/>
      <c r="AB191" s="135"/>
      <c r="AC191" s="135"/>
      <c r="AD191" s="135"/>
      <c r="AE191" s="135"/>
      <c r="AF191" s="135"/>
      <c r="AG191" s="135"/>
      <c r="AH191" s="135"/>
      <c r="AI191" s="135"/>
    </row>
    <row r="192" ht="15.75" customHeight="1">
      <c r="A192" s="133"/>
      <c r="B192" s="133"/>
      <c r="C192" s="293"/>
      <c r="D192" s="293"/>
      <c r="E192" s="133"/>
      <c r="F192" s="293"/>
      <c r="G192" s="293"/>
      <c r="H192" s="293"/>
      <c r="I192" s="133"/>
      <c r="J192" s="131"/>
      <c r="K192" s="134"/>
      <c r="L192" s="133"/>
      <c r="M192" s="134"/>
      <c r="N192" s="134"/>
      <c r="O192" s="134"/>
      <c r="P192" s="134"/>
      <c r="Q192" s="134"/>
      <c r="R192" s="134"/>
      <c r="S192" s="134"/>
      <c r="T192" s="134"/>
      <c r="U192" s="134"/>
      <c r="V192" s="134"/>
      <c r="W192" s="134"/>
      <c r="X192" s="134"/>
      <c r="Y192" s="134"/>
      <c r="Z192" s="134"/>
      <c r="AA192" s="135"/>
      <c r="AB192" s="135"/>
      <c r="AC192" s="135"/>
      <c r="AD192" s="135"/>
      <c r="AE192" s="135"/>
      <c r="AF192" s="135"/>
      <c r="AG192" s="135"/>
      <c r="AH192" s="135"/>
      <c r="AI192" s="135"/>
    </row>
    <row r="193" ht="15.75" customHeight="1">
      <c r="A193" s="133"/>
      <c r="B193" s="133"/>
      <c r="C193" s="293"/>
      <c r="D193" s="293"/>
      <c r="E193" s="133"/>
      <c r="F193" s="293"/>
      <c r="G193" s="293"/>
      <c r="H193" s="293"/>
      <c r="I193" s="133"/>
      <c r="J193" s="131"/>
      <c r="K193" s="134"/>
      <c r="L193" s="133"/>
      <c r="M193" s="134"/>
      <c r="N193" s="134"/>
      <c r="O193" s="134"/>
      <c r="P193" s="134"/>
      <c r="Q193" s="134"/>
      <c r="R193" s="134"/>
      <c r="S193" s="134"/>
      <c r="T193" s="134"/>
      <c r="U193" s="134"/>
      <c r="V193" s="134"/>
      <c r="W193" s="134"/>
      <c r="X193" s="134"/>
      <c r="Y193" s="134"/>
      <c r="Z193" s="134"/>
      <c r="AA193" s="135"/>
      <c r="AB193" s="135"/>
      <c r="AC193" s="135"/>
      <c r="AD193" s="135"/>
      <c r="AE193" s="135"/>
      <c r="AF193" s="135"/>
      <c r="AG193" s="135"/>
      <c r="AH193" s="135"/>
      <c r="AI193" s="135"/>
    </row>
    <row r="194" ht="15.75" customHeight="1">
      <c r="A194" s="133"/>
      <c r="B194" s="133"/>
      <c r="C194" s="293"/>
      <c r="D194" s="293"/>
      <c r="E194" s="133"/>
      <c r="F194" s="293"/>
      <c r="G194" s="293"/>
      <c r="H194" s="293"/>
      <c r="I194" s="133"/>
      <c r="J194" s="131"/>
      <c r="K194" s="134"/>
      <c r="L194" s="133"/>
      <c r="M194" s="134"/>
      <c r="N194" s="134"/>
      <c r="O194" s="134"/>
      <c r="P194" s="134"/>
      <c r="Q194" s="134"/>
      <c r="R194" s="134"/>
      <c r="S194" s="134"/>
      <c r="T194" s="134"/>
      <c r="U194" s="134"/>
      <c r="V194" s="134"/>
      <c r="W194" s="134"/>
      <c r="X194" s="134"/>
      <c r="Y194" s="134"/>
      <c r="Z194" s="134"/>
      <c r="AA194" s="135"/>
      <c r="AB194" s="135"/>
      <c r="AC194" s="135"/>
      <c r="AD194" s="135"/>
      <c r="AE194" s="135"/>
      <c r="AF194" s="135"/>
      <c r="AG194" s="135"/>
      <c r="AH194" s="135"/>
      <c r="AI194" s="135"/>
    </row>
    <row r="195" ht="15.75" customHeight="1">
      <c r="A195" s="133"/>
      <c r="B195" s="133"/>
      <c r="C195" s="293"/>
      <c r="D195" s="293"/>
      <c r="E195" s="133"/>
      <c r="F195" s="293"/>
      <c r="G195" s="293"/>
      <c r="H195" s="293"/>
      <c r="I195" s="133"/>
      <c r="J195" s="131"/>
      <c r="K195" s="134"/>
      <c r="L195" s="133"/>
      <c r="M195" s="134"/>
      <c r="N195" s="134"/>
      <c r="O195" s="134"/>
      <c r="P195" s="134"/>
      <c r="Q195" s="134"/>
      <c r="R195" s="134"/>
      <c r="S195" s="134"/>
      <c r="T195" s="134"/>
      <c r="U195" s="134"/>
      <c r="V195" s="134"/>
      <c r="W195" s="134"/>
      <c r="X195" s="134"/>
      <c r="Y195" s="134"/>
      <c r="Z195" s="134"/>
      <c r="AA195" s="135"/>
      <c r="AB195" s="135"/>
      <c r="AC195" s="135"/>
      <c r="AD195" s="135"/>
      <c r="AE195" s="135"/>
      <c r="AF195" s="135"/>
      <c r="AG195" s="135"/>
      <c r="AH195" s="135"/>
      <c r="AI195" s="135"/>
    </row>
    <row r="196" ht="15.75" customHeight="1">
      <c r="A196" s="133"/>
      <c r="B196" s="133"/>
      <c r="C196" s="293"/>
      <c r="D196" s="293"/>
      <c r="E196" s="133"/>
      <c r="F196" s="293"/>
      <c r="G196" s="293"/>
      <c r="H196" s="293"/>
      <c r="I196" s="133"/>
      <c r="J196" s="131"/>
      <c r="K196" s="134"/>
      <c r="L196" s="133"/>
      <c r="M196" s="134"/>
      <c r="N196" s="134"/>
      <c r="O196" s="134"/>
      <c r="P196" s="134"/>
      <c r="Q196" s="134"/>
      <c r="R196" s="134"/>
      <c r="S196" s="134"/>
      <c r="T196" s="134"/>
      <c r="U196" s="134"/>
      <c r="V196" s="134"/>
      <c r="W196" s="134"/>
      <c r="X196" s="134"/>
      <c r="Y196" s="134"/>
      <c r="Z196" s="134"/>
      <c r="AA196" s="135"/>
      <c r="AB196" s="135"/>
      <c r="AC196" s="135"/>
      <c r="AD196" s="135"/>
      <c r="AE196" s="135"/>
      <c r="AF196" s="135"/>
      <c r="AG196" s="135"/>
      <c r="AH196" s="135"/>
      <c r="AI196" s="135"/>
    </row>
    <row r="197" ht="15.75" customHeight="1">
      <c r="A197" s="133"/>
      <c r="B197" s="133"/>
      <c r="C197" s="293"/>
      <c r="D197" s="293"/>
      <c r="E197" s="133"/>
      <c r="F197" s="293"/>
      <c r="G197" s="293"/>
      <c r="H197" s="293"/>
      <c r="I197" s="133"/>
      <c r="J197" s="131"/>
      <c r="K197" s="134"/>
      <c r="L197" s="133"/>
      <c r="M197" s="134"/>
      <c r="N197" s="134"/>
      <c r="O197" s="134"/>
      <c r="P197" s="134"/>
      <c r="Q197" s="134"/>
      <c r="R197" s="134"/>
      <c r="S197" s="134"/>
      <c r="T197" s="134"/>
      <c r="U197" s="134"/>
      <c r="V197" s="134"/>
      <c r="W197" s="134"/>
      <c r="X197" s="134"/>
      <c r="Y197" s="134"/>
      <c r="Z197" s="134"/>
      <c r="AA197" s="135"/>
      <c r="AB197" s="135"/>
      <c r="AC197" s="135"/>
      <c r="AD197" s="135"/>
      <c r="AE197" s="135"/>
      <c r="AF197" s="135"/>
      <c r="AG197" s="135"/>
      <c r="AH197" s="135"/>
      <c r="AI197" s="135"/>
    </row>
    <row r="198" ht="15.75" customHeight="1">
      <c r="A198" s="133"/>
      <c r="B198" s="133"/>
      <c r="C198" s="293"/>
      <c r="D198" s="293"/>
      <c r="E198" s="133"/>
      <c r="F198" s="293"/>
      <c r="G198" s="293"/>
      <c r="H198" s="293"/>
      <c r="I198" s="133"/>
      <c r="J198" s="131"/>
      <c r="K198" s="134"/>
      <c r="L198" s="133"/>
      <c r="M198" s="134"/>
      <c r="N198" s="134"/>
      <c r="O198" s="134"/>
      <c r="P198" s="134"/>
      <c r="Q198" s="134"/>
      <c r="R198" s="134"/>
      <c r="S198" s="134"/>
      <c r="T198" s="134"/>
      <c r="U198" s="134"/>
      <c r="V198" s="134"/>
      <c r="W198" s="134"/>
      <c r="X198" s="134"/>
      <c r="Y198" s="134"/>
      <c r="Z198" s="134"/>
      <c r="AA198" s="135"/>
      <c r="AB198" s="135"/>
      <c r="AC198" s="135"/>
      <c r="AD198" s="135"/>
      <c r="AE198" s="135"/>
      <c r="AF198" s="135"/>
      <c r="AG198" s="135"/>
      <c r="AH198" s="135"/>
      <c r="AI198" s="135"/>
    </row>
    <row r="199" ht="15.75" customHeight="1">
      <c r="A199" s="133"/>
      <c r="B199" s="133"/>
      <c r="C199" s="293"/>
      <c r="D199" s="293"/>
      <c r="E199" s="133"/>
      <c r="F199" s="293"/>
      <c r="G199" s="293"/>
      <c r="H199" s="293"/>
      <c r="I199" s="133"/>
      <c r="J199" s="131"/>
      <c r="K199" s="134"/>
      <c r="L199" s="133"/>
      <c r="M199" s="134"/>
      <c r="N199" s="134"/>
      <c r="O199" s="134"/>
      <c r="P199" s="134"/>
      <c r="Q199" s="134"/>
      <c r="R199" s="134"/>
      <c r="S199" s="134"/>
      <c r="T199" s="134"/>
      <c r="U199" s="134"/>
      <c r="V199" s="134"/>
      <c r="W199" s="134"/>
      <c r="X199" s="134"/>
      <c r="Y199" s="134"/>
      <c r="Z199" s="134"/>
      <c r="AA199" s="135"/>
      <c r="AB199" s="135"/>
      <c r="AC199" s="135"/>
      <c r="AD199" s="135"/>
      <c r="AE199" s="135"/>
      <c r="AF199" s="135"/>
      <c r="AG199" s="135"/>
      <c r="AH199" s="135"/>
      <c r="AI199" s="135"/>
    </row>
    <row r="200" ht="15.75" customHeight="1">
      <c r="A200" s="133"/>
      <c r="B200" s="133"/>
      <c r="C200" s="293"/>
      <c r="D200" s="293"/>
      <c r="E200" s="133"/>
      <c r="F200" s="293"/>
      <c r="G200" s="293"/>
      <c r="H200" s="293"/>
      <c r="I200" s="133"/>
      <c r="J200" s="131"/>
      <c r="K200" s="134"/>
      <c r="L200" s="133"/>
      <c r="M200" s="134"/>
      <c r="N200" s="134"/>
      <c r="O200" s="134"/>
      <c r="P200" s="134"/>
      <c r="Q200" s="134"/>
      <c r="R200" s="134"/>
      <c r="S200" s="134"/>
      <c r="T200" s="134"/>
      <c r="U200" s="134"/>
      <c r="V200" s="134"/>
      <c r="W200" s="134"/>
      <c r="X200" s="134"/>
      <c r="Y200" s="134"/>
      <c r="Z200" s="134"/>
      <c r="AA200" s="135"/>
      <c r="AB200" s="135"/>
      <c r="AC200" s="135"/>
      <c r="AD200" s="135"/>
      <c r="AE200" s="135"/>
      <c r="AF200" s="135"/>
      <c r="AG200" s="135"/>
      <c r="AH200" s="135"/>
      <c r="AI200" s="135"/>
    </row>
    <row r="201" ht="15.75" customHeight="1">
      <c r="A201" s="133"/>
      <c r="B201" s="133"/>
      <c r="C201" s="293"/>
      <c r="D201" s="293"/>
      <c r="E201" s="133"/>
      <c r="F201" s="293"/>
      <c r="G201" s="293"/>
      <c r="H201" s="293"/>
      <c r="I201" s="133"/>
      <c r="J201" s="131"/>
      <c r="K201" s="134"/>
      <c r="L201" s="133"/>
      <c r="M201" s="134"/>
      <c r="N201" s="134"/>
      <c r="O201" s="134"/>
      <c r="P201" s="134"/>
      <c r="Q201" s="134"/>
      <c r="R201" s="134"/>
      <c r="S201" s="134"/>
      <c r="T201" s="134"/>
      <c r="U201" s="134"/>
      <c r="V201" s="134"/>
      <c r="W201" s="134"/>
      <c r="X201" s="134"/>
      <c r="Y201" s="134"/>
      <c r="Z201" s="134"/>
      <c r="AA201" s="135"/>
      <c r="AB201" s="135"/>
      <c r="AC201" s="135"/>
      <c r="AD201" s="135"/>
      <c r="AE201" s="135"/>
      <c r="AF201" s="135"/>
      <c r="AG201" s="135"/>
      <c r="AH201" s="135"/>
      <c r="AI201" s="135"/>
    </row>
    <row r="202" ht="15.75" customHeight="1">
      <c r="A202" s="133"/>
      <c r="B202" s="133"/>
      <c r="C202" s="293"/>
      <c r="D202" s="293"/>
      <c r="E202" s="133"/>
      <c r="F202" s="293"/>
      <c r="G202" s="293"/>
      <c r="H202" s="293"/>
      <c r="I202" s="133"/>
      <c r="J202" s="131"/>
      <c r="K202" s="134"/>
      <c r="L202" s="133"/>
      <c r="M202" s="134"/>
      <c r="N202" s="134"/>
      <c r="O202" s="134"/>
      <c r="P202" s="134"/>
      <c r="Q202" s="134"/>
      <c r="R202" s="134"/>
      <c r="S202" s="134"/>
      <c r="T202" s="134"/>
      <c r="U202" s="134"/>
      <c r="V202" s="134"/>
      <c r="W202" s="134"/>
      <c r="X202" s="134"/>
      <c r="Y202" s="134"/>
      <c r="Z202" s="134"/>
      <c r="AA202" s="135"/>
      <c r="AB202" s="135"/>
      <c r="AC202" s="135"/>
      <c r="AD202" s="135"/>
      <c r="AE202" s="135"/>
      <c r="AF202" s="135"/>
      <c r="AG202" s="135"/>
      <c r="AH202" s="135"/>
      <c r="AI202" s="135"/>
    </row>
    <row r="203" ht="15.75" customHeight="1">
      <c r="A203" s="133"/>
      <c r="B203" s="133"/>
      <c r="C203" s="293"/>
      <c r="D203" s="293"/>
      <c r="E203" s="133"/>
      <c r="F203" s="293"/>
      <c r="G203" s="293"/>
      <c r="H203" s="293"/>
      <c r="I203" s="133"/>
      <c r="J203" s="131"/>
      <c r="K203" s="134"/>
      <c r="L203" s="133"/>
      <c r="M203" s="134"/>
      <c r="N203" s="134"/>
      <c r="O203" s="134"/>
      <c r="P203" s="134"/>
      <c r="Q203" s="134"/>
      <c r="R203" s="134"/>
      <c r="S203" s="134"/>
      <c r="T203" s="134"/>
      <c r="U203" s="134"/>
      <c r="V203" s="134"/>
      <c r="W203" s="134"/>
      <c r="X203" s="134"/>
      <c r="Y203" s="134"/>
      <c r="Z203" s="134"/>
      <c r="AA203" s="135"/>
      <c r="AB203" s="135"/>
      <c r="AC203" s="135"/>
      <c r="AD203" s="135"/>
      <c r="AE203" s="135"/>
      <c r="AF203" s="135"/>
      <c r="AG203" s="135"/>
      <c r="AH203" s="135"/>
      <c r="AI203" s="135"/>
    </row>
    <row r="204" ht="15.75" customHeight="1">
      <c r="A204" s="133"/>
      <c r="B204" s="133"/>
      <c r="C204" s="293"/>
      <c r="D204" s="293"/>
      <c r="E204" s="133"/>
      <c r="F204" s="293"/>
      <c r="G204" s="293"/>
      <c r="H204" s="293"/>
      <c r="I204" s="133"/>
      <c r="J204" s="131"/>
      <c r="K204" s="134"/>
      <c r="L204" s="133"/>
      <c r="M204" s="134"/>
      <c r="N204" s="134"/>
      <c r="O204" s="134"/>
      <c r="P204" s="134"/>
      <c r="Q204" s="134"/>
      <c r="R204" s="134"/>
      <c r="S204" s="134"/>
      <c r="T204" s="134"/>
      <c r="U204" s="134"/>
      <c r="V204" s="134"/>
      <c r="W204" s="134"/>
      <c r="X204" s="134"/>
      <c r="Y204" s="134"/>
      <c r="Z204" s="134"/>
      <c r="AA204" s="135"/>
      <c r="AB204" s="135"/>
      <c r="AC204" s="135"/>
      <c r="AD204" s="135"/>
      <c r="AE204" s="135"/>
      <c r="AF204" s="135"/>
      <c r="AG204" s="135"/>
      <c r="AH204" s="135"/>
      <c r="AI204" s="135"/>
    </row>
    <row r="205" ht="15.75" customHeight="1">
      <c r="A205" s="133"/>
      <c r="B205" s="133"/>
      <c r="C205" s="293"/>
      <c r="D205" s="293"/>
      <c r="E205" s="133"/>
      <c r="F205" s="293"/>
      <c r="G205" s="293"/>
      <c r="H205" s="293"/>
      <c r="I205" s="133"/>
      <c r="J205" s="131"/>
      <c r="K205" s="134"/>
      <c r="L205" s="133"/>
      <c r="M205" s="134"/>
      <c r="N205" s="134"/>
      <c r="O205" s="134"/>
      <c r="P205" s="134"/>
      <c r="Q205" s="134"/>
      <c r="R205" s="134"/>
      <c r="S205" s="134"/>
      <c r="T205" s="134"/>
      <c r="U205" s="134"/>
      <c r="V205" s="134"/>
      <c r="W205" s="134"/>
      <c r="X205" s="134"/>
      <c r="Y205" s="134"/>
      <c r="Z205" s="134"/>
      <c r="AA205" s="135"/>
      <c r="AB205" s="135"/>
      <c r="AC205" s="135"/>
      <c r="AD205" s="135"/>
      <c r="AE205" s="135"/>
      <c r="AF205" s="135"/>
      <c r="AG205" s="135"/>
      <c r="AH205" s="135"/>
      <c r="AI205" s="135"/>
    </row>
    <row r="206" ht="15.75" customHeight="1">
      <c r="A206" s="133"/>
      <c r="B206" s="133"/>
      <c r="C206" s="293"/>
      <c r="D206" s="293"/>
      <c r="E206" s="133"/>
      <c r="F206" s="293"/>
      <c r="G206" s="293"/>
      <c r="H206" s="293"/>
      <c r="I206" s="133"/>
      <c r="J206" s="131"/>
      <c r="K206" s="134"/>
      <c r="L206" s="133"/>
      <c r="M206" s="134"/>
      <c r="N206" s="134"/>
      <c r="O206" s="134"/>
      <c r="P206" s="134"/>
      <c r="Q206" s="134"/>
      <c r="R206" s="134"/>
      <c r="S206" s="134"/>
      <c r="T206" s="134"/>
      <c r="U206" s="134"/>
      <c r="V206" s="134"/>
      <c r="W206" s="134"/>
      <c r="X206" s="134"/>
      <c r="Y206" s="134"/>
      <c r="Z206" s="134"/>
      <c r="AA206" s="135"/>
      <c r="AB206" s="135"/>
      <c r="AC206" s="135"/>
      <c r="AD206" s="135"/>
      <c r="AE206" s="135"/>
      <c r="AF206" s="135"/>
      <c r="AG206" s="135"/>
      <c r="AH206" s="135"/>
      <c r="AI206" s="135"/>
    </row>
    <row r="207" ht="15.75" customHeight="1">
      <c r="A207" s="133"/>
      <c r="B207" s="133"/>
      <c r="C207" s="293"/>
      <c r="D207" s="293"/>
      <c r="E207" s="133"/>
      <c r="F207" s="293"/>
      <c r="G207" s="293"/>
      <c r="H207" s="293"/>
      <c r="I207" s="133"/>
      <c r="J207" s="131"/>
      <c r="K207" s="134"/>
      <c r="L207" s="133"/>
      <c r="M207" s="134"/>
      <c r="N207" s="134"/>
      <c r="O207" s="134"/>
      <c r="P207" s="134"/>
      <c r="Q207" s="134"/>
      <c r="R207" s="134"/>
      <c r="S207" s="134"/>
      <c r="T207" s="134"/>
      <c r="U207" s="134"/>
      <c r="V207" s="134"/>
      <c r="W207" s="134"/>
      <c r="X207" s="134"/>
      <c r="Y207" s="134"/>
      <c r="Z207" s="134"/>
      <c r="AA207" s="135"/>
      <c r="AB207" s="135"/>
      <c r="AC207" s="135"/>
      <c r="AD207" s="135"/>
      <c r="AE207" s="135"/>
      <c r="AF207" s="135"/>
      <c r="AG207" s="135"/>
      <c r="AH207" s="135"/>
      <c r="AI207" s="135"/>
    </row>
    <row r="208" ht="15.75" customHeight="1">
      <c r="A208" s="133"/>
      <c r="B208" s="133"/>
      <c r="C208" s="293"/>
      <c r="D208" s="293"/>
      <c r="E208" s="133"/>
      <c r="F208" s="293"/>
      <c r="G208" s="293"/>
      <c r="H208" s="293"/>
      <c r="I208" s="133"/>
      <c r="J208" s="131"/>
      <c r="K208" s="134"/>
      <c r="L208" s="133"/>
      <c r="M208" s="134"/>
      <c r="N208" s="134"/>
      <c r="O208" s="134"/>
      <c r="P208" s="134"/>
      <c r="Q208" s="134"/>
      <c r="R208" s="134"/>
      <c r="S208" s="134"/>
      <c r="T208" s="134"/>
      <c r="U208" s="134"/>
      <c r="V208" s="134"/>
      <c r="W208" s="134"/>
      <c r="X208" s="134"/>
      <c r="Y208" s="134"/>
      <c r="Z208" s="134"/>
      <c r="AA208" s="135"/>
      <c r="AB208" s="135"/>
      <c r="AC208" s="135"/>
      <c r="AD208" s="135"/>
      <c r="AE208" s="135"/>
      <c r="AF208" s="135"/>
      <c r="AG208" s="135"/>
      <c r="AH208" s="135"/>
      <c r="AI208" s="135"/>
    </row>
    <row r="209" ht="15.75" customHeight="1">
      <c r="A209" s="133"/>
      <c r="B209" s="133"/>
      <c r="C209" s="293"/>
      <c r="D209" s="293"/>
      <c r="E209" s="133"/>
      <c r="F209" s="293"/>
      <c r="G209" s="293"/>
      <c r="H209" s="293"/>
      <c r="I209" s="133"/>
      <c r="J209" s="131"/>
      <c r="K209" s="134"/>
      <c r="L209" s="133"/>
      <c r="M209" s="134"/>
      <c r="N209" s="134"/>
      <c r="O209" s="134"/>
      <c r="P209" s="134"/>
      <c r="Q209" s="134"/>
      <c r="R209" s="134"/>
      <c r="S209" s="134"/>
      <c r="T209" s="134"/>
      <c r="U209" s="134"/>
      <c r="V209" s="134"/>
      <c r="W209" s="134"/>
      <c r="X209" s="134"/>
      <c r="Y209" s="134"/>
      <c r="Z209" s="134"/>
      <c r="AA209" s="135"/>
      <c r="AB209" s="135"/>
      <c r="AC209" s="135"/>
      <c r="AD209" s="135"/>
      <c r="AE209" s="135"/>
      <c r="AF209" s="135"/>
      <c r="AG209" s="135"/>
      <c r="AH209" s="135"/>
      <c r="AI209" s="135"/>
    </row>
    <row r="210" ht="15.75" customHeight="1">
      <c r="A210" s="133"/>
      <c r="B210" s="133"/>
      <c r="C210" s="293"/>
      <c r="D210" s="293"/>
      <c r="E210" s="133"/>
      <c r="F210" s="293"/>
      <c r="G210" s="293"/>
      <c r="H210" s="293"/>
      <c r="I210" s="133"/>
      <c r="J210" s="131"/>
      <c r="K210" s="134"/>
      <c r="L210" s="133"/>
      <c r="M210" s="134"/>
      <c r="N210" s="134"/>
      <c r="O210" s="134"/>
      <c r="P210" s="134"/>
      <c r="Q210" s="134"/>
      <c r="R210" s="134"/>
      <c r="S210" s="134"/>
      <c r="T210" s="134"/>
      <c r="U210" s="134"/>
      <c r="V210" s="134"/>
      <c r="W210" s="134"/>
      <c r="X210" s="134"/>
      <c r="Y210" s="134"/>
      <c r="Z210" s="134"/>
      <c r="AA210" s="135"/>
      <c r="AB210" s="135"/>
      <c r="AC210" s="135"/>
      <c r="AD210" s="135"/>
      <c r="AE210" s="135"/>
      <c r="AF210" s="135"/>
      <c r="AG210" s="135"/>
      <c r="AH210" s="135"/>
      <c r="AI210" s="135"/>
    </row>
    <row r="211" ht="15.75" customHeight="1">
      <c r="A211" s="133"/>
      <c r="B211" s="133"/>
      <c r="C211" s="293"/>
      <c r="D211" s="293"/>
      <c r="E211" s="133"/>
      <c r="F211" s="293"/>
      <c r="G211" s="293"/>
      <c r="H211" s="293"/>
      <c r="I211" s="133"/>
      <c r="J211" s="131"/>
      <c r="K211" s="134"/>
      <c r="L211" s="133"/>
      <c r="M211" s="134"/>
      <c r="N211" s="134"/>
      <c r="O211" s="134"/>
      <c r="P211" s="134"/>
      <c r="Q211" s="134"/>
      <c r="R211" s="134"/>
      <c r="S211" s="134"/>
      <c r="T211" s="134"/>
      <c r="U211" s="134"/>
      <c r="V211" s="134"/>
      <c r="W211" s="134"/>
      <c r="X211" s="134"/>
      <c r="Y211" s="134"/>
      <c r="Z211" s="134"/>
      <c r="AA211" s="135"/>
      <c r="AB211" s="135"/>
      <c r="AC211" s="135"/>
      <c r="AD211" s="135"/>
      <c r="AE211" s="135"/>
      <c r="AF211" s="135"/>
      <c r="AG211" s="135"/>
      <c r="AH211" s="135"/>
      <c r="AI211" s="135"/>
    </row>
    <row r="212" ht="15.75" customHeight="1">
      <c r="A212" s="133"/>
      <c r="B212" s="133"/>
      <c r="C212" s="293"/>
      <c r="D212" s="293"/>
      <c r="E212" s="133"/>
      <c r="F212" s="293"/>
      <c r="G212" s="293"/>
      <c r="H212" s="293"/>
      <c r="I212" s="133"/>
      <c r="J212" s="131"/>
      <c r="K212" s="134"/>
      <c r="L212" s="133"/>
      <c r="M212" s="134"/>
      <c r="N212" s="134"/>
      <c r="O212" s="134"/>
      <c r="P212" s="134"/>
      <c r="Q212" s="134"/>
      <c r="R212" s="134"/>
      <c r="S212" s="134"/>
      <c r="T212" s="134"/>
      <c r="U212" s="134"/>
      <c r="V212" s="134"/>
      <c r="W212" s="134"/>
      <c r="X212" s="134"/>
      <c r="Y212" s="134"/>
      <c r="Z212" s="134"/>
      <c r="AA212" s="135"/>
      <c r="AB212" s="135"/>
      <c r="AC212" s="135"/>
      <c r="AD212" s="135"/>
      <c r="AE212" s="135"/>
      <c r="AF212" s="135"/>
      <c r="AG212" s="135"/>
      <c r="AH212" s="135"/>
      <c r="AI212" s="135"/>
    </row>
    <row r="213" ht="15.75" customHeight="1">
      <c r="A213" s="133"/>
      <c r="B213" s="133"/>
      <c r="C213" s="293"/>
      <c r="D213" s="293"/>
      <c r="E213" s="133"/>
      <c r="F213" s="293"/>
      <c r="G213" s="293"/>
      <c r="H213" s="293"/>
      <c r="I213" s="133"/>
      <c r="J213" s="131"/>
      <c r="K213" s="134"/>
      <c r="L213" s="133"/>
      <c r="M213" s="134"/>
      <c r="N213" s="134"/>
      <c r="O213" s="134"/>
      <c r="P213" s="134"/>
      <c r="Q213" s="134"/>
      <c r="R213" s="134"/>
      <c r="S213" s="134"/>
      <c r="T213" s="134"/>
      <c r="U213" s="134"/>
      <c r="V213" s="134"/>
      <c r="W213" s="134"/>
      <c r="X213" s="134"/>
      <c r="Y213" s="134"/>
      <c r="Z213" s="134"/>
      <c r="AA213" s="135"/>
      <c r="AB213" s="135"/>
      <c r="AC213" s="135"/>
      <c r="AD213" s="135"/>
      <c r="AE213" s="135"/>
      <c r="AF213" s="135"/>
      <c r="AG213" s="135"/>
      <c r="AH213" s="135"/>
      <c r="AI213" s="135"/>
    </row>
    <row r="214" ht="15.75" customHeight="1">
      <c r="A214" s="133"/>
      <c r="B214" s="133"/>
      <c r="C214" s="293"/>
      <c r="D214" s="293"/>
      <c r="E214" s="133"/>
      <c r="F214" s="293"/>
      <c r="G214" s="293"/>
      <c r="H214" s="293"/>
      <c r="I214" s="133"/>
      <c r="J214" s="131"/>
      <c r="K214" s="134"/>
      <c r="L214" s="133"/>
      <c r="M214" s="134"/>
      <c r="N214" s="134"/>
      <c r="O214" s="134"/>
      <c r="P214" s="134"/>
      <c r="Q214" s="134"/>
      <c r="R214" s="134"/>
      <c r="S214" s="134"/>
      <c r="T214" s="134"/>
      <c r="U214" s="134"/>
      <c r="V214" s="134"/>
      <c r="W214" s="134"/>
      <c r="X214" s="134"/>
      <c r="Y214" s="134"/>
      <c r="Z214" s="134"/>
      <c r="AA214" s="135"/>
      <c r="AB214" s="135"/>
      <c r="AC214" s="135"/>
      <c r="AD214" s="135"/>
      <c r="AE214" s="135"/>
      <c r="AF214" s="135"/>
      <c r="AG214" s="135"/>
      <c r="AH214" s="135"/>
      <c r="AI214" s="135"/>
    </row>
    <row r="215" ht="15.75" customHeight="1">
      <c r="A215" s="133"/>
      <c r="B215" s="133"/>
      <c r="C215" s="293"/>
      <c r="D215" s="293"/>
      <c r="E215" s="133"/>
      <c r="F215" s="293"/>
      <c r="G215" s="293"/>
      <c r="H215" s="293"/>
      <c r="I215" s="133"/>
      <c r="J215" s="131"/>
      <c r="K215" s="134"/>
      <c r="L215" s="133"/>
      <c r="M215" s="134"/>
      <c r="N215" s="134"/>
      <c r="O215" s="134"/>
      <c r="P215" s="134"/>
      <c r="Q215" s="134"/>
      <c r="R215" s="134"/>
      <c r="S215" s="134"/>
      <c r="T215" s="134"/>
      <c r="U215" s="134"/>
      <c r="V215" s="134"/>
      <c r="W215" s="134"/>
      <c r="X215" s="134"/>
      <c r="Y215" s="134"/>
      <c r="Z215" s="134"/>
      <c r="AA215" s="135"/>
      <c r="AB215" s="135"/>
      <c r="AC215" s="135"/>
      <c r="AD215" s="135"/>
      <c r="AE215" s="135"/>
      <c r="AF215" s="135"/>
      <c r="AG215" s="135"/>
      <c r="AH215" s="135"/>
      <c r="AI215" s="135"/>
    </row>
    <row r="216" ht="15.75" customHeight="1">
      <c r="A216" s="133"/>
      <c r="B216" s="133"/>
      <c r="C216" s="293"/>
      <c r="D216" s="293"/>
      <c r="E216" s="133"/>
      <c r="F216" s="293"/>
      <c r="G216" s="293"/>
      <c r="H216" s="293"/>
      <c r="I216" s="133"/>
      <c r="J216" s="131"/>
      <c r="K216" s="134"/>
      <c r="L216" s="133"/>
      <c r="M216" s="134"/>
      <c r="N216" s="134"/>
      <c r="O216" s="134"/>
      <c r="P216" s="134"/>
      <c r="Q216" s="134"/>
      <c r="R216" s="134"/>
      <c r="S216" s="134"/>
      <c r="T216" s="134"/>
      <c r="U216" s="134"/>
      <c r="V216" s="134"/>
      <c r="W216" s="134"/>
      <c r="X216" s="134"/>
      <c r="Y216" s="134"/>
      <c r="Z216" s="134"/>
      <c r="AA216" s="135"/>
      <c r="AB216" s="135"/>
      <c r="AC216" s="135"/>
      <c r="AD216" s="135"/>
      <c r="AE216" s="135"/>
      <c r="AF216" s="135"/>
      <c r="AG216" s="135"/>
      <c r="AH216" s="135"/>
      <c r="AI216" s="135"/>
    </row>
    <row r="217" ht="15.75" customHeight="1">
      <c r="A217" s="294"/>
      <c r="B217" s="294"/>
      <c r="C217" s="295"/>
      <c r="D217" s="295"/>
      <c r="E217" s="294"/>
      <c r="F217" s="295"/>
      <c r="G217" s="295"/>
      <c r="H217" s="295"/>
      <c r="I217" s="294"/>
      <c r="J217" s="294"/>
      <c r="L217" s="294"/>
    </row>
    <row r="218" ht="15.75" customHeight="1">
      <c r="A218" s="294"/>
      <c r="B218" s="294"/>
      <c r="C218" s="295"/>
      <c r="D218" s="295"/>
      <c r="E218" s="294"/>
      <c r="F218" s="295"/>
      <c r="G218" s="295"/>
      <c r="H218" s="295"/>
      <c r="I218" s="294"/>
      <c r="J218" s="294"/>
      <c r="L218" s="294"/>
    </row>
    <row r="219" ht="15.75" customHeight="1">
      <c r="A219" s="294"/>
      <c r="B219" s="294"/>
      <c r="C219" s="295"/>
      <c r="D219" s="295"/>
      <c r="E219" s="294"/>
      <c r="F219" s="295"/>
      <c r="G219" s="295"/>
      <c r="H219" s="295"/>
      <c r="I219" s="294"/>
      <c r="J219" s="294"/>
      <c r="L219" s="294"/>
    </row>
    <row r="220" ht="15.75" customHeight="1">
      <c r="A220" s="294"/>
      <c r="B220" s="294"/>
      <c r="C220" s="295"/>
      <c r="D220" s="295"/>
      <c r="E220" s="294"/>
      <c r="F220" s="295"/>
      <c r="G220" s="295"/>
      <c r="H220" s="295"/>
      <c r="I220" s="294"/>
      <c r="J220" s="294"/>
      <c r="L220" s="294"/>
    </row>
    <row r="221" ht="15.75" customHeight="1">
      <c r="A221" s="294"/>
      <c r="B221" s="294"/>
      <c r="C221" s="295"/>
      <c r="D221" s="295"/>
      <c r="E221" s="294"/>
      <c r="F221" s="295"/>
      <c r="G221" s="295"/>
      <c r="H221" s="295"/>
      <c r="I221" s="294"/>
      <c r="J221" s="294"/>
      <c r="L221" s="294"/>
    </row>
    <row r="222" ht="15.75" customHeight="1">
      <c r="A222" s="294"/>
      <c r="B222" s="294"/>
      <c r="C222" s="295"/>
      <c r="D222" s="295"/>
      <c r="E222" s="294"/>
      <c r="F222" s="295"/>
      <c r="G222" s="295"/>
      <c r="H222" s="295"/>
      <c r="I222" s="294"/>
      <c r="J222" s="294"/>
      <c r="L222" s="294"/>
    </row>
    <row r="223" ht="15.75" customHeight="1">
      <c r="A223" s="294"/>
      <c r="B223" s="294"/>
      <c r="C223" s="295"/>
      <c r="D223" s="295"/>
      <c r="E223" s="294"/>
      <c r="F223" s="295"/>
      <c r="G223" s="295"/>
      <c r="H223" s="295"/>
      <c r="I223" s="294"/>
      <c r="J223" s="294"/>
      <c r="L223" s="294"/>
    </row>
    <row r="224" ht="15.75" customHeight="1">
      <c r="A224" s="294"/>
      <c r="B224" s="294"/>
      <c r="C224" s="295"/>
      <c r="D224" s="295"/>
      <c r="E224" s="294"/>
      <c r="F224" s="295"/>
      <c r="G224" s="295"/>
      <c r="H224" s="295"/>
      <c r="I224" s="294"/>
      <c r="J224" s="294"/>
      <c r="L224" s="294"/>
    </row>
    <row r="225" ht="15.75" customHeight="1">
      <c r="A225" s="294"/>
      <c r="B225" s="294"/>
      <c r="C225" s="295"/>
      <c r="D225" s="295"/>
      <c r="E225" s="294"/>
      <c r="F225" s="295"/>
      <c r="G225" s="295"/>
      <c r="H225" s="295"/>
      <c r="I225" s="294"/>
      <c r="J225" s="294"/>
      <c r="L225" s="294"/>
    </row>
    <row r="226" ht="15.75" customHeight="1">
      <c r="A226" s="294"/>
      <c r="B226" s="294"/>
      <c r="C226" s="295"/>
      <c r="D226" s="295"/>
      <c r="E226" s="294"/>
      <c r="F226" s="295"/>
      <c r="G226" s="295"/>
      <c r="H226" s="295"/>
      <c r="I226" s="294"/>
      <c r="J226" s="294"/>
      <c r="L226" s="294"/>
    </row>
    <row r="227" ht="15.75" customHeight="1">
      <c r="A227" s="294"/>
      <c r="B227" s="294"/>
      <c r="C227" s="295"/>
      <c r="D227" s="295"/>
      <c r="E227" s="294"/>
      <c r="F227" s="295"/>
      <c r="G227" s="295"/>
      <c r="H227" s="295"/>
      <c r="I227" s="294"/>
      <c r="J227" s="294"/>
      <c r="L227" s="294"/>
    </row>
    <row r="228" ht="15.75" customHeight="1">
      <c r="A228" s="294"/>
      <c r="B228" s="294"/>
      <c r="C228" s="295"/>
      <c r="D228" s="295"/>
      <c r="E228" s="294"/>
      <c r="F228" s="295"/>
      <c r="G228" s="295"/>
      <c r="H228" s="295"/>
      <c r="I228" s="294"/>
      <c r="J228" s="294"/>
      <c r="L228" s="294"/>
    </row>
    <row r="229" ht="15.75" customHeight="1">
      <c r="A229" s="294"/>
      <c r="B229" s="294"/>
      <c r="C229" s="295"/>
      <c r="D229" s="295"/>
      <c r="E229" s="294"/>
      <c r="F229" s="295"/>
      <c r="G229" s="295"/>
      <c r="H229" s="295"/>
      <c r="I229" s="294"/>
      <c r="J229" s="294"/>
      <c r="L229" s="294"/>
    </row>
    <row r="230" ht="15.75" customHeight="1">
      <c r="A230" s="294"/>
      <c r="B230" s="294"/>
      <c r="C230" s="295"/>
      <c r="D230" s="295"/>
      <c r="E230" s="294"/>
      <c r="F230" s="295"/>
      <c r="G230" s="295"/>
      <c r="H230" s="295"/>
      <c r="I230" s="294"/>
      <c r="J230" s="294"/>
      <c r="L230" s="294"/>
    </row>
    <row r="231" ht="15.75" customHeight="1">
      <c r="A231" s="294"/>
      <c r="B231" s="294"/>
      <c r="C231" s="295"/>
      <c r="D231" s="295"/>
      <c r="E231" s="294"/>
      <c r="F231" s="295"/>
      <c r="G231" s="295"/>
      <c r="H231" s="295"/>
      <c r="I231" s="294"/>
      <c r="J231" s="294"/>
      <c r="L231" s="294"/>
    </row>
    <row r="232" ht="15.75" customHeight="1">
      <c r="A232" s="294"/>
      <c r="B232" s="294"/>
      <c r="C232" s="295"/>
      <c r="D232" s="295"/>
      <c r="E232" s="294"/>
      <c r="F232" s="295"/>
      <c r="G232" s="295"/>
      <c r="H232" s="295"/>
      <c r="I232" s="294"/>
      <c r="J232" s="294"/>
      <c r="L232" s="294"/>
    </row>
    <row r="233" ht="15.75" customHeight="1">
      <c r="A233" s="294"/>
      <c r="B233" s="294"/>
      <c r="C233" s="295"/>
      <c r="D233" s="295"/>
      <c r="E233" s="294"/>
      <c r="F233" s="295"/>
      <c r="G233" s="295"/>
      <c r="H233" s="295"/>
      <c r="I233" s="294"/>
      <c r="J233" s="294"/>
      <c r="L233" s="294"/>
    </row>
    <row r="234" ht="15.75" customHeight="1">
      <c r="A234" s="294"/>
      <c r="B234" s="294"/>
      <c r="C234" s="295"/>
      <c r="D234" s="295"/>
      <c r="E234" s="294"/>
      <c r="F234" s="295"/>
      <c r="G234" s="295"/>
      <c r="H234" s="295"/>
      <c r="I234" s="294"/>
      <c r="J234" s="294"/>
      <c r="L234" s="294"/>
    </row>
    <row r="235" ht="15.75" customHeight="1">
      <c r="A235" s="294"/>
      <c r="B235" s="294"/>
      <c r="C235" s="295"/>
      <c r="D235" s="295"/>
      <c r="E235" s="294"/>
      <c r="F235" s="295"/>
      <c r="G235" s="295"/>
      <c r="H235" s="295"/>
      <c r="I235" s="294"/>
      <c r="J235" s="294"/>
      <c r="L235" s="294"/>
    </row>
    <row r="236" ht="15.75" customHeight="1">
      <c r="A236" s="294"/>
      <c r="B236" s="294"/>
      <c r="C236" s="295"/>
      <c r="D236" s="295"/>
      <c r="E236" s="294"/>
      <c r="F236" s="295"/>
      <c r="G236" s="295"/>
      <c r="H236" s="295"/>
      <c r="I236" s="294"/>
      <c r="J236" s="294"/>
      <c r="L236" s="294"/>
    </row>
    <row r="237" ht="15.75" customHeight="1">
      <c r="A237" s="294"/>
      <c r="B237" s="294"/>
      <c r="C237" s="295"/>
      <c r="D237" s="295"/>
      <c r="E237" s="294"/>
      <c r="F237" s="295"/>
      <c r="G237" s="295"/>
      <c r="H237" s="295"/>
      <c r="I237" s="294"/>
      <c r="J237" s="294"/>
      <c r="L237" s="294"/>
    </row>
    <row r="238" ht="15.75" customHeight="1">
      <c r="A238" s="294"/>
      <c r="B238" s="294"/>
      <c r="C238" s="295"/>
      <c r="D238" s="295"/>
      <c r="E238" s="294"/>
      <c r="F238" s="295"/>
      <c r="G238" s="295"/>
      <c r="H238" s="295"/>
      <c r="I238" s="294"/>
      <c r="J238" s="294"/>
      <c r="L238" s="294"/>
    </row>
    <row r="239" ht="15.75" customHeight="1">
      <c r="A239" s="294"/>
      <c r="B239" s="294"/>
      <c r="C239" s="295"/>
      <c r="D239" s="295"/>
      <c r="E239" s="294"/>
      <c r="F239" s="295"/>
      <c r="G239" s="295"/>
      <c r="H239" s="295"/>
      <c r="I239" s="294"/>
      <c r="J239" s="294"/>
      <c r="L239" s="294"/>
    </row>
    <row r="240" ht="15.75" customHeight="1">
      <c r="A240" s="294"/>
      <c r="B240" s="294"/>
      <c r="C240" s="295"/>
      <c r="D240" s="295"/>
      <c r="E240" s="294"/>
      <c r="F240" s="295"/>
      <c r="G240" s="295"/>
      <c r="H240" s="295"/>
      <c r="I240" s="294"/>
      <c r="J240" s="294"/>
      <c r="L240" s="294"/>
    </row>
    <row r="241" ht="15.75" customHeight="1">
      <c r="A241" s="294"/>
      <c r="B241" s="294"/>
      <c r="C241" s="295"/>
      <c r="D241" s="295"/>
      <c r="E241" s="294"/>
      <c r="F241" s="295"/>
      <c r="G241" s="295"/>
      <c r="H241" s="295"/>
      <c r="I241" s="294"/>
      <c r="J241" s="294"/>
      <c r="L241" s="294"/>
    </row>
    <row r="242" ht="15.75" customHeight="1">
      <c r="A242" s="294"/>
      <c r="B242" s="294"/>
      <c r="C242" s="295"/>
      <c r="D242" s="295"/>
      <c r="E242" s="294"/>
      <c r="F242" s="295"/>
      <c r="G242" s="295"/>
      <c r="H242" s="295"/>
      <c r="I242" s="294"/>
      <c r="J242" s="294"/>
      <c r="L242" s="294"/>
    </row>
    <row r="243" ht="15.75" customHeight="1">
      <c r="A243" s="294"/>
      <c r="B243" s="294"/>
      <c r="C243" s="295"/>
      <c r="D243" s="295"/>
      <c r="E243" s="294"/>
      <c r="F243" s="295"/>
      <c r="G243" s="295"/>
      <c r="H243" s="295"/>
      <c r="I243" s="294"/>
      <c r="J243" s="294"/>
      <c r="L243" s="294"/>
    </row>
    <row r="244" ht="15.75" customHeight="1">
      <c r="A244" s="294"/>
      <c r="B244" s="294"/>
      <c r="C244" s="295"/>
      <c r="D244" s="295"/>
      <c r="E244" s="294"/>
      <c r="F244" s="295"/>
      <c r="G244" s="295"/>
      <c r="H244" s="295"/>
      <c r="I244" s="294"/>
      <c r="J244" s="294"/>
      <c r="L244" s="294"/>
    </row>
    <row r="245" ht="15.75" customHeight="1">
      <c r="A245" s="294"/>
      <c r="B245" s="294"/>
      <c r="C245" s="295"/>
      <c r="D245" s="295"/>
      <c r="E245" s="294"/>
      <c r="F245" s="295"/>
      <c r="G245" s="295"/>
      <c r="H245" s="295"/>
      <c r="I245" s="294"/>
      <c r="J245" s="294"/>
      <c r="L245" s="294"/>
    </row>
    <row r="246" ht="15.75" customHeight="1">
      <c r="A246" s="294"/>
      <c r="B246" s="294"/>
      <c r="C246" s="295"/>
      <c r="D246" s="295"/>
      <c r="E246" s="294"/>
      <c r="F246" s="295"/>
      <c r="G246" s="295"/>
      <c r="H246" s="295"/>
      <c r="I246" s="294"/>
      <c r="J246" s="294"/>
      <c r="L246" s="294"/>
    </row>
    <row r="247" ht="15.75" customHeight="1">
      <c r="A247" s="294"/>
      <c r="B247" s="294"/>
      <c r="C247" s="295"/>
      <c r="D247" s="295"/>
      <c r="E247" s="294"/>
      <c r="F247" s="295"/>
      <c r="G247" s="295"/>
      <c r="H247" s="295"/>
      <c r="I247" s="294"/>
      <c r="J247" s="294"/>
      <c r="L247" s="294"/>
    </row>
    <row r="248" ht="15.75" customHeight="1">
      <c r="A248" s="294"/>
      <c r="B248" s="294"/>
      <c r="C248" s="295"/>
      <c r="D248" s="295"/>
      <c r="E248" s="294"/>
      <c r="F248" s="295"/>
      <c r="G248" s="295"/>
      <c r="H248" s="295"/>
      <c r="I248" s="294"/>
      <c r="J248" s="294"/>
      <c r="L248" s="294"/>
    </row>
    <row r="249" ht="15.75" customHeight="1">
      <c r="A249" s="294"/>
      <c r="B249" s="294"/>
      <c r="C249" s="295"/>
      <c r="D249" s="295"/>
      <c r="E249" s="294"/>
      <c r="F249" s="295"/>
      <c r="G249" s="295"/>
      <c r="H249" s="295"/>
      <c r="I249" s="294"/>
      <c r="J249" s="294"/>
      <c r="L249" s="294"/>
    </row>
    <row r="250" ht="15.75" customHeight="1">
      <c r="A250" s="294"/>
      <c r="B250" s="294"/>
      <c r="C250" s="295"/>
      <c r="D250" s="295"/>
      <c r="E250" s="294"/>
      <c r="F250" s="295"/>
      <c r="G250" s="295"/>
      <c r="H250" s="295"/>
      <c r="I250" s="294"/>
      <c r="J250" s="294"/>
      <c r="L250" s="294"/>
    </row>
    <row r="251" ht="15.75" customHeight="1">
      <c r="A251" s="294"/>
      <c r="B251" s="294"/>
      <c r="C251" s="295"/>
      <c r="D251" s="295"/>
      <c r="E251" s="294"/>
      <c r="F251" s="295"/>
      <c r="G251" s="295"/>
      <c r="H251" s="295"/>
      <c r="I251" s="294"/>
      <c r="J251" s="294"/>
      <c r="L251" s="294"/>
    </row>
    <row r="252" ht="15.75" customHeight="1">
      <c r="A252" s="294"/>
      <c r="B252" s="294"/>
      <c r="C252" s="295"/>
      <c r="D252" s="295"/>
      <c r="E252" s="294"/>
      <c r="F252" s="295"/>
      <c r="G252" s="295"/>
      <c r="H252" s="295"/>
      <c r="I252" s="294"/>
      <c r="J252" s="294"/>
      <c r="L252" s="294"/>
    </row>
    <row r="253" ht="15.75" customHeight="1">
      <c r="A253" s="294"/>
      <c r="B253" s="294"/>
      <c r="C253" s="295"/>
      <c r="D253" s="295"/>
      <c r="E253" s="294"/>
      <c r="F253" s="295"/>
      <c r="G253" s="295"/>
      <c r="H253" s="295"/>
      <c r="I253" s="294"/>
      <c r="J253" s="294"/>
      <c r="L253" s="294"/>
    </row>
    <row r="254" ht="15.75" customHeight="1">
      <c r="A254" s="294"/>
      <c r="B254" s="294"/>
      <c r="C254" s="295"/>
      <c r="D254" s="295"/>
      <c r="E254" s="294"/>
      <c r="F254" s="295"/>
      <c r="G254" s="295"/>
      <c r="H254" s="295"/>
      <c r="I254" s="294"/>
      <c r="J254" s="294"/>
      <c r="L254" s="294"/>
    </row>
    <row r="255" ht="15.75" customHeight="1">
      <c r="A255" s="294"/>
      <c r="B255" s="294"/>
      <c r="C255" s="295"/>
      <c r="D255" s="295"/>
      <c r="E255" s="294"/>
      <c r="F255" s="295"/>
      <c r="G255" s="295"/>
      <c r="H255" s="295"/>
      <c r="I255" s="294"/>
      <c r="J255" s="294"/>
      <c r="L255" s="294"/>
    </row>
    <row r="256" ht="15.75" customHeight="1">
      <c r="A256" s="294"/>
      <c r="B256" s="294"/>
      <c r="C256" s="295"/>
      <c r="D256" s="295"/>
      <c r="E256" s="294"/>
      <c r="F256" s="295"/>
      <c r="G256" s="295"/>
      <c r="H256" s="295"/>
      <c r="I256" s="294"/>
      <c r="J256" s="294"/>
      <c r="L256" s="294"/>
    </row>
    <row r="257" ht="15.75" customHeight="1">
      <c r="A257" s="294"/>
      <c r="B257" s="294"/>
      <c r="C257" s="295"/>
      <c r="D257" s="295"/>
      <c r="E257" s="294"/>
      <c r="F257" s="295"/>
      <c r="G257" s="295"/>
      <c r="H257" s="295"/>
      <c r="I257" s="294"/>
      <c r="J257" s="294"/>
      <c r="L257" s="294"/>
    </row>
    <row r="258" ht="15.75" customHeight="1">
      <c r="A258" s="294"/>
      <c r="B258" s="294"/>
      <c r="C258" s="295"/>
      <c r="D258" s="295"/>
      <c r="E258" s="294"/>
      <c r="F258" s="295"/>
      <c r="G258" s="295"/>
      <c r="H258" s="295"/>
      <c r="I258" s="294"/>
      <c r="J258" s="294"/>
      <c r="L258" s="294"/>
    </row>
    <row r="259" ht="15.75" customHeight="1">
      <c r="A259" s="294"/>
      <c r="B259" s="294"/>
      <c r="C259" s="295"/>
      <c r="D259" s="295"/>
      <c r="E259" s="294"/>
      <c r="F259" s="295"/>
      <c r="G259" s="295"/>
      <c r="H259" s="295"/>
      <c r="I259" s="294"/>
      <c r="J259" s="294"/>
      <c r="L259" s="294"/>
    </row>
    <row r="260" ht="15.75" customHeight="1">
      <c r="A260" s="294"/>
      <c r="B260" s="294"/>
      <c r="C260" s="295"/>
      <c r="D260" s="295"/>
      <c r="E260" s="294"/>
      <c r="F260" s="295"/>
      <c r="G260" s="295"/>
      <c r="H260" s="295"/>
      <c r="I260" s="294"/>
      <c r="J260" s="294"/>
      <c r="L260" s="294"/>
    </row>
    <row r="261" ht="15.75" customHeight="1">
      <c r="A261" s="294"/>
      <c r="B261" s="294"/>
      <c r="C261" s="295"/>
      <c r="D261" s="295"/>
      <c r="E261" s="294"/>
      <c r="F261" s="295"/>
      <c r="G261" s="295"/>
      <c r="H261" s="295"/>
      <c r="I261" s="294"/>
      <c r="J261" s="294"/>
      <c r="L261" s="294"/>
    </row>
    <row r="262" ht="15.75" customHeight="1">
      <c r="A262" s="294"/>
      <c r="B262" s="294"/>
      <c r="C262" s="295"/>
      <c r="D262" s="295"/>
      <c r="E262" s="294"/>
      <c r="F262" s="295"/>
      <c r="G262" s="295"/>
      <c r="H262" s="295"/>
      <c r="I262" s="294"/>
      <c r="J262" s="294"/>
      <c r="L262" s="294"/>
    </row>
    <row r="263" ht="15.75" customHeight="1">
      <c r="A263" s="294"/>
      <c r="B263" s="294"/>
      <c r="C263" s="295"/>
      <c r="D263" s="295"/>
      <c r="E263" s="294"/>
      <c r="F263" s="295"/>
      <c r="G263" s="295"/>
      <c r="H263" s="295"/>
      <c r="I263" s="294"/>
      <c r="J263" s="294"/>
      <c r="L263" s="294"/>
    </row>
    <row r="264" ht="15.75" customHeight="1">
      <c r="A264" s="294"/>
      <c r="B264" s="294"/>
      <c r="C264" s="295"/>
      <c r="D264" s="295"/>
      <c r="E264" s="294"/>
      <c r="F264" s="295"/>
      <c r="G264" s="295"/>
      <c r="H264" s="295"/>
      <c r="I264" s="294"/>
      <c r="J264" s="294"/>
      <c r="L264" s="294"/>
    </row>
    <row r="265" ht="15.75" customHeight="1">
      <c r="A265" s="294"/>
      <c r="B265" s="294"/>
      <c r="C265" s="295"/>
      <c r="D265" s="295"/>
      <c r="E265" s="294"/>
      <c r="F265" s="295"/>
      <c r="G265" s="295"/>
      <c r="H265" s="295"/>
      <c r="I265" s="294"/>
      <c r="J265" s="294"/>
      <c r="L265" s="294"/>
    </row>
    <row r="266" ht="15.75" customHeight="1">
      <c r="A266" s="294"/>
      <c r="B266" s="294"/>
      <c r="C266" s="295"/>
      <c r="D266" s="295"/>
      <c r="E266" s="294"/>
      <c r="F266" s="295"/>
      <c r="G266" s="295"/>
      <c r="H266" s="295"/>
      <c r="I266" s="294"/>
      <c r="J266" s="294"/>
      <c r="L266" s="294"/>
    </row>
    <row r="267" ht="15.75" customHeight="1">
      <c r="A267" s="294"/>
      <c r="B267" s="294"/>
      <c r="C267" s="295"/>
      <c r="D267" s="295"/>
      <c r="E267" s="294"/>
      <c r="F267" s="295"/>
      <c r="G267" s="295"/>
      <c r="H267" s="295"/>
      <c r="I267" s="294"/>
      <c r="J267" s="294"/>
      <c r="L267" s="294"/>
    </row>
    <row r="268" ht="15.75" customHeight="1">
      <c r="A268" s="294"/>
      <c r="B268" s="294"/>
      <c r="C268" s="295"/>
      <c r="D268" s="295"/>
      <c r="E268" s="294"/>
      <c r="F268" s="295"/>
      <c r="G268" s="295"/>
      <c r="H268" s="295"/>
      <c r="I268" s="294"/>
      <c r="J268" s="294"/>
      <c r="L268" s="294"/>
    </row>
    <row r="269" ht="15.75" customHeight="1">
      <c r="A269" s="294"/>
      <c r="B269" s="294"/>
      <c r="C269" s="295"/>
      <c r="D269" s="295"/>
      <c r="E269" s="294"/>
      <c r="F269" s="295"/>
      <c r="G269" s="295"/>
      <c r="H269" s="295"/>
      <c r="I269" s="294"/>
      <c r="J269" s="294"/>
      <c r="L269" s="294"/>
    </row>
    <row r="270" ht="15.75" customHeight="1">
      <c r="A270" s="294"/>
      <c r="B270" s="294"/>
      <c r="C270" s="295"/>
      <c r="D270" s="295"/>
      <c r="E270" s="294"/>
      <c r="F270" s="295"/>
      <c r="G270" s="295"/>
      <c r="H270" s="295"/>
      <c r="I270" s="294"/>
      <c r="J270" s="294"/>
      <c r="L270" s="294"/>
    </row>
    <row r="271" ht="15.75" customHeight="1">
      <c r="A271" s="294"/>
      <c r="B271" s="294"/>
      <c r="C271" s="295"/>
      <c r="D271" s="295"/>
      <c r="E271" s="294"/>
      <c r="F271" s="295"/>
      <c r="G271" s="295"/>
      <c r="H271" s="295"/>
      <c r="I271" s="294"/>
      <c r="J271" s="294"/>
      <c r="L271" s="294"/>
    </row>
    <row r="272" ht="15.75" customHeight="1">
      <c r="A272" s="294"/>
      <c r="B272" s="294"/>
      <c r="C272" s="295"/>
      <c r="D272" s="295"/>
      <c r="E272" s="294"/>
      <c r="F272" s="295"/>
      <c r="G272" s="295"/>
      <c r="H272" s="295"/>
      <c r="I272" s="294"/>
      <c r="J272" s="294"/>
      <c r="L272" s="294"/>
    </row>
    <row r="273" ht="15.75" customHeight="1">
      <c r="A273" s="294"/>
      <c r="B273" s="294"/>
      <c r="C273" s="295"/>
      <c r="D273" s="295"/>
      <c r="E273" s="294"/>
      <c r="F273" s="295"/>
      <c r="G273" s="295"/>
      <c r="H273" s="295"/>
      <c r="I273" s="294"/>
      <c r="J273" s="294"/>
      <c r="L273" s="294"/>
    </row>
    <row r="274" ht="15.75" customHeight="1">
      <c r="A274" s="294"/>
      <c r="B274" s="294"/>
      <c r="C274" s="295"/>
      <c r="D274" s="295"/>
      <c r="E274" s="294"/>
      <c r="F274" s="295"/>
      <c r="G274" s="295"/>
      <c r="H274" s="295"/>
      <c r="I274" s="294"/>
      <c r="J274" s="294"/>
      <c r="L274" s="294"/>
    </row>
    <row r="275" ht="15.75" customHeight="1">
      <c r="A275" s="294"/>
      <c r="B275" s="294"/>
      <c r="C275" s="295"/>
      <c r="D275" s="295"/>
      <c r="E275" s="294"/>
      <c r="F275" s="295"/>
      <c r="G275" s="295"/>
      <c r="H275" s="295"/>
      <c r="I275" s="294"/>
      <c r="J275" s="294"/>
      <c r="L275" s="294"/>
    </row>
    <row r="276" ht="15.75" customHeight="1">
      <c r="A276" s="294"/>
      <c r="B276" s="294"/>
      <c r="C276" s="295"/>
      <c r="D276" s="295"/>
      <c r="E276" s="294"/>
      <c r="F276" s="295"/>
      <c r="G276" s="295"/>
      <c r="H276" s="295"/>
      <c r="I276" s="294"/>
      <c r="J276" s="294"/>
      <c r="L276" s="294"/>
    </row>
    <row r="277" ht="15.75" customHeight="1">
      <c r="A277" s="294"/>
      <c r="B277" s="294"/>
      <c r="C277" s="295"/>
      <c r="D277" s="295"/>
      <c r="E277" s="294"/>
      <c r="F277" s="295"/>
      <c r="G277" s="295"/>
      <c r="H277" s="295"/>
      <c r="I277" s="294"/>
      <c r="J277" s="294"/>
      <c r="L277" s="294"/>
    </row>
    <row r="278" ht="15.75" customHeight="1">
      <c r="A278" s="294"/>
      <c r="B278" s="294"/>
      <c r="C278" s="295"/>
      <c r="D278" s="295"/>
      <c r="E278" s="294"/>
      <c r="F278" s="295"/>
      <c r="G278" s="295"/>
      <c r="H278" s="295"/>
      <c r="I278" s="294"/>
      <c r="J278" s="294"/>
      <c r="L278" s="294"/>
    </row>
    <row r="279" ht="15.75" customHeight="1">
      <c r="A279" s="294"/>
      <c r="B279" s="294"/>
      <c r="C279" s="295"/>
      <c r="D279" s="295"/>
      <c r="E279" s="294"/>
      <c r="F279" s="295"/>
      <c r="G279" s="295"/>
      <c r="H279" s="295"/>
      <c r="I279" s="294"/>
      <c r="J279" s="294"/>
      <c r="L279" s="294"/>
    </row>
    <row r="280" ht="15.75" customHeight="1">
      <c r="A280" s="294"/>
      <c r="B280" s="294"/>
      <c r="C280" s="295"/>
      <c r="D280" s="295"/>
      <c r="E280" s="294"/>
      <c r="F280" s="295"/>
      <c r="G280" s="295"/>
      <c r="H280" s="295"/>
      <c r="I280" s="294"/>
      <c r="J280" s="294"/>
      <c r="L280" s="294"/>
    </row>
    <row r="281" ht="15.75" customHeight="1">
      <c r="A281" s="294"/>
      <c r="B281" s="294"/>
      <c r="C281" s="295"/>
      <c r="D281" s="295"/>
      <c r="E281" s="294"/>
      <c r="F281" s="295"/>
      <c r="G281" s="295"/>
      <c r="H281" s="295"/>
      <c r="I281" s="294"/>
      <c r="J281" s="294"/>
      <c r="L281" s="294"/>
    </row>
    <row r="282" ht="15.75" customHeight="1">
      <c r="A282" s="294"/>
      <c r="B282" s="294"/>
      <c r="C282" s="295"/>
      <c r="D282" s="295"/>
      <c r="E282" s="294"/>
      <c r="F282" s="295"/>
      <c r="G282" s="295"/>
      <c r="H282" s="295"/>
      <c r="I282" s="294"/>
      <c r="J282" s="294"/>
      <c r="L282" s="294"/>
    </row>
    <row r="283" ht="15.75" customHeight="1">
      <c r="A283" s="294"/>
      <c r="B283" s="294"/>
      <c r="C283" s="295"/>
      <c r="D283" s="295"/>
      <c r="E283" s="294"/>
      <c r="F283" s="295"/>
      <c r="G283" s="295"/>
      <c r="H283" s="295"/>
      <c r="I283" s="294"/>
      <c r="J283" s="294"/>
      <c r="L283" s="294"/>
    </row>
    <row r="284" ht="15.75" customHeight="1">
      <c r="A284" s="294"/>
      <c r="B284" s="294"/>
      <c r="C284" s="295"/>
      <c r="D284" s="295"/>
      <c r="E284" s="294"/>
      <c r="F284" s="295"/>
      <c r="G284" s="295"/>
      <c r="H284" s="295"/>
      <c r="I284" s="294"/>
      <c r="J284" s="294"/>
      <c r="L284" s="294"/>
    </row>
    <row r="285" ht="15.75" customHeight="1">
      <c r="A285" s="294"/>
      <c r="B285" s="294"/>
      <c r="C285" s="295"/>
      <c r="D285" s="295"/>
      <c r="E285" s="294"/>
      <c r="F285" s="295"/>
      <c r="G285" s="295"/>
      <c r="H285" s="295"/>
      <c r="I285" s="294"/>
      <c r="J285" s="294"/>
      <c r="L285" s="294"/>
    </row>
    <row r="286" ht="15.75" customHeight="1">
      <c r="A286" s="294"/>
      <c r="B286" s="294"/>
      <c r="C286" s="295"/>
      <c r="D286" s="295"/>
      <c r="E286" s="294"/>
      <c r="F286" s="295"/>
      <c r="G286" s="295"/>
      <c r="H286" s="295"/>
      <c r="I286" s="294"/>
      <c r="J286" s="294"/>
      <c r="L286" s="294"/>
    </row>
    <row r="287" ht="15.75" customHeight="1">
      <c r="A287" s="294"/>
      <c r="B287" s="294"/>
      <c r="C287" s="295"/>
      <c r="D287" s="295"/>
      <c r="E287" s="294"/>
      <c r="F287" s="295"/>
      <c r="G287" s="295"/>
      <c r="H287" s="295"/>
      <c r="I287" s="294"/>
      <c r="J287" s="294"/>
      <c r="L287" s="294"/>
    </row>
    <row r="288" ht="15.75" customHeight="1">
      <c r="A288" s="294"/>
      <c r="B288" s="294"/>
      <c r="C288" s="295"/>
      <c r="D288" s="295"/>
      <c r="E288" s="294"/>
      <c r="F288" s="295"/>
      <c r="G288" s="295"/>
      <c r="H288" s="295"/>
      <c r="I288" s="294"/>
      <c r="J288" s="294"/>
      <c r="L288" s="294"/>
    </row>
    <row r="289" ht="15.75" customHeight="1">
      <c r="A289" s="294"/>
      <c r="B289" s="294"/>
      <c r="C289" s="295"/>
      <c r="D289" s="295"/>
      <c r="E289" s="294"/>
      <c r="F289" s="295"/>
      <c r="G289" s="295"/>
      <c r="H289" s="295"/>
      <c r="I289" s="294"/>
      <c r="J289" s="294"/>
      <c r="L289" s="294"/>
    </row>
    <row r="290" ht="15.75" customHeight="1">
      <c r="A290" s="294"/>
      <c r="B290" s="294"/>
      <c r="C290" s="295"/>
      <c r="D290" s="295"/>
      <c r="E290" s="294"/>
      <c r="F290" s="295"/>
      <c r="G290" s="295"/>
      <c r="H290" s="295"/>
      <c r="I290" s="294"/>
      <c r="J290" s="294"/>
      <c r="L290" s="294"/>
    </row>
    <row r="291" ht="15.75" customHeight="1">
      <c r="A291" s="294"/>
      <c r="B291" s="294"/>
      <c r="C291" s="295"/>
      <c r="D291" s="295"/>
      <c r="E291" s="294"/>
      <c r="F291" s="295"/>
      <c r="G291" s="295"/>
      <c r="H291" s="295"/>
      <c r="I291" s="294"/>
      <c r="J291" s="294"/>
      <c r="L291" s="294"/>
    </row>
    <row r="292" ht="15.75" customHeight="1">
      <c r="A292" s="294"/>
      <c r="B292" s="294"/>
      <c r="C292" s="295"/>
      <c r="D292" s="295"/>
      <c r="E292" s="294"/>
      <c r="F292" s="295"/>
      <c r="G292" s="295"/>
      <c r="H292" s="295"/>
      <c r="I292" s="294"/>
      <c r="J292" s="294"/>
      <c r="L292" s="294"/>
    </row>
    <row r="293" ht="15.75" customHeight="1">
      <c r="A293" s="294"/>
      <c r="B293" s="294"/>
      <c r="C293" s="295"/>
      <c r="D293" s="295"/>
      <c r="E293" s="294"/>
      <c r="F293" s="295"/>
      <c r="G293" s="295"/>
      <c r="H293" s="295"/>
      <c r="I293" s="294"/>
      <c r="J293" s="294"/>
      <c r="L293" s="294"/>
    </row>
    <row r="294" ht="15.75" customHeight="1">
      <c r="A294" s="294"/>
      <c r="B294" s="294"/>
      <c r="C294" s="295"/>
      <c r="D294" s="295"/>
      <c r="E294" s="294"/>
      <c r="F294" s="295"/>
      <c r="G294" s="295"/>
      <c r="H294" s="295"/>
      <c r="I294" s="294"/>
      <c r="J294" s="294"/>
      <c r="L294" s="294"/>
    </row>
    <row r="295" ht="15.75" customHeight="1">
      <c r="A295" s="294"/>
      <c r="B295" s="294"/>
      <c r="C295" s="295"/>
      <c r="D295" s="295"/>
      <c r="E295" s="294"/>
      <c r="F295" s="295"/>
      <c r="G295" s="295"/>
      <c r="H295" s="295"/>
      <c r="I295" s="294"/>
      <c r="J295" s="294"/>
      <c r="L295" s="294"/>
    </row>
    <row r="296" ht="15.75" customHeight="1">
      <c r="A296" s="294"/>
      <c r="B296" s="294"/>
      <c r="C296" s="295"/>
      <c r="D296" s="295"/>
      <c r="E296" s="294"/>
      <c r="F296" s="295"/>
      <c r="G296" s="295"/>
      <c r="H296" s="295"/>
      <c r="I296" s="294"/>
      <c r="J296" s="294"/>
      <c r="L296" s="294"/>
    </row>
    <row r="297" ht="15.75" customHeight="1">
      <c r="A297" s="294"/>
      <c r="B297" s="294"/>
      <c r="C297" s="295"/>
      <c r="D297" s="295"/>
      <c r="E297" s="294"/>
      <c r="F297" s="295"/>
      <c r="G297" s="295"/>
      <c r="H297" s="295"/>
      <c r="I297" s="294"/>
      <c r="J297" s="294"/>
      <c r="L297" s="294"/>
    </row>
    <row r="298" ht="15.75" customHeight="1">
      <c r="A298" s="294"/>
      <c r="B298" s="294"/>
      <c r="C298" s="295"/>
      <c r="D298" s="295"/>
      <c r="E298" s="294"/>
      <c r="F298" s="295"/>
      <c r="G298" s="295"/>
      <c r="H298" s="295"/>
      <c r="I298" s="294"/>
      <c r="J298" s="294"/>
      <c r="L298" s="294"/>
    </row>
    <row r="299" ht="15.75" customHeight="1">
      <c r="A299" s="294"/>
      <c r="B299" s="294"/>
      <c r="C299" s="295"/>
      <c r="D299" s="295"/>
      <c r="E299" s="294"/>
      <c r="F299" s="295"/>
      <c r="G299" s="295"/>
      <c r="H299" s="295"/>
      <c r="I299" s="294"/>
      <c r="J299" s="294"/>
      <c r="L299" s="294"/>
    </row>
    <row r="300" ht="15.75" customHeight="1">
      <c r="A300" s="294"/>
      <c r="B300" s="294"/>
      <c r="C300" s="295"/>
      <c r="D300" s="295"/>
      <c r="E300" s="294"/>
      <c r="F300" s="295"/>
      <c r="G300" s="295"/>
      <c r="H300" s="295"/>
      <c r="I300" s="294"/>
      <c r="J300" s="294"/>
      <c r="L300" s="294"/>
    </row>
    <row r="301" ht="15.75" customHeight="1">
      <c r="A301" s="294"/>
      <c r="B301" s="294"/>
      <c r="C301" s="295"/>
      <c r="D301" s="295"/>
      <c r="E301" s="294"/>
      <c r="F301" s="295"/>
      <c r="G301" s="295"/>
      <c r="H301" s="295"/>
      <c r="I301" s="294"/>
      <c r="J301" s="294"/>
      <c r="L301" s="294"/>
    </row>
    <row r="302" ht="15.75" customHeight="1">
      <c r="A302" s="294"/>
      <c r="B302" s="294"/>
      <c r="C302" s="295"/>
      <c r="D302" s="295"/>
      <c r="E302" s="294"/>
      <c r="F302" s="295"/>
      <c r="G302" s="295"/>
      <c r="H302" s="295"/>
      <c r="I302" s="294"/>
      <c r="J302" s="294"/>
      <c r="L302" s="294"/>
    </row>
    <row r="303" ht="15.75" customHeight="1">
      <c r="A303" s="294"/>
      <c r="B303" s="294"/>
      <c r="C303" s="295"/>
      <c r="D303" s="295"/>
      <c r="E303" s="294"/>
      <c r="F303" s="295"/>
      <c r="G303" s="295"/>
      <c r="H303" s="295"/>
      <c r="I303" s="294"/>
      <c r="J303" s="294"/>
      <c r="L303" s="294"/>
    </row>
    <row r="304" ht="15.75" customHeight="1">
      <c r="A304" s="294"/>
      <c r="B304" s="294"/>
      <c r="C304" s="295"/>
      <c r="D304" s="295"/>
      <c r="E304" s="294"/>
      <c r="F304" s="295"/>
      <c r="G304" s="295"/>
      <c r="H304" s="295"/>
      <c r="I304" s="294"/>
      <c r="J304" s="294"/>
      <c r="L304" s="294"/>
    </row>
    <row r="305" ht="15.75" customHeight="1">
      <c r="A305" s="294"/>
      <c r="B305" s="294"/>
      <c r="C305" s="295"/>
      <c r="D305" s="295"/>
      <c r="E305" s="294"/>
      <c r="F305" s="295"/>
      <c r="G305" s="295"/>
      <c r="H305" s="295"/>
      <c r="I305" s="294"/>
      <c r="J305" s="294"/>
      <c r="L305" s="294"/>
    </row>
    <row r="306" ht="15.75" customHeight="1">
      <c r="A306" s="294"/>
      <c r="B306" s="294"/>
      <c r="C306" s="295"/>
      <c r="D306" s="295"/>
      <c r="E306" s="294"/>
      <c r="F306" s="295"/>
      <c r="G306" s="295"/>
      <c r="H306" s="295"/>
      <c r="I306" s="294"/>
      <c r="J306" s="294"/>
      <c r="L306" s="294"/>
    </row>
    <row r="307" ht="15.75" customHeight="1">
      <c r="A307" s="294"/>
      <c r="B307" s="294"/>
      <c r="C307" s="295"/>
      <c r="D307" s="295"/>
      <c r="E307" s="294"/>
      <c r="F307" s="295"/>
      <c r="G307" s="295"/>
      <c r="H307" s="295"/>
      <c r="I307" s="294"/>
      <c r="J307" s="294"/>
      <c r="L307" s="294"/>
    </row>
    <row r="308" ht="15.75" customHeight="1">
      <c r="A308" s="294"/>
      <c r="B308" s="294"/>
      <c r="C308" s="295"/>
      <c r="D308" s="295"/>
      <c r="E308" s="294"/>
      <c r="F308" s="295"/>
      <c r="G308" s="295"/>
      <c r="H308" s="295"/>
      <c r="I308" s="294"/>
      <c r="J308" s="294"/>
      <c r="L308" s="294"/>
    </row>
    <row r="309" ht="15.75" customHeight="1">
      <c r="A309" s="294"/>
      <c r="B309" s="294"/>
      <c r="C309" s="295"/>
      <c r="D309" s="295"/>
      <c r="E309" s="294"/>
      <c r="F309" s="295"/>
      <c r="G309" s="295"/>
      <c r="H309" s="295"/>
      <c r="I309" s="294"/>
      <c r="J309" s="294"/>
      <c r="L309" s="294"/>
    </row>
    <row r="310" ht="15.75" customHeight="1">
      <c r="A310" s="294"/>
      <c r="B310" s="294"/>
      <c r="C310" s="295"/>
      <c r="D310" s="295"/>
      <c r="E310" s="294"/>
      <c r="F310" s="295"/>
      <c r="G310" s="295"/>
      <c r="H310" s="295"/>
      <c r="I310" s="294"/>
      <c r="J310" s="294"/>
      <c r="L310" s="294"/>
    </row>
    <row r="311" ht="15.75" customHeight="1">
      <c r="A311" s="294"/>
      <c r="B311" s="294"/>
      <c r="C311" s="295"/>
      <c r="D311" s="295"/>
      <c r="E311" s="294"/>
      <c r="F311" s="295"/>
      <c r="G311" s="295"/>
      <c r="H311" s="295"/>
      <c r="I311" s="294"/>
      <c r="J311" s="294"/>
      <c r="L311" s="294"/>
    </row>
    <row r="312" ht="15.75" customHeight="1">
      <c r="A312" s="294"/>
      <c r="B312" s="294"/>
      <c r="C312" s="295"/>
      <c r="D312" s="295"/>
      <c r="E312" s="294"/>
      <c r="F312" s="295"/>
      <c r="G312" s="295"/>
      <c r="H312" s="295"/>
      <c r="I312" s="294"/>
      <c r="J312" s="294"/>
      <c r="L312" s="294"/>
    </row>
    <row r="313" ht="15.75" customHeight="1">
      <c r="A313" s="294"/>
      <c r="B313" s="294"/>
      <c r="C313" s="295"/>
      <c r="D313" s="295"/>
      <c r="E313" s="294"/>
      <c r="F313" s="295"/>
      <c r="G313" s="295"/>
      <c r="H313" s="295"/>
      <c r="I313" s="294"/>
      <c r="J313" s="294"/>
      <c r="L313" s="294"/>
    </row>
    <row r="314" ht="15.75" customHeight="1">
      <c r="A314" s="294"/>
      <c r="B314" s="294"/>
      <c r="C314" s="295"/>
      <c r="D314" s="295"/>
      <c r="E314" s="294"/>
      <c r="F314" s="295"/>
      <c r="G314" s="295"/>
      <c r="H314" s="295"/>
      <c r="I314" s="294"/>
      <c r="J314" s="294"/>
      <c r="L314" s="294"/>
    </row>
    <row r="315" ht="15.75" customHeight="1">
      <c r="A315" s="294"/>
      <c r="B315" s="294"/>
      <c r="C315" s="295"/>
      <c r="D315" s="295"/>
      <c r="E315" s="294"/>
      <c r="F315" s="295"/>
      <c r="G315" s="295"/>
      <c r="H315" s="295"/>
      <c r="I315" s="294"/>
      <c r="J315" s="294"/>
      <c r="L315" s="294"/>
    </row>
    <row r="316" ht="15.75" customHeight="1">
      <c r="A316" s="294"/>
      <c r="B316" s="294"/>
      <c r="C316" s="295"/>
      <c r="D316" s="295"/>
      <c r="E316" s="294"/>
      <c r="F316" s="295"/>
      <c r="G316" s="295"/>
      <c r="H316" s="295"/>
      <c r="I316" s="294"/>
      <c r="J316" s="294"/>
      <c r="L316" s="294"/>
    </row>
    <row r="317" ht="15.75" customHeight="1">
      <c r="A317" s="294"/>
      <c r="B317" s="294"/>
      <c r="C317" s="295"/>
      <c r="D317" s="295"/>
      <c r="E317" s="294"/>
      <c r="F317" s="295"/>
      <c r="G317" s="295"/>
      <c r="H317" s="295"/>
      <c r="I317" s="294"/>
      <c r="J317" s="294"/>
      <c r="L317" s="294"/>
    </row>
    <row r="318" ht="15.75" customHeight="1">
      <c r="A318" s="294"/>
      <c r="B318" s="294"/>
      <c r="C318" s="295"/>
      <c r="D318" s="295"/>
      <c r="E318" s="294"/>
      <c r="F318" s="295"/>
      <c r="G318" s="295"/>
      <c r="H318" s="295"/>
      <c r="I318" s="294"/>
      <c r="J318" s="294"/>
      <c r="L318" s="294"/>
    </row>
    <row r="319" ht="15.75" customHeight="1">
      <c r="A319" s="294"/>
      <c r="B319" s="294"/>
      <c r="C319" s="295"/>
      <c r="D319" s="295"/>
      <c r="E319" s="294"/>
      <c r="F319" s="295"/>
      <c r="G319" s="295"/>
      <c r="H319" s="295"/>
      <c r="I319" s="294"/>
      <c r="J319" s="294"/>
      <c r="L319" s="294"/>
    </row>
    <row r="320" ht="15.75" customHeight="1">
      <c r="A320" s="294"/>
      <c r="B320" s="294"/>
      <c r="C320" s="295"/>
      <c r="D320" s="295"/>
      <c r="E320" s="294"/>
      <c r="F320" s="295"/>
      <c r="G320" s="295"/>
      <c r="H320" s="295"/>
      <c r="I320" s="294"/>
      <c r="J320" s="294"/>
      <c r="L320" s="294"/>
    </row>
    <row r="321" ht="15.75" customHeight="1">
      <c r="A321" s="294"/>
      <c r="B321" s="294"/>
      <c r="C321" s="295"/>
      <c r="D321" s="295"/>
      <c r="E321" s="294"/>
      <c r="F321" s="295"/>
      <c r="G321" s="295"/>
      <c r="H321" s="295"/>
      <c r="I321" s="294"/>
      <c r="J321" s="294"/>
      <c r="L321" s="294"/>
    </row>
    <row r="322" ht="15.75" customHeight="1">
      <c r="A322" s="294"/>
      <c r="B322" s="294"/>
      <c r="C322" s="295"/>
      <c r="D322" s="295"/>
      <c r="E322" s="294"/>
      <c r="F322" s="295"/>
      <c r="G322" s="295"/>
      <c r="H322" s="295"/>
      <c r="I322" s="294"/>
      <c r="J322" s="294"/>
      <c r="L322" s="294"/>
    </row>
    <row r="323" ht="15.75" customHeight="1">
      <c r="A323" s="294"/>
      <c r="B323" s="294"/>
      <c r="C323" s="295"/>
      <c r="D323" s="295"/>
      <c r="E323" s="294"/>
      <c r="F323" s="295"/>
      <c r="G323" s="295"/>
      <c r="H323" s="295"/>
      <c r="I323" s="294"/>
      <c r="J323" s="294"/>
      <c r="L323" s="294"/>
    </row>
    <row r="324" ht="15.75" customHeight="1">
      <c r="A324" s="294"/>
      <c r="B324" s="294"/>
      <c r="C324" s="295"/>
      <c r="D324" s="295"/>
      <c r="E324" s="294"/>
      <c r="F324" s="295"/>
      <c r="G324" s="295"/>
      <c r="H324" s="295"/>
      <c r="I324" s="294"/>
      <c r="J324" s="294"/>
      <c r="L324" s="294"/>
    </row>
    <row r="325" ht="15.75" customHeight="1">
      <c r="A325" s="294"/>
      <c r="B325" s="294"/>
      <c r="C325" s="295"/>
      <c r="D325" s="295"/>
      <c r="E325" s="294"/>
      <c r="F325" s="295"/>
      <c r="G325" s="295"/>
      <c r="H325" s="295"/>
      <c r="I325" s="294"/>
      <c r="J325" s="294"/>
      <c r="L325" s="294"/>
    </row>
    <row r="326" ht="15.75" customHeight="1">
      <c r="A326" s="294"/>
      <c r="B326" s="294"/>
      <c r="C326" s="295"/>
      <c r="D326" s="295"/>
      <c r="E326" s="294"/>
      <c r="F326" s="295"/>
      <c r="G326" s="295"/>
      <c r="H326" s="295"/>
      <c r="I326" s="294"/>
      <c r="J326" s="294"/>
      <c r="L326" s="294"/>
    </row>
    <row r="327" ht="15.75" customHeight="1">
      <c r="A327" s="294"/>
      <c r="B327" s="294"/>
      <c r="C327" s="295"/>
      <c r="D327" s="295"/>
      <c r="E327" s="294"/>
      <c r="F327" s="295"/>
      <c r="G327" s="295"/>
      <c r="H327" s="295"/>
      <c r="I327" s="294"/>
      <c r="J327" s="294"/>
      <c r="L327" s="294"/>
    </row>
    <row r="328" ht="15.75" customHeight="1">
      <c r="A328" s="294"/>
      <c r="B328" s="294"/>
      <c r="C328" s="295"/>
      <c r="D328" s="295"/>
      <c r="E328" s="294"/>
      <c r="F328" s="295"/>
      <c r="G328" s="295"/>
      <c r="H328" s="295"/>
      <c r="I328" s="294"/>
      <c r="J328" s="294"/>
      <c r="L328" s="294"/>
    </row>
    <row r="329" ht="15.75" customHeight="1">
      <c r="A329" s="294"/>
      <c r="B329" s="294"/>
      <c r="C329" s="295"/>
      <c r="D329" s="295"/>
      <c r="E329" s="294"/>
      <c r="F329" s="295"/>
      <c r="G329" s="295"/>
      <c r="H329" s="295"/>
      <c r="I329" s="294"/>
      <c r="J329" s="294"/>
      <c r="L329" s="294"/>
    </row>
    <row r="330" ht="15.75" customHeight="1">
      <c r="A330" s="294"/>
      <c r="B330" s="294"/>
      <c r="C330" s="295"/>
      <c r="D330" s="295"/>
      <c r="E330" s="294"/>
      <c r="F330" s="295"/>
      <c r="G330" s="295"/>
      <c r="H330" s="295"/>
      <c r="I330" s="294"/>
      <c r="J330" s="294"/>
      <c r="L330" s="294"/>
    </row>
    <row r="331" ht="15.75" customHeight="1">
      <c r="A331" s="294"/>
      <c r="B331" s="294"/>
      <c r="C331" s="295"/>
      <c r="D331" s="295"/>
      <c r="E331" s="294"/>
      <c r="F331" s="295"/>
      <c r="G331" s="295"/>
      <c r="H331" s="295"/>
      <c r="I331" s="294"/>
      <c r="J331" s="294"/>
      <c r="L331" s="294"/>
    </row>
    <row r="332" ht="15.75" customHeight="1">
      <c r="A332" s="294"/>
      <c r="B332" s="294"/>
      <c r="C332" s="295"/>
      <c r="D332" s="295"/>
      <c r="E332" s="294"/>
      <c r="F332" s="295"/>
      <c r="G332" s="295"/>
      <c r="H332" s="295"/>
      <c r="I332" s="294"/>
      <c r="J332" s="294"/>
      <c r="L332" s="294"/>
    </row>
    <row r="333" ht="15.75" customHeight="1">
      <c r="A333" s="294"/>
      <c r="B333" s="294"/>
      <c r="C333" s="295"/>
      <c r="D333" s="295"/>
      <c r="E333" s="294"/>
      <c r="F333" s="295"/>
      <c r="G333" s="295"/>
      <c r="H333" s="295"/>
      <c r="I333" s="294"/>
      <c r="J333" s="294"/>
      <c r="L333" s="294"/>
    </row>
    <row r="334" ht="15.75" customHeight="1">
      <c r="A334" s="294"/>
      <c r="B334" s="294"/>
      <c r="C334" s="295"/>
      <c r="D334" s="295"/>
      <c r="E334" s="294"/>
      <c r="F334" s="295"/>
      <c r="G334" s="295"/>
      <c r="H334" s="295"/>
      <c r="I334" s="294"/>
      <c r="J334" s="294"/>
      <c r="L334" s="294"/>
    </row>
    <row r="335" ht="15.75" customHeight="1">
      <c r="A335" s="294"/>
      <c r="B335" s="294"/>
      <c r="C335" s="295"/>
      <c r="D335" s="295"/>
      <c r="E335" s="294"/>
      <c r="F335" s="295"/>
      <c r="G335" s="295"/>
      <c r="H335" s="295"/>
      <c r="I335" s="294"/>
      <c r="J335" s="294"/>
      <c r="L335" s="294"/>
    </row>
    <row r="336" ht="15.75" customHeight="1">
      <c r="A336" s="294"/>
      <c r="B336" s="294"/>
      <c r="C336" s="295"/>
      <c r="D336" s="295"/>
      <c r="E336" s="294"/>
      <c r="F336" s="295"/>
      <c r="G336" s="295"/>
      <c r="H336" s="295"/>
      <c r="I336" s="294"/>
      <c r="J336" s="294"/>
      <c r="L336" s="294"/>
    </row>
    <row r="337" ht="15.75" customHeight="1">
      <c r="A337" s="294"/>
      <c r="B337" s="294"/>
      <c r="C337" s="295"/>
      <c r="D337" s="295"/>
      <c r="E337" s="294"/>
      <c r="F337" s="295"/>
      <c r="G337" s="295"/>
      <c r="H337" s="295"/>
      <c r="I337" s="294"/>
      <c r="J337" s="294"/>
      <c r="L337" s="294"/>
    </row>
    <row r="338" ht="15.75" customHeight="1">
      <c r="A338" s="294"/>
      <c r="B338" s="294"/>
      <c r="C338" s="295"/>
      <c r="D338" s="295"/>
      <c r="E338" s="294"/>
      <c r="F338" s="295"/>
      <c r="G338" s="295"/>
      <c r="H338" s="295"/>
      <c r="I338" s="294"/>
      <c r="J338" s="294"/>
      <c r="L338" s="294"/>
    </row>
    <row r="339" ht="15.75" customHeight="1">
      <c r="A339" s="294"/>
      <c r="B339" s="294"/>
      <c r="C339" s="295"/>
      <c r="D339" s="295"/>
      <c r="E339" s="294"/>
      <c r="F339" s="295"/>
      <c r="G339" s="295"/>
      <c r="H339" s="295"/>
      <c r="I339" s="294"/>
      <c r="J339" s="294"/>
      <c r="L339" s="294"/>
    </row>
    <row r="340" ht="15.75" customHeight="1">
      <c r="A340" s="294"/>
      <c r="B340" s="294"/>
      <c r="C340" s="295"/>
      <c r="D340" s="295"/>
      <c r="E340" s="294"/>
      <c r="F340" s="295"/>
      <c r="G340" s="295"/>
      <c r="H340" s="295"/>
      <c r="I340" s="294"/>
      <c r="J340" s="294"/>
      <c r="L340" s="294"/>
    </row>
    <row r="341" ht="15.75" customHeight="1">
      <c r="A341" s="294"/>
      <c r="B341" s="294"/>
      <c r="C341" s="295"/>
      <c r="D341" s="295"/>
      <c r="E341" s="294"/>
      <c r="F341" s="295"/>
      <c r="G341" s="295"/>
      <c r="H341" s="295"/>
      <c r="I341" s="294"/>
      <c r="J341" s="294"/>
      <c r="L341" s="294"/>
    </row>
    <row r="342" ht="15.75" customHeight="1">
      <c r="A342" s="294"/>
      <c r="B342" s="294"/>
      <c r="C342" s="295"/>
      <c r="D342" s="295"/>
      <c r="E342" s="294"/>
      <c r="F342" s="295"/>
      <c r="G342" s="295"/>
      <c r="H342" s="295"/>
      <c r="I342" s="294"/>
      <c r="J342" s="294"/>
      <c r="L342" s="294"/>
    </row>
    <row r="343" ht="15.75" customHeight="1">
      <c r="A343" s="294"/>
      <c r="B343" s="294"/>
      <c r="C343" s="295"/>
      <c r="D343" s="295"/>
      <c r="E343" s="294"/>
      <c r="F343" s="295"/>
      <c r="G343" s="295"/>
      <c r="H343" s="295"/>
      <c r="I343" s="294"/>
      <c r="J343" s="294"/>
      <c r="L343" s="294"/>
    </row>
    <row r="344" ht="15.75" customHeight="1">
      <c r="A344" s="294"/>
      <c r="B344" s="294"/>
      <c r="C344" s="295"/>
      <c r="D344" s="295"/>
      <c r="E344" s="294"/>
      <c r="F344" s="295"/>
      <c r="G344" s="295"/>
      <c r="H344" s="295"/>
      <c r="I344" s="294"/>
      <c r="J344" s="294"/>
      <c r="L344" s="294"/>
    </row>
    <row r="345" ht="15.75" customHeight="1">
      <c r="A345" s="294"/>
      <c r="B345" s="294"/>
      <c r="C345" s="295"/>
      <c r="D345" s="295"/>
      <c r="E345" s="294"/>
      <c r="F345" s="295"/>
      <c r="G345" s="295"/>
      <c r="H345" s="295"/>
      <c r="I345" s="294"/>
      <c r="J345" s="294"/>
      <c r="L345" s="294"/>
    </row>
    <row r="346" ht="15.75" customHeight="1">
      <c r="A346" s="294"/>
      <c r="B346" s="294"/>
      <c r="C346" s="295"/>
      <c r="D346" s="295"/>
      <c r="E346" s="294"/>
      <c r="F346" s="295"/>
      <c r="G346" s="295"/>
      <c r="H346" s="295"/>
      <c r="I346" s="294"/>
      <c r="J346" s="294"/>
      <c r="L346" s="294"/>
    </row>
    <row r="347" ht="15.75" customHeight="1">
      <c r="A347" s="294"/>
      <c r="B347" s="294"/>
      <c r="C347" s="295"/>
      <c r="D347" s="295"/>
      <c r="E347" s="294"/>
      <c r="F347" s="295"/>
      <c r="G347" s="295"/>
      <c r="H347" s="295"/>
      <c r="I347" s="294"/>
      <c r="J347" s="294"/>
      <c r="L347" s="294"/>
    </row>
    <row r="348" ht="15.75" customHeight="1">
      <c r="A348" s="294"/>
      <c r="B348" s="294"/>
      <c r="C348" s="295"/>
      <c r="D348" s="295"/>
      <c r="E348" s="294"/>
      <c r="F348" s="295"/>
      <c r="G348" s="295"/>
      <c r="H348" s="295"/>
      <c r="I348" s="294"/>
      <c r="J348" s="294"/>
      <c r="L348" s="294"/>
    </row>
    <row r="349" ht="15.75" customHeight="1">
      <c r="A349" s="294"/>
      <c r="B349" s="294"/>
      <c r="C349" s="295"/>
      <c r="D349" s="295"/>
      <c r="E349" s="294"/>
      <c r="F349" s="295"/>
      <c r="G349" s="295"/>
      <c r="H349" s="295"/>
      <c r="I349" s="294"/>
      <c r="J349" s="294"/>
      <c r="L349" s="294"/>
    </row>
    <row r="350" ht="15.75" customHeight="1">
      <c r="A350" s="294"/>
      <c r="B350" s="294"/>
      <c r="C350" s="295"/>
      <c r="D350" s="295"/>
      <c r="E350" s="294"/>
      <c r="F350" s="295"/>
      <c r="G350" s="295"/>
      <c r="H350" s="295"/>
      <c r="I350" s="294"/>
      <c r="J350" s="294"/>
      <c r="L350" s="294"/>
    </row>
    <row r="351" ht="15.75" customHeight="1">
      <c r="A351" s="294"/>
      <c r="B351" s="294"/>
      <c r="C351" s="295"/>
      <c r="D351" s="295"/>
      <c r="E351" s="294"/>
      <c r="F351" s="295"/>
      <c r="G351" s="295"/>
      <c r="H351" s="295"/>
      <c r="I351" s="294"/>
      <c r="J351" s="294"/>
      <c r="L351" s="294"/>
    </row>
    <row r="352" ht="15.75" customHeight="1">
      <c r="A352" s="294"/>
      <c r="B352" s="294"/>
      <c r="C352" s="295"/>
      <c r="D352" s="295"/>
      <c r="E352" s="294"/>
      <c r="F352" s="295"/>
      <c r="G352" s="295"/>
      <c r="H352" s="295"/>
      <c r="I352" s="294"/>
      <c r="J352" s="294"/>
      <c r="L352" s="294"/>
    </row>
    <row r="353" ht="15.75" customHeight="1">
      <c r="A353" s="294"/>
      <c r="B353" s="294"/>
      <c r="C353" s="295"/>
      <c r="D353" s="295"/>
      <c r="E353" s="294"/>
      <c r="F353" s="295"/>
      <c r="G353" s="295"/>
      <c r="H353" s="295"/>
      <c r="I353" s="294"/>
      <c r="J353" s="294"/>
      <c r="L353" s="294"/>
    </row>
    <row r="354" ht="15.75" customHeight="1">
      <c r="A354" s="294"/>
      <c r="B354" s="294"/>
      <c r="C354" s="295"/>
      <c r="D354" s="295"/>
      <c r="E354" s="294"/>
      <c r="F354" s="295"/>
      <c r="G354" s="295"/>
      <c r="H354" s="295"/>
      <c r="I354" s="294"/>
      <c r="J354" s="294"/>
      <c r="L354" s="294"/>
    </row>
    <row r="355" ht="15.75" customHeight="1">
      <c r="A355" s="294"/>
      <c r="B355" s="294"/>
      <c r="C355" s="295"/>
      <c r="D355" s="295"/>
      <c r="E355" s="294"/>
      <c r="F355" s="295"/>
      <c r="G355" s="295"/>
      <c r="H355" s="295"/>
      <c r="I355" s="294"/>
      <c r="J355" s="294"/>
      <c r="L355" s="294"/>
    </row>
    <row r="356" ht="15.75" customHeight="1">
      <c r="A356" s="294"/>
      <c r="B356" s="294"/>
      <c r="C356" s="295"/>
      <c r="D356" s="295"/>
      <c r="E356" s="294"/>
      <c r="F356" s="295"/>
      <c r="G356" s="295"/>
      <c r="H356" s="295"/>
      <c r="I356" s="294"/>
      <c r="J356" s="294"/>
      <c r="L356" s="294"/>
    </row>
    <row r="357" ht="15.75" customHeight="1">
      <c r="A357" s="294"/>
      <c r="B357" s="294"/>
      <c r="C357" s="295"/>
      <c r="D357" s="295"/>
      <c r="E357" s="294"/>
      <c r="F357" s="295"/>
      <c r="G357" s="295"/>
      <c r="H357" s="295"/>
      <c r="I357" s="294"/>
      <c r="J357" s="294"/>
      <c r="L357" s="294"/>
    </row>
    <row r="358" ht="15.75" customHeight="1">
      <c r="A358" s="294"/>
      <c r="B358" s="294"/>
      <c r="C358" s="295"/>
      <c r="D358" s="295"/>
      <c r="E358" s="294"/>
      <c r="F358" s="295"/>
      <c r="G358" s="295"/>
      <c r="H358" s="295"/>
      <c r="I358" s="294"/>
      <c r="J358" s="294"/>
      <c r="L358" s="294"/>
    </row>
    <row r="359" ht="15.75" customHeight="1">
      <c r="A359" s="294"/>
      <c r="B359" s="294"/>
      <c r="C359" s="295"/>
      <c r="D359" s="295"/>
      <c r="E359" s="294"/>
      <c r="F359" s="295"/>
      <c r="G359" s="295"/>
      <c r="H359" s="295"/>
      <c r="I359" s="294"/>
      <c r="J359" s="294"/>
      <c r="L359" s="294"/>
    </row>
    <row r="360" ht="15.75" customHeight="1">
      <c r="A360" s="294"/>
      <c r="B360" s="294"/>
      <c r="C360" s="295"/>
      <c r="D360" s="295"/>
      <c r="E360" s="294"/>
      <c r="F360" s="295"/>
      <c r="G360" s="295"/>
      <c r="H360" s="295"/>
      <c r="I360" s="294"/>
      <c r="J360" s="294"/>
      <c r="L360" s="294"/>
    </row>
    <row r="361" ht="15.75" customHeight="1">
      <c r="A361" s="294"/>
      <c r="B361" s="294"/>
      <c r="C361" s="295"/>
      <c r="D361" s="295"/>
      <c r="E361" s="294"/>
      <c r="F361" s="295"/>
      <c r="G361" s="295"/>
      <c r="H361" s="295"/>
      <c r="I361" s="294"/>
      <c r="J361" s="294"/>
      <c r="L361" s="294"/>
    </row>
    <row r="362" ht="15.75" customHeight="1">
      <c r="A362" s="294"/>
      <c r="B362" s="294"/>
      <c r="C362" s="295"/>
      <c r="D362" s="295"/>
      <c r="E362" s="294"/>
      <c r="F362" s="295"/>
      <c r="G362" s="295"/>
      <c r="H362" s="295"/>
      <c r="I362" s="294"/>
      <c r="J362" s="294"/>
      <c r="L362" s="294"/>
    </row>
    <row r="363" ht="15.75" customHeight="1">
      <c r="A363" s="294"/>
      <c r="B363" s="294"/>
      <c r="C363" s="295"/>
      <c r="D363" s="295"/>
      <c r="E363" s="294"/>
      <c r="F363" s="295"/>
      <c r="G363" s="295"/>
      <c r="H363" s="295"/>
      <c r="I363" s="294"/>
      <c r="J363" s="294"/>
      <c r="L363" s="294"/>
    </row>
    <row r="364" ht="15.75" customHeight="1">
      <c r="A364" s="294"/>
      <c r="B364" s="294"/>
      <c r="C364" s="295"/>
      <c r="D364" s="295"/>
      <c r="E364" s="294"/>
      <c r="F364" s="295"/>
      <c r="G364" s="295"/>
      <c r="H364" s="295"/>
      <c r="I364" s="294"/>
      <c r="J364" s="294"/>
      <c r="L364" s="294"/>
    </row>
    <row r="365" ht="15.75" customHeight="1">
      <c r="A365" s="294"/>
      <c r="B365" s="294"/>
      <c r="C365" s="295"/>
      <c r="D365" s="295"/>
      <c r="E365" s="294"/>
      <c r="F365" s="295"/>
      <c r="G365" s="295"/>
      <c r="H365" s="295"/>
      <c r="I365" s="294"/>
      <c r="J365" s="294"/>
      <c r="L365" s="294"/>
    </row>
    <row r="366" ht="15.75" customHeight="1">
      <c r="A366" s="294"/>
      <c r="B366" s="294"/>
      <c r="C366" s="295"/>
      <c r="D366" s="295"/>
      <c r="E366" s="294"/>
      <c r="F366" s="295"/>
      <c r="G366" s="295"/>
      <c r="H366" s="295"/>
      <c r="I366" s="294"/>
      <c r="J366" s="294"/>
      <c r="L366" s="294"/>
    </row>
    <row r="367" ht="15.75" customHeight="1">
      <c r="A367" s="294"/>
      <c r="B367" s="294"/>
      <c r="C367" s="295"/>
      <c r="D367" s="295"/>
      <c r="E367" s="294"/>
      <c r="F367" s="295"/>
      <c r="G367" s="295"/>
      <c r="H367" s="295"/>
      <c r="I367" s="294"/>
      <c r="J367" s="294"/>
      <c r="L367" s="294"/>
    </row>
    <row r="368" ht="15.75" customHeight="1">
      <c r="A368" s="294"/>
      <c r="B368" s="294"/>
      <c r="C368" s="295"/>
      <c r="D368" s="295"/>
      <c r="E368" s="294"/>
      <c r="F368" s="295"/>
      <c r="G368" s="295"/>
      <c r="H368" s="295"/>
      <c r="I368" s="294"/>
      <c r="J368" s="294"/>
      <c r="L368" s="294"/>
    </row>
    <row r="369" ht="15.75" customHeight="1">
      <c r="A369" s="294"/>
      <c r="B369" s="294"/>
      <c r="C369" s="295"/>
      <c r="D369" s="295"/>
      <c r="E369" s="294"/>
      <c r="F369" s="295"/>
      <c r="G369" s="295"/>
      <c r="H369" s="295"/>
      <c r="I369" s="294"/>
      <c r="J369" s="294"/>
      <c r="L369" s="294"/>
    </row>
    <row r="370" ht="15.75" customHeight="1">
      <c r="A370" s="294"/>
      <c r="B370" s="294"/>
      <c r="C370" s="295"/>
      <c r="D370" s="295"/>
      <c r="E370" s="294"/>
      <c r="F370" s="295"/>
      <c r="G370" s="295"/>
      <c r="H370" s="295"/>
      <c r="I370" s="294"/>
      <c r="J370" s="294"/>
      <c r="L370" s="294"/>
    </row>
    <row r="371" ht="15.75" customHeight="1">
      <c r="A371" s="294"/>
      <c r="B371" s="294"/>
      <c r="C371" s="295"/>
      <c r="D371" s="295"/>
      <c r="E371" s="294"/>
      <c r="F371" s="295"/>
      <c r="G371" s="295"/>
      <c r="H371" s="295"/>
      <c r="I371" s="294"/>
      <c r="J371" s="294"/>
      <c r="L371" s="294"/>
    </row>
    <row r="372" ht="15.75" customHeight="1">
      <c r="A372" s="294"/>
      <c r="B372" s="294"/>
      <c r="C372" s="295"/>
      <c r="D372" s="295"/>
      <c r="E372" s="294"/>
      <c r="F372" s="295"/>
      <c r="G372" s="295"/>
      <c r="H372" s="295"/>
      <c r="I372" s="294"/>
      <c r="J372" s="294"/>
      <c r="L372" s="294"/>
    </row>
    <row r="373" ht="15.75" customHeight="1">
      <c r="A373" s="294"/>
      <c r="B373" s="294"/>
      <c r="C373" s="295"/>
      <c r="D373" s="295"/>
      <c r="E373" s="294"/>
      <c r="F373" s="295"/>
      <c r="G373" s="295"/>
      <c r="H373" s="295"/>
      <c r="I373" s="294"/>
      <c r="J373" s="294"/>
      <c r="L373" s="294"/>
    </row>
    <row r="374" ht="15.75" customHeight="1">
      <c r="A374" s="294"/>
      <c r="B374" s="294"/>
      <c r="C374" s="295"/>
      <c r="D374" s="295"/>
      <c r="E374" s="294"/>
      <c r="F374" s="295"/>
      <c r="G374" s="295"/>
      <c r="H374" s="295"/>
      <c r="I374" s="294"/>
      <c r="J374" s="294"/>
      <c r="L374" s="294"/>
    </row>
    <row r="375" ht="15.75" customHeight="1">
      <c r="A375" s="294"/>
      <c r="B375" s="294"/>
      <c r="C375" s="295"/>
      <c r="D375" s="295"/>
      <c r="E375" s="294"/>
      <c r="F375" s="295"/>
      <c r="G375" s="295"/>
      <c r="H375" s="295"/>
      <c r="I375" s="294"/>
      <c r="J375" s="294"/>
      <c r="L375" s="294"/>
    </row>
    <row r="376" ht="15.75" customHeight="1">
      <c r="A376" s="294"/>
      <c r="B376" s="294"/>
      <c r="C376" s="295"/>
      <c r="D376" s="295"/>
      <c r="E376" s="294"/>
      <c r="F376" s="295"/>
      <c r="G376" s="295"/>
      <c r="H376" s="295"/>
      <c r="I376" s="294"/>
      <c r="J376" s="294"/>
      <c r="L376" s="294"/>
    </row>
    <row r="377" ht="15.75" customHeight="1">
      <c r="A377" s="294"/>
      <c r="B377" s="294"/>
      <c r="C377" s="295"/>
      <c r="D377" s="295"/>
      <c r="E377" s="294"/>
      <c r="F377" s="295"/>
      <c r="G377" s="295"/>
      <c r="H377" s="295"/>
      <c r="I377" s="294"/>
      <c r="J377" s="294"/>
      <c r="L377" s="294"/>
    </row>
    <row r="378" ht="15.75" customHeight="1">
      <c r="A378" s="294"/>
      <c r="B378" s="294"/>
      <c r="C378" s="295"/>
      <c r="D378" s="295"/>
      <c r="E378" s="294"/>
      <c r="F378" s="295"/>
      <c r="G378" s="295"/>
      <c r="H378" s="295"/>
      <c r="I378" s="294"/>
      <c r="J378" s="294"/>
      <c r="L378" s="294"/>
    </row>
    <row r="379" ht="15.75" customHeight="1">
      <c r="A379" s="294"/>
      <c r="B379" s="294"/>
      <c r="C379" s="295"/>
      <c r="D379" s="295"/>
      <c r="E379" s="294"/>
      <c r="F379" s="295"/>
      <c r="G379" s="295"/>
      <c r="H379" s="295"/>
      <c r="I379" s="294"/>
      <c r="J379" s="294"/>
      <c r="L379" s="294"/>
    </row>
    <row r="380" ht="15.75" customHeight="1">
      <c r="A380" s="294"/>
      <c r="B380" s="294"/>
      <c r="C380" s="295"/>
      <c r="D380" s="295"/>
      <c r="E380" s="294"/>
      <c r="F380" s="295"/>
      <c r="G380" s="295"/>
      <c r="H380" s="295"/>
      <c r="I380" s="294"/>
      <c r="J380" s="294"/>
      <c r="L380" s="294"/>
    </row>
    <row r="381" ht="15.75" customHeight="1">
      <c r="A381" s="294"/>
      <c r="B381" s="294"/>
      <c r="C381" s="295"/>
      <c r="D381" s="295"/>
      <c r="E381" s="294"/>
      <c r="F381" s="295"/>
      <c r="G381" s="295"/>
      <c r="H381" s="295"/>
      <c r="I381" s="294"/>
      <c r="J381" s="294"/>
      <c r="L381" s="294"/>
    </row>
    <row r="382" ht="15.75" customHeight="1">
      <c r="A382" s="294"/>
      <c r="B382" s="294"/>
      <c r="C382" s="295"/>
      <c r="D382" s="295"/>
      <c r="E382" s="294"/>
      <c r="F382" s="295"/>
      <c r="G382" s="295"/>
      <c r="H382" s="295"/>
      <c r="I382" s="294"/>
      <c r="J382" s="294"/>
      <c r="L382" s="294"/>
    </row>
    <row r="383" ht="15.75" customHeight="1">
      <c r="A383" s="294"/>
      <c r="B383" s="294"/>
      <c r="C383" s="295"/>
      <c r="D383" s="295"/>
      <c r="E383" s="294"/>
      <c r="F383" s="295"/>
      <c r="G383" s="295"/>
      <c r="H383" s="295"/>
      <c r="I383" s="294"/>
      <c r="J383" s="294"/>
      <c r="L383" s="294"/>
    </row>
    <row r="384" ht="15.75" customHeight="1">
      <c r="A384" s="294"/>
      <c r="B384" s="294"/>
      <c r="C384" s="295"/>
      <c r="D384" s="295"/>
      <c r="E384" s="294"/>
      <c r="F384" s="295"/>
      <c r="G384" s="295"/>
      <c r="H384" s="295"/>
      <c r="I384" s="294"/>
      <c r="J384" s="294"/>
      <c r="L384" s="294"/>
    </row>
    <row r="385" ht="15.75" customHeight="1">
      <c r="A385" s="294"/>
      <c r="B385" s="294"/>
      <c r="C385" s="295"/>
      <c r="D385" s="295"/>
      <c r="E385" s="294"/>
      <c r="F385" s="295"/>
      <c r="G385" s="295"/>
      <c r="H385" s="295"/>
      <c r="I385" s="294"/>
      <c r="J385" s="294"/>
      <c r="L385" s="294"/>
    </row>
    <row r="386" ht="15.75" customHeight="1">
      <c r="A386" s="294"/>
      <c r="B386" s="294"/>
      <c r="C386" s="295"/>
      <c r="D386" s="295"/>
      <c r="E386" s="294"/>
      <c r="F386" s="295"/>
      <c r="G386" s="295"/>
      <c r="H386" s="295"/>
      <c r="I386" s="294"/>
      <c r="J386" s="294"/>
      <c r="L386" s="294"/>
    </row>
    <row r="387" ht="15.75" customHeight="1">
      <c r="A387" s="294"/>
      <c r="B387" s="294"/>
      <c r="C387" s="295"/>
      <c r="D387" s="295"/>
      <c r="E387" s="294"/>
      <c r="F387" s="295"/>
      <c r="G387" s="295"/>
      <c r="H387" s="295"/>
      <c r="I387" s="294"/>
      <c r="J387" s="294"/>
      <c r="L387" s="294"/>
    </row>
    <row r="388" ht="15.75" customHeight="1">
      <c r="A388" s="294"/>
      <c r="B388" s="294"/>
      <c r="C388" s="295"/>
      <c r="D388" s="295"/>
      <c r="E388" s="294"/>
      <c r="F388" s="295"/>
      <c r="G388" s="295"/>
      <c r="H388" s="295"/>
      <c r="I388" s="294"/>
      <c r="J388" s="294"/>
      <c r="L388" s="294"/>
    </row>
    <row r="389" ht="15.75" customHeight="1">
      <c r="A389" s="294"/>
      <c r="B389" s="294"/>
      <c r="C389" s="295"/>
      <c r="D389" s="295"/>
      <c r="E389" s="294"/>
      <c r="F389" s="295"/>
      <c r="G389" s="295"/>
      <c r="H389" s="295"/>
      <c r="I389" s="294"/>
      <c r="J389" s="294"/>
      <c r="L389" s="294"/>
    </row>
    <row r="390" ht="15.75" customHeight="1">
      <c r="A390" s="294"/>
      <c r="B390" s="294"/>
      <c r="C390" s="295"/>
      <c r="D390" s="295"/>
      <c r="E390" s="294"/>
      <c r="F390" s="295"/>
      <c r="G390" s="295"/>
      <c r="H390" s="295"/>
      <c r="I390" s="294"/>
      <c r="J390" s="294"/>
      <c r="L390" s="294"/>
    </row>
    <row r="391" ht="15.75" customHeight="1">
      <c r="A391" s="294"/>
      <c r="B391" s="294"/>
      <c r="C391" s="295"/>
      <c r="D391" s="295"/>
      <c r="E391" s="294"/>
      <c r="F391" s="295"/>
      <c r="G391" s="295"/>
      <c r="H391" s="295"/>
      <c r="I391" s="294"/>
      <c r="J391" s="294"/>
      <c r="L391" s="294"/>
    </row>
    <row r="392" ht="15.75" customHeight="1">
      <c r="A392" s="294"/>
      <c r="B392" s="294"/>
      <c r="C392" s="295"/>
      <c r="D392" s="295"/>
      <c r="E392" s="294"/>
      <c r="F392" s="295"/>
      <c r="G392" s="295"/>
      <c r="H392" s="295"/>
      <c r="I392" s="294"/>
      <c r="J392" s="294"/>
      <c r="L392" s="294"/>
    </row>
    <row r="393" ht="15.75" customHeight="1">
      <c r="A393" s="294"/>
      <c r="B393" s="294"/>
      <c r="C393" s="295"/>
      <c r="D393" s="295"/>
      <c r="E393" s="294"/>
      <c r="F393" s="295"/>
      <c r="G393" s="295"/>
      <c r="H393" s="295"/>
      <c r="I393" s="294"/>
      <c r="J393" s="294"/>
      <c r="L393" s="294"/>
    </row>
    <row r="394" ht="15.75" customHeight="1">
      <c r="A394" s="294"/>
      <c r="B394" s="294"/>
      <c r="C394" s="295"/>
      <c r="D394" s="295"/>
      <c r="E394" s="294"/>
      <c r="F394" s="295"/>
      <c r="G394" s="295"/>
      <c r="H394" s="295"/>
      <c r="I394" s="294"/>
      <c r="J394" s="294"/>
      <c r="L394" s="294"/>
    </row>
    <row r="395" ht="15.75" customHeight="1">
      <c r="A395" s="294"/>
      <c r="B395" s="294"/>
      <c r="C395" s="295"/>
      <c r="D395" s="295"/>
      <c r="E395" s="294"/>
      <c r="F395" s="295"/>
      <c r="G395" s="295"/>
      <c r="H395" s="295"/>
      <c r="I395" s="294"/>
      <c r="J395" s="294"/>
      <c r="L395" s="294"/>
    </row>
    <row r="396" ht="15.75" customHeight="1">
      <c r="A396" s="294"/>
      <c r="B396" s="294"/>
      <c r="C396" s="295"/>
      <c r="D396" s="295"/>
      <c r="E396" s="294"/>
      <c r="F396" s="295"/>
      <c r="G396" s="295"/>
      <c r="H396" s="295"/>
      <c r="I396" s="294"/>
      <c r="J396" s="294"/>
      <c r="L396" s="294"/>
    </row>
    <row r="397" ht="15.75" customHeight="1">
      <c r="A397" s="294"/>
      <c r="B397" s="294"/>
      <c r="C397" s="295"/>
      <c r="D397" s="295"/>
      <c r="E397" s="294"/>
      <c r="F397" s="295"/>
      <c r="G397" s="295"/>
      <c r="H397" s="295"/>
      <c r="I397" s="294"/>
      <c r="J397" s="294"/>
      <c r="L397" s="294"/>
    </row>
    <row r="398" ht="15.75" customHeight="1">
      <c r="A398" s="294"/>
      <c r="B398" s="294"/>
      <c r="C398" s="295"/>
      <c r="D398" s="295"/>
      <c r="E398" s="294"/>
      <c r="F398" s="295"/>
      <c r="G398" s="295"/>
      <c r="H398" s="295"/>
      <c r="I398" s="294"/>
      <c r="J398" s="294"/>
      <c r="L398" s="294"/>
    </row>
    <row r="399" ht="15.75" customHeight="1">
      <c r="A399" s="294"/>
      <c r="B399" s="294"/>
      <c r="C399" s="295"/>
      <c r="D399" s="295"/>
      <c r="E399" s="294"/>
      <c r="F399" s="295"/>
      <c r="G399" s="295"/>
      <c r="H399" s="295"/>
      <c r="I399" s="294"/>
      <c r="J399" s="294"/>
      <c r="L399" s="294"/>
    </row>
    <row r="400" ht="15.75" customHeight="1">
      <c r="A400" s="294"/>
      <c r="B400" s="294"/>
      <c r="C400" s="295"/>
      <c r="D400" s="295"/>
      <c r="E400" s="294"/>
      <c r="F400" s="295"/>
      <c r="G400" s="295"/>
      <c r="H400" s="295"/>
      <c r="I400" s="294"/>
      <c r="J400" s="294"/>
      <c r="L400" s="294"/>
    </row>
    <row r="401" ht="15.75" customHeight="1">
      <c r="A401" s="294"/>
      <c r="B401" s="294"/>
      <c r="C401" s="295"/>
      <c r="D401" s="295"/>
      <c r="E401" s="294"/>
      <c r="F401" s="295"/>
      <c r="G401" s="295"/>
      <c r="H401" s="295"/>
      <c r="I401" s="294"/>
      <c r="J401" s="294"/>
      <c r="L401" s="294"/>
    </row>
    <row r="402" ht="15.75" customHeight="1">
      <c r="A402" s="294"/>
      <c r="B402" s="294"/>
      <c r="C402" s="295"/>
      <c r="D402" s="295"/>
      <c r="E402" s="294"/>
      <c r="F402" s="295"/>
      <c r="G402" s="295"/>
      <c r="H402" s="295"/>
      <c r="I402" s="294"/>
      <c r="J402" s="294"/>
      <c r="L402" s="294"/>
    </row>
    <row r="403" ht="15.75" customHeight="1">
      <c r="A403" s="294"/>
      <c r="B403" s="294"/>
      <c r="C403" s="295"/>
      <c r="D403" s="295"/>
      <c r="E403" s="294"/>
      <c r="F403" s="295"/>
      <c r="G403" s="295"/>
      <c r="H403" s="295"/>
      <c r="I403" s="294"/>
      <c r="J403" s="294"/>
      <c r="L403" s="294"/>
    </row>
    <row r="404" ht="15.75" customHeight="1">
      <c r="A404" s="294"/>
      <c r="B404" s="294"/>
      <c r="C404" s="295"/>
      <c r="D404" s="295"/>
      <c r="E404" s="294"/>
      <c r="F404" s="295"/>
      <c r="G404" s="295"/>
      <c r="H404" s="295"/>
      <c r="I404" s="294"/>
      <c r="J404" s="294"/>
      <c r="L404" s="294"/>
    </row>
    <row r="405" ht="15.75" customHeight="1">
      <c r="A405" s="294"/>
      <c r="B405" s="294"/>
      <c r="C405" s="295"/>
      <c r="D405" s="295"/>
      <c r="E405" s="294"/>
      <c r="F405" s="295"/>
      <c r="G405" s="295"/>
      <c r="H405" s="295"/>
      <c r="I405" s="294"/>
      <c r="J405" s="294"/>
      <c r="L405" s="294"/>
    </row>
    <row r="406" ht="15.75" customHeight="1">
      <c r="A406" s="294"/>
      <c r="B406" s="294"/>
      <c r="C406" s="295"/>
      <c r="D406" s="295"/>
      <c r="E406" s="294"/>
      <c r="F406" s="295"/>
      <c r="G406" s="295"/>
      <c r="H406" s="295"/>
      <c r="I406" s="294"/>
      <c r="J406" s="294"/>
      <c r="L406" s="294"/>
    </row>
    <row r="407" ht="15.75" customHeight="1">
      <c r="A407" s="294"/>
      <c r="B407" s="294"/>
      <c r="C407" s="295"/>
      <c r="D407" s="295"/>
      <c r="E407" s="294"/>
      <c r="F407" s="295"/>
      <c r="G407" s="295"/>
      <c r="H407" s="295"/>
      <c r="I407" s="294"/>
      <c r="J407" s="294"/>
      <c r="L407" s="294"/>
    </row>
    <row r="408" ht="15.75" customHeight="1">
      <c r="A408" s="294"/>
      <c r="B408" s="294"/>
      <c r="C408" s="295"/>
      <c r="D408" s="295"/>
      <c r="E408" s="294"/>
      <c r="F408" s="295"/>
      <c r="G408" s="295"/>
      <c r="H408" s="295"/>
      <c r="I408" s="294"/>
      <c r="J408" s="294"/>
      <c r="L408" s="294"/>
    </row>
    <row r="409" ht="15.75" customHeight="1">
      <c r="A409" s="294"/>
      <c r="B409" s="294"/>
      <c r="C409" s="295"/>
      <c r="D409" s="295"/>
      <c r="E409" s="294"/>
      <c r="F409" s="295"/>
      <c r="G409" s="295"/>
      <c r="H409" s="295"/>
      <c r="I409" s="294"/>
      <c r="J409" s="294"/>
      <c r="L409" s="294"/>
    </row>
    <row r="410" ht="15.75" customHeight="1">
      <c r="A410" s="294"/>
      <c r="B410" s="294"/>
      <c r="C410" s="295"/>
      <c r="D410" s="295"/>
      <c r="E410" s="294"/>
      <c r="F410" s="295"/>
      <c r="G410" s="295"/>
      <c r="H410" s="295"/>
      <c r="I410" s="294"/>
      <c r="J410" s="294"/>
      <c r="L410" s="294"/>
    </row>
    <row r="411" ht="15.75" customHeight="1">
      <c r="A411" s="294"/>
      <c r="B411" s="294"/>
      <c r="C411" s="295"/>
      <c r="D411" s="295"/>
      <c r="E411" s="294"/>
      <c r="F411" s="295"/>
      <c r="G411" s="295"/>
      <c r="H411" s="295"/>
      <c r="I411" s="294"/>
      <c r="J411" s="294"/>
      <c r="L411" s="294"/>
    </row>
    <row r="412" ht="15.75" customHeight="1">
      <c r="A412" s="294"/>
      <c r="B412" s="294"/>
      <c r="C412" s="295"/>
      <c r="D412" s="295"/>
      <c r="E412" s="294"/>
      <c r="F412" s="295"/>
      <c r="G412" s="295"/>
      <c r="H412" s="295"/>
      <c r="I412" s="294"/>
      <c r="J412" s="294"/>
      <c r="L412" s="294"/>
    </row>
    <row r="413" ht="15.75" customHeight="1">
      <c r="A413" s="294"/>
      <c r="B413" s="294"/>
      <c r="C413" s="295"/>
      <c r="D413" s="295"/>
      <c r="E413" s="294"/>
      <c r="F413" s="295"/>
      <c r="G413" s="295"/>
      <c r="H413" s="295"/>
      <c r="I413" s="294"/>
      <c r="J413" s="294"/>
      <c r="L413" s="294"/>
    </row>
    <row r="414" ht="15.75" customHeight="1">
      <c r="A414" s="294"/>
      <c r="B414" s="294"/>
      <c r="C414" s="295"/>
      <c r="D414" s="295"/>
      <c r="E414" s="294"/>
      <c r="F414" s="295"/>
      <c r="G414" s="295"/>
      <c r="H414" s="295"/>
      <c r="I414" s="294"/>
      <c r="J414" s="294"/>
      <c r="L414" s="294"/>
    </row>
    <row r="415" ht="15.75" customHeight="1">
      <c r="A415" s="294"/>
      <c r="B415" s="294"/>
      <c r="C415" s="295"/>
      <c r="D415" s="295"/>
      <c r="E415" s="294"/>
      <c r="F415" s="295"/>
      <c r="G415" s="295"/>
      <c r="H415" s="295"/>
      <c r="I415" s="294"/>
      <c r="J415" s="294"/>
      <c r="L415" s="294"/>
    </row>
    <row r="416" ht="15.75" customHeight="1">
      <c r="A416" s="294"/>
      <c r="B416" s="294"/>
      <c r="C416" s="295"/>
      <c r="D416" s="295"/>
      <c r="E416" s="294"/>
      <c r="F416" s="295"/>
      <c r="G416" s="295"/>
      <c r="H416" s="295"/>
      <c r="I416" s="294"/>
      <c r="J416" s="294"/>
      <c r="L416" s="294"/>
    </row>
    <row r="417" ht="15.75" customHeight="1">
      <c r="A417" s="294"/>
      <c r="B417" s="294"/>
      <c r="C417" s="295"/>
      <c r="D417" s="295"/>
      <c r="E417" s="294"/>
      <c r="F417" s="295"/>
      <c r="G417" s="295"/>
      <c r="H417" s="295"/>
      <c r="I417" s="294"/>
      <c r="J417" s="294"/>
      <c r="L417" s="294"/>
    </row>
    <row r="418" ht="15.75" customHeight="1">
      <c r="A418" s="294"/>
      <c r="B418" s="294"/>
      <c r="C418" s="295"/>
      <c r="D418" s="295"/>
      <c r="E418" s="294"/>
      <c r="F418" s="295"/>
      <c r="G418" s="295"/>
      <c r="H418" s="295"/>
      <c r="I418" s="294"/>
      <c r="J418" s="294"/>
      <c r="L418" s="294"/>
    </row>
    <row r="419" ht="15.75" customHeight="1">
      <c r="A419" s="294"/>
      <c r="B419" s="294"/>
      <c r="C419" s="295"/>
      <c r="D419" s="295"/>
      <c r="E419" s="294"/>
      <c r="F419" s="295"/>
      <c r="G419" s="295"/>
      <c r="H419" s="295"/>
      <c r="I419" s="294"/>
      <c r="J419" s="294"/>
      <c r="L419" s="294"/>
    </row>
    <row r="420" ht="15.75" customHeight="1">
      <c r="A420" s="294"/>
      <c r="B420" s="294"/>
      <c r="C420" s="295"/>
      <c r="D420" s="295"/>
      <c r="E420" s="294"/>
      <c r="F420" s="295"/>
      <c r="G420" s="295"/>
      <c r="H420" s="295"/>
      <c r="I420" s="294"/>
      <c r="J420" s="294"/>
      <c r="L420" s="294"/>
    </row>
    <row r="421" ht="15.75" customHeight="1">
      <c r="A421" s="294"/>
      <c r="B421" s="294"/>
      <c r="C421" s="295"/>
      <c r="D421" s="295"/>
      <c r="E421" s="294"/>
      <c r="F421" s="295"/>
      <c r="G421" s="295"/>
      <c r="H421" s="295"/>
      <c r="I421" s="294"/>
      <c r="J421" s="294"/>
      <c r="L421" s="294"/>
    </row>
    <row r="422" ht="15.75" customHeight="1">
      <c r="A422" s="294"/>
      <c r="B422" s="294"/>
      <c r="C422" s="295"/>
      <c r="D422" s="295"/>
      <c r="E422" s="294"/>
      <c r="F422" s="295"/>
      <c r="G422" s="295"/>
      <c r="H422" s="295"/>
      <c r="I422" s="294"/>
      <c r="J422" s="294"/>
      <c r="L422" s="294"/>
    </row>
    <row r="423" ht="15.75" customHeight="1">
      <c r="A423" s="294"/>
      <c r="B423" s="294"/>
      <c r="C423" s="295"/>
      <c r="D423" s="295"/>
      <c r="E423" s="294"/>
      <c r="F423" s="295"/>
      <c r="G423" s="295"/>
      <c r="H423" s="295"/>
      <c r="I423" s="294"/>
      <c r="J423" s="294"/>
      <c r="L423" s="294"/>
    </row>
    <row r="424" ht="15.75" customHeight="1">
      <c r="A424" s="294"/>
      <c r="B424" s="294"/>
      <c r="C424" s="295"/>
      <c r="D424" s="295"/>
      <c r="E424" s="294"/>
      <c r="F424" s="295"/>
      <c r="G424" s="295"/>
      <c r="H424" s="295"/>
      <c r="I424" s="294"/>
      <c r="J424" s="294"/>
      <c r="L424" s="294"/>
    </row>
    <row r="425" ht="15.75" customHeight="1">
      <c r="A425" s="294"/>
      <c r="B425" s="294"/>
      <c r="C425" s="295"/>
      <c r="D425" s="295"/>
      <c r="E425" s="294"/>
      <c r="F425" s="295"/>
      <c r="G425" s="295"/>
      <c r="H425" s="295"/>
      <c r="I425" s="294"/>
      <c r="J425" s="294"/>
      <c r="L425" s="294"/>
    </row>
    <row r="426" ht="15.75" customHeight="1">
      <c r="A426" s="294"/>
      <c r="B426" s="294"/>
      <c r="C426" s="295"/>
      <c r="D426" s="295"/>
      <c r="E426" s="294"/>
      <c r="F426" s="295"/>
      <c r="G426" s="295"/>
      <c r="H426" s="295"/>
      <c r="I426" s="294"/>
      <c r="J426" s="294"/>
      <c r="L426" s="294"/>
    </row>
    <row r="427" ht="15.75" customHeight="1">
      <c r="A427" s="294"/>
      <c r="B427" s="294"/>
      <c r="C427" s="295"/>
      <c r="D427" s="295"/>
      <c r="E427" s="294"/>
      <c r="F427" s="295"/>
      <c r="G427" s="295"/>
      <c r="H427" s="295"/>
      <c r="I427" s="294"/>
      <c r="J427" s="294"/>
      <c r="L427" s="294"/>
    </row>
    <row r="428" ht="15.75" customHeight="1">
      <c r="A428" s="294"/>
      <c r="B428" s="294"/>
      <c r="C428" s="295"/>
      <c r="D428" s="295"/>
      <c r="E428" s="294"/>
      <c r="F428" s="295"/>
      <c r="G428" s="295"/>
      <c r="H428" s="295"/>
      <c r="I428" s="294"/>
      <c r="J428" s="294"/>
      <c r="L428" s="294"/>
    </row>
    <row r="429" ht="15.75" customHeight="1">
      <c r="A429" s="294"/>
      <c r="B429" s="294"/>
      <c r="C429" s="295"/>
      <c r="D429" s="295"/>
      <c r="E429" s="294"/>
      <c r="F429" s="295"/>
      <c r="G429" s="295"/>
      <c r="H429" s="295"/>
      <c r="I429" s="294"/>
      <c r="J429" s="294"/>
      <c r="L429" s="294"/>
    </row>
    <row r="430" ht="15.75" customHeight="1">
      <c r="A430" s="294"/>
      <c r="B430" s="294"/>
      <c r="C430" s="295"/>
      <c r="D430" s="295"/>
      <c r="E430" s="294"/>
      <c r="F430" s="295"/>
      <c r="G430" s="295"/>
      <c r="H430" s="295"/>
      <c r="I430" s="294"/>
      <c r="J430" s="294"/>
      <c r="L430" s="294"/>
    </row>
    <row r="431" ht="15.75" customHeight="1">
      <c r="A431" s="294"/>
      <c r="B431" s="294"/>
      <c r="C431" s="295"/>
      <c r="D431" s="295"/>
      <c r="E431" s="294"/>
      <c r="F431" s="295"/>
      <c r="G431" s="295"/>
      <c r="H431" s="295"/>
      <c r="I431" s="294"/>
      <c r="J431" s="294"/>
      <c r="L431" s="294"/>
    </row>
    <row r="432" ht="15.75" customHeight="1">
      <c r="A432" s="294"/>
      <c r="B432" s="294"/>
      <c r="C432" s="295"/>
      <c r="D432" s="295"/>
      <c r="E432" s="294"/>
      <c r="F432" s="295"/>
      <c r="G432" s="295"/>
      <c r="H432" s="295"/>
      <c r="I432" s="294"/>
      <c r="J432" s="294"/>
      <c r="L432" s="294"/>
    </row>
    <row r="433" ht="15.75" customHeight="1">
      <c r="A433" s="294"/>
      <c r="B433" s="294"/>
      <c r="C433" s="295"/>
      <c r="D433" s="295"/>
      <c r="E433" s="294"/>
      <c r="F433" s="295"/>
      <c r="G433" s="295"/>
      <c r="H433" s="295"/>
      <c r="I433" s="294"/>
      <c r="J433" s="294"/>
      <c r="L433" s="294"/>
    </row>
    <row r="434" ht="15.75" customHeight="1">
      <c r="A434" s="294"/>
      <c r="B434" s="294"/>
      <c r="C434" s="295"/>
      <c r="D434" s="295"/>
      <c r="E434" s="294"/>
      <c r="F434" s="295"/>
      <c r="G434" s="295"/>
      <c r="H434" s="295"/>
      <c r="I434" s="294"/>
      <c r="J434" s="294"/>
      <c r="L434" s="294"/>
    </row>
    <row r="435" ht="15.75" customHeight="1">
      <c r="A435" s="294"/>
      <c r="B435" s="294"/>
      <c r="C435" s="295"/>
      <c r="D435" s="295"/>
      <c r="E435" s="294"/>
      <c r="F435" s="295"/>
      <c r="G435" s="295"/>
      <c r="H435" s="295"/>
      <c r="I435" s="294"/>
      <c r="J435" s="294"/>
      <c r="L435" s="294"/>
    </row>
    <row r="436" ht="15.75" customHeight="1">
      <c r="A436" s="294"/>
      <c r="B436" s="294"/>
      <c r="C436" s="295"/>
      <c r="D436" s="295"/>
      <c r="E436" s="294"/>
      <c r="F436" s="295"/>
      <c r="G436" s="295"/>
      <c r="H436" s="295"/>
      <c r="I436" s="294"/>
      <c r="J436" s="294"/>
      <c r="L436" s="294"/>
    </row>
    <row r="437" ht="15.75" customHeight="1">
      <c r="A437" s="294"/>
      <c r="B437" s="294"/>
      <c r="C437" s="295"/>
      <c r="D437" s="295"/>
      <c r="E437" s="294"/>
      <c r="F437" s="295"/>
      <c r="G437" s="295"/>
      <c r="H437" s="295"/>
      <c r="I437" s="294"/>
      <c r="J437" s="294"/>
      <c r="L437" s="294"/>
    </row>
    <row r="438" ht="15.75" customHeight="1">
      <c r="A438" s="294"/>
      <c r="B438" s="294"/>
      <c r="C438" s="295"/>
      <c r="D438" s="295"/>
      <c r="E438" s="294"/>
      <c r="F438" s="295"/>
      <c r="G438" s="295"/>
      <c r="H438" s="295"/>
      <c r="I438" s="294"/>
      <c r="J438" s="294"/>
      <c r="L438" s="294"/>
    </row>
    <row r="439" ht="15.75" customHeight="1">
      <c r="A439" s="294"/>
      <c r="B439" s="294"/>
      <c r="C439" s="295"/>
      <c r="D439" s="295"/>
      <c r="E439" s="294"/>
      <c r="F439" s="295"/>
      <c r="G439" s="295"/>
      <c r="H439" s="295"/>
      <c r="I439" s="294"/>
      <c r="J439" s="294"/>
      <c r="L439" s="294"/>
    </row>
    <row r="440" ht="15.75" customHeight="1">
      <c r="A440" s="294"/>
      <c r="B440" s="294"/>
      <c r="C440" s="295"/>
      <c r="D440" s="295"/>
      <c r="E440" s="294"/>
      <c r="F440" s="295"/>
      <c r="G440" s="295"/>
      <c r="H440" s="295"/>
      <c r="I440" s="294"/>
      <c r="J440" s="294"/>
      <c r="L440" s="294"/>
    </row>
    <row r="441" ht="15.75" customHeight="1">
      <c r="A441" s="294"/>
      <c r="B441" s="294"/>
      <c r="C441" s="295"/>
      <c r="D441" s="295"/>
      <c r="E441" s="294"/>
      <c r="F441" s="295"/>
      <c r="G441" s="295"/>
      <c r="H441" s="295"/>
      <c r="I441" s="294"/>
      <c r="J441" s="294"/>
      <c r="L441" s="294"/>
    </row>
    <row r="442" ht="15.75" customHeight="1">
      <c r="A442" s="294"/>
      <c r="B442" s="294"/>
      <c r="C442" s="295"/>
      <c r="D442" s="295"/>
      <c r="E442" s="294"/>
      <c r="F442" s="295"/>
      <c r="G442" s="295"/>
      <c r="H442" s="295"/>
      <c r="I442" s="294"/>
      <c r="J442" s="294"/>
      <c r="L442" s="294"/>
    </row>
    <row r="443" ht="15.75" customHeight="1">
      <c r="A443" s="294"/>
      <c r="B443" s="294"/>
      <c r="C443" s="295"/>
      <c r="D443" s="295"/>
      <c r="E443" s="294"/>
      <c r="F443" s="295"/>
      <c r="G443" s="295"/>
      <c r="H443" s="295"/>
      <c r="I443" s="294"/>
      <c r="J443" s="294"/>
      <c r="L443" s="294"/>
    </row>
    <row r="444" ht="15.75" customHeight="1">
      <c r="A444" s="294"/>
      <c r="B444" s="294"/>
      <c r="C444" s="295"/>
      <c r="D444" s="295"/>
      <c r="E444" s="294"/>
      <c r="F444" s="295"/>
      <c r="G444" s="295"/>
      <c r="H444" s="295"/>
      <c r="I444" s="294"/>
      <c r="J444" s="294"/>
      <c r="L444" s="294"/>
    </row>
    <row r="445" ht="15.75" customHeight="1">
      <c r="A445" s="294"/>
      <c r="B445" s="294"/>
      <c r="C445" s="295"/>
      <c r="D445" s="295"/>
      <c r="E445" s="294"/>
      <c r="F445" s="295"/>
      <c r="G445" s="295"/>
      <c r="H445" s="295"/>
      <c r="I445" s="294"/>
      <c r="J445" s="294"/>
      <c r="L445" s="294"/>
    </row>
    <row r="446" ht="15.75" customHeight="1">
      <c r="A446" s="294"/>
      <c r="B446" s="294"/>
      <c r="C446" s="295"/>
      <c r="D446" s="295"/>
      <c r="E446" s="294"/>
      <c r="F446" s="295"/>
      <c r="G446" s="295"/>
      <c r="H446" s="295"/>
      <c r="I446" s="294"/>
      <c r="J446" s="294"/>
      <c r="L446" s="294"/>
    </row>
    <row r="447" ht="15.75" customHeight="1">
      <c r="A447" s="294"/>
      <c r="B447" s="294"/>
      <c r="C447" s="295"/>
      <c r="D447" s="295"/>
      <c r="E447" s="294"/>
      <c r="F447" s="295"/>
      <c r="G447" s="295"/>
      <c r="H447" s="295"/>
      <c r="I447" s="294"/>
      <c r="J447" s="294"/>
      <c r="L447" s="294"/>
    </row>
    <row r="448" ht="15.75" customHeight="1">
      <c r="A448" s="294"/>
      <c r="B448" s="294"/>
      <c r="C448" s="295"/>
      <c r="D448" s="295"/>
      <c r="E448" s="294"/>
      <c r="F448" s="295"/>
      <c r="G448" s="295"/>
      <c r="H448" s="295"/>
      <c r="I448" s="294"/>
      <c r="J448" s="294"/>
      <c r="L448" s="294"/>
    </row>
    <row r="449" ht="15.75" customHeight="1">
      <c r="A449" s="294"/>
      <c r="B449" s="294"/>
      <c r="C449" s="295"/>
      <c r="D449" s="295"/>
      <c r="E449" s="294"/>
      <c r="F449" s="295"/>
      <c r="G449" s="295"/>
      <c r="H449" s="295"/>
      <c r="I449" s="294"/>
      <c r="J449" s="294"/>
      <c r="L449" s="294"/>
    </row>
    <row r="450" ht="15.75" customHeight="1">
      <c r="A450" s="294"/>
      <c r="B450" s="294"/>
      <c r="C450" s="295"/>
      <c r="D450" s="295"/>
      <c r="E450" s="294"/>
      <c r="F450" s="295"/>
      <c r="G450" s="295"/>
      <c r="H450" s="295"/>
      <c r="I450" s="294"/>
      <c r="J450" s="294"/>
      <c r="L450" s="294"/>
    </row>
    <row r="451" ht="15.75" customHeight="1">
      <c r="A451" s="294"/>
      <c r="B451" s="294"/>
      <c r="C451" s="295"/>
      <c r="D451" s="295"/>
      <c r="E451" s="294"/>
      <c r="F451" s="295"/>
      <c r="G451" s="295"/>
      <c r="H451" s="295"/>
      <c r="I451" s="294"/>
      <c r="J451" s="294"/>
      <c r="L451" s="294"/>
    </row>
    <row r="452" ht="15.75" customHeight="1">
      <c r="A452" s="294"/>
      <c r="B452" s="294"/>
      <c r="C452" s="295"/>
      <c r="D452" s="295"/>
      <c r="E452" s="294"/>
      <c r="F452" s="295"/>
      <c r="G452" s="295"/>
      <c r="H452" s="295"/>
      <c r="I452" s="294"/>
      <c r="J452" s="294"/>
      <c r="L452" s="294"/>
    </row>
    <row r="453" ht="15.75" customHeight="1">
      <c r="A453" s="294"/>
      <c r="B453" s="294"/>
      <c r="C453" s="295"/>
      <c r="D453" s="295"/>
      <c r="E453" s="294"/>
      <c r="F453" s="295"/>
      <c r="G453" s="295"/>
      <c r="H453" s="295"/>
      <c r="I453" s="294"/>
      <c r="J453" s="294"/>
      <c r="L453" s="294"/>
    </row>
    <row r="454" ht="15.75" customHeight="1">
      <c r="A454" s="294"/>
      <c r="B454" s="294"/>
      <c r="C454" s="295"/>
      <c r="D454" s="295"/>
      <c r="E454" s="294"/>
      <c r="F454" s="295"/>
      <c r="G454" s="295"/>
      <c r="H454" s="295"/>
      <c r="I454" s="294"/>
      <c r="J454" s="294"/>
      <c r="L454" s="294"/>
    </row>
    <row r="455" ht="15.75" customHeight="1">
      <c r="A455" s="294"/>
      <c r="B455" s="294"/>
      <c r="C455" s="295"/>
      <c r="D455" s="295"/>
      <c r="E455" s="294"/>
      <c r="F455" s="295"/>
      <c r="G455" s="295"/>
      <c r="H455" s="295"/>
      <c r="I455" s="294"/>
      <c r="J455" s="294"/>
      <c r="L455" s="294"/>
    </row>
    <row r="456" ht="15.75" customHeight="1">
      <c r="A456" s="294"/>
      <c r="B456" s="294"/>
      <c r="C456" s="295"/>
      <c r="D456" s="295"/>
      <c r="E456" s="294"/>
      <c r="F456" s="295"/>
      <c r="G456" s="295"/>
      <c r="H456" s="295"/>
      <c r="I456" s="294"/>
      <c r="J456" s="294"/>
      <c r="L456" s="294"/>
    </row>
    <row r="457" ht="15.75" customHeight="1">
      <c r="A457" s="294"/>
      <c r="B457" s="294"/>
      <c r="C457" s="295"/>
      <c r="D457" s="295"/>
      <c r="E457" s="294"/>
      <c r="F457" s="295"/>
      <c r="G457" s="295"/>
      <c r="H457" s="295"/>
      <c r="I457" s="294"/>
      <c r="J457" s="294"/>
      <c r="L457" s="294"/>
    </row>
    <row r="458" ht="15.75" customHeight="1">
      <c r="A458" s="294"/>
      <c r="B458" s="294"/>
      <c r="C458" s="295"/>
      <c r="D458" s="295"/>
      <c r="E458" s="294"/>
      <c r="F458" s="295"/>
      <c r="G458" s="295"/>
      <c r="H458" s="295"/>
      <c r="I458" s="294"/>
      <c r="J458" s="294"/>
      <c r="L458" s="294"/>
    </row>
    <row r="459" ht="15.75" customHeight="1">
      <c r="A459" s="294"/>
      <c r="B459" s="294"/>
      <c r="C459" s="295"/>
      <c r="D459" s="295"/>
      <c r="E459" s="294"/>
      <c r="F459" s="295"/>
      <c r="G459" s="295"/>
      <c r="H459" s="295"/>
      <c r="I459" s="294"/>
      <c r="J459" s="294"/>
      <c r="L459" s="294"/>
    </row>
    <row r="460" ht="15.75" customHeight="1">
      <c r="A460" s="294"/>
      <c r="B460" s="294"/>
      <c r="C460" s="295"/>
      <c r="D460" s="295"/>
      <c r="E460" s="294"/>
      <c r="F460" s="295"/>
      <c r="G460" s="295"/>
      <c r="H460" s="295"/>
      <c r="I460" s="294"/>
      <c r="J460" s="294"/>
      <c r="L460" s="294"/>
    </row>
    <row r="461" ht="15.75" customHeight="1">
      <c r="A461" s="294"/>
      <c r="B461" s="294"/>
      <c r="C461" s="295"/>
      <c r="D461" s="295"/>
      <c r="E461" s="294"/>
      <c r="F461" s="295"/>
      <c r="G461" s="295"/>
      <c r="H461" s="295"/>
      <c r="I461" s="294"/>
      <c r="J461" s="294"/>
      <c r="L461" s="294"/>
    </row>
    <row r="462" ht="15.75" customHeight="1">
      <c r="A462" s="294"/>
      <c r="B462" s="294"/>
      <c r="C462" s="295"/>
      <c r="D462" s="295"/>
      <c r="E462" s="294"/>
      <c r="F462" s="295"/>
      <c r="G462" s="295"/>
      <c r="H462" s="295"/>
      <c r="I462" s="294"/>
      <c r="J462" s="294"/>
      <c r="L462" s="294"/>
    </row>
    <row r="463" ht="15.75" customHeight="1">
      <c r="A463" s="294"/>
      <c r="B463" s="294"/>
      <c r="C463" s="295"/>
      <c r="D463" s="295"/>
      <c r="E463" s="294"/>
      <c r="F463" s="295"/>
      <c r="G463" s="295"/>
      <c r="H463" s="295"/>
      <c r="I463" s="294"/>
      <c r="J463" s="294"/>
      <c r="L463" s="294"/>
    </row>
    <row r="464" ht="15.75" customHeight="1">
      <c r="A464" s="294"/>
      <c r="B464" s="294"/>
      <c r="C464" s="295"/>
      <c r="D464" s="295"/>
      <c r="E464" s="294"/>
      <c r="F464" s="295"/>
      <c r="G464" s="295"/>
      <c r="H464" s="295"/>
      <c r="I464" s="294"/>
      <c r="J464" s="294"/>
      <c r="L464" s="294"/>
    </row>
    <row r="465" ht="15.75" customHeight="1">
      <c r="A465" s="294"/>
      <c r="B465" s="294"/>
      <c r="C465" s="295"/>
      <c r="D465" s="295"/>
      <c r="E465" s="294"/>
      <c r="F465" s="295"/>
      <c r="G465" s="295"/>
      <c r="H465" s="295"/>
      <c r="I465" s="294"/>
      <c r="J465" s="294"/>
      <c r="L465" s="294"/>
    </row>
    <row r="466" ht="15.75" customHeight="1">
      <c r="A466" s="294"/>
      <c r="B466" s="294"/>
      <c r="C466" s="295"/>
      <c r="D466" s="295"/>
      <c r="E466" s="294"/>
      <c r="F466" s="295"/>
      <c r="G466" s="295"/>
      <c r="H466" s="295"/>
      <c r="I466" s="294"/>
      <c r="J466" s="294"/>
      <c r="L466" s="294"/>
    </row>
    <row r="467" ht="15.75" customHeight="1">
      <c r="A467" s="294"/>
      <c r="B467" s="294"/>
      <c r="C467" s="295"/>
      <c r="D467" s="295"/>
      <c r="E467" s="294"/>
      <c r="F467" s="295"/>
      <c r="G467" s="295"/>
      <c r="H467" s="295"/>
      <c r="I467" s="294"/>
      <c r="J467" s="294"/>
      <c r="L467" s="294"/>
    </row>
    <row r="468" ht="15.75" customHeight="1">
      <c r="A468" s="294"/>
      <c r="B468" s="294"/>
      <c r="C468" s="295"/>
      <c r="D468" s="295"/>
      <c r="E468" s="294"/>
      <c r="F468" s="295"/>
      <c r="G468" s="295"/>
      <c r="H468" s="295"/>
      <c r="I468" s="294"/>
      <c r="J468" s="294"/>
      <c r="L468" s="294"/>
    </row>
    <row r="469" ht="15.75" customHeight="1">
      <c r="A469" s="294"/>
      <c r="B469" s="294"/>
      <c r="C469" s="295"/>
      <c r="D469" s="295"/>
      <c r="E469" s="294"/>
      <c r="F469" s="295"/>
      <c r="G469" s="295"/>
      <c r="H469" s="295"/>
      <c r="I469" s="294"/>
      <c r="J469" s="294"/>
      <c r="L469" s="294"/>
    </row>
    <row r="470" ht="15.75" customHeight="1">
      <c r="A470" s="294"/>
      <c r="B470" s="294"/>
      <c r="C470" s="295"/>
      <c r="D470" s="295"/>
      <c r="E470" s="294"/>
      <c r="F470" s="295"/>
      <c r="G470" s="295"/>
      <c r="H470" s="295"/>
      <c r="I470" s="294"/>
      <c r="J470" s="294"/>
      <c r="L470" s="294"/>
    </row>
    <row r="471" ht="15.75" customHeight="1">
      <c r="A471" s="294"/>
      <c r="B471" s="294"/>
      <c r="C471" s="295"/>
      <c r="D471" s="295"/>
      <c r="E471" s="294"/>
      <c r="F471" s="295"/>
      <c r="G471" s="295"/>
      <c r="H471" s="295"/>
      <c r="I471" s="294"/>
      <c r="J471" s="294"/>
      <c r="L471" s="294"/>
    </row>
    <row r="472" ht="15.75" customHeight="1">
      <c r="A472" s="294"/>
      <c r="B472" s="294"/>
      <c r="C472" s="295"/>
      <c r="D472" s="295"/>
      <c r="E472" s="294"/>
      <c r="F472" s="295"/>
      <c r="G472" s="295"/>
      <c r="H472" s="295"/>
      <c r="I472" s="294"/>
      <c r="J472" s="294"/>
      <c r="L472" s="294"/>
    </row>
    <row r="473" ht="15.75" customHeight="1">
      <c r="A473" s="294"/>
      <c r="B473" s="294"/>
      <c r="C473" s="295"/>
      <c r="D473" s="295"/>
      <c r="E473" s="294"/>
      <c r="F473" s="295"/>
      <c r="G473" s="295"/>
      <c r="H473" s="295"/>
      <c r="I473" s="294"/>
      <c r="J473" s="294"/>
      <c r="L473" s="294"/>
    </row>
    <row r="474" ht="15.75" customHeight="1">
      <c r="A474" s="294"/>
      <c r="B474" s="294"/>
      <c r="C474" s="295"/>
      <c r="D474" s="295"/>
      <c r="E474" s="294"/>
      <c r="F474" s="295"/>
      <c r="G474" s="295"/>
      <c r="H474" s="295"/>
      <c r="I474" s="294"/>
      <c r="J474" s="294"/>
      <c r="L474" s="294"/>
    </row>
    <row r="475" ht="15.75" customHeight="1">
      <c r="A475" s="294"/>
      <c r="B475" s="294"/>
      <c r="C475" s="295"/>
      <c r="D475" s="295"/>
      <c r="E475" s="294"/>
      <c r="F475" s="295"/>
      <c r="G475" s="295"/>
      <c r="H475" s="295"/>
      <c r="I475" s="294"/>
      <c r="J475" s="294"/>
      <c r="L475" s="294"/>
    </row>
    <row r="476" ht="15.75" customHeight="1">
      <c r="A476" s="294"/>
      <c r="B476" s="294"/>
      <c r="C476" s="295"/>
      <c r="D476" s="295"/>
      <c r="E476" s="294"/>
      <c r="F476" s="295"/>
      <c r="G476" s="295"/>
      <c r="H476" s="295"/>
      <c r="I476" s="294"/>
      <c r="J476" s="294"/>
      <c r="L476" s="294"/>
    </row>
    <row r="477" ht="15.75" customHeight="1">
      <c r="A477" s="294"/>
      <c r="B477" s="294"/>
      <c r="C477" s="295"/>
      <c r="D477" s="295"/>
      <c r="E477" s="294"/>
      <c r="F477" s="295"/>
      <c r="G477" s="295"/>
      <c r="H477" s="295"/>
      <c r="I477" s="294"/>
      <c r="J477" s="294"/>
      <c r="L477" s="294"/>
    </row>
    <row r="478" ht="15.75" customHeight="1">
      <c r="A478" s="294"/>
      <c r="B478" s="294"/>
      <c r="C478" s="295"/>
      <c r="D478" s="295"/>
      <c r="E478" s="294"/>
      <c r="F478" s="295"/>
      <c r="G478" s="295"/>
      <c r="H478" s="295"/>
      <c r="I478" s="294"/>
      <c r="J478" s="294"/>
      <c r="L478" s="294"/>
    </row>
    <row r="479" ht="15.75" customHeight="1">
      <c r="A479" s="294"/>
      <c r="B479" s="294"/>
      <c r="C479" s="295"/>
      <c r="D479" s="295"/>
      <c r="E479" s="294"/>
      <c r="F479" s="295"/>
      <c r="G479" s="295"/>
      <c r="H479" s="295"/>
      <c r="I479" s="294"/>
      <c r="J479" s="294"/>
      <c r="L479" s="294"/>
    </row>
    <row r="480" ht="15.75" customHeight="1">
      <c r="A480" s="294"/>
      <c r="B480" s="294"/>
      <c r="C480" s="295"/>
      <c r="D480" s="295"/>
      <c r="E480" s="294"/>
      <c r="F480" s="295"/>
      <c r="G480" s="295"/>
      <c r="H480" s="295"/>
      <c r="I480" s="294"/>
      <c r="J480" s="294"/>
      <c r="L480" s="294"/>
    </row>
    <row r="481" ht="15.75" customHeight="1">
      <c r="A481" s="294"/>
      <c r="B481" s="294"/>
      <c r="C481" s="295"/>
      <c r="D481" s="295"/>
      <c r="E481" s="294"/>
      <c r="F481" s="295"/>
      <c r="G481" s="295"/>
      <c r="H481" s="295"/>
      <c r="I481" s="294"/>
      <c r="J481" s="294"/>
      <c r="L481" s="294"/>
    </row>
    <row r="482" ht="15.75" customHeight="1">
      <c r="A482" s="294"/>
      <c r="B482" s="294"/>
      <c r="C482" s="295"/>
      <c r="D482" s="295"/>
      <c r="E482" s="294"/>
      <c r="F482" s="295"/>
      <c r="G482" s="295"/>
      <c r="H482" s="295"/>
      <c r="I482" s="294"/>
      <c r="J482" s="294"/>
      <c r="L482" s="294"/>
    </row>
    <row r="483" ht="15.75" customHeight="1">
      <c r="A483" s="294"/>
      <c r="B483" s="294"/>
      <c r="C483" s="295"/>
      <c r="D483" s="295"/>
      <c r="E483" s="294"/>
      <c r="F483" s="295"/>
      <c r="G483" s="295"/>
      <c r="H483" s="295"/>
      <c r="I483" s="294"/>
      <c r="J483" s="294"/>
      <c r="L483" s="294"/>
    </row>
    <row r="484" ht="15.75" customHeight="1">
      <c r="A484" s="294"/>
      <c r="B484" s="294"/>
      <c r="C484" s="295"/>
      <c r="D484" s="295"/>
      <c r="E484" s="294"/>
      <c r="F484" s="295"/>
      <c r="G484" s="295"/>
      <c r="H484" s="295"/>
      <c r="I484" s="294"/>
      <c r="J484" s="294"/>
      <c r="L484" s="294"/>
    </row>
    <row r="485" ht="15.75" customHeight="1">
      <c r="A485" s="294"/>
      <c r="B485" s="294"/>
      <c r="C485" s="295"/>
      <c r="D485" s="295"/>
      <c r="E485" s="294"/>
      <c r="F485" s="295"/>
      <c r="G485" s="295"/>
      <c r="H485" s="295"/>
      <c r="I485" s="294"/>
      <c r="J485" s="294"/>
      <c r="L485" s="294"/>
    </row>
    <row r="486" ht="15.75" customHeight="1">
      <c r="A486" s="294"/>
      <c r="B486" s="294"/>
      <c r="C486" s="295"/>
      <c r="D486" s="295"/>
      <c r="E486" s="294"/>
      <c r="F486" s="295"/>
      <c r="G486" s="295"/>
      <c r="H486" s="295"/>
      <c r="I486" s="294"/>
      <c r="J486" s="294"/>
      <c r="L486" s="294"/>
    </row>
    <row r="487" ht="15.75" customHeight="1">
      <c r="A487" s="294"/>
      <c r="B487" s="294"/>
      <c r="C487" s="295"/>
      <c r="D487" s="295"/>
      <c r="E487" s="294"/>
      <c r="F487" s="295"/>
      <c r="G487" s="295"/>
      <c r="H487" s="295"/>
      <c r="I487" s="294"/>
      <c r="J487" s="294"/>
      <c r="L487" s="294"/>
    </row>
    <row r="488" ht="15.75" customHeight="1">
      <c r="A488" s="294"/>
      <c r="B488" s="294"/>
      <c r="C488" s="295"/>
      <c r="D488" s="295"/>
      <c r="E488" s="294"/>
      <c r="F488" s="295"/>
      <c r="G488" s="295"/>
      <c r="H488" s="295"/>
      <c r="I488" s="294"/>
      <c r="J488" s="294"/>
      <c r="L488" s="294"/>
    </row>
    <row r="489" ht="15.75" customHeight="1">
      <c r="A489" s="294"/>
      <c r="B489" s="294"/>
      <c r="C489" s="295"/>
      <c r="D489" s="295"/>
      <c r="E489" s="294"/>
      <c r="F489" s="295"/>
      <c r="G489" s="295"/>
      <c r="H489" s="295"/>
      <c r="I489" s="294"/>
      <c r="J489" s="294"/>
      <c r="L489" s="294"/>
    </row>
    <row r="490" ht="15.75" customHeight="1">
      <c r="A490" s="294"/>
      <c r="B490" s="294"/>
      <c r="C490" s="295"/>
      <c r="D490" s="295"/>
      <c r="E490" s="294"/>
      <c r="F490" s="295"/>
      <c r="G490" s="295"/>
      <c r="H490" s="295"/>
      <c r="I490" s="294"/>
      <c r="J490" s="294"/>
      <c r="L490" s="294"/>
    </row>
    <row r="491" ht="15.75" customHeight="1">
      <c r="A491" s="294"/>
      <c r="B491" s="294"/>
      <c r="C491" s="295"/>
      <c r="D491" s="295"/>
      <c r="E491" s="294"/>
      <c r="F491" s="295"/>
      <c r="G491" s="295"/>
      <c r="H491" s="295"/>
      <c r="I491" s="294"/>
      <c r="J491" s="294"/>
      <c r="L491" s="294"/>
    </row>
    <row r="492" ht="15.75" customHeight="1">
      <c r="A492" s="294"/>
      <c r="B492" s="294"/>
      <c r="C492" s="295"/>
      <c r="D492" s="295"/>
      <c r="E492" s="294"/>
      <c r="F492" s="295"/>
      <c r="G492" s="295"/>
      <c r="H492" s="295"/>
      <c r="I492" s="294"/>
      <c r="J492" s="294"/>
      <c r="L492" s="294"/>
    </row>
    <row r="493" ht="15.75" customHeight="1">
      <c r="A493" s="294"/>
      <c r="B493" s="294"/>
      <c r="C493" s="295"/>
      <c r="D493" s="295"/>
      <c r="E493" s="294"/>
      <c r="F493" s="295"/>
      <c r="G493" s="295"/>
      <c r="H493" s="295"/>
      <c r="I493" s="294"/>
      <c r="J493" s="294"/>
      <c r="L493" s="294"/>
    </row>
    <row r="494" ht="15.75" customHeight="1">
      <c r="A494" s="294"/>
      <c r="B494" s="294"/>
      <c r="C494" s="295"/>
      <c r="D494" s="295"/>
      <c r="E494" s="294"/>
      <c r="F494" s="295"/>
      <c r="G494" s="295"/>
      <c r="H494" s="295"/>
      <c r="I494" s="294"/>
      <c r="J494" s="294"/>
      <c r="L494" s="294"/>
    </row>
    <row r="495" ht="15.75" customHeight="1">
      <c r="A495" s="294"/>
      <c r="B495" s="294"/>
      <c r="C495" s="295"/>
      <c r="D495" s="295"/>
      <c r="E495" s="294"/>
      <c r="F495" s="295"/>
      <c r="G495" s="295"/>
      <c r="H495" s="295"/>
      <c r="I495" s="294"/>
      <c r="J495" s="294"/>
      <c r="L495" s="294"/>
    </row>
    <row r="496" ht="15.75" customHeight="1">
      <c r="A496" s="294"/>
      <c r="B496" s="294"/>
      <c r="C496" s="295"/>
      <c r="D496" s="295"/>
      <c r="E496" s="294"/>
      <c r="F496" s="295"/>
      <c r="G496" s="295"/>
      <c r="H496" s="295"/>
      <c r="I496" s="294"/>
      <c r="J496" s="294"/>
      <c r="L496" s="294"/>
    </row>
    <row r="497" ht="15.75" customHeight="1">
      <c r="A497" s="294"/>
      <c r="B497" s="294"/>
      <c r="C497" s="295"/>
      <c r="D497" s="295"/>
      <c r="E497" s="294"/>
      <c r="F497" s="295"/>
      <c r="G497" s="295"/>
      <c r="H497" s="295"/>
      <c r="I497" s="294"/>
      <c r="J497" s="294"/>
      <c r="L497" s="294"/>
    </row>
    <row r="498" ht="15.75" customHeight="1">
      <c r="A498" s="294"/>
      <c r="B498" s="294"/>
      <c r="C498" s="295"/>
      <c r="D498" s="295"/>
      <c r="E498" s="294"/>
      <c r="F498" s="295"/>
      <c r="G498" s="295"/>
      <c r="H498" s="295"/>
      <c r="I498" s="294"/>
      <c r="J498" s="294"/>
      <c r="L498" s="294"/>
    </row>
    <row r="499" ht="15.75" customHeight="1">
      <c r="A499" s="294"/>
      <c r="B499" s="294"/>
      <c r="C499" s="295"/>
      <c r="D499" s="295"/>
      <c r="E499" s="294"/>
      <c r="F499" s="295"/>
      <c r="G499" s="295"/>
      <c r="H499" s="295"/>
      <c r="I499" s="294"/>
      <c r="J499" s="294"/>
      <c r="L499" s="294"/>
    </row>
    <row r="500" ht="15.75" customHeight="1">
      <c r="A500" s="294"/>
      <c r="B500" s="294"/>
      <c r="C500" s="295"/>
      <c r="D500" s="295"/>
      <c r="E500" s="294"/>
      <c r="F500" s="295"/>
      <c r="G500" s="295"/>
      <c r="H500" s="295"/>
      <c r="I500" s="294"/>
      <c r="J500" s="294"/>
      <c r="L500" s="294"/>
    </row>
    <row r="501" ht="15.75" customHeight="1">
      <c r="A501" s="294"/>
      <c r="B501" s="294"/>
      <c r="C501" s="295"/>
      <c r="D501" s="295"/>
      <c r="E501" s="294"/>
      <c r="F501" s="295"/>
      <c r="G501" s="295"/>
      <c r="H501" s="295"/>
      <c r="I501" s="294"/>
      <c r="J501" s="294"/>
      <c r="L501" s="294"/>
    </row>
    <row r="502" ht="15.75" customHeight="1">
      <c r="A502" s="294"/>
      <c r="B502" s="294"/>
      <c r="C502" s="295"/>
      <c r="D502" s="295"/>
      <c r="E502" s="294"/>
      <c r="F502" s="295"/>
      <c r="G502" s="295"/>
      <c r="H502" s="295"/>
      <c r="I502" s="294"/>
      <c r="J502" s="294"/>
      <c r="L502" s="294"/>
    </row>
    <row r="503" ht="15.75" customHeight="1">
      <c r="A503" s="294"/>
      <c r="B503" s="294"/>
      <c r="C503" s="295"/>
      <c r="D503" s="295"/>
      <c r="E503" s="294"/>
      <c r="F503" s="295"/>
      <c r="G503" s="295"/>
      <c r="H503" s="295"/>
      <c r="I503" s="294"/>
      <c r="J503" s="294"/>
      <c r="L503" s="294"/>
    </row>
    <row r="504" ht="15.75" customHeight="1">
      <c r="A504" s="294"/>
      <c r="B504" s="294"/>
      <c r="C504" s="295"/>
      <c r="D504" s="295"/>
      <c r="E504" s="294"/>
      <c r="F504" s="295"/>
      <c r="G504" s="295"/>
      <c r="H504" s="295"/>
      <c r="I504" s="294"/>
      <c r="J504" s="294"/>
      <c r="L504" s="294"/>
    </row>
    <row r="505" ht="15.75" customHeight="1">
      <c r="A505" s="294"/>
      <c r="B505" s="294"/>
      <c r="C505" s="295"/>
      <c r="D505" s="295"/>
      <c r="E505" s="294"/>
      <c r="F505" s="295"/>
      <c r="G505" s="295"/>
      <c r="H505" s="295"/>
      <c r="I505" s="294"/>
      <c r="J505" s="294"/>
      <c r="L505" s="294"/>
    </row>
    <row r="506" ht="15.75" customHeight="1">
      <c r="A506" s="294"/>
      <c r="B506" s="294"/>
      <c r="C506" s="295"/>
      <c r="D506" s="295"/>
      <c r="E506" s="294"/>
      <c r="F506" s="295"/>
      <c r="G506" s="295"/>
      <c r="H506" s="295"/>
      <c r="I506" s="294"/>
      <c r="J506" s="294"/>
      <c r="L506" s="294"/>
    </row>
    <row r="507" ht="15.75" customHeight="1">
      <c r="A507" s="294"/>
      <c r="B507" s="294"/>
      <c r="C507" s="295"/>
      <c r="D507" s="295"/>
      <c r="E507" s="294"/>
      <c r="F507" s="295"/>
      <c r="G507" s="295"/>
      <c r="H507" s="295"/>
      <c r="I507" s="294"/>
      <c r="J507" s="294"/>
      <c r="L507" s="294"/>
    </row>
    <row r="508" ht="15.75" customHeight="1">
      <c r="A508" s="294"/>
      <c r="B508" s="294"/>
      <c r="C508" s="295"/>
      <c r="D508" s="295"/>
      <c r="E508" s="294"/>
      <c r="F508" s="295"/>
      <c r="G508" s="295"/>
      <c r="H508" s="295"/>
      <c r="I508" s="294"/>
      <c r="J508" s="294"/>
      <c r="L508" s="294"/>
    </row>
    <row r="509" ht="15.75" customHeight="1">
      <c r="A509" s="294"/>
      <c r="B509" s="294"/>
      <c r="C509" s="295"/>
      <c r="D509" s="295"/>
      <c r="E509" s="294"/>
      <c r="F509" s="295"/>
      <c r="G509" s="295"/>
      <c r="H509" s="295"/>
      <c r="I509" s="294"/>
      <c r="J509" s="294"/>
      <c r="L509" s="294"/>
    </row>
    <row r="510" ht="15.75" customHeight="1">
      <c r="A510" s="294"/>
      <c r="B510" s="294"/>
      <c r="C510" s="295"/>
      <c r="D510" s="295"/>
      <c r="E510" s="294"/>
      <c r="F510" s="295"/>
      <c r="G510" s="295"/>
      <c r="H510" s="295"/>
      <c r="I510" s="294"/>
      <c r="J510" s="294"/>
      <c r="L510" s="294"/>
    </row>
    <row r="511" ht="15.75" customHeight="1">
      <c r="A511" s="294"/>
      <c r="B511" s="294"/>
      <c r="C511" s="295"/>
      <c r="D511" s="295"/>
      <c r="E511" s="294"/>
      <c r="F511" s="295"/>
      <c r="G511" s="295"/>
      <c r="H511" s="295"/>
      <c r="I511" s="294"/>
      <c r="J511" s="294"/>
      <c r="L511" s="294"/>
    </row>
    <row r="512" ht="15.75" customHeight="1">
      <c r="A512" s="294"/>
      <c r="B512" s="294"/>
      <c r="C512" s="295"/>
      <c r="D512" s="295"/>
      <c r="E512" s="294"/>
      <c r="F512" s="295"/>
      <c r="G512" s="295"/>
      <c r="H512" s="295"/>
      <c r="I512" s="294"/>
      <c r="J512" s="294"/>
      <c r="L512" s="294"/>
    </row>
    <row r="513" ht="15.75" customHeight="1">
      <c r="A513" s="294"/>
      <c r="B513" s="294"/>
      <c r="C513" s="295"/>
      <c r="D513" s="295"/>
      <c r="E513" s="294"/>
      <c r="F513" s="295"/>
      <c r="G513" s="295"/>
      <c r="H513" s="295"/>
      <c r="I513" s="294"/>
      <c r="J513" s="294"/>
      <c r="L513" s="294"/>
    </row>
    <row r="514" ht="15.75" customHeight="1">
      <c r="A514" s="294"/>
      <c r="B514" s="294"/>
      <c r="C514" s="295"/>
      <c r="D514" s="295"/>
      <c r="E514" s="294"/>
      <c r="F514" s="295"/>
      <c r="G514" s="295"/>
      <c r="H514" s="295"/>
      <c r="I514" s="294"/>
      <c r="J514" s="294"/>
      <c r="L514" s="294"/>
    </row>
    <row r="515" ht="15.75" customHeight="1">
      <c r="A515" s="294"/>
      <c r="B515" s="294"/>
      <c r="C515" s="295"/>
      <c r="D515" s="295"/>
      <c r="E515" s="294"/>
      <c r="F515" s="295"/>
      <c r="G515" s="295"/>
      <c r="H515" s="295"/>
      <c r="I515" s="294"/>
      <c r="J515" s="294"/>
      <c r="L515" s="294"/>
    </row>
    <row r="516" ht="15.75" customHeight="1">
      <c r="A516" s="294"/>
      <c r="B516" s="294"/>
      <c r="C516" s="295"/>
      <c r="D516" s="295"/>
      <c r="E516" s="294"/>
      <c r="F516" s="295"/>
      <c r="G516" s="295"/>
      <c r="H516" s="295"/>
      <c r="I516" s="294"/>
      <c r="J516" s="294"/>
      <c r="L516" s="294"/>
    </row>
    <row r="517" ht="15.75" customHeight="1">
      <c r="A517" s="294"/>
      <c r="B517" s="294"/>
      <c r="C517" s="295"/>
      <c r="D517" s="295"/>
      <c r="E517" s="294"/>
      <c r="F517" s="295"/>
      <c r="G517" s="295"/>
      <c r="H517" s="295"/>
      <c r="I517" s="294"/>
      <c r="J517" s="294"/>
      <c r="L517" s="294"/>
    </row>
    <row r="518" ht="15.75" customHeight="1">
      <c r="A518" s="294"/>
      <c r="B518" s="294"/>
      <c r="C518" s="295"/>
      <c r="D518" s="295"/>
      <c r="E518" s="294"/>
      <c r="F518" s="295"/>
      <c r="G518" s="295"/>
      <c r="H518" s="295"/>
      <c r="I518" s="294"/>
      <c r="J518" s="294"/>
      <c r="L518" s="294"/>
    </row>
    <row r="519" ht="15.75" customHeight="1">
      <c r="A519" s="294"/>
      <c r="B519" s="294"/>
      <c r="C519" s="295"/>
      <c r="D519" s="295"/>
      <c r="E519" s="294"/>
      <c r="F519" s="295"/>
      <c r="G519" s="295"/>
      <c r="H519" s="295"/>
      <c r="I519" s="294"/>
      <c r="J519" s="294"/>
      <c r="L519" s="294"/>
    </row>
    <row r="520" ht="15.75" customHeight="1">
      <c r="A520" s="294"/>
      <c r="B520" s="294"/>
      <c r="C520" s="295"/>
      <c r="D520" s="295"/>
      <c r="E520" s="294"/>
      <c r="F520" s="295"/>
      <c r="G520" s="295"/>
      <c r="H520" s="295"/>
      <c r="I520" s="294"/>
      <c r="J520" s="294"/>
      <c r="L520" s="294"/>
    </row>
    <row r="521" ht="15.75" customHeight="1">
      <c r="A521" s="294"/>
      <c r="B521" s="294"/>
      <c r="C521" s="295"/>
      <c r="D521" s="295"/>
      <c r="E521" s="294"/>
      <c r="F521" s="295"/>
      <c r="G521" s="295"/>
      <c r="H521" s="295"/>
      <c r="I521" s="294"/>
      <c r="J521" s="294"/>
      <c r="L521" s="294"/>
    </row>
    <row r="522" ht="15.75" customHeight="1">
      <c r="A522" s="294"/>
      <c r="B522" s="294"/>
      <c r="C522" s="295"/>
      <c r="D522" s="295"/>
      <c r="E522" s="294"/>
      <c r="F522" s="295"/>
      <c r="G522" s="295"/>
      <c r="H522" s="295"/>
      <c r="I522" s="294"/>
      <c r="J522" s="294"/>
      <c r="L522" s="294"/>
    </row>
    <row r="523" ht="15.75" customHeight="1">
      <c r="A523" s="294"/>
      <c r="B523" s="294"/>
      <c r="C523" s="295"/>
      <c r="D523" s="295"/>
      <c r="E523" s="294"/>
      <c r="F523" s="295"/>
      <c r="G523" s="295"/>
      <c r="H523" s="295"/>
      <c r="I523" s="294"/>
      <c r="J523" s="294"/>
      <c r="L523" s="294"/>
    </row>
    <row r="524" ht="15.75" customHeight="1">
      <c r="A524" s="294"/>
      <c r="B524" s="294"/>
      <c r="C524" s="295"/>
      <c r="D524" s="295"/>
      <c r="E524" s="294"/>
      <c r="F524" s="295"/>
      <c r="G524" s="295"/>
      <c r="H524" s="295"/>
      <c r="I524" s="294"/>
      <c r="J524" s="294"/>
      <c r="L524" s="294"/>
    </row>
    <row r="525" ht="15.75" customHeight="1">
      <c r="A525" s="294"/>
      <c r="B525" s="294"/>
      <c r="C525" s="295"/>
      <c r="D525" s="295"/>
      <c r="E525" s="294"/>
      <c r="F525" s="295"/>
      <c r="G525" s="295"/>
      <c r="H525" s="295"/>
      <c r="I525" s="294"/>
      <c r="J525" s="294"/>
      <c r="L525" s="294"/>
    </row>
    <row r="526" ht="15.75" customHeight="1">
      <c r="A526" s="294"/>
      <c r="B526" s="294"/>
      <c r="C526" s="295"/>
      <c r="D526" s="295"/>
      <c r="E526" s="294"/>
      <c r="F526" s="295"/>
      <c r="G526" s="295"/>
      <c r="H526" s="295"/>
      <c r="I526" s="294"/>
      <c r="J526" s="294"/>
      <c r="L526" s="294"/>
    </row>
    <row r="527" ht="15.75" customHeight="1">
      <c r="A527" s="294"/>
      <c r="B527" s="294"/>
      <c r="C527" s="295"/>
      <c r="D527" s="295"/>
      <c r="E527" s="294"/>
      <c r="F527" s="295"/>
      <c r="G527" s="295"/>
      <c r="H527" s="295"/>
      <c r="I527" s="294"/>
      <c r="J527" s="294"/>
      <c r="L527" s="294"/>
    </row>
    <row r="528" ht="15.75" customHeight="1">
      <c r="A528" s="294"/>
      <c r="B528" s="294"/>
      <c r="C528" s="295"/>
      <c r="D528" s="295"/>
      <c r="E528" s="294"/>
      <c r="F528" s="295"/>
      <c r="G528" s="295"/>
      <c r="H528" s="295"/>
      <c r="I528" s="294"/>
      <c r="J528" s="294"/>
      <c r="L528" s="294"/>
    </row>
    <row r="529" ht="15.75" customHeight="1">
      <c r="A529" s="294"/>
      <c r="B529" s="294"/>
      <c r="C529" s="295"/>
      <c r="D529" s="295"/>
      <c r="E529" s="294"/>
      <c r="F529" s="295"/>
      <c r="G529" s="295"/>
      <c r="H529" s="295"/>
      <c r="I529" s="294"/>
      <c r="J529" s="294"/>
      <c r="L529" s="294"/>
    </row>
    <row r="530" ht="15.75" customHeight="1">
      <c r="A530" s="294"/>
      <c r="B530" s="294"/>
      <c r="C530" s="295"/>
      <c r="D530" s="295"/>
      <c r="E530" s="294"/>
      <c r="F530" s="295"/>
      <c r="G530" s="295"/>
      <c r="H530" s="295"/>
      <c r="I530" s="294"/>
      <c r="J530" s="294"/>
      <c r="L530" s="294"/>
    </row>
    <row r="531" ht="15.75" customHeight="1">
      <c r="A531" s="294"/>
      <c r="B531" s="294"/>
      <c r="C531" s="295"/>
      <c r="D531" s="295"/>
      <c r="E531" s="294"/>
      <c r="F531" s="295"/>
      <c r="G531" s="295"/>
      <c r="H531" s="295"/>
      <c r="I531" s="294"/>
      <c r="J531" s="294"/>
      <c r="L531" s="294"/>
    </row>
    <row r="532" ht="15.75" customHeight="1">
      <c r="A532" s="294"/>
      <c r="B532" s="294"/>
      <c r="C532" s="295"/>
      <c r="D532" s="295"/>
      <c r="E532" s="294"/>
      <c r="F532" s="295"/>
      <c r="G532" s="295"/>
      <c r="H532" s="295"/>
      <c r="I532" s="294"/>
      <c r="J532" s="294"/>
      <c r="L532" s="294"/>
    </row>
    <row r="533" ht="15.75" customHeight="1">
      <c r="A533" s="294"/>
      <c r="B533" s="294"/>
      <c r="C533" s="295"/>
      <c r="D533" s="295"/>
      <c r="E533" s="294"/>
      <c r="F533" s="295"/>
      <c r="G533" s="295"/>
      <c r="H533" s="295"/>
      <c r="I533" s="294"/>
      <c r="J533" s="294"/>
      <c r="L533" s="294"/>
    </row>
    <row r="534" ht="15.75" customHeight="1">
      <c r="A534" s="294"/>
      <c r="B534" s="294"/>
      <c r="C534" s="295"/>
      <c r="D534" s="295"/>
      <c r="E534" s="294"/>
      <c r="F534" s="295"/>
      <c r="G534" s="295"/>
      <c r="H534" s="295"/>
      <c r="I534" s="294"/>
      <c r="J534" s="294"/>
      <c r="L534" s="294"/>
    </row>
    <row r="535" ht="15.75" customHeight="1">
      <c r="A535" s="294"/>
      <c r="B535" s="294"/>
      <c r="C535" s="295"/>
      <c r="D535" s="295"/>
      <c r="E535" s="294"/>
      <c r="F535" s="295"/>
      <c r="G535" s="295"/>
      <c r="H535" s="295"/>
      <c r="I535" s="294"/>
      <c r="J535" s="294"/>
      <c r="L535" s="294"/>
    </row>
    <row r="536" ht="15.75" customHeight="1">
      <c r="A536" s="294"/>
      <c r="B536" s="294"/>
      <c r="C536" s="295"/>
      <c r="D536" s="295"/>
      <c r="E536" s="294"/>
      <c r="F536" s="295"/>
      <c r="G536" s="295"/>
      <c r="H536" s="295"/>
      <c r="I536" s="294"/>
      <c r="J536" s="294"/>
      <c r="L536" s="294"/>
    </row>
    <row r="537" ht="15.75" customHeight="1">
      <c r="A537" s="294"/>
      <c r="B537" s="294"/>
      <c r="C537" s="295"/>
      <c r="D537" s="295"/>
      <c r="E537" s="294"/>
      <c r="F537" s="295"/>
      <c r="G537" s="295"/>
      <c r="H537" s="295"/>
      <c r="I537" s="294"/>
      <c r="J537" s="294"/>
      <c r="L537" s="294"/>
    </row>
    <row r="538" ht="15.75" customHeight="1">
      <c r="A538" s="294"/>
      <c r="B538" s="294"/>
      <c r="C538" s="295"/>
      <c r="D538" s="295"/>
      <c r="E538" s="294"/>
      <c r="F538" s="295"/>
      <c r="G538" s="295"/>
      <c r="H538" s="295"/>
      <c r="I538" s="294"/>
      <c r="J538" s="294"/>
      <c r="L538" s="294"/>
    </row>
    <row r="539" ht="15.75" customHeight="1">
      <c r="A539" s="294"/>
      <c r="B539" s="294"/>
      <c r="C539" s="295"/>
      <c r="D539" s="295"/>
      <c r="E539" s="294"/>
      <c r="F539" s="295"/>
      <c r="G539" s="295"/>
      <c r="H539" s="295"/>
      <c r="I539" s="294"/>
      <c r="J539" s="294"/>
      <c r="L539" s="294"/>
    </row>
    <row r="540" ht="15.75" customHeight="1">
      <c r="A540" s="294"/>
      <c r="B540" s="294"/>
      <c r="C540" s="295"/>
      <c r="D540" s="295"/>
      <c r="E540" s="294"/>
      <c r="F540" s="295"/>
      <c r="G540" s="295"/>
      <c r="H540" s="295"/>
      <c r="I540" s="294"/>
      <c r="J540" s="294"/>
      <c r="L540" s="294"/>
    </row>
    <row r="541" ht="15.75" customHeight="1">
      <c r="A541" s="294"/>
      <c r="B541" s="294"/>
      <c r="C541" s="295"/>
      <c r="D541" s="295"/>
      <c r="E541" s="294"/>
      <c r="F541" s="295"/>
      <c r="G541" s="295"/>
      <c r="H541" s="295"/>
      <c r="I541" s="294"/>
      <c r="J541" s="294"/>
      <c r="L541" s="294"/>
    </row>
    <row r="542" ht="15.75" customHeight="1">
      <c r="A542" s="294"/>
      <c r="B542" s="294"/>
      <c r="C542" s="295"/>
      <c r="D542" s="295"/>
      <c r="E542" s="294"/>
      <c r="F542" s="295"/>
      <c r="G542" s="295"/>
      <c r="H542" s="295"/>
      <c r="I542" s="294"/>
      <c r="J542" s="294"/>
      <c r="L542" s="294"/>
    </row>
    <row r="543" ht="15.75" customHeight="1">
      <c r="A543" s="294"/>
      <c r="B543" s="294"/>
      <c r="C543" s="295"/>
      <c r="D543" s="295"/>
      <c r="E543" s="294"/>
      <c r="F543" s="295"/>
      <c r="G543" s="295"/>
      <c r="H543" s="295"/>
      <c r="I543" s="294"/>
      <c r="J543" s="294"/>
      <c r="L543" s="294"/>
    </row>
    <row r="544" ht="15.75" customHeight="1">
      <c r="A544" s="294"/>
      <c r="B544" s="294"/>
      <c r="C544" s="295"/>
      <c r="D544" s="295"/>
      <c r="E544" s="294"/>
      <c r="F544" s="295"/>
      <c r="G544" s="295"/>
      <c r="H544" s="295"/>
      <c r="I544" s="294"/>
      <c r="J544" s="294"/>
      <c r="L544" s="294"/>
    </row>
    <row r="545" ht="15.75" customHeight="1">
      <c r="A545" s="294"/>
      <c r="B545" s="294"/>
      <c r="C545" s="295"/>
      <c r="D545" s="295"/>
      <c r="E545" s="294"/>
      <c r="F545" s="295"/>
      <c r="G545" s="295"/>
      <c r="H545" s="295"/>
      <c r="I545" s="294"/>
      <c r="J545" s="294"/>
      <c r="L545" s="294"/>
    </row>
    <row r="546" ht="15.75" customHeight="1">
      <c r="A546" s="294"/>
      <c r="B546" s="294"/>
      <c r="C546" s="295"/>
      <c r="D546" s="295"/>
      <c r="E546" s="294"/>
      <c r="F546" s="295"/>
      <c r="G546" s="295"/>
      <c r="H546" s="295"/>
      <c r="I546" s="294"/>
      <c r="J546" s="294"/>
      <c r="L546" s="294"/>
    </row>
    <row r="547" ht="15.75" customHeight="1">
      <c r="A547" s="294"/>
      <c r="B547" s="294"/>
      <c r="C547" s="295"/>
      <c r="D547" s="295"/>
      <c r="E547" s="294"/>
      <c r="F547" s="295"/>
      <c r="G547" s="295"/>
      <c r="H547" s="295"/>
      <c r="I547" s="294"/>
      <c r="J547" s="294"/>
      <c r="L547" s="294"/>
    </row>
    <row r="548" ht="15.75" customHeight="1">
      <c r="A548" s="294"/>
      <c r="B548" s="294"/>
      <c r="C548" s="295"/>
      <c r="D548" s="295"/>
      <c r="E548" s="294"/>
      <c r="F548" s="295"/>
      <c r="G548" s="295"/>
      <c r="H548" s="295"/>
      <c r="I548" s="294"/>
      <c r="J548" s="294"/>
      <c r="L548" s="294"/>
    </row>
    <row r="549" ht="15.75" customHeight="1">
      <c r="A549" s="294"/>
      <c r="B549" s="294"/>
      <c r="C549" s="295"/>
      <c r="D549" s="295"/>
      <c r="E549" s="294"/>
      <c r="F549" s="295"/>
      <c r="G549" s="295"/>
      <c r="H549" s="295"/>
      <c r="I549" s="294"/>
      <c r="J549" s="294"/>
      <c r="L549" s="294"/>
    </row>
    <row r="550" ht="15.75" customHeight="1">
      <c r="A550" s="294"/>
      <c r="B550" s="294"/>
      <c r="C550" s="295"/>
      <c r="D550" s="295"/>
      <c r="E550" s="294"/>
      <c r="F550" s="295"/>
      <c r="G550" s="295"/>
      <c r="H550" s="295"/>
      <c r="I550" s="294"/>
      <c r="J550" s="294"/>
      <c r="L550" s="294"/>
    </row>
    <row r="551" ht="15.75" customHeight="1">
      <c r="A551" s="294"/>
      <c r="B551" s="294"/>
      <c r="C551" s="295"/>
      <c r="D551" s="295"/>
      <c r="E551" s="294"/>
      <c r="F551" s="295"/>
      <c r="G551" s="295"/>
      <c r="H551" s="295"/>
      <c r="I551" s="294"/>
      <c r="J551" s="294"/>
      <c r="L551" s="294"/>
    </row>
    <row r="552" ht="15.75" customHeight="1">
      <c r="A552" s="294"/>
      <c r="B552" s="294"/>
      <c r="C552" s="295"/>
      <c r="D552" s="295"/>
      <c r="E552" s="294"/>
      <c r="F552" s="295"/>
      <c r="G552" s="295"/>
      <c r="H552" s="295"/>
      <c r="I552" s="294"/>
      <c r="J552" s="294"/>
      <c r="L552" s="294"/>
    </row>
    <row r="553" ht="15.75" customHeight="1">
      <c r="A553" s="294"/>
      <c r="B553" s="294"/>
      <c r="C553" s="295"/>
      <c r="D553" s="295"/>
      <c r="E553" s="294"/>
      <c r="F553" s="295"/>
      <c r="G553" s="295"/>
      <c r="H553" s="295"/>
      <c r="I553" s="294"/>
      <c r="J553" s="294"/>
      <c r="L553" s="294"/>
    </row>
    <row r="554" ht="15.75" customHeight="1">
      <c r="A554" s="294"/>
      <c r="B554" s="294"/>
      <c r="C554" s="295"/>
      <c r="D554" s="295"/>
      <c r="E554" s="294"/>
      <c r="F554" s="295"/>
      <c r="G554" s="295"/>
      <c r="H554" s="295"/>
      <c r="I554" s="294"/>
      <c r="J554" s="294"/>
      <c r="L554" s="294"/>
    </row>
    <row r="555" ht="15.75" customHeight="1">
      <c r="A555" s="294"/>
      <c r="B555" s="294"/>
      <c r="C555" s="295"/>
      <c r="D555" s="295"/>
      <c r="E555" s="294"/>
      <c r="F555" s="295"/>
      <c r="G555" s="295"/>
      <c r="H555" s="295"/>
      <c r="I555" s="294"/>
      <c r="J555" s="294"/>
      <c r="L555" s="294"/>
    </row>
    <row r="556" ht="15.75" customHeight="1">
      <c r="A556" s="294"/>
      <c r="B556" s="294"/>
      <c r="C556" s="295"/>
      <c r="D556" s="295"/>
      <c r="E556" s="294"/>
      <c r="F556" s="295"/>
      <c r="G556" s="295"/>
      <c r="H556" s="295"/>
      <c r="I556" s="294"/>
      <c r="J556" s="294"/>
      <c r="L556" s="294"/>
    </row>
    <row r="557" ht="15.75" customHeight="1">
      <c r="A557" s="294"/>
      <c r="B557" s="294"/>
      <c r="C557" s="295"/>
      <c r="D557" s="295"/>
      <c r="E557" s="294"/>
      <c r="F557" s="295"/>
      <c r="G557" s="295"/>
      <c r="H557" s="295"/>
      <c r="I557" s="294"/>
      <c r="J557" s="294"/>
      <c r="L557" s="294"/>
    </row>
    <row r="558" ht="15.75" customHeight="1">
      <c r="A558" s="294"/>
      <c r="B558" s="294"/>
      <c r="C558" s="295"/>
      <c r="D558" s="295"/>
      <c r="E558" s="294"/>
      <c r="F558" s="295"/>
      <c r="G558" s="295"/>
      <c r="H558" s="295"/>
      <c r="I558" s="294"/>
      <c r="J558" s="294"/>
      <c r="L558" s="294"/>
    </row>
    <row r="559" ht="15.75" customHeight="1">
      <c r="A559" s="294"/>
      <c r="B559" s="294"/>
      <c r="C559" s="295"/>
      <c r="D559" s="295"/>
      <c r="E559" s="294"/>
      <c r="F559" s="295"/>
      <c r="G559" s="295"/>
      <c r="H559" s="295"/>
      <c r="I559" s="294"/>
      <c r="J559" s="294"/>
      <c r="L559" s="294"/>
    </row>
    <row r="560" ht="15.75" customHeight="1">
      <c r="A560" s="294"/>
      <c r="B560" s="294"/>
      <c r="C560" s="295"/>
      <c r="D560" s="295"/>
      <c r="E560" s="294"/>
      <c r="F560" s="295"/>
      <c r="G560" s="295"/>
      <c r="H560" s="295"/>
      <c r="I560" s="294"/>
      <c r="J560" s="294"/>
      <c r="L560" s="294"/>
    </row>
    <row r="561" ht="15.75" customHeight="1">
      <c r="A561" s="294"/>
      <c r="B561" s="294"/>
      <c r="C561" s="295"/>
      <c r="D561" s="295"/>
      <c r="E561" s="294"/>
      <c r="F561" s="295"/>
      <c r="G561" s="295"/>
      <c r="H561" s="295"/>
      <c r="I561" s="294"/>
      <c r="J561" s="294"/>
      <c r="L561" s="294"/>
    </row>
    <row r="562" ht="15.75" customHeight="1">
      <c r="A562" s="294"/>
      <c r="B562" s="294"/>
      <c r="C562" s="295"/>
      <c r="D562" s="295"/>
      <c r="E562" s="294"/>
      <c r="F562" s="295"/>
      <c r="G562" s="295"/>
      <c r="H562" s="295"/>
      <c r="I562" s="294"/>
      <c r="J562" s="294"/>
      <c r="L562" s="294"/>
    </row>
    <row r="563" ht="15.75" customHeight="1">
      <c r="A563" s="294"/>
      <c r="B563" s="294"/>
      <c r="C563" s="295"/>
      <c r="D563" s="295"/>
      <c r="E563" s="294"/>
      <c r="F563" s="295"/>
      <c r="G563" s="295"/>
      <c r="H563" s="295"/>
      <c r="I563" s="294"/>
      <c r="J563" s="294"/>
      <c r="L563" s="294"/>
    </row>
    <row r="564" ht="15.75" customHeight="1">
      <c r="A564" s="294"/>
      <c r="B564" s="294"/>
      <c r="C564" s="295"/>
      <c r="D564" s="295"/>
      <c r="E564" s="294"/>
      <c r="F564" s="295"/>
      <c r="G564" s="295"/>
      <c r="H564" s="295"/>
      <c r="I564" s="294"/>
      <c r="J564" s="294"/>
      <c r="L564" s="294"/>
    </row>
    <row r="565" ht="15.75" customHeight="1">
      <c r="A565" s="294"/>
      <c r="B565" s="294"/>
      <c r="C565" s="295"/>
      <c r="D565" s="295"/>
      <c r="E565" s="294"/>
      <c r="F565" s="295"/>
      <c r="G565" s="295"/>
      <c r="H565" s="295"/>
      <c r="I565" s="294"/>
      <c r="J565" s="294"/>
      <c r="L565" s="294"/>
    </row>
    <row r="566" ht="15.75" customHeight="1">
      <c r="A566" s="294"/>
      <c r="B566" s="294"/>
      <c r="C566" s="295"/>
      <c r="D566" s="295"/>
      <c r="E566" s="294"/>
      <c r="F566" s="295"/>
      <c r="G566" s="295"/>
      <c r="H566" s="295"/>
      <c r="I566" s="294"/>
      <c r="J566" s="294"/>
      <c r="L566" s="294"/>
    </row>
    <row r="567" ht="15.75" customHeight="1">
      <c r="A567" s="294"/>
      <c r="B567" s="294"/>
      <c r="C567" s="295"/>
      <c r="D567" s="295"/>
      <c r="E567" s="294"/>
      <c r="F567" s="295"/>
      <c r="G567" s="295"/>
      <c r="H567" s="295"/>
      <c r="I567" s="294"/>
      <c r="J567" s="294"/>
      <c r="L567" s="294"/>
    </row>
    <row r="568" ht="15.75" customHeight="1">
      <c r="A568" s="294"/>
      <c r="B568" s="294"/>
      <c r="C568" s="295"/>
      <c r="D568" s="295"/>
      <c r="E568" s="294"/>
      <c r="F568" s="295"/>
      <c r="G568" s="295"/>
      <c r="H568" s="295"/>
      <c r="I568" s="294"/>
      <c r="J568" s="294"/>
      <c r="L568" s="294"/>
    </row>
    <row r="569" ht="15.75" customHeight="1">
      <c r="A569" s="294"/>
      <c r="B569" s="294"/>
      <c r="C569" s="295"/>
      <c r="D569" s="295"/>
      <c r="E569" s="294"/>
      <c r="F569" s="295"/>
      <c r="G569" s="295"/>
      <c r="H569" s="295"/>
      <c r="I569" s="294"/>
      <c r="J569" s="294"/>
      <c r="L569" s="294"/>
    </row>
    <row r="570" ht="15.75" customHeight="1">
      <c r="A570" s="294"/>
      <c r="B570" s="294"/>
      <c r="C570" s="295"/>
      <c r="D570" s="295"/>
      <c r="E570" s="294"/>
      <c r="F570" s="295"/>
      <c r="G570" s="295"/>
      <c r="H570" s="295"/>
      <c r="I570" s="294"/>
      <c r="J570" s="294"/>
      <c r="L570" s="294"/>
    </row>
    <row r="571" ht="15.75" customHeight="1">
      <c r="A571" s="294"/>
      <c r="B571" s="294"/>
      <c r="C571" s="295"/>
      <c r="D571" s="295"/>
      <c r="E571" s="294"/>
      <c r="F571" s="295"/>
      <c r="G571" s="295"/>
      <c r="H571" s="295"/>
      <c r="I571" s="294"/>
      <c r="J571" s="294"/>
      <c r="L571" s="294"/>
    </row>
    <row r="572" ht="15.75" customHeight="1">
      <c r="A572" s="294"/>
      <c r="B572" s="294"/>
      <c r="C572" s="295"/>
      <c r="D572" s="295"/>
      <c r="E572" s="294"/>
      <c r="F572" s="295"/>
      <c r="G572" s="295"/>
      <c r="H572" s="295"/>
      <c r="I572" s="294"/>
      <c r="J572" s="294"/>
      <c r="L572" s="294"/>
    </row>
    <row r="573" ht="15.75" customHeight="1">
      <c r="A573" s="294"/>
      <c r="B573" s="294"/>
      <c r="C573" s="295"/>
      <c r="D573" s="295"/>
      <c r="E573" s="294"/>
      <c r="F573" s="295"/>
      <c r="G573" s="295"/>
      <c r="H573" s="295"/>
      <c r="I573" s="294"/>
      <c r="J573" s="294"/>
      <c r="L573" s="294"/>
    </row>
    <row r="574" ht="15.75" customHeight="1">
      <c r="A574" s="294"/>
      <c r="B574" s="294"/>
      <c r="C574" s="295"/>
      <c r="D574" s="295"/>
      <c r="E574" s="294"/>
      <c r="F574" s="295"/>
      <c r="G574" s="295"/>
      <c r="H574" s="295"/>
      <c r="I574" s="294"/>
      <c r="J574" s="294"/>
      <c r="L574" s="294"/>
    </row>
    <row r="575" ht="15.75" customHeight="1">
      <c r="A575" s="294"/>
      <c r="B575" s="294"/>
      <c r="C575" s="295"/>
      <c r="D575" s="295"/>
      <c r="E575" s="294"/>
      <c r="F575" s="295"/>
      <c r="G575" s="295"/>
      <c r="H575" s="295"/>
      <c r="I575" s="294"/>
      <c r="J575" s="294"/>
      <c r="L575" s="294"/>
    </row>
    <row r="576" ht="15.75" customHeight="1">
      <c r="A576" s="294"/>
      <c r="B576" s="294"/>
      <c r="C576" s="295"/>
      <c r="D576" s="295"/>
      <c r="E576" s="294"/>
      <c r="F576" s="295"/>
      <c r="G576" s="295"/>
      <c r="H576" s="295"/>
      <c r="I576" s="294"/>
      <c r="J576" s="294"/>
      <c r="L576" s="294"/>
    </row>
    <row r="577" ht="15.75" customHeight="1">
      <c r="A577" s="294"/>
      <c r="B577" s="294"/>
      <c r="C577" s="295"/>
      <c r="D577" s="295"/>
      <c r="E577" s="294"/>
      <c r="F577" s="295"/>
      <c r="G577" s="295"/>
      <c r="H577" s="295"/>
      <c r="I577" s="294"/>
      <c r="J577" s="294"/>
      <c r="L577" s="294"/>
    </row>
    <row r="578" ht="15.75" customHeight="1">
      <c r="A578" s="294"/>
      <c r="B578" s="294"/>
      <c r="C578" s="295"/>
      <c r="D578" s="295"/>
      <c r="E578" s="294"/>
      <c r="F578" s="295"/>
      <c r="G578" s="295"/>
      <c r="H578" s="295"/>
      <c r="I578" s="294"/>
      <c r="J578" s="294"/>
      <c r="L578" s="294"/>
    </row>
    <row r="579" ht="15.75" customHeight="1">
      <c r="A579" s="294"/>
      <c r="B579" s="294"/>
      <c r="C579" s="295"/>
      <c r="D579" s="295"/>
      <c r="E579" s="294"/>
      <c r="F579" s="295"/>
      <c r="G579" s="295"/>
      <c r="H579" s="295"/>
      <c r="I579" s="294"/>
      <c r="J579" s="294"/>
      <c r="L579" s="294"/>
    </row>
    <row r="580" ht="15.75" customHeight="1">
      <c r="A580" s="294"/>
      <c r="B580" s="294"/>
      <c r="C580" s="295"/>
      <c r="D580" s="295"/>
      <c r="E580" s="294"/>
      <c r="F580" s="295"/>
      <c r="G580" s="295"/>
      <c r="H580" s="295"/>
      <c r="I580" s="294"/>
      <c r="J580" s="294"/>
      <c r="L580" s="294"/>
    </row>
    <row r="581" ht="15.75" customHeight="1">
      <c r="A581" s="294"/>
      <c r="B581" s="294"/>
      <c r="C581" s="295"/>
      <c r="D581" s="295"/>
      <c r="E581" s="294"/>
      <c r="F581" s="295"/>
      <c r="G581" s="295"/>
      <c r="H581" s="295"/>
      <c r="I581" s="294"/>
      <c r="J581" s="294"/>
      <c r="L581" s="294"/>
    </row>
    <row r="582" ht="15.75" customHeight="1">
      <c r="A582" s="294"/>
      <c r="B582" s="294"/>
      <c r="C582" s="295"/>
      <c r="D582" s="295"/>
      <c r="E582" s="294"/>
      <c r="F582" s="295"/>
      <c r="G582" s="295"/>
      <c r="H582" s="295"/>
      <c r="I582" s="294"/>
      <c r="J582" s="294"/>
      <c r="L582" s="294"/>
    </row>
    <row r="583" ht="15.75" customHeight="1">
      <c r="A583" s="294"/>
      <c r="B583" s="294"/>
      <c r="C583" s="295"/>
      <c r="D583" s="295"/>
      <c r="E583" s="294"/>
      <c r="F583" s="295"/>
      <c r="G583" s="295"/>
      <c r="H583" s="295"/>
      <c r="I583" s="294"/>
      <c r="J583" s="294"/>
      <c r="L583" s="294"/>
    </row>
    <row r="584" ht="15.75" customHeight="1">
      <c r="A584" s="294"/>
      <c r="B584" s="294"/>
      <c r="C584" s="295"/>
      <c r="D584" s="295"/>
      <c r="E584" s="294"/>
      <c r="F584" s="295"/>
      <c r="G584" s="295"/>
      <c r="H584" s="295"/>
      <c r="I584" s="294"/>
      <c r="J584" s="294"/>
      <c r="L584" s="294"/>
    </row>
    <row r="585" ht="15.75" customHeight="1">
      <c r="A585" s="294"/>
      <c r="B585" s="294"/>
      <c r="C585" s="295"/>
      <c r="D585" s="295"/>
      <c r="E585" s="294"/>
      <c r="F585" s="295"/>
      <c r="G585" s="295"/>
      <c r="H585" s="295"/>
      <c r="I585" s="294"/>
      <c r="J585" s="294"/>
      <c r="L585" s="294"/>
    </row>
    <row r="586" ht="15.75" customHeight="1">
      <c r="A586" s="294"/>
      <c r="B586" s="294"/>
      <c r="C586" s="295"/>
      <c r="D586" s="295"/>
      <c r="E586" s="294"/>
      <c r="F586" s="295"/>
      <c r="G586" s="295"/>
      <c r="H586" s="295"/>
      <c r="I586" s="294"/>
      <c r="J586" s="294"/>
      <c r="L586" s="294"/>
    </row>
    <row r="587" ht="15.75" customHeight="1">
      <c r="A587" s="294"/>
      <c r="B587" s="294"/>
      <c r="C587" s="295"/>
      <c r="D587" s="295"/>
      <c r="E587" s="294"/>
      <c r="F587" s="295"/>
      <c r="G587" s="295"/>
      <c r="H587" s="295"/>
      <c r="I587" s="294"/>
      <c r="J587" s="294"/>
      <c r="L587" s="294"/>
    </row>
    <row r="588" ht="15.75" customHeight="1">
      <c r="A588" s="294"/>
      <c r="B588" s="294"/>
      <c r="C588" s="295"/>
      <c r="D588" s="295"/>
      <c r="E588" s="294"/>
      <c r="F588" s="295"/>
      <c r="G588" s="295"/>
      <c r="H588" s="295"/>
      <c r="I588" s="294"/>
      <c r="J588" s="294"/>
      <c r="L588" s="294"/>
    </row>
    <row r="589" ht="15.75" customHeight="1">
      <c r="A589" s="294"/>
      <c r="B589" s="294"/>
      <c r="C589" s="295"/>
      <c r="D589" s="295"/>
      <c r="E589" s="294"/>
      <c r="F589" s="295"/>
      <c r="G589" s="295"/>
      <c r="H589" s="295"/>
      <c r="I589" s="294"/>
      <c r="J589" s="294"/>
      <c r="L589" s="294"/>
    </row>
    <row r="590" ht="15.75" customHeight="1">
      <c r="A590" s="294"/>
      <c r="B590" s="294"/>
      <c r="C590" s="295"/>
      <c r="D590" s="295"/>
      <c r="E590" s="294"/>
      <c r="F590" s="295"/>
      <c r="G590" s="295"/>
      <c r="H590" s="295"/>
      <c r="I590" s="294"/>
      <c r="J590" s="294"/>
      <c r="L590" s="294"/>
    </row>
    <row r="591" ht="15.75" customHeight="1">
      <c r="A591" s="294"/>
      <c r="B591" s="294"/>
      <c r="C591" s="295"/>
      <c r="D591" s="295"/>
      <c r="E591" s="294"/>
      <c r="F591" s="295"/>
      <c r="G591" s="295"/>
      <c r="H591" s="295"/>
      <c r="I591" s="294"/>
      <c r="J591" s="294"/>
      <c r="L591" s="294"/>
    </row>
    <row r="592" ht="15.75" customHeight="1">
      <c r="A592" s="294"/>
      <c r="B592" s="294"/>
      <c r="C592" s="295"/>
      <c r="D592" s="295"/>
      <c r="E592" s="294"/>
      <c r="F592" s="295"/>
      <c r="G592" s="295"/>
      <c r="H592" s="295"/>
      <c r="I592" s="294"/>
      <c r="J592" s="294"/>
      <c r="L592" s="294"/>
    </row>
    <row r="593" ht="15.75" customHeight="1">
      <c r="A593" s="294"/>
      <c r="B593" s="294"/>
      <c r="C593" s="295"/>
      <c r="D593" s="295"/>
      <c r="E593" s="294"/>
      <c r="F593" s="295"/>
      <c r="G593" s="295"/>
      <c r="H593" s="295"/>
      <c r="I593" s="294"/>
      <c r="J593" s="294"/>
      <c r="L593" s="294"/>
    </row>
    <row r="594" ht="15.75" customHeight="1">
      <c r="A594" s="294"/>
      <c r="B594" s="294"/>
      <c r="C594" s="295"/>
      <c r="D594" s="295"/>
      <c r="E594" s="294"/>
      <c r="F594" s="295"/>
      <c r="G594" s="295"/>
      <c r="H594" s="295"/>
      <c r="I594" s="294"/>
      <c r="J594" s="294"/>
      <c r="L594" s="294"/>
    </row>
    <row r="595" ht="15.75" customHeight="1">
      <c r="A595" s="294"/>
      <c r="B595" s="294"/>
      <c r="C595" s="295"/>
      <c r="D595" s="295"/>
      <c r="E595" s="294"/>
      <c r="F595" s="295"/>
      <c r="G595" s="295"/>
      <c r="H595" s="295"/>
      <c r="I595" s="294"/>
      <c r="J595" s="294"/>
      <c r="L595" s="294"/>
    </row>
    <row r="596" ht="15.75" customHeight="1">
      <c r="A596" s="294"/>
      <c r="B596" s="294"/>
      <c r="C596" s="295"/>
      <c r="D596" s="295"/>
      <c r="E596" s="294"/>
      <c r="F596" s="295"/>
      <c r="G596" s="295"/>
      <c r="H596" s="295"/>
      <c r="I596" s="294"/>
      <c r="J596" s="294"/>
      <c r="L596" s="294"/>
    </row>
    <row r="597" ht="15.75" customHeight="1">
      <c r="A597" s="294"/>
      <c r="B597" s="294"/>
      <c r="C597" s="295"/>
      <c r="D597" s="295"/>
      <c r="E597" s="294"/>
      <c r="F597" s="295"/>
      <c r="G597" s="295"/>
      <c r="H597" s="295"/>
      <c r="I597" s="294"/>
      <c r="J597" s="294"/>
      <c r="L597" s="294"/>
    </row>
    <row r="598" ht="15.75" customHeight="1">
      <c r="A598" s="294"/>
      <c r="B598" s="294"/>
      <c r="C598" s="295"/>
      <c r="D598" s="295"/>
      <c r="E598" s="294"/>
      <c r="F598" s="295"/>
      <c r="G598" s="295"/>
      <c r="H598" s="295"/>
      <c r="I598" s="294"/>
      <c r="J598" s="294"/>
      <c r="L598" s="294"/>
    </row>
    <row r="599" ht="15.75" customHeight="1">
      <c r="A599" s="294"/>
      <c r="B599" s="294"/>
      <c r="C599" s="295"/>
      <c r="D599" s="295"/>
      <c r="E599" s="294"/>
      <c r="F599" s="295"/>
      <c r="G599" s="295"/>
      <c r="H599" s="295"/>
      <c r="I599" s="294"/>
      <c r="J599" s="294"/>
      <c r="L599" s="294"/>
    </row>
    <row r="600" ht="15.75" customHeight="1">
      <c r="A600" s="294"/>
      <c r="B600" s="294"/>
      <c r="C600" s="295"/>
      <c r="D600" s="295"/>
      <c r="E600" s="294"/>
      <c r="F600" s="295"/>
      <c r="G600" s="295"/>
      <c r="H600" s="295"/>
      <c r="I600" s="294"/>
      <c r="J600" s="294"/>
      <c r="L600" s="294"/>
    </row>
    <row r="601" ht="15.75" customHeight="1">
      <c r="A601" s="294"/>
      <c r="B601" s="294"/>
      <c r="C601" s="295"/>
      <c r="D601" s="295"/>
      <c r="E601" s="294"/>
      <c r="F601" s="295"/>
      <c r="G601" s="295"/>
      <c r="H601" s="295"/>
      <c r="I601" s="294"/>
      <c r="J601" s="294"/>
      <c r="L601" s="294"/>
    </row>
    <row r="602" ht="15.75" customHeight="1">
      <c r="A602" s="294"/>
      <c r="B602" s="294"/>
      <c r="C602" s="295"/>
      <c r="D602" s="295"/>
      <c r="E602" s="294"/>
      <c r="F602" s="295"/>
      <c r="G602" s="295"/>
      <c r="H602" s="295"/>
      <c r="I602" s="294"/>
      <c r="J602" s="294"/>
      <c r="L602" s="294"/>
    </row>
    <row r="603" ht="15.75" customHeight="1">
      <c r="A603" s="294"/>
      <c r="B603" s="294"/>
      <c r="C603" s="295"/>
      <c r="D603" s="295"/>
      <c r="E603" s="294"/>
      <c r="F603" s="295"/>
      <c r="G603" s="295"/>
      <c r="H603" s="295"/>
      <c r="I603" s="294"/>
      <c r="J603" s="294"/>
      <c r="L603" s="294"/>
    </row>
    <row r="604" ht="15.75" customHeight="1">
      <c r="A604" s="294"/>
      <c r="B604" s="294"/>
      <c r="C604" s="295"/>
      <c r="D604" s="295"/>
      <c r="E604" s="294"/>
      <c r="F604" s="295"/>
      <c r="G604" s="295"/>
      <c r="H604" s="295"/>
      <c r="I604" s="294"/>
      <c r="J604" s="294"/>
      <c r="L604" s="294"/>
    </row>
    <row r="605" ht="15.75" customHeight="1">
      <c r="A605" s="294"/>
      <c r="B605" s="294"/>
      <c r="C605" s="295"/>
      <c r="D605" s="295"/>
      <c r="E605" s="294"/>
      <c r="F605" s="295"/>
      <c r="G605" s="295"/>
      <c r="H605" s="295"/>
      <c r="I605" s="294"/>
      <c r="J605" s="294"/>
      <c r="L605" s="294"/>
    </row>
    <row r="606" ht="15.75" customHeight="1">
      <c r="A606" s="294"/>
      <c r="B606" s="294"/>
      <c r="C606" s="295"/>
      <c r="D606" s="295"/>
      <c r="E606" s="294"/>
      <c r="F606" s="295"/>
      <c r="G606" s="295"/>
      <c r="H606" s="295"/>
      <c r="I606" s="294"/>
      <c r="J606" s="294"/>
      <c r="L606" s="294"/>
    </row>
    <row r="607" ht="15.75" customHeight="1">
      <c r="A607" s="294"/>
      <c r="B607" s="294"/>
      <c r="C607" s="295"/>
      <c r="D607" s="295"/>
      <c r="E607" s="294"/>
      <c r="F607" s="295"/>
      <c r="G607" s="295"/>
      <c r="H607" s="295"/>
      <c r="I607" s="294"/>
      <c r="J607" s="294"/>
      <c r="L607" s="294"/>
    </row>
    <row r="608" ht="15.75" customHeight="1">
      <c r="A608" s="294"/>
      <c r="B608" s="294"/>
      <c r="C608" s="295"/>
      <c r="D608" s="295"/>
      <c r="E608" s="294"/>
      <c r="F608" s="295"/>
      <c r="G608" s="295"/>
      <c r="H608" s="295"/>
      <c r="I608" s="294"/>
      <c r="J608" s="294"/>
      <c r="L608" s="294"/>
    </row>
    <row r="609" ht="15.75" customHeight="1">
      <c r="A609" s="294"/>
      <c r="B609" s="294"/>
      <c r="C609" s="295"/>
      <c r="D609" s="295"/>
      <c r="E609" s="294"/>
      <c r="F609" s="295"/>
      <c r="G609" s="295"/>
      <c r="H609" s="295"/>
      <c r="I609" s="294"/>
      <c r="J609" s="294"/>
      <c r="L609" s="294"/>
    </row>
    <row r="610" ht="15.75" customHeight="1">
      <c r="A610" s="294"/>
      <c r="B610" s="294"/>
      <c r="C610" s="295"/>
      <c r="D610" s="295"/>
      <c r="E610" s="294"/>
      <c r="F610" s="295"/>
      <c r="G610" s="295"/>
      <c r="H610" s="295"/>
      <c r="I610" s="294"/>
      <c r="J610" s="294"/>
      <c r="L610" s="294"/>
    </row>
    <row r="611" ht="15.75" customHeight="1">
      <c r="A611" s="294"/>
      <c r="B611" s="294"/>
      <c r="C611" s="295"/>
      <c r="D611" s="295"/>
      <c r="E611" s="294"/>
      <c r="F611" s="295"/>
      <c r="G611" s="295"/>
      <c r="H611" s="295"/>
      <c r="I611" s="294"/>
      <c r="J611" s="294"/>
      <c r="L611" s="294"/>
    </row>
    <row r="612" ht="15.75" customHeight="1">
      <c r="A612" s="294"/>
      <c r="B612" s="294"/>
      <c r="C612" s="295"/>
      <c r="D612" s="295"/>
      <c r="E612" s="294"/>
      <c r="F612" s="295"/>
      <c r="G612" s="295"/>
      <c r="H612" s="295"/>
      <c r="I612" s="294"/>
      <c r="J612" s="294"/>
      <c r="L612" s="294"/>
    </row>
    <row r="613" ht="15.75" customHeight="1">
      <c r="A613" s="294"/>
      <c r="B613" s="294"/>
      <c r="C613" s="295"/>
      <c r="D613" s="295"/>
      <c r="E613" s="294"/>
      <c r="F613" s="295"/>
      <c r="G613" s="295"/>
      <c r="H613" s="295"/>
      <c r="I613" s="294"/>
      <c r="J613" s="294"/>
      <c r="L613" s="294"/>
    </row>
    <row r="614" ht="15.75" customHeight="1">
      <c r="A614" s="294"/>
      <c r="B614" s="294"/>
      <c r="C614" s="295"/>
      <c r="D614" s="295"/>
      <c r="E614" s="294"/>
      <c r="F614" s="295"/>
      <c r="G614" s="295"/>
      <c r="H614" s="295"/>
      <c r="I614" s="294"/>
      <c r="J614" s="294"/>
      <c r="L614" s="294"/>
    </row>
    <row r="615" ht="15.75" customHeight="1">
      <c r="A615" s="294"/>
      <c r="B615" s="294"/>
      <c r="C615" s="295"/>
      <c r="D615" s="295"/>
      <c r="E615" s="294"/>
      <c r="F615" s="295"/>
      <c r="G615" s="295"/>
      <c r="H615" s="295"/>
      <c r="I615" s="294"/>
      <c r="J615" s="294"/>
      <c r="L615" s="294"/>
    </row>
    <row r="616" ht="15.75" customHeight="1">
      <c r="A616" s="294"/>
      <c r="B616" s="294"/>
      <c r="C616" s="295"/>
      <c r="D616" s="295"/>
      <c r="E616" s="294"/>
      <c r="F616" s="295"/>
      <c r="G616" s="295"/>
      <c r="H616" s="295"/>
      <c r="I616" s="294"/>
      <c r="J616" s="294"/>
      <c r="L616" s="294"/>
    </row>
    <row r="617" ht="15.75" customHeight="1">
      <c r="A617" s="294"/>
      <c r="B617" s="294"/>
      <c r="C617" s="295"/>
      <c r="D617" s="295"/>
      <c r="E617" s="294"/>
      <c r="F617" s="295"/>
      <c r="G617" s="295"/>
      <c r="H617" s="295"/>
      <c r="I617" s="294"/>
      <c r="J617" s="294"/>
      <c r="L617" s="294"/>
    </row>
    <row r="618" ht="15.75" customHeight="1">
      <c r="A618" s="294"/>
      <c r="B618" s="294"/>
      <c r="C618" s="295"/>
      <c r="D618" s="295"/>
      <c r="E618" s="294"/>
      <c r="F618" s="295"/>
      <c r="G618" s="295"/>
      <c r="H618" s="295"/>
      <c r="I618" s="294"/>
      <c r="J618" s="294"/>
      <c r="L618" s="294"/>
    </row>
    <row r="619" ht="15.75" customHeight="1">
      <c r="A619" s="294"/>
      <c r="B619" s="294"/>
      <c r="C619" s="295"/>
      <c r="D619" s="295"/>
      <c r="E619" s="294"/>
      <c r="F619" s="295"/>
      <c r="G619" s="295"/>
      <c r="H619" s="295"/>
      <c r="I619" s="294"/>
      <c r="J619" s="294"/>
      <c r="L619" s="294"/>
    </row>
    <row r="620" ht="15.75" customHeight="1">
      <c r="A620" s="294"/>
      <c r="B620" s="294"/>
      <c r="C620" s="295"/>
      <c r="D620" s="295"/>
      <c r="E620" s="294"/>
      <c r="F620" s="295"/>
      <c r="G620" s="295"/>
      <c r="H620" s="295"/>
      <c r="I620" s="294"/>
      <c r="J620" s="294"/>
      <c r="L620" s="294"/>
    </row>
    <row r="621" ht="15.75" customHeight="1">
      <c r="A621" s="294"/>
      <c r="B621" s="294"/>
      <c r="C621" s="295"/>
      <c r="D621" s="295"/>
      <c r="E621" s="294"/>
      <c r="F621" s="295"/>
      <c r="G621" s="295"/>
      <c r="H621" s="295"/>
      <c r="I621" s="294"/>
      <c r="J621" s="294"/>
      <c r="L621" s="294"/>
    </row>
    <row r="622" ht="15.75" customHeight="1">
      <c r="A622" s="294"/>
      <c r="B622" s="294"/>
      <c r="C622" s="295"/>
      <c r="D622" s="295"/>
      <c r="E622" s="294"/>
      <c r="F622" s="295"/>
      <c r="G622" s="295"/>
      <c r="H622" s="295"/>
      <c r="I622" s="294"/>
      <c r="J622" s="294"/>
      <c r="L622" s="294"/>
    </row>
    <row r="623" ht="15.75" customHeight="1">
      <c r="A623" s="294"/>
      <c r="B623" s="294"/>
      <c r="C623" s="295"/>
      <c r="D623" s="295"/>
      <c r="E623" s="294"/>
      <c r="F623" s="295"/>
      <c r="G623" s="295"/>
      <c r="H623" s="295"/>
      <c r="I623" s="294"/>
      <c r="J623" s="294"/>
      <c r="L623" s="294"/>
    </row>
    <row r="624" ht="15.75" customHeight="1">
      <c r="A624" s="294"/>
      <c r="B624" s="294"/>
      <c r="C624" s="295"/>
      <c r="D624" s="295"/>
      <c r="E624" s="294"/>
      <c r="F624" s="295"/>
      <c r="G624" s="295"/>
      <c r="H624" s="295"/>
      <c r="I624" s="294"/>
      <c r="J624" s="294"/>
      <c r="L624" s="294"/>
    </row>
    <row r="625" ht="15.75" customHeight="1">
      <c r="A625" s="294"/>
      <c r="B625" s="294"/>
      <c r="C625" s="295"/>
      <c r="D625" s="295"/>
      <c r="E625" s="294"/>
      <c r="F625" s="295"/>
      <c r="G625" s="295"/>
      <c r="H625" s="295"/>
      <c r="I625" s="294"/>
      <c r="J625" s="294"/>
      <c r="L625" s="294"/>
    </row>
    <row r="626" ht="15.75" customHeight="1">
      <c r="A626" s="294"/>
      <c r="B626" s="294"/>
      <c r="C626" s="295"/>
      <c r="D626" s="295"/>
      <c r="E626" s="294"/>
      <c r="F626" s="295"/>
      <c r="G626" s="295"/>
      <c r="H626" s="295"/>
      <c r="I626" s="294"/>
      <c r="J626" s="294"/>
      <c r="L626" s="294"/>
    </row>
    <row r="627" ht="15.75" customHeight="1">
      <c r="A627" s="294"/>
      <c r="B627" s="294"/>
      <c r="C627" s="295"/>
      <c r="D627" s="295"/>
      <c r="E627" s="294"/>
      <c r="F627" s="295"/>
      <c r="G627" s="295"/>
      <c r="H627" s="295"/>
      <c r="I627" s="294"/>
      <c r="J627" s="294"/>
      <c r="L627" s="294"/>
    </row>
    <row r="628" ht="15.75" customHeight="1">
      <c r="A628" s="294"/>
      <c r="B628" s="294"/>
      <c r="C628" s="295"/>
      <c r="D628" s="295"/>
      <c r="E628" s="294"/>
      <c r="F628" s="295"/>
      <c r="G628" s="295"/>
      <c r="H628" s="295"/>
      <c r="I628" s="294"/>
      <c r="J628" s="294"/>
      <c r="L628" s="294"/>
    </row>
    <row r="629" ht="15.75" customHeight="1">
      <c r="A629" s="294"/>
      <c r="B629" s="294"/>
      <c r="C629" s="295"/>
      <c r="D629" s="295"/>
      <c r="E629" s="294"/>
      <c r="F629" s="295"/>
      <c r="G629" s="295"/>
      <c r="H629" s="295"/>
      <c r="I629" s="294"/>
      <c r="J629" s="294"/>
      <c r="L629" s="294"/>
    </row>
    <row r="630" ht="15.75" customHeight="1">
      <c r="A630" s="294"/>
      <c r="B630" s="294"/>
      <c r="C630" s="295"/>
      <c r="D630" s="295"/>
      <c r="E630" s="294"/>
      <c r="F630" s="295"/>
      <c r="G630" s="295"/>
      <c r="H630" s="295"/>
      <c r="I630" s="294"/>
      <c r="J630" s="294"/>
      <c r="L630" s="294"/>
    </row>
    <row r="631" ht="15.75" customHeight="1">
      <c r="A631" s="294"/>
      <c r="B631" s="294"/>
      <c r="C631" s="295"/>
      <c r="D631" s="295"/>
      <c r="E631" s="294"/>
      <c r="F631" s="295"/>
      <c r="G631" s="295"/>
      <c r="H631" s="295"/>
      <c r="I631" s="294"/>
      <c r="J631" s="294"/>
      <c r="L631" s="294"/>
    </row>
    <row r="632" ht="15.75" customHeight="1">
      <c r="A632" s="294"/>
      <c r="B632" s="294"/>
      <c r="C632" s="295"/>
      <c r="D632" s="295"/>
      <c r="E632" s="294"/>
      <c r="F632" s="295"/>
      <c r="G632" s="295"/>
      <c r="H632" s="295"/>
      <c r="I632" s="294"/>
      <c r="J632" s="294"/>
      <c r="L632" s="294"/>
    </row>
    <row r="633" ht="15.75" customHeight="1">
      <c r="A633" s="294"/>
      <c r="B633" s="294"/>
      <c r="C633" s="295"/>
      <c r="D633" s="295"/>
      <c r="E633" s="294"/>
      <c r="F633" s="295"/>
      <c r="G633" s="295"/>
      <c r="H633" s="295"/>
      <c r="I633" s="294"/>
      <c r="J633" s="294"/>
      <c r="L633" s="294"/>
    </row>
    <row r="634" ht="15.75" customHeight="1">
      <c r="A634" s="294"/>
      <c r="B634" s="294"/>
      <c r="C634" s="295"/>
      <c r="D634" s="295"/>
      <c r="E634" s="294"/>
      <c r="F634" s="295"/>
      <c r="G634" s="295"/>
      <c r="H634" s="295"/>
      <c r="I634" s="294"/>
      <c r="J634" s="294"/>
      <c r="L634" s="294"/>
    </row>
    <row r="635" ht="15.75" customHeight="1">
      <c r="A635" s="294"/>
      <c r="B635" s="294"/>
      <c r="C635" s="295"/>
      <c r="D635" s="295"/>
      <c r="E635" s="294"/>
      <c r="F635" s="295"/>
      <c r="G635" s="295"/>
      <c r="H635" s="295"/>
      <c r="I635" s="294"/>
      <c r="J635" s="294"/>
      <c r="L635" s="294"/>
    </row>
    <row r="636" ht="15.75" customHeight="1">
      <c r="A636" s="294"/>
      <c r="B636" s="294"/>
      <c r="C636" s="295"/>
      <c r="D636" s="295"/>
      <c r="E636" s="294"/>
      <c r="F636" s="295"/>
      <c r="G636" s="295"/>
      <c r="H636" s="295"/>
      <c r="I636" s="294"/>
      <c r="J636" s="294"/>
      <c r="L636" s="294"/>
    </row>
    <row r="637" ht="15.75" customHeight="1">
      <c r="A637" s="294"/>
      <c r="B637" s="294"/>
      <c r="C637" s="295"/>
      <c r="D637" s="295"/>
      <c r="E637" s="294"/>
      <c r="F637" s="295"/>
      <c r="G637" s="295"/>
      <c r="H637" s="295"/>
      <c r="I637" s="294"/>
      <c r="J637" s="294"/>
      <c r="L637" s="294"/>
    </row>
    <row r="638" ht="15.75" customHeight="1">
      <c r="A638" s="294"/>
      <c r="B638" s="294"/>
      <c r="C638" s="295"/>
      <c r="D638" s="295"/>
      <c r="E638" s="294"/>
      <c r="F638" s="295"/>
      <c r="G638" s="295"/>
      <c r="H638" s="295"/>
      <c r="I638" s="294"/>
      <c r="J638" s="294"/>
      <c r="L638" s="294"/>
    </row>
    <row r="639" ht="15.75" customHeight="1">
      <c r="A639" s="294"/>
      <c r="B639" s="294"/>
      <c r="C639" s="295"/>
      <c r="D639" s="295"/>
      <c r="E639" s="294"/>
      <c r="F639" s="295"/>
      <c r="G639" s="295"/>
      <c r="H639" s="295"/>
      <c r="I639" s="294"/>
      <c r="J639" s="294"/>
      <c r="L639" s="294"/>
    </row>
    <row r="640" ht="15.75" customHeight="1">
      <c r="A640" s="294"/>
      <c r="B640" s="294"/>
      <c r="C640" s="295"/>
      <c r="D640" s="295"/>
      <c r="E640" s="294"/>
      <c r="F640" s="295"/>
      <c r="G640" s="295"/>
      <c r="H640" s="295"/>
      <c r="I640" s="294"/>
      <c r="J640" s="294"/>
      <c r="L640" s="294"/>
    </row>
    <row r="641" ht="15.75" customHeight="1">
      <c r="A641" s="294"/>
      <c r="B641" s="294"/>
      <c r="C641" s="295"/>
      <c r="D641" s="295"/>
      <c r="E641" s="294"/>
      <c r="F641" s="295"/>
      <c r="G641" s="295"/>
      <c r="H641" s="295"/>
      <c r="I641" s="294"/>
      <c r="J641" s="294"/>
      <c r="L641" s="294"/>
    </row>
    <row r="642" ht="15.75" customHeight="1">
      <c r="A642" s="294"/>
      <c r="B642" s="294"/>
      <c r="C642" s="295"/>
      <c r="D642" s="295"/>
      <c r="E642" s="294"/>
      <c r="F642" s="295"/>
      <c r="G642" s="295"/>
      <c r="H642" s="295"/>
      <c r="I642" s="294"/>
      <c r="J642" s="294"/>
      <c r="L642" s="294"/>
    </row>
    <row r="643" ht="15.75" customHeight="1">
      <c r="A643" s="294"/>
      <c r="B643" s="294"/>
      <c r="C643" s="295"/>
      <c r="D643" s="295"/>
      <c r="E643" s="294"/>
      <c r="F643" s="295"/>
      <c r="G643" s="295"/>
      <c r="H643" s="295"/>
      <c r="I643" s="294"/>
      <c r="J643" s="294"/>
      <c r="L643" s="294"/>
    </row>
    <row r="644" ht="15.75" customHeight="1">
      <c r="A644" s="294"/>
      <c r="B644" s="294"/>
      <c r="C644" s="295"/>
      <c r="D644" s="295"/>
      <c r="E644" s="294"/>
      <c r="F644" s="295"/>
      <c r="G644" s="295"/>
      <c r="H644" s="295"/>
      <c r="I644" s="294"/>
      <c r="J644" s="294"/>
      <c r="L644" s="294"/>
    </row>
    <row r="645" ht="15.75" customHeight="1">
      <c r="A645" s="294"/>
      <c r="B645" s="294"/>
      <c r="C645" s="295"/>
      <c r="D645" s="295"/>
      <c r="E645" s="294"/>
      <c r="F645" s="295"/>
      <c r="G645" s="295"/>
      <c r="H645" s="295"/>
      <c r="I645" s="294"/>
      <c r="J645" s="294"/>
      <c r="L645" s="294"/>
    </row>
    <row r="646" ht="15.75" customHeight="1">
      <c r="A646" s="294"/>
      <c r="B646" s="294"/>
      <c r="C646" s="295"/>
      <c r="D646" s="295"/>
      <c r="E646" s="294"/>
      <c r="F646" s="295"/>
      <c r="G646" s="295"/>
      <c r="H646" s="295"/>
      <c r="I646" s="294"/>
      <c r="J646" s="294"/>
      <c r="L646" s="294"/>
    </row>
    <row r="647" ht="15.75" customHeight="1">
      <c r="A647" s="294"/>
      <c r="B647" s="294"/>
      <c r="C647" s="295"/>
      <c r="D647" s="295"/>
      <c r="E647" s="294"/>
      <c r="F647" s="295"/>
      <c r="G647" s="295"/>
      <c r="H647" s="295"/>
      <c r="I647" s="294"/>
      <c r="J647" s="294"/>
      <c r="L647" s="294"/>
    </row>
    <row r="648" ht="15.75" customHeight="1">
      <c r="A648" s="294"/>
      <c r="B648" s="294"/>
      <c r="C648" s="295"/>
      <c r="D648" s="295"/>
      <c r="E648" s="294"/>
      <c r="F648" s="295"/>
      <c r="G648" s="295"/>
      <c r="H648" s="295"/>
      <c r="I648" s="294"/>
      <c r="J648" s="294"/>
      <c r="L648" s="294"/>
    </row>
    <row r="649" ht="15.75" customHeight="1">
      <c r="A649" s="294"/>
      <c r="B649" s="294"/>
      <c r="C649" s="295"/>
      <c r="D649" s="295"/>
      <c r="E649" s="294"/>
      <c r="F649" s="295"/>
      <c r="G649" s="295"/>
      <c r="H649" s="295"/>
      <c r="I649" s="294"/>
      <c r="J649" s="294"/>
      <c r="L649" s="294"/>
    </row>
    <row r="650" ht="15.75" customHeight="1">
      <c r="A650" s="294"/>
      <c r="B650" s="294"/>
      <c r="C650" s="295"/>
      <c r="D650" s="295"/>
      <c r="E650" s="294"/>
      <c r="F650" s="295"/>
      <c r="G650" s="295"/>
      <c r="H650" s="295"/>
      <c r="I650" s="294"/>
      <c r="J650" s="294"/>
      <c r="L650" s="294"/>
    </row>
    <row r="651" ht="15.75" customHeight="1">
      <c r="A651" s="294"/>
      <c r="B651" s="294"/>
      <c r="C651" s="295"/>
      <c r="D651" s="295"/>
      <c r="E651" s="294"/>
      <c r="F651" s="295"/>
      <c r="G651" s="295"/>
      <c r="H651" s="295"/>
      <c r="I651" s="294"/>
      <c r="J651" s="294"/>
      <c r="L651" s="294"/>
    </row>
    <row r="652" ht="15.75" customHeight="1">
      <c r="A652" s="294"/>
      <c r="B652" s="294"/>
      <c r="C652" s="295"/>
      <c r="D652" s="295"/>
      <c r="E652" s="294"/>
      <c r="F652" s="295"/>
      <c r="G652" s="295"/>
      <c r="H652" s="295"/>
      <c r="I652" s="294"/>
      <c r="J652" s="294"/>
      <c r="L652" s="294"/>
    </row>
    <row r="653" ht="15.75" customHeight="1">
      <c r="A653" s="294"/>
      <c r="B653" s="294"/>
      <c r="C653" s="295"/>
      <c r="D653" s="295"/>
      <c r="E653" s="294"/>
      <c r="F653" s="295"/>
      <c r="G653" s="295"/>
      <c r="H653" s="295"/>
      <c r="I653" s="294"/>
      <c r="J653" s="294"/>
      <c r="L653" s="294"/>
    </row>
    <row r="654" ht="15.75" customHeight="1">
      <c r="A654" s="294"/>
      <c r="B654" s="294"/>
      <c r="C654" s="295"/>
      <c r="D654" s="295"/>
      <c r="E654" s="294"/>
      <c r="F654" s="295"/>
      <c r="G654" s="295"/>
      <c r="H654" s="295"/>
      <c r="I654" s="294"/>
      <c r="J654" s="294"/>
      <c r="L654" s="294"/>
    </row>
    <row r="655" ht="15.75" customHeight="1">
      <c r="A655" s="294"/>
      <c r="B655" s="294"/>
      <c r="C655" s="295"/>
      <c r="D655" s="295"/>
      <c r="E655" s="294"/>
      <c r="F655" s="295"/>
      <c r="G655" s="295"/>
      <c r="H655" s="295"/>
      <c r="I655" s="294"/>
      <c r="J655" s="294"/>
      <c r="L655" s="294"/>
    </row>
    <row r="656" ht="15.75" customHeight="1">
      <c r="A656" s="294"/>
      <c r="B656" s="294"/>
      <c r="C656" s="295"/>
      <c r="D656" s="295"/>
      <c r="E656" s="294"/>
      <c r="F656" s="295"/>
      <c r="G656" s="295"/>
      <c r="H656" s="295"/>
      <c r="I656" s="294"/>
      <c r="J656" s="294"/>
      <c r="L656" s="294"/>
    </row>
    <row r="657" ht="15.75" customHeight="1">
      <c r="A657" s="294"/>
      <c r="B657" s="294"/>
      <c r="C657" s="295"/>
      <c r="D657" s="295"/>
      <c r="E657" s="294"/>
      <c r="F657" s="295"/>
      <c r="G657" s="295"/>
      <c r="H657" s="295"/>
      <c r="I657" s="294"/>
      <c r="J657" s="294"/>
      <c r="L657" s="294"/>
    </row>
    <row r="658" ht="15.75" customHeight="1">
      <c r="A658" s="294"/>
      <c r="B658" s="294"/>
      <c r="C658" s="295"/>
      <c r="D658" s="295"/>
      <c r="E658" s="294"/>
      <c r="F658" s="295"/>
      <c r="G658" s="295"/>
      <c r="H658" s="295"/>
      <c r="I658" s="294"/>
      <c r="J658" s="294"/>
      <c r="L658" s="294"/>
    </row>
    <row r="659" ht="15.75" customHeight="1">
      <c r="A659" s="294"/>
      <c r="B659" s="294"/>
      <c r="C659" s="295"/>
      <c r="D659" s="295"/>
      <c r="E659" s="294"/>
      <c r="F659" s="295"/>
      <c r="G659" s="295"/>
      <c r="H659" s="295"/>
      <c r="I659" s="294"/>
      <c r="J659" s="294"/>
      <c r="L659" s="294"/>
    </row>
    <row r="660" ht="15.75" customHeight="1">
      <c r="A660" s="294"/>
      <c r="B660" s="294"/>
      <c r="C660" s="295"/>
      <c r="D660" s="295"/>
      <c r="E660" s="294"/>
      <c r="F660" s="295"/>
      <c r="G660" s="295"/>
      <c r="H660" s="295"/>
      <c r="I660" s="294"/>
      <c r="J660" s="294"/>
      <c r="L660" s="294"/>
    </row>
    <row r="661" ht="15.75" customHeight="1">
      <c r="A661" s="294"/>
      <c r="B661" s="294"/>
      <c r="C661" s="295"/>
      <c r="D661" s="295"/>
      <c r="E661" s="294"/>
      <c r="F661" s="295"/>
      <c r="G661" s="295"/>
      <c r="H661" s="295"/>
      <c r="I661" s="294"/>
      <c r="J661" s="294"/>
      <c r="L661" s="294"/>
    </row>
    <row r="662" ht="15.75" customHeight="1">
      <c r="A662" s="294"/>
      <c r="B662" s="294"/>
      <c r="C662" s="295"/>
      <c r="D662" s="295"/>
      <c r="E662" s="294"/>
      <c r="F662" s="295"/>
      <c r="G662" s="295"/>
      <c r="H662" s="295"/>
      <c r="I662" s="294"/>
      <c r="J662" s="294"/>
      <c r="L662" s="294"/>
    </row>
    <row r="663" ht="15.75" customHeight="1">
      <c r="A663" s="294"/>
      <c r="B663" s="294"/>
      <c r="C663" s="295"/>
      <c r="D663" s="295"/>
      <c r="E663" s="294"/>
      <c r="F663" s="295"/>
      <c r="G663" s="295"/>
      <c r="H663" s="295"/>
      <c r="I663" s="294"/>
      <c r="J663" s="294"/>
      <c r="L663" s="294"/>
    </row>
    <row r="664" ht="15.75" customHeight="1">
      <c r="A664" s="294"/>
      <c r="B664" s="294"/>
      <c r="C664" s="295"/>
      <c r="D664" s="295"/>
      <c r="E664" s="294"/>
      <c r="F664" s="295"/>
      <c r="G664" s="295"/>
      <c r="H664" s="295"/>
      <c r="I664" s="294"/>
      <c r="J664" s="294"/>
      <c r="L664" s="294"/>
    </row>
    <row r="665" ht="15.75" customHeight="1">
      <c r="A665" s="294"/>
      <c r="B665" s="294"/>
      <c r="C665" s="295"/>
      <c r="D665" s="295"/>
      <c r="E665" s="294"/>
      <c r="F665" s="295"/>
      <c r="G665" s="295"/>
      <c r="H665" s="295"/>
      <c r="I665" s="294"/>
      <c r="J665" s="294"/>
      <c r="L665" s="294"/>
    </row>
    <row r="666" ht="15.75" customHeight="1">
      <c r="A666" s="294"/>
      <c r="B666" s="294"/>
      <c r="C666" s="295"/>
      <c r="D666" s="295"/>
      <c r="E666" s="294"/>
      <c r="F666" s="295"/>
      <c r="G666" s="295"/>
      <c r="H666" s="295"/>
      <c r="I666" s="294"/>
      <c r="J666" s="294"/>
      <c r="L666" s="294"/>
    </row>
    <row r="667" ht="15.75" customHeight="1">
      <c r="A667" s="294"/>
      <c r="B667" s="294"/>
      <c r="C667" s="295"/>
      <c r="D667" s="295"/>
      <c r="E667" s="294"/>
      <c r="F667" s="295"/>
      <c r="G667" s="295"/>
      <c r="H667" s="295"/>
      <c r="I667" s="294"/>
      <c r="J667" s="294"/>
      <c r="L667" s="294"/>
    </row>
    <row r="668" ht="15.75" customHeight="1">
      <c r="A668" s="294"/>
      <c r="B668" s="294"/>
      <c r="C668" s="295"/>
      <c r="D668" s="295"/>
      <c r="E668" s="294"/>
      <c r="F668" s="295"/>
      <c r="G668" s="295"/>
      <c r="H668" s="295"/>
      <c r="I668" s="294"/>
      <c r="J668" s="294"/>
      <c r="L668" s="294"/>
    </row>
    <row r="669" ht="15.75" customHeight="1">
      <c r="A669" s="294"/>
      <c r="B669" s="294"/>
      <c r="C669" s="295"/>
      <c r="D669" s="295"/>
      <c r="E669" s="294"/>
      <c r="F669" s="295"/>
      <c r="G669" s="295"/>
      <c r="H669" s="295"/>
      <c r="I669" s="294"/>
      <c r="J669" s="294"/>
      <c r="L669" s="294"/>
    </row>
    <row r="670" ht="15.75" customHeight="1">
      <c r="A670" s="294"/>
      <c r="B670" s="294"/>
      <c r="C670" s="295"/>
      <c r="D670" s="295"/>
      <c r="E670" s="294"/>
      <c r="F670" s="295"/>
      <c r="G670" s="295"/>
      <c r="H670" s="295"/>
      <c r="I670" s="294"/>
      <c r="J670" s="294"/>
      <c r="L670" s="294"/>
    </row>
    <row r="671" ht="15.75" customHeight="1">
      <c r="A671" s="294"/>
      <c r="B671" s="294"/>
      <c r="C671" s="295"/>
      <c r="D671" s="295"/>
      <c r="E671" s="294"/>
      <c r="F671" s="295"/>
      <c r="G671" s="295"/>
      <c r="H671" s="295"/>
      <c r="I671" s="294"/>
      <c r="J671" s="294"/>
      <c r="L671" s="294"/>
    </row>
    <row r="672" ht="15.75" customHeight="1">
      <c r="A672" s="294"/>
      <c r="B672" s="294"/>
      <c r="C672" s="295"/>
      <c r="D672" s="295"/>
      <c r="E672" s="294"/>
      <c r="F672" s="295"/>
      <c r="G672" s="295"/>
      <c r="H672" s="295"/>
      <c r="I672" s="294"/>
      <c r="J672" s="294"/>
      <c r="L672" s="294"/>
    </row>
    <row r="673" ht="15.75" customHeight="1">
      <c r="A673" s="294"/>
      <c r="B673" s="294"/>
      <c r="C673" s="295"/>
      <c r="D673" s="295"/>
      <c r="E673" s="294"/>
      <c r="F673" s="295"/>
      <c r="G673" s="295"/>
      <c r="H673" s="295"/>
      <c r="I673" s="294"/>
      <c r="J673" s="294"/>
      <c r="L673" s="294"/>
    </row>
    <row r="674" ht="15.75" customHeight="1">
      <c r="A674" s="294"/>
      <c r="B674" s="294"/>
      <c r="C674" s="295"/>
      <c r="D674" s="295"/>
      <c r="E674" s="294"/>
      <c r="F674" s="295"/>
      <c r="G674" s="295"/>
      <c r="H674" s="295"/>
      <c r="I674" s="294"/>
      <c r="J674" s="294"/>
      <c r="L674" s="294"/>
    </row>
    <row r="675" ht="15.75" customHeight="1">
      <c r="A675" s="294"/>
      <c r="B675" s="294"/>
      <c r="C675" s="295"/>
      <c r="D675" s="295"/>
      <c r="E675" s="294"/>
      <c r="F675" s="295"/>
      <c r="G675" s="295"/>
      <c r="H675" s="295"/>
      <c r="I675" s="294"/>
      <c r="J675" s="294"/>
      <c r="L675" s="294"/>
    </row>
    <row r="676" ht="15.75" customHeight="1">
      <c r="A676" s="294"/>
      <c r="B676" s="294"/>
      <c r="C676" s="295"/>
      <c r="D676" s="295"/>
      <c r="E676" s="294"/>
      <c r="F676" s="295"/>
      <c r="G676" s="295"/>
      <c r="H676" s="295"/>
      <c r="I676" s="294"/>
      <c r="J676" s="294"/>
      <c r="L676" s="294"/>
    </row>
    <row r="677" ht="15.75" customHeight="1">
      <c r="A677" s="294"/>
      <c r="B677" s="294"/>
      <c r="C677" s="295"/>
      <c r="D677" s="295"/>
      <c r="E677" s="294"/>
      <c r="F677" s="295"/>
      <c r="G677" s="295"/>
      <c r="H677" s="295"/>
      <c r="I677" s="294"/>
      <c r="J677" s="294"/>
      <c r="L677" s="294"/>
    </row>
    <row r="678" ht="15.75" customHeight="1">
      <c r="A678" s="294"/>
      <c r="B678" s="294"/>
      <c r="C678" s="295"/>
      <c r="D678" s="295"/>
      <c r="E678" s="294"/>
      <c r="F678" s="295"/>
      <c r="G678" s="295"/>
      <c r="H678" s="295"/>
      <c r="I678" s="294"/>
      <c r="J678" s="294"/>
      <c r="L678" s="294"/>
    </row>
    <row r="679" ht="15.75" customHeight="1">
      <c r="A679" s="294"/>
      <c r="B679" s="294"/>
      <c r="C679" s="295"/>
      <c r="D679" s="295"/>
      <c r="E679" s="294"/>
      <c r="F679" s="295"/>
      <c r="G679" s="295"/>
      <c r="H679" s="295"/>
      <c r="I679" s="294"/>
      <c r="J679" s="294"/>
      <c r="L679" s="294"/>
    </row>
    <row r="680" ht="15.75" customHeight="1">
      <c r="A680" s="294"/>
      <c r="B680" s="294"/>
      <c r="C680" s="295"/>
      <c r="D680" s="295"/>
      <c r="E680" s="294"/>
      <c r="F680" s="295"/>
      <c r="G680" s="295"/>
      <c r="H680" s="295"/>
      <c r="I680" s="294"/>
      <c r="J680" s="294"/>
      <c r="L680" s="294"/>
    </row>
    <row r="681" ht="15.75" customHeight="1">
      <c r="A681" s="294"/>
      <c r="B681" s="294"/>
      <c r="C681" s="295"/>
      <c r="D681" s="295"/>
      <c r="E681" s="294"/>
      <c r="F681" s="295"/>
      <c r="G681" s="295"/>
      <c r="H681" s="295"/>
      <c r="I681" s="294"/>
      <c r="J681" s="294"/>
      <c r="L681" s="294"/>
    </row>
    <row r="682" ht="15.75" customHeight="1">
      <c r="A682" s="294"/>
      <c r="B682" s="294"/>
      <c r="C682" s="295"/>
      <c r="D682" s="295"/>
      <c r="E682" s="294"/>
      <c r="F682" s="295"/>
      <c r="G682" s="295"/>
      <c r="H682" s="295"/>
      <c r="I682" s="294"/>
      <c r="J682" s="294"/>
      <c r="L682" s="294"/>
    </row>
    <row r="683" ht="15.75" customHeight="1">
      <c r="A683" s="294"/>
      <c r="B683" s="294"/>
      <c r="C683" s="295"/>
      <c r="D683" s="295"/>
      <c r="E683" s="294"/>
      <c r="F683" s="295"/>
      <c r="G683" s="295"/>
      <c r="H683" s="295"/>
      <c r="I683" s="294"/>
      <c r="J683" s="294"/>
      <c r="L683" s="294"/>
    </row>
    <row r="684" ht="15.75" customHeight="1">
      <c r="A684" s="294"/>
      <c r="B684" s="294"/>
      <c r="C684" s="295"/>
      <c r="D684" s="295"/>
      <c r="E684" s="294"/>
      <c r="F684" s="295"/>
      <c r="G684" s="295"/>
      <c r="H684" s="295"/>
      <c r="I684" s="294"/>
      <c r="J684" s="294"/>
      <c r="L684" s="294"/>
    </row>
    <row r="685" ht="15.75" customHeight="1">
      <c r="A685" s="294"/>
      <c r="B685" s="294"/>
      <c r="C685" s="295"/>
      <c r="D685" s="295"/>
      <c r="E685" s="294"/>
      <c r="F685" s="295"/>
      <c r="G685" s="295"/>
      <c r="H685" s="295"/>
      <c r="I685" s="294"/>
      <c r="J685" s="294"/>
      <c r="L685" s="294"/>
    </row>
    <row r="686" ht="15.75" customHeight="1">
      <c r="A686" s="294"/>
      <c r="B686" s="294"/>
      <c r="C686" s="295"/>
      <c r="D686" s="295"/>
      <c r="E686" s="294"/>
      <c r="F686" s="295"/>
      <c r="G686" s="295"/>
      <c r="H686" s="295"/>
      <c r="I686" s="294"/>
      <c r="J686" s="294"/>
      <c r="L686" s="294"/>
    </row>
    <row r="687" ht="15.75" customHeight="1">
      <c r="A687" s="294"/>
      <c r="B687" s="294"/>
      <c r="C687" s="295"/>
      <c r="D687" s="295"/>
      <c r="E687" s="294"/>
      <c r="F687" s="295"/>
      <c r="G687" s="295"/>
      <c r="H687" s="295"/>
      <c r="I687" s="294"/>
      <c r="J687" s="294"/>
      <c r="L687" s="294"/>
    </row>
    <row r="688" ht="15.75" customHeight="1">
      <c r="A688" s="294"/>
      <c r="B688" s="294"/>
      <c r="C688" s="295"/>
      <c r="D688" s="295"/>
      <c r="E688" s="294"/>
      <c r="F688" s="295"/>
      <c r="G688" s="295"/>
      <c r="H688" s="295"/>
      <c r="I688" s="294"/>
      <c r="J688" s="294"/>
      <c r="L688" s="294"/>
    </row>
    <row r="689" ht="15.75" customHeight="1">
      <c r="A689" s="294"/>
      <c r="B689" s="294"/>
      <c r="C689" s="295"/>
      <c r="D689" s="295"/>
      <c r="E689" s="294"/>
      <c r="F689" s="295"/>
      <c r="G689" s="295"/>
      <c r="H689" s="295"/>
      <c r="I689" s="294"/>
      <c r="J689" s="294"/>
      <c r="L689" s="294"/>
    </row>
    <row r="690" ht="15.75" customHeight="1">
      <c r="A690" s="294"/>
      <c r="B690" s="294"/>
      <c r="C690" s="295"/>
      <c r="D690" s="295"/>
      <c r="E690" s="294"/>
      <c r="F690" s="295"/>
      <c r="G690" s="295"/>
      <c r="H690" s="295"/>
      <c r="I690" s="294"/>
      <c r="J690" s="294"/>
      <c r="L690" s="294"/>
    </row>
    <row r="691" ht="15.75" customHeight="1">
      <c r="A691" s="294"/>
      <c r="B691" s="294"/>
      <c r="C691" s="295"/>
      <c r="D691" s="295"/>
      <c r="E691" s="294"/>
      <c r="F691" s="295"/>
      <c r="G691" s="295"/>
      <c r="H691" s="295"/>
      <c r="I691" s="294"/>
      <c r="J691" s="294"/>
      <c r="L691" s="294"/>
    </row>
    <row r="692" ht="15.75" customHeight="1">
      <c r="A692" s="294"/>
      <c r="B692" s="294"/>
      <c r="C692" s="295"/>
      <c r="D692" s="295"/>
      <c r="E692" s="294"/>
      <c r="F692" s="295"/>
      <c r="G692" s="295"/>
      <c r="H692" s="295"/>
      <c r="I692" s="294"/>
      <c r="J692" s="294"/>
      <c r="L692" s="294"/>
    </row>
    <row r="693" ht="15.75" customHeight="1">
      <c r="A693" s="294"/>
      <c r="B693" s="294"/>
      <c r="C693" s="295"/>
      <c r="D693" s="295"/>
      <c r="E693" s="294"/>
      <c r="F693" s="295"/>
      <c r="G693" s="295"/>
      <c r="H693" s="295"/>
      <c r="I693" s="294"/>
      <c r="J693" s="294"/>
      <c r="L693" s="294"/>
    </row>
    <row r="694" ht="15.75" customHeight="1">
      <c r="A694" s="294"/>
      <c r="B694" s="294"/>
      <c r="C694" s="295"/>
      <c r="D694" s="295"/>
      <c r="E694" s="294"/>
      <c r="F694" s="295"/>
      <c r="G694" s="295"/>
      <c r="H694" s="295"/>
      <c r="I694" s="294"/>
      <c r="J694" s="294"/>
      <c r="L694" s="294"/>
    </row>
    <row r="695" ht="15.75" customHeight="1">
      <c r="A695" s="294"/>
      <c r="B695" s="294"/>
      <c r="C695" s="295"/>
      <c r="D695" s="295"/>
      <c r="E695" s="294"/>
      <c r="F695" s="295"/>
      <c r="G695" s="295"/>
      <c r="H695" s="295"/>
      <c r="I695" s="294"/>
      <c r="J695" s="294"/>
      <c r="L695" s="294"/>
    </row>
    <row r="696" ht="15.75" customHeight="1">
      <c r="A696" s="294"/>
      <c r="B696" s="294"/>
      <c r="C696" s="295"/>
      <c r="D696" s="295"/>
      <c r="E696" s="294"/>
      <c r="F696" s="295"/>
      <c r="G696" s="295"/>
      <c r="H696" s="295"/>
      <c r="I696" s="294"/>
      <c r="J696" s="294"/>
      <c r="L696" s="294"/>
    </row>
    <row r="697" ht="15.75" customHeight="1">
      <c r="A697" s="294"/>
      <c r="B697" s="294"/>
      <c r="C697" s="295"/>
      <c r="D697" s="295"/>
      <c r="E697" s="294"/>
      <c r="F697" s="295"/>
      <c r="G697" s="295"/>
      <c r="H697" s="295"/>
      <c r="I697" s="294"/>
      <c r="J697" s="294"/>
      <c r="L697" s="294"/>
    </row>
    <row r="698" ht="15.75" customHeight="1">
      <c r="A698" s="294"/>
      <c r="B698" s="294"/>
      <c r="C698" s="295"/>
      <c r="D698" s="295"/>
      <c r="E698" s="294"/>
      <c r="F698" s="295"/>
      <c r="G698" s="295"/>
      <c r="H698" s="295"/>
      <c r="I698" s="294"/>
      <c r="J698" s="294"/>
      <c r="L698" s="294"/>
    </row>
    <row r="699" ht="15.75" customHeight="1">
      <c r="A699" s="294"/>
      <c r="B699" s="294"/>
      <c r="C699" s="295"/>
      <c r="D699" s="295"/>
      <c r="E699" s="294"/>
      <c r="F699" s="295"/>
      <c r="G699" s="295"/>
      <c r="H699" s="295"/>
      <c r="I699" s="294"/>
      <c r="J699" s="294"/>
      <c r="L699" s="294"/>
    </row>
    <row r="700" ht="15.75" customHeight="1">
      <c r="A700" s="294"/>
      <c r="B700" s="294"/>
      <c r="C700" s="295"/>
      <c r="D700" s="295"/>
      <c r="E700" s="294"/>
      <c r="F700" s="295"/>
      <c r="G700" s="295"/>
      <c r="H700" s="295"/>
      <c r="I700" s="294"/>
      <c r="J700" s="294"/>
      <c r="L700" s="294"/>
    </row>
    <row r="701" ht="15.75" customHeight="1">
      <c r="A701" s="294"/>
      <c r="B701" s="294"/>
      <c r="C701" s="295"/>
      <c r="D701" s="295"/>
      <c r="E701" s="294"/>
      <c r="F701" s="295"/>
      <c r="G701" s="295"/>
      <c r="H701" s="295"/>
      <c r="I701" s="294"/>
      <c r="J701" s="294"/>
      <c r="L701" s="294"/>
    </row>
    <row r="702" ht="15.75" customHeight="1">
      <c r="A702" s="294"/>
      <c r="B702" s="294"/>
      <c r="C702" s="295"/>
      <c r="D702" s="295"/>
      <c r="E702" s="294"/>
      <c r="F702" s="295"/>
      <c r="G702" s="295"/>
      <c r="H702" s="295"/>
      <c r="I702" s="294"/>
      <c r="J702" s="294"/>
      <c r="L702" s="294"/>
    </row>
    <row r="703" ht="15.75" customHeight="1">
      <c r="A703" s="294"/>
      <c r="B703" s="294"/>
      <c r="C703" s="295"/>
      <c r="D703" s="295"/>
      <c r="E703" s="294"/>
      <c r="F703" s="295"/>
      <c r="G703" s="295"/>
      <c r="H703" s="295"/>
      <c r="I703" s="294"/>
      <c r="J703" s="294"/>
      <c r="L703" s="294"/>
    </row>
    <row r="704" ht="15.75" customHeight="1">
      <c r="A704" s="294"/>
      <c r="B704" s="294"/>
      <c r="C704" s="295"/>
      <c r="D704" s="295"/>
      <c r="E704" s="294"/>
      <c r="F704" s="295"/>
      <c r="G704" s="295"/>
      <c r="H704" s="295"/>
      <c r="I704" s="294"/>
      <c r="J704" s="294"/>
      <c r="L704" s="294"/>
    </row>
    <row r="705" ht="15.75" customHeight="1">
      <c r="A705" s="294"/>
      <c r="B705" s="294"/>
      <c r="C705" s="295"/>
      <c r="D705" s="295"/>
      <c r="E705" s="294"/>
      <c r="F705" s="295"/>
      <c r="G705" s="295"/>
      <c r="H705" s="295"/>
      <c r="I705" s="294"/>
      <c r="J705" s="294"/>
      <c r="L705" s="294"/>
    </row>
    <row r="706" ht="15.75" customHeight="1">
      <c r="A706" s="294"/>
      <c r="B706" s="294"/>
      <c r="C706" s="295"/>
      <c r="D706" s="295"/>
      <c r="E706" s="294"/>
      <c r="F706" s="295"/>
      <c r="G706" s="295"/>
      <c r="H706" s="295"/>
      <c r="I706" s="294"/>
      <c r="J706" s="294"/>
      <c r="L706" s="294"/>
    </row>
    <row r="707" ht="15.75" customHeight="1">
      <c r="A707" s="294"/>
      <c r="B707" s="294"/>
      <c r="C707" s="295"/>
      <c r="D707" s="295"/>
      <c r="E707" s="294"/>
      <c r="F707" s="295"/>
      <c r="G707" s="295"/>
      <c r="H707" s="295"/>
      <c r="I707" s="294"/>
      <c r="J707" s="294"/>
      <c r="L707" s="294"/>
    </row>
    <row r="708" ht="15.75" customHeight="1">
      <c r="A708" s="294"/>
      <c r="B708" s="294"/>
      <c r="C708" s="295"/>
      <c r="D708" s="295"/>
      <c r="E708" s="294"/>
      <c r="F708" s="295"/>
      <c r="G708" s="295"/>
      <c r="H708" s="295"/>
      <c r="I708" s="294"/>
      <c r="J708" s="294"/>
      <c r="L708" s="294"/>
    </row>
    <row r="709" ht="15.75" customHeight="1">
      <c r="A709" s="294"/>
      <c r="B709" s="294"/>
      <c r="C709" s="295"/>
      <c r="D709" s="295"/>
      <c r="E709" s="294"/>
      <c r="F709" s="295"/>
      <c r="G709" s="295"/>
      <c r="H709" s="295"/>
      <c r="I709" s="294"/>
      <c r="J709" s="294"/>
      <c r="L709" s="294"/>
    </row>
    <row r="710" ht="15.75" customHeight="1">
      <c r="A710" s="294"/>
      <c r="B710" s="294"/>
      <c r="C710" s="295"/>
      <c r="D710" s="295"/>
      <c r="E710" s="294"/>
      <c r="F710" s="295"/>
      <c r="G710" s="295"/>
      <c r="H710" s="295"/>
      <c r="I710" s="294"/>
      <c r="J710" s="294"/>
      <c r="L710" s="294"/>
    </row>
    <row r="711" ht="15.75" customHeight="1">
      <c r="A711" s="294"/>
      <c r="B711" s="294"/>
      <c r="C711" s="295"/>
      <c r="D711" s="295"/>
      <c r="E711" s="294"/>
      <c r="F711" s="295"/>
      <c r="G711" s="295"/>
      <c r="H711" s="295"/>
      <c r="I711" s="294"/>
      <c r="J711" s="294"/>
      <c r="L711" s="294"/>
    </row>
    <row r="712" ht="15.75" customHeight="1">
      <c r="A712" s="294"/>
      <c r="B712" s="294"/>
      <c r="C712" s="295"/>
      <c r="D712" s="295"/>
      <c r="E712" s="294"/>
      <c r="F712" s="295"/>
      <c r="G712" s="295"/>
      <c r="H712" s="295"/>
      <c r="I712" s="294"/>
      <c r="J712" s="294"/>
      <c r="L712" s="294"/>
    </row>
    <row r="713" ht="15.75" customHeight="1">
      <c r="A713" s="294"/>
      <c r="B713" s="294"/>
      <c r="C713" s="295"/>
      <c r="D713" s="295"/>
      <c r="E713" s="294"/>
      <c r="F713" s="295"/>
      <c r="G713" s="295"/>
      <c r="H713" s="295"/>
      <c r="I713" s="294"/>
      <c r="J713" s="294"/>
      <c r="L713" s="294"/>
    </row>
    <row r="714" ht="15.75" customHeight="1">
      <c r="A714" s="294"/>
      <c r="B714" s="294"/>
      <c r="C714" s="295"/>
      <c r="D714" s="295"/>
      <c r="E714" s="294"/>
      <c r="F714" s="295"/>
      <c r="G714" s="295"/>
      <c r="H714" s="295"/>
      <c r="I714" s="294"/>
      <c r="J714" s="294"/>
      <c r="L714" s="294"/>
    </row>
    <row r="715" ht="15.75" customHeight="1">
      <c r="A715" s="294"/>
      <c r="B715" s="294"/>
      <c r="C715" s="295"/>
      <c r="D715" s="295"/>
      <c r="E715" s="294"/>
      <c r="F715" s="295"/>
      <c r="G715" s="295"/>
      <c r="H715" s="295"/>
      <c r="I715" s="294"/>
      <c r="J715" s="294"/>
      <c r="L715" s="294"/>
    </row>
    <row r="716" ht="15.75" customHeight="1">
      <c r="A716" s="294"/>
      <c r="B716" s="294"/>
      <c r="C716" s="295"/>
      <c r="D716" s="295"/>
      <c r="E716" s="294"/>
      <c r="F716" s="295"/>
      <c r="G716" s="295"/>
      <c r="H716" s="295"/>
      <c r="I716" s="294"/>
      <c r="J716" s="294"/>
      <c r="L716" s="294"/>
    </row>
    <row r="717" ht="15.75" customHeight="1">
      <c r="A717" s="294"/>
      <c r="B717" s="294"/>
      <c r="C717" s="295"/>
      <c r="D717" s="295"/>
      <c r="E717" s="294"/>
      <c r="F717" s="295"/>
      <c r="G717" s="295"/>
      <c r="H717" s="295"/>
      <c r="I717" s="294"/>
      <c r="J717" s="294"/>
      <c r="L717" s="294"/>
    </row>
    <row r="718" ht="15.75" customHeight="1">
      <c r="A718" s="294"/>
      <c r="B718" s="294"/>
      <c r="C718" s="295"/>
      <c r="D718" s="295"/>
      <c r="E718" s="294"/>
      <c r="F718" s="295"/>
      <c r="G718" s="295"/>
      <c r="H718" s="295"/>
      <c r="I718" s="294"/>
      <c r="J718" s="294"/>
      <c r="L718" s="294"/>
    </row>
    <row r="719" ht="15.75" customHeight="1">
      <c r="A719" s="294"/>
      <c r="B719" s="294"/>
      <c r="C719" s="295"/>
      <c r="D719" s="295"/>
      <c r="E719" s="294"/>
      <c r="F719" s="295"/>
      <c r="G719" s="295"/>
      <c r="H719" s="295"/>
      <c r="I719" s="294"/>
      <c r="J719" s="294"/>
      <c r="L719" s="294"/>
    </row>
    <row r="720" ht="15.75" customHeight="1">
      <c r="A720" s="294"/>
      <c r="B720" s="294"/>
      <c r="C720" s="295"/>
      <c r="D720" s="295"/>
      <c r="E720" s="294"/>
      <c r="F720" s="295"/>
      <c r="G720" s="295"/>
      <c r="H720" s="295"/>
      <c r="I720" s="294"/>
      <c r="J720" s="294"/>
      <c r="L720" s="294"/>
    </row>
    <row r="721" ht="15.75" customHeight="1">
      <c r="A721" s="294"/>
      <c r="B721" s="294"/>
      <c r="C721" s="295"/>
      <c r="D721" s="295"/>
      <c r="E721" s="294"/>
      <c r="F721" s="295"/>
      <c r="G721" s="295"/>
      <c r="H721" s="295"/>
      <c r="I721" s="294"/>
      <c r="J721" s="294"/>
      <c r="L721" s="294"/>
    </row>
    <row r="722" ht="15.75" customHeight="1">
      <c r="A722" s="294"/>
      <c r="B722" s="294"/>
      <c r="C722" s="295"/>
      <c r="D722" s="295"/>
      <c r="E722" s="294"/>
      <c r="F722" s="295"/>
      <c r="G722" s="295"/>
      <c r="H722" s="295"/>
      <c r="I722" s="294"/>
      <c r="J722" s="294"/>
      <c r="L722" s="294"/>
    </row>
    <row r="723" ht="15.75" customHeight="1">
      <c r="A723" s="294"/>
      <c r="B723" s="294"/>
      <c r="C723" s="295"/>
      <c r="D723" s="295"/>
      <c r="E723" s="294"/>
      <c r="F723" s="295"/>
      <c r="G723" s="295"/>
      <c r="H723" s="295"/>
      <c r="I723" s="294"/>
      <c r="J723" s="294"/>
      <c r="L723" s="294"/>
    </row>
    <row r="724" ht="15.75" customHeight="1">
      <c r="A724" s="294"/>
      <c r="B724" s="294"/>
      <c r="C724" s="295"/>
      <c r="D724" s="295"/>
      <c r="E724" s="294"/>
      <c r="F724" s="295"/>
      <c r="G724" s="295"/>
      <c r="H724" s="295"/>
      <c r="I724" s="294"/>
      <c r="J724" s="294"/>
      <c r="L724" s="294"/>
    </row>
    <row r="725" ht="15.75" customHeight="1">
      <c r="A725" s="294"/>
      <c r="B725" s="294"/>
      <c r="C725" s="295"/>
      <c r="D725" s="295"/>
      <c r="E725" s="294"/>
      <c r="F725" s="295"/>
      <c r="G725" s="295"/>
      <c r="H725" s="295"/>
      <c r="I725" s="294"/>
      <c r="J725" s="294"/>
      <c r="L725" s="294"/>
    </row>
    <row r="726" ht="15.75" customHeight="1">
      <c r="A726" s="294"/>
      <c r="B726" s="294"/>
      <c r="C726" s="295"/>
      <c r="D726" s="295"/>
      <c r="E726" s="294"/>
      <c r="F726" s="295"/>
      <c r="G726" s="295"/>
      <c r="H726" s="295"/>
      <c r="I726" s="294"/>
      <c r="J726" s="294"/>
      <c r="L726" s="294"/>
    </row>
    <row r="727" ht="15.75" customHeight="1">
      <c r="A727" s="294"/>
      <c r="B727" s="294"/>
      <c r="C727" s="295"/>
      <c r="D727" s="295"/>
      <c r="E727" s="294"/>
      <c r="F727" s="295"/>
      <c r="G727" s="295"/>
      <c r="H727" s="295"/>
      <c r="I727" s="294"/>
      <c r="J727" s="294"/>
      <c r="L727" s="294"/>
    </row>
    <row r="728" ht="15.75" customHeight="1">
      <c r="A728" s="294"/>
      <c r="B728" s="294"/>
      <c r="C728" s="295"/>
      <c r="D728" s="295"/>
      <c r="E728" s="294"/>
      <c r="F728" s="295"/>
      <c r="G728" s="295"/>
      <c r="H728" s="295"/>
      <c r="I728" s="294"/>
      <c r="J728" s="294"/>
      <c r="L728" s="294"/>
    </row>
    <row r="729" ht="15.75" customHeight="1">
      <c r="A729" s="294"/>
      <c r="B729" s="294"/>
      <c r="C729" s="295"/>
      <c r="D729" s="295"/>
      <c r="E729" s="294"/>
      <c r="F729" s="295"/>
      <c r="G729" s="295"/>
      <c r="H729" s="295"/>
      <c r="I729" s="294"/>
      <c r="J729" s="294"/>
      <c r="L729" s="294"/>
    </row>
    <row r="730" ht="15.75" customHeight="1">
      <c r="A730" s="294"/>
      <c r="B730" s="294"/>
      <c r="C730" s="295"/>
      <c r="D730" s="295"/>
      <c r="E730" s="294"/>
      <c r="F730" s="295"/>
      <c r="G730" s="295"/>
      <c r="H730" s="295"/>
      <c r="I730" s="294"/>
      <c r="J730" s="294"/>
      <c r="L730" s="294"/>
    </row>
    <row r="731" ht="15.75" customHeight="1">
      <c r="A731" s="294"/>
      <c r="B731" s="294"/>
      <c r="C731" s="295"/>
      <c r="D731" s="295"/>
      <c r="E731" s="294"/>
      <c r="F731" s="295"/>
      <c r="G731" s="295"/>
      <c r="H731" s="295"/>
      <c r="I731" s="294"/>
      <c r="J731" s="294"/>
      <c r="L731" s="294"/>
    </row>
    <row r="732" ht="15.75" customHeight="1">
      <c r="A732" s="294"/>
      <c r="B732" s="294"/>
      <c r="C732" s="295"/>
      <c r="D732" s="295"/>
      <c r="E732" s="294"/>
      <c r="F732" s="295"/>
      <c r="G732" s="295"/>
      <c r="H732" s="295"/>
      <c r="I732" s="294"/>
      <c r="J732" s="294"/>
      <c r="L732" s="294"/>
    </row>
    <row r="733" ht="15.75" customHeight="1">
      <c r="A733" s="294"/>
      <c r="B733" s="294"/>
      <c r="C733" s="295"/>
      <c r="D733" s="295"/>
      <c r="E733" s="294"/>
      <c r="F733" s="295"/>
      <c r="G733" s="295"/>
      <c r="H733" s="295"/>
      <c r="I733" s="294"/>
      <c r="J733" s="294"/>
      <c r="L733" s="294"/>
    </row>
    <row r="734" ht="15.75" customHeight="1">
      <c r="A734" s="294"/>
      <c r="B734" s="294"/>
      <c r="C734" s="295"/>
      <c r="D734" s="295"/>
      <c r="E734" s="294"/>
      <c r="F734" s="295"/>
      <c r="G734" s="295"/>
      <c r="H734" s="295"/>
      <c r="I734" s="294"/>
      <c r="J734" s="294"/>
      <c r="L734" s="294"/>
    </row>
    <row r="735" ht="15.75" customHeight="1">
      <c r="A735" s="294"/>
      <c r="B735" s="294"/>
      <c r="C735" s="295"/>
      <c r="D735" s="295"/>
      <c r="E735" s="294"/>
      <c r="F735" s="295"/>
      <c r="G735" s="295"/>
      <c r="H735" s="295"/>
      <c r="I735" s="294"/>
      <c r="J735" s="294"/>
      <c r="L735" s="294"/>
    </row>
    <row r="736" ht="15.75" customHeight="1">
      <c r="A736" s="294"/>
      <c r="B736" s="294"/>
      <c r="C736" s="295"/>
      <c r="D736" s="295"/>
      <c r="E736" s="294"/>
      <c r="F736" s="295"/>
      <c r="G736" s="295"/>
      <c r="H736" s="295"/>
      <c r="I736" s="294"/>
      <c r="J736" s="294"/>
      <c r="L736" s="294"/>
    </row>
    <row r="737" ht="15.75" customHeight="1">
      <c r="A737" s="294"/>
      <c r="B737" s="294"/>
      <c r="C737" s="295"/>
      <c r="D737" s="295"/>
      <c r="E737" s="294"/>
      <c r="F737" s="295"/>
      <c r="G737" s="295"/>
      <c r="H737" s="295"/>
      <c r="I737" s="294"/>
      <c r="J737" s="294"/>
      <c r="L737" s="294"/>
    </row>
    <row r="738" ht="15.75" customHeight="1">
      <c r="A738" s="294"/>
      <c r="B738" s="294"/>
      <c r="C738" s="295"/>
      <c r="D738" s="295"/>
      <c r="E738" s="294"/>
      <c r="F738" s="295"/>
      <c r="G738" s="295"/>
      <c r="H738" s="295"/>
      <c r="I738" s="294"/>
      <c r="J738" s="294"/>
      <c r="L738" s="294"/>
    </row>
    <row r="739" ht="15.75" customHeight="1">
      <c r="A739" s="294"/>
      <c r="B739" s="294"/>
      <c r="C739" s="295"/>
      <c r="D739" s="295"/>
      <c r="E739" s="294"/>
      <c r="F739" s="295"/>
      <c r="G739" s="295"/>
      <c r="H739" s="295"/>
      <c r="I739" s="294"/>
      <c r="J739" s="294"/>
      <c r="L739" s="294"/>
    </row>
    <row r="740" ht="15.75" customHeight="1">
      <c r="A740" s="294"/>
      <c r="B740" s="294"/>
      <c r="C740" s="295"/>
      <c r="D740" s="295"/>
      <c r="E740" s="294"/>
      <c r="F740" s="295"/>
      <c r="G740" s="295"/>
      <c r="H740" s="295"/>
      <c r="I740" s="294"/>
      <c r="J740" s="294"/>
      <c r="L740" s="294"/>
    </row>
    <row r="741" ht="15.75" customHeight="1">
      <c r="A741" s="294"/>
      <c r="B741" s="294"/>
      <c r="C741" s="295"/>
      <c r="D741" s="295"/>
      <c r="E741" s="294"/>
      <c r="F741" s="295"/>
      <c r="G741" s="295"/>
      <c r="H741" s="295"/>
      <c r="I741" s="294"/>
      <c r="J741" s="294"/>
      <c r="L741" s="294"/>
    </row>
    <row r="742" ht="15.75" customHeight="1">
      <c r="A742" s="294"/>
      <c r="B742" s="294"/>
      <c r="C742" s="295"/>
      <c r="D742" s="295"/>
      <c r="E742" s="294"/>
      <c r="F742" s="295"/>
      <c r="G742" s="295"/>
      <c r="H742" s="295"/>
      <c r="I742" s="294"/>
      <c r="J742" s="294"/>
      <c r="L742" s="294"/>
    </row>
    <row r="743" ht="15.75" customHeight="1">
      <c r="A743" s="294"/>
      <c r="B743" s="294"/>
      <c r="C743" s="295"/>
      <c r="D743" s="295"/>
      <c r="E743" s="294"/>
      <c r="F743" s="295"/>
      <c r="G743" s="295"/>
      <c r="H743" s="295"/>
      <c r="I743" s="294"/>
      <c r="J743" s="294"/>
      <c r="L743" s="294"/>
    </row>
    <row r="744" ht="15.75" customHeight="1">
      <c r="A744" s="294"/>
      <c r="B744" s="294"/>
      <c r="C744" s="295"/>
      <c r="D744" s="295"/>
      <c r="E744" s="294"/>
      <c r="F744" s="295"/>
      <c r="G744" s="295"/>
      <c r="H744" s="295"/>
      <c r="I744" s="294"/>
      <c r="J744" s="294"/>
      <c r="L744" s="294"/>
    </row>
    <row r="745" ht="15.75" customHeight="1">
      <c r="A745" s="294"/>
      <c r="B745" s="294"/>
      <c r="C745" s="295"/>
      <c r="D745" s="295"/>
      <c r="E745" s="294"/>
      <c r="F745" s="295"/>
      <c r="G745" s="295"/>
      <c r="H745" s="295"/>
      <c r="I745" s="294"/>
      <c r="J745" s="294"/>
      <c r="L745" s="294"/>
    </row>
    <row r="746" ht="15.75" customHeight="1">
      <c r="A746" s="294"/>
      <c r="B746" s="294"/>
      <c r="C746" s="295"/>
      <c r="D746" s="295"/>
      <c r="E746" s="294"/>
      <c r="F746" s="295"/>
      <c r="G746" s="295"/>
      <c r="H746" s="295"/>
      <c r="I746" s="294"/>
      <c r="J746" s="294"/>
      <c r="L746" s="294"/>
    </row>
    <row r="747" ht="15.75" customHeight="1">
      <c r="A747" s="294"/>
      <c r="B747" s="294"/>
      <c r="C747" s="295"/>
      <c r="D747" s="295"/>
      <c r="E747" s="294"/>
      <c r="F747" s="295"/>
      <c r="G747" s="295"/>
      <c r="H747" s="295"/>
      <c r="I747" s="294"/>
      <c r="J747" s="294"/>
      <c r="L747" s="294"/>
    </row>
    <row r="748" ht="15.75" customHeight="1">
      <c r="A748" s="294"/>
      <c r="B748" s="294"/>
      <c r="C748" s="295"/>
      <c r="D748" s="295"/>
      <c r="E748" s="294"/>
      <c r="F748" s="295"/>
      <c r="G748" s="295"/>
      <c r="H748" s="295"/>
      <c r="I748" s="294"/>
      <c r="J748" s="294"/>
      <c r="L748" s="294"/>
    </row>
    <row r="749" ht="15.75" customHeight="1">
      <c r="A749" s="294"/>
      <c r="B749" s="294"/>
      <c r="C749" s="295"/>
      <c r="D749" s="295"/>
      <c r="E749" s="294"/>
      <c r="F749" s="295"/>
      <c r="G749" s="295"/>
      <c r="H749" s="295"/>
      <c r="I749" s="294"/>
      <c r="J749" s="294"/>
      <c r="L749" s="294"/>
    </row>
    <row r="750" ht="15.75" customHeight="1">
      <c r="A750" s="294"/>
      <c r="B750" s="294"/>
      <c r="C750" s="295"/>
      <c r="D750" s="295"/>
      <c r="E750" s="294"/>
      <c r="F750" s="295"/>
      <c r="G750" s="295"/>
      <c r="H750" s="295"/>
      <c r="I750" s="294"/>
      <c r="J750" s="294"/>
      <c r="L750" s="294"/>
    </row>
    <row r="751" ht="15.75" customHeight="1">
      <c r="A751" s="294"/>
      <c r="B751" s="294"/>
      <c r="C751" s="295"/>
      <c r="D751" s="295"/>
      <c r="E751" s="294"/>
      <c r="F751" s="295"/>
      <c r="G751" s="295"/>
      <c r="H751" s="295"/>
      <c r="I751" s="294"/>
      <c r="J751" s="294"/>
      <c r="L751" s="294"/>
    </row>
    <row r="752" ht="15.75" customHeight="1">
      <c r="A752" s="294"/>
      <c r="B752" s="294"/>
      <c r="C752" s="295"/>
      <c r="D752" s="295"/>
      <c r="E752" s="294"/>
      <c r="F752" s="295"/>
      <c r="G752" s="295"/>
      <c r="H752" s="295"/>
      <c r="I752" s="294"/>
      <c r="J752" s="294"/>
      <c r="L752" s="294"/>
    </row>
    <row r="753" ht="15.75" customHeight="1">
      <c r="A753" s="294"/>
      <c r="B753" s="294"/>
      <c r="C753" s="295"/>
      <c r="D753" s="295"/>
      <c r="E753" s="294"/>
      <c r="F753" s="295"/>
      <c r="G753" s="295"/>
      <c r="H753" s="295"/>
      <c r="I753" s="294"/>
      <c r="J753" s="294"/>
      <c r="L753" s="294"/>
    </row>
    <row r="754" ht="15.75" customHeight="1">
      <c r="A754" s="294"/>
      <c r="B754" s="294"/>
      <c r="C754" s="295"/>
      <c r="D754" s="295"/>
      <c r="E754" s="294"/>
      <c r="F754" s="295"/>
      <c r="G754" s="295"/>
      <c r="H754" s="295"/>
      <c r="I754" s="294"/>
      <c r="J754" s="294"/>
      <c r="L754" s="294"/>
    </row>
    <row r="755" ht="15.75" customHeight="1">
      <c r="A755" s="294"/>
      <c r="B755" s="294"/>
      <c r="C755" s="295"/>
      <c r="D755" s="295"/>
      <c r="E755" s="294"/>
      <c r="F755" s="295"/>
      <c r="G755" s="295"/>
      <c r="H755" s="295"/>
      <c r="I755" s="294"/>
      <c r="J755" s="294"/>
      <c r="L755" s="294"/>
    </row>
    <row r="756" ht="15.75" customHeight="1">
      <c r="A756" s="294"/>
      <c r="B756" s="294"/>
      <c r="C756" s="295"/>
      <c r="D756" s="295"/>
      <c r="E756" s="294"/>
      <c r="F756" s="295"/>
      <c r="G756" s="295"/>
      <c r="H756" s="295"/>
      <c r="I756" s="294"/>
      <c r="J756" s="294"/>
      <c r="L756" s="294"/>
    </row>
    <row r="757" ht="15.75" customHeight="1">
      <c r="A757" s="294"/>
      <c r="B757" s="294"/>
      <c r="C757" s="295"/>
      <c r="D757" s="295"/>
      <c r="E757" s="294"/>
      <c r="F757" s="295"/>
      <c r="G757" s="295"/>
      <c r="H757" s="295"/>
      <c r="I757" s="294"/>
      <c r="J757" s="294"/>
      <c r="L757" s="294"/>
    </row>
    <row r="758" ht="15.75" customHeight="1">
      <c r="A758" s="294"/>
      <c r="B758" s="294"/>
      <c r="C758" s="295"/>
      <c r="D758" s="295"/>
      <c r="E758" s="294"/>
      <c r="F758" s="295"/>
      <c r="G758" s="295"/>
      <c r="H758" s="295"/>
      <c r="I758" s="294"/>
      <c r="J758" s="294"/>
      <c r="L758" s="294"/>
    </row>
    <row r="759" ht="15.75" customHeight="1">
      <c r="A759" s="294"/>
      <c r="B759" s="294"/>
      <c r="C759" s="295"/>
      <c r="D759" s="295"/>
      <c r="E759" s="294"/>
      <c r="F759" s="295"/>
      <c r="G759" s="295"/>
      <c r="H759" s="295"/>
      <c r="I759" s="294"/>
      <c r="J759" s="294"/>
      <c r="L759" s="294"/>
    </row>
    <row r="760" ht="15.75" customHeight="1">
      <c r="A760" s="294"/>
      <c r="B760" s="294"/>
      <c r="C760" s="295"/>
      <c r="D760" s="295"/>
      <c r="E760" s="294"/>
      <c r="F760" s="295"/>
      <c r="G760" s="295"/>
      <c r="H760" s="295"/>
      <c r="I760" s="294"/>
      <c r="J760" s="294"/>
      <c r="L760" s="294"/>
    </row>
    <row r="761" ht="15.75" customHeight="1">
      <c r="A761" s="294"/>
      <c r="B761" s="294"/>
      <c r="C761" s="295"/>
      <c r="D761" s="295"/>
      <c r="E761" s="294"/>
      <c r="F761" s="295"/>
      <c r="G761" s="295"/>
      <c r="H761" s="295"/>
      <c r="I761" s="294"/>
      <c r="J761" s="294"/>
      <c r="L761" s="294"/>
    </row>
    <row r="762" ht="15.75" customHeight="1">
      <c r="A762" s="294"/>
      <c r="B762" s="294"/>
      <c r="C762" s="295"/>
      <c r="D762" s="295"/>
      <c r="E762" s="294"/>
      <c r="F762" s="295"/>
      <c r="G762" s="295"/>
      <c r="H762" s="295"/>
      <c r="I762" s="294"/>
      <c r="J762" s="294"/>
      <c r="L762" s="294"/>
    </row>
    <row r="763" ht="15.75" customHeight="1">
      <c r="A763" s="294"/>
      <c r="B763" s="294"/>
      <c r="C763" s="295"/>
      <c r="D763" s="295"/>
      <c r="E763" s="294"/>
      <c r="F763" s="295"/>
      <c r="G763" s="295"/>
      <c r="H763" s="295"/>
      <c r="I763" s="294"/>
      <c r="J763" s="294"/>
      <c r="L763" s="294"/>
    </row>
    <row r="764" ht="15.75" customHeight="1">
      <c r="A764" s="294"/>
      <c r="B764" s="294"/>
      <c r="C764" s="295"/>
      <c r="D764" s="295"/>
      <c r="E764" s="294"/>
      <c r="F764" s="295"/>
      <c r="G764" s="295"/>
      <c r="H764" s="295"/>
      <c r="I764" s="294"/>
      <c r="J764" s="294"/>
      <c r="L764" s="294"/>
    </row>
    <row r="765" ht="15.75" customHeight="1">
      <c r="A765" s="294"/>
      <c r="B765" s="294"/>
      <c r="C765" s="295"/>
      <c r="D765" s="295"/>
      <c r="E765" s="294"/>
      <c r="F765" s="295"/>
      <c r="G765" s="295"/>
      <c r="H765" s="295"/>
      <c r="I765" s="294"/>
      <c r="J765" s="294"/>
      <c r="L765" s="294"/>
    </row>
    <row r="766" ht="15.75" customHeight="1">
      <c r="A766" s="294"/>
      <c r="B766" s="294"/>
      <c r="C766" s="295"/>
      <c r="D766" s="295"/>
      <c r="E766" s="294"/>
      <c r="F766" s="295"/>
      <c r="G766" s="295"/>
      <c r="H766" s="295"/>
      <c r="I766" s="294"/>
      <c r="J766" s="294"/>
      <c r="L766" s="294"/>
    </row>
    <row r="767" ht="15.75" customHeight="1">
      <c r="A767" s="294"/>
      <c r="B767" s="294"/>
      <c r="C767" s="295"/>
      <c r="D767" s="295"/>
      <c r="E767" s="294"/>
      <c r="F767" s="295"/>
      <c r="G767" s="295"/>
      <c r="H767" s="295"/>
      <c r="I767" s="294"/>
      <c r="J767" s="294"/>
      <c r="L767" s="294"/>
    </row>
    <row r="768" ht="15.75" customHeight="1">
      <c r="A768" s="294"/>
      <c r="B768" s="294"/>
      <c r="C768" s="295"/>
      <c r="D768" s="295"/>
      <c r="E768" s="294"/>
      <c r="F768" s="295"/>
      <c r="G768" s="295"/>
      <c r="H768" s="295"/>
      <c r="I768" s="294"/>
      <c r="J768" s="294"/>
      <c r="L768" s="294"/>
    </row>
    <row r="769" ht="15.75" customHeight="1">
      <c r="A769" s="294"/>
      <c r="B769" s="294"/>
      <c r="C769" s="295"/>
      <c r="D769" s="295"/>
      <c r="E769" s="294"/>
      <c r="F769" s="295"/>
      <c r="G769" s="295"/>
      <c r="H769" s="295"/>
      <c r="I769" s="294"/>
      <c r="J769" s="294"/>
      <c r="L769" s="294"/>
    </row>
    <row r="770" ht="15.75" customHeight="1">
      <c r="A770" s="294"/>
      <c r="B770" s="294"/>
      <c r="C770" s="295"/>
      <c r="D770" s="295"/>
      <c r="E770" s="294"/>
      <c r="F770" s="295"/>
      <c r="G770" s="295"/>
      <c r="H770" s="295"/>
      <c r="I770" s="294"/>
      <c r="J770" s="294"/>
      <c r="L770" s="294"/>
    </row>
    <row r="771" ht="15.75" customHeight="1">
      <c r="A771" s="294"/>
      <c r="B771" s="294"/>
      <c r="C771" s="295"/>
      <c r="D771" s="295"/>
      <c r="E771" s="294"/>
      <c r="F771" s="295"/>
      <c r="G771" s="295"/>
      <c r="H771" s="295"/>
      <c r="I771" s="294"/>
      <c r="J771" s="294"/>
      <c r="L771" s="294"/>
    </row>
    <row r="772" ht="15.75" customHeight="1">
      <c r="A772" s="294"/>
      <c r="B772" s="294"/>
      <c r="C772" s="295"/>
      <c r="D772" s="295"/>
      <c r="E772" s="294"/>
      <c r="F772" s="295"/>
      <c r="G772" s="295"/>
      <c r="H772" s="295"/>
      <c r="I772" s="294"/>
      <c r="J772" s="294"/>
      <c r="L772" s="294"/>
    </row>
    <row r="773" ht="15.75" customHeight="1">
      <c r="A773" s="294"/>
      <c r="B773" s="294"/>
      <c r="C773" s="295"/>
      <c r="D773" s="295"/>
      <c r="E773" s="294"/>
      <c r="F773" s="295"/>
      <c r="G773" s="295"/>
      <c r="H773" s="295"/>
      <c r="I773" s="294"/>
      <c r="J773" s="294"/>
      <c r="L773" s="294"/>
    </row>
    <row r="774" ht="15.75" customHeight="1">
      <c r="A774" s="294"/>
      <c r="B774" s="294"/>
      <c r="C774" s="295"/>
      <c r="D774" s="295"/>
      <c r="E774" s="294"/>
      <c r="F774" s="295"/>
      <c r="G774" s="295"/>
      <c r="H774" s="295"/>
      <c r="I774" s="294"/>
      <c r="J774" s="294"/>
      <c r="L774" s="294"/>
    </row>
    <row r="775" ht="15.75" customHeight="1">
      <c r="A775" s="294"/>
      <c r="B775" s="294"/>
      <c r="C775" s="295"/>
      <c r="D775" s="295"/>
      <c r="E775" s="294"/>
      <c r="F775" s="295"/>
      <c r="G775" s="295"/>
      <c r="H775" s="295"/>
      <c r="I775" s="294"/>
      <c r="J775" s="294"/>
      <c r="L775" s="294"/>
    </row>
    <row r="776" ht="15.75" customHeight="1">
      <c r="A776" s="294"/>
      <c r="B776" s="294"/>
      <c r="C776" s="295"/>
      <c r="D776" s="295"/>
      <c r="E776" s="294"/>
      <c r="F776" s="295"/>
      <c r="G776" s="295"/>
      <c r="H776" s="295"/>
      <c r="I776" s="294"/>
      <c r="J776" s="294"/>
      <c r="L776" s="294"/>
    </row>
    <row r="777" ht="15.75" customHeight="1">
      <c r="A777" s="294"/>
      <c r="B777" s="294"/>
      <c r="C777" s="295"/>
      <c r="D777" s="295"/>
      <c r="E777" s="294"/>
      <c r="F777" s="295"/>
      <c r="G777" s="295"/>
      <c r="H777" s="295"/>
      <c r="I777" s="294"/>
      <c r="J777" s="294"/>
      <c r="L777" s="294"/>
    </row>
    <row r="778" ht="15.75" customHeight="1">
      <c r="A778" s="294"/>
      <c r="B778" s="294"/>
      <c r="C778" s="295"/>
      <c r="D778" s="295"/>
      <c r="E778" s="294"/>
      <c r="F778" s="295"/>
      <c r="G778" s="295"/>
      <c r="H778" s="295"/>
      <c r="I778" s="294"/>
      <c r="J778" s="294"/>
      <c r="L778" s="294"/>
    </row>
    <row r="779" ht="15.75" customHeight="1">
      <c r="A779" s="294"/>
      <c r="B779" s="294"/>
      <c r="C779" s="295"/>
      <c r="D779" s="295"/>
      <c r="E779" s="294"/>
      <c r="F779" s="295"/>
      <c r="G779" s="295"/>
      <c r="H779" s="295"/>
      <c r="I779" s="294"/>
      <c r="J779" s="294"/>
      <c r="L779" s="294"/>
    </row>
    <row r="780" ht="15.75" customHeight="1">
      <c r="A780" s="294"/>
      <c r="B780" s="294"/>
      <c r="C780" s="295"/>
      <c r="D780" s="295"/>
      <c r="E780" s="294"/>
      <c r="F780" s="295"/>
      <c r="G780" s="295"/>
      <c r="H780" s="295"/>
      <c r="I780" s="294"/>
      <c r="J780" s="294"/>
      <c r="L780" s="294"/>
    </row>
    <row r="781" ht="15.75" customHeight="1">
      <c r="A781" s="294"/>
      <c r="B781" s="294"/>
      <c r="C781" s="295"/>
      <c r="D781" s="295"/>
      <c r="E781" s="294"/>
      <c r="F781" s="295"/>
      <c r="G781" s="295"/>
      <c r="H781" s="295"/>
      <c r="I781" s="294"/>
      <c r="J781" s="294"/>
      <c r="L781" s="294"/>
    </row>
    <row r="782" ht="15.75" customHeight="1">
      <c r="A782" s="294"/>
      <c r="B782" s="294"/>
      <c r="C782" s="295"/>
      <c r="D782" s="295"/>
      <c r="E782" s="294"/>
      <c r="F782" s="295"/>
      <c r="G782" s="295"/>
      <c r="H782" s="295"/>
      <c r="I782" s="294"/>
      <c r="J782" s="294"/>
      <c r="L782" s="294"/>
    </row>
    <row r="783" ht="15.75" customHeight="1">
      <c r="A783" s="294"/>
      <c r="B783" s="294"/>
      <c r="C783" s="295"/>
      <c r="D783" s="295"/>
      <c r="E783" s="294"/>
      <c r="F783" s="295"/>
      <c r="G783" s="295"/>
      <c r="H783" s="295"/>
      <c r="I783" s="294"/>
      <c r="J783" s="294"/>
      <c r="L783" s="294"/>
    </row>
    <row r="784" ht="15.75" customHeight="1">
      <c r="A784" s="294"/>
      <c r="B784" s="294"/>
      <c r="C784" s="295"/>
      <c r="D784" s="295"/>
      <c r="E784" s="294"/>
      <c r="F784" s="295"/>
      <c r="G784" s="295"/>
      <c r="H784" s="295"/>
      <c r="I784" s="294"/>
      <c r="J784" s="294"/>
      <c r="L784" s="294"/>
    </row>
    <row r="785" ht="15.75" customHeight="1">
      <c r="A785" s="294"/>
      <c r="B785" s="294"/>
      <c r="C785" s="295"/>
      <c r="D785" s="295"/>
      <c r="E785" s="294"/>
      <c r="F785" s="295"/>
      <c r="G785" s="295"/>
      <c r="H785" s="295"/>
      <c r="I785" s="294"/>
      <c r="J785" s="294"/>
      <c r="L785" s="294"/>
    </row>
    <row r="786" ht="15.75" customHeight="1">
      <c r="A786" s="294"/>
      <c r="B786" s="294"/>
      <c r="C786" s="295"/>
      <c r="D786" s="295"/>
      <c r="E786" s="294"/>
      <c r="F786" s="295"/>
      <c r="G786" s="295"/>
      <c r="H786" s="295"/>
      <c r="I786" s="294"/>
      <c r="J786" s="294"/>
      <c r="L786" s="294"/>
    </row>
    <row r="787" ht="15.75" customHeight="1">
      <c r="A787" s="294"/>
      <c r="B787" s="294"/>
      <c r="C787" s="295"/>
      <c r="D787" s="295"/>
      <c r="E787" s="294"/>
      <c r="F787" s="295"/>
      <c r="G787" s="295"/>
      <c r="H787" s="295"/>
      <c r="I787" s="294"/>
      <c r="J787" s="294"/>
      <c r="L787" s="294"/>
    </row>
    <row r="788" ht="15.75" customHeight="1">
      <c r="A788" s="294"/>
      <c r="B788" s="294"/>
      <c r="C788" s="295"/>
      <c r="D788" s="295"/>
      <c r="E788" s="294"/>
      <c r="F788" s="295"/>
      <c r="G788" s="295"/>
      <c r="H788" s="295"/>
      <c r="I788" s="294"/>
      <c r="J788" s="294"/>
      <c r="L788" s="294"/>
    </row>
    <row r="789" ht="15.75" customHeight="1">
      <c r="A789" s="294"/>
      <c r="B789" s="294"/>
      <c r="C789" s="295"/>
      <c r="D789" s="295"/>
      <c r="E789" s="294"/>
      <c r="F789" s="295"/>
      <c r="G789" s="295"/>
      <c r="H789" s="295"/>
      <c r="I789" s="294"/>
      <c r="J789" s="294"/>
      <c r="L789" s="294"/>
    </row>
    <row r="790" ht="15.75" customHeight="1">
      <c r="A790" s="294"/>
      <c r="B790" s="294"/>
      <c r="C790" s="295"/>
      <c r="D790" s="295"/>
      <c r="E790" s="294"/>
      <c r="F790" s="295"/>
      <c r="G790" s="295"/>
      <c r="H790" s="295"/>
      <c r="I790" s="294"/>
      <c r="J790" s="294"/>
      <c r="L790" s="294"/>
    </row>
    <row r="791" ht="15.75" customHeight="1">
      <c r="A791" s="294"/>
      <c r="B791" s="294"/>
      <c r="C791" s="295"/>
      <c r="D791" s="295"/>
      <c r="E791" s="294"/>
      <c r="F791" s="295"/>
      <c r="G791" s="295"/>
      <c r="H791" s="295"/>
      <c r="I791" s="294"/>
      <c r="J791" s="294"/>
      <c r="L791" s="294"/>
    </row>
    <row r="792" ht="15.75" customHeight="1">
      <c r="A792" s="294"/>
      <c r="B792" s="294"/>
      <c r="C792" s="295"/>
      <c r="D792" s="295"/>
      <c r="E792" s="294"/>
      <c r="F792" s="295"/>
      <c r="G792" s="295"/>
      <c r="H792" s="295"/>
      <c r="I792" s="294"/>
      <c r="J792" s="294"/>
      <c r="L792" s="294"/>
    </row>
    <row r="793" ht="15.75" customHeight="1">
      <c r="A793" s="294"/>
      <c r="B793" s="294"/>
      <c r="C793" s="295"/>
      <c r="D793" s="295"/>
      <c r="E793" s="294"/>
      <c r="F793" s="295"/>
      <c r="G793" s="295"/>
      <c r="H793" s="295"/>
      <c r="I793" s="294"/>
      <c r="J793" s="294"/>
      <c r="L793" s="294"/>
    </row>
    <row r="794" ht="15.75" customHeight="1">
      <c r="A794" s="294"/>
      <c r="B794" s="294"/>
      <c r="C794" s="295"/>
      <c r="D794" s="295"/>
      <c r="E794" s="294"/>
      <c r="F794" s="295"/>
      <c r="G794" s="295"/>
      <c r="H794" s="295"/>
      <c r="I794" s="294"/>
      <c r="J794" s="294"/>
      <c r="L794" s="294"/>
    </row>
    <row r="795" ht="15.75" customHeight="1">
      <c r="A795" s="294"/>
      <c r="B795" s="294"/>
      <c r="C795" s="295"/>
      <c r="D795" s="295"/>
      <c r="E795" s="294"/>
      <c r="F795" s="295"/>
      <c r="G795" s="295"/>
      <c r="H795" s="295"/>
      <c r="I795" s="294"/>
      <c r="J795" s="294"/>
      <c r="L795" s="294"/>
    </row>
    <row r="796" ht="15.75" customHeight="1">
      <c r="A796" s="294"/>
      <c r="B796" s="294"/>
      <c r="C796" s="295"/>
      <c r="D796" s="295"/>
      <c r="E796" s="294"/>
      <c r="F796" s="295"/>
      <c r="G796" s="295"/>
      <c r="H796" s="295"/>
      <c r="I796" s="294"/>
      <c r="J796" s="294"/>
      <c r="L796" s="294"/>
    </row>
    <row r="797" ht="15.75" customHeight="1">
      <c r="A797" s="294"/>
      <c r="B797" s="294"/>
      <c r="C797" s="295"/>
      <c r="D797" s="295"/>
      <c r="E797" s="294"/>
      <c r="F797" s="295"/>
      <c r="G797" s="295"/>
      <c r="H797" s="295"/>
      <c r="I797" s="294"/>
      <c r="J797" s="294"/>
      <c r="L797" s="294"/>
    </row>
    <row r="798" ht="15.75" customHeight="1">
      <c r="A798" s="294"/>
      <c r="B798" s="294"/>
      <c r="C798" s="295"/>
      <c r="D798" s="295"/>
      <c r="E798" s="294"/>
      <c r="F798" s="295"/>
      <c r="G798" s="295"/>
      <c r="H798" s="295"/>
      <c r="I798" s="294"/>
      <c r="J798" s="294"/>
      <c r="L798" s="294"/>
    </row>
    <row r="799" ht="15.75" customHeight="1">
      <c r="A799" s="294"/>
      <c r="B799" s="294"/>
      <c r="C799" s="295"/>
      <c r="D799" s="295"/>
      <c r="E799" s="294"/>
      <c r="F799" s="295"/>
      <c r="G799" s="295"/>
      <c r="H799" s="295"/>
      <c r="I799" s="294"/>
      <c r="J799" s="294"/>
      <c r="L799" s="294"/>
    </row>
    <row r="800" ht="15.75" customHeight="1">
      <c r="A800" s="294"/>
      <c r="B800" s="294"/>
      <c r="C800" s="295"/>
      <c r="D800" s="295"/>
      <c r="E800" s="294"/>
      <c r="F800" s="295"/>
      <c r="G800" s="295"/>
      <c r="H800" s="295"/>
      <c r="I800" s="294"/>
      <c r="J800" s="294"/>
      <c r="L800" s="294"/>
    </row>
    <row r="801" ht="15.75" customHeight="1">
      <c r="A801" s="294"/>
      <c r="B801" s="294"/>
      <c r="C801" s="295"/>
      <c r="D801" s="295"/>
      <c r="E801" s="294"/>
      <c r="F801" s="295"/>
      <c r="G801" s="295"/>
      <c r="H801" s="295"/>
      <c r="I801" s="294"/>
      <c r="J801" s="294"/>
      <c r="L801" s="294"/>
    </row>
    <row r="802" ht="15.75" customHeight="1">
      <c r="A802" s="294"/>
      <c r="B802" s="294"/>
      <c r="C802" s="295"/>
      <c r="D802" s="295"/>
      <c r="E802" s="294"/>
      <c r="F802" s="295"/>
      <c r="G802" s="295"/>
      <c r="H802" s="295"/>
      <c r="I802" s="294"/>
      <c r="J802" s="294"/>
      <c r="L802" s="294"/>
    </row>
    <row r="803" ht="15.75" customHeight="1">
      <c r="A803" s="294"/>
      <c r="B803" s="294"/>
      <c r="C803" s="295"/>
      <c r="D803" s="295"/>
      <c r="E803" s="294"/>
      <c r="F803" s="295"/>
      <c r="G803" s="295"/>
      <c r="H803" s="295"/>
      <c r="I803" s="294"/>
      <c r="J803" s="294"/>
      <c r="L803" s="294"/>
    </row>
    <row r="804" ht="15.75" customHeight="1">
      <c r="A804" s="294"/>
      <c r="B804" s="294"/>
      <c r="C804" s="295"/>
      <c r="D804" s="295"/>
      <c r="E804" s="294"/>
      <c r="F804" s="295"/>
      <c r="G804" s="295"/>
      <c r="H804" s="295"/>
      <c r="I804" s="294"/>
      <c r="J804" s="294"/>
      <c r="L804" s="294"/>
    </row>
    <row r="805" ht="15.75" customHeight="1">
      <c r="A805" s="294"/>
      <c r="B805" s="294"/>
      <c r="C805" s="295"/>
      <c r="D805" s="295"/>
      <c r="E805" s="294"/>
      <c r="F805" s="295"/>
      <c r="G805" s="295"/>
      <c r="H805" s="295"/>
      <c r="I805" s="294"/>
      <c r="J805" s="294"/>
      <c r="L805" s="294"/>
    </row>
    <row r="806" ht="15.75" customHeight="1">
      <c r="A806" s="294"/>
      <c r="B806" s="294"/>
      <c r="C806" s="295"/>
      <c r="D806" s="295"/>
      <c r="E806" s="294"/>
      <c r="F806" s="295"/>
      <c r="G806" s="295"/>
      <c r="H806" s="295"/>
      <c r="I806" s="294"/>
      <c r="J806" s="294"/>
      <c r="L806" s="294"/>
    </row>
    <row r="807" ht="15.75" customHeight="1">
      <c r="A807" s="294"/>
      <c r="B807" s="294"/>
      <c r="C807" s="295"/>
      <c r="D807" s="295"/>
      <c r="E807" s="294"/>
      <c r="F807" s="295"/>
      <c r="G807" s="295"/>
      <c r="H807" s="295"/>
      <c r="I807" s="294"/>
      <c r="J807" s="294"/>
      <c r="L807" s="294"/>
    </row>
    <row r="808" ht="15.75" customHeight="1">
      <c r="A808" s="294"/>
      <c r="B808" s="294"/>
      <c r="C808" s="295"/>
      <c r="D808" s="295"/>
      <c r="E808" s="294"/>
      <c r="F808" s="295"/>
      <c r="G808" s="295"/>
      <c r="H808" s="295"/>
      <c r="I808" s="294"/>
      <c r="J808" s="294"/>
      <c r="L808" s="294"/>
    </row>
    <row r="809" ht="15.75" customHeight="1">
      <c r="A809" s="294"/>
      <c r="B809" s="294"/>
      <c r="C809" s="295"/>
      <c r="D809" s="295"/>
      <c r="E809" s="294"/>
      <c r="F809" s="295"/>
      <c r="G809" s="295"/>
      <c r="H809" s="295"/>
      <c r="I809" s="294"/>
      <c r="J809" s="294"/>
      <c r="L809" s="294"/>
    </row>
    <row r="810" ht="15.75" customHeight="1">
      <c r="A810" s="294"/>
      <c r="B810" s="294"/>
      <c r="C810" s="295"/>
      <c r="D810" s="295"/>
      <c r="E810" s="294"/>
      <c r="F810" s="295"/>
      <c r="G810" s="295"/>
      <c r="H810" s="295"/>
      <c r="I810" s="294"/>
      <c r="J810" s="294"/>
      <c r="L810" s="294"/>
    </row>
    <row r="811" ht="15.75" customHeight="1">
      <c r="A811" s="294"/>
      <c r="B811" s="294"/>
      <c r="C811" s="295"/>
      <c r="D811" s="295"/>
      <c r="E811" s="294"/>
      <c r="F811" s="295"/>
      <c r="G811" s="295"/>
      <c r="H811" s="295"/>
      <c r="I811" s="294"/>
      <c r="J811" s="294"/>
      <c r="L811" s="294"/>
    </row>
    <row r="812" ht="15.75" customHeight="1">
      <c r="A812" s="294"/>
      <c r="B812" s="294"/>
      <c r="C812" s="295"/>
      <c r="D812" s="295"/>
      <c r="E812" s="294"/>
      <c r="F812" s="295"/>
      <c r="G812" s="295"/>
      <c r="H812" s="295"/>
      <c r="I812" s="294"/>
      <c r="J812" s="294"/>
      <c r="L812" s="294"/>
    </row>
    <row r="813" ht="15.75" customHeight="1">
      <c r="A813" s="294"/>
      <c r="B813" s="294"/>
      <c r="C813" s="295"/>
      <c r="D813" s="295"/>
      <c r="E813" s="294"/>
      <c r="F813" s="295"/>
      <c r="G813" s="295"/>
      <c r="H813" s="295"/>
      <c r="I813" s="294"/>
      <c r="J813" s="294"/>
      <c r="L813" s="294"/>
    </row>
    <row r="814" ht="15.75" customHeight="1">
      <c r="A814" s="294"/>
      <c r="B814" s="294"/>
      <c r="C814" s="295"/>
      <c r="D814" s="295"/>
      <c r="E814" s="294"/>
      <c r="F814" s="295"/>
      <c r="G814" s="295"/>
      <c r="H814" s="295"/>
      <c r="I814" s="294"/>
      <c r="J814" s="294"/>
      <c r="L814" s="294"/>
    </row>
    <row r="815" ht="15.75" customHeight="1">
      <c r="A815" s="294"/>
      <c r="B815" s="294"/>
      <c r="C815" s="295"/>
      <c r="D815" s="295"/>
      <c r="E815" s="294"/>
      <c r="F815" s="295"/>
      <c r="G815" s="295"/>
      <c r="H815" s="295"/>
      <c r="I815" s="294"/>
      <c r="J815" s="294"/>
      <c r="L815" s="294"/>
    </row>
    <row r="816" ht="15.75" customHeight="1">
      <c r="A816" s="294"/>
      <c r="B816" s="294"/>
      <c r="C816" s="295"/>
      <c r="D816" s="295"/>
      <c r="E816" s="294"/>
      <c r="F816" s="295"/>
      <c r="G816" s="295"/>
      <c r="H816" s="295"/>
      <c r="I816" s="294"/>
      <c r="J816" s="294"/>
      <c r="L816" s="294"/>
    </row>
    <row r="817" ht="15.75" customHeight="1">
      <c r="A817" s="294"/>
      <c r="B817" s="294"/>
      <c r="C817" s="295"/>
      <c r="D817" s="295"/>
      <c r="E817" s="294"/>
      <c r="F817" s="295"/>
      <c r="G817" s="295"/>
      <c r="H817" s="295"/>
      <c r="I817" s="294"/>
      <c r="J817" s="294"/>
      <c r="L817" s="294"/>
    </row>
    <row r="818" ht="15.75" customHeight="1">
      <c r="A818" s="294"/>
      <c r="B818" s="294"/>
      <c r="C818" s="295"/>
      <c r="D818" s="295"/>
      <c r="E818" s="294"/>
      <c r="F818" s="295"/>
      <c r="G818" s="295"/>
      <c r="H818" s="295"/>
      <c r="I818" s="294"/>
      <c r="J818" s="294"/>
      <c r="L818" s="294"/>
    </row>
    <row r="819" ht="15.75" customHeight="1">
      <c r="A819" s="294"/>
      <c r="B819" s="294"/>
      <c r="C819" s="295"/>
      <c r="D819" s="295"/>
      <c r="E819" s="294"/>
      <c r="F819" s="295"/>
      <c r="G819" s="295"/>
      <c r="H819" s="295"/>
      <c r="I819" s="294"/>
      <c r="J819" s="294"/>
      <c r="L819" s="294"/>
    </row>
    <row r="820" ht="15.75" customHeight="1">
      <c r="A820" s="294"/>
      <c r="B820" s="294"/>
      <c r="C820" s="295"/>
      <c r="D820" s="295"/>
      <c r="E820" s="294"/>
      <c r="F820" s="295"/>
      <c r="G820" s="295"/>
      <c r="H820" s="295"/>
      <c r="I820" s="294"/>
      <c r="J820" s="294"/>
      <c r="L820" s="294"/>
    </row>
    <row r="821" ht="15.75" customHeight="1">
      <c r="A821" s="294"/>
      <c r="B821" s="294"/>
      <c r="C821" s="295"/>
      <c r="D821" s="295"/>
      <c r="E821" s="294"/>
      <c r="F821" s="295"/>
      <c r="G821" s="295"/>
      <c r="H821" s="295"/>
      <c r="I821" s="294"/>
      <c r="J821" s="294"/>
      <c r="L821" s="294"/>
    </row>
    <row r="822" ht="15.75" customHeight="1">
      <c r="A822" s="294"/>
      <c r="B822" s="294"/>
      <c r="C822" s="295"/>
      <c r="D822" s="295"/>
      <c r="E822" s="294"/>
      <c r="F822" s="295"/>
      <c r="G822" s="295"/>
      <c r="H822" s="295"/>
      <c r="I822" s="294"/>
      <c r="J822" s="294"/>
      <c r="L822" s="294"/>
    </row>
    <row r="823" ht="15.75" customHeight="1">
      <c r="A823" s="294"/>
      <c r="B823" s="294"/>
      <c r="C823" s="295"/>
      <c r="D823" s="295"/>
      <c r="E823" s="294"/>
      <c r="F823" s="295"/>
      <c r="G823" s="295"/>
      <c r="H823" s="295"/>
      <c r="I823" s="294"/>
      <c r="J823" s="294"/>
      <c r="L823" s="294"/>
    </row>
    <row r="824" ht="15.75" customHeight="1">
      <c r="A824" s="294"/>
      <c r="B824" s="294"/>
      <c r="C824" s="295"/>
      <c r="D824" s="295"/>
      <c r="E824" s="294"/>
      <c r="F824" s="295"/>
      <c r="G824" s="295"/>
      <c r="H824" s="295"/>
      <c r="I824" s="294"/>
      <c r="J824" s="294"/>
      <c r="L824" s="294"/>
    </row>
    <row r="825" ht="15.75" customHeight="1">
      <c r="A825" s="294"/>
      <c r="B825" s="294"/>
      <c r="C825" s="295"/>
      <c r="D825" s="295"/>
      <c r="E825" s="294"/>
      <c r="F825" s="295"/>
      <c r="G825" s="295"/>
      <c r="H825" s="295"/>
      <c r="I825" s="294"/>
      <c r="J825" s="294"/>
      <c r="L825" s="294"/>
    </row>
    <row r="826" ht="15.75" customHeight="1">
      <c r="A826" s="294"/>
      <c r="B826" s="294"/>
      <c r="C826" s="295"/>
      <c r="D826" s="295"/>
      <c r="E826" s="294"/>
      <c r="F826" s="295"/>
      <c r="G826" s="295"/>
      <c r="H826" s="295"/>
      <c r="I826" s="294"/>
      <c r="J826" s="294"/>
      <c r="L826" s="294"/>
    </row>
    <row r="827" ht="15.75" customHeight="1">
      <c r="A827" s="294"/>
      <c r="B827" s="294"/>
      <c r="C827" s="295"/>
      <c r="D827" s="295"/>
      <c r="E827" s="294"/>
      <c r="F827" s="295"/>
      <c r="G827" s="295"/>
      <c r="H827" s="295"/>
      <c r="I827" s="294"/>
      <c r="J827" s="294"/>
      <c r="L827" s="294"/>
    </row>
    <row r="828" ht="15.75" customHeight="1">
      <c r="A828" s="294"/>
      <c r="B828" s="294"/>
      <c r="C828" s="295"/>
      <c r="D828" s="295"/>
      <c r="E828" s="294"/>
      <c r="F828" s="295"/>
      <c r="G828" s="295"/>
      <c r="H828" s="295"/>
      <c r="I828" s="294"/>
      <c r="J828" s="294"/>
      <c r="L828" s="294"/>
    </row>
    <row r="829" ht="15.75" customHeight="1">
      <c r="A829" s="294"/>
      <c r="B829" s="294"/>
      <c r="C829" s="295"/>
      <c r="D829" s="295"/>
      <c r="E829" s="294"/>
      <c r="F829" s="295"/>
      <c r="G829" s="295"/>
      <c r="H829" s="295"/>
      <c r="I829" s="294"/>
      <c r="J829" s="294"/>
      <c r="L829" s="294"/>
    </row>
    <row r="830" ht="15.75" customHeight="1">
      <c r="A830" s="294"/>
      <c r="B830" s="294"/>
      <c r="C830" s="295"/>
      <c r="D830" s="295"/>
      <c r="E830" s="294"/>
      <c r="F830" s="295"/>
      <c r="G830" s="295"/>
      <c r="H830" s="295"/>
      <c r="I830" s="294"/>
      <c r="J830" s="294"/>
      <c r="L830" s="294"/>
    </row>
    <row r="831" ht="15.75" customHeight="1">
      <c r="A831" s="294"/>
      <c r="B831" s="294"/>
      <c r="C831" s="295"/>
      <c r="D831" s="295"/>
      <c r="E831" s="294"/>
      <c r="F831" s="295"/>
      <c r="G831" s="295"/>
      <c r="H831" s="295"/>
      <c r="I831" s="294"/>
      <c r="J831" s="294"/>
      <c r="L831" s="294"/>
    </row>
    <row r="832" ht="15.75" customHeight="1">
      <c r="A832" s="294"/>
      <c r="B832" s="294"/>
      <c r="C832" s="295"/>
      <c r="D832" s="295"/>
      <c r="E832" s="294"/>
      <c r="F832" s="295"/>
      <c r="G832" s="295"/>
      <c r="H832" s="295"/>
      <c r="I832" s="294"/>
      <c r="J832" s="294"/>
      <c r="L832" s="294"/>
    </row>
    <row r="833" ht="15.75" customHeight="1">
      <c r="A833" s="294"/>
      <c r="B833" s="294"/>
      <c r="C833" s="295"/>
      <c r="D833" s="295"/>
      <c r="E833" s="294"/>
      <c r="F833" s="295"/>
      <c r="G833" s="295"/>
      <c r="H833" s="295"/>
      <c r="I833" s="294"/>
      <c r="J833" s="294"/>
      <c r="L833" s="294"/>
    </row>
    <row r="834" ht="15.75" customHeight="1">
      <c r="A834" s="294"/>
      <c r="B834" s="294"/>
      <c r="C834" s="295"/>
      <c r="D834" s="295"/>
      <c r="E834" s="294"/>
      <c r="F834" s="295"/>
      <c r="G834" s="295"/>
      <c r="H834" s="295"/>
      <c r="I834" s="294"/>
      <c r="J834" s="294"/>
      <c r="L834" s="294"/>
    </row>
    <row r="835" ht="15.75" customHeight="1">
      <c r="A835" s="294"/>
      <c r="B835" s="294"/>
      <c r="C835" s="295"/>
      <c r="D835" s="295"/>
      <c r="E835" s="294"/>
      <c r="F835" s="295"/>
      <c r="G835" s="295"/>
      <c r="H835" s="295"/>
      <c r="I835" s="294"/>
      <c r="J835" s="294"/>
      <c r="L835" s="294"/>
    </row>
    <row r="836" ht="15.75" customHeight="1">
      <c r="A836" s="294"/>
      <c r="B836" s="294"/>
      <c r="C836" s="295"/>
      <c r="D836" s="295"/>
      <c r="E836" s="294"/>
      <c r="F836" s="295"/>
      <c r="G836" s="295"/>
      <c r="H836" s="295"/>
      <c r="I836" s="294"/>
      <c r="J836" s="294"/>
      <c r="L836" s="294"/>
    </row>
    <row r="837" ht="15.75" customHeight="1">
      <c r="A837" s="294"/>
      <c r="B837" s="294"/>
      <c r="C837" s="295"/>
      <c r="D837" s="295"/>
      <c r="E837" s="294"/>
      <c r="F837" s="295"/>
      <c r="G837" s="295"/>
      <c r="H837" s="295"/>
      <c r="I837" s="294"/>
      <c r="J837" s="294"/>
      <c r="L837" s="294"/>
    </row>
    <row r="838" ht="15.75" customHeight="1">
      <c r="A838" s="294"/>
      <c r="B838" s="294"/>
      <c r="C838" s="295"/>
      <c r="D838" s="295"/>
      <c r="E838" s="294"/>
      <c r="F838" s="295"/>
      <c r="G838" s="295"/>
      <c r="H838" s="295"/>
      <c r="I838" s="294"/>
      <c r="J838" s="294"/>
      <c r="L838" s="294"/>
    </row>
    <row r="839" ht="15.75" customHeight="1">
      <c r="A839" s="294"/>
      <c r="B839" s="294"/>
      <c r="C839" s="295"/>
      <c r="D839" s="295"/>
      <c r="E839" s="294"/>
      <c r="F839" s="295"/>
      <c r="G839" s="295"/>
      <c r="H839" s="295"/>
      <c r="I839" s="294"/>
      <c r="J839" s="294"/>
      <c r="L839" s="294"/>
    </row>
    <row r="840" ht="15.75" customHeight="1">
      <c r="A840" s="294"/>
      <c r="B840" s="294"/>
      <c r="C840" s="295"/>
      <c r="D840" s="295"/>
      <c r="E840" s="294"/>
      <c r="F840" s="295"/>
      <c r="G840" s="295"/>
      <c r="H840" s="295"/>
      <c r="I840" s="294"/>
      <c r="J840" s="294"/>
      <c r="L840" s="294"/>
    </row>
    <row r="841" ht="15.75" customHeight="1">
      <c r="A841" s="294"/>
      <c r="B841" s="294"/>
      <c r="C841" s="295"/>
      <c r="D841" s="295"/>
      <c r="E841" s="294"/>
      <c r="F841" s="295"/>
      <c r="G841" s="295"/>
      <c r="H841" s="295"/>
      <c r="I841" s="294"/>
      <c r="J841" s="294"/>
      <c r="L841" s="294"/>
    </row>
    <row r="842" ht="15.75" customHeight="1">
      <c r="A842" s="294"/>
      <c r="B842" s="294"/>
      <c r="C842" s="295"/>
      <c r="D842" s="295"/>
      <c r="E842" s="294"/>
      <c r="F842" s="295"/>
      <c r="G842" s="295"/>
      <c r="H842" s="295"/>
      <c r="I842" s="294"/>
      <c r="J842" s="294"/>
      <c r="L842" s="294"/>
    </row>
    <row r="843" ht="15.75" customHeight="1">
      <c r="A843" s="294"/>
      <c r="B843" s="294"/>
      <c r="C843" s="295"/>
      <c r="D843" s="295"/>
      <c r="E843" s="294"/>
      <c r="F843" s="295"/>
      <c r="G843" s="295"/>
      <c r="H843" s="295"/>
      <c r="I843" s="294"/>
      <c r="J843" s="294"/>
      <c r="L843" s="294"/>
    </row>
    <row r="844" ht="15.75" customHeight="1">
      <c r="A844" s="294"/>
      <c r="B844" s="294"/>
      <c r="C844" s="295"/>
      <c r="D844" s="295"/>
      <c r="E844" s="294"/>
      <c r="F844" s="295"/>
      <c r="G844" s="295"/>
      <c r="H844" s="295"/>
      <c r="I844" s="294"/>
      <c r="J844" s="294"/>
      <c r="L844" s="294"/>
    </row>
    <row r="845" ht="15.75" customHeight="1">
      <c r="A845" s="294"/>
      <c r="B845" s="294"/>
      <c r="C845" s="295"/>
      <c r="D845" s="295"/>
      <c r="E845" s="294"/>
      <c r="F845" s="295"/>
      <c r="G845" s="295"/>
      <c r="H845" s="295"/>
      <c r="I845" s="294"/>
      <c r="J845" s="294"/>
      <c r="L845" s="294"/>
    </row>
    <row r="846" ht="15.75" customHeight="1">
      <c r="A846" s="294"/>
      <c r="B846" s="294"/>
      <c r="C846" s="295"/>
      <c r="D846" s="295"/>
      <c r="E846" s="294"/>
      <c r="F846" s="295"/>
      <c r="G846" s="295"/>
      <c r="H846" s="295"/>
      <c r="I846" s="294"/>
      <c r="J846" s="294"/>
      <c r="L846" s="294"/>
    </row>
    <row r="847" ht="15.75" customHeight="1">
      <c r="A847" s="294"/>
      <c r="B847" s="294"/>
      <c r="C847" s="295"/>
      <c r="D847" s="295"/>
      <c r="E847" s="294"/>
      <c r="F847" s="295"/>
      <c r="G847" s="295"/>
      <c r="H847" s="295"/>
      <c r="I847" s="294"/>
      <c r="J847" s="294"/>
      <c r="L847" s="294"/>
    </row>
    <row r="848" ht="15.75" customHeight="1">
      <c r="A848" s="294"/>
      <c r="B848" s="294"/>
      <c r="C848" s="295"/>
      <c r="D848" s="295"/>
      <c r="E848" s="294"/>
      <c r="F848" s="295"/>
      <c r="G848" s="295"/>
      <c r="H848" s="295"/>
      <c r="I848" s="294"/>
      <c r="J848" s="294"/>
      <c r="L848" s="294"/>
    </row>
    <row r="849" ht="15.75" customHeight="1">
      <c r="A849" s="294"/>
      <c r="B849" s="294"/>
      <c r="C849" s="295"/>
      <c r="D849" s="295"/>
      <c r="E849" s="294"/>
      <c r="F849" s="295"/>
      <c r="G849" s="295"/>
      <c r="H849" s="295"/>
      <c r="I849" s="294"/>
      <c r="J849" s="294"/>
      <c r="L849" s="294"/>
    </row>
    <row r="850" ht="15.75" customHeight="1">
      <c r="A850" s="294"/>
      <c r="B850" s="294"/>
      <c r="C850" s="295"/>
      <c r="D850" s="295"/>
      <c r="E850" s="294"/>
      <c r="F850" s="295"/>
      <c r="G850" s="295"/>
      <c r="H850" s="295"/>
      <c r="I850" s="294"/>
      <c r="J850" s="294"/>
      <c r="L850" s="294"/>
    </row>
    <row r="851" ht="15.75" customHeight="1">
      <c r="A851" s="294"/>
      <c r="B851" s="294"/>
      <c r="C851" s="295"/>
      <c r="D851" s="295"/>
      <c r="E851" s="294"/>
      <c r="F851" s="295"/>
      <c r="G851" s="295"/>
      <c r="H851" s="295"/>
      <c r="I851" s="294"/>
      <c r="J851" s="294"/>
      <c r="L851" s="294"/>
    </row>
    <row r="852" ht="15.75" customHeight="1">
      <c r="A852" s="294"/>
      <c r="B852" s="294"/>
      <c r="C852" s="295"/>
      <c r="D852" s="295"/>
      <c r="E852" s="294"/>
      <c r="F852" s="295"/>
      <c r="G852" s="295"/>
      <c r="H852" s="295"/>
      <c r="I852" s="294"/>
      <c r="J852" s="294"/>
      <c r="L852" s="294"/>
    </row>
    <row r="853" ht="15.75" customHeight="1">
      <c r="A853" s="294"/>
      <c r="B853" s="294"/>
      <c r="C853" s="295"/>
      <c r="D853" s="295"/>
      <c r="E853" s="294"/>
      <c r="F853" s="295"/>
      <c r="G853" s="295"/>
      <c r="H853" s="295"/>
      <c r="I853" s="294"/>
      <c r="J853" s="294"/>
      <c r="L853" s="294"/>
    </row>
    <row r="854" ht="15.75" customHeight="1">
      <c r="A854" s="294"/>
      <c r="B854" s="294"/>
      <c r="C854" s="295"/>
      <c r="D854" s="295"/>
      <c r="E854" s="294"/>
      <c r="F854" s="295"/>
      <c r="G854" s="295"/>
      <c r="H854" s="295"/>
      <c r="I854" s="294"/>
      <c r="J854" s="294"/>
      <c r="L854" s="294"/>
    </row>
    <row r="855" ht="15.75" customHeight="1">
      <c r="A855" s="294"/>
      <c r="B855" s="294"/>
      <c r="C855" s="295"/>
      <c r="D855" s="295"/>
      <c r="E855" s="294"/>
      <c r="F855" s="295"/>
      <c r="G855" s="295"/>
      <c r="H855" s="295"/>
      <c r="I855" s="294"/>
      <c r="J855" s="294"/>
      <c r="L855" s="294"/>
    </row>
    <row r="856" ht="15.75" customHeight="1">
      <c r="A856" s="294"/>
      <c r="B856" s="294"/>
      <c r="C856" s="295"/>
      <c r="D856" s="295"/>
      <c r="E856" s="294"/>
      <c r="F856" s="295"/>
      <c r="G856" s="295"/>
      <c r="H856" s="295"/>
      <c r="I856" s="294"/>
      <c r="J856" s="294"/>
      <c r="L856" s="294"/>
    </row>
    <row r="857" ht="15.75" customHeight="1">
      <c r="A857" s="294"/>
      <c r="B857" s="294"/>
      <c r="C857" s="295"/>
      <c r="D857" s="295"/>
      <c r="E857" s="294"/>
      <c r="F857" s="295"/>
      <c r="G857" s="295"/>
      <c r="H857" s="295"/>
      <c r="I857" s="294"/>
      <c r="J857" s="294"/>
      <c r="L857" s="294"/>
    </row>
    <row r="858" ht="15.75" customHeight="1">
      <c r="A858" s="294"/>
      <c r="B858" s="294"/>
      <c r="C858" s="295"/>
      <c r="D858" s="295"/>
      <c r="E858" s="294"/>
      <c r="F858" s="295"/>
      <c r="G858" s="295"/>
      <c r="H858" s="295"/>
      <c r="I858" s="294"/>
      <c r="J858" s="294"/>
      <c r="L858" s="294"/>
    </row>
    <row r="859" ht="15.75" customHeight="1">
      <c r="A859" s="294"/>
      <c r="B859" s="294"/>
      <c r="C859" s="295"/>
      <c r="D859" s="295"/>
      <c r="E859" s="294"/>
      <c r="F859" s="295"/>
      <c r="G859" s="295"/>
      <c r="H859" s="295"/>
      <c r="I859" s="294"/>
      <c r="J859" s="294"/>
      <c r="L859" s="294"/>
    </row>
    <row r="860" ht="15.75" customHeight="1">
      <c r="A860" s="294"/>
      <c r="B860" s="294"/>
      <c r="C860" s="295"/>
      <c r="D860" s="295"/>
      <c r="E860" s="294"/>
      <c r="F860" s="295"/>
      <c r="G860" s="295"/>
      <c r="H860" s="295"/>
      <c r="I860" s="294"/>
      <c r="J860" s="294"/>
      <c r="L860" s="294"/>
    </row>
    <row r="861" ht="15.75" customHeight="1">
      <c r="A861" s="294"/>
      <c r="B861" s="294"/>
      <c r="C861" s="295"/>
      <c r="D861" s="295"/>
      <c r="E861" s="294"/>
      <c r="F861" s="295"/>
      <c r="G861" s="295"/>
      <c r="H861" s="295"/>
      <c r="I861" s="294"/>
      <c r="J861" s="294"/>
      <c r="L861" s="294"/>
    </row>
    <row r="862" ht="15.75" customHeight="1">
      <c r="A862" s="294"/>
      <c r="B862" s="294"/>
      <c r="C862" s="295"/>
      <c r="D862" s="295"/>
      <c r="E862" s="294"/>
      <c r="F862" s="295"/>
      <c r="G862" s="295"/>
      <c r="H862" s="295"/>
      <c r="I862" s="294"/>
      <c r="J862" s="294"/>
      <c r="L862" s="294"/>
    </row>
    <row r="863" ht="15.75" customHeight="1">
      <c r="A863" s="294"/>
      <c r="B863" s="294"/>
      <c r="C863" s="295"/>
      <c r="D863" s="295"/>
      <c r="E863" s="294"/>
      <c r="F863" s="295"/>
      <c r="G863" s="295"/>
      <c r="H863" s="295"/>
      <c r="I863" s="294"/>
      <c r="J863" s="294"/>
      <c r="L863" s="294"/>
    </row>
    <row r="864" ht="15.75" customHeight="1">
      <c r="A864" s="294"/>
      <c r="B864" s="294"/>
      <c r="C864" s="295"/>
      <c r="D864" s="295"/>
      <c r="E864" s="294"/>
      <c r="F864" s="295"/>
      <c r="G864" s="295"/>
      <c r="H864" s="295"/>
      <c r="I864" s="294"/>
      <c r="J864" s="294"/>
      <c r="L864" s="294"/>
    </row>
    <row r="865" ht="15.75" customHeight="1">
      <c r="A865" s="294"/>
      <c r="B865" s="294"/>
      <c r="C865" s="295"/>
      <c r="D865" s="295"/>
      <c r="E865" s="294"/>
      <c r="F865" s="295"/>
      <c r="G865" s="295"/>
      <c r="H865" s="295"/>
      <c r="I865" s="294"/>
      <c r="J865" s="294"/>
      <c r="L865" s="294"/>
    </row>
    <row r="866" ht="15.75" customHeight="1">
      <c r="A866" s="294"/>
      <c r="B866" s="294"/>
      <c r="C866" s="295"/>
      <c r="D866" s="295"/>
      <c r="E866" s="294"/>
      <c r="F866" s="295"/>
      <c r="G866" s="295"/>
      <c r="H866" s="295"/>
      <c r="I866" s="294"/>
      <c r="J866" s="294"/>
      <c r="L866" s="294"/>
    </row>
    <row r="867" ht="15.75" customHeight="1">
      <c r="A867" s="294"/>
      <c r="B867" s="294"/>
      <c r="C867" s="295"/>
      <c r="D867" s="295"/>
      <c r="E867" s="294"/>
      <c r="F867" s="295"/>
      <c r="G867" s="295"/>
      <c r="H867" s="295"/>
      <c r="I867" s="294"/>
      <c r="J867" s="294"/>
      <c r="L867" s="294"/>
    </row>
    <row r="868" ht="15.75" customHeight="1">
      <c r="A868" s="294"/>
      <c r="B868" s="294"/>
      <c r="C868" s="295"/>
      <c r="D868" s="295"/>
      <c r="E868" s="294"/>
      <c r="F868" s="295"/>
      <c r="G868" s="295"/>
      <c r="H868" s="295"/>
      <c r="I868" s="294"/>
      <c r="J868" s="294"/>
      <c r="L868" s="294"/>
    </row>
    <row r="869" ht="15.75" customHeight="1">
      <c r="A869" s="294"/>
      <c r="B869" s="294"/>
      <c r="C869" s="295"/>
      <c r="D869" s="295"/>
      <c r="E869" s="294"/>
      <c r="F869" s="295"/>
      <c r="G869" s="295"/>
      <c r="H869" s="295"/>
      <c r="I869" s="294"/>
      <c r="J869" s="294"/>
      <c r="L869" s="294"/>
    </row>
    <row r="870" ht="15.75" customHeight="1">
      <c r="A870" s="294"/>
      <c r="B870" s="294"/>
      <c r="C870" s="295"/>
      <c r="D870" s="295"/>
      <c r="E870" s="294"/>
      <c r="F870" s="295"/>
      <c r="G870" s="295"/>
      <c r="H870" s="295"/>
      <c r="I870" s="294"/>
      <c r="J870" s="294"/>
      <c r="L870" s="294"/>
    </row>
    <row r="871" ht="15.75" customHeight="1">
      <c r="A871" s="294"/>
      <c r="B871" s="294"/>
      <c r="C871" s="295"/>
      <c r="D871" s="295"/>
      <c r="E871" s="294"/>
      <c r="F871" s="295"/>
      <c r="G871" s="295"/>
      <c r="H871" s="295"/>
      <c r="I871" s="294"/>
      <c r="J871" s="294"/>
      <c r="L871" s="294"/>
    </row>
    <row r="872" ht="15.75" customHeight="1">
      <c r="A872" s="294"/>
      <c r="B872" s="294"/>
      <c r="C872" s="295"/>
      <c r="D872" s="295"/>
      <c r="E872" s="294"/>
      <c r="F872" s="295"/>
      <c r="G872" s="295"/>
      <c r="H872" s="295"/>
      <c r="I872" s="294"/>
      <c r="J872" s="294"/>
      <c r="L872" s="294"/>
    </row>
    <row r="873" ht="15.75" customHeight="1">
      <c r="A873" s="294"/>
      <c r="B873" s="294"/>
      <c r="C873" s="295"/>
      <c r="D873" s="295"/>
      <c r="E873" s="294"/>
      <c r="F873" s="295"/>
      <c r="G873" s="295"/>
      <c r="H873" s="295"/>
      <c r="I873" s="294"/>
      <c r="J873" s="294"/>
      <c r="L873" s="294"/>
    </row>
    <row r="874" ht="15.75" customHeight="1">
      <c r="A874" s="294"/>
      <c r="B874" s="294"/>
      <c r="C874" s="295"/>
      <c r="D874" s="295"/>
      <c r="E874" s="294"/>
      <c r="F874" s="295"/>
      <c r="G874" s="295"/>
      <c r="H874" s="295"/>
      <c r="I874" s="294"/>
      <c r="J874" s="294"/>
      <c r="L874" s="294"/>
    </row>
    <row r="875" ht="15.75" customHeight="1">
      <c r="A875" s="294"/>
      <c r="B875" s="294"/>
      <c r="C875" s="295"/>
      <c r="D875" s="295"/>
      <c r="E875" s="294"/>
      <c r="F875" s="295"/>
      <c r="G875" s="295"/>
      <c r="H875" s="295"/>
      <c r="I875" s="294"/>
      <c r="J875" s="294"/>
      <c r="L875" s="294"/>
    </row>
    <row r="876" ht="15.75" customHeight="1">
      <c r="A876" s="294"/>
      <c r="B876" s="294"/>
      <c r="C876" s="295"/>
      <c r="D876" s="295"/>
      <c r="E876" s="294"/>
      <c r="F876" s="295"/>
      <c r="G876" s="295"/>
      <c r="H876" s="295"/>
      <c r="I876" s="294"/>
      <c r="J876" s="294"/>
      <c r="L876" s="294"/>
    </row>
    <row r="877" ht="15.75" customHeight="1">
      <c r="A877" s="294"/>
      <c r="B877" s="294"/>
      <c r="C877" s="295"/>
      <c r="D877" s="295"/>
      <c r="E877" s="294"/>
      <c r="F877" s="295"/>
      <c r="G877" s="295"/>
      <c r="H877" s="295"/>
      <c r="I877" s="294"/>
      <c r="J877" s="294"/>
      <c r="L877" s="294"/>
    </row>
    <row r="878" ht="15.75" customHeight="1">
      <c r="A878" s="294"/>
      <c r="B878" s="294"/>
      <c r="C878" s="295"/>
      <c r="D878" s="295"/>
      <c r="E878" s="294"/>
      <c r="F878" s="295"/>
      <c r="G878" s="295"/>
      <c r="H878" s="295"/>
      <c r="I878" s="294"/>
      <c r="J878" s="294"/>
      <c r="L878" s="294"/>
    </row>
    <row r="879" ht="15.75" customHeight="1">
      <c r="A879" s="294"/>
      <c r="B879" s="294"/>
      <c r="C879" s="295"/>
      <c r="D879" s="295"/>
      <c r="E879" s="294"/>
      <c r="F879" s="295"/>
      <c r="G879" s="295"/>
      <c r="H879" s="295"/>
      <c r="I879" s="294"/>
      <c r="J879" s="294"/>
      <c r="L879" s="294"/>
    </row>
    <row r="880" ht="15.75" customHeight="1">
      <c r="A880" s="294"/>
      <c r="B880" s="294"/>
      <c r="C880" s="295"/>
      <c r="D880" s="295"/>
      <c r="E880" s="294"/>
      <c r="F880" s="295"/>
      <c r="G880" s="295"/>
      <c r="H880" s="295"/>
      <c r="I880" s="294"/>
      <c r="J880" s="294"/>
      <c r="L880" s="294"/>
    </row>
    <row r="881" ht="15.75" customHeight="1">
      <c r="A881" s="294"/>
      <c r="B881" s="294"/>
      <c r="C881" s="295"/>
      <c r="D881" s="295"/>
      <c r="E881" s="294"/>
      <c r="F881" s="295"/>
      <c r="G881" s="295"/>
      <c r="H881" s="295"/>
      <c r="I881" s="294"/>
      <c r="J881" s="294"/>
      <c r="L881" s="294"/>
    </row>
    <row r="882" ht="15.75" customHeight="1">
      <c r="A882" s="294"/>
      <c r="B882" s="294"/>
      <c r="C882" s="295"/>
      <c r="D882" s="295"/>
      <c r="E882" s="294"/>
      <c r="F882" s="295"/>
      <c r="G882" s="295"/>
      <c r="H882" s="295"/>
      <c r="I882" s="294"/>
      <c r="J882" s="294"/>
      <c r="L882" s="294"/>
    </row>
    <row r="883" ht="15.75" customHeight="1">
      <c r="A883" s="294"/>
      <c r="B883" s="294"/>
      <c r="C883" s="295"/>
      <c r="D883" s="295"/>
      <c r="E883" s="294"/>
      <c r="F883" s="295"/>
      <c r="G883" s="295"/>
      <c r="H883" s="295"/>
      <c r="I883" s="294"/>
      <c r="J883" s="294"/>
      <c r="L883" s="294"/>
    </row>
    <row r="884" ht="15.75" customHeight="1">
      <c r="A884" s="294"/>
      <c r="B884" s="294"/>
      <c r="C884" s="295"/>
      <c r="D884" s="295"/>
      <c r="E884" s="294"/>
      <c r="F884" s="295"/>
      <c r="G884" s="295"/>
      <c r="H884" s="295"/>
      <c r="I884" s="294"/>
      <c r="J884" s="294"/>
      <c r="L884" s="294"/>
    </row>
    <row r="885" ht="15.75" customHeight="1">
      <c r="A885" s="294"/>
      <c r="B885" s="294"/>
      <c r="C885" s="295"/>
      <c r="D885" s="295"/>
      <c r="E885" s="294"/>
      <c r="F885" s="295"/>
      <c r="G885" s="295"/>
      <c r="H885" s="295"/>
      <c r="I885" s="294"/>
      <c r="J885" s="294"/>
      <c r="L885" s="294"/>
    </row>
    <row r="886" ht="15.75" customHeight="1">
      <c r="A886" s="294"/>
      <c r="B886" s="294"/>
      <c r="C886" s="295"/>
      <c r="D886" s="295"/>
      <c r="E886" s="294"/>
      <c r="F886" s="295"/>
      <c r="G886" s="295"/>
      <c r="H886" s="295"/>
      <c r="I886" s="294"/>
      <c r="J886" s="294"/>
      <c r="L886" s="294"/>
    </row>
    <row r="887" ht="15.75" customHeight="1">
      <c r="A887" s="294"/>
      <c r="B887" s="294"/>
      <c r="C887" s="295"/>
      <c r="D887" s="295"/>
      <c r="E887" s="294"/>
      <c r="F887" s="295"/>
      <c r="G887" s="295"/>
      <c r="H887" s="295"/>
      <c r="I887" s="294"/>
      <c r="J887" s="294"/>
      <c r="L887" s="294"/>
    </row>
    <row r="888" ht="15.75" customHeight="1">
      <c r="A888" s="294"/>
      <c r="B888" s="294"/>
      <c r="C888" s="295"/>
      <c r="D888" s="295"/>
      <c r="E888" s="294"/>
      <c r="F888" s="295"/>
      <c r="G888" s="295"/>
      <c r="H888" s="295"/>
      <c r="I888" s="294"/>
      <c r="J888" s="294"/>
      <c r="L888" s="294"/>
    </row>
    <row r="889" ht="15.75" customHeight="1">
      <c r="A889" s="294"/>
      <c r="B889" s="294"/>
      <c r="C889" s="295"/>
      <c r="D889" s="295"/>
      <c r="E889" s="294"/>
      <c r="F889" s="295"/>
      <c r="G889" s="295"/>
      <c r="H889" s="295"/>
      <c r="I889" s="294"/>
      <c r="J889" s="294"/>
      <c r="L889" s="294"/>
    </row>
    <row r="890" ht="15.75" customHeight="1">
      <c r="A890" s="294"/>
      <c r="B890" s="294"/>
      <c r="C890" s="295"/>
      <c r="D890" s="295"/>
      <c r="E890" s="294"/>
      <c r="F890" s="295"/>
      <c r="G890" s="295"/>
      <c r="H890" s="295"/>
      <c r="I890" s="294"/>
      <c r="J890" s="294"/>
      <c r="L890" s="294"/>
    </row>
    <row r="891" ht="15.75" customHeight="1">
      <c r="A891" s="294"/>
      <c r="B891" s="294"/>
      <c r="C891" s="295"/>
      <c r="D891" s="295"/>
      <c r="E891" s="294"/>
      <c r="F891" s="295"/>
      <c r="G891" s="295"/>
      <c r="H891" s="295"/>
      <c r="I891" s="294"/>
      <c r="J891" s="294"/>
      <c r="L891" s="294"/>
    </row>
    <row r="892" ht="15.75" customHeight="1">
      <c r="A892" s="294"/>
      <c r="B892" s="294"/>
      <c r="C892" s="295"/>
      <c r="D892" s="295"/>
      <c r="E892" s="294"/>
      <c r="F892" s="295"/>
      <c r="G892" s="295"/>
      <c r="H892" s="295"/>
      <c r="I892" s="294"/>
      <c r="J892" s="294"/>
      <c r="L892" s="294"/>
    </row>
    <row r="893" ht="15.75" customHeight="1">
      <c r="A893" s="294"/>
      <c r="B893" s="294"/>
      <c r="C893" s="295"/>
      <c r="D893" s="295"/>
      <c r="E893" s="294"/>
      <c r="F893" s="295"/>
      <c r="G893" s="295"/>
      <c r="H893" s="295"/>
      <c r="I893" s="294"/>
      <c r="J893" s="294"/>
      <c r="L893" s="294"/>
    </row>
    <row r="894" ht="15.75" customHeight="1">
      <c r="A894" s="294"/>
      <c r="B894" s="294"/>
      <c r="C894" s="295"/>
      <c r="D894" s="295"/>
      <c r="E894" s="294"/>
      <c r="F894" s="295"/>
      <c r="G894" s="295"/>
      <c r="H894" s="295"/>
      <c r="I894" s="294"/>
      <c r="J894" s="294"/>
      <c r="L894" s="294"/>
    </row>
    <row r="895" ht="15.75" customHeight="1">
      <c r="A895" s="294"/>
      <c r="B895" s="294"/>
      <c r="C895" s="295"/>
      <c r="D895" s="295"/>
      <c r="E895" s="294"/>
      <c r="F895" s="295"/>
      <c r="G895" s="295"/>
      <c r="H895" s="295"/>
      <c r="I895" s="294"/>
      <c r="J895" s="294"/>
      <c r="L895" s="294"/>
    </row>
    <row r="896" ht="15.75" customHeight="1">
      <c r="A896" s="294"/>
      <c r="B896" s="294"/>
      <c r="C896" s="295"/>
      <c r="D896" s="295"/>
      <c r="E896" s="294"/>
      <c r="F896" s="295"/>
      <c r="G896" s="295"/>
      <c r="H896" s="295"/>
      <c r="I896" s="294"/>
      <c r="J896" s="294"/>
      <c r="L896" s="294"/>
    </row>
    <row r="897" ht="15.75" customHeight="1">
      <c r="A897" s="294"/>
      <c r="B897" s="294"/>
      <c r="C897" s="295"/>
      <c r="D897" s="295"/>
      <c r="E897" s="294"/>
      <c r="F897" s="295"/>
      <c r="G897" s="295"/>
      <c r="H897" s="295"/>
      <c r="I897" s="294"/>
      <c r="J897" s="294"/>
      <c r="L897" s="294"/>
    </row>
    <row r="898" ht="15.75" customHeight="1">
      <c r="A898" s="294"/>
      <c r="B898" s="294"/>
      <c r="C898" s="295"/>
      <c r="D898" s="295"/>
      <c r="E898" s="294"/>
      <c r="F898" s="295"/>
      <c r="G898" s="295"/>
      <c r="H898" s="295"/>
      <c r="I898" s="294"/>
      <c r="J898" s="294"/>
      <c r="L898" s="294"/>
    </row>
    <row r="899" ht="15.75" customHeight="1">
      <c r="A899" s="294"/>
      <c r="B899" s="294"/>
      <c r="C899" s="295"/>
      <c r="D899" s="295"/>
      <c r="E899" s="294"/>
      <c r="F899" s="295"/>
      <c r="G899" s="295"/>
      <c r="H899" s="295"/>
      <c r="I899" s="294"/>
      <c r="J899" s="294"/>
      <c r="L899" s="294"/>
    </row>
    <row r="900" ht="15.75" customHeight="1">
      <c r="A900" s="294"/>
      <c r="B900" s="294"/>
      <c r="C900" s="295"/>
      <c r="D900" s="295"/>
      <c r="E900" s="294"/>
      <c r="F900" s="295"/>
      <c r="G900" s="295"/>
      <c r="H900" s="295"/>
      <c r="I900" s="294"/>
      <c r="J900" s="294"/>
      <c r="L900" s="294"/>
    </row>
    <row r="901" ht="15.75" customHeight="1">
      <c r="A901" s="294"/>
      <c r="B901" s="294"/>
      <c r="C901" s="295"/>
      <c r="D901" s="295"/>
      <c r="E901" s="294"/>
      <c r="F901" s="295"/>
      <c r="G901" s="295"/>
      <c r="H901" s="295"/>
      <c r="I901" s="294"/>
      <c r="J901" s="294"/>
      <c r="L901" s="294"/>
    </row>
    <row r="902" ht="15.75" customHeight="1">
      <c r="A902" s="294"/>
      <c r="B902" s="294"/>
      <c r="C902" s="295"/>
      <c r="D902" s="295"/>
      <c r="E902" s="294"/>
      <c r="F902" s="295"/>
      <c r="G902" s="295"/>
      <c r="H902" s="295"/>
      <c r="I902" s="294"/>
      <c r="J902" s="294"/>
      <c r="L902" s="294"/>
    </row>
    <row r="903" ht="15.75" customHeight="1">
      <c r="A903" s="294"/>
      <c r="B903" s="294"/>
      <c r="C903" s="295"/>
      <c r="D903" s="295"/>
      <c r="E903" s="294"/>
      <c r="F903" s="295"/>
      <c r="G903" s="295"/>
      <c r="H903" s="295"/>
      <c r="I903" s="294"/>
      <c r="J903" s="294"/>
      <c r="L903" s="294"/>
    </row>
    <row r="904" ht="15.75" customHeight="1">
      <c r="A904" s="294"/>
      <c r="B904" s="294"/>
      <c r="C904" s="295"/>
      <c r="D904" s="295"/>
      <c r="E904" s="294"/>
      <c r="F904" s="295"/>
      <c r="G904" s="295"/>
      <c r="H904" s="295"/>
      <c r="I904" s="294"/>
      <c r="J904" s="294"/>
      <c r="L904" s="294"/>
    </row>
    <row r="905" ht="15.75" customHeight="1">
      <c r="A905" s="294"/>
      <c r="B905" s="294"/>
      <c r="C905" s="295"/>
      <c r="D905" s="295"/>
      <c r="E905" s="294"/>
      <c r="F905" s="295"/>
      <c r="G905" s="295"/>
      <c r="H905" s="295"/>
      <c r="I905" s="294"/>
      <c r="J905" s="294"/>
      <c r="L905" s="294"/>
    </row>
    <row r="906" ht="15.75" customHeight="1">
      <c r="A906" s="294"/>
      <c r="B906" s="294"/>
      <c r="C906" s="295"/>
      <c r="D906" s="295"/>
      <c r="E906" s="294"/>
      <c r="F906" s="295"/>
      <c r="G906" s="295"/>
      <c r="H906" s="295"/>
      <c r="I906" s="294"/>
      <c r="J906" s="294"/>
      <c r="L906" s="294"/>
    </row>
    <row r="907" ht="15.75" customHeight="1">
      <c r="A907" s="294"/>
      <c r="B907" s="294"/>
      <c r="C907" s="295"/>
      <c r="D907" s="295"/>
      <c r="E907" s="294"/>
      <c r="F907" s="295"/>
      <c r="G907" s="295"/>
      <c r="H907" s="295"/>
      <c r="I907" s="294"/>
      <c r="J907" s="294"/>
      <c r="L907" s="294"/>
    </row>
    <row r="908" ht="15.75" customHeight="1">
      <c r="A908" s="294"/>
      <c r="B908" s="294"/>
      <c r="C908" s="295"/>
      <c r="D908" s="295"/>
      <c r="E908" s="294"/>
      <c r="F908" s="295"/>
      <c r="G908" s="295"/>
      <c r="H908" s="295"/>
      <c r="I908" s="294"/>
      <c r="J908" s="294"/>
      <c r="L908" s="294"/>
    </row>
    <row r="909" ht="15.75" customHeight="1">
      <c r="A909" s="294"/>
      <c r="B909" s="294"/>
      <c r="C909" s="295"/>
      <c r="D909" s="295"/>
      <c r="E909" s="294"/>
      <c r="F909" s="295"/>
      <c r="G909" s="295"/>
      <c r="H909" s="295"/>
      <c r="I909" s="294"/>
      <c r="J909" s="294"/>
      <c r="L909" s="294"/>
    </row>
    <row r="910" ht="15.75" customHeight="1">
      <c r="A910" s="294"/>
      <c r="B910" s="294"/>
      <c r="C910" s="295"/>
      <c r="D910" s="295"/>
      <c r="E910" s="294"/>
      <c r="F910" s="295"/>
      <c r="G910" s="295"/>
      <c r="H910" s="295"/>
      <c r="I910" s="294"/>
      <c r="J910" s="294"/>
      <c r="L910" s="294"/>
    </row>
    <row r="911" ht="15.75" customHeight="1">
      <c r="A911" s="294"/>
      <c r="B911" s="294"/>
      <c r="C911" s="295"/>
      <c r="D911" s="295"/>
      <c r="E911" s="294"/>
      <c r="F911" s="295"/>
      <c r="G911" s="295"/>
      <c r="H911" s="295"/>
      <c r="I911" s="294"/>
      <c r="J911" s="294"/>
      <c r="L911" s="294"/>
    </row>
    <row r="912" ht="15.75" customHeight="1">
      <c r="A912" s="294"/>
      <c r="B912" s="294"/>
      <c r="C912" s="295"/>
      <c r="D912" s="295"/>
      <c r="E912" s="294"/>
      <c r="F912" s="295"/>
      <c r="G912" s="295"/>
      <c r="H912" s="295"/>
      <c r="I912" s="294"/>
      <c r="J912" s="294"/>
      <c r="L912" s="294"/>
    </row>
    <row r="913" ht="15.75" customHeight="1">
      <c r="A913" s="294"/>
      <c r="B913" s="294"/>
      <c r="C913" s="295"/>
      <c r="D913" s="295"/>
      <c r="E913" s="294"/>
      <c r="F913" s="295"/>
      <c r="G913" s="295"/>
      <c r="H913" s="295"/>
      <c r="I913" s="294"/>
      <c r="J913" s="294"/>
      <c r="L913" s="294"/>
    </row>
    <row r="914" ht="15.75" customHeight="1">
      <c r="A914" s="294"/>
      <c r="B914" s="294"/>
      <c r="C914" s="295"/>
      <c r="D914" s="295"/>
      <c r="E914" s="294"/>
      <c r="F914" s="295"/>
      <c r="G914" s="295"/>
      <c r="H914" s="295"/>
      <c r="I914" s="294"/>
      <c r="J914" s="294"/>
      <c r="L914" s="294"/>
    </row>
    <row r="915" ht="15.75" customHeight="1">
      <c r="A915" s="294"/>
      <c r="B915" s="294"/>
      <c r="C915" s="295"/>
      <c r="D915" s="295"/>
      <c r="E915" s="294"/>
      <c r="F915" s="295"/>
      <c r="G915" s="295"/>
      <c r="H915" s="295"/>
      <c r="I915" s="294"/>
      <c r="J915" s="294"/>
      <c r="L915" s="294"/>
    </row>
    <row r="916" ht="15.75" customHeight="1">
      <c r="A916" s="294"/>
      <c r="B916" s="294"/>
      <c r="C916" s="295"/>
      <c r="D916" s="295"/>
      <c r="E916" s="294"/>
      <c r="F916" s="295"/>
      <c r="G916" s="295"/>
      <c r="H916" s="295"/>
      <c r="I916" s="294"/>
      <c r="J916" s="294"/>
      <c r="L916" s="294"/>
    </row>
    <row r="917" ht="15.75" customHeight="1">
      <c r="A917" s="294"/>
      <c r="B917" s="294"/>
      <c r="C917" s="295"/>
      <c r="D917" s="295"/>
      <c r="E917" s="294"/>
      <c r="F917" s="295"/>
      <c r="G917" s="295"/>
      <c r="H917" s="295"/>
      <c r="I917" s="294"/>
      <c r="J917" s="294"/>
      <c r="L917" s="294"/>
    </row>
    <row r="918" ht="15.75" customHeight="1">
      <c r="A918" s="294"/>
      <c r="B918" s="294"/>
      <c r="C918" s="295"/>
      <c r="D918" s="295"/>
      <c r="E918" s="294"/>
      <c r="F918" s="295"/>
      <c r="G918" s="295"/>
      <c r="H918" s="295"/>
      <c r="I918" s="294"/>
      <c r="J918" s="294"/>
      <c r="L918" s="294"/>
    </row>
    <row r="919" ht="15.75" customHeight="1">
      <c r="A919" s="294"/>
      <c r="B919" s="294"/>
      <c r="C919" s="295"/>
      <c r="D919" s="295"/>
      <c r="E919" s="294"/>
      <c r="F919" s="295"/>
      <c r="G919" s="295"/>
      <c r="H919" s="295"/>
      <c r="I919" s="294"/>
      <c r="J919" s="294"/>
      <c r="L919" s="294"/>
    </row>
    <row r="920" ht="15.75" customHeight="1">
      <c r="A920" s="294"/>
      <c r="B920" s="294"/>
      <c r="C920" s="295"/>
      <c r="D920" s="295"/>
      <c r="E920" s="294"/>
      <c r="F920" s="295"/>
      <c r="G920" s="295"/>
      <c r="H920" s="295"/>
      <c r="I920" s="294"/>
      <c r="J920" s="294"/>
      <c r="L920" s="294"/>
    </row>
    <row r="921" ht="15.75" customHeight="1">
      <c r="A921" s="294"/>
      <c r="B921" s="294"/>
      <c r="C921" s="295"/>
      <c r="D921" s="295"/>
      <c r="E921" s="294"/>
      <c r="F921" s="295"/>
      <c r="G921" s="295"/>
      <c r="H921" s="295"/>
      <c r="I921" s="294"/>
      <c r="J921" s="294"/>
      <c r="L921" s="294"/>
    </row>
    <row r="922" ht="15.75" customHeight="1">
      <c r="A922" s="294"/>
      <c r="B922" s="294"/>
      <c r="C922" s="295"/>
      <c r="D922" s="295"/>
      <c r="E922" s="294"/>
      <c r="F922" s="295"/>
      <c r="G922" s="295"/>
      <c r="H922" s="295"/>
      <c r="I922" s="294"/>
      <c r="J922" s="294"/>
      <c r="L922" s="294"/>
    </row>
    <row r="923" ht="15.75" customHeight="1">
      <c r="A923" s="294"/>
      <c r="B923" s="294"/>
      <c r="C923" s="295"/>
      <c r="D923" s="295"/>
      <c r="E923" s="294"/>
      <c r="F923" s="295"/>
      <c r="G923" s="295"/>
      <c r="H923" s="295"/>
      <c r="I923" s="294"/>
      <c r="J923" s="294"/>
      <c r="L923" s="294"/>
    </row>
    <row r="924" ht="15.75" customHeight="1">
      <c r="A924" s="294"/>
      <c r="B924" s="294"/>
      <c r="C924" s="295"/>
      <c r="D924" s="295"/>
      <c r="E924" s="294"/>
      <c r="F924" s="295"/>
      <c r="G924" s="295"/>
      <c r="H924" s="295"/>
      <c r="I924" s="294"/>
      <c r="J924" s="294"/>
      <c r="L924" s="294"/>
    </row>
    <row r="925" ht="15.75" customHeight="1">
      <c r="A925" s="294"/>
      <c r="B925" s="294"/>
      <c r="C925" s="295"/>
      <c r="D925" s="295"/>
      <c r="E925" s="294"/>
      <c r="F925" s="295"/>
      <c r="G925" s="295"/>
      <c r="H925" s="295"/>
      <c r="I925" s="294"/>
      <c r="J925" s="294"/>
      <c r="L925" s="294"/>
    </row>
    <row r="926" ht="15.75" customHeight="1">
      <c r="A926" s="294"/>
      <c r="B926" s="294"/>
      <c r="C926" s="295"/>
      <c r="D926" s="295"/>
      <c r="E926" s="294"/>
      <c r="F926" s="295"/>
      <c r="G926" s="295"/>
      <c r="H926" s="295"/>
      <c r="I926" s="294"/>
      <c r="J926" s="294"/>
      <c r="L926" s="294"/>
    </row>
    <row r="927" ht="15.75" customHeight="1">
      <c r="A927" s="294"/>
      <c r="B927" s="294"/>
      <c r="C927" s="295"/>
      <c r="D927" s="295"/>
      <c r="E927" s="294"/>
      <c r="F927" s="295"/>
      <c r="G927" s="295"/>
      <c r="H927" s="295"/>
      <c r="I927" s="294"/>
      <c r="J927" s="294"/>
      <c r="L927" s="294"/>
    </row>
    <row r="928" ht="15.75" customHeight="1">
      <c r="A928" s="294"/>
      <c r="B928" s="294"/>
      <c r="C928" s="295"/>
      <c r="D928" s="295"/>
      <c r="E928" s="294"/>
      <c r="F928" s="295"/>
      <c r="G928" s="295"/>
      <c r="H928" s="295"/>
      <c r="I928" s="294"/>
      <c r="J928" s="294"/>
      <c r="L928" s="294"/>
    </row>
    <row r="929" ht="15.75" customHeight="1">
      <c r="A929" s="294"/>
      <c r="B929" s="294"/>
      <c r="C929" s="295"/>
      <c r="D929" s="295"/>
      <c r="E929" s="294"/>
      <c r="F929" s="295"/>
      <c r="G929" s="295"/>
      <c r="H929" s="295"/>
      <c r="I929" s="294"/>
      <c r="J929" s="294"/>
      <c r="L929" s="294"/>
    </row>
    <row r="930" ht="15.75" customHeight="1">
      <c r="A930" s="294"/>
      <c r="B930" s="294"/>
      <c r="C930" s="295"/>
      <c r="D930" s="295"/>
      <c r="E930" s="294"/>
      <c r="F930" s="295"/>
      <c r="G930" s="295"/>
      <c r="H930" s="295"/>
      <c r="I930" s="294"/>
      <c r="J930" s="294"/>
      <c r="L930" s="294"/>
    </row>
    <row r="931" ht="15.75" customHeight="1">
      <c r="A931" s="294"/>
      <c r="B931" s="294"/>
      <c r="C931" s="295"/>
      <c r="D931" s="295"/>
      <c r="E931" s="294"/>
      <c r="F931" s="295"/>
      <c r="G931" s="295"/>
      <c r="H931" s="295"/>
      <c r="I931" s="294"/>
      <c r="J931" s="294"/>
      <c r="L931" s="294"/>
    </row>
    <row r="932" ht="15.75" customHeight="1">
      <c r="A932" s="294"/>
      <c r="B932" s="294"/>
      <c r="C932" s="295"/>
      <c r="D932" s="295"/>
      <c r="E932" s="294"/>
      <c r="F932" s="295"/>
      <c r="G932" s="295"/>
      <c r="H932" s="295"/>
      <c r="I932" s="294"/>
      <c r="J932" s="294"/>
      <c r="L932" s="294"/>
    </row>
    <row r="933" ht="15.75" customHeight="1">
      <c r="A933" s="294"/>
      <c r="B933" s="294"/>
      <c r="C933" s="295"/>
      <c r="D933" s="295"/>
      <c r="E933" s="294"/>
      <c r="F933" s="295"/>
      <c r="G933" s="295"/>
      <c r="H933" s="295"/>
      <c r="I933" s="294"/>
      <c r="J933" s="294"/>
      <c r="L933" s="294"/>
    </row>
    <row r="934" ht="15.75" customHeight="1">
      <c r="A934" s="294"/>
      <c r="B934" s="294"/>
      <c r="C934" s="295"/>
      <c r="D934" s="295"/>
      <c r="E934" s="294"/>
      <c r="F934" s="295"/>
      <c r="G934" s="295"/>
      <c r="H934" s="295"/>
      <c r="I934" s="294"/>
      <c r="J934" s="294"/>
      <c r="L934" s="294"/>
    </row>
  </sheetData>
  <mergeCells count="6">
    <mergeCell ref="B3:I3"/>
    <mergeCell ref="B4:I4"/>
    <mergeCell ref="B9:C9"/>
    <mergeCell ref="B22:C22"/>
    <mergeCell ref="B110:C110"/>
    <mergeCell ref="B130:C130"/>
  </mergeCells>
  <dataValidations>
    <dataValidation type="list" allowBlank="1" showErrorMessage="1" sqref="I8 I10:I21 I23:I109 I111:I182">
      <formula1>$O$2:$O$6</formula1>
    </dataValidation>
  </dataValidations>
  <hyperlinks>
    <hyperlink r:id="rId1" ref="D10"/>
    <hyperlink r:id="rId2" ref="D14"/>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2.0"/>
    <col customWidth="1" min="2" max="2" width="30.13"/>
    <col customWidth="1" min="3" max="3" width="41.75"/>
    <col customWidth="1" min="4" max="4" width="37.0"/>
    <col customWidth="1" min="5" max="5" width="44.25"/>
    <col customWidth="1" min="6" max="6" width="48.38"/>
    <col customWidth="1" min="7" max="7" width="36.0"/>
    <col customWidth="1" min="8" max="8" width="38.88"/>
  </cols>
  <sheetData>
    <row r="1" ht="15.75" customHeight="1">
      <c r="A1" s="130"/>
      <c r="B1" s="130"/>
      <c r="C1" s="129"/>
      <c r="D1" s="129"/>
      <c r="E1" s="130"/>
      <c r="F1" s="129"/>
      <c r="G1" s="129"/>
      <c r="H1" s="129"/>
      <c r="I1" s="130"/>
      <c r="J1" s="131"/>
      <c r="K1" s="132"/>
      <c r="L1" s="133"/>
      <c r="M1" s="134"/>
      <c r="N1" s="134"/>
      <c r="O1" s="134"/>
      <c r="P1" s="134"/>
      <c r="Q1" s="134"/>
      <c r="R1" s="134"/>
      <c r="S1" s="134"/>
      <c r="T1" s="134"/>
      <c r="U1" s="134"/>
      <c r="V1" s="134"/>
      <c r="W1" s="134"/>
      <c r="X1" s="134"/>
      <c r="Y1" s="134"/>
      <c r="Z1" s="134"/>
      <c r="AA1" s="135"/>
      <c r="AB1" s="135"/>
      <c r="AC1" s="135"/>
      <c r="AD1" s="135"/>
      <c r="AE1" s="135"/>
      <c r="AF1" s="135"/>
      <c r="AG1" s="135"/>
      <c r="AH1" s="135"/>
      <c r="AI1" s="135"/>
    </row>
    <row r="2" ht="15.75" customHeight="1">
      <c r="A2" s="136" t="s">
        <v>109</v>
      </c>
      <c r="B2" s="137"/>
      <c r="C2" s="138"/>
      <c r="D2" s="138"/>
      <c r="E2" s="137"/>
      <c r="F2" s="138"/>
      <c r="G2" s="138"/>
      <c r="H2" s="138"/>
      <c r="I2" s="139"/>
      <c r="J2" s="131"/>
      <c r="K2" s="132"/>
      <c r="L2" s="133"/>
      <c r="M2" s="134"/>
      <c r="N2" s="134"/>
      <c r="O2" s="140" t="s">
        <v>51</v>
      </c>
      <c r="P2" s="134"/>
      <c r="Q2" s="134"/>
      <c r="R2" s="134"/>
      <c r="S2" s="134"/>
      <c r="T2" s="134"/>
      <c r="U2" s="134"/>
      <c r="V2" s="134"/>
      <c r="W2" s="134"/>
      <c r="X2" s="134"/>
      <c r="Y2" s="134"/>
      <c r="Z2" s="134"/>
      <c r="AA2" s="135"/>
      <c r="AB2" s="135"/>
      <c r="AC2" s="135"/>
      <c r="AD2" s="135"/>
      <c r="AE2" s="135"/>
      <c r="AF2" s="135"/>
      <c r="AG2" s="135"/>
      <c r="AH2" s="135"/>
      <c r="AI2" s="135"/>
    </row>
    <row r="3" ht="15.75" customHeight="1">
      <c r="A3" s="141" t="s">
        <v>110</v>
      </c>
      <c r="B3" s="142"/>
      <c r="C3" s="5"/>
      <c r="D3" s="5"/>
      <c r="E3" s="5"/>
      <c r="F3" s="5"/>
      <c r="G3" s="5"/>
      <c r="H3" s="5"/>
      <c r="I3" s="143"/>
      <c r="J3" s="131"/>
      <c r="K3" s="132"/>
      <c r="L3" s="133"/>
      <c r="M3" s="134"/>
      <c r="N3" s="134"/>
      <c r="O3" s="144" t="s">
        <v>52</v>
      </c>
      <c r="P3" s="134"/>
      <c r="Q3" s="134"/>
      <c r="R3" s="134"/>
      <c r="S3" s="134"/>
      <c r="T3" s="134"/>
      <c r="U3" s="134"/>
      <c r="V3" s="134"/>
      <c r="W3" s="134"/>
      <c r="X3" s="134"/>
      <c r="Y3" s="134"/>
      <c r="Z3" s="134"/>
      <c r="AA3" s="135"/>
      <c r="AB3" s="135"/>
      <c r="AC3" s="135"/>
      <c r="AD3" s="135"/>
      <c r="AE3" s="135"/>
      <c r="AF3" s="135"/>
      <c r="AG3" s="135"/>
      <c r="AH3" s="135"/>
      <c r="AI3" s="135"/>
    </row>
    <row r="4" ht="15.75" customHeight="1">
      <c r="A4" s="141" t="s">
        <v>111</v>
      </c>
      <c r="B4" s="145" t="s">
        <v>4</v>
      </c>
      <c r="C4" s="5"/>
      <c r="D4" s="5"/>
      <c r="E4" s="5"/>
      <c r="F4" s="5"/>
      <c r="G4" s="5"/>
      <c r="H4" s="5"/>
      <c r="I4" s="143"/>
      <c r="J4" s="131"/>
      <c r="K4" s="146"/>
      <c r="L4" s="133"/>
      <c r="M4" s="134"/>
      <c r="N4" s="134"/>
      <c r="O4" s="147" t="s">
        <v>53</v>
      </c>
      <c r="P4" s="134"/>
      <c r="Q4" s="134"/>
      <c r="R4" s="134"/>
      <c r="S4" s="134"/>
      <c r="T4" s="134"/>
      <c r="U4" s="134"/>
      <c r="V4" s="134"/>
      <c r="W4" s="134"/>
      <c r="X4" s="134"/>
      <c r="Y4" s="134"/>
      <c r="Z4" s="134"/>
      <c r="AA4" s="135"/>
      <c r="AB4" s="135"/>
      <c r="AC4" s="135"/>
      <c r="AD4" s="135"/>
      <c r="AE4" s="135"/>
      <c r="AF4" s="135"/>
      <c r="AG4" s="135"/>
      <c r="AH4" s="135"/>
      <c r="AI4" s="135"/>
    </row>
    <row r="5" ht="15.75" customHeight="1">
      <c r="A5" s="136" t="s">
        <v>51</v>
      </c>
      <c r="B5" s="148" t="s">
        <v>52</v>
      </c>
      <c r="C5" s="148" t="s">
        <v>53</v>
      </c>
      <c r="D5" s="148" t="s">
        <v>112</v>
      </c>
      <c r="E5" s="149" t="s">
        <v>113</v>
      </c>
      <c r="F5" s="150"/>
      <c r="G5" s="150"/>
      <c r="H5" s="150"/>
      <c r="I5" s="133"/>
      <c r="J5" s="151"/>
      <c r="K5" s="152"/>
      <c r="L5" s="153"/>
      <c r="M5" s="154"/>
      <c r="N5" s="134"/>
      <c r="O5" s="155" t="s">
        <v>54</v>
      </c>
      <c r="P5" s="134"/>
      <c r="Q5" s="134"/>
      <c r="R5" s="134"/>
      <c r="S5" s="134"/>
      <c r="T5" s="134"/>
      <c r="U5" s="134"/>
      <c r="V5" s="134"/>
      <c r="W5" s="134"/>
      <c r="X5" s="134"/>
      <c r="Y5" s="134"/>
      <c r="Z5" s="134"/>
      <c r="AA5" s="135"/>
      <c r="AB5" s="135"/>
      <c r="AC5" s="135"/>
      <c r="AD5" s="135"/>
      <c r="AE5" s="135"/>
      <c r="AF5" s="135"/>
      <c r="AG5" s="135"/>
      <c r="AH5" s="135"/>
      <c r="AI5" s="135"/>
    </row>
    <row r="6" ht="15.75" customHeight="1">
      <c r="A6" s="156">
        <f>COUNTIF(I23:I968,"Pass")</f>
        <v>161</v>
      </c>
      <c r="B6" s="157">
        <f>COUNTIF(I23:I968,"Fail")</f>
        <v>0</v>
      </c>
      <c r="C6" s="157">
        <f>COUNTIF(I23:I968,"Untested")</f>
        <v>0</v>
      </c>
      <c r="D6" s="157">
        <f>COUNTIF(I23:I968,"N/A")</f>
        <v>0</v>
      </c>
      <c r="E6" s="158">
        <f>SUM(A6:D6)</f>
        <v>161</v>
      </c>
      <c r="F6" s="150"/>
      <c r="G6" s="150"/>
      <c r="H6" s="150"/>
      <c r="I6" s="133"/>
      <c r="J6" s="131"/>
      <c r="K6" s="132"/>
      <c r="L6" s="133"/>
      <c r="M6" s="134"/>
      <c r="N6" s="134"/>
      <c r="O6" s="134"/>
      <c r="P6" s="134"/>
      <c r="Q6" s="134"/>
      <c r="R6" s="134"/>
      <c r="S6" s="134"/>
      <c r="T6" s="134"/>
      <c r="U6" s="134"/>
      <c r="V6" s="134"/>
      <c r="W6" s="134"/>
      <c r="X6" s="134"/>
      <c r="Y6" s="134"/>
      <c r="Z6" s="134"/>
      <c r="AA6" s="135"/>
      <c r="AB6" s="135"/>
      <c r="AC6" s="135"/>
      <c r="AD6" s="135"/>
      <c r="AE6" s="135"/>
      <c r="AF6" s="135"/>
      <c r="AG6" s="135"/>
      <c r="AH6" s="135"/>
      <c r="AI6" s="135"/>
    </row>
    <row r="7" ht="15.75" customHeight="1">
      <c r="A7" s="159"/>
      <c r="B7" s="137"/>
      <c r="C7" s="138"/>
      <c r="D7" s="138"/>
      <c r="E7" s="137"/>
      <c r="F7" s="138"/>
      <c r="G7" s="138"/>
      <c r="H7" s="138"/>
      <c r="I7" s="160"/>
      <c r="J7" s="161"/>
      <c r="K7" s="146"/>
      <c r="L7" s="130"/>
      <c r="M7" s="134"/>
      <c r="N7" s="134"/>
      <c r="O7" s="134"/>
      <c r="P7" s="134"/>
      <c r="Q7" s="134"/>
      <c r="R7" s="134"/>
      <c r="S7" s="134"/>
      <c r="T7" s="134"/>
      <c r="U7" s="134"/>
      <c r="V7" s="134"/>
      <c r="W7" s="134"/>
      <c r="X7" s="134"/>
      <c r="Y7" s="134"/>
      <c r="Z7" s="134"/>
      <c r="AA7" s="135"/>
      <c r="AB7" s="135"/>
      <c r="AC7" s="135"/>
      <c r="AD7" s="135"/>
      <c r="AE7" s="135"/>
      <c r="AF7" s="135"/>
      <c r="AG7" s="135"/>
      <c r="AH7" s="135"/>
      <c r="AI7" s="135"/>
    </row>
    <row r="8" ht="15.75" customHeight="1">
      <c r="A8" s="162" t="s">
        <v>114</v>
      </c>
      <c r="B8" s="163" t="s">
        <v>115</v>
      </c>
      <c r="C8" s="164" t="s">
        <v>116</v>
      </c>
      <c r="D8" s="164" t="s">
        <v>117</v>
      </c>
      <c r="E8" s="163" t="s">
        <v>118</v>
      </c>
      <c r="F8" s="164" t="s">
        <v>119</v>
      </c>
      <c r="G8" s="164" t="s">
        <v>120</v>
      </c>
      <c r="H8" s="164" t="s">
        <v>121</v>
      </c>
      <c r="I8" s="163" t="s">
        <v>122</v>
      </c>
      <c r="J8" s="165" t="s">
        <v>123</v>
      </c>
      <c r="K8" s="163" t="s">
        <v>124</v>
      </c>
      <c r="L8" s="163" t="s">
        <v>125</v>
      </c>
      <c r="M8" s="134"/>
      <c r="N8" s="134"/>
      <c r="O8" s="134"/>
      <c r="P8" s="134"/>
      <c r="Q8" s="134"/>
      <c r="R8" s="134"/>
      <c r="S8" s="134"/>
      <c r="T8" s="134"/>
      <c r="U8" s="134"/>
      <c r="V8" s="134"/>
      <c r="W8" s="134"/>
      <c r="X8" s="134"/>
      <c r="Y8" s="134"/>
      <c r="Z8" s="134"/>
      <c r="AA8" s="135"/>
      <c r="AB8" s="135"/>
      <c r="AC8" s="135"/>
      <c r="AD8" s="135"/>
      <c r="AE8" s="135"/>
      <c r="AF8" s="135"/>
      <c r="AG8" s="135"/>
      <c r="AH8" s="135"/>
      <c r="AI8" s="135"/>
    </row>
    <row r="9" ht="15.75" customHeight="1">
      <c r="A9" s="166"/>
      <c r="B9" s="167" t="s">
        <v>3941</v>
      </c>
      <c r="C9" s="6"/>
      <c r="D9" s="168"/>
      <c r="E9" s="169"/>
      <c r="F9" s="168"/>
      <c r="G9" s="168"/>
      <c r="H9" s="168"/>
      <c r="I9" s="169"/>
      <c r="J9" s="170"/>
      <c r="K9" s="171"/>
      <c r="L9" s="169"/>
      <c r="M9" s="154"/>
      <c r="N9" s="134"/>
      <c r="O9" s="134"/>
      <c r="P9" s="134"/>
      <c r="Q9" s="134"/>
      <c r="R9" s="134"/>
      <c r="S9" s="134"/>
      <c r="T9" s="134"/>
      <c r="U9" s="134"/>
      <c r="V9" s="134"/>
      <c r="W9" s="134"/>
      <c r="X9" s="134"/>
      <c r="Y9" s="134"/>
      <c r="Z9" s="134"/>
      <c r="AA9" s="135"/>
      <c r="AB9" s="135"/>
      <c r="AC9" s="135"/>
      <c r="AD9" s="135"/>
      <c r="AE9" s="135"/>
      <c r="AF9" s="135"/>
      <c r="AG9" s="135"/>
      <c r="AH9" s="135"/>
      <c r="AI9" s="135"/>
    </row>
    <row r="10">
      <c r="A10" s="246" t="s">
        <v>3942</v>
      </c>
      <c r="B10" s="174" t="s">
        <v>128</v>
      </c>
      <c r="C10" s="175" t="s">
        <v>129</v>
      </c>
      <c r="D10" s="180" t="s">
        <v>3943</v>
      </c>
      <c r="E10" s="177" t="s">
        <v>131</v>
      </c>
      <c r="F10" s="178" t="s">
        <v>132</v>
      </c>
      <c r="G10" s="179" t="s">
        <v>133</v>
      </c>
      <c r="H10" s="180" t="s">
        <v>134</v>
      </c>
      <c r="I10" s="174" t="s">
        <v>51</v>
      </c>
      <c r="J10" s="206">
        <v>45365.0</v>
      </c>
      <c r="K10" s="182"/>
      <c r="L10" s="183" t="s">
        <v>135</v>
      </c>
      <c r="M10" s="184"/>
      <c r="N10" s="184"/>
      <c r="O10" s="184"/>
      <c r="P10" s="184"/>
      <c r="Q10" s="184"/>
      <c r="R10" s="184"/>
      <c r="S10" s="184"/>
      <c r="T10" s="184"/>
      <c r="U10" s="184"/>
      <c r="V10" s="184"/>
      <c r="W10" s="184"/>
      <c r="X10" s="184"/>
      <c r="Y10" s="184"/>
      <c r="Z10" s="184"/>
      <c r="AA10" s="185"/>
      <c r="AB10" s="185"/>
      <c r="AC10" s="185"/>
      <c r="AD10" s="185"/>
      <c r="AE10" s="185"/>
      <c r="AF10" s="185"/>
      <c r="AG10" s="185"/>
      <c r="AH10" s="185"/>
      <c r="AI10" s="185"/>
    </row>
    <row r="11">
      <c r="A11" s="193" t="s">
        <v>3944</v>
      </c>
      <c r="B11" s="187" t="s">
        <v>128</v>
      </c>
      <c r="C11" s="195" t="s">
        <v>3945</v>
      </c>
      <c r="D11" s="189" t="s">
        <v>3946</v>
      </c>
      <c r="E11" s="190" t="s">
        <v>131</v>
      </c>
      <c r="F11" s="178" t="s">
        <v>139</v>
      </c>
      <c r="G11" s="189" t="s">
        <v>3947</v>
      </c>
      <c r="H11" s="189" t="s">
        <v>2452</v>
      </c>
      <c r="I11" s="187" t="s">
        <v>51</v>
      </c>
      <c r="J11" s="206">
        <v>45365.0</v>
      </c>
      <c r="K11" s="192"/>
      <c r="L11" s="183" t="s">
        <v>135</v>
      </c>
      <c r="M11" s="184"/>
      <c r="N11" s="184"/>
      <c r="O11" s="184"/>
      <c r="P11" s="184"/>
      <c r="Q11" s="184"/>
      <c r="R11" s="184"/>
      <c r="S11" s="184"/>
      <c r="T11" s="184"/>
      <c r="U11" s="184"/>
      <c r="V11" s="184"/>
      <c r="W11" s="184"/>
      <c r="X11" s="184"/>
      <c r="Y11" s="184"/>
      <c r="Z11" s="184"/>
      <c r="AA11" s="185"/>
      <c r="AB11" s="185"/>
      <c r="AC11" s="185"/>
      <c r="AD11" s="185"/>
      <c r="AE11" s="185"/>
      <c r="AF11" s="185"/>
      <c r="AG11" s="185"/>
      <c r="AH11" s="185"/>
      <c r="AI11" s="185"/>
    </row>
    <row r="12">
      <c r="A12" s="193" t="s">
        <v>3948</v>
      </c>
      <c r="B12" s="190" t="s">
        <v>148</v>
      </c>
      <c r="C12" s="188" t="s">
        <v>149</v>
      </c>
      <c r="D12" s="189" t="s">
        <v>3949</v>
      </c>
      <c r="E12" s="190" t="s">
        <v>131</v>
      </c>
      <c r="F12" s="191" t="s">
        <v>54</v>
      </c>
      <c r="G12" s="188" t="s">
        <v>151</v>
      </c>
      <c r="H12" s="188" t="s">
        <v>151</v>
      </c>
      <c r="I12" s="187" t="s">
        <v>51</v>
      </c>
      <c r="J12" s="206">
        <v>45365.0</v>
      </c>
      <c r="K12" s="192"/>
      <c r="L12" s="183" t="s">
        <v>135</v>
      </c>
      <c r="M12" s="184"/>
      <c r="N12" s="184"/>
      <c r="O12" s="184"/>
      <c r="P12" s="184"/>
      <c r="Q12" s="184"/>
      <c r="R12" s="184"/>
      <c r="S12" s="184"/>
      <c r="T12" s="184"/>
      <c r="U12" s="184"/>
      <c r="V12" s="184"/>
      <c r="W12" s="184"/>
      <c r="X12" s="184"/>
      <c r="Y12" s="184"/>
      <c r="Z12" s="184"/>
      <c r="AA12" s="185"/>
      <c r="AB12" s="185"/>
      <c r="AC12" s="185"/>
      <c r="AD12" s="185"/>
      <c r="AE12" s="185"/>
      <c r="AF12" s="185"/>
      <c r="AG12" s="185"/>
      <c r="AH12" s="185"/>
      <c r="AI12" s="185"/>
    </row>
    <row r="13">
      <c r="A13" s="193" t="s">
        <v>3950</v>
      </c>
      <c r="B13" s="264" t="s">
        <v>3951</v>
      </c>
      <c r="C13" s="213" t="s">
        <v>3952</v>
      </c>
      <c r="D13" s="213" t="s">
        <v>3953</v>
      </c>
      <c r="E13" s="248" t="s">
        <v>170</v>
      </c>
      <c r="F13" s="322" t="s">
        <v>54</v>
      </c>
      <c r="G13" s="213" t="s">
        <v>3954</v>
      </c>
      <c r="H13" s="213" t="s">
        <v>3954</v>
      </c>
      <c r="I13" s="264" t="s">
        <v>51</v>
      </c>
      <c r="J13" s="206">
        <v>45365.0</v>
      </c>
      <c r="K13" s="234"/>
      <c r="L13" s="218" t="s">
        <v>135</v>
      </c>
      <c r="M13" s="185"/>
      <c r="N13" s="185"/>
      <c r="O13" s="185"/>
      <c r="P13" s="185"/>
      <c r="Q13" s="185"/>
      <c r="R13" s="185"/>
      <c r="S13" s="185"/>
      <c r="T13" s="185"/>
      <c r="U13" s="185"/>
      <c r="V13" s="185"/>
      <c r="W13" s="185"/>
      <c r="X13" s="185"/>
      <c r="Y13" s="185"/>
      <c r="Z13" s="185"/>
      <c r="AA13" s="185"/>
      <c r="AB13" s="185"/>
      <c r="AC13" s="185"/>
      <c r="AD13" s="185"/>
      <c r="AE13" s="185"/>
      <c r="AF13" s="185"/>
      <c r="AG13" s="185"/>
      <c r="AH13" s="185"/>
      <c r="AI13" s="185"/>
    </row>
    <row r="14">
      <c r="A14" s="193" t="s">
        <v>3955</v>
      </c>
      <c r="B14" s="238" t="s">
        <v>2417</v>
      </c>
      <c r="C14" s="198" t="s">
        <v>3956</v>
      </c>
      <c r="D14" s="180" t="s">
        <v>3957</v>
      </c>
      <c r="E14" s="177" t="s">
        <v>131</v>
      </c>
      <c r="F14" s="179" t="s">
        <v>54</v>
      </c>
      <c r="G14" s="198" t="s">
        <v>3958</v>
      </c>
      <c r="H14" s="198" t="s">
        <v>3958</v>
      </c>
      <c r="I14" s="174" t="s">
        <v>51</v>
      </c>
      <c r="J14" s="206">
        <v>45365.0</v>
      </c>
      <c r="K14" s="192"/>
      <c r="L14" s="183" t="s">
        <v>135</v>
      </c>
      <c r="M14" s="184"/>
      <c r="N14" s="184"/>
      <c r="O14" s="184"/>
      <c r="P14" s="184"/>
      <c r="Q14" s="184"/>
      <c r="R14" s="184"/>
      <c r="S14" s="184"/>
      <c r="T14" s="184"/>
      <c r="U14" s="184"/>
      <c r="V14" s="184"/>
      <c r="W14" s="184"/>
      <c r="X14" s="184"/>
      <c r="Y14" s="184"/>
      <c r="Z14" s="184"/>
      <c r="AA14" s="185"/>
      <c r="AB14" s="185"/>
      <c r="AC14" s="185"/>
      <c r="AD14" s="185"/>
      <c r="AE14" s="185"/>
      <c r="AF14" s="185"/>
      <c r="AG14" s="185"/>
      <c r="AH14" s="185"/>
      <c r="AI14" s="185"/>
    </row>
    <row r="15">
      <c r="A15" s="193" t="s">
        <v>3959</v>
      </c>
      <c r="B15" s="187" t="s">
        <v>162</v>
      </c>
      <c r="C15" s="189" t="s">
        <v>3960</v>
      </c>
      <c r="D15" s="189" t="s">
        <v>3961</v>
      </c>
      <c r="E15" s="190" t="s">
        <v>131</v>
      </c>
      <c r="F15" s="179" t="s">
        <v>54</v>
      </c>
      <c r="G15" s="195" t="s">
        <v>3962</v>
      </c>
      <c r="H15" s="195" t="s">
        <v>3962</v>
      </c>
      <c r="I15" s="187" t="s">
        <v>51</v>
      </c>
      <c r="J15" s="206">
        <v>45365.0</v>
      </c>
      <c r="K15" s="192"/>
      <c r="L15" s="183" t="s">
        <v>135</v>
      </c>
      <c r="M15" s="184"/>
      <c r="N15" s="184"/>
      <c r="O15" s="184"/>
      <c r="P15" s="184"/>
      <c r="Q15" s="184"/>
      <c r="R15" s="184"/>
      <c r="S15" s="184"/>
      <c r="T15" s="184"/>
      <c r="U15" s="184"/>
      <c r="V15" s="184"/>
      <c r="W15" s="184"/>
      <c r="X15" s="184"/>
      <c r="Y15" s="184"/>
      <c r="Z15" s="184"/>
      <c r="AA15" s="185"/>
      <c r="AB15" s="185"/>
      <c r="AC15" s="185"/>
      <c r="AD15" s="185"/>
      <c r="AE15" s="185"/>
      <c r="AF15" s="185"/>
      <c r="AG15" s="185"/>
      <c r="AH15" s="185"/>
      <c r="AI15" s="185"/>
    </row>
    <row r="16">
      <c r="A16" s="193" t="s">
        <v>3963</v>
      </c>
      <c r="B16" s="187" t="s">
        <v>162</v>
      </c>
      <c r="C16" s="180" t="s">
        <v>2426</v>
      </c>
      <c r="D16" s="180" t="s">
        <v>3964</v>
      </c>
      <c r="E16" s="177" t="s">
        <v>170</v>
      </c>
      <c r="F16" s="179" t="s">
        <v>54</v>
      </c>
      <c r="G16" s="180" t="s">
        <v>2428</v>
      </c>
      <c r="H16" s="180" t="s">
        <v>2428</v>
      </c>
      <c r="I16" s="174" t="s">
        <v>51</v>
      </c>
      <c r="J16" s="206">
        <v>45365.0</v>
      </c>
      <c r="K16" s="194"/>
      <c r="L16" s="183" t="s">
        <v>135</v>
      </c>
      <c r="M16" s="184"/>
      <c r="N16" s="184"/>
      <c r="O16" s="184"/>
      <c r="P16" s="184"/>
      <c r="Q16" s="184"/>
      <c r="R16" s="184"/>
      <c r="S16" s="184"/>
      <c r="T16" s="184"/>
      <c r="U16" s="184"/>
      <c r="V16" s="184"/>
      <c r="W16" s="184"/>
      <c r="X16" s="184"/>
      <c r="Y16" s="184"/>
      <c r="Z16" s="184"/>
      <c r="AA16" s="185"/>
      <c r="AB16" s="185"/>
      <c r="AC16" s="185"/>
      <c r="AD16" s="185"/>
      <c r="AE16" s="185"/>
      <c r="AF16" s="185"/>
      <c r="AG16" s="185"/>
      <c r="AH16" s="185"/>
      <c r="AI16" s="185"/>
    </row>
    <row r="17">
      <c r="A17" s="193" t="s">
        <v>3965</v>
      </c>
      <c r="B17" s="264" t="s">
        <v>1341</v>
      </c>
      <c r="C17" s="213" t="s">
        <v>1341</v>
      </c>
      <c r="D17" s="213" t="s">
        <v>3966</v>
      </c>
      <c r="E17" s="248" t="s">
        <v>170</v>
      </c>
      <c r="F17" s="322" t="s">
        <v>54</v>
      </c>
      <c r="G17" s="198" t="s">
        <v>1343</v>
      </c>
      <c r="H17" s="198" t="s">
        <v>1343</v>
      </c>
      <c r="I17" s="264" t="s">
        <v>51</v>
      </c>
      <c r="J17" s="206">
        <v>45381.0</v>
      </c>
      <c r="K17" s="309"/>
      <c r="L17" s="218" t="s">
        <v>135</v>
      </c>
      <c r="M17" s="111"/>
      <c r="N17" s="111"/>
      <c r="O17" s="111"/>
      <c r="P17" s="111"/>
      <c r="Q17" s="111"/>
      <c r="R17" s="111"/>
      <c r="S17" s="111"/>
      <c r="T17" s="111"/>
      <c r="U17" s="111"/>
      <c r="V17" s="111"/>
      <c r="W17" s="111"/>
      <c r="X17" s="111"/>
      <c r="Y17" s="111"/>
      <c r="Z17" s="111"/>
      <c r="AA17" s="111"/>
      <c r="AB17" s="111"/>
      <c r="AC17" s="111"/>
      <c r="AD17" s="111"/>
      <c r="AE17" s="111"/>
      <c r="AF17" s="111"/>
      <c r="AG17" s="111"/>
      <c r="AH17" s="111"/>
      <c r="AI17" s="111"/>
    </row>
    <row r="18">
      <c r="A18" s="193" t="s">
        <v>3967</v>
      </c>
      <c r="B18" s="204" t="s">
        <v>1345</v>
      </c>
      <c r="C18" s="198" t="s">
        <v>1346</v>
      </c>
      <c r="D18" s="180" t="s">
        <v>3968</v>
      </c>
      <c r="E18" s="177" t="s">
        <v>170</v>
      </c>
      <c r="F18" s="179" t="s">
        <v>54</v>
      </c>
      <c r="G18" s="180" t="s">
        <v>1348</v>
      </c>
      <c r="H18" s="180" t="s">
        <v>1349</v>
      </c>
      <c r="I18" s="256" t="s">
        <v>51</v>
      </c>
      <c r="J18" s="206">
        <v>45365.0</v>
      </c>
      <c r="K18" s="234"/>
      <c r="L18" s="218" t="s">
        <v>135</v>
      </c>
      <c r="M18" s="184"/>
      <c r="N18" s="184"/>
      <c r="O18" s="184"/>
      <c r="P18" s="184"/>
      <c r="Q18" s="184"/>
      <c r="R18" s="184"/>
      <c r="S18" s="184"/>
      <c r="T18" s="184"/>
      <c r="U18" s="184"/>
      <c r="V18" s="184"/>
      <c r="W18" s="184"/>
      <c r="X18" s="184"/>
      <c r="Y18" s="184"/>
      <c r="Z18" s="184"/>
      <c r="AA18" s="185"/>
      <c r="AB18" s="185"/>
      <c r="AC18" s="185"/>
      <c r="AD18" s="185"/>
      <c r="AE18" s="185"/>
      <c r="AF18" s="185"/>
      <c r="AG18" s="185"/>
      <c r="AH18" s="185"/>
      <c r="AI18" s="185"/>
    </row>
    <row r="19">
      <c r="A19" s="193" t="s">
        <v>3969</v>
      </c>
      <c r="B19" s="190" t="s">
        <v>183</v>
      </c>
      <c r="C19" s="195" t="s">
        <v>3970</v>
      </c>
      <c r="D19" s="189" t="s">
        <v>3971</v>
      </c>
      <c r="E19" s="190" t="s">
        <v>131</v>
      </c>
      <c r="F19" s="191" t="s">
        <v>54</v>
      </c>
      <c r="G19" s="195" t="s">
        <v>214</v>
      </c>
      <c r="H19" s="195" t="s">
        <v>214</v>
      </c>
      <c r="I19" s="187" t="s">
        <v>51</v>
      </c>
      <c r="J19" s="206">
        <v>45365.0</v>
      </c>
      <c r="K19" s="192"/>
      <c r="L19" s="183" t="s">
        <v>135</v>
      </c>
      <c r="M19" s="184"/>
      <c r="N19" s="184"/>
      <c r="O19" s="184"/>
      <c r="P19" s="184"/>
      <c r="Q19" s="184"/>
      <c r="R19" s="184"/>
      <c r="S19" s="184"/>
      <c r="T19" s="184"/>
      <c r="U19" s="184"/>
      <c r="V19" s="184"/>
      <c r="W19" s="184"/>
      <c r="X19" s="184"/>
      <c r="Y19" s="184"/>
      <c r="Z19" s="184"/>
      <c r="AA19" s="185"/>
      <c r="AB19" s="185"/>
      <c r="AC19" s="185"/>
      <c r="AD19" s="185"/>
      <c r="AE19" s="185"/>
      <c r="AF19" s="185"/>
      <c r="AG19" s="185"/>
      <c r="AH19" s="185"/>
      <c r="AI19" s="185"/>
    </row>
    <row r="20">
      <c r="A20" s="193" t="s">
        <v>3972</v>
      </c>
      <c r="B20" s="190" t="s">
        <v>188</v>
      </c>
      <c r="C20" s="189" t="s">
        <v>3973</v>
      </c>
      <c r="D20" s="189" t="s">
        <v>3974</v>
      </c>
      <c r="E20" s="190" t="s">
        <v>131</v>
      </c>
      <c r="F20" s="191" t="s">
        <v>54</v>
      </c>
      <c r="G20" s="195" t="s">
        <v>3975</v>
      </c>
      <c r="H20" s="195" t="s">
        <v>3975</v>
      </c>
      <c r="I20" s="187" t="s">
        <v>51</v>
      </c>
      <c r="J20" s="206">
        <v>45365.0</v>
      </c>
      <c r="K20" s="192"/>
      <c r="L20" s="183" t="s">
        <v>135</v>
      </c>
      <c r="M20" s="184"/>
      <c r="N20" s="184"/>
      <c r="O20" s="184"/>
      <c r="P20" s="184"/>
      <c r="Q20" s="184"/>
      <c r="R20" s="184"/>
      <c r="S20" s="184"/>
      <c r="T20" s="184"/>
      <c r="U20" s="184"/>
      <c r="V20" s="184"/>
      <c r="W20" s="184"/>
      <c r="X20" s="184"/>
      <c r="Y20" s="184"/>
      <c r="Z20" s="184"/>
      <c r="AA20" s="185"/>
      <c r="AB20" s="185"/>
      <c r="AC20" s="185"/>
      <c r="AD20" s="185"/>
      <c r="AE20" s="185"/>
      <c r="AF20" s="185"/>
      <c r="AG20" s="185"/>
      <c r="AH20" s="185"/>
      <c r="AI20" s="185"/>
    </row>
    <row r="21" ht="30.0" customHeight="1">
      <c r="A21" s="193" t="s">
        <v>3976</v>
      </c>
      <c r="B21" s="238" t="s">
        <v>2441</v>
      </c>
      <c r="C21" s="198" t="s">
        <v>3977</v>
      </c>
      <c r="D21" s="180" t="s">
        <v>3978</v>
      </c>
      <c r="E21" s="228" t="s">
        <v>170</v>
      </c>
      <c r="F21" s="180" t="s">
        <v>54</v>
      </c>
      <c r="G21" s="198" t="s">
        <v>3979</v>
      </c>
      <c r="H21" s="198" t="s">
        <v>3979</v>
      </c>
      <c r="I21" s="205" t="s">
        <v>51</v>
      </c>
      <c r="J21" s="206">
        <v>45375.0</v>
      </c>
      <c r="K21" s="234"/>
      <c r="L21" s="183" t="s">
        <v>135</v>
      </c>
      <c r="M21" s="424"/>
      <c r="N21" s="262"/>
      <c r="O21" s="239"/>
      <c r="P21" s="217"/>
      <c r="Q21" s="425"/>
      <c r="R21" s="184"/>
      <c r="S21" s="184"/>
      <c r="T21" s="184"/>
      <c r="U21" s="184"/>
      <c r="V21" s="184"/>
      <c r="W21" s="184"/>
      <c r="X21" s="184"/>
      <c r="Y21" s="184"/>
      <c r="Z21" s="184"/>
      <c r="AA21" s="185"/>
      <c r="AB21" s="185"/>
      <c r="AC21" s="185"/>
      <c r="AD21" s="185"/>
      <c r="AE21" s="185"/>
      <c r="AF21" s="185"/>
      <c r="AG21" s="185"/>
      <c r="AH21" s="185"/>
      <c r="AI21" s="185"/>
    </row>
    <row r="22">
      <c r="A22" s="193" t="s">
        <v>3980</v>
      </c>
      <c r="B22" s="177" t="s">
        <v>232</v>
      </c>
      <c r="C22" s="197" t="s">
        <v>233</v>
      </c>
      <c r="D22" s="180" t="s">
        <v>3981</v>
      </c>
      <c r="E22" s="177" t="s">
        <v>170</v>
      </c>
      <c r="F22" s="179" t="s">
        <v>54</v>
      </c>
      <c r="G22" s="198" t="s">
        <v>235</v>
      </c>
      <c r="H22" s="198" t="s">
        <v>235</v>
      </c>
      <c r="I22" s="174" t="s">
        <v>51</v>
      </c>
      <c r="J22" s="206">
        <v>45365.0</v>
      </c>
      <c r="K22" s="192"/>
      <c r="L22" s="183" t="s">
        <v>135</v>
      </c>
      <c r="M22" s="184"/>
      <c r="N22" s="184"/>
      <c r="O22" s="184"/>
      <c r="P22" s="184"/>
      <c r="Q22" s="184"/>
      <c r="R22" s="184"/>
      <c r="S22" s="184"/>
      <c r="T22" s="184"/>
      <c r="U22" s="184"/>
      <c r="V22" s="184"/>
      <c r="W22" s="184"/>
      <c r="X22" s="184"/>
      <c r="Y22" s="184"/>
      <c r="Z22" s="184"/>
      <c r="AA22" s="185"/>
      <c r="AB22" s="185"/>
      <c r="AC22" s="185"/>
      <c r="AD22" s="185"/>
      <c r="AE22" s="185"/>
      <c r="AF22" s="185"/>
      <c r="AG22" s="185"/>
      <c r="AH22" s="185"/>
      <c r="AI22" s="185"/>
    </row>
    <row r="23" ht="15.75" customHeight="1">
      <c r="A23" s="166"/>
      <c r="B23" s="167" t="s">
        <v>3982</v>
      </c>
      <c r="C23" s="6"/>
      <c r="D23" s="168"/>
      <c r="E23" s="169"/>
      <c r="F23" s="168"/>
      <c r="G23" s="168"/>
      <c r="H23" s="168"/>
      <c r="I23" s="169"/>
      <c r="J23" s="170"/>
      <c r="K23" s="171"/>
      <c r="L23" s="169"/>
      <c r="M23" s="154"/>
      <c r="N23" s="134"/>
      <c r="O23" s="134"/>
      <c r="P23" s="134"/>
      <c r="Q23" s="134"/>
      <c r="R23" s="134"/>
      <c r="S23" s="134"/>
      <c r="T23" s="134"/>
      <c r="U23" s="134"/>
      <c r="V23" s="134"/>
      <c r="W23" s="134"/>
      <c r="X23" s="134"/>
      <c r="Y23" s="134"/>
      <c r="Z23" s="134"/>
      <c r="AA23" s="135"/>
      <c r="AB23" s="135"/>
      <c r="AC23" s="135"/>
      <c r="AD23" s="135"/>
      <c r="AE23" s="135"/>
      <c r="AF23" s="135"/>
      <c r="AG23" s="135"/>
      <c r="AH23" s="135"/>
      <c r="AI23" s="135"/>
    </row>
    <row r="24">
      <c r="A24" s="193" t="s">
        <v>3983</v>
      </c>
      <c r="B24" s="220" t="s">
        <v>128</v>
      </c>
      <c r="C24" s="322" t="s">
        <v>129</v>
      </c>
      <c r="D24" s="219" t="s">
        <v>3984</v>
      </c>
      <c r="E24" s="248" t="s">
        <v>131</v>
      </c>
      <c r="F24" s="426" t="s">
        <v>132</v>
      </c>
      <c r="G24" s="426" t="s">
        <v>133</v>
      </c>
      <c r="H24" s="426" t="s">
        <v>134</v>
      </c>
      <c r="I24" s="220" t="s">
        <v>51</v>
      </c>
      <c r="J24" s="206">
        <v>45365.0</v>
      </c>
      <c r="K24" s="224"/>
      <c r="L24" s="220" t="s">
        <v>135</v>
      </c>
      <c r="M24" s="89"/>
      <c r="N24" s="89"/>
      <c r="O24" s="89"/>
      <c r="P24" s="89"/>
      <c r="Q24" s="89"/>
      <c r="R24" s="89"/>
      <c r="S24" s="89"/>
      <c r="T24" s="89"/>
      <c r="U24" s="89"/>
      <c r="V24" s="89"/>
      <c r="W24" s="89"/>
      <c r="X24" s="89"/>
      <c r="Y24" s="89"/>
      <c r="Z24" s="89"/>
      <c r="AA24" s="111"/>
      <c r="AB24" s="111"/>
      <c r="AC24" s="111"/>
      <c r="AD24" s="111"/>
      <c r="AE24" s="111"/>
      <c r="AF24" s="111"/>
      <c r="AG24" s="111"/>
      <c r="AH24" s="111"/>
      <c r="AI24" s="111"/>
    </row>
    <row r="25">
      <c r="A25" s="193" t="s">
        <v>3985</v>
      </c>
      <c r="B25" s="228" t="s">
        <v>148</v>
      </c>
      <c r="C25" s="274" t="s">
        <v>149</v>
      </c>
      <c r="D25" s="178" t="s">
        <v>3986</v>
      </c>
      <c r="E25" s="228" t="s">
        <v>131</v>
      </c>
      <c r="F25" s="275" t="s">
        <v>54</v>
      </c>
      <c r="G25" s="274" t="s">
        <v>151</v>
      </c>
      <c r="H25" s="274" t="s">
        <v>151</v>
      </c>
      <c r="I25" s="157" t="s">
        <v>51</v>
      </c>
      <c r="J25" s="206">
        <v>45365.0</v>
      </c>
      <c r="K25" s="251"/>
      <c r="L25" s="157" t="s">
        <v>135</v>
      </c>
      <c r="M25" s="89"/>
      <c r="N25" s="89"/>
      <c r="O25" s="89"/>
      <c r="P25" s="89"/>
      <c r="Q25" s="89"/>
      <c r="R25" s="89"/>
      <c r="S25" s="89"/>
      <c r="T25" s="89"/>
      <c r="U25" s="89"/>
      <c r="V25" s="89"/>
      <c r="W25" s="89"/>
      <c r="X25" s="89"/>
      <c r="Y25" s="89"/>
      <c r="Z25" s="89"/>
      <c r="AA25" s="111"/>
      <c r="AB25" s="111"/>
      <c r="AC25" s="111"/>
      <c r="AD25" s="111"/>
      <c r="AE25" s="111"/>
      <c r="AF25" s="111"/>
      <c r="AG25" s="111"/>
      <c r="AH25" s="111"/>
      <c r="AI25" s="111"/>
    </row>
    <row r="26">
      <c r="A26" s="193" t="s">
        <v>3987</v>
      </c>
      <c r="B26" s="157" t="s">
        <v>162</v>
      </c>
      <c r="C26" s="178" t="s">
        <v>2461</v>
      </c>
      <c r="D26" s="178" t="s">
        <v>3988</v>
      </c>
      <c r="E26" s="228" t="s">
        <v>131</v>
      </c>
      <c r="F26" s="275" t="s">
        <v>54</v>
      </c>
      <c r="G26" s="230" t="s">
        <v>2463</v>
      </c>
      <c r="H26" s="230" t="s">
        <v>2463</v>
      </c>
      <c r="I26" s="157" t="s">
        <v>51</v>
      </c>
      <c r="J26" s="206">
        <v>45365.0</v>
      </c>
      <c r="K26" s="251"/>
      <c r="L26" s="157" t="s">
        <v>135</v>
      </c>
      <c r="M26" s="89"/>
      <c r="N26" s="89"/>
      <c r="O26" s="89"/>
      <c r="P26" s="89"/>
      <c r="Q26" s="89"/>
      <c r="R26" s="89"/>
      <c r="S26" s="89"/>
      <c r="T26" s="89"/>
      <c r="U26" s="89"/>
      <c r="V26" s="89"/>
      <c r="W26" s="89"/>
      <c r="X26" s="89"/>
      <c r="Y26" s="89"/>
      <c r="Z26" s="89"/>
      <c r="AA26" s="111"/>
      <c r="AB26" s="111"/>
      <c r="AC26" s="111"/>
      <c r="AD26" s="111"/>
      <c r="AE26" s="111"/>
      <c r="AF26" s="111"/>
      <c r="AG26" s="111"/>
      <c r="AH26" s="111"/>
      <c r="AI26" s="111"/>
    </row>
    <row r="27">
      <c r="A27" s="193" t="s">
        <v>3989</v>
      </c>
      <c r="B27" s="157" t="s">
        <v>162</v>
      </c>
      <c r="C27" s="178" t="s">
        <v>168</v>
      </c>
      <c r="D27" s="178" t="s">
        <v>3990</v>
      </c>
      <c r="E27" s="228" t="s">
        <v>170</v>
      </c>
      <c r="F27" s="275" t="s">
        <v>54</v>
      </c>
      <c r="G27" s="275" t="s">
        <v>2428</v>
      </c>
      <c r="H27" s="275" t="s">
        <v>2428</v>
      </c>
      <c r="I27" s="157" t="s">
        <v>51</v>
      </c>
      <c r="J27" s="206">
        <v>45365.0</v>
      </c>
      <c r="K27" s="251"/>
      <c r="L27" s="157" t="s">
        <v>135</v>
      </c>
      <c r="M27" s="89"/>
      <c r="N27" s="89"/>
      <c r="O27" s="89"/>
      <c r="P27" s="89"/>
      <c r="Q27" s="89"/>
      <c r="R27" s="89"/>
      <c r="S27" s="89"/>
      <c r="T27" s="89"/>
      <c r="U27" s="89"/>
      <c r="V27" s="89"/>
      <c r="W27" s="89"/>
      <c r="X27" s="89"/>
      <c r="Y27" s="89"/>
      <c r="Z27" s="89"/>
      <c r="AA27" s="111"/>
      <c r="AB27" s="111"/>
      <c r="AC27" s="111"/>
      <c r="AD27" s="111"/>
      <c r="AE27" s="111"/>
      <c r="AF27" s="111"/>
      <c r="AG27" s="111"/>
      <c r="AH27" s="111"/>
      <c r="AI27" s="111"/>
    </row>
    <row r="28">
      <c r="A28" s="193" t="s">
        <v>3991</v>
      </c>
      <c r="B28" s="228" t="s">
        <v>183</v>
      </c>
      <c r="C28" s="230" t="s">
        <v>2472</v>
      </c>
      <c r="D28" s="178" t="s">
        <v>3992</v>
      </c>
      <c r="E28" s="228" t="s">
        <v>131</v>
      </c>
      <c r="F28" s="275" t="s">
        <v>54</v>
      </c>
      <c r="G28" s="274" t="s">
        <v>214</v>
      </c>
      <c r="H28" s="274" t="s">
        <v>214</v>
      </c>
      <c r="I28" s="157" t="s">
        <v>51</v>
      </c>
      <c r="J28" s="206">
        <v>45365.0</v>
      </c>
      <c r="K28" s="251"/>
      <c r="L28" s="157" t="s">
        <v>135</v>
      </c>
      <c r="M28" s="89"/>
      <c r="N28" s="89"/>
      <c r="O28" s="89"/>
      <c r="P28" s="89"/>
      <c r="Q28" s="89"/>
      <c r="R28" s="89"/>
      <c r="S28" s="89"/>
      <c r="T28" s="89"/>
      <c r="U28" s="89"/>
      <c r="V28" s="89"/>
      <c r="W28" s="89"/>
      <c r="X28" s="89"/>
      <c r="Y28" s="89"/>
      <c r="Z28" s="89"/>
      <c r="AA28" s="111"/>
      <c r="AB28" s="111"/>
      <c r="AC28" s="111"/>
      <c r="AD28" s="111"/>
      <c r="AE28" s="111"/>
      <c r="AF28" s="111"/>
      <c r="AG28" s="111"/>
      <c r="AH28" s="111"/>
      <c r="AI28" s="111"/>
    </row>
    <row r="29">
      <c r="A29" s="193" t="s">
        <v>3993</v>
      </c>
      <c r="B29" s="228" t="s">
        <v>188</v>
      </c>
      <c r="C29" s="178" t="s">
        <v>2475</v>
      </c>
      <c r="D29" s="178" t="s">
        <v>3994</v>
      </c>
      <c r="E29" s="228" t="s">
        <v>131</v>
      </c>
      <c r="F29" s="275" t="s">
        <v>54</v>
      </c>
      <c r="G29" s="230" t="s">
        <v>2477</v>
      </c>
      <c r="H29" s="230" t="s">
        <v>2477</v>
      </c>
      <c r="I29" s="157" t="s">
        <v>51</v>
      </c>
      <c r="J29" s="206">
        <v>45365.0</v>
      </c>
      <c r="K29" s="251"/>
      <c r="L29" s="157" t="s">
        <v>135</v>
      </c>
      <c r="M29" s="89"/>
      <c r="N29" s="89"/>
      <c r="O29" s="89"/>
      <c r="P29" s="89"/>
      <c r="Q29" s="89"/>
      <c r="R29" s="89"/>
      <c r="S29" s="89"/>
      <c r="T29" s="89"/>
      <c r="U29" s="89"/>
      <c r="V29" s="89"/>
      <c r="W29" s="89"/>
      <c r="X29" s="89"/>
      <c r="Y29" s="89"/>
      <c r="Z29" s="89"/>
      <c r="AA29" s="111"/>
      <c r="AB29" s="111"/>
      <c r="AC29" s="111"/>
      <c r="AD29" s="111"/>
      <c r="AE29" s="111"/>
      <c r="AF29" s="111"/>
      <c r="AG29" s="111"/>
      <c r="AH29" s="111"/>
      <c r="AI29" s="111"/>
    </row>
    <row r="30">
      <c r="A30" s="193" t="s">
        <v>3995</v>
      </c>
      <c r="B30" s="177" t="s">
        <v>3996</v>
      </c>
      <c r="C30" s="198" t="s">
        <v>3997</v>
      </c>
      <c r="D30" s="180" t="s">
        <v>3998</v>
      </c>
      <c r="E30" s="177" t="s">
        <v>3999</v>
      </c>
      <c r="F30" s="175" t="s">
        <v>54</v>
      </c>
      <c r="G30" s="197" t="s">
        <v>4000</v>
      </c>
      <c r="H30" s="197" t="s">
        <v>4000</v>
      </c>
      <c r="I30" s="174" t="s">
        <v>51</v>
      </c>
      <c r="J30" s="206">
        <v>45365.0</v>
      </c>
      <c r="K30" s="234"/>
      <c r="L30" s="157" t="s">
        <v>135</v>
      </c>
      <c r="M30" s="184"/>
      <c r="N30" s="184"/>
      <c r="O30" s="184"/>
      <c r="P30" s="184"/>
      <c r="Q30" s="184"/>
      <c r="R30" s="184"/>
      <c r="S30" s="184"/>
      <c r="T30" s="184"/>
      <c r="U30" s="184"/>
      <c r="V30" s="184"/>
      <c r="W30" s="184"/>
      <c r="X30" s="184"/>
      <c r="Y30" s="184"/>
      <c r="Z30" s="184"/>
      <c r="AA30" s="185"/>
      <c r="AB30" s="185"/>
      <c r="AC30" s="185"/>
      <c r="AD30" s="185"/>
      <c r="AE30" s="185"/>
      <c r="AF30" s="185"/>
      <c r="AG30" s="185"/>
      <c r="AH30" s="185"/>
      <c r="AI30" s="185"/>
    </row>
    <row r="31">
      <c r="A31" s="193" t="s">
        <v>4001</v>
      </c>
      <c r="B31" s="228" t="s">
        <v>232</v>
      </c>
      <c r="C31" s="274" t="s">
        <v>233</v>
      </c>
      <c r="D31" s="178" t="s">
        <v>4002</v>
      </c>
      <c r="E31" s="228" t="s">
        <v>170</v>
      </c>
      <c r="F31" s="275" t="s">
        <v>54</v>
      </c>
      <c r="G31" s="274" t="s">
        <v>235</v>
      </c>
      <c r="H31" s="274" t="s">
        <v>235</v>
      </c>
      <c r="I31" s="157" t="s">
        <v>51</v>
      </c>
      <c r="J31" s="206">
        <v>45365.0</v>
      </c>
      <c r="K31" s="251"/>
      <c r="L31" s="157" t="s">
        <v>135</v>
      </c>
      <c r="M31" s="89"/>
      <c r="N31" s="89"/>
      <c r="O31" s="89"/>
      <c r="P31" s="89"/>
      <c r="Q31" s="89"/>
      <c r="R31" s="89"/>
      <c r="S31" s="89"/>
      <c r="T31" s="89"/>
      <c r="U31" s="89"/>
      <c r="V31" s="89"/>
      <c r="W31" s="89"/>
      <c r="X31" s="89"/>
      <c r="Y31" s="89"/>
      <c r="Z31" s="89"/>
      <c r="AA31" s="111"/>
      <c r="AB31" s="111"/>
      <c r="AC31" s="111"/>
      <c r="AD31" s="111"/>
      <c r="AE31" s="111"/>
      <c r="AF31" s="111"/>
      <c r="AG31" s="111"/>
      <c r="AH31" s="111"/>
      <c r="AI31" s="111"/>
    </row>
    <row r="32" ht="15.75" customHeight="1">
      <c r="A32" s="169"/>
      <c r="B32" s="167" t="s">
        <v>4003</v>
      </c>
      <c r="C32" s="6"/>
      <c r="D32" s="168"/>
      <c r="E32" s="169"/>
      <c r="F32" s="168"/>
      <c r="G32" s="168"/>
      <c r="H32" s="168"/>
      <c r="I32" s="169"/>
      <c r="J32" s="170"/>
      <c r="K32" s="171"/>
      <c r="L32" s="169"/>
      <c r="M32" s="154"/>
      <c r="N32" s="134"/>
      <c r="O32" s="134"/>
      <c r="P32" s="134"/>
      <c r="Q32" s="134"/>
      <c r="R32" s="134"/>
      <c r="S32" s="134"/>
      <c r="T32" s="134"/>
      <c r="U32" s="134"/>
      <c r="V32" s="134"/>
      <c r="W32" s="134"/>
      <c r="X32" s="134"/>
      <c r="Y32" s="134"/>
      <c r="Z32" s="134"/>
      <c r="AA32" s="135"/>
      <c r="AB32" s="135"/>
      <c r="AC32" s="135"/>
      <c r="AD32" s="135"/>
      <c r="AE32" s="135"/>
      <c r="AF32" s="135"/>
      <c r="AG32" s="135"/>
      <c r="AH32" s="135"/>
      <c r="AI32" s="135"/>
    </row>
    <row r="33">
      <c r="A33" s="237" t="s">
        <v>4004</v>
      </c>
      <c r="B33" s="204" t="s">
        <v>128</v>
      </c>
      <c r="C33" s="197" t="s">
        <v>129</v>
      </c>
      <c r="D33" s="198" t="s">
        <v>4005</v>
      </c>
      <c r="E33" s="177" t="s">
        <v>131</v>
      </c>
      <c r="F33" s="197" t="s">
        <v>132</v>
      </c>
      <c r="G33" s="197" t="s">
        <v>133</v>
      </c>
      <c r="H33" s="197" t="s">
        <v>133</v>
      </c>
      <c r="I33" s="204" t="s">
        <v>51</v>
      </c>
      <c r="J33" s="452">
        <v>45365.0</v>
      </c>
      <c r="K33" s="309"/>
      <c r="L33" s="204" t="s">
        <v>135</v>
      </c>
      <c r="M33" s="453"/>
      <c r="N33" s="454" t="s">
        <v>4006</v>
      </c>
      <c r="O33" s="111"/>
      <c r="P33" s="111"/>
      <c r="Q33" s="111"/>
      <c r="R33" s="111"/>
      <c r="S33" s="111"/>
      <c r="T33" s="111"/>
      <c r="U33" s="111"/>
      <c r="V33" s="111"/>
      <c r="W33" s="111"/>
      <c r="X33" s="111"/>
      <c r="Y33" s="111"/>
      <c r="Z33" s="111"/>
      <c r="AA33" s="111"/>
      <c r="AB33" s="111"/>
      <c r="AC33" s="111"/>
      <c r="AD33" s="111"/>
      <c r="AE33" s="111"/>
      <c r="AF33" s="111"/>
      <c r="AG33" s="111"/>
      <c r="AH33" s="111"/>
      <c r="AI33" s="111"/>
    </row>
    <row r="34">
      <c r="A34" s="193" t="s">
        <v>4007</v>
      </c>
      <c r="B34" s="210" t="s">
        <v>148</v>
      </c>
      <c r="C34" s="235" t="s">
        <v>149</v>
      </c>
      <c r="D34" s="189" t="s">
        <v>4008</v>
      </c>
      <c r="E34" s="190" t="s">
        <v>131</v>
      </c>
      <c r="F34" s="212" t="s">
        <v>54</v>
      </c>
      <c r="G34" s="235" t="s">
        <v>151</v>
      </c>
      <c r="H34" s="235" t="s">
        <v>151</v>
      </c>
      <c r="I34" s="259" t="s">
        <v>51</v>
      </c>
      <c r="J34" s="243">
        <v>45365.0</v>
      </c>
      <c r="K34" s="251"/>
      <c r="L34" s="259" t="s">
        <v>135</v>
      </c>
      <c r="M34" s="98"/>
      <c r="N34" s="98"/>
      <c r="O34" s="89"/>
      <c r="P34" s="89"/>
      <c r="Q34" s="89"/>
      <c r="R34" s="89"/>
      <c r="S34" s="89"/>
      <c r="T34" s="89"/>
      <c r="U34" s="89"/>
      <c r="V34" s="89"/>
      <c r="W34" s="89"/>
      <c r="X34" s="89"/>
      <c r="Y34" s="89"/>
      <c r="Z34" s="89"/>
      <c r="AA34" s="111"/>
      <c r="AB34" s="111"/>
      <c r="AC34" s="111"/>
      <c r="AD34" s="111"/>
      <c r="AE34" s="111"/>
      <c r="AF34" s="111"/>
      <c r="AG34" s="111"/>
      <c r="AH34" s="111"/>
      <c r="AI34" s="111"/>
    </row>
    <row r="35">
      <c r="A35" s="193" t="s">
        <v>4009</v>
      </c>
      <c r="B35" s="259" t="s">
        <v>162</v>
      </c>
      <c r="C35" s="212" t="s">
        <v>2461</v>
      </c>
      <c r="D35" s="189" t="s">
        <v>4010</v>
      </c>
      <c r="E35" s="190" t="s">
        <v>131</v>
      </c>
      <c r="F35" s="212" t="s">
        <v>54</v>
      </c>
      <c r="G35" s="235" t="s">
        <v>2463</v>
      </c>
      <c r="H35" s="235" t="s">
        <v>2463</v>
      </c>
      <c r="I35" s="259" t="s">
        <v>51</v>
      </c>
      <c r="J35" s="243">
        <v>45365.0</v>
      </c>
      <c r="K35" s="251"/>
      <c r="L35" s="259" t="s">
        <v>135</v>
      </c>
      <c r="M35" s="98"/>
      <c r="N35" s="98"/>
      <c r="O35" s="89"/>
      <c r="P35" s="89"/>
      <c r="Q35" s="89"/>
      <c r="R35" s="89"/>
      <c r="S35" s="89"/>
      <c r="T35" s="89"/>
      <c r="U35" s="89"/>
      <c r="V35" s="89"/>
      <c r="W35" s="89"/>
      <c r="X35" s="89"/>
      <c r="Y35" s="89"/>
      <c r="Z35" s="89"/>
      <c r="AA35" s="111"/>
      <c r="AB35" s="111"/>
      <c r="AC35" s="111"/>
      <c r="AD35" s="111"/>
      <c r="AE35" s="111"/>
      <c r="AF35" s="111"/>
      <c r="AG35" s="111"/>
      <c r="AH35" s="111"/>
      <c r="AI35" s="111"/>
    </row>
    <row r="36">
      <c r="A36" s="193" t="s">
        <v>4011</v>
      </c>
      <c r="B36" s="259" t="s">
        <v>162</v>
      </c>
      <c r="C36" s="212" t="s">
        <v>168</v>
      </c>
      <c r="D36" s="189" t="s">
        <v>4012</v>
      </c>
      <c r="E36" s="190" t="s">
        <v>170</v>
      </c>
      <c r="F36" s="212" t="s">
        <v>54</v>
      </c>
      <c r="G36" s="212" t="s">
        <v>2428</v>
      </c>
      <c r="H36" s="212" t="s">
        <v>2428</v>
      </c>
      <c r="I36" s="259" t="s">
        <v>51</v>
      </c>
      <c r="J36" s="243">
        <v>45365.0</v>
      </c>
      <c r="K36" s="251"/>
      <c r="L36" s="259" t="s">
        <v>135</v>
      </c>
      <c r="M36" s="98"/>
      <c r="N36" s="98"/>
      <c r="O36" s="89"/>
      <c r="P36" s="89"/>
      <c r="Q36" s="89"/>
      <c r="R36" s="89"/>
      <c r="S36" s="89"/>
      <c r="T36" s="89"/>
      <c r="U36" s="89"/>
      <c r="V36" s="89"/>
      <c r="W36" s="89"/>
      <c r="X36" s="89"/>
      <c r="Y36" s="89"/>
      <c r="Z36" s="89"/>
      <c r="AA36" s="111"/>
      <c r="AB36" s="111"/>
      <c r="AC36" s="111"/>
      <c r="AD36" s="111"/>
      <c r="AE36" s="111"/>
      <c r="AF36" s="111"/>
      <c r="AG36" s="111"/>
      <c r="AH36" s="111"/>
      <c r="AI36" s="111"/>
    </row>
    <row r="37">
      <c r="A37" s="193" t="s">
        <v>4013</v>
      </c>
      <c r="B37" s="210" t="s">
        <v>183</v>
      </c>
      <c r="C37" s="235" t="s">
        <v>2472</v>
      </c>
      <c r="D37" s="189" t="s">
        <v>4014</v>
      </c>
      <c r="E37" s="190" t="s">
        <v>131</v>
      </c>
      <c r="F37" s="212" t="s">
        <v>54</v>
      </c>
      <c r="G37" s="235" t="s">
        <v>214</v>
      </c>
      <c r="H37" s="235" t="s">
        <v>214</v>
      </c>
      <c r="I37" s="259" t="s">
        <v>51</v>
      </c>
      <c r="J37" s="243">
        <v>45365.0</v>
      </c>
      <c r="K37" s="251"/>
      <c r="L37" s="259" t="s">
        <v>135</v>
      </c>
      <c r="M37" s="98"/>
      <c r="N37" s="98"/>
      <c r="O37" s="89"/>
      <c r="P37" s="89"/>
      <c r="Q37" s="89"/>
      <c r="R37" s="89"/>
      <c r="S37" s="89"/>
      <c r="T37" s="89"/>
      <c r="U37" s="89"/>
      <c r="V37" s="89"/>
      <c r="W37" s="89"/>
      <c r="X37" s="89"/>
      <c r="Y37" s="89"/>
      <c r="Z37" s="89"/>
      <c r="AA37" s="111"/>
      <c r="AB37" s="111"/>
      <c r="AC37" s="111"/>
      <c r="AD37" s="111"/>
      <c r="AE37" s="111"/>
      <c r="AF37" s="111"/>
      <c r="AG37" s="111"/>
      <c r="AH37" s="111"/>
      <c r="AI37" s="111"/>
    </row>
    <row r="38">
      <c r="A38" s="193" t="s">
        <v>4015</v>
      </c>
      <c r="B38" s="210" t="s">
        <v>188</v>
      </c>
      <c r="C38" s="212" t="s">
        <v>2475</v>
      </c>
      <c r="D38" s="189" t="s">
        <v>4016</v>
      </c>
      <c r="E38" s="190" t="s">
        <v>131</v>
      </c>
      <c r="F38" s="212" t="s">
        <v>54</v>
      </c>
      <c r="G38" s="235" t="s">
        <v>2477</v>
      </c>
      <c r="H38" s="235" t="s">
        <v>2477</v>
      </c>
      <c r="I38" s="259" t="s">
        <v>51</v>
      </c>
      <c r="J38" s="243">
        <v>45365.0</v>
      </c>
      <c r="K38" s="251"/>
      <c r="L38" s="259" t="s">
        <v>135</v>
      </c>
      <c r="M38" s="98"/>
      <c r="N38" s="98"/>
      <c r="O38" s="89"/>
      <c r="P38" s="89"/>
      <c r="Q38" s="89"/>
      <c r="R38" s="89"/>
      <c r="S38" s="89"/>
      <c r="T38" s="89"/>
      <c r="U38" s="89"/>
      <c r="V38" s="89"/>
      <c r="W38" s="89"/>
      <c r="X38" s="89"/>
      <c r="Y38" s="89"/>
      <c r="Z38" s="89"/>
      <c r="AA38" s="111"/>
      <c r="AB38" s="111"/>
      <c r="AC38" s="111"/>
      <c r="AD38" s="111"/>
      <c r="AE38" s="111"/>
      <c r="AF38" s="111"/>
      <c r="AG38" s="111"/>
      <c r="AH38" s="111"/>
      <c r="AI38" s="111"/>
    </row>
    <row r="39">
      <c r="A39" s="193" t="s">
        <v>4017</v>
      </c>
      <c r="B39" s="210" t="s">
        <v>3996</v>
      </c>
      <c r="C39" s="235" t="s">
        <v>3997</v>
      </c>
      <c r="D39" s="189" t="s">
        <v>4018</v>
      </c>
      <c r="E39" s="190" t="s">
        <v>3999</v>
      </c>
      <c r="F39" s="235" t="s">
        <v>54</v>
      </c>
      <c r="G39" s="235" t="s">
        <v>4000</v>
      </c>
      <c r="H39" s="235" t="s">
        <v>4000</v>
      </c>
      <c r="I39" s="259" t="s">
        <v>51</v>
      </c>
      <c r="J39" s="243">
        <v>45365.0</v>
      </c>
      <c r="K39" s="231"/>
      <c r="L39" s="259" t="s">
        <v>135</v>
      </c>
      <c r="M39" s="98"/>
      <c r="N39" s="98"/>
      <c r="O39" s="89"/>
      <c r="P39" s="89"/>
      <c r="Q39" s="89"/>
      <c r="R39" s="89"/>
      <c r="S39" s="89"/>
      <c r="T39" s="89"/>
      <c r="U39" s="89"/>
      <c r="V39" s="89"/>
      <c r="W39" s="89"/>
      <c r="X39" s="89"/>
      <c r="Y39" s="89"/>
      <c r="Z39" s="89"/>
      <c r="AA39" s="111"/>
      <c r="AB39" s="111"/>
      <c r="AC39" s="111"/>
      <c r="AD39" s="111"/>
      <c r="AE39" s="111"/>
      <c r="AF39" s="111"/>
      <c r="AG39" s="111"/>
      <c r="AH39" s="111"/>
      <c r="AI39" s="111"/>
    </row>
    <row r="40">
      <c r="A40" s="193" t="s">
        <v>4019</v>
      </c>
      <c r="B40" s="210" t="s">
        <v>232</v>
      </c>
      <c r="C40" s="235" t="s">
        <v>233</v>
      </c>
      <c r="D40" s="189" t="s">
        <v>4020</v>
      </c>
      <c r="E40" s="190" t="s">
        <v>170</v>
      </c>
      <c r="F40" s="212" t="s">
        <v>54</v>
      </c>
      <c r="G40" s="235" t="s">
        <v>235</v>
      </c>
      <c r="H40" s="235" t="s">
        <v>235</v>
      </c>
      <c r="I40" s="259" t="s">
        <v>51</v>
      </c>
      <c r="J40" s="243">
        <v>45365.0</v>
      </c>
      <c r="K40" s="251"/>
      <c r="L40" s="259" t="s">
        <v>135</v>
      </c>
      <c r="M40" s="98"/>
      <c r="N40" s="98"/>
      <c r="O40" s="89"/>
      <c r="P40" s="89"/>
      <c r="Q40" s="89"/>
      <c r="R40" s="89"/>
      <c r="S40" s="89"/>
      <c r="T40" s="89"/>
      <c r="U40" s="89"/>
      <c r="V40" s="89"/>
      <c r="W40" s="89"/>
      <c r="X40" s="89"/>
      <c r="Y40" s="89"/>
      <c r="Z40" s="89"/>
      <c r="AA40" s="111"/>
      <c r="AB40" s="111"/>
      <c r="AC40" s="111"/>
      <c r="AD40" s="111"/>
      <c r="AE40" s="111"/>
      <c r="AF40" s="111"/>
      <c r="AG40" s="111"/>
      <c r="AH40" s="111"/>
      <c r="AI40" s="111"/>
    </row>
    <row r="41" ht="15.75" customHeight="1">
      <c r="A41" s="200"/>
      <c r="B41" s="167" t="s">
        <v>4021</v>
      </c>
      <c r="C41" s="6"/>
      <c r="D41" s="199"/>
      <c r="E41" s="200"/>
      <c r="F41" s="199"/>
      <c r="G41" s="199"/>
      <c r="H41" s="199"/>
      <c r="I41" s="200"/>
      <c r="J41" s="169"/>
      <c r="K41" s="171"/>
      <c r="L41" s="169"/>
      <c r="M41" s="134"/>
      <c r="N41" s="134"/>
      <c r="O41" s="134"/>
      <c r="P41" s="134"/>
      <c r="Q41" s="134"/>
      <c r="R41" s="134"/>
      <c r="S41" s="134"/>
      <c r="T41" s="134"/>
      <c r="U41" s="134"/>
      <c r="V41" s="134"/>
      <c r="W41" s="134"/>
      <c r="X41" s="134"/>
      <c r="Y41" s="134"/>
      <c r="Z41" s="134"/>
      <c r="AA41" s="135"/>
      <c r="AB41" s="135"/>
      <c r="AC41" s="135"/>
      <c r="AD41" s="135"/>
      <c r="AE41" s="135"/>
      <c r="AF41" s="135"/>
      <c r="AG41" s="135"/>
      <c r="AH41" s="135"/>
      <c r="AI41" s="135"/>
    </row>
    <row r="42">
      <c r="A42" s="253" t="s">
        <v>4022</v>
      </c>
      <c r="B42" s="238" t="s">
        <v>699</v>
      </c>
      <c r="C42" s="198" t="s">
        <v>4023</v>
      </c>
      <c r="D42" s="198" t="s">
        <v>4024</v>
      </c>
      <c r="E42" s="228" t="s">
        <v>170</v>
      </c>
      <c r="F42" s="198" t="s">
        <v>4025</v>
      </c>
      <c r="G42" s="198" t="s">
        <v>4026</v>
      </c>
      <c r="H42" s="198" t="s">
        <v>4026</v>
      </c>
      <c r="I42" s="177" t="s">
        <v>51</v>
      </c>
      <c r="J42" s="181">
        <v>45364.0</v>
      </c>
      <c r="K42" s="234"/>
      <c r="L42" s="216" t="s">
        <v>135</v>
      </c>
      <c r="M42" s="185"/>
      <c r="N42" s="455"/>
      <c r="O42" s="185"/>
      <c r="P42" s="185"/>
      <c r="Q42" s="185"/>
      <c r="R42" s="185"/>
      <c r="S42" s="185"/>
      <c r="T42" s="185"/>
      <c r="U42" s="185"/>
      <c r="V42" s="185"/>
      <c r="W42" s="185"/>
      <c r="X42" s="185"/>
      <c r="Y42" s="185"/>
      <c r="Z42" s="185"/>
      <c r="AA42" s="185"/>
      <c r="AB42" s="185"/>
      <c r="AC42" s="185"/>
      <c r="AD42" s="185"/>
      <c r="AE42" s="185"/>
      <c r="AF42" s="185"/>
      <c r="AG42" s="185"/>
      <c r="AH42" s="185"/>
      <c r="AI42" s="185"/>
    </row>
    <row r="43">
      <c r="A43" s="253" t="s">
        <v>4027</v>
      </c>
      <c r="B43" s="238" t="s">
        <v>699</v>
      </c>
      <c r="C43" s="198" t="s">
        <v>4028</v>
      </c>
      <c r="D43" s="198" t="s">
        <v>4029</v>
      </c>
      <c r="E43" s="228" t="s">
        <v>170</v>
      </c>
      <c r="F43" s="198" t="s">
        <v>4030</v>
      </c>
      <c r="G43" s="198" t="s">
        <v>4031</v>
      </c>
      <c r="H43" s="198" t="s">
        <v>4031</v>
      </c>
      <c r="I43" s="177" t="s">
        <v>51</v>
      </c>
      <c r="J43" s="181">
        <v>45364.0</v>
      </c>
      <c r="K43" s="234"/>
      <c r="L43" s="216" t="s">
        <v>135</v>
      </c>
      <c r="M43" s="185"/>
      <c r="N43" s="265"/>
      <c r="O43" s="185"/>
      <c r="P43" s="185"/>
      <c r="Q43" s="185"/>
      <c r="R43" s="185"/>
      <c r="S43" s="185"/>
      <c r="T43" s="185"/>
      <c r="U43" s="185"/>
      <c r="V43" s="185"/>
      <c r="W43" s="185"/>
      <c r="X43" s="185"/>
      <c r="Y43" s="185"/>
      <c r="Z43" s="185"/>
      <c r="AA43" s="185"/>
      <c r="AB43" s="185"/>
      <c r="AC43" s="185"/>
      <c r="AD43" s="185"/>
      <c r="AE43" s="185"/>
      <c r="AF43" s="185"/>
      <c r="AG43" s="185"/>
      <c r="AH43" s="185"/>
      <c r="AI43" s="185"/>
    </row>
    <row r="44">
      <c r="A44" s="253" t="s">
        <v>4032</v>
      </c>
      <c r="B44" s="238" t="s">
        <v>699</v>
      </c>
      <c r="C44" s="198" t="s">
        <v>722</v>
      </c>
      <c r="D44" s="198" t="s">
        <v>4024</v>
      </c>
      <c r="E44" s="228" t="s">
        <v>170</v>
      </c>
      <c r="F44" s="198" t="s">
        <v>305</v>
      </c>
      <c r="G44" s="198" t="s">
        <v>4033</v>
      </c>
      <c r="H44" s="198" t="s">
        <v>4033</v>
      </c>
      <c r="I44" s="238" t="s">
        <v>51</v>
      </c>
      <c r="J44" s="181">
        <v>45364.0</v>
      </c>
      <c r="K44" s="234"/>
      <c r="L44" s="216" t="s">
        <v>135</v>
      </c>
      <c r="M44" s="185"/>
      <c r="N44" s="265"/>
      <c r="O44" s="185"/>
      <c r="P44" s="185"/>
      <c r="Q44" s="185"/>
      <c r="R44" s="185"/>
      <c r="S44" s="185"/>
      <c r="T44" s="185"/>
      <c r="U44" s="185"/>
      <c r="V44" s="185"/>
      <c r="W44" s="185"/>
      <c r="X44" s="185"/>
      <c r="Y44" s="185"/>
      <c r="Z44" s="185"/>
      <c r="AA44" s="185"/>
      <c r="AB44" s="185"/>
      <c r="AC44" s="185"/>
      <c r="AD44" s="185"/>
      <c r="AE44" s="185"/>
      <c r="AF44" s="185"/>
      <c r="AG44" s="185"/>
      <c r="AH44" s="185"/>
      <c r="AI44" s="185"/>
    </row>
    <row r="45">
      <c r="A45" s="246" t="s">
        <v>4034</v>
      </c>
      <c r="B45" s="238" t="s">
        <v>699</v>
      </c>
      <c r="C45" s="178" t="s">
        <v>726</v>
      </c>
      <c r="D45" s="180" t="s">
        <v>4035</v>
      </c>
      <c r="E45" s="228" t="s">
        <v>170</v>
      </c>
      <c r="F45" s="180" t="s">
        <v>4030</v>
      </c>
      <c r="G45" s="230" t="s">
        <v>729</v>
      </c>
      <c r="H45" s="230" t="s">
        <v>729</v>
      </c>
      <c r="I45" s="183" t="s">
        <v>51</v>
      </c>
      <c r="J45" s="206">
        <v>45364.0</v>
      </c>
      <c r="K45" s="157"/>
      <c r="L45" s="183" t="s">
        <v>135</v>
      </c>
      <c r="M45" s="134"/>
      <c r="N45" s="134"/>
      <c r="O45" s="134"/>
      <c r="P45" s="134"/>
      <c r="Q45" s="134"/>
      <c r="R45" s="134"/>
      <c r="S45" s="134"/>
      <c r="T45" s="134"/>
      <c r="U45" s="134"/>
      <c r="V45" s="134"/>
      <c r="W45" s="134"/>
      <c r="X45" s="134"/>
      <c r="Y45" s="134"/>
      <c r="Z45" s="134"/>
      <c r="AA45" s="135"/>
      <c r="AB45" s="135"/>
      <c r="AC45" s="135"/>
      <c r="AD45" s="135"/>
      <c r="AE45" s="135"/>
      <c r="AF45" s="135"/>
      <c r="AG45" s="135"/>
      <c r="AH45" s="135"/>
      <c r="AI45" s="135"/>
    </row>
    <row r="46" ht="15.75" customHeight="1">
      <c r="A46" s="246" t="s">
        <v>4036</v>
      </c>
      <c r="B46" s="238" t="s">
        <v>4037</v>
      </c>
      <c r="C46" s="198" t="s">
        <v>4038</v>
      </c>
      <c r="D46" s="180" t="s">
        <v>4039</v>
      </c>
      <c r="E46" s="228" t="s">
        <v>170</v>
      </c>
      <c r="F46" s="175" t="s">
        <v>4040</v>
      </c>
      <c r="G46" s="198" t="s">
        <v>4041</v>
      </c>
      <c r="H46" s="198" t="s">
        <v>4041</v>
      </c>
      <c r="I46" s="174" t="s">
        <v>51</v>
      </c>
      <c r="J46" s="206">
        <v>45364.0</v>
      </c>
      <c r="K46" s="234"/>
      <c r="L46" s="183" t="s">
        <v>135</v>
      </c>
      <c r="M46" s="185"/>
      <c r="N46" s="185"/>
      <c r="O46" s="185"/>
      <c r="P46" s="185"/>
      <c r="Q46" s="185"/>
      <c r="R46" s="185"/>
      <c r="S46" s="185"/>
      <c r="T46" s="185"/>
      <c r="U46" s="185"/>
      <c r="V46" s="185"/>
      <c r="W46" s="185"/>
      <c r="X46" s="185"/>
      <c r="Y46" s="185"/>
      <c r="Z46" s="185"/>
      <c r="AA46" s="185"/>
      <c r="AB46" s="185"/>
      <c r="AC46" s="185"/>
      <c r="AD46" s="185"/>
      <c r="AE46" s="185"/>
      <c r="AF46" s="185"/>
      <c r="AG46" s="185"/>
      <c r="AH46" s="185"/>
      <c r="AI46" s="185"/>
    </row>
    <row r="47" ht="15.75" customHeight="1">
      <c r="A47" s="246" t="s">
        <v>4042</v>
      </c>
      <c r="B47" s="196" t="s">
        <v>4037</v>
      </c>
      <c r="C47" s="195" t="s">
        <v>4043</v>
      </c>
      <c r="D47" s="180" t="s">
        <v>4044</v>
      </c>
      <c r="E47" s="228" t="s">
        <v>170</v>
      </c>
      <c r="F47" s="188" t="s">
        <v>4045</v>
      </c>
      <c r="G47" s="195" t="s">
        <v>4046</v>
      </c>
      <c r="H47" s="195" t="s">
        <v>4046</v>
      </c>
      <c r="I47" s="187" t="s">
        <v>51</v>
      </c>
      <c r="J47" s="206">
        <v>45364.0</v>
      </c>
      <c r="K47" s="272"/>
      <c r="L47" s="183" t="s">
        <v>135</v>
      </c>
      <c r="M47" s="185"/>
      <c r="N47" s="185"/>
      <c r="O47" s="185"/>
      <c r="P47" s="185"/>
      <c r="Q47" s="185"/>
      <c r="R47" s="185"/>
      <c r="S47" s="185"/>
      <c r="T47" s="185"/>
      <c r="U47" s="185"/>
      <c r="V47" s="185"/>
      <c r="W47" s="185"/>
      <c r="X47" s="185"/>
      <c r="Y47" s="185"/>
      <c r="Z47" s="185"/>
      <c r="AA47" s="185"/>
      <c r="AB47" s="185"/>
      <c r="AC47" s="185"/>
      <c r="AD47" s="185"/>
      <c r="AE47" s="185"/>
      <c r="AF47" s="185"/>
      <c r="AG47" s="185"/>
      <c r="AH47" s="185"/>
      <c r="AI47" s="185"/>
    </row>
    <row r="48" ht="15.75" customHeight="1">
      <c r="A48" s="246" t="s">
        <v>4047</v>
      </c>
      <c r="B48" s="196" t="s">
        <v>4037</v>
      </c>
      <c r="C48" s="195" t="s">
        <v>4048</v>
      </c>
      <c r="D48" s="180" t="s">
        <v>4049</v>
      </c>
      <c r="E48" s="228" t="s">
        <v>170</v>
      </c>
      <c r="F48" s="195" t="s">
        <v>4050</v>
      </c>
      <c r="G48" s="195" t="s">
        <v>4051</v>
      </c>
      <c r="H48" s="195" t="s">
        <v>4051</v>
      </c>
      <c r="I48" s="187" t="s">
        <v>51</v>
      </c>
      <c r="J48" s="206">
        <v>45364.0</v>
      </c>
      <c r="K48" s="272"/>
      <c r="L48" s="183" t="s">
        <v>135</v>
      </c>
      <c r="M48" s="185"/>
      <c r="N48" s="185"/>
      <c r="O48" s="185"/>
      <c r="P48" s="185"/>
      <c r="Q48" s="185"/>
      <c r="R48" s="185"/>
      <c r="S48" s="185"/>
      <c r="T48" s="185"/>
      <c r="U48" s="185"/>
      <c r="V48" s="185"/>
      <c r="W48" s="185"/>
      <c r="X48" s="185"/>
      <c r="Y48" s="185"/>
      <c r="Z48" s="185"/>
      <c r="AA48" s="185"/>
      <c r="AB48" s="185"/>
      <c r="AC48" s="185"/>
      <c r="AD48" s="185"/>
      <c r="AE48" s="185"/>
      <c r="AF48" s="185"/>
      <c r="AG48" s="185"/>
      <c r="AH48" s="185"/>
      <c r="AI48" s="185"/>
    </row>
    <row r="49" ht="15.75" customHeight="1">
      <c r="A49" s="246" t="s">
        <v>4052</v>
      </c>
      <c r="B49" s="196" t="s">
        <v>4037</v>
      </c>
      <c r="C49" s="195" t="s">
        <v>4053</v>
      </c>
      <c r="D49" s="180" t="s">
        <v>4054</v>
      </c>
      <c r="E49" s="228" t="s">
        <v>170</v>
      </c>
      <c r="F49" s="189" t="s">
        <v>4055</v>
      </c>
      <c r="G49" s="195" t="s">
        <v>4056</v>
      </c>
      <c r="H49" s="195" t="s">
        <v>4056</v>
      </c>
      <c r="I49" s="187" t="s">
        <v>51</v>
      </c>
      <c r="J49" s="206">
        <v>45364.0</v>
      </c>
      <c r="K49" s="244"/>
      <c r="L49" s="183" t="s">
        <v>135</v>
      </c>
      <c r="M49" s="185"/>
      <c r="N49" s="185"/>
      <c r="O49" s="185"/>
      <c r="P49" s="185"/>
      <c r="Q49" s="185"/>
      <c r="R49" s="185"/>
      <c r="S49" s="185"/>
      <c r="T49" s="185"/>
      <c r="U49" s="185"/>
      <c r="V49" s="185"/>
      <c r="W49" s="185"/>
      <c r="X49" s="185"/>
      <c r="Y49" s="185"/>
      <c r="Z49" s="185"/>
      <c r="AA49" s="185"/>
      <c r="AB49" s="185"/>
      <c r="AC49" s="185"/>
      <c r="AD49" s="185"/>
      <c r="AE49" s="185"/>
      <c r="AF49" s="185"/>
      <c r="AG49" s="185"/>
      <c r="AH49" s="185"/>
      <c r="AI49" s="185"/>
    </row>
    <row r="50" ht="15.75" customHeight="1">
      <c r="A50" s="246" t="s">
        <v>4057</v>
      </c>
      <c r="B50" s="196" t="s">
        <v>4037</v>
      </c>
      <c r="C50" s="189" t="s">
        <v>4058</v>
      </c>
      <c r="D50" s="180" t="s">
        <v>4059</v>
      </c>
      <c r="E50" s="228" t="s">
        <v>170</v>
      </c>
      <c r="F50" s="189" t="s">
        <v>4060</v>
      </c>
      <c r="G50" s="195" t="s">
        <v>4061</v>
      </c>
      <c r="H50" s="195" t="s">
        <v>4061</v>
      </c>
      <c r="I50" s="187" t="s">
        <v>51</v>
      </c>
      <c r="J50" s="206">
        <v>45364.0</v>
      </c>
      <c r="K50" s="244"/>
      <c r="L50" s="183" t="s">
        <v>135</v>
      </c>
      <c r="M50" s="185"/>
      <c r="N50" s="185"/>
      <c r="O50" s="185"/>
      <c r="P50" s="185"/>
      <c r="Q50" s="185"/>
      <c r="R50" s="185"/>
      <c r="S50" s="185"/>
      <c r="T50" s="185"/>
      <c r="U50" s="185"/>
      <c r="V50" s="185"/>
      <c r="W50" s="185"/>
      <c r="X50" s="185"/>
      <c r="Y50" s="185"/>
      <c r="Z50" s="185"/>
      <c r="AA50" s="185"/>
      <c r="AB50" s="185"/>
      <c r="AC50" s="185"/>
      <c r="AD50" s="185"/>
      <c r="AE50" s="185"/>
      <c r="AF50" s="185"/>
      <c r="AG50" s="185"/>
      <c r="AH50" s="185"/>
      <c r="AI50" s="185"/>
    </row>
    <row r="51" ht="15.75" customHeight="1">
      <c r="A51" s="246" t="s">
        <v>4062</v>
      </c>
      <c r="B51" s="196" t="s">
        <v>4037</v>
      </c>
      <c r="C51" s="189" t="s">
        <v>4063</v>
      </c>
      <c r="D51" s="189" t="s">
        <v>4064</v>
      </c>
      <c r="E51" s="228" t="s">
        <v>170</v>
      </c>
      <c r="F51" s="189" t="s">
        <v>4065</v>
      </c>
      <c r="G51" s="195" t="s">
        <v>4066</v>
      </c>
      <c r="H51" s="195" t="s">
        <v>4066</v>
      </c>
      <c r="I51" s="187" t="s">
        <v>51</v>
      </c>
      <c r="J51" s="206">
        <v>45364.0</v>
      </c>
      <c r="K51" s="244"/>
      <c r="L51" s="183" t="s">
        <v>135</v>
      </c>
      <c r="M51" s="185"/>
      <c r="N51" s="185"/>
      <c r="O51" s="185"/>
      <c r="P51" s="185"/>
      <c r="Q51" s="185"/>
      <c r="R51" s="185"/>
      <c r="S51" s="185"/>
      <c r="T51" s="185"/>
      <c r="U51" s="185"/>
      <c r="V51" s="185"/>
      <c r="W51" s="185"/>
      <c r="X51" s="185"/>
      <c r="Y51" s="185"/>
      <c r="Z51" s="185"/>
      <c r="AA51" s="185"/>
      <c r="AB51" s="185"/>
      <c r="AC51" s="185"/>
      <c r="AD51" s="185"/>
      <c r="AE51" s="185"/>
      <c r="AF51" s="185"/>
      <c r="AG51" s="185"/>
      <c r="AH51" s="185"/>
      <c r="AI51" s="185"/>
    </row>
    <row r="52" ht="15.75" customHeight="1">
      <c r="A52" s="246" t="s">
        <v>4067</v>
      </c>
      <c r="B52" s="196" t="s">
        <v>4037</v>
      </c>
      <c r="C52" s="189" t="s">
        <v>4068</v>
      </c>
      <c r="D52" s="189" t="s">
        <v>4069</v>
      </c>
      <c r="E52" s="228" t="s">
        <v>170</v>
      </c>
      <c r="F52" s="189" t="s">
        <v>4070</v>
      </c>
      <c r="G52" s="195" t="s">
        <v>4071</v>
      </c>
      <c r="H52" s="195" t="s">
        <v>4071</v>
      </c>
      <c r="I52" s="187" t="s">
        <v>51</v>
      </c>
      <c r="J52" s="206">
        <v>45364.0</v>
      </c>
      <c r="K52" s="456"/>
      <c r="L52" s="183" t="s">
        <v>135</v>
      </c>
      <c r="M52" s="185"/>
      <c r="N52" s="185"/>
      <c r="O52" s="185"/>
      <c r="P52" s="185"/>
      <c r="Q52" s="185"/>
      <c r="R52" s="185"/>
      <c r="S52" s="185"/>
      <c r="T52" s="185"/>
      <c r="U52" s="185"/>
      <c r="V52" s="185"/>
      <c r="W52" s="185"/>
      <c r="X52" s="185"/>
      <c r="Y52" s="185"/>
      <c r="Z52" s="185"/>
      <c r="AA52" s="185"/>
      <c r="AB52" s="185"/>
      <c r="AC52" s="185"/>
      <c r="AD52" s="185"/>
      <c r="AE52" s="185"/>
      <c r="AF52" s="185"/>
      <c r="AG52" s="185"/>
      <c r="AH52" s="185"/>
      <c r="AI52" s="185"/>
    </row>
    <row r="53" ht="15.75" customHeight="1">
      <c r="A53" s="246" t="s">
        <v>4072</v>
      </c>
      <c r="B53" s="196" t="s">
        <v>2593</v>
      </c>
      <c r="C53" s="195" t="s">
        <v>2593</v>
      </c>
      <c r="D53" s="189" t="s">
        <v>4073</v>
      </c>
      <c r="E53" s="228" t="s">
        <v>170</v>
      </c>
      <c r="F53" s="189" t="s">
        <v>4074</v>
      </c>
      <c r="G53" s="195" t="s">
        <v>4075</v>
      </c>
      <c r="H53" s="195" t="s">
        <v>4075</v>
      </c>
      <c r="I53" s="183" t="s">
        <v>51</v>
      </c>
      <c r="J53" s="206">
        <v>45364.0</v>
      </c>
      <c r="K53" s="157"/>
      <c r="L53" s="183" t="s">
        <v>135</v>
      </c>
      <c r="M53" s="134"/>
      <c r="N53" s="134"/>
      <c r="O53" s="134"/>
      <c r="P53" s="134"/>
      <c r="Q53" s="134"/>
      <c r="R53" s="134"/>
      <c r="S53" s="134"/>
      <c r="T53" s="134"/>
      <c r="U53" s="134"/>
      <c r="V53" s="134"/>
      <c r="W53" s="134"/>
      <c r="X53" s="134"/>
      <c r="Y53" s="134"/>
      <c r="Z53" s="134"/>
      <c r="AA53" s="135"/>
      <c r="AB53" s="135"/>
      <c r="AC53" s="135"/>
      <c r="AD53" s="135"/>
      <c r="AE53" s="135"/>
      <c r="AF53" s="135"/>
      <c r="AG53" s="135"/>
      <c r="AH53" s="135"/>
      <c r="AI53" s="135"/>
    </row>
    <row r="54" ht="15.75" customHeight="1">
      <c r="A54" s="246" t="s">
        <v>4076</v>
      </c>
      <c r="B54" s="196" t="s">
        <v>2593</v>
      </c>
      <c r="C54" s="195" t="s">
        <v>2593</v>
      </c>
      <c r="D54" s="189" t="s">
        <v>4077</v>
      </c>
      <c r="E54" s="228" t="s">
        <v>170</v>
      </c>
      <c r="F54" s="178" t="s">
        <v>4060</v>
      </c>
      <c r="G54" s="195" t="s">
        <v>4075</v>
      </c>
      <c r="H54" s="195" t="s">
        <v>4075</v>
      </c>
      <c r="I54" s="183" t="s">
        <v>51</v>
      </c>
      <c r="J54" s="206">
        <v>45364.0</v>
      </c>
      <c r="K54" s="157"/>
      <c r="L54" s="183" t="s">
        <v>135</v>
      </c>
      <c r="M54" s="134"/>
      <c r="N54" s="134"/>
      <c r="O54" s="134"/>
      <c r="P54" s="134"/>
      <c r="Q54" s="134"/>
      <c r="R54" s="134"/>
      <c r="S54" s="134"/>
      <c r="T54" s="134"/>
      <c r="U54" s="134"/>
      <c r="V54" s="134"/>
      <c r="W54" s="134"/>
      <c r="X54" s="134"/>
      <c r="Y54" s="134"/>
      <c r="Z54" s="134"/>
      <c r="AA54" s="135"/>
      <c r="AB54" s="135"/>
      <c r="AC54" s="135"/>
      <c r="AD54" s="135"/>
      <c r="AE54" s="135"/>
      <c r="AF54" s="135"/>
      <c r="AG54" s="135"/>
      <c r="AH54" s="135"/>
      <c r="AI54" s="135"/>
    </row>
    <row r="55" ht="15.75" customHeight="1">
      <c r="A55" s="246" t="s">
        <v>4078</v>
      </c>
      <c r="B55" s="196" t="s">
        <v>2593</v>
      </c>
      <c r="C55" s="195" t="s">
        <v>2593</v>
      </c>
      <c r="D55" s="189" t="s">
        <v>4079</v>
      </c>
      <c r="E55" s="228" t="s">
        <v>170</v>
      </c>
      <c r="F55" s="178" t="s">
        <v>4080</v>
      </c>
      <c r="G55" s="195" t="s">
        <v>4075</v>
      </c>
      <c r="H55" s="195" t="s">
        <v>4075</v>
      </c>
      <c r="I55" s="183" t="s">
        <v>51</v>
      </c>
      <c r="J55" s="206">
        <v>45364.0</v>
      </c>
      <c r="K55" s="276"/>
      <c r="L55" s="183" t="s">
        <v>135</v>
      </c>
      <c r="M55" s="134"/>
      <c r="N55" s="134"/>
      <c r="O55" s="134"/>
      <c r="P55" s="134"/>
      <c r="Q55" s="134"/>
      <c r="R55" s="134"/>
      <c r="S55" s="134"/>
      <c r="T55" s="134"/>
      <c r="U55" s="134"/>
      <c r="V55" s="134"/>
      <c r="W55" s="134"/>
      <c r="X55" s="134"/>
      <c r="Y55" s="134"/>
      <c r="Z55" s="134"/>
      <c r="AA55" s="135"/>
      <c r="AB55" s="135"/>
      <c r="AC55" s="135"/>
      <c r="AD55" s="135"/>
      <c r="AE55" s="135"/>
      <c r="AF55" s="135"/>
      <c r="AG55" s="135"/>
      <c r="AH55" s="135"/>
      <c r="AI55" s="135"/>
    </row>
    <row r="56" ht="15.75" customHeight="1">
      <c r="A56" s="246" t="s">
        <v>4081</v>
      </c>
      <c r="B56" s="177" t="s">
        <v>1465</v>
      </c>
      <c r="C56" s="180" t="s">
        <v>4082</v>
      </c>
      <c r="D56" s="180" t="s">
        <v>4083</v>
      </c>
      <c r="E56" s="228" t="s">
        <v>170</v>
      </c>
      <c r="F56" s="179" t="s">
        <v>54</v>
      </c>
      <c r="G56" s="180" t="s">
        <v>4084</v>
      </c>
      <c r="H56" s="180" t="s">
        <v>4084</v>
      </c>
      <c r="I56" s="241" t="s">
        <v>51</v>
      </c>
      <c r="J56" s="206">
        <v>45364.0</v>
      </c>
      <c r="K56" s="242"/>
      <c r="L56" s="183" t="s">
        <v>135</v>
      </c>
      <c r="M56" s="185"/>
      <c r="N56" s="185"/>
      <c r="O56" s="185"/>
      <c r="P56" s="185"/>
      <c r="Q56" s="185"/>
      <c r="R56" s="185"/>
      <c r="S56" s="185"/>
      <c r="T56" s="185"/>
      <c r="U56" s="185"/>
      <c r="V56" s="185"/>
      <c r="W56" s="185"/>
      <c r="X56" s="185"/>
      <c r="Y56" s="185"/>
      <c r="Z56" s="185"/>
      <c r="AA56" s="185"/>
      <c r="AB56" s="185"/>
      <c r="AC56" s="185"/>
      <c r="AD56" s="185"/>
      <c r="AE56" s="185"/>
      <c r="AF56" s="185"/>
      <c r="AG56" s="185"/>
      <c r="AH56" s="185"/>
      <c r="AI56" s="185"/>
    </row>
    <row r="57" ht="15.75" customHeight="1">
      <c r="A57" s="253" t="s">
        <v>4085</v>
      </c>
      <c r="B57" s="190" t="s">
        <v>1465</v>
      </c>
      <c r="C57" s="189" t="s">
        <v>4086</v>
      </c>
      <c r="D57" s="189" t="s">
        <v>4087</v>
      </c>
      <c r="E57" s="228" t="s">
        <v>170</v>
      </c>
      <c r="F57" s="191" t="s">
        <v>54</v>
      </c>
      <c r="G57" s="195" t="s">
        <v>4088</v>
      </c>
      <c r="H57" s="195" t="s">
        <v>4088</v>
      </c>
      <c r="I57" s="243" t="s">
        <v>51</v>
      </c>
      <c r="J57" s="206">
        <v>45364.0</v>
      </c>
      <c r="K57" s="244"/>
      <c r="L57" s="183" t="s">
        <v>135</v>
      </c>
      <c r="M57" s="185"/>
      <c r="N57" s="185"/>
      <c r="O57" s="185"/>
      <c r="P57" s="185"/>
      <c r="Q57" s="185"/>
      <c r="R57" s="185"/>
      <c r="S57" s="185"/>
      <c r="T57" s="185"/>
      <c r="U57" s="185"/>
      <c r="V57" s="185"/>
      <c r="W57" s="185"/>
      <c r="X57" s="185"/>
      <c r="Y57" s="185"/>
      <c r="Z57" s="185"/>
      <c r="AA57" s="185"/>
      <c r="AB57" s="185"/>
      <c r="AC57" s="185"/>
      <c r="AD57" s="185"/>
      <c r="AE57" s="185"/>
      <c r="AF57" s="185"/>
      <c r="AG57" s="185"/>
      <c r="AH57" s="185"/>
      <c r="AI57" s="185"/>
    </row>
    <row r="58" ht="15.75" customHeight="1">
      <c r="A58" s="253" t="s">
        <v>4089</v>
      </c>
      <c r="B58" s="238" t="s">
        <v>1474</v>
      </c>
      <c r="C58" s="198" t="s">
        <v>4090</v>
      </c>
      <c r="D58" s="198" t="s">
        <v>4091</v>
      </c>
      <c r="E58" s="228" t="s">
        <v>170</v>
      </c>
      <c r="F58" s="198" t="s">
        <v>4092</v>
      </c>
      <c r="G58" s="195" t="s">
        <v>4088</v>
      </c>
      <c r="H58" s="195" t="s">
        <v>4088</v>
      </c>
      <c r="I58" s="238" t="s">
        <v>51</v>
      </c>
      <c r="J58" s="181">
        <v>45364.0</v>
      </c>
      <c r="K58" s="234"/>
      <c r="L58" s="216" t="s">
        <v>135</v>
      </c>
      <c r="M58" s="217"/>
      <c r="N58" s="265"/>
      <c r="O58" s="185"/>
      <c r="P58" s="185"/>
      <c r="Q58" s="185"/>
      <c r="R58" s="185"/>
      <c r="S58" s="185"/>
      <c r="T58" s="185"/>
      <c r="U58" s="185"/>
      <c r="V58" s="185"/>
      <c r="W58" s="185"/>
      <c r="X58" s="185"/>
      <c r="Y58" s="185"/>
      <c r="Z58" s="185"/>
      <c r="AA58" s="185"/>
      <c r="AB58" s="185"/>
      <c r="AC58" s="185"/>
      <c r="AD58" s="185"/>
      <c r="AE58" s="185"/>
      <c r="AF58" s="185"/>
      <c r="AG58" s="185"/>
      <c r="AH58" s="185"/>
      <c r="AI58" s="185"/>
    </row>
    <row r="59" ht="15.75" customHeight="1">
      <c r="A59" s="253" t="s">
        <v>4093</v>
      </c>
      <c r="B59" s="238" t="s">
        <v>1480</v>
      </c>
      <c r="C59" s="195" t="s">
        <v>4086</v>
      </c>
      <c r="D59" s="198" t="s">
        <v>4094</v>
      </c>
      <c r="E59" s="228" t="s">
        <v>170</v>
      </c>
      <c r="F59" s="195" t="s">
        <v>4040</v>
      </c>
      <c r="G59" s="195" t="s">
        <v>4095</v>
      </c>
      <c r="H59" s="195" t="s">
        <v>4095</v>
      </c>
      <c r="I59" s="196" t="s">
        <v>51</v>
      </c>
      <c r="J59" s="181">
        <v>45381.0</v>
      </c>
      <c r="K59" s="272"/>
      <c r="L59" s="216" t="s">
        <v>135</v>
      </c>
      <c r="M59" s="217"/>
      <c r="N59" s="185"/>
      <c r="O59" s="185"/>
      <c r="P59" s="185"/>
      <c r="Q59" s="185"/>
      <c r="R59" s="185"/>
      <c r="S59" s="185"/>
      <c r="T59" s="185"/>
      <c r="U59" s="185"/>
      <c r="V59" s="185"/>
      <c r="W59" s="185"/>
      <c r="X59" s="185"/>
      <c r="Y59" s="185"/>
      <c r="Z59" s="185"/>
      <c r="AA59" s="185"/>
      <c r="AB59" s="185"/>
      <c r="AC59" s="185"/>
      <c r="AD59" s="185"/>
      <c r="AE59" s="185"/>
      <c r="AF59" s="185"/>
      <c r="AG59" s="185"/>
      <c r="AH59" s="185"/>
      <c r="AI59" s="185"/>
    </row>
    <row r="60" ht="15.75" customHeight="1">
      <c r="A60" s="253" t="s">
        <v>4096</v>
      </c>
      <c r="B60" s="238" t="s">
        <v>1480</v>
      </c>
      <c r="C60" s="195" t="s">
        <v>4086</v>
      </c>
      <c r="D60" s="198" t="s">
        <v>4097</v>
      </c>
      <c r="E60" s="228" t="s">
        <v>170</v>
      </c>
      <c r="F60" s="195" t="s">
        <v>4055</v>
      </c>
      <c r="G60" s="195" t="s">
        <v>4095</v>
      </c>
      <c r="H60" s="195" t="s">
        <v>4095</v>
      </c>
      <c r="I60" s="196" t="s">
        <v>51</v>
      </c>
      <c r="J60" s="181">
        <v>45381.0</v>
      </c>
      <c r="K60" s="272"/>
      <c r="L60" s="216" t="s">
        <v>135</v>
      </c>
      <c r="M60" s="217"/>
      <c r="N60" s="185"/>
      <c r="O60" s="185"/>
      <c r="P60" s="185"/>
      <c r="Q60" s="185"/>
      <c r="R60" s="185"/>
      <c r="S60" s="185"/>
      <c r="T60" s="185"/>
      <c r="U60" s="185"/>
      <c r="V60" s="185"/>
      <c r="W60" s="185"/>
      <c r="X60" s="185"/>
      <c r="Y60" s="185"/>
      <c r="Z60" s="185"/>
      <c r="AA60" s="185"/>
      <c r="AB60" s="185"/>
      <c r="AC60" s="185"/>
      <c r="AD60" s="185"/>
      <c r="AE60" s="185"/>
      <c r="AF60" s="185"/>
      <c r="AG60" s="185"/>
      <c r="AH60" s="185"/>
      <c r="AI60" s="185"/>
    </row>
    <row r="61" ht="15.75" customHeight="1">
      <c r="A61" s="253" t="s">
        <v>4098</v>
      </c>
      <c r="B61" s="196" t="s">
        <v>1487</v>
      </c>
      <c r="C61" s="230" t="s">
        <v>4099</v>
      </c>
      <c r="D61" s="213" t="s">
        <v>4100</v>
      </c>
      <c r="E61" s="228" t="s">
        <v>170</v>
      </c>
      <c r="F61" s="195" t="s">
        <v>2616</v>
      </c>
      <c r="G61" s="230" t="s">
        <v>4101</v>
      </c>
      <c r="H61" s="230" t="s">
        <v>4101</v>
      </c>
      <c r="I61" s="216" t="s">
        <v>51</v>
      </c>
      <c r="J61" s="181">
        <v>45364.0</v>
      </c>
      <c r="K61" s="263"/>
      <c r="L61" s="216" t="s">
        <v>135</v>
      </c>
      <c r="M61" s="134"/>
      <c r="N61" s="134"/>
      <c r="O61" s="134"/>
      <c r="P61" s="134"/>
      <c r="Q61" s="134"/>
      <c r="R61" s="134"/>
      <c r="S61" s="134"/>
      <c r="T61" s="134"/>
      <c r="U61" s="134"/>
      <c r="V61" s="134"/>
      <c r="W61" s="134"/>
      <c r="X61" s="134"/>
      <c r="Y61" s="134"/>
      <c r="Z61" s="134"/>
      <c r="AA61" s="135"/>
      <c r="AB61" s="135"/>
      <c r="AC61" s="135"/>
      <c r="AD61" s="135"/>
      <c r="AE61" s="135"/>
      <c r="AF61" s="135"/>
      <c r="AG61" s="135"/>
      <c r="AH61" s="135"/>
      <c r="AI61" s="135"/>
    </row>
    <row r="62" ht="15.75" customHeight="1">
      <c r="A62" s="253" t="s">
        <v>4102</v>
      </c>
      <c r="B62" s="196" t="s">
        <v>1487</v>
      </c>
      <c r="C62" s="230" t="s">
        <v>4099</v>
      </c>
      <c r="D62" s="213" t="s">
        <v>4103</v>
      </c>
      <c r="E62" s="228" t="s">
        <v>170</v>
      </c>
      <c r="F62" s="195" t="s">
        <v>2620</v>
      </c>
      <c r="G62" s="230" t="s">
        <v>4104</v>
      </c>
      <c r="H62" s="230" t="s">
        <v>4104</v>
      </c>
      <c r="I62" s="216" t="s">
        <v>51</v>
      </c>
      <c r="J62" s="181">
        <v>45364.0</v>
      </c>
      <c r="K62" s="263"/>
      <c r="L62" s="216" t="s">
        <v>135</v>
      </c>
      <c r="M62" s="134"/>
      <c r="N62" s="134"/>
      <c r="O62" s="134"/>
      <c r="P62" s="134"/>
      <c r="Q62" s="134"/>
      <c r="R62" s="134"/>
      <c r="S62" s="134"/>
      <c r="T62" s="134"/>
      <c r="U62" s="134"/>
      <c r="V62" s="134"/>
      <c r="W62" s="134"/>
      <c r="X62" s="134"/>
      <c r="Y62" s="134"/>
      <c r="Z62" s="134"/>
      <c r="AA62" s="135"/>
      <c r="AB62" s="135"/>
      <c r="AC62" s="135"/>
      <c r="AD62" s="135"/>
      <c r="AE62" s="135"/>
      <c r="AF62" s="135"/>
      <c r="AG62" s="135"/>
      <c r="AH62" s="135"/>
      <c r="AI62" s="135"/>
    </row>
    <row r="63" ht="15.75" customHeight="1">
      <c r="A63" s="253" t="s">
        <v>4105</v>
      </c>
      <c r="B63" s="218" t="s">
        <v>1497</v>
      </c>
      <c r="C63" s="213" t="s">
        <v>4106</v>
      </c>
      <c r="D63" s="213" t="s">
        <v>4107</v>
      </c>
      <c r="E63" s="248" t="s">
        <v>170</v>
      </c>
      <c r="F63" s="213" t="s">
        <v>719</v>
      </c>
      <c r="G63" s="213" t="s">
        <v>4108</v>
      </c>
      <c r="H63" s="213" t="s">
        <v>4108</v>
      </c>
      <c r="I63" s="264" t="s">
        <v>51</v>
      </c>
      <c r="J63" s="181">
        <v>45364.0</v>
      </c>
      <c r="K63" s="309"/>
      <c r="L63" s="216" t="s">
        <v>135</v>
      </c>
      <c r="M63" s="325"/>
      <c r="N63" s="457"/>
      <c r="O63" s="111"/>
      <c r="P63" s="111"/>
      <c r="Q63" s="111"/>
      <c r="R63" s="111"/>
      <c r="S63" s="111"/>
      <c r="T63" s="111"/>
      <c r="U63" s="111"/>
      <c r="V63" s="111"/>
      <c r="W63" s="111"/>
      <c r="X63" s="111"/>
      <c r="Y63" s="111"/>
      <c r="Z63" s="111"/>
      <c r="AA63" s="111"/>
      <c r="AB63" s="111"/>
      <c r="AC63" s="111"/>
      <c r="AD63" s="111"/>
      <c r="AE63" s="111"/>
      <c r="AF63" s="111"/>
      <c r="AG63" s="111"/>
      <c r="AH63" s="111"/>
      <c r="AI63" s="111"/>
    </row>
    <row r="64" ht="15.75" customHeight="1">
      <c r="A64" s="246" t="s">
        <v>4109</v>
      </c>
      <c r="B64" s="238" t="s">
        <v>1503</v>
      </c>
      <c r="C64" s="198" t="s">
        <v>4106</v>
      </c>
      <c r="D64" s="198" t="s">
        <v>4110</v>
      </c>
      <c r="E64" s="228" t="s">
        <v>170</v>
      </c>
      <c r="F64" s="195" t="s">
        <v>4040</v>
      </c>
      <c r="G64" s="230" t="s">
        <v>4108</v>
      </c>
      <c r="H64" s="230" t="s">
        <v>4111</v>
      </c>
      <c r="I64" s="238" t="s">
        <v>51</v>
      </c>
      <c r="J64" s="181">
        <v>45381.0</v>
      </c>
      <c r="K64" s="234"/>
      <c r="L64" s="216" t="s">
        <v>135</v>
      </c>
      <c r="M64" s="217"/>
      <c r="N64" s="185"/>
      <c r="O64" s="185"/>
      <c r="P64" s="185"/>
      <c r="Q64" s="185"/>
      <c r="R64" s="185"/>
      <c r="S64" s="185"/>
      <c r="T64" s="185"/>
      <c r="U64" s="185"/>
      <c r="V64" s="185"/>
      <c r="W64" s="185"/>
      <c r="X64" s="185"/>
      <c r="Y64" s="185"/>
      <c r="Z64" s="185"/>
      <c r="AA64" s="185"/>
      <c r="AB64" s="185"/>
      <c r="AC64" s="185"/>
      <c r="AD64" s="185"/>
      <c r="AE64" s="185"/>
      <c r="AF64" s="185"/>
      <c r="AG64" s="185"/>
      <c r="AH64" s="185"/>
      <c r="AI64" s="185"/>
    </row>
    <row r="65" ht="15.75" customHeight="1">
      <c r="A65" s="246" t="s">
        <v>4112</v>
      </c>
      <c r="B65" s="238" t="s">
        <v>1503</v>
      </c>
      <c r="C65" s="198" t="s">
        <v>4106</v>
      </c>
      <c r="D65" s="198" t="s">
        <v>4113</v>
      </c>
      <c r="E65" s="228" t="s">
        <v>170</v>
      </c>
      <c r="F65" s="195" t="s">
        <v>4055</v>
      </c>
      <c r="G65" s="230" t="s">
        <v>4108</v>
      </c>
      <c r="H65" s="230" t="s">
        <v>4111</v>
      </c>
      <c r="I65" s="238" t="s">
        <v>51</v>
      </c>
      <c r="J65" s="181">
        <v>45381.0</v>
      </c>
      <c r="K65" s="234"/>
      <c r="L65" s="216" t="s">
        <v>135</v>
      </c>
      <c r="M65" s="217"/>
      <c r="N65" s="185"/>
      <c r="O65" s="185"/>
      <c r="P65" s="185"/>
      <c r="Q65" s="185"/>
      <c r="R65" s="185"/>
      <c r="S65" s="185"/>
      <c r="T65" s="185"/>
      <c r="U65" s="185"/>
      <c r="V65" s="185"/>
      <c r="W65" s="185"/>
      <c r="X65" s="185"/>
      <c r="Y65" s="185"/>
      <c r="Z65" s="185"/>
      <c r="AA65" s="185"/>
      <c r="AB65" s="185"/>
      <c r="AC65" s="185"/>
      <c r="AD65" s="185"/>
      <c r="AE65" s="185"/>
      <c r="AF65" s="185"/>
      <c r="AG65" s="185"/>
      <c r="AH65" s="185"/>
      <c r="AI65" s="185"/>
    </row>
    <row r="66" ht="15.75" customHeight="1">
      <c r="A66" s="166"/>
      <c r="B66" s="167" t="s">
        <v>4114</v>
      </c>
      <c r="C66" s="6"/>
      <c r="D66" s="168"/>
      <c r="E66" s="169"/>
      <c r="F66" s="168"/>
      <c r="G66" s="168"/>
      <c r="H66" s="168"/>
      <c r="I66" s="169"/>
      <c r="J66" s="169"/>
      <c r="K66" s="171"/>
      <c r="L66" s="169"/>
      <c r="M66" s="154"/>
      <c r="N66" s="134"/>
      <c r="O66" s="134"/>
      <c r="P66" s="134"/>
      <c r="Q66" s="134"/>
      <c r="R66" s="134"/>
      <c r="S66" s="134"/>
      <c r="T66" s="134"/>
      <c r="U66" s="134"/>
      <c r="V66" s="134"/>
      <c r="W66" s="134"/>
      <c r="X66" s="134"/>
      <c r="Y66" s="134"/>
      <c r="Z66" s="134"/>
      <c r="AA66" s="135"/>
      <c r="AB66" s="135"/>
      <c r="AC66" s="135"/>
      <c r="AD66" s="135"/>
      <c r="AE66" s="135"/>
      <c r="AF66" s="135"/>
      <c r="AG66" s="135"/>
      <c r="AH66" s="135"/>
      <c r="AI66" s="135"/>
    </row>
    <row r="67" ht="15.0" customHeight="1">
      <c r="A67" s="246" t="s">
        <v>4115</v>
      </c>
      <c r="B67" s="238" t="s">
        <v>4116</v>
      </c>
      <c r="C67" s="198" t="s">
        <v>4117</v>
      </c>
      <c r="D67" s="180" t="s">
        <v>4118</v>
      </c>
      <c r="E67" s="228" t="s">
        <v>170</v>
      </c>
      <c r="F67" s="180" t="s">
        <v>4119</v>
      </c>
      <c r="G67" s="198" t="s">
        <v>4120</v>
      </c>
      <c r="H67" s="198" t="s">
        <v>4120</v>
      </c>
      <c r="I67" s="241" t="s">
        <v>51</v>
      </c>
      <c r="J67" s="206">
        <v>45364.0</v>
      </c>
      <c r="K67" s="242"/>
      <c r="L67" s="183" t="s">
        <v>135</v>
      </c>
      <c r="M67" s="185"/>
      <c r="N67" s="185"/>
      <c r="O67" s="185"/>
      <c r="P67" s="185"/>
      <c r="Q67" s="185"/>
      <c r="R67" s="185"/>
      <c r="S67" s="185"/>
      <c r="T67" s="185"/>
      <c r="U67" s="185"/>
      <c r="V67" s="185"/>
      <c r="W67" s="185"/>
      <c r="X67" s="185"/>
      <c r="Y67" s="185"/>
      <c r="Z67" s="185"/>
      <c r="AA67" s="185"/>
      <c r="AB67" s="185"/>
      <c r="AC67" s="185"/>
      <c r="AD67" s="185"/>
      <c r="AE67" s="185"/>
      <c r="AF67" s="185"/>
      <c r="AG67" s="185"/>
      <c r="AH67" s="185"/>
      <c r="AI67" s="185"/>
    </row>
    <row r="68" ht="15.0" customHeight="1">
      <c r="A68" s="246" t="s">
        <v>4121</v>
      </c>
      <c r="B68" s="264" t="s">
        <v>4122</v>
      </c>
      <c r="C68" s="213" t="s">
        <v>4123</v>
      </c>
      <c r="D68" s="219" t="s">
        <v>4124</v>
      </c>
      <c r="E68" s="228" t="s">
        <v>170</v>
      </c>
      <c r="F68" s="180" t="s">
        <v>4119</v>
      </c>
      <c r="G68" s="198" t="s">
        <v>2644</v>
      </c>
      <c r="H68" s="198" t="s">
        <v>2644</v>
      </c>
      <c r="I68" s="241" t="s">
        <v>51</v>
      </c>
      <c r="J68" s="206">
        <v>45364.0</v>
      </c>
      <c r="K68" s="224"/>
      <c r="L68" s="183" t="s">
        <v>135</v>
      </c>
      <c r="M68" s="111"/>
      <c r="N68" s="111"/>
      <c r="O68" s="111"/>
      <c r="P68" s="111"/>
      <c r="Q68" s="111"/>
      <c r="R68" s="111"/>
      <c r="S68" s="111"/>
      <c r="T68" s="111"/>
      <c r="U68" s="111"/>
      <c r="V68" s="111"/>
      <c r="W68" s="111"/>
      <c r="X68" s="111"/>
      <c r="Y68" s="111"/>
      <c r="Z68" s="111"/>
      <c r="AA68" s="111"/>
      <c r="AB68" s="111"/>
      <c r="AC68" s="111"/>
      <c r="AD68" s="111"/>
      <c r="AE68" s="111"/>
      <c r="AF68" s="111"/>
      <c r="AG68" s="111"/>
      <c r="AH68" s="111"/>
      <c r="AI68" s="111"/>
    </row>
    <row r="69" ht="15.0" customHeight="1">
      <c r="A69" s="253" t="s">
        <v>4125</v>
      </c>
      <c r="B69" s="264" t="s">
        <v>4122</v>
      </c>
      <c r="C69" s="213" t="s">
        <v>4126</v>
      </c>
      <c r="D69" s="219" t="s">
        <v>4127</v>
      </c>
      <c r="E69" s="228" t="s">
        <v>170</v>
      </c>
      <c r="F69" s="180" t="s">
        <v>4128</v>
      </c>
      <c r="G69" s="198" t="s">
        <v>4120</v>
      </c>
      <c r="H69" s="198" t="s">
        <v>4120</v>
      </c>
      <c r="I69" s="183" t="s">
        <v>51</v>
      </c>
      <c r="J69" s="206">
        <v>45364.0</v>
      </c>
      <c r="K69" s="263"/>
      <c r="L69" s="183" t="s">
        <v>135</v>
      </c>
      <c r="M69" s="134"/>
      <c r="N69" s="134"/>
      <c r="O69" s="134"/>
      <c r="P69" s="134"/>
      <c r="Q69" s="134"/>
      <c r="R69" s="134"/>
      <c r="S69" s="134"/>
      <c r="T69" s="134"/>
      <c r="U69" s="134"/>
      <c r="V69" s="134"/>
      <c r="W69" s="134"/>
      <c r="X69" s="134"/>
      <c r="Y69" s="134"/>
      <c r="Z69" s="134"/>
      <c r="AA69" s="135"/>
      <c r="AB69" s="135"/>
      <c r="AC69" s="135"/>
      <c r="AD69" s="135"/>
      <c r="AE69" s="135"/>
      <c r="AF69" s="135"/>
      <c r="AG69" s="135"/>
      <c r="AH69" s="135"/>
      <c r="AI69" s="135"/>
    </row>
    <row r="70" ht="15.0" customHeight="1">
      <c r="A70" s="253" t="s">
        <v>4129</v>
      </c>
      <c r="B70" s="264" t="s">
        <v>4122</v>
      </c>
      <c r="C70" s="213" t="s">
        <v>4130</v>
      </c>
      <c r="D70" s="219" t="s">
        <v>4131</v>
      </c>
      <c r="E70" s="228" t="s">
        <v>170</v>
      </c>
      <c r="F70" s="180" t="s">
        <v>4128</v>
      </c>
      <c r="G70" s="198" t="s">
        <v>4132</v>
      </c>
      <c r="H70" s="198" t="s">
        <v>4132</v>
      </c>
      <c r="I70" s="183" t="s">
        <v>51</v>
      </c>
      <c r="J70" s="206">
        <v>45364.0</v>
      </c>
      <c r="K70" s="263"/>
      <c r="L70" s="183" t="s">
        <v>135</v>
      </c>
      <c r="M70" s="134"/>
      <c r="N70" s="134"/>
      <c r="O70" s="134"/>
      <c r="P70" s="134"/>
      <c r="Q70" s="134"/>
      <c r="R70" s="134"/>
      <c r="S70" s="134"/>
      <c r="T70" s="134"/>
      <c r="U70" s="134"/>
      <c r="V70" s="134"/>
      <c r="W70" s="134"/>
      <c r="X70" s="134"/>
      <c r="Y70" s="134"/>
      <c r="Z70" s="134"/>
      <c r="AA70" s="135"/>
      <c r="AB70" s="135"/>
      <c r="AC70" s="135"/>
      <c r="AD70" s="135"/>
      <c r="AE70" s="135"/>
      <c r="AF70" s="135"/>
      <c r="AG70" s="135"/>
      <c r="AH70" s="135"/>
      <c r="AI70" s="135"/>
    </row>
    <row r="71" ht="15.0" customHeight="1">
      <c r="A71" s="253" t="s">
        <v>4133</v>
      </c>
      <c r="B71" s="238" t="s">
        <v>4134</v>
      </c>
      <c r="C71" s="230" t="s">
        <v>4135</v>
      </c>
      <c r="D71" s="180" t="s">
        <v>4136</v>
      </c>
      <c r="E71" s="228" t="s">
        <v>170</v>
      </c>
      <c r="F71" s="180" t="s">
        <v>4137</v>
      </c>
      <c r="G71" s="230" t="s">
        <v>4138</v>
      </c>
      <c r="H71" s="230" t="s">
        <v>4138</v>
      </c>
      <c r="I71" s="183" t="s">
        <v>51</v>
      </c>
      <c r="J71" s="206">
        <v>45364.0</v>
      </c>
      <c r="K71" s="263"/>
      <c r="L71" s="183" t="s">
        <v>135</v>
      </c>
      <c r="M71" s="134"/>
      <c r="N71" s="134"/>
      <c r="O71" s="134"/>
      <c r="P71" s="134"/>
      <c r="Q71" s="134"/>
      <c r="R71" s="134"/>
      <c r="S71" s="134"/>
      <c r="T71" s="134"/>
      <c r="U71" s="134"/>
      <c r="V71" s="134"/>
      <c r="W71" s="134"/>
      <c r="X71" s="134"/>
      <c r="Y71" s="134"/>
      <c r="Z71" s="134"/>
      <c r="AA71" s="135"/>
      <c r="AB71" s="135"/>
      <c r="AC71" s="135"/>
      <c r="AD71" s="135"/>
      <c r="AE71" s="135"/>
      <c r="AF71" s="135"/>
      <c r="AG71" s="135"/>
      <c r="AH71" s="135"/>
      <c r="AI71" s="135"/>
    </row>
    <row r="72" ht="15.0" customHeight="1">
      <c r="A72" s="253" t="s">
        <v>4139</v>
      </c>
      <c r="B72" s="238" t="s">
        <v>4134</v>
      </c>
      <c r="C72" s="230" t="s">
        <v>4140</v>
      </c>
      <c r="D72" s="180" t="s">
        <v>4141</v>
      </c>
      <c r="E72" s="228" t="s">
        <v>170</v>
      </c>
      <c r="F72" s="180" t="s">
        <v>4142</v>
      </c>
      <c r="G72" s="230" t="s">
        <v>4143</v>
      </c>
      <c r="H72" s="230" t="s">
        <v>4143</v>
      </c>
      <c r="I72" s="183" t="s">
        <v>51</v>
      </c>
      <c r="J72" s="206">
        <v>45364.0</v>
      </c>
      <c r="K72" s="263"/>
      <c r="L72" s="183" t="s">
        <v>135</v>
      </c>
      <c r="M72" s="134"/>
      <c r="N72" s="134"/>
      <c r="O72" s="134"/>
      <c r="P72" s="134"/>
      <c r="Q72" s="134"/>
      <c r="R72" s="134"/>
      <c r="S72" s="134"/>
      <c r="T72" s="134"/>
      <c r="U72" s="134"/>
      <c r="V72" s="134"/>
      <c r="W72" s="134"/>
      <c r="X72" s="134"/>
      <c r="Y72" s="134"/>
      <c r="Z72" s="134"/>
      <c r="AA72" s="135"/>
      <c r="AB72" s="135"/>
      <c r="AC72" s="135"/>
      <c r="AD72" s="135"/>
      <c r="AE72" s="135"/>
      <c r="AF72" s="135"/>
      <c r="AG72" s="135"/>
      <c r="AH72" s="135"/>
      <c r="AI72" s="135"/>
    </row>
    <row r="73" ht="15.75" customHeight="1">
      <c r="A73" s="253" t="s">
        <v>4144</v>
      </c>
      <c r="B73" s="238" t="s">
        <v>4134</v>
      </c>
      <c r="C73" s="230" t="s">
        <v>4145</v>
      </c>
      <c r="D73" s="198" t="s">
        <v>4146</v>
      </c>
      <c r="E73" s="228" t="s">
        <v>170</v>
      </c>
      <c r="F73" s="198" t="s">
        <v>4147</v>
      </c>
      <c r="G73" s="198" t="s">
        <v>4148</v>
      </c>
      <c r="H73" s="198" t="s">
        <v>4148</v>
      </c>
      <c r="I73" s="183" t="s">
        <v>51</v>
      </c>
      <c r="J73" s="181">
        <v>45364.0</v>
      </c>
      <c r="K73" s="263"/>
      <c r="L73" s="216" t="s">
        <v>135</v>
      </c>
      <c r="M73" s="134"/>
      <c r="N73" s="458"/>
      <c r="O73" s="134"/>
      <c r="P73" s="134"/>
      <c r="Q73" s="134"/>
      <c r="R73" s="134"/>
      <c r="S73" s="134"/>
      <c r="T73" s="134"/>
      <c r="U73" s="134"/>
      <c r="V73" s="134"/>
      <c r="W73" s="134"/>
      <c r="X73" s="134"/>
      <c r="Y73" s="134"/>
      <c r="Z73" s="134"/>
      <c r="AA73" s="135"/>
      <c r="AB73" s="135"/>
      <c r="AC73" s="135"/>
      <c r="AD73" s="135"/>
      <c r="AE73" s="135"/>
      <c r="AF73" s="135"/>
      <c r="AG73" s="135"/>
      <c r="AH73" s="135"/>
      <c r="AI73" s="135"/>
    </row>
    <row r="74" ht="15.75" customHeight="1">
      <c r="A74" s="253" t="s">
        <v>4149</v>
      </c>
      <c r="B74" s="238" t="s">
        <v>4134</v>
      </c>
      <c r="C74" s="230" t="s">
        <v>4150</v>
      </c>
      <c r="D74" s="198" t="s">
        <v>4151</v>
      </c>
      <c r="E74" s="228" t="s">
        <v>170</v>
      </c>
      <c r="F74" s="198" t="s">
        <v>4152</v>
      </c>
      <c r="G74" s="198" t="s">
        <v>4153</v>
      </c>
      <c r="H74" s="198" t="s">
        <v>4153</v>
      </c>
      <c r="I74" s="183" t="s">
        <v>51</v>
      </c>
      <c r="J74" s="181">
        <v>45364.0</v>
      </c>
      <c r="K74" s="263"/>
      <c r="L74" s="216" t="s">
        <v>135</v>
      </c>
      <c r="M74" s="134"/>
      <c r="N74" s="458"/>
      <c r="O74" s="134"/>
      <c r="P74" s="134"/>
      <c r="Q74" s="134"/>
      <c r="R74" s="134"/>
      <c r="S74" s="134"/>
      <c r="T74" s="134"/>
      <c r="U74" s="134"/>
      <c r="V74" s="134"/>
      <c r="W74" s="134"/>
      <c r="X74" s="134"/>
      <c r="Y74" s="134"/>
      <c r="Z74" s="134"/>
      <c r="AA74" s="135"/>
      <c r="AB74" s="135"/>
      <c r="AC74" s="135"/>
      <c r="AD74" s="135"/>
      <c r="AE74" s="135"/>
      <c r="AF74" s="135"/>
      <c r="AG74" s="135"/>
      <c r="AH74" s="135"/>
      <c r="AI74" s="135"/>
    </row>
    <row r="75" ht="15.75" customHeight="1">
      <c r="A75" s="253" t="s">
        <v>4154</v>
      </c>
      <c r="B75" s="238" t="s">
        <v>4116</v>
      </c>
      <c r="C75" s="230" t="s">
        <v>4155</v>
      </c>
      <c r="D75" s="198" t="s">
        <v>4141</v>
      </c>
      <c r="E75" s="228" t="s">
        <v>170</v>
      </c>
      <c r="F75" s="198" t="s">
        <v>4156</v>
      </c>
      <c r="G75" s="230" t="s">
        <v>4157</v>
      </c>
      <c r="H75" s="230" t="s">
        <v>4157</v>
      </c>
      <c r="I75" s="183" t="s">
        <v>51</v>
      </c>
      <c r="J75" s="181">
        <v>45364.0</v>
      </c>
      <c r="K75" s="263"/>
      <c r="L75" s="216" t="s">
        <v>135</v>
      </c>
      <c r="M75" s="134"/>
      <c r="N75" s="458"/>
      <c r="O75" s="134"/>
      <c r="P75" s="134"/>
      <c r="Q75" s="134"/>
      <c r="R75" s="134"/>
      <c r="S75" s="134"/>
      <c r="T75" s="134"/>
      <c r="U75" s="134"/>
      <c r="V75" s="134"/>
      <c r="W75" s="134"/>
      <c r="X75" s="134"/>
      <c r="Y75" s="134"/>
      <c r="Z75" s="134"/>
      <c r="AA75" s="135"/>
      <c r="AB75" s="135"/>
      <c r="AC75" s="135"/>
      <c r="AD75" s="135"/>
      <c r="AE75" s="135"/>
      <c r="AF75" s="135"/>
      <c r="AG75" s="135"/>
      <c r="AH75" s="135"/>
      <c r="AI75" s="135"/>
    </row>
    <row r="76" ht="15.0" customHeight="1">
      <c r="A76" s="253" t="s">
        <v>4158</v>
      </c>
      <c r="B76" s="238" t="s">
        <v>4116</v>
      </c>
      <c r="C76" s="230" t="s">
        <v>4159</v>
      </c>
      <c r="D76" s="198" t="s">
        <v>4141</v>
      </c>
      <c r="E76" s="228" t="s">
        <v>170</v>
      </c>
      <c r="F76" s="198" t="s">
        <v>4160</v>
      </c>
      <c r="G76" s="230" t="s">
        <v>4157</v>
      </c>
      <c r="H76" s="230" t="s">
        <v>4157</v>
      </c>
      <c r="I76" s="183" t="s">
        <v>51</v>
      </c>
      <c r="J76" s="181">
        <v>45364.0</v>
      </c>
      <c r="K76" s="263"/>
      <c r="L76" s="216" t="s">
        <v>135</v>
      </c>
      <c r="M76" s="134"/>
      <c r="N76" s="458"/>
      <c r="O76" s="134"/>
      <c r="P76" s="134"/>
      <c r="Q76" s="134"/>
      <c r="R76" s="134"/>
      <c r="S76" s="134"/>
      <c r="T76" s="134"/>
      <c r="U76" s="134"/>
      <c r="V76" s="134"/>
      <c r="W76" s="134"/>
      <c r="X76" s="134"/>
      <c r="Y76" s="134"/>
      <c r="Z76" s="134"/>
      <c r="AA76" s="135"/>
      <c r="AB76" s="135"/>
      <c r="AC76" s="135"/>
      <c r="AD76" s="135"/>
      <c r="AE76" s="135"/>
      <c r="AF76" s="135"/>
      <c r="AG76" s="135"/>
      <c r="AH76" s="135"/>
      <c r="AI76" s="135"/>
    </row>
    <row r="77" ht="15.0" customHeight="1">
      <c r="A77" s="431" t="s">
        <v>4161</v>
      </c>
      <c r="B77" s="218" t="s">
        <v>4162</v>
      </c>
      <c r="C77" s="213" t="s">
        <v>4163</v>
      </c>
      <c r="D77" s="213" t="s">
        <v>4146</v>
      </c>
      <c r="E77" s="248" t="s">
        <v>170</v>
      </c>
      <c r="F77" s="198" t="s">
        <v>4164</v>
      </c>
      <c r="G77" s="213" t="s">
        <v>792</v>
      </c>
      <c r="H77" s="213" t="s">
        <v>792</v>
      </c>
      <c r="I77" s="183" t="s">
        <v>51</v>
      </c>
      <c r="J77" s="181">
        <v>45364.0</v>
      </c>
      <c r="K77" s="234"/>
      <c r="L77" s="216" t="s">
        <v>135</v>
      </c>
      <c r="M77" s="185"/>
      <c r="N77" s="265"/>
      <c r="O77" s="185"/>
      <c r="P77" s="185"/>
      <c r="Q77" s="185"/>
      <c r="R77" s="185"/>
      <c r="S77" s="185"/>
      <c r="T77" s="185"/>
      <c r="U77" s="185"/>
      <c r="V77" s="185"/>
      <c r="W77" s="185"/>
      <c r="X77" s="185"/>
      <c r="Y77" s="185"/>
      <c r="Z77" s="185"/>
      <c r="AA77" s="185"/>
      <c r="AB77" s="185"/>
      <c r="AC77" s="185"/>
      <c r="AD77" s="185"/>
      <c r="AE77" s="185"/>
      <c r="AF77" s="185"/>
      <c r="AG77" s="185"/>
      <c r="AH77" s="185"/>
      <c r="AI77" s="185"/>
    </row>
    <row r="78" ht="15.0" customHeight="1">
      <c r="A78" s="246" t="s">
        <v>4165</v>
      </c>
      <c r="B78" s="218" t="s">
        <v>4162</v>
      </c>
      <c r="C78" s="226" t="s">
        <v>4166</v>
      </c>
      <c r="D78" s="219" t="s">
        <v>4167</v>
      </c>
      <c r="E78" s="248" t="s">
        <v>170</v>
      </c>
      <c r="F78" s="180" t="s">
        <v>4168</v>
      </c>
      <c r="G78" s="213" t="s">
        <v>4143</v>
      </c>
      <c r="H78" s="213" t="s">
        <v>4143</v>
      </c>
      <c r="I78" s="225" t="s">
        <v>51</v>
      </c>
      <c r="J78" s="206">
        <v>45364.0</v>
      </c>
      <c r="K78" s="234"/>
      <c r="L78" s="183" t="s">
        <v>135</v>
      </c>
      <c r="M78" s="185"/>
      <c r="N78" s="185"/>
      <c r="O78" s="185"/>
      <c r="P78" s="185"/>
      <c r="Q78" s="185"/>
      <c r="R78" s="185"/>
      <c r="S78" s="185"/>
      <c r="T78" s="185"/>
      <c r="U78" s="185"/>
      <c r="V78" s="185"/>
      <c r="W78" s="185"/>
      <c r="X78" s="185"/>
      <c r="Y78" s="185"/>
      <c r="Z78" s="185"/>
      <c r="AA78" s="185"/>
      <c r="AB78" s="185"/>
      <c r="AC78" s="185"/>
      <c r="AD78" s="185"/>
      <c r="AE78" s="185"/>
      <c r="AF78" s="185"/>
      <c r="AG78" s="185"/>
      <c r="AH78" s="185"/>
      <c r="AI78" s="185"/>
    </row>
    <row r="79" ht="15.0" customHeight="1">
      <c r="A79" s="246" t="s">
        <v>4169</v>
      </c>
      <c r="B79" s="227" t="s">
        <v>4162</v>
      </c>
      <c r="C79" s="229" t="s">
        <v>4170</v>
      </c>
      <c r="D79" s="178" t="s">
        <v>4167</v>
      </c>
      <c r="E79" s="228" t="s">
        <v>170</v>
      </c>
      <c r="F79" s="180" t="s">
        <v>4171</v>
      </c>
      <c r="G79" s="213" t="s">
        <v>4143</v>
      </c>
      <c r="H79" s="213" t="s">
        <v>4143</v>
      </c>
      <c r="I79" s="232" t="s">
        <v>51</v>
      </c>
      <c r="J79" s="206">
        <v>45364.0</v>
      </c>
      <c r="K79" s="272"/>
      <c r="L79" s="183" t="s">
        <v>135</v>
      </c>
      <c r="M79" s="185"/>
      <c r="N79" s="185"/>
      <c r="O79" s="185"/>
      <c r="P79" s="185"/>
      <c r="Q79" s="185"/>
      <c r="R79" s="185"/>
      <c r="S79" s="185"/>
      <c r="T79" s="185"/>
      <c r="U79" s="185"/>
      <c r="V79" s="185"/>
      <c r="W79" s="185"/>
      <c r="X79" s="185"/>
      <c r="Y79" s="185"/>
      <c r="Z79" s="185"/>
      <c r="AA79" s="185"/>
      <c r="AB79" s="185"/>
      <c r="AC79" s="185"/>
      <c r="AD79" s="185"/>
      <c r="AE79" s="185"/>
      <c r="AF79" s="185"/>
      <c r="AG79" s="185"/>
      <c r="AH79" s="185"/>
      <c r="AI79" s="185"/>
    </row>
    <row r="80" ht="15.0" customHeight="1">
      <c r="A80" s="246" t="s">
        <v>4172</v>
      </c>
      <c r="B80" s="218" t="s">
        <v>4162</v>
      </c>
      <c r="C80" s="213" t="s">
        <v>4173</v>
      </c>
      <c r="D80" s="219" t="s">
        <v>4167</v>
      </c>
      <c r="E80" s="248" t="s">
        <v>170</v>
      </c>
      <c r="F80" s="180" t="s">
        <v>4174</v>
      </c>
      <c r="G80" s="213" t="s">
        <v>4143</v>
      </c>
      <c r="H80" s="213" t="s">
        <v>4143</v>
      </c>
      <c r="I80" s="225" t="s">
        <v>51</v>
      </c>
      <c r="J80" s="206">
        <v>45364.0</v>
      </c>
      <c r="K80" s="234"/>
      <c r="L80" s="183" t="s">
        <v>135</v>
      </c>
      <c r="M80" s="185"/>
      <c r="N80" s="185"/>
      <c r="O80" s="185"/>
      <c r="P80" s="185"/>
      <c r="Q80" s="185"/>
      <c r="R80" s="185"/>
      <c r="S80" s="185"/>
      <c r="T80" s="185"/>
      <c r="U80" s="185"/>
      <c r="V80" s="185"/>
      <c r="W80" s="185"/>
      <c r="X80" s="185"/>
      <c r="Y80" s="185"/>
      <c r="Z80" s="185"/>
      <c r="AA80" s="185"/>
      <c r="AB80" s="185"/>
      <c r="AC80" s="185"/>
      <c r="AD80" s="185"/>
      <c r="AE80" s="185"/>
      <c r="AF80" s="185"/>
      <c r="AG80" s="185"/>
      <c r="AH80" s="185"/>
      <c r="AI80" s="185"/>
    </row>
    <row r="81" ht="15.0" customHeight="1">
      <c r="A81" s="246" t="s">
        <v>4175</v>
      </c>
      <c r="B81" s="227" t="s">
        <v>4162</v>
      </c>
      <c r="C81" s="229" t="s">
        <v>4176</v>
      </c>
      <c r="D81" s="178" t="s">
        <v>4167</v>
      </c>
      <c r="E81" s="228" t="s">
        <v>170</v>
      </c>
      <c r="F81" s="180" t="s">
        <v>4177</v>
      </c>
      <c r="G81" s="229" t="s">
        <v>4178</v>
      </c>
      <c r="H81" s="229" t="s">
        <v>4178</v>
      </c>
      <c r="I81" s="232" t="s">
        <v>51</v>
      </c>
      <c r="J81" s="206">
        <v>45364.0</v>
      </c>
      <c r="K81" s="272"/>
      <c r="L81" s="183" t="s">
        <v>135</v>
      </c>
      <c r="M81" s="185"/>
      <c r="N81" s="185"/>
      <c r="O81" s="185"/>
      <c r="P81" s="185"/>
      <c r="Q81" s="185"/>
      <c r="R81" s="185"/>
      <c r="S81" s="185"/>
      <c r="T81" s="185"/>
      <c r="U81" s="185"/>
      <c r="V81" s="185"/>
      <c r="W81" s="185"/>
      <c r="X81" s="185"/>
      <c r="Y81" s="185"/>
      <c r="Z81" s="185"/>
      <c r="AA81" s="185"/>
      <c r="AB81" s="185"/>
      <c r="AC81" s="185"/>
      <c r="AD81" s="185"/>
      <c r="AE81" s="185"/>
      <c r="AF81" s="185"/>
      <c r="AG81" s="185"/>
      <c r="AH81" s="185"/>
      <c r="AI81" s="185"/>
    </row>
    <row r="82" ht="15.0" customHeight="1">
      <c r="A82" s="246" t="s">
        <v>4179</v>
      </c>
      <c r="B82" s="227" t="s">
        <v>4162</v>
      </c>
      <c r="C82" s="230" t="s">
        <v>4180</v>
      </c>
      <c r="D82" s="178" t="s">
        <v>4167</v>
      </c>
      <c r="E82" s="228" t="s">
        <v>170</v>
      </c>
      <c r="F82" s="180" t="s">
        <v>4181</v>
      </c>
      <c r="G82" s="198" t="s">
        <v>4120</v>
      </c>
      <c r="H82" s="198" t="s">
        <v>4120</v>
      </c>
      <c r="I82" s="232" t="s">
        <v>51</v>
      </c>
      <c r="J82" s="206">
        <v>45364.0</v>
      </c>
      <c r="K82" s="272"/>
      <c r="L82" s="183" t="s">
        <v>135</v>
      </c>
      <c r="M82" s="185"/>
      <c r="N82" s="185"/>
      <c r="O82" s="185"/>
      <c r="P82" s="185"/>
      <c r="Q82" s="185"/>
      <c r="R82" s="185"/>
      <c r="S82" s="185"/>
      <c r="T82" s="185"/>
      <c r="U82" s="185"/>
      <c r="V82" s="185"/>
      <c r="W82" s="185"/>
      <c r="X82" s="185"/>
      <c r="Y82" s="185"/>
      <c r="Z82" s="185"/>
      <c r="AA82" s="185"/>
      <c r="AB82" s="185"/>
      <c r="AC82" s="185"/>
      <c r="AD82" s="185"/>
      <c r="AE82" s="185"/>
      <c r="AF82" s="185"/>
      <c r="AG82" s="185"/>
      <c r="AH82" s="185"/>
      <c r="AI82" s="185"/>
    </row>
    <row r="83" ht="15.0" customHeight="1">
      <c r="A83" s="246" t="s">
        <v>4182</v>
      </c>
      <c r="B83" s="227" t="s">
        <v>4162</v>
      </c>
      <c r="C83" s="229" t="s">
        <v>4183</v>
      </c>
      <c r="D83" s="178" t="s">
        <v>4167</v>
      </c>
      <c r="E83" s="228" t="s">
        <v>170</v>
      </c>
      <c r="F83" s="180" t="s">
        <v>4184</v>
      </c>
      <c r="G83" s="229" t="s">
        <v>4178</v>
      </c>
      <c r="H83" s="229" t="s">
        <v>4178</v>
      </c>
      <c r="I83" s="232" t="s">
        <v>51</v>
      </c>
      <c r="J83" s="206">
        <v>45364.0</v>
      </c>
      <c r="K83" s="272"/>
      <c r="L83" s="183" t="s">
        <v>135</v>
      </c>
      <c r="M83" s="185"/>
      <c r="N83" s="185"/>
      <c r="O83" s="185"/>
      <c r="P83" s="185"/>
      <c r="Q83" s="185"/>
      <c r="R83" s="185"/>
      <c r="S83" s="185"/>
      <c r="T83" s="185"/>
      <c r="U83" s="185"/>
      <c r="V83" s="185"/>
      <c r="W83" s="185"/>
      <c r="X83" s="185"/>
      <c r="Y83" s="185"/>
      <c r="Z83" s="185"/>
      <c r="AA83" s="185"/>
      <c r="AB83" s="185"/>
      <c r="AC83" s="185"/>
      <c r="AD83" s="185"/>
      <c r="AE83" s="185"/>
      <c r="AF83" s="185"/>
      <c r="AG83" s="185"/>
      <c r="AH83" s="185"/>
      <c r="AI83" s="185"/>
    </row>
    <row r="84" ht="15.0" customHeight="1">
      <c r="A84" s="246" t="s">
        <v>4185</v>
      </c>
      <c r="B84" s="227" t="s">
        <v>4162</v>
      </c>
      <c r="C84" s="229" t="s">
        <v>4186</v>
      </c>
      <c r="D84" s="178" t="s">
        <v>4167</v>
      </c>
      <c r="E84" s="228" t="s">
        <v>170</v>
      </c>
      <c r="F84" s="180" t="s">
        <v>4187</v>
      </c>
      <c r="G84" s="229" t="s">
        <v>4178</v>
      </c>
      <c r="H84" s="229" t="s">
        <v>4178</v>
      </c>
      <c r="I84" s="232" t="s">
        <v>51</v>
      </c>
      <c r="J84" s="206">
        <v>45364.0</v>
      </c>
      <c r="K84" s="272"/>
      <c r="L84" s="183" t="s">
        <v>135</v>
      </c>
      <c r="M84" s="185"/>
      <c r="N84" s="185"/>
      <c r="O84" s="185"/>
      <c r="P84" s="185"/>
      <c r="Q84" s="185"/>
      <c r="R84" s="185"/>
      <c r="S84" s="185"/>
      <c r="T84" s="185"/>
      <c r="U84" s="185"/>
      <c r="V84" s="185"/>
      <c r="W84" s="185"/>
      <c r="X84" s="185"/>
      <c r="Y84" s="185"/>
      <c r="Z84" s="185"/>
      <c r="AA84" s="185"/>
      <c r="AB84" s="185"/>
      <c r="AC84" s="185"/>
      <c r="AD84" s="185"/>
      <c r="AE84" s="185"/>
      <c r="AF84" s="185"/>
      <c r="AG84" s="185"/>
      <c r="AH84" s="185"/>
      <c r="AI84" s="185"/>
    </row>
    <row r="85" ht="15.0" customHeight="1">
      <c r="A85" s="246" t="s">
        <v>4188</v>
      </c>
      <c r="B85" s="227" t="s">
        <v>4162</v>
      </c>
      <c r="C85" s="230" t="s">
        <v>4189</v>
      </c>
      <c r="D85" s="178" t="s">
        <v>4167</v>
      </c>
      <c r="E85" s="228" t="s">
        <v>170</v>
      </c>
      <c r="F85" s="180" t="s">
        <v>4190</v>
      </c>
      <c r="G85" s="229" t="s">
        <v>4178</v>
      </c>
      <c r="H85" s="229" t="s">
        <v>4178</v>
      </c>
      <c r="I85" s="232" t="s">
        <v>51</v>
      </c>
      <c r="J85" s="206">
        <v>45364.0</v>
      </c>
      <c r="K85" s="272"/>
      <c r="L85" s="183" t="s">
        <v>135</v>
      </c>
      <c r="M85" s="185"/>
      <c r="N85" s="185"/>
      <c r="O85" s="185"/>
      <c r="P85" s="185"/>
      <c r="Q85" s="185"/>
      <c r="R85" s="185"/>
      <c r="S85" s="185"/>
      <c r="T85" s="185"/>
      <c r="U85" s="185"/>
      <c r="V85" s="185"/>
      <c r="W85" s="185"/>
      <c r="X85" s="185"/>
      <c r="Y85" s="185"/>
      <c r="Z85" s="185"/>
      <c r="AA85" s="185"/>
      <c r="AB85" s="185"/>
      <c r="AC85" s="185"/>
      <c r="AD85" s="185"/>
      <c r="AE85" s="185"/>
      <c r="AF85" s="185"/>
      <c r="AG85" s="185"/>
      <c r="AH85" s="185"/>
      <c r="AI85" s="185"/>
    </row>
    <row r="86" ht="15.0" customHeight="1">
      <c r="A86" s="246" t="s">
        <v>4191</v>
      </c>
      <c r="B86" s="227" t="s">
        <v>4162</v>
      </c>
      <c r="C86" s="230" t="s">
        <v>4192</v>
      </c>
      <c r="D86" s="178" t="s">
        <v>4167</v>
      </c>
      <c r="E86" s="228" t="s">
        <v>170</v>
      </c>
      <c r="F86" s="180" t="s">
        <v>4193</v>
      </c>
      <c r="G86" s="229" t="s">
        <v>4178</v>
      </c>
      <c r="H86" s="229" t="s">
        <v>4178</v>
      </c>
      <c r="I86" s="232" t="s">
        <v>51</v>
      </c>
      <c r="J86" s="206">
        <v>45364.0</v>
      </c>
      <c r="K86" s="272"/>
      <c r="L86" s="183" t="s">
        <v>135</v>
      </c>
      <c r="M86" s="185"/>
      <c r="N86" s="185"/>
      <c r="O86" s="185"/>
      <c r="P86" s="185"/>
      <c r="Q86" s="185"/>
      <c r="R86" s="185"/>
      <c r="S86" s="185"/>
      <c r="T86" s="185"/>
      <c r="U86" s="185"/>
      <c r="V86" s="185"/>
      <c r="W86" s="185"/>
      <c r="X86" s="185"/>
      <c r="Y86" s="185"/>
      <c r="Z86" s="185"/>
      <c r="AA86" s="185"/>
      <c r="AB86" s="185"/>
      <c r="AC86" s="185"/>
      <c r="AD86" s="185"/>
      <c r="AE86" s="185"/>
      <c r="AF86" s="185"/>
      <c r="AG86" s="185"/>
      <c r="AH86" s="185"/>
      <c r="AI86" s="185"/>
    </row>
    <row r="87" ht="15.0" customHeight="1">
      <c r="A87" s="253" t="s">
        <v>4194</v>
      </c>
      <c r="B87" s="227" t="s">
        <v>4162</v>
      </c>
      <c r="C87" s="230" t="s">
        <v>4195</v>
      </c>
      <c r="D87" s="230" t="s">
        <v>4167</v>
      </c>
      <c r="E87" s="228" t="s">
        <v>170</v>
      </c>
      <c r="F87" s="198" t="s">
        <v>4196</v>
      </c>
      <c r="G87" s="213" t="s">
        <v>4197</v>
      </c>
      <c r="H87" s="213" t="s">
        <v>4198</v>
      </c>
      <c r="I87" s="216" t="s">
        <v>51</v>
      </c>
      <c r="J87" s="206">
        <v>45364.0</v>
      </c>
      <c r="K87" s="272"/>
      <c r="L87" s="216" t="s">
        <v>135</v>
      </c>
      <c r="M87" s="217"/>
      <c r="N87" s="185"/>
      <c r="O87" s="185"/>
      <c r="P87" s="185"/>
      <c r="Q87" s="185"/>
      <c r="R87" s="185"/>
      <c r="S87" s="185"/>
      <c r="T87" s="185"/>
      <c r="U87" s="185"/>
      <c r="V87" s="185"/>
      <c r="W87" s="185"/>
      <c r="X87" s="185"/>
      <c r="Y87" s="185"/>
      <c r="Z87" s="185"/>
      <c r="AA87" s="185"/>
      <c r="AB87" s="185"/>
      <c r="AC87" s="185"/>
      <c r="AD87" s="185"/>
      <c r="AE87" s="185"/>
      <c r="AF87" s="185"/>
      <c r="AG87" s="185"/>
      <c r="AH87" s="185"/>
      <c r="AI87" s="185"/>
    </row>
    <row r="88" ht="15.0" customHeight="1">
      <c r="A88" s="246" t="s">
        <v>4199</v>
      </c>
      <c r="B88" s="227" t="s">
        <v>4162</v>
      </c>
      <c r="C88" s="229" t="s">
        <v>4200</v>
      </c>
      <c r="D88" s="178" t="s">
        <v>4167</v>
      </c>
      <c r="E88" s="228" t="s">
        <v>170</v>
      </c>
      <c r="F88" s="180" t="s">
        <v>4201</v>
      </c>
      <c r="G88" s="229" t="s">
        <v>4202</v>
      </c>
      <c r="H88" s="229" t="s">
        <v>4202</v>
      </c>
      <c r="I88" s="232" t="s">
        <v>51</v>
      </c>
      <c r="J88" s="206">
        <v>45364.0</v>
      </c>
      <c r="K88" s="272"/>
      <c r="L88" s="183" t="s">
        <v>135</v>
      </c>
      <c r="M88" s="185"/>
      <c r="N88" s="185"/>
      <c r="O88" s="185"/>
      <c r="P88" s="185"/>
      <c r="Q88" s="185"/>
      <c r="R88" s="185"/>
      <c r="S88" s="185"/>
      <c r="T88" s="185"/>
      <c r="U88" s="185"/>
      <c r="V88" s="185"/>
      <c r="W88" s="185"/>
      <c r="X88" s="185"/>
      <c r="Y88" s="185"/>
      <c r="Z88" s="185"/>
      <c r="AA88" s="185"/>
      <c r="AB88" s="185"/>
      <c r="AC88" s="185"/>
      <c r="AD88" s="185"/>
      <c r="AE88" s="185"/>
      <c r="AF88" s="185"/>
      <c r="AG88" s="185"/>
      <c r="AH88" s="185"/>
      <c r="AI88" s="185"/>
    </row>
    <row r="89" ht="15.0" customHeight="1">
      <c r="A89" s="246" t="s">
        <v>4203</v>
      </c>
      <c r="B89" s="227" t="s">
        <v>4162</v>
      </c>
      <c r="C89" s="230" t="s">
        <v>4204</v>
      </c>
      <c r="D89" s="178" t="s">
        <v>4167</v>
      </c>
      <c r="E89" s="228" t="s">
        <v>170</v>
      </c>
      <c r="F89" s="180" t="s">
        <v>4205</v>
      </c>
      <c r="G89" s="229" t="s">
        <v>4202</v>
      </c>
      <c r="H89" s="229" t="s">
        <v>4202</v>
      </c>
      <c r="I89" s="232" t="s">
        <v>51</v>
      </c>
      <c r="J89" s="206">
        <v>45364.0</v>
      </c>
      <c r="K89" s="272"/>
      <c r="L89" s="183" t="s">
        <v>135</v>
      </c>
      <c r="M89" s="185"/>
      <c r="N89" s="185"/>
      <c r="O89" s="185"/>
      <c r="P89" s="185"/>
      <c r="Q89" s="185"/>
      <c r="R89" s="185"/>
      <c r="S89" s="185"/>
      <c r="T89" s="185"/>
      <c r="U89" s="185"/>
      <c r="V89" s="185"/>
      <c r="W89" s="185"/>
      <c r="X89" s="185"/>
      <c r="Y89" s="185"/>
      <c r="Z89" s="185"/>
      <c r="AA89" s="185"/>
      <c r="AB89" s="185"/>
      <c r="AC89" s="185"/>
      <c r="AD89" s="185"/>
      <c r="AE89" s="185"/>
      <c r="AF89" s="185"/>
      <c r="AG89" s="185"/>
      <c r="AH89" s="185"/>
      <c r="AI89" s="185"/>
    </row>
    <row r="90" ht="15.0" customHeight="1">
      <c r="A90" s="246" t="s">
        <v>4206</v>
      </c>
      <c r="B90" s="227" t="s">
        <v>4162</v>
      </c>
      <c r="C90" s="230" t="s">
        <v>4207</v>
      </c>
      <c r="D90" s="178" t="s">
        <v>4208</v>
      </c>
      <c r="E90" s="228" t="s">
        <v>170</v>
      </c>
      <c r="F90" s="180" t="s">
        <v>4209</v>
      </c>
      <c r="G90" s="229" t="s">
        <v>4202</v>
      </c>
      <c r="H90" s="229" t="s">
        <v>4202</v>
      </c>
      <c r="I90" s="183" t="s">
        <v>51</v>
      </c>
      <c r="J90" s="206">
        <v>45364.0</v>
      </c>
      <c r="K90" s="272"/>
      <c r="L90" s="183" t="s">
        <v>135</v>
      </c>
      <c r="M90" s="185"/>
      <c r="N90" s="185"/>
      <c r="O90" s="185"/>
      <c r="P90" s="185"/>
      <c r="Q90" s="185"/>
      <c r="R90" s="185"/>
      <c r="S90" s="185"/>
      <c r="T90" s="185"/>
      <c r="U90" s="185"/>
      <c r="V90" s="185"/>
      <c r="W90" s="185"/>
      <c r="X90" s="185"/>
      <c r="Y90" s="185"/>
      <c r="Z90" s="185"/>
      <c r="AA90" s="185"/>
      <c r="AB90" s="185"/>
      <c r="AC90" s="185"/>
      <c r="AD90" s="185"/>
      <c r="AE90" s="185"/>
      <c r="AF90" s="185"/>
      <c r="AG90" s="185"/>
      <c r="AH90" s="185"/>
      <c r="AI90" s="185"/>
    </row>
    <row r="91" ht="15.0" customHeight="1">
      <c r="A91" s="246" t="s">
        <v>4210</v>
      </c>
      <c r="B91" s="227" t="s">
        <v>4162</v>
      </c>
      <c r="C91" s="229" t="s">
        <v>4211</v>
      </c>
      <c r="D91" s="178" t="s">
        <v>4167</v>
      </c>
      <c r="E91" s="228" t="s">
        <v>170</v>
      </c>
      <c r="F91" s="180" t="s">
        <v>4212</v>
      </c>
      <c r="G91" s="229" t="s">
        <v>4202</v>
      </c>
      <c r="H91" s="229" t="s">
        <v>4202</v>
      </c>
      <c r="I91" s="232" t="s">
        <v>51</v>
      </c>
      <c r="J91" s="206">
        <v>45364.0</v>
      </c>
      <c r="K91" s="272"/>
      <c r="L91" s="183" t="s">
        <v>135</v>
      </c>
      <c r="M91" s="185"/>
      <c r="N91" s="185"/>
      <c r="O91" s="185"/>
      <c r="P91" s="185"/>
      <c r="Q91" s="185"/>
      <c r="R91" s="185"/>
      <c r="S91" s="185"/>
      <c r="T91" s="185"/>
      <c r="U91" s="185"/>
      <c r="V91" s="185"/>
      <c r="W91" s="185"/>
      <c r="X91" s="185"/>
      <c r="Y91" s="185"/>
      <c r="Z91" s="185"/>
      <c r="AA91" s="185"/>
      <c r="AB91" s="185"/>
      <c r="AC91" s="185"/>
      <c r="AD91" s="185"/>
      <c r="AE91" s="185"/>
      <c r="AF91" s="185"/>
      <c r="AG91" s="185"/>
      <c r="AH91" s="185"/>
      <c r="AI91" s="185"/>
    </row>
    <row r="92" ht="15.0" customHeight="1">
      <c r="A92" s="246" t="s">
        <v>4213</v>
      </c>
      <c r="B92" s="238" t="s">
        <v>4162</v>
      </c>
      <c r="C92" s="230" t="s">
        <v>4214</v>
      </c>
      <c r="D92" s="180" t="s">
        <v>4167</v>
      </c>
      <c r="E92" s="228" t="s">
        <v>170</v>
      </c>
      <c r="F92" s="180" t="s">
        <v>4215</v>
      </c>
      <c r="G92" s="230" t="s">
        <v>4143</v>
      </c>
      <c r="H92" s="230" t="s">
        <v>4143</v>
      </c>
      <c r="I92" s="183" t="s">
        <v>51</v>
      </c>
      <c r="J92" s="206">
        <v>45364.0</v>
      </c>
      <c r="K92" s="263"/>
      <c r="L92" s="183" t="s">
        <v>135</v>
      </c>
      <c r="M92" s="134"/>
      <c r="N92" s="134"/>
      <c r="O92" s="134"/>
      <c r="P92" s="134"/>
      <c r="Q92" s="134"/>
      <c r="R92" s="134"/>
      <c r="S92" s="134"/>
      <c r="T92" s="134"/>
      <c r="U92" s="134"/>
      <c r="V92" s="134"/>
      <c r="W92" s="134"/>
      <c r="X92" s="134"/>
      <c r="Y92" s="134"/>
      <c r="Z92" s="134"/>
      <c r="AA92" s="135"/>
      <c r="AB92" s="135"/>
      <c r="AC92" s="135"/>
      <c r="AD92" s="135"/>
      <c r="AE92" s="135"/>
      <c r="AF92" s="135"/>
      <c r="AG92" s="135"/>
      <c r="AH92" s="135"/>
      <c r="AI92" s="135"/>
    </row>
    <row r="93" ht="15.0" customHeight="1">
      <c r="A93" s="246" t="s">
        <v>4216</v>
      </c>
      <c r="B93" s="238" t="s">
        <v>4162</v>
      </c>
      <c r="C93" s="230" t="s">
        <v>4217</v>
      </c>
      <c r="D93" s="180" t="s">
        <v>4218</v>
      </c>
      <c r="E93" s="228" t="s">
        <v>170</v>
      </c>
      <c r="F93" s="180" t="s">
        <v>4219</v>
      </c>
      <c r="G93" s="230" t="s">
        <v>4220</v>
      </c>
      <c r="H93" s="230" t="s">
        <v>4220</v>
      </c>
      <c r="I93" s="183" t="s">
        <v>51</v>
      </c>
      <c r="J93" s="206">
        <v>45364.0</v>
      </c>
      <c r="K93" s="263"/>
      <c r="L93" s="183" t="s">
        <v>135</v>
      </c>
      <c r="M93" s="134"/>
      <c r="N93" s="134"/>
      <c r="O93" s="134"/>
      <c r="P93" s="134"/>
      <c r="Q93" s="134"/>
      <c r="R93" s="134"/>
      <c r="S93" s="134"/>
      <c r="T93" s="134"/>
      <c r="U93" s="134"/>
      <c r="V93" s="134"/>
      <c r="W93" s="134"/>
      <c r="X93" s="134"/>
      <c r="Y93" s="134"/>
      <c r="Z93" s="134"/>
      <c r="AA93" s="135"/>
      <c r="AB93" s="135"/>
      <c r="AC93" s="135"/>
      <c r="AD93" s="135"/>
      <c r="AE93" s="135"/>
      <c r="AF93" s="135"/>
      <c r="AG93" s="135"/>
      <c r="AH93" s="135"/>
      <c r="AI93" s="135"/>
    </row>
    <row r="94" ht="15.0" customHeight="1">
      <c r="A94" s="246" t="s">
        <v>4221</v>
      </c>
      <c r="B94" s="238" t="s">
        <v>4162</v>
      </c>
      <c r="C94" s="230" t="s">
        <v>4222</v>
      </c>
      <c r="D94" s="180" t="s">
        <v>4218</v>
      </c>
      <c r="E94" s="228" t="s">
        <v>170</v>
      </c>
      <c r="F94" s="180" t="s">
        <v>4223</v>
      </c>
      <c r="G94" s="230" t="s">
        <v>4220</v>
      </c>
      <c r="H94" s="230" t="s">
        <v>4220</v>
      </c>
      <c r="I94" s="183" t="s">
        <v>51</v>
      </c>
      <c r="J94" s="206">
        <v>45364.0</v>
      </c>
      <c r="K94" s="263"/>
      <c r="L94" s="183" t="s">
        <v>135</v>
      </c>
      <c r="M94" s="134"/>
      <c r="N94" s="134"/>
      <c r="O94" s="134"/>
      <c r="P94" s="134"/>
      <c r="Q94" s="134"/>
      <c r="R94" s="134"/>
      <c r="S94" s="134"/>
      <c r="T94" s="134"/>
      <c r="U94" s="134"/>
      <c r="V94" s="134"/>
      <c r="W94" s="134"/>
      <c r="X94" s="134"/>
      <c r="Y94" s="134"/>
      <c r="Z94" s="134"/>
      <c r="AA94" s="135"/>
      <c r="AB94" s="135"/>
      <c r="AC94" s="135"/>
      <c r="AD94" s="135"/>
      <c r="AE94" s="135"/>
      <c r="AF94" s="135"/>
      <c r="AG94" s="135"/>
      <c r="AH94" s="135"/>
      <c r="AI94" s="135"/>
    </row>
    <row r="95" ht="15.0" customHeight="1">
      <c r="A95" s="246" t="s">
        <v>4224</v>
      </c>
      <c r="B95" s="238" t="s">
        <v>4162</v>
      </c>
      <c r="C95" s="230" t="s">
        <v>4225</v>
      </c>
      <c r="D95" s="180" t="s">
        <v>4218</v>
      </c>
      <c r="E95" s="228" t="s">
        <v>170</v>
      </c>
      <c r="F95" s="180" t="s">
        <v>4226</v>
      </c>
      <c r="G95" s="230" t="s">
        <v>4227</v>
      </c>
      <c r="H95" s="230" t="s">
        <v>4227</v>
      </c>
      <c r="I95" s="183" t="s">
        <v>51</v>
      </c>
      <c r="J95" s="206">
        <v>45364.0</v>
      </c>
      <c r="K95" s="263"/>
      <c r="L95" s="183" t="s">
        <v>135</v>
      </c>
      <c r="M95" s="134"/>
      <c r="N95" s="134"/>
      <c r="O95" s="134"/>
      <c r="P95" s="134"/>
      <c r="Q95" s="134"/>
      <c r="R95" s="134"/>
      <c r="S95" s="134"/>
      <c r="T95" s="134"/>
      <c r="U95" s="134"/>
      <c r="V95" s="134"/>
      <c r="W95" s="134"/>
      <c r="X95" s="134"/>
      <c r="Y95" s="134"/>
      <c r="Z95" s="134"/>
      <c r="AA95" s="135"/>
      <c r="AB95" s="135"/>
      <c r="AC95" s="135"/>
      <c r="AD95" s="135"/>
      <c r="AE95" s="135"/>
      <c r="AF95" s="135"/>
      <c r="AG95" s="135"/>
      <c r="AH95" s="135"/>
      <c r="AI95" s="135"/>
    </row>
    <row r="96" ht="15.0" customHeight="1">
      <c r="A96" s="246" t="s">
        <v>4228</v>
      </c>
      <c r="B96" s="238" t="s">
        <v>4162</v>
      </c>
      <c r="C96" s="230" t="s">
        <v>4229</v>
      </c>
      <c r="D96" s="180" t="s">
        <v>4218</v>
      </c>
      <c r="E96" s="228" t="s">
        <v>170</v>
      </c>
      <c r="F96" s="180" t="s">
        <v>4230</v>
      </c>
      <c r="G96" s="230" t="s">
        <v>4227</v>
      </c>
      <c r="H96" s="230" t="s">
        <v>4227</v>
      </c>
      <c r="I96" s="183" t="s">
        <v>51</v>
      </c>
      <c r="J96" s="206">
        <v>45364.0</v>
      </c>
      <c r="K96" s="263"/>
      <c r="L96" s="183" t="s">
        <v>135</v>
      </c>
      <c r="M96" s="134"/>
      <c r="N96" s="134"/>
      <c r="O96" s="134"/>
      <c r="P96" s="134"/>
      <c r="Q96" s="134"/>
      <c r="R96" s="134"/>
      <c r="S96" s="134"/>
      <c r="T96" s="134"/>
      <c r="U96" s="134"/>
      <c r="V96" s="134"/>
      <c r="W96" s="134"/>
      <c r="X96" s="134"/>
      <c r="Y96" s="134"/>
      <c r="Z96" s="134"/>
      <c r="AA96" s="135"/>
      <c r="AB96" s="135"/>
      <c r="AC96" s="135"/>
      <c r="AD96" s="135"/>
      <c r="AE96" s="135"/>
      <c r="AF96" s="135"/>
      <c r="AG96" s="135"/>
      <c r="AH96" s="135"/>
      <c r="AI96" s="135"/>
    </row>
    <row r="97" ht="15.0" customHeight="1">
      <c r="A97" s="246" t="s">
        <v>4231</v>
      </c>
      <c r="B97" s="238" t="s">
        <v>4162</v>
      </c>
      <c r="C97" s="198" t="s">
        <v>4232</v>
      </c>
      <c r="D97" s="189" t="s">
        <v>4141</v>
      </c>
      <c r="E97" s="228" t="s">
        <v>170</v>
      </c>
      <c r="F97" s="180" t="s">
        <v>4233</v>
      </c>
      <c r="G97" s="195" t="s">
        <v>2825</v>
      </c>
      <c r="H97" s="195" t="s">
        <v>2825</v>
      </c>
      <c r="I97" s="205" t="s">
        <v>51</v>
      </c>
      <c r="J97" s="206">
        <v>45364.0</v>
      </c>
      <c r="K97" s="242"/>
      <c r="L97" s="183" t="s">
        <v>135</v>
      </c>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row>
    <row r="98" ht="15.0" customHeight="1">
      <c r="A98" s="246" t="s">
        <v>4234</v>
      </c>
      <c r="B98" s="238" t="s">
        <v>4162</v>
      </c>
      <c r="C98" s="198" t="s">
        <v>4235</v>
      </c>
      <c r="D98" s="189" t="s">
        <v>4141</v>
      </c>
      <c r="E98" s="228" t="s">
        <v>170</v>
      </c>
      <c r="F98" s="180" t="s">
        <v>4236</v>
      </c>
      <c r="G98" s="195" t="s">
        <v>2829</v>
      </c>
      <c r="H98" s="195" t="s">
        <v>2829</v>
      </c>
      <c r="I98" s="205" t="s">
        <v>51</v>
      </c>
      <c r="J98" s="206">
        <v>45364.0</v>
      </c>
      <c r="K98" s="242"/>
      <c r="L98" s="183" t="s">
        <v>135</v>
      </c>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row>
    <row r="99" ht="15.0" customHeight="1">
      <c r="A99" s="246" t="s">
        <v>4237</v>
      </c>
      <c r="B99" s="238" t="s">
        <v>4162</v>
      </c>
      <c r="C99" s="198" t="s">
        <v>4238</v>
      </c>
      <c r="D99" s="189" t="s">
        <v>4141</v>
      </c>
      <c r="E99" s="228" t="s">
        <v>170</v>
      </c>
      <c r="F99" s="180" t="s">
        <v>4239</v>
      </c>
      <c r="G99" s="195" t="s">
        <v>2833</v>
      </c>
      <c r="H99" s="195" t="s">
        <v>2833</v>
      </c>
      <c r="I99" s="205" t="s">
        <v>51</v>
      </c>
      <c r="J99" s="206">
        <v>45364.0</v>
      </c>
      <c r="K99" s="242"/>
      <c r="L99" s="183" t="s">
        <v>135</v>
      </c>
      <c r="M99" s="185"/>
      <c r="N99" s="185"/>
      <c r="O99" s="185"/>
      <c r="P99" s="185"/>
      <c r="Q99" s="185"/>
      <c r="R99" s="185"/>
      <c r="S99" s="185"/>
      <c r="T99" s="185"/>
      <c r="U99" s="185"/>
      <c r="V99" s="185"/>
      <c r="W99" s="185"/>
      <c r="X99" s="185"/>
      <c r="Y99" s="185"/>
      <c r="Z99" s="185"/>
      <c r="AA99" s="185"/>
      <c r="AB99" s="185"/>
      <c r="AC99" s="185"/>
      <c r="AD99" s="185"/>
      <c r="AE99" s="185"/>
      <c r="AF99" s="185"/>
      <c r="AG99" s="185"/>
      <c r="AH99" s="185"/>
      <c r="AI99" s="185"/>
    </row>
    <row r="100" ht="15.0" customHeight="1">
      <c r="A100" s="246" t="s">
        <v>4240</v>
      </c>
      <c r="B100" s="238" t="s">
        <v>4162</v>
      </c>
      <c r="C100" s="198" t="s">
        <v>4241</v>
      </c>
      <c r="D100" s="189" t="s">
        <v>4141</v>
      </c>
      <c r="E100" s="228" t="s">
        <v>170</v>
      </c>
      <c r="F100" s="180" t="s">
        <v>4242</v>
      </c>
      <c r="G100" s="195" t="s">
        <v>2837</v>
      </c>
      <c r="H100" s="195" t="s">
        <v>2837</v>
      </c>
      <c r="I100" s="205" t="s">
        <v>51</v>
      </c>
      <c r="J100" s="206">
        <v>45364.0</v>
      </c>
      <c r="K100" s="242"/>
      <c r="L100" s="183" t="s">
        <v>135</v>
      </c>
      <c r="M100" s="185"/>
      <c r="N100" s="185"/>
      <c r="O100" s="185"/>
      <c r="P100" s="185"/>
      <c r="Q100" s="185"/>
      <c r="R100" s="185"/>
      <c r="S100" s="185"/>
      <c r="T100" s="185"/>
      <c r="U100" s="185"/>
      <c r="V100" s="185"/>
      <c r="W100" s="185"/>
      <c r="X100" s="185"/>
      <c r="Y100" s="185"/>
      <c r="Z100" s="185"/>
      <c r="AA100" s="185"/>
      <c r="AB100" s="185"/>
      <c r="AC100" s="185"/>
      <c r="AD100" s="185"/>
      <c r="AE100" s="185"/>
      <c r="AF100" s="185"/>
      <c r="AG100" s="185"/>
      <c r="AH100" s="185"/>
      <c r="AI100" s="185"/>
    </row>
    <row r="101" ht="15.0" customHeight="1">
      <c r="A101" s="246" t="s">
        <v>4243</v>
      </c>
      <c r="B101" s="238" t="s">
        <v>4162</v>
      </c>
      <c r="C101" s="198" t="s">
        <v>4244</v>
      </c>
      <c r="D101" s="189" t="s">
        <v>4141</v>
      </c>
      <c r="E101" s="228" t="s">
        <v>170</v>
      </c>
      <c r="F101" s="180" t="s">
        <v>4245</v>
      </c>
      <c r="G101" s="195" t="s">
        <v>2841</v>
      </c>
      <c r="H101" s="195" t="s">
        <v>2841</v>
      </c>
      <c r="I101" s="205" t="s">
        <v>51</v>
      </c>
      <c r="J101" s="206">
        <v>45364.0</v>
      </c>
      <c r="K101" s="242"/>
      <c r="L101" s="183" t="s">
        <v>135</v>
      </c>
      <c r="M101" s="185"/>
      <c r="N101" s="185"/>
      <c r="O101" s="185"/>
      <c r="P101" s="185"/>
      <c r="Q101" s="185"/>
      <c r="R101" s="185"/>
      <c r="S101" s="185"/>
      <c r="T101" s="185"/>
      <c r="U101" s="185"/>
      <c r="V101" s="185"/>
      <c r="W101" s="185"/>
      <c r="X101" s="185"/>
      <c r="Y101" s="185"/>
      <c r="Z101" s="185"/>
      <c r="AA101" s="185"/>
      <c r="AB101" s="185"/>
      <c r="AC101" s="185"/>
      <c r="AD101" s="185"/>
      <c r="AE101" s="185"/>
      <c r="AF101" s="185"/>
      <c r="AG101" s="185"/>
      <c r="AH101" s="185"/>
      <c r="AI101" s="185"/>
    </row>
    <row r="102" ht="15.0" customHeight="1">
      <c r="A102" s="246" t="s">
        <v>4246</v>
      </c>
      <c r="B102" s="238" t="s">
        <v>4162</v>
      </c>
      <c r="C102" s="198" t="s">
        <v>4247</v>
      </c>
      <c r="D102" s="189" t="s">
        <v>4141</v>
      </c>
      <c r="E102" s="228" t="s">
        <v>170</v>
      </c>
      <c r="F102" s="180" t="s">
        <v>4248</v>
      </c>
      <c r="G102" s="230" t="s">
        <v>2845</v>
      </c>
      <c r="H102" s="230" t="s">
        <v>2845</v>
      </c>
      <c r="I102" s="205" t="s">
        <v>51</v>
      </c>
      <c r="J102" s="206">
        <v>45364.0</v>
      </c>
      <c r="K102" s="242"/>
      <c r="L102" s="183" t="s">
        <v>135</v>
      </c>
      <c r="M102" s="185"/>
      <c r="N102" s="185"/>
      <c r="O102" s="185"/>
      <c r="P102" s="185"/>
      <c r="Q102" s="185"/>
      <c r="R102" s="185"/>
      <c r="S102" s="185"/>
      <c r="T102" s="185"/>
      <c r="U102" s="185"/>
      <c r="V102" s="185"/>
      <c r="W102" s="185"/>
      <c r="X102" s="185"/>
      <c r="Y102" s="185"/>
      <c r="Z102" s="185"/>
      <c r="AA102" s="185"/>
      <c r="AB102" s="185"/>
      <c r="AC102" s="185"/>
      <c r="AD102" s="185"/>
      <c r="AE102" s="185"/>
      <c r="AF102" s="185"/>
      <c r="AG102" s="185"/>
      <c r="AH102" s="185"/>
      <c r="AI102" s="185"/>
    </row>
    <row r="103">
      <c r="A103" s="253" t="s">
        <v>4249</v>
      </c>
      <c r="B103" s="238" t="s">
        <v>4162</v>
      </c>
      <c r="C103" s="230" t="s">
        <v>4250</v>
      </c>
      <c r="D103" s="198" t="s">
        <v>4218</v>
      </c>
      <c r="E103" s="228" t="s">
        <v>170</v>
      </c>
      <c r="F103" s="198" t="s">
        <v>4251</v>
      </c>
      <c r="G103" s="230" t="s">
        <v>4252</v>
      </c>
      <c r="H103" s="230" t="s">
        <v>4252</v>
      </c>
      <c r="I103" s="216" t="s">
        <v>51</v>
      </c>
      <c r="J103" s="206">
        <v>45364.0</v>
      </c>
      <c r="K103" s="263"/>
      <c r="L103" s="216" t="s">
        <v>135</v>
      </c>
      <c r="M103" s="459" t="s">
        <v>4253</v>
      </c>
      <c r="N103" s="134"/>
      <c r="O103" s="134"/>
      <c r="P103" s="134"/>
      <c r="Q103" s="134"/>
      <c r="R103" s="134"/>
      <c r="S103" s="134"/>
      <c r="T103" s="134"/>
      <c r="U103" s="134"/>
      <c r="V103" s="134"/>
      <c r="W103" s="134"/>
      <c r="X103" s="134"/>
      <c r="Y103" s="134"/>
      <c r="Z103" s="134"/>
      <c r="AA103" s="135"/>
      <c r="AB103" s="135"/>
      <c r="AC103" s="135"/>
      <c r="AD103" s="135"/>
      <c r="AE103" s="135"/>
      <c r="AF103" s="135"/>
      <c r="AG103" s="135"/>
      <c r="AH103" s="135"/>
      <c r="AI103" s="135"/>
    </row>
    <row r="104" ht="15.0" customHeight="1">
      <c r="A104" s="246" t="s">
        <v>4254</v>
      </c>
      <c r="B104" s="238" t="s">
        <v>4162</v>
      </c>
      <c r="C104" s="230" t="s">
        <v>4255</v>
      </c>
      <c r="D104" s="180" t="s">
        <v>4218</v>
      </c>
      <c r="E104" s="228" t="s">
        <v>170</v>
      </c>
      <c r="F104" s="180" t="s">
        <v>4256</v>
      </c>
      <c r="G104" s="230" t="s">
        <v>4257</v>
      </c>
      <c r="H104" s="230" t="s">
        <v>4257</v>
      </c>
      <c r="I104" s="183" t="s">
        <v>51</v>
      </c>
      <c r="J104" s="206">
        <v>45364.0</v>
      </c>
      <c r="K104" s="263"/>
      <c r="L104" s="183" t="s">
        <v>135</v>
      </c>
      <c r="M104" s="134"/>
      <c r="N104" s="134"/>
      <c r="O104" s="134"/>
      <c r="P104" s="134"/>
      <c r="Q104" s="134"/>
      <c r="R104" s="134"/>
      <c r="S104" s="134"/>
      <c r="T104" s="134"/>
      <c r="U104" s="134"/>
      <c r="V104" s="134"/>
      <c r="W104" s="134"/>
      <c r="X104" s="134"/>
      <c r="Y104" s="134"/>
      <c r="Z104" s="134"/>
      <c r="AA104" s="135"/>
      <c r="AB104" s="135"/>
      <c r="AC104" s="135"/>
      <c r="AD104" s="135"/>
      <c r="AE104" s="135"/>
      <c r="AF104" s="135"/>
      <c r="AG104" s="135"/>
      <c r="AH104" s="135"/>
      <c r="AI104" s="135"/>
    </row>
    <row r="105" ht="15.0" customHeight="1">
      <c r="A105" s="246" t="s">
        <v>4258</v>
      </c>
      <c r="B105" s="238" t="s">
        <v>4162</v>
      </c>
      <c r="C105" s="230" t="s">
        <v>4259</v>
      </c>
      <c r="D105" s="180" t="s">
        <v>4260</v>
      </c>
      <c r="E105" s="228" t="s">
        <v>170</v>
      </c>
      <c r="F105" s="180" t="s">
        <v>4261</v>
      </c>
      <c r="G105" s="230" t="s">
        <v>4262</v>
      </c>
      <c r="H105" s="230" t="s">
        <v>4262</v>
      </c>
      <c r="I105" s="183" t="s">
        <v>51</v>
      </c>
      <c r="J105" s="206">
        <v>45364.0</v>
      </c>
      <c r="K105" s="263"/>
      <c r="L105" s="183" t="s">
        <v>135</v>
      </c>
      <c r="M105" s="134"/>
      <c r="N105" s="134"/>
      <c r="O105" s="134"/>
      <c r="P105" s="134"/>
      <c r="Q105" s="134"/>
      <c r="R105" s="134"/>
      <c r="S105" s="134"/>
      <c r="T105" s="134"/>
      <c r="U105" s="134"/>
      <c r="V105" s="134"/>
      <c r="W105" s="134"/>
      <c r="X105" s="134"/>
      <c r="Y105" s="134"/>
      <c r="Z105" s="134"/>
      <c r="AA105" s="135"/>
      <c r="AB105" s="135"/>
      <c r="AC105" s="135"/>
      <c r="AD105" s="135"/>
      <c r="AE105" s="135"/>
      <c r="AF105" s="135"/>
      <c r="AG105" s="135"/>
      <c r="AH105" s="135"/>
      <c r="AI105" s="135"/>
    </row>
    <row r="106" ht="15.0" customHeight="1">
      <c r="A106" s="246" t="s">
        <v>4263</v>
      </c>
      <c r="B106" s="238" t="s">
        <v>4162</v>
      </c>
      <c r="C106" s="230" t="s">
        <v>4264</v>
      </c>
      <c r="D106" s="180" t="s">
        <v>4265</v>
      </c>
      <c r="E106" s="228" t="s">
        <v>170</v>
      </c>
      <c r="F106" s="180" t="s">
        <v>54</v>
      </c>
      <c r="G106" s="230" t="s">
        <v>611</v>
      </c>
      <c r="H106" s="230" t="s">
        <v>611</v>
      </c>
      <c r="I106" s="183" t="s">
        <v>51</v>
      </c>
      <c r="J106" s="206">
        <v>45364.0</v>
      </c>
      <c r="K106" s="263"/>
      <c r="L106" s="183" t="s">
        <v>135</v>
      </c>
      <c r="M106" s="134"/>
      <c r="N106" s="134"/>
      <c r="O106" s="134"/>
      <c r="P106" s="134"/>
      <c r="Q106" s="134"/>
      <c r="R106" s="134"/>
      <c r="S106" s="134"/>
      <c r="T106" s="134"/>
      <c r="U106" s="134"/>
      <c r="V106" s="134"/>
      <c r="W106" s="134"/>
      <c r="X106" s="134"/>
      <c r="Y106" s="134"/>
      <c r="Z106" s="134"/>
      <c r="AA106" s="135"/>
      <c r="AB106" s="135"/>
      <c r="AC106" s="135"/>
      <c r="AD106" s="135"/>
      <c r="AE106" s="135"/>
      <c r="AF106" s="135"/>
      <c r="AG106" s="135"/>
      <c r="AH106" s="135"/>
      <c r="AI106" s="135"/>
    </row>
    <row r="107" ht="15.0" customHeight="1">
      <c r="A107" s="246" t="s">
        <v>4266</v>
      </c>
      <c r="B107" s="238" t="s">
        <v>4162</v>
      </c>
      <c r="C107" s="230" t="s">
        <v>4267</v>
      </c>
      <c r="D107" s="180" t="s">
        <v>4260</v>
      </c>
      <c r="E107" s="228" t="s">
        <v>170</v>
      </c>
      <c r="F107" s="180" t="s">
        <v>4268</v>
      </c>
      <c r="G107" s="230" t="s">
        <v>4262</v>
      </c>
      <c r="H107" s="230" t="s">
        <v>4262</v>
      </c>
      <c r="I107" s="183" t="s">
        <v>51</v>
      </c>
      <c r="J107" s="206">
        <v>45364.0</v>
      </c>
      <c r="K107" s="263"/>
      <c r="L107" s="183" t="s">
        <v>135</v>
      </c>
      <c r="M107" s="134"/>
      <c r="N107" s="134"/>
      <c r="O107" s="134"/>
      <c r="P107" s="134"/>
      <c r="Q107" s="134"/>
      <c r="R107" s="134"/>
      <c r="S107" s="134"/>
      <c r="T107" s="134"/>
      <c r="U107" s="134"/>
      <c r="V107" s="134"/>
      <c r="W107" s="134"/>
      <c r="X107" s="134"/>
      <c r="Y107" s="134"/>
      <c r="Z107" s="134"/>
      <c r="AA107" s="135"/>
      <c r="AB107" s="135"/>
      <c r="AC107" s="135"/>
      <c r="AD107" s="135"/>
      <c r="AE107" s="135"/>
      <c r="AF107" s="135"/>
      <c r="AG107" s="135"/>
      <c r="AH107" s="135"/>
      <c r="AI107" s="135"/>
    </row>
    <row r="108" ht="15.0" customHeight="1">
      <c r="A108" s="246" t="s">
        <v>4269</v>
      </c>
      <c r="B108" s="238" t="s">
        <v>4162</v>
      </c>
      <c r="C108" s="230" t="s">
        <v>4270</v>
      </c>
      <c r="D108" s="180" t="s">
        <v>4265</v>
      </c>
      <c r="E108" s="228" t="s">
        <v>170</v>
      </c>
      <c r="F108" s="180" t="s">
        <v>4261</v>
      </c>
      <c r="G108" s="230" t="s">
        <v>611</v>
      </c>
      <c r="H108" s="230" t="s">
        <v>611</v>
      </c>
      <c r="I108" s="183" t="s">
        <v>51</v>
      </c>
      <c r="J108" s="206">
        <v>45364.0</v>
      </c>
      <c r="K108" s="263"/>
      <c r="L108" s="183" t="s">
        <v>135</v>
      </c>
      <c r="M108" s="134"/>
      <c r="N108" s="134"/>
      <c r="O108" s="134"/>
      <c r="P108" s="134"/>
      <c r="Q108" s="134"/>
      <c r="R108" s="134"/>
      <c r="S108" s="134"/>
      <c r="T108" s="134"/>
      <c r="U108" s="134"/>
      <c r="V108" s="134"/>
      <c r="W108" s="134"/>
      <c r="X108" s="134"/>
      <c r="Y108" s="134"/>
      <c r="Z108" s="134"/>
      <c r="AA108" s="135"/>
      <c r="AB108" s="135"/>
      <c r="AC108" s="135"/>
      <c r="AD108" s="135"/>
      <c r="AE108" s="135"/>
      <c r="AF108" s="135"/>
      <c r="AG108" s="135"/>
      <c r="AH108" s="135"/>
      <c r="AI108" s="135"/>
    </row>
    <row r="109" ht="15.0" customHeight="1">
      <c r="A109" s="246" t="s">
        <v>4271</v>
      </c>
      <c r="B109" s="238" t="s">
        <v>4162</v>
      </c>
      <c r="C109" s="230" t="s">
        <v>4272</v>
      </c>
      <c r="D109" s="180" t="s">
        <v>4265</v>
      </c>
      <c r="E109" s="228" t="s">
        <v>170</v>
      </c>
      <c r="F109" s="180" t="s">
        <v>4273</v>
      </c>
      <c r="G109" s="230" t="s">
        <v>611</v>
      </c>
      <c r="H109" s="230" t="s">
        <v>611</v>
      </c>
      <c r="I109" s="183" t="s">
        <v>51</v>
      </c>
      <c r="J109" s="206">
        <v>45364.0</v>
      </c>
      <c r="K109" s="263"/>
      <c r="L109" s="183" t="s">
        <v>135</v>
      </c>
      <c r="M109" s="134"/>
      <c r="N109" s="134"/>
      <c r="O109" s="134"/>
      <c r="P109" s="134"/>
      <c r="Q109" s="134"/>
      <c r="R109" s="134"/>
      <c r="S109" s="134"/>
      <c r="T109" s="134"/>
      <c r="U109" s="134"/>
      <c r="V109" s="134"/>
      <c r="W109" s="134"/>
      <c r="X109" s="134"/>
      <c r="Y109" s="134"/>
      <c r="Z109" s="134"/>
      <c r="AA109" s="135"/>
      <c r="AB109" s="135"/>
      <c r="AC109" s="135"/>
      <c r="AD109" s="135"/>
      <c r="AE109" s="135"/>
      <c r="AF109" s="135"/>
      <c r="AG109" s="135"/>
      <c r="AH109" s="135"/>
      <c r="AI109" s="135"/>
    </row>
    <row r="110" ht="15.0" customHeight="1">
      <c r="A110" s="246" t="s">
        <v>4274</v>
      </c>
      <c r="B110" s="238" t="s">
        <v>4162</v>
      </c>
      <c r="C110" s="230" t="s">
        <v>4275</v>
      </c>
      <c r="D110" s="180" t="s">
        <v>4265</v>
      </c>
      <c r="E110" s="228" t="s">
        <v>170</v>
      </c>
      <c r="F110" s="180" t="s">
        <v>4276</v>
      </c>
      <c r="G110" s="230" t="s">
        <v>611</v>
      </c>
      <c r="H110" s="230" t="s">
        <v>611</v>
      </c>
      <c r="I110" s="183" t="s">
        <v>51</v>
      </c>
      <c r="J110" s="206">
        <v>45364.0</v>
      </c>
      <c r="K110" s="263"/>
      <c r="L110" s="183" t="s">
        <v>135</v>
      </c>
      <c r="M110" s="134"/>
      <c r="N110" s="134"/>
      <c r="O110" s="134"/>
      <c r="P110" s="134"/>
      <c r="Q110" s="134"/>
      <c r="R110" s="134"/>
      <c r="S110" s="134"/>
      <c r="T110" s="134"/>
      <c r="U110" s="134"/>
      <c r="V110" s="134"/>
      <c r="W110" s="134"/>
      <c r="X110" s="134"/>
      <c r="Y110" s="134"/>
      <c r="Z110" s="134"/>
      <c r="AA110" s="135"/>
      <c r="AB110" s="135"/>
      <c r="AC110" s="135"/>
      <c r="AD110" s="135"/>
      <c r="AE110" s="135"/>
      <c r="AF110" s="135"/>
      <c r="AG110" s="135"/>
      <c r="AH110" s="135"/>
      <c r="AI110" s="135"/>
    </row>
    <row r="111" ht="15.0" customHeight="1">
      <c r="A111" s="246" t="s">
        <v>4277</v>
      </c>
      <c r="B111" s="238" t="s">
        <v>4162</v>
      </c>
      <c r="C111" s="230" t="s">
        <v>4278</v>
      </c>
      <c r="D111" s="180" t="s">
        <v>4260</v>
      </c>
      <c r="E111" s="228" t="s">
        <v>170</v>
      </c>
      <c r="F111" s="180" t="s">
        <v>4279</v>
      </c>
      <c r="G111" s="230" t="s">
        <v>611</v>
      </c>
      <c r="H111" s="230" t="s">
        <v>611</v>
      </c>
      <c r="I111" s="183" t="s">
        <v>51</v>
      </c>
      <c r="J111" s="206">
        <v>45364.0</v>
      </c>
      <c r="K111" s="263"/>
      <c r="L111" s="183" t="s">
        <v>135</v>
      </c>
      <c r="M111" s="134"/>
      <c r="N111" s="134"/>
      <c r="O111" s="134"/>
      <c r="P111" s="134"/>
      <c r="Q111" s="134"/>
      <c r="R111" s="134"/>
      <c r="S111" s="134"/>
      <c r="T111" s="134"/>
      <c r="U111" s="134"/>
      <c r="V111" s="134"/>
      <c r="W111" s="134"/>
      <c r="X111" s="134"/>
      <c r="Y111" s="134"/>
      <c r="Z111" s="134"/>
      <c r="AA111" s="135"/>
      <c r="AB111" s="135"/>
      <c r="AC111" s="135"/>
      <c r="AD111" s="135"/>
      <c r="AE111" s="135"/>
      <c r="AF111" s="135"/>
      <c r="AG111" s="135"/>
      <c r="AH111" s="135"/>
      <c r="AI111" s="135"/>
    </row>
    <row r="112" ht="15.75" customHeight="1">
      <c r="A112" s="246" t="s">
        <v>4280</v>
      </c>
      <c r="B112" s="238" t="s">
        <v>4162</v>
      </c>
      <c r="C112" s="230" t="s">
        <v>4281</v>
      </c>
      <c r="D112" s="180" t="s">
        <v>4141</v>
      </c>
      <c r="E112" s="228" t="s">
        <v>170</v>
      </c>
      <c r="F112" s="180" t="s">
        <v>4282</v>
      </c>
      <c r="G112" s="230" t="s">
        <v>4143</v>
      </c>
      <c r="H112" s="230" t="s">
        <v>4143</v>
      </c>
      <c r="I112" s="183" t="s">
        <v>51</v>
      </c>
      <c r="J112" s="206">
        <v>45364.0</v>
      </c>
      <c r="K112" s="263"/>
      <c r="L112" s="183" t="s">
        <v>135</v>
      </c>
      <c r="M112" s="134"/>
      <c r="N112" s="134"/>
      <c r="O112" s="134"/>
      <c r="P112" s="134"/>
      <c r="Q112" s="134"/>
      <c r="R112" s="134"/>
      <c r="S112" s="134"/>
      <c r="T112" s="134"/>
      <c r="U112" s="134"/>
      <c r="V112" s="134"/>
      <c r="W112" s="134"/>
      <c r="X112" s="134"/>
      <c r="Y112" s="134"/>
      <c r="Z112" s="134"/>
      <c r="AA112" s="135"/>
      <c r="AB112" s="135"/>
      <c r="AC112" s="135"/>
      <c r="AD112" s="135"/>
      <c r="AE112" s="135"/>
      <c r="AF112" s="135"/>
      <c r="AG112" s="135"/>
      <c r="AH112" s="135"/>
      <c r="AI112" s="135"/>
    </row>
    <row r="113" ht="15.75" customHeight="1">
      <c r="A113" s="253" t="s">
        <v>4283</v>
      </c>
      <c r="B113" s="218" t="s">
        <v>4162</v>
      </c>
      <c r="C113" s="213" t="s">
        <v>4284</v>
      </c>
      <c r="D113" s="213" t="s">
        <v>4146</v>
      </c>
      <c r="E113" s="248" t="s">
        <v>170</v>
      </c>
      <c r="F113" s="213" t="s">
        <v>4285</v>
      </c>
      <c r="G113" s="230" t="s">
        <v>4143</v>
      </c>
      <c r="H113" s="230" t="s">
        <v>4143</v>
      </c>
      <c r="I113" s="183" t="s">
        <v>51</v>
      </c>
      <c r="J113" s="181">
        <v>45364.0</v>
      </c>
      <c r="K113" s="234"/>
      <c r="L113" s="216" t="s">
        <v>135</v>
      </c>
      <c r="M113" s="185"/>
      <c r="N113" s="265"/>
      <c r="O113" s="185"/>
      <c r="P113" s="185"/>
      <c r="Q113" s="185"/>
      <c r="R113" s="185"/>
      <c r="S113" s="185"/>
      <c r="T113" s="185"/>
      <c r="U113" s="185"/>
      <c r="V113" s="185"/>
      <c r="W113" s="185"/>
      <c r="X113" s="185"/>
      <c r="Y113" s="185"/>
      <c r="Z113" s="185"/>
      <c r="AA113" s="185"/>
      <c r="AB113" s="185"/>
      <c r="AC113" s="185"/>
      <c r="AD113" s="185"/>
      <c r="AE113" s="185"/>
      <c r="AF113" s="185"/>
      <c r="AG113" s="185"/>
      <c r="AH113" s="185"/>
      <c r="AI113" s="185"/>
    </row>
    <row r="114" ht="15.75" customHeight="1">
      <c r="A114" s="253" t="s">
        <v>4286</v>
      </c>
      <c r="B114" s="218" t="s">
        <v>4162</v>
      </c>
      <c r="C114" s="213" t="s">
        <v>4287</v>
      </c>
      <c r="D114" s="213" t="s">
        <v>4288</v>
      </c>
      <c r="E114" s="248" t="s">
        <v>170</v>
      </c>
      <c r="F114" s="213" t="s">
        <v>4289</v>
      </c>
      <c r="G114" s="198" t="s">
        <v>4290</v>
      </c>
      <c r="H114" s="198" t="s">
        <v>4290</v>
      </c>
      <c r="I114" s="183" t="s">
        <v>51</v>
      </c>
      <c r="J114" s="181">
        <v>45364.0</v>
      </c>
      <c r="K114" s="234"/>
      <c r="L114" s="216" t="s">
        <v>135</v>
      </c>
      <c r="M114" s="185"/>
      <c r="N114" s="265"/>
      <c r="O114" s="185"/>
      <c r="P114" s="185"/>
      <c r="Q114" s="185"/>
      <c r="R114" s="185"/>
      <c r="S114" s="185"/>
      <c r="T114" s="185"/>
      <c r="U114" s="185"/>
      <c r="V114" s="185"/>
      <c r="W114" s="185"/>
      <c r="X114" s="185"/>
      <c r="Y114" s="185"/>
      <c r="Z114" s="185"/>
      <c r="AA114" s="185"/>
      <c r="AB114" s="185"/>
      <c r="AC114" s="185"/>
      <c r="AD114" s="185"/>
      <c r="AE114" s="185"/>
      <c r="AF114" s="185"/>
      <c r="AG114" s="185"/>
      <c r="AH114" s="185"/>
      <c r="AI114" s="185"/>
    </row>
    <row r="115" ht="15.75" customHeight="1">
      <c r="A115" s="253" t="s">
        <v>4291</v>
      </c>
      <c r="B115" s="238" t="s">
        <v>4162</v>
      </c>
      <c r="C115" s="230" t="s">
        <v>4292</v>
      </c>
      <c r="D115" s="198" t="s">
        <v>4293</v>
      </c>
      <c r="E115" s="228" t="s">
        <v>170</v>
      </c>
      <c r="F115" s="198" t="s">
        <v>4294</v>
      </c>
      <c r="G115" s="230" t="s">
        <v>4295</v>
      </c>
      <c r="H115" s="230" t="s">
        <v>4295</v>
      </c>
      <c r="I115" s="183" t="s">
        <v>51</v>
      </c>
      <c r="J115" s="181">
        <v>45364.0</v>
      </c>
      <c r="K115" s="263"/>
      <c r="L115" s="216" t="s">
        <v>135</v>
      </c>
      <c r="M115" s="134"/>
      <c r="N115" s="134"/>
      <c r="O115" s="134"/>
      <c r="P115" s="134"/>
      <c r="Q115" s="134"/>
      <c r="R115" s="134"/>
      <c r="S115" s="134"/>
      <c r="T115" s="134"/>
      <c r="U115" s="134"/>
      <c r="V115" s="134"/>
      <c r="W115" s="134"/>
      <c r="X115" s="134"/>
      <c r="Y115" s="134"/>
      <c r="Z115" s="134"/>
      <c r="AA115" s="135"/>
      <c r="AB115" s="135"/>
      <c r="AC115" s="135"/>
      <c r="AD115" s="135"/>
      <c r="AE115" s="135"/>
      <c r="AF115" s="135"/>
      <c r="AG115" s="135"/>
      <c r="AH115" s="135"/>
      <c r="AI115" s="135"/>
    </row>
    <row r="116" ht="15.75" customHeight="1">
      <c r="A116" s="253" t="s">
        <v>4296</v>
      </c>
      <c r="B116" s="238" t="s">
        <v>4162</v>
      </c>
      <c r="C116" s="230" t="s">
        <v>4297</v>
      </c>
      <c r="D116" s="198" t="s">
        <v>4298</v>
      </c>
      <c r="E116" s="228" t="s">
        <v>170</v>
      </c>
      <c r="F116" s="198" t="s">
        <v>54</v>
      </c>
      <c r="G116" s="230" t="s">
        <v>4299</v>
      </c>
      <c r="H116" s="230" t="s">
        <v>4299</v>
      </c>
      <c r="I116" s="183" t="s">
        <v>51</v>
      </c>
      <c r="J116" s="181">
        <v>45364.0</v>
      </c>
      <c r="K116" s="263"/>
      <c r="L116" s="216" t="s">
        <v>135</v>
      </c>
      <c r="M116" s="134"/>
      <c r="N116" s="134"/>
      <c r="O116" s="134"/>
      <c r="P116" s="134"/>
      <c r="Q116" s="134"/>
      <c r="R116" s="134"/>
      <c r="S116" s="134"/>
      <c r="T116" s="134"/>
      <c r="U116" s="134"/>
      <c r="V116" s="134"/>
      <c r="W116" s="134"/>
      <c r="X116" s="134"/>
      <c r="Y116" s="134"/>
      <c r="Z116" s="134"/>
      <c r="AA116" s="135"/>
      <c r="AB116" s="135"/>
      <c r="AC116" s="135"/>
      <c r="AD116" s="135"/>
      <c r="AE116" s="135"/>
      <c r="AF116" s="135"/>
      <c r="AG116" s="135"/>
      <c r="AH116" s="135"/>
      <c r="AI116" s="135"/>
    </row>
    <row r="117" ht="15.75" customHeight="1">
      <c r="A117" s="253" t="s">
        <v>4300</v>
      </c>
      <c r="B117" s="238" t="s">
        <v>4162</v>
      </c>
      <c r="C117" s="230" t="s">
        <v>4301</v>
      </c>
      <c r="D117" s="198" t="s">
        <v>4302</v>
      </c>
      <c r="E117" s="228" t="s">
        <v>170</v>
      </c>
      <c r="F117" s="198" t="s">
        <v>54</v>
      </c>
      <c r="G117" s="230" t="s">
        <v>4303</v>
      </c>
      <c r="H117" s="230" t="s">
        <v>4303</v>
      </c>
      <c r="I117" s="183" t="s">
        <v>51</v>
      </c>
      <c r="J117" s="181">
        <v>45364.0</v>
      </c>
      <c r="K117" s="263"/>
      <c r="L117" s="216" t="s">
        <v>135</v>
      </c>
      <c r="M117" s="134"/>
      <c r="N117" s="458"/>
      <c r="O117" s="134"/>
      <c r="P117" s="134"/>
      <c r="Q117" s="134"/>
      <c r="R117" s="134"/>
      <c r="S117" s="134"/>
      <c r="T117" s="134"/>
      <c r="U117" s="134"/>
      <c r="V117" s="134"/>
      <c r="W117" s="134"/>
      <c r="X117" s="134"/>
      <c r="Y117" s="134"/>
      <c r="Z117" s="134"/>
      <c r="AA117" s="135"/>
      <c r="AB117" s="135"/>
      <c r="AC117" s="135"/>
      <c r="AD117" s="135"/>
      <c r="AE117" s="135"/>
      <c r="AF117" s="135"/>
      <c r="AG117" s="135"/>
      <c r="AH117" s="135"/>
      <c r="AI117" s="135"/>
    </row>
    <row r="118" ht="15.75" customHeight="1">
      <c r="A118" s="253" t="s">
        <v>4304</v>
      </c>
      <c r="B118" s="238" t="s">
        <v>4162</v>
      </c>
      <c r="C118" s="230" t="s">
        <v>4305</v>
      </c>
      <c r="D118" s="198" t="s">
        <v>4302</v>
      </c>
      <c r="E118" s="228" t="s">
        <v>170</v>
      </c>
      <c r="F118" s="198" t="s">
        <v>54</v>
      </c>
      <c r="G118" s="230" t="s">
        <v>4306</v>
      </c>
      <c r="H118" s="230" t="s">
        <v>4306</v>
      </c>
      <c r="I118" s="183" t="s">
        <v>51</v>
      </c>
      <c r="J118" s="181">
        <v>45364.0</v>
      </c>
      <c r="K118" s="263"/>
      <c r="L118" s="216" t="s">
        <v>135</v>
      </c>
      <c r="M118" s="134"/>
      <c r="N118" s="458"/>
      <c r="O118" s="134"/>
      <c r="P118" s="134"/>
      <c r="Q118" s="134"/>
      <c r="R118" s="134"/>
      <c r="S118" s="134"/>
      <c r="T118" s="134"/>
      <c r="U118" s="134"/>
      <c r="V118" s="134"/>
      <c r="W118" s="134"/>
      <c r="X118" s="134"/>
      <c r="Y118" s="134"/>
      <c r="Z118" s="134"/>
      <c r="AA118" s="135"/>
      <c r="AB118" s="135"/>
      <c r="AC118" s="135"/>
      <c r="AD118" s="135"/>
      <c r="AE118" s="135"/>
      <c r="AF118" s="135"/>
      <c r="AG118" s="135"/>
      <c r="AH118" s="135"/>
      <c r="AI118" s="135"/>
    </row>
    <row r="119" ht="15.75" customHeight="1">
      <c r="A119" s="253" t="s">
        <v>4307</v>
      </c>
      <c r="B119" s="238" t="s">
        <v>4308</v>
      </c>
      <c r="C119" s="230" t="s">
        <v>4309</v>
      </c>
      <c r="D119" s="198" t="s">
        <v>4310</v>
      </c>
      <c r="E119" s="228" t="s">
        <v>170</v>
      </c>
      <c r="F119" s="198" t="s">
        <v>4311</v>
      </c>
      <c r="G119" s="230" t="s">
        <v>4312</v>
      </c>
      <c r="H119" s="230" t="s">
        <v>4312</v>
      </c>
      <c r="I119" s="216" t="s">
        <v>51</v>
      </c>
      <c r="J119" s="181">
        <v>45364.0</v>
      </c>
      <c r="K119" s="263"/>
      <c r="L119" s="216" t="s">
        <v>135</v>
      </c>
      <c r="M119" s="134"/>
      <c r="N119" s="134"/>
      <c r="O119" s="134"/>
      <c r="P119" s="134"/>
      <c r="Q119" s="134"/>
      <c r="R119" s="134"/>
      <c r="S119" s="134"/>
      <c r="T119" s="134"/>
      <c r="U119" s="134"/>
      <c r="V119" s="134"/>
      <c r="W119" s="134"/>
      <c r="X119" s="134"/>
      <c r="Y119" s="134"/>
      <c r="Z119" s="134"/>
      <c r="AA119" s="135"/>
      <c r="AB119" s="135"/>
      <c r="AC119" s="135"/>
      <c r="AD119" s="135"/>
      <c r="AE119" s="135"/>
      <c r="AF119" s="135"/>
      <c r="AG119" s="135"/>
      <c r="AH119" s="135"/>
      <c r="AI119" s="135"/>
    </row>
    <row r="120" ht="15.75" customHeight="1">
      <c r="A120" s="246" t="s">
        <v>4313</v>
      </c>
      <c r="B120" s="238" t="s">
        <v>1698</v>
      </c>
      <c r="C120" s="230" t="s">
        <v>4314</v>
      </c>
      <c r="D120" s="180" t="s">
        <v>4315</v>
      </c>
      <c r="E120" s="228" t="s">
        <v>170</v>
      </c>
      <c r="F120" s="178" t="s">
        <v>54</v>
      </c>
      <c r="G120" s="230" t="s">
        <v>4316</v>
      </c>
      <c r="H120" s="230" t="s">
        <v>4316</v>
      </c>
      <c r="I120" s="183" t="s">
        <v>51</v>
      </c>
      <c r="J120" s="206">
        <v>45364.0</v>
      </c>
      <c r="K120" s="263"/>
      <c r="L120" s="183" t="s">
        <v>135</v>
      </c>
      <c r="M120" s="134"/>
      <c r="N120" s="134"/>
      <c r="O120" s="134"/>
      <c r="P120" s="134"/>
      <c r="Q120" s="134"/>
      <c r="R120" s="134"/>
      <c r="S120" s="134"/>
      <c r="T120" s="134"/>
      <c r="U120" s="134"/>
      <c r="V120" s="134"/>
      <c r="W120" s="134"/>
      <c r="X120" s="134"/>
      <c r="Y120" s="134"/>
      <c r="Z120" s="134"/>
      <c r="AA120" s="135"/>
      <c r="AB120" s="135"/>
      <c r="AC120" s="135"/>
      <c r="AD120" s="135"/>
      <c r="AE120" s="135"/>
      <c r="AF120" s="135"/>
      <c r="AG120" s="135"/>
      <c r="AH120" s="135"/>
      <c r="AI120" s="135"/>
    </row>
    <row r="121" ht="15.75" customHeight="1">
      <c r="A121" s="166"/>
      <c r="B121" s="167" t="s">
        <v>4317</v>
      </c>
      <c r="C121" s="6"/>
      <c r="D121" s="168"/>
      <c r="E121" s="169"/>
      <c r="F121" s="168"/>
      <c r="G121" s="168"/>
      <c r="H121" s="168"/>
      <c r="I121" s="169"/>
      <c r="J121" s="169"/>
      <c r="K121" s="171"/>
      <c r="L121" s="169"/>
      <c r="M121" s="154"/>
      <c r="N121" s="134"/>
      <c r="O121" s="134"/>
      <c r="P121" s="134"/>
      <c r="Q121" s="134"/>
      <c r="R121" s="134"/>
      <c r="S121" s="134"/>
      <c r="T121" s="134"/>
      <c r="U121" s="134"/>
      <c r="V121" s="134"/>
      <c r="W121" s="134"/>
      <c r="X121" s="134"/>
      <c r="Y121" s="134"/>
      <c r="Z121" s="134"/>
      <c r="AA121" s="135"/>
      <c r="AB121" s="135"/>
      <c r="AC121" s="135"/>
      <c r="AD121" s="135"/>
      <c r="AE121" s="135"/>
      <c r="AF121" s="135"/>
      <c r="AG121" s="135"/>
      <c r="AH121" s="135"/>
      <c r="AI121" s="135"/>
    </row>
    <row r="122" ht="15.0" customHeight="1">
      <c r="A122" s="246" t="s">
        <v>4318</v>
      </c>
      <c r="B122" s="238" t="s">
        <v>4319</v>
      </c>
      <c r="C122" s="198" t="s">
        <v>4320</v>
      </c>
      <c r="D122" s="438" t="s">
        <v>4321</v>
      </c>
      <c r="E122" s="228" t="s">
        <v>170</v>
      </c>
      <c r="F122" s="179" t="s">
        <v>54</v>
      </c>
      <c r="G122" s="198" t="s">
        <v>4322</v>
      </c>
      <c r="H122" s="198" t="s">
        <v>4322</v>
      </c>
      <c r="I122" s="174" t="s">
        <v>51</v>
      </c>
      <c r="J122" s="206">
        <v>45364.0</v>
      </c>
      <c r="K122" s="234"/>
      <c r="L122" s="183" t="s">
        <v>135</v>
      </c>
      <c r="M122" s="185"/>
      <c r="N122" s="185"/>
      <c r="O122" s="185"/>
      <c r="P122" s="185"/>
      <c r="Q122" s="185"/>
      <c r="R122" s="185"/>
      <c r="S122" s="185"/>
      <c r="T122" s="185"/>
      <c r="U122" s="185"/>
      <c r="V122" s="185"/>
      <c r="W122" s="185"/>
      <c r="X122" s="185"/>
      <c r="Y122" s="185"/>
      <c r="Z122" s="185"/>
      <c r="AA122" s="185"/>
      <c r="AB122" s="185"/>
      <c r="AC122" s="185"/>
      <c r="AD122" s="185"/>
      <c r="AE122" s="185"/>
      <c r="AF122" s="185"/>
      <c r="AG122" s="185"/>
      <c r="AH122" s="185"/>
      <c r="AI122" s="185"/>
    </row>
    <row r="123" ht="15.0" customHeight="1">
      <c r="A123" s="246" t="s">
        <v>4323</v>
      </c>
      <c r="B123" s="238" t="s">
        <v>4319</v>
      </c>
      <c r="C123" s="198" t="s">
        <v>4320</v>
      </c>
      <c r="D123" s="438" t="s">
        <v>4324</v>
      </c>
      <c r="E123" s="228" t="s">
        <v>170</v>
      </c>
      <c r="F123" s="179" t="s">
        <v>54</v>
      </c>
      <c r="G123" s="178" t="s">
        <v>2926</v>
      </c>
      <c r="H123" s="178" t="s">
        <v>2926</v>
      </c>
      <c r="I123" s="183" t="s">
        <v>51</v>
      </c>
      <c r="J123" s="206">
        <v>45364.0</v>
      </c>
      <c r="K123" s="276"/>
      <c r="L123" s="183" t="s">
        <v>135</v>
      </c>
      <c r="M123" s="134"/>
      <c r="N123" s="134"/>
      <c r="O123" s="134"/>
      <c r="P123" s="134"/>
      <c r="Q123" s="134"/>
      <c r="R123" s="134"/>
      <c r="S123" s="134"/>
      <c r="T123" s="134"/>
      <c r="U123" s="134"/>
      <c r="V123" s="134"/>
      <c r="W123" s="134"/>
      <c r="X123" s="134"/>
      <c r="Y123" s="134"/>
      <c r="Z123" s="134"/>
      <c r="AA123" s="135"/>
      <c r="AB123" s="135"/>
      <c r="AC123" s="135"/>
      <c r="AD123" s="135"/>
      <c r="AE123" s="135"/>
      <c r="AF123" s="135"/>
      <c r="AG123" s="135"/>
      <c r="AH123" s="135"/>
      <c r="AI123" s="135"/>
    </row>
    <row r="124" ht="15.75" customHeight="1">
      <c r="A124" s="166"/>
      <c r="B124" s="167" t="s">
        <v>4325</v>
      </c>
      <c r="C124" s="6"/>
      <c r="D124" s="168"/>
      <c r="E124" s="169"/>
      <c r="F124" s="168"/>
      <c r="G124" s="168"/>
      <c r="H124" s="168"/>
      <c r="I124" s="169"/>
      <c r="J124" s="169"/>
      <c r="K124" s="171"/>
      <c r="L124" s="169"/>
      <c r="M124" s="154"/>
      <c r="N124" s="134"/>
      <c r="O124" s="134"/>
      <c r="P124" s="134"/>
      <c r="Q124" s="134"/>
      <c r="R124" s="134"/>
      <c r="S124" s="134"/>
      <c r="T124" s="134"/>
      <c r="U124" s="134"/>
      <c r="V124" s="134"/>
      <c r="W124" s="134"/>
      <c r="X124" s="134"/>
      <c r="Y124" s="134"/>
      <c r="Z124" s="134"/>
      <c r="AA124" s="135"/>
      <c r="AB124" s="135"/>
      <c r="AC124" s="135"/>
      <c r="AD124" s="135"/>
      <c r="AE124" s="135"/>
      <c r="AF124" s="135"/>
      <c r="AG124" s="135"/>
      <c r="AH124" s="135"/>
      <c r="AI124" s="135"/>
    </row>
    <row r="125">
      <c r="A125" s="253" t="s">
        <v>4326</v>
      </c>
      <c r="B125" s="238" t="s">
        <v>4327</v>
      </c>
      <c r="C125" s="198" t="s">
        <v>4328</v>
      </c>
      <c r="D125" s="198" t="s">
        <v>4329</v>
      </c>
      <c r="E125" s="228" t="s">
        <v>170</v>
      </c>
      <c r="F125" s="198" t="s">
        <v>4330</v>
      </c>
      <c r="G125" s="198" t="s">
        <v>4331</v>
      </c>
      <c r="H125" s="198" t="s">
        <v>4331</v>
      </c>
      <c r="I125" s="183" t="s">
        <v>51</v>
      </c>
      <c r="J125" s="181">
        <v>45366.0</v>
      </c>
      <c r="K125" s="234"/>
      <c r="L125" s="216" t="s">
        <v>135</v>
      </c>
      <c r="M125" s="185"/>
      <c r="N125" s="458"/>
      <c r="O125" s="185"/>
      <c r="P125" s="185"/>
      <c r="Q125" s="185"/>
      <c r="R125" s="185"/>
      <c r="S125" s="185"/>
      <c r="T125" s="185"/>
      <c r="U125" s="185"/>
      <c r="V125" s="185"/>
      <c r="W125" s="185"/>
      <c r="X125" s="185"/>
      <c r="Y125" s="185"/>
      <c r="Z125" s="185"/>
      <c r="AA125" s="185"/>
      <c r="AB125" s="185"/>
      <c r="AC125" s="185"/>
      <c r="AD125" s="185"/>
      <c r="AE125" s="185"/>
      <c r="AF125" s="185"/>
      <c r="AG125" s="185"/>
      <c r="AH125" s="185"/>
      <c r="AI125" s="185"/>
    </row>
    <row r="126">
      <c r="A126" s="253" t="s">
        <v>4332</v>
      </c>
      <c r="B126" s="264" t="s">
        <v>4333</v>
      </c>
      <c r="C126" s="213" t="s">
        <v>4334</v>
      </c>
      <c r="D126" s="213" t="s">
        <v>4335</v>
      </c>
      <c r="E126" s="228" t="s">
        <v>170</v>
      </c>
      <c r="F126" s="198" t="s">
        <v>4330</v>
      </c>
      <c r="G126" s="198" t="s">
        <v>4336</v>
      </c>
      <c r="H126" s="198" t="s">
        <v>4336</v>
      </c>
      <c r="I126" s="183" t="s">
        <v>51</v>
      </c>
      <c r="J126" s="181">
        <v>45366.0</v>
      </c>
      <c r="K126" s="309"/>
      <c r="L126" s="216" t="s">
        <v>135</v>
      </c>
      <c r="M126" s="111"/>
      <c r="N126" s="458"/>
      <c r="O126" s="111"/>
      <c r="P126" s="111"/>
      <c r="Q126" s="111"/>
      <c r="R126" s="111"/>
      <c r="S126" s="111"/>
      <c r="T126" s="111"/>
      <c r="U126" s="111"/>
      <c r="V126" s="111"/>
      <c r="W126" s="111"/>
      <c r="X126" s="111"/>
      <c r="Y126" s="111"/>
      <c r="Z126" s="111"/>
      <c r="AA126" s="111"/>
      <c r="AB126" s="111"/>
      <c r="AC126" s="111"/>
      <c r="AD126" s="111"/>
      <c r="AE126" s="111"/>
      <c r="AF126" s="111"/>
      <c r="AG126" s="111"/>
      <c r="AH126" s="111"/>
      <c r="AI126" s="111"/>
    </row>
    <row r="127">
      <c r="A127" s="246" t="s">
        <v>4337</v>
      </c>
      <c r="B127" s="264" t="s">
        <v>4333</v>
      </c>
      <c r="C127" s="213" t="s">
        <v>4338</v>
      </c>
      <c r="D127" s="219" t="s">
        <v>4339</v>
      </c>
      <c r="E127" s="228" t="s">
        <v>170</v>
      </c>
      <c r="F127" s="180" t="s">
        <v>4330</v>
      </c>
      <c r="G127" s="198" t="s">
        <v>4331</v>
      </c>
      <c r="H127" s="198" t="s">
        <v>4331</v>
      </c>
      <c r="I127" s="183" t="s">
        <v>51</v>
      </c>
      <c r="J127" s="206">
        <v>45366.0</v>
      </c>
      <c r="K127" s="263"/>
      <c r="L127" s="183" t="s">
        <v>135</v>
      </c>
      <c r="M127" s="134"/>
      <c r="N127" s="134"/>
      <c r="O127" s="134"/>
      <c r="P127" s="134"/>
      <c r="Q127" s="134"/>
      <c r="R127" s="134"/>
      <c r="S127" s="134"/>
      <c r="T127" s="134"/>
      <c r="U127" s="134"/>
      <c r="V127" s="134"/>
      <c r="W127" s="134"/>
      <c r="X127" s="134"/>
      <c r="Y127" s="134"/>
      <c r="Z127" s="134"/>
      <c r="AA127" s="135"/>
      <c r="AB127" s="135"/>
      <c r="AC127" s="135"/>
      <c r="AD127" s="135"/>
      <c r="AE127" s="135"/>
      <c r="AF127" s="135"/>
      <c r="AG127" s="135"/>
      <c r="AH127" s="135"/>
      <c r="AI127" s="135"/>
    </row>
    <row r="128">
      <c r="A128" s="253" t="s">
        <v>4340</v>
      </c>
      <c r="B128" s="264" t="s">
        <v>4333</v>
      </c>
      <c r="C128" s="213" t="s">
        <v>4341</v>
      </c>
      <c r="D128" s="213" t="s">
        <v>4342</v>
      </c>
      <c r="E128" s="228" t="s">
        <v>170</v>
      </c>
      <c r="F128" s="198" t="s">
        <v>4330</v>
      </c>
      <c r="G128" s="198" t="s">
        <v>4343</v>
      </c>
      <c r="H128" s="198" t="s">
        <v>4343</v>
      </c>
      <c r="I128" s="183" t="s">
        <v>51</v>
      </c>
      <c r="J128" s="181">
        <v>45366.0</v>
      </c>
      <c r="K128" s="263"/>
      <c r="L128" s="216" t="s">
        <v>135</v>
      </c>
      <c r="M128" s="134"/>
      <c r="N128" s="458"/>
      <c r="O128" s="134"/>
      <c r="P128" s="134"/>
      <c r="Q128" s="134"/>
      <c r="R128" s="134"/>
      <c r="S128" s="134"/>
      <c r="T128" s="134"/>
      <c r="U128" s="134"/>
      <c r="V128" s="134"/>
      <c r="W128" s="134"/>
      <c r="X128" s="134"/>
      <c r="Y128" s="134"/>
      <c r="Z128" s="134"/>
      <c r="AA128" s="135"/>
      <c r="AB128" s="135"/>
      <c r="AC128" s="135"/>
      <c r="AD128" s="135"/>
      <c r="AE128" s="135"/>
      <c r="AF128" s="135"/>
      <c r="AG128" s="135"/>
      <c r="AH128" s="135"/>
      <c r="AI128" s="135"/>
    </row>
    <row r="129">
      <c r="A129" s="253" t="s">
        <v>4344</v>
      </c>
      <c r="B129" s="238" t="s">
        <v>4345</v>
      </c>
      <c r="C129" s="230" t="s">
        <v>4346</v>
      </c>
      <c r="D129" s="198" t="s">
        <v>4347</v>
      </c>
      <c r="E129" s="228" t="s">
        <v>170</v>
      </c>
      <c r="F129" s="198" t="s">
        <v>4348</v>
      </c>
      <c r="G129" s="230" t="s">
        <v>4349</v>
      </c>
      <c r="H129" s="230" t="s">
        <v>4349</v>
      </c>
      <c r="I129" s="183" t="s">
        <v>51</v>
      </c>
      <c r="J129" s="181">
        <v>45366.0</v>
      </c>
      <c r="K129" s="263"/>
      <c r="L129" s="216" t="s">
        <v>135</v>
      </c>
      <c r="M129" s="134"/>
      <c r="N129" s="458"/>
      <c r="O129" s="134"/>
      <c r="P129" s="134"/>
      <c r="Q129" s="134"/>
      <c r="R129" s="134"/>
      <c r="S129" s="134"/>
      <c r="T129" s="134"/>
      <c r="U129" s="134"/>
      <c r="V129" s="134"/>
      <c r="W129" s="134"/>
      <c r="X129" s="134"/>
      <c r="Y129" s="134"/>
      <c r="Z129" s="134"/>
      <c r="AA129" s="135"/>
      <c r="AB129" s="135"/>
      <c r="AC129" s="135"/>
      <c r="AD129" s="135"/>
      <c r="AE129" s="135"/>
      <c r="AF129" s="135"/>
      <c r="AG129" s="135"/>
      <c r="AH129" s="135"/>
      <c r="AI129" s="135"/>
    </row>
    <row r="130">
      <c r="A130" s="253" t="s">
        <v>4350</v>
      </c>
      <c r="B130" s="238" t="s">
        <v>4345</v>
      </c>
      <c r="C130" s="230" t="s">
        <v>4351</v>
      </c>
      <c r="D130" s="198" t="s">
        <v>4352</v>
      </c>
      <c r="E130" s="228" t="s">
        <v>170</v>
      </c>
      <c r="F130" s="198" t="s">
        <v>4330</v>
      </c>
      <c r="G130" s="230" t="s">
        <v>4353</v>
      </c>
      <c r="H130" s="230" t="s">
        <v>4353</v>
      </c>
      <c r="I130" s="183" t="s">
        <v>51</v>
      </c>
      <c r="J130" s="181">
        <v>45366.0</v>
      </c>
      <c r="K130" s="263"/>
      <c r="L130" s="216" t="s">
        <v>135</v>
      </c>
      <c r="M130" s="134"/>
      <c r="N130" s="458"/>
      <c r="O130" s="134"/>
      <c r="P130" s="134"/>
      <c r="Q130" s="134"/>
      <c r="R130" s="134"/>
      <c r="S130" s="134"/>
      <c r="T130" s="134"/>
      <c r="U130" s="134"/>
      <c r="V130" s="134"/>
      <c r="W130" s="134"/>
      <c r="X130" s="134"/>
      <c r="Y130" s="134"/>
      <c r="Z130" s="134"/>
      <c r="AA130" s="135"/>
      <c r="AB130" s="135"/>
      <c r="AC130" s="135"/>
      <c r="AD130" s="135"/>
      <c r="AE130" s="135"/>
      <c r="AF130" s="135"/>
      <c r="AG130" s="135"/>
      <c r="AH130" s="135"/>
      <c r="AI130" s="135"/>
    </row>
    <row r="131">
      <c r="A131" s="253" t="s">
        <v>4354</v>
      </c>
      <c r="B131" s="238" t="s">
        <v>4345</v>
      </c>
      <c r="C131" s="230" t="s">
        <v>4355</v>
      </c>
      <c r="D131" s="198" t="s">
        <v>4356</v>
      </c>
      <c r="E131" s="228" t="s">
        <v>170</v>
      </c>
      <c r="F131" s="198" t="s">
        <v>4330</v>
      </c>
      <c r="G131" s="198" t="s">
        <v>4148</v>
      </c>
      <c r="H131" s="198" t="s">
        <v>4148</v>
      </c>
      <c r="I131" s="183" t="s">
        <v>51</v>
      </c>
      <c r="J131" s="181">
        <v>45366.0</v>
      </c>
      <c r="K131" s="263"/>
      <c r="L131" s="216" t="s">
        <v>135</v>
      </c>
      <c r="M131" s="134"/>
      <c r="N131" s="458"/>
      <c r="O131" s="134"/>
      <c r="P131" s="134"/>
      <c r="Q131" s="134"/>
      <c r="R131" s="134"/>
      <c r="S131" s="134"/>
      <c r="T131" s="134"/>
      <c r="U131" s="134"/>
      <c r="V131" s="134"/>
      <c r="W131" s="134"/>
      <c r="X131" s="134"/>
      <c r="Y131" s="134"/>
      <c r="Z131" s="134"/>
      <c r="AA131" s="135"/>
      <c r="AB131" s="135"/>
      <c r="AC131" s="135"/>
      <c r="AD131" s="135"/>
      <c r="AE131" s="135"/>
      <c r="AF131" s="135"/>
      <c r="AG131" s="135"/>
      <c r="AH131" s="135"/>
      <c r="AI131" s="135"/>
    </row>
    <row r="132">
      <c r="A132" s="253" t="s">
        <v>4357</v>
      </c>
      <c r="B132" s="238" t="s">
        <v>4345</v>
      </c>
      <c r="C132" s="230" t="s">
        <v>4358</v>
      </c>
      <c r="D132" s="198" t="s">
        <v>4359</v>
      </c>
      <c r="E132" s="228" t="s">
        <v>170</v>
      </c>
      <c r="F132" s="198" t="s">
        <v>4330</v>
      </c>
      <c r="G132" s="198" t="s">
        <v>4360</v>
      </c>
      <c r="H132" s="198" t="s">
        <v>4360</v>
      </c>
      <c r="I132" s="183" t="s">
        <v>51</v>
      </c>
      <c r="J132" s="181">
        <v>45366.0</v>
      </c>
      <c r="K132" s="263"/>
      <c r="L132" s="216" t="s">
        <v>135</v>
      </c>
      <c r="M132" s="134"/>
      <c r="N132" s="458"/>
      <c r="O132" s="134"/>
      <c r="P132" s="134"/>
      <c r="Q132" s="134"/>
      <c r="R132" s="134"/>
      <c r="S132" s="134"/>
      <c r="T132" s="134"/>
      <c r="U132" s="134"/>
      <c r="V132" s="134"/>
      <c r="W132" s="134"/>
      <c r="X132" s="134"/>
      <c r="Y132" s="134"/>
      <c r="Z132" s="134"/>
      <c r="AA132" s="135"/>
      <c r="AB132" s="135"/>
      <c r="AC132" s="135"/>
      <c r="AD132" s="135"/>
      <c r="AE132" s="135"/>
      <c r="AF132" s="135"/>
      <c r="AG132" s="135"/>
      <c r="AH132" s="135"/>
      <c r="AI132" s="135"/>
    </row>
    <row r="133">
      <c r="A133" s="253" t="s">
        <v>4361</v>
      </c>
      <c r="B133" s="238" t="s">
        <v>4327</v>
      </c>
      <c r="C133" s="230" t="s">
        <v>4362</v>
      </c>
      <c r="D133" s="198" t="s">
        <v>4352</v>
      </c>
      <c r="E133" s="228" t="s">
        <v>170</v>
      </c>
      <c r="F133" s="198" t="s">
        <v>4330</v>
      </c>
      <c r="G133" s="230" t="s">
        <v>4363</v>
      </c>
      <c r="H133" s="230" t="s">
        <v>4363</v>
      </c>
      <c r="I133" s="183" t="s">
        <v>51</v>
      </c>
      <c r="J133" s="181">
        <v>45366.0</v>
      </c>
      <c r="K133" s="263"/>
      <c r="L133" s="216" t="s">
        <v>135</v>
      </c>
      <c r="M133" s="134"/>
      <c r="N133" s="458"/>
      <c r="O133" s="134"/>
      <c r="P133" s="134"/>
      <c r="Q133" s="134"/>
      <c r="R133" s="134"/>
      <c r="S133" s="134"/>
      <c r="T133" s="134"/>
      <c r="U133" s="134"/>
      <c r="V133" s="134"/>
      <c r="W133" s="134"/>
      <c r="X133" s="134"/>
      <c r="Y133" s="134"/>
      <c r="Z133" s="134"/>
      <c r="AA133" s="135"/>
      <c r="AB133" s="135"/>
      <c r="AC133" s="135"/>
      <c r="AD133" s="135"/>
      <c r="AE133" s="135"/>
      <c r="AF133" s="135"/>
      <c r="AG133" s="135"/>
      <c r="AH133" s="135"/>
      <c r="AI133" s="135"/>
    </row>
    <row r="134">
      <c r="A134" s="253" t="s">
        <v>4364</v>
      </c>
      <c r="B134" s="238" t="s">
        <v>4327</v>
      </c>
      <c r="C134" s="230" t="s">
        <v>4365</v>
      </c>
      <c r="D134" s="198" t="s">
        <v>4352</v>
      </c>
      <c r="E134" s="228" t="s">
        <v>170</v>
      </c>
      <c r="F134" s="198" t="s">
        <v>4330</v>
      </c>
      <c r="G134" s="230" t="s">
        <v>4363</v>
      </c>
      <c r="H134" s="230" t="s">
        <v>4363</v>
      </c>
      <c r="I134" s="183" t="s">
        <v>51</v>
      </c>
      <c r="J134" s="181">
        <v>45366.0</v>
      </c>
      <c r="K134" s="263"/>
      <c r="L134" s="216" t="s">
        <v>135</v>
      </c>
      <c r="M134" s="134"/>
      <c r="N134" s="458"/>
      <c r="O134" s="134"/>
      <c r="P134" s="134"/>
      <c r="Q134" s="134"/>
      <c r="R134" s="134"/>
      <c r="S134" s="134"/>
      <c r="T134" s="134"/>
      <c r="U134" s="134"/>
      <c r="V134" s="134"/>
      <c r="W134" s="134"/>
      <c r="X134" s="134"/>
      <c r="Y134" s="134"/>
      <c r="Z134" s="134"/>
      <c r="AA134" s="135"/>
      <c r="AB134" s="135"/>
      <c r="AC134" s="135"/>
      <c r="AD134" s="135"/>
      <c r="AE134" s="135"/>
      <c r="AF134" s="135"/>
      <c r="AG134" s="135"/>
      <c r="AH134" s="135"/>
      <c r="AI134" s="135"/>
    </row>
    <row r="135" ht="15.0" customHeight="1">
      <c r="A135" s="253" t="s">
        <v>4366</v>
      </c>
      <c r="B135" s="264" t="s">
        <v>4327</v>
      </c>
      <c r="C135" s="213" t="s">
        <v>4367</v>
      </c>
      <c r="D135" s="213" t="s">
        <v>4356</v>
      </c>
      <c r="E135" s="248" t="s">
        <v>170</v>
      </c>
      <c r="F135" s="198" t="s">
        <v>4330</v>
      </c>
      <c r="G135" s="213" t="s">
        <v>792</v>
      </c>
      <c r="H135" s="213" t="s">
        <v>792</v>
      </c>
      <c r="I135" s="183" t="s">
        <v>51</v>
      </c>
      <c r="J135" s="181">
        <v>45366.0</v>
      </c>
      <c r="K135" s="234"/>
      <c r="L135" s="216" t="s">
        <v>135</v>
      </c>
      <c r="M135" s="185"/>
      <c r="N135" s="458"/>
      <c r="O135" s="185"/>
      <c r="P135" s="185"/>
      <c r="Q135" s="185"/>
      <c r="R135" s="185"/>
      <c r="S135" s="185"/>
      <c r="T135" s="185"/>
      <c r="U135" s="185"/>
      <c r="V135" s="185"/>
      <c r="W135" s="185"/>
      <c r="X135" s="185"/>
      <c r="Y135" s="185"/>
      <c r="Z135" s="185"/>
      <c r="AA135" s="185"/>
      <c r="AB135" s="185"/>
      <c r="AC135" s="185"/>
      <c r="AD135" s="185"/>
      <c r="AE135" s="185"/>
      <c r="AF135" s="185"/>
      <c r="AG135" s="185"/>
      <c r="AH135" s="185"/>
      <c r="AI135" s="185"/>
    </row>
    <row r="136" ht="15.0" customHeight="1">
      <c r="A136" s="246" t="s">
        <v>4368</v>
      </c>
      <c r="B136" s="264" t="s">
        <v>4327</v>
      </c>
      <c r="C136" s="213" t="s">
        <v>4369</v>
      </c>
      <c r="D136" s="219" t="s">
        <v>4352</v>
      </c>
      <c r="E136" s="248" t="s">
        <v>170</v>
      </c>
      <c r="F136" s="180" t="s">
        <v>4330</v>
      </c>
      <c r="G136" s="213" t="s">
        <v>4353</v>
      </c>
      <c r="H136" s="213" t="s">
        <v>4353</v>
      </c>
      <c r="I136" s="225" t="s">
        <v>51</v>
      </c>
      <c r="J136" s="206">
        <v>45366.0</v>
      </c>
      <c r="K136" s="234"/>
      <c r="L136" s="183" t="s">
        <v>135</v>
      </c>
      <c r="M136" s="185"/>
      <c r="N136" s="185"/>
      <c r="O136" s="185"/>
      <c r="P136" s="185"/>
      <c r="Q136" s="185"/>
      <c r="R136" s="185"/>
      <c r="S136" s="185"/>
      <c r="T136" s="185"/>
      <c r="U136" s="185"/>
      <c r="V136" s="185"/>
      <c r="W136" s="185"/>
      <c r="X136" s="185"/>
      <c r="Y136" s="185"/>
      <c r="Z136" s="185"/>
      <c r="AA136" s="185"/>
      <c r="AB136" s="185"/>
      <c r="AC136" s="185"/>
      <c r="AD136" s="185"/>
      <c r="AE136" s="185"/>
      <c r="AF136" s="185"/>
      <c r="AG136" s="185"/>
      <c r="AH136" s="185"/>
      <c r="AI136" s="185"/>
    </row>
    <row r="137" ht="15.0" customHeight="1">
      <c r="A137" s="246" t="s">
        <v>4370</v>
      </c>
      <c r="B137" s="216" t="s">
        <v>4327</v>
      </c>
      <c r="C137" s="230" t="s">
        <v>4371</v>
      </c>
      <c r="D137" s="178" t="s">
        <v>4352</v>
      </c>
      <c r="E137" s="228" t="s">
        <v>170</v>
      </c>
      <c r="F137" s="180" t="s">
        <v>4330</v>
      </c>
      <c r="G137" s="213" t="s">
        <v>4353</v>
      </c>
      <c r="H137" s="213" t="s">
        <v>4353</v>
      </c>
      <c r="I137" s="232" t="s">
        <v>51</v>
      </c>
      <c r="J137" s="206">
        <v>45366.0</v>
      </c>
      <c r="K137" s="272"/>
      <c r="L137" s="183" t="s">
        <v>135</v>
      </c>
      <c r="M137" s="185"/>
      <c r="N137" s="185"/>
      <c r="O137" s="185"/>
      <c r="P137" s="185"/>
      <c r="Q137" s="185"/>
      <c r="R137" s="185"/>
      <c r="S137" s="185"/>
      <c r="T137" s="185"/>
      <c r="U137" s="185"/>
      <c r="V137" s="185"/>
      <c r="W137" s="185"/>
      <c r="X137" s="185"/>
      <c r="Y137" s="185"/>
      <c r="Z137" s="185"/>
      <c r="AA137" s="185"/>
      <c r="AB137" s="185"/>
      <c r="AC137" s="185"/>
      <c r="AD137" s="185"/>
      <c r="AE137" s="185"/>
      <c r="AF137" s="185"/>
      <c r="AG137" s="185"/>
      <c r="AH137" s="185"/>
      <c r="AI137" s="185"/>
    </row>
    <row r="138" ht="15.0" customHeight="1">
      <c r="A138" s="246" t="s">
        <v>4372</v>
      </c>
      <c r="B138" s="264" t="s">
        <v>4327</v>
      </c>
      <c r="C138" s="213" t="s">
        <v>4373</v>
      </c>
      <c r="D138" s="219" t="s">
        <v>4352</v>
      </c>
      <c r="E138" s="248" t="s">
        <v>170</v>
      </c>
      <c r="F138" s="180" t="s">
        <v>4330</v>
      </c>
      <c r="G138" s="213" t="s">
        <v>4353</v>
      </c>
      <c r="H138" s="213" t="s">
        <v>4353</v>
      </c>
      <c r="I138" s="225" t="s">
        <v>51</v>
      </c>
      <c r="J138" s="206">
        <v>45366.0</v>
      </c>
      <c r="K138" s="234"/>
      <c r="L138" s="183" t="s">
        <v>135</v>
      </c>
      <c r="M138" s="185"/>
      <c r="N138" s="185"/>
      <c r="O138" s="185"/>
      <c r="P138" s="185"/>
      <c r="Q138" s="185"/>
      <c r="R138" s="185"/>
      <c r="S138" s="185"/>
      <c r="T138" s="185"/>
      <c r="U138" s="185"/>
      <c r="V138" s="185"/>
      <c r="W138" s="185"/>
      <c r="X138" s="185"/>
      <c r="Y138" s="185"/>
      <c r="Z138" s="185"/>
      <c r="AA138" s="185"/>
      <c r="AB138" s="185"/>
      <c r="AC138" s="185"/>
      <c r="AD138" s="185"/>
      <c r="AE138" s="185"/>
      <c r="AF138" s="185"/>
      <c r="AG138" s="185"/>
      <c r="AH138" s="185"/>
      <c r="AI138" s="185"/>
    </row>
    <row r="139" ht="15.0" customHeight="1">
      <c r="A139" s="246" t="s">
        <v>4374</v>
      </c>
      <c r="B139" s="216" t="s">
        <v>4327</v>
      </c>
      <c r="C139" s="230" t="s">
        <v>4375</v>
      </c>
      <c r="D139" s="178" t="s">
        <v>4352</v>
      </c>
      <c r="E139" s="228" t="s">
        <v>170</v>
      </c>
      <c r="F139" s="180" t="s">
        <v>4330</v>
      </c>
      <c r="G139" s="230" t="s">
        <v>4376</v>
      </c>
      <c r="H139" s="230" t="s">
        <v>4376</v>
      </c>
      <c r="I139" s="232" t="s">
        <v>51</v>
      </c>
      <c r="J139" s="206">
        <v>45366.0</v>
      </c>
      <c r="K139" s="272"/>
      <c r="L139" s="183" t="s">
        <v>135</v>
      </c>
      <c r="M139" s="185"/>
      <c r="N139" s="185"/>
      <c r="O139" s="185"/>
      <c r="P139" s="185"/>
      <c r="Q139" s="185"/>
      <c r="R139" s="185"/>
      <c r="S139" s="185"/>
      <c r="T139" s="185"/>
      <c r="U139" s="185"/>
      <c r="V139" s="185"/>
      <c r="W139" s="185"/>
      <c r="X139" s="185"/>
      <c r="Y139" s="185"/>
      <c r="Z139" s="185"/>
      <c r="AA139" s="185"/>
      <c r="AB139" s="185"/>
      <c r="AC139" s="185"/>
      <c r="AD139" s="185"/>
      <c r="AE139" s="185"/>
      <c r="AF139" s="185"/>
      <c r="AG139" s="185"/>
      <c r="AH139" s="185"/>
      <c r="AI139" s="185"/>
    </row>
    <row r="140" ht="15.0" customHeight="1">
      <c r="A140" s="246" t="s">
        <v>4377</v>
      </c>
      <c r="B140" s="216" t="s">
        <v>4327</v>
      </c>
      <c r="C140" s="230" t="s">
        <v>4378</v>
      </c>
      <c r="D140" s="178" t="s">
        <v>4352</v>
      </c>
      <c r="E140" s="228" t="s">
        <v>170</v>
      </c>
      <c r="F140" s="180" t="s">
        <v>4330</v>
      </c>
      <c r="G140" s="198" t="s">
        <v>4379</v>
      </c>
      <c r="H140" s="198" t="s">
        <v>4379</v>
      </c>
      <c r="I140" s="232" t="s">
        <v>51</v>
      </c>
      <c r="J140" s="206">
        <v>45366.0</v>
      </c>
      <c r="K140" s="272"/>
      <c r="L140" s="183" t="s">
        <v>135</v>
      </c>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row>
    <row r="141" ht="15.0" customHeight="1">
      <c r="A141" s="246" t="s">
        <v>4380</v>
      </c>
      <c r="B141" s="216" t="s">
        <v>4327</v>
      </c>
      <c r="C141" s="230" t="s">
        <v>4381</v>
      </c>
      <c r="D141" s="178" t="s">
        <v>4352</v>
      </c>
      <c r="E141" s="228" t="s">
        <v>170</v>
      </c>
      <c r="F141" s="180" t="s">
        <v>4330</v>
      </c>
      <c r="G141" s="230" t="s">
        <v>4376</v>
      </c>
      <c r="H141" s="230" t="s">
        <v>4376</v>
      </c>
      <c r="I141" s="232" t="s">
        <v>51</v>
      </c>
      <c r="J141" s="206">
        <v>45366.0</v>
      </c>
      <c r="K141" s="272"/>
      <c r="L141" s="183" t="s">
        <v>135</v>
      </c>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row>
    <row r="142" ht="15.0" customHeight="1">
      <c r="A142" s="246" t="s">
        <v>4382</v>
      </c>
      <c r="B142" s="216" t="s">
        <v>4327</v>
      </c>
      <c r="C142" s="230" t="s">
        <v>4383</v>
      </c>
      <c r="D142" s="178" t="s">
        <v>4352</v>
      </c>
      <c r="E142" s="228" t="s">
        <v>170</v>
      </c>
      <c r="F142" s="180" t="s">
        <v>4330</v>
      </c>
      <c r="G142" s="230" t="s">
        <v>4376</v>
      </c>
      <c r="H142" s="230" t="s">
        <v>4376</v>
      </c>
      <c r="I142" s="232" t="s">
        <v>51</v>
      </c>
      <c r="J142" s="206">
        <v>45366.0</v>
      </c>
      <c r="K142" s="272"/>
      <c r="L142" s="183" t="s">
        <v>135</v>
      </c>
      <c r="M142" s="185"/>
      <c r="N142" s="185"/>
      <c r="O142" s="185"/>
      <c r="P142" s="185"/>
      <c r="Q142" s="185"/>
      <c r="R142" s="185"/>
      <c r="S142" s="185"/>
      <c r="T142" s="185"/>
      <c r="U142" s="185"/>
      <c r="V142" s="185"/>
      <c r="W142" s="185"/>
      <c r="X142" s="185"/>
      <c r="Y142" s="185"/>
      <c r="Z142" s="185"/>
      <c r="AA142" s="185"/>
      <c r="AB142" s="185"/>
      <c r="AC142" s="185"/>
      <c r="AD142" s="185"/>
      <c r="AE142" s="185"/>
      <c r="AF142" s="185"/>
      <c r="AG142" s="185"/>
      <c r="AH142" s="185"/>
      <c r="AI142" s="185"/>
    </row>
    <row r="143" ht="15.0" customHeight="1">
      <c r="A143" s="246" t="s">
        <v>4384</v>
      </c>
      <c r="B143" s="216" t="s">
        <v>4327</v>
      </c>
      <c r="C143" s="230" t="s">
        <v>4385</v>
      </c>
      <c r="D143" s="178" t="s">
        <v>4352</v>
      </c>
      <c r="E143" s="228" t="s">
        <v>170</v>
      </c>
      <c r="F143" s="180" t="s">
        <v>4330</v>
      </c>
      <c r="G143" s="230" t="s">
        <v>4376</v>
      </c>
      <c r="H143" s="230" t="s">
        <v>4376</v>
      </c>
      <c r="I143" s="232" t="s">
        <v>51</v>
      </c>
      <c r="J143" s="206">
        <v>45366.0</v>
      </c>
      <c r="K143" s="272"/>
      <c r="L143" s="183" t="s">
        <v>135</v>
      </c>
      <c r="M143" s="185"/>
      <c r="N143" s="185"/>
      <c r="O143" s="185"/>
      <c r="P143" s="185"/>
      <c r="Q143" s="185"/>
      <c r="R143" s="185"/>
      <c r="S143" s="185"/>
      <c r="T143" s="185"/>
      <c r="U143" s="185"/>
      <c r="V143" s="185"/>
      <c r="W143" s="185"/>
      <c r="X143" s="185"/>
      <c r="Y143" s="185"/>
      <c r="Z143" s="185"/>
      <c r="AA143" s="185"/>
      <c r="AB143" s="185"/>
      <c r="AC143" s="185"/>
      <c r="AD143" s="185"/>
      <c r="AE143" s="185"/>
      <c r="AF143" s="185"/>
      <c r="AG143" s="185"/>
      <c r="AH143" s="185"/>
      <c r="AI143" s="185"/>
    </row>
    <row r="144" ht="15.0" customHeight="1">
      <c r="A144" s="246" t="s">
        <v>4386</v>
      </c>
      <c r="B144" s="216" t="s">
        <v>4327</v>
      </c>
      <c r="C144" s="230" t="s">
        <v>4387</v>
      </c>
      <c r="D144" s="178" t="s">
        <v>4352</v>
      </c>
      <c r="E144" s="228" t="s">
        <v>170</v>
      </c>
      <c r="F144" s="180" t="s">
        <v>4330</v>
      </c>
      <c r="G144" s="230" t="s">
        <v>4376</v>
      </c>
      <c r="H144" s="230" t="s">
        <v>4376</v>
      </c>
      <c r="I144" s="232" t="s">
        <v>51</v>
      </c>
      <c r="J144" s="206">
        <v>45366.0</v>
      </c>
      <c r="K144" s="272"/>
      <c r="L144" s="183" t="s">
        <v>135</v>
      </c>
      <c r="M144" s="185"/>
      <c r="N144" s="185"/>
      <c r="O144" s="185"/>
      <c r="P144" s="185"/>
      <c r="Q144" s="185"/>
      <c r="R144" s="185"/>
      <c r="S144" s="185"/>
      <c r="T144" s="185"/>
      <c r="U144" s="185"/>
      <c r="V144" s="185"/>
      <c r="W144" s="185"/>
      <c r="X144" s="185"/>
      <c r="Y144" s="185"/>
      <c r="Z144" s="185"/>
      <c r="AA144" s="185"/>
      <c r="AB144" s="185"/>
      <c r="AC144" s="185"/>
      <c r="AD144" s="185"/>
      <c r="AE144" s="185"/>
      <c r="AF144" s="185"/>
      <c r="AG144" s="185"/>
      <c r="AH144" s="185"/>
      <c r="AI144" s="185"/>
    </row>
    <row r="145" ht="15.0" customHeight="1">
      <c r="A145" s="253" t="s">
        <v>4388</v>
      </c>
      <c r="B145" s="216" t="s">
        <v>4327</v>
      </c>
      <c r="C145" s="230" t="s">
        <v>4389</v>
      </c>
      <c r="D145" s="230" t="s">
        <v>4352</v>
      </c>
      <c r="E145" s="228" t="s">
        <v>170</v>
      </c>
      <c r="F145" s="198" t="s">
        <v>4330</v>
      </c>
      <c r="G145" s="213" t="s">
        <v>4197</v>
      </c>
      <c r="H145" s="213" t="s">
        <v>4197</v>
      </c>
      <c r="I145" s="205" t="s">
        <v>51</v>
      </c>
      <c r="J145" s="181">
        <v>45366.0</v>
      </c>
      <c r="K145" s="272"/>
      <c r="L145" s="216" t="s">
        <v>135</v>
      </c>
      <c r="M145" s="185"/>
      <c r="N145" s="458"/>
      <c r="O145" s="185"/>
      <c r="P145" s="185"/>
      <c r="Q145" s="185"/>
      <c r="R145" s="185"/>
      <c r="S145" s="185"/>
      <c r="T145" s="185"/>
      <c r="U145" s="185"/>
      <c r="V145" s="185"/>
      <c r="W145" s="185"/>
      <c r="X145" s="185"/>
      <c r="Y145" s="185"/>
      <c r="Z145" s="185"/>
      <c r="AA145" s="185"/>
      <c r="AB145" s="185"/>
      <c r="AC145" s="185"/>
      <c r="AD145" s="185"/>
      <c r="AE145" s="185"/>
      <c r="AF145" s="185"/>
      <c r="AG145" s="185"/>
      <c r="AH145" s="185"/>
      <c r="AI145" s="185"/>
    </row>
    <row r="146" ht="15.0" customHeight="1">
      <c r="A146" s="246" t="s">
        <v>4390</v>
      </c>
      <c r="B146" s="216" t="s">
        <v>4327</v>
      </c>
      <c r="C146" s="230" t="s">
        <v>4391</v>
      </c>
      <c r="D146" s="178" t="s">
        <v>4352</v>
      </c>
      <c r="E146" s="228" t="s">
        <v>170</v>
      </c>
      <c r="F146" s="180" t="s">
        <v>4330</v>
      </c>
      <c r="G146" s="230" t="s">
        <v>4392</v>
      </c>
      <c r="H146" s="230" t="s">
        <v>4392</v>
      </c>
      <c r="I146" s="232" t="s">
        <v>51</v>
      </c>
      <c r="J146" s="206">
        <v>45366.0</v>
      </c>
      <c r="K146" s="272"/>
      <c r="L146" s="183" t="s">
        <v>135</v>
      </c>
      <c r="M146" s="185"/>
      <c r="N146" s="185"/>
      <c r="O146" s="185"/>
      <c r="P146" s="185"/>
      <c r="Q146" s="185"/>
      <c r="R146" s="185"/>
      <c r="S146" s="185"/>
      <c r="T146" s="185"/>
      <c r="U146" s="185"/>
      <c r="V146" s="185"/>
      <c r="W146" s="185"/>
      <c r="X146" s="185"/>
      <c r="Y146" s="185"/>
      <c r="Z146" s="185"/>
      <c r="AA146" s="185"/>
      <c r="AB146" s="185"/>
      <c r="AC146" s="185"/>
      <c r="AD146" s="185"/>
      <c r="AE146" s="185"/>
      <c r="AF146" s="185"/>
      <c r="AG146" s="185"/>
      <c r="AH146" s="185"/>
      <c r="AI146" s="185"/>
    </row>
    <row r="147" ht="15.0" customHeight="1">
      <c r="A147" s="246" t="s">
        <v>4393</v>
      </c>
      <c r="B147" s="216" t="s">
        <v>4327</v>
      </c>
      <c r="C147" s="230" t="s">
        <v>4394</v>
      </c>
      <c r="D147" s="178" t="s">
        <v>4352</v>
      </c>
      <c r="E147" s="228" t="s">
        <v>170</v>
      </c>
      <c r="F147" s="180" t="s">
        <v>4330</v>
      </c>
      <c r="G147" s="230" t="s">
        <v>4392</v>
      </c>
      <c r="H147" s="230" t="s">
        <v>4392</v>
      </c>
      <c r="I147" s="232" t="s">
        <v>51</v>
      </c>
      <c r="J147" s="206">
        <v>45366.0</v>
      </c>
      <c r="K147" s="272"/>
      <c r="L147" s="183" t="s">
        <v>135</v>
      </c>
      <c r="M147" s="185"/>
      <c r="N147" s="185"/>
      <c r="O147" s="185"/>
      <c r="P147" s="185"/>
      <c r="Q147" s="185"/>
      <c r="R147" s="185"/>
      <c r="S147" s="185"/>
      <c r="T147" s="185"/>
      <c r="U147" s="185"/>
      <c r="V147" s="185"/>
      <c r="W147" s="185"/>
      <c r="X147" s="185"/>
      <c r="Y147" s="185"/>
      <c r="Z147" s="185"/>
      <c r="AA147" s="185"/>
      <c r="AB147" s="185"/>
      <c r="AC147" s="185"/>
      <c r="AD147" s="185"/>
      <c r="AE147" s="185"/>
      <c r="AF147" s="185"/>
      <c r="AG147" s="185"/>
      <c r="AH147" s="185"/>
      <c r="AI147" s="185"/>
    </row>
    <row r="148" ht="15.0" customHeight="1">
      <c r="A148" s="246" t="s">
        <v>4395</v>
      </c>
      <c r="B148" s="216" t="s">
        <v>4327</v>
      </c>
      <c r="C148" s="230" t="s">
        <v>4396</v>
      </c>
      <c r="D148" s="178" t="s">
        <v>4356</v>
      </c>
      <c r="E148" s="228" t="s">
        <v>170</v>
      </c>
      <c r="F148" s="180" t="s">
        <v>4330</v>
      </c>
      <c r="G148" s="230" t="s">
        <v>4392</v>
      </c>
      <c r="H148" s="230" t="s">
        <v>4392</v>
      </c>
      <c r="I148" s="183" t="s">
        <v>51</v>
      </c>
      <c r="J148" s="206">
        <v>45366.0</v>
      </c>
      <c r="K148" s="272"/>
      <c r="L148" s="183" t="s">
        <v>135</v>
      </c>
      <c r="M148" s="185"/>
      <c r="N148" s="185"/>
      <c r="O148" s="185"/>
      <c r="P148" s="185"/>
      <c r="Q148" s="185"/>
      <c r="R148" s="185"/>
      <c r="S148" s="185"/>
      <c r="T148" s="185"/>
      <c r="U148" s="185"/>
      <c r="V148" s="185"/>
      <c r="W148" s="185"/>
      <c r="X148" s="185"/>
      <c r="Y148" s="185"/>
      <c r="Z148" s="185"/>
      <c r="AA148" s="185"/>
      <c r="AB148" s="185"/>
      <c r="AC148" s="185"/>
      <c r="AD148" s="185"/>
      <c r="AE148" s="185"/>
      <c r="AF148" s="185"/>
      <c r="AG148" s="185"/>
      <c r="AH148" s="185"/>
      <c r="AI148" s="185"/>
    </row>
    <row r="149" ht="15.0" customHeight="1">
      <c r="A149" s="246" t="s">
        <v>4397</v>
      </c>
      <c r="B149" s="216" t="s">
        <v>4327</v>
      </c>
      <c r="C149" s="230" t="s">
        <v>4398</v>
      </c>
      <c r="D149" s="178" t="s">
        <v>4352</v>
      </c>
      <c r="E149" s="228" t="s">
        <v>170</v>
      </c>
      <c r="F149" s="180" t="s">
        <v>4330</v>
      </c>
      <c r="G149" s="230" t="s">
        <v>4392</v>
      </c>
      <c r="H149" s="230" t="s">
        <v>4392</v>
      </c>
      <c r="I149" s="232" t="s">
        <v>51</v>
      </c>
      <c r="J149" s="206">
        <v>45366.0</v>
      </c>
      <c r="K149" s="272"/>
      <c r="L149" s="183" t="s">
        <v>135</v>
      </c>
      <c r="M149" s="184"/>
      <c r="N149" s="184"/>
      <c r="O149" s="184"/>
      <c r="P149" s="184"/>
      <c r="Q149" s="184"/>
      <c r="R149" s="184"/>
      <c r="S149" s="184"/>
      <c r="T149" s="184"/>
      <c r="U149" s="184"/>
      <c r="V149" s="184"/>
      <c r="W149" s="184"/>
      <c r="X149" s="184"/>
      <c r="Y149" s="184"/>
      <c r="Z149" s="184"/>
      <c r="AA149" s="185"/>
      <c r="AB149" s="185"/>
      <c r="AC149" s="185"/>
      <c r="AD149" s="185"/>
      <c r="AE149" s="185"/>
      <c r="AF149" s="185"/>
      <c r="AG149" s="185"/>
      <c r="AH149" s="185"/>
      <c r="AI149" s="185"/>
    </row>
    <row r="150" ht="15.0" customHeight="1">
      <c r="A150" s="246" t="s">
        <v>4399</v>
      </c>
      <c r="B150" s="238" t="s">
        <v>4327</v>
      </c>
      <c r="C150" s="230" t="s">
        <v>4400</v>
      </c>
      <c r="D150" s="180" t="s">
        <v>4352</v>
      </c>
      <c r="E150" s="228" t="s">
        <v>170</v>
      </c>
      <c r="F150" s="180" t="s">
        <v>4330</v>
      </c>
      <c r="G150" s="230" t="s">
        <v>4353</v>
      </c>
      <c r="H150" s="230" t="s">
        <v>4353</v>
      </c>
      <c r="I150" s="183" t="s">
        <v>51</v>
      </c>
      <c r="J150" s="206">
        <v>45366.0</v>
      </c>
      <c r="K150" s="263"/>
      <c r="L150" s="183" t="s">
        <v>135</v>
      </c>
      <c r="M150" s="202"/>
      <c r="N150" s="202"/>
      <c r="O150" s="202"/>
      <c r="P150" s="202"/>
      <c r="Q150" s="202"/>
      <c r="R150" s="202"/>
      <c r="S150" s="202"/>
      <c r="T150" s="202"/>
      <c r="U150" s="202"/>
      <c r="V150" s="202"/>
      <c r="W150" s="202"/>
      <c r="X150" s="202"/>
      <c r="Y150" s="202"/>
      <c r="Z150" s="202"/>
      <c r="AA150" s="135"/>
      <c r="AB150" s="135"/>
      <c r="AC150" s="135"/>
      <c r="AD150" s="135"/>
      <c r="AE150" s="135"/>
      <c r="AF150" s="135"/>
      <c r="AG150" s="135"/>
      <c r="AH150" s="135"/>
      <c r="AI150" s="135"/>
    </row>
    <row r="151" ht="15.0" customHeight="1">
      <c r="A151" s="246" t="s">
        <v>4401</v>
      </c>
      <c r="B151" s="238" t="s">
        <v>4327</v>
      </c>
      <c r="C151" s="230" t="s">
        <v>4402</v>
      </c>
      <c r="D151" s="180" t="s">
        <v>4403</v>
      </c>
      <c r="E151" s="228" t="s">
        <v>170</v>
      </c>
      <c r="F151" s="180" t="s">
        <v>4330</v>
      </c>
      <c r="G151" s="230" t="s">
        <v>4220</v>
      </c>
      <c r="H151" s="230" t="s">
        <v>4220</v>
      </c>
      <c r="I151" s="183" t="s">
        <v>51</v>
      </c>
      <c r="J151" s="206">
        <v>45366.0</v>
      </c>
      <c r="K151" s="263"/>
      <c r="L151" s="183" t="s">
        <v>135</v>
      </c>
      <c r="M151" s="202"/>
      <c r="N151" s="202"/>
      <c r="O151" s="202"/>
      <c r="P151" s="202"/>
      <c r="Q151" s="202"/>
      <c r="R151" s="202"/>
      <c r="S151" s="202"/>
      <c r="T151" s="202"/>
      <c r="U151" s="202"/>
      <c r="V151" s="202"/>
      <c r="W151" s="202"/>
      <c r="X151" s="202"/>
      <c r="Y151" s="202"/>
      <c r="Z151" s="202"/>
      <c r="AA151" s="135"/>
      <c r="AB151" s="135"/>
      <c r="AC151" s="135"/>
      <c r="AD151" s="135"/>
      <c r="AE151" s="135"/>
      <c r="AF151" s="135"/>
      <c r="AG151" s="135"/>
      <c r="AH151" s="135"/>
      <c r="AI151" s="135"/>
    </row>
    <row r="152" ht="15.0" customHeight="1">
      <c r="A152" s="246" t="s">
        <v>4404</v>
      </c>
      <c r="B152" s="238" t="s">
        <v>4327</v>
      </c>
      <c r="C152" s="230" t="s">
        <v>4405</v>
      </c>
      <c r="D152" s="180" t="s">
        <v>4403</v>
      </c>
      <c r="E152" s="228" t="s">
        <v>170</v>
      </c>
      <c r="F152" s="180" t="s">
        <v>4330</v>
      </c>
      <c r="G152" s="230" t="s">
        <v>4220</v>
      </c>
      <c r="H152" s="230" t="s">
        <v>4220</v>
      </c>
      <c r="I152" s="183" t="s">
        <v>51</v>
      </c>
      <c r="J152" s="206">
        <v>45366.0</v>
      </c>
      <c r="K152" s="263"/>
      <c r="L152" s="183" t="s">
        <v>135</v>
      </c>
      <c r="M152" s="202"/>
      <c r="N152" s="202"/>
      <c r="O152" s="202"/>
      <c r="P152" s="202"/>
      <c r="Q152" s="202"/>
      <c r="R152" s="202"/>
      <c r="S152" s="202"/>
      <c r="T152" s="202"/>
      <c r="U152" s="202"/>
      <c r="V152" s="202"/>
      <c r="W152" s="202"/>
      <c r="X152" s="202"/>
      <c r="Y152" s="202"/>
      <c r="Z152" s="202"/>
      <c r="AA152" s="135"/>
      <c r="AB152" s="135"/>
      <c r="AC152" s="135"/>
      <c r="AD152" s="135"/>
      <c r="AE152" s="135"/>
      <c r="AF152" s="135"/>
      <c r="AG152" s="135"/>
      <c r="AH152" s="135"/>
      <c r="AI152" s="135"/>
    </row>
    <row r="153" ht="15.0" customHeight="1">
      <c r="A153" s="246" t="s">
        <v>4406</v>
      </c>
      <c r="B153" s="238" t="s">
        <v>4327</v>
      </c>
      <c r="C153" s="230" t="s">
        <v>4407</v>
      </c>
      <c r="D153" s="180" t="s">
        <v>4403</v>
      </c>
      <c r="E153" s="228" t="s">
        <v>170</v>
      </c>
      <c r="F153" s="180" t="s">
        <v>4330</v>
      </c>
      <c r="G153" s="230" t="s">
        <v>4227</v>
      </c>
      <c r="H153" s="230" t="s">
        <v>4227</v>
      </c>
      <c r="I153" s="183" t="s">
        <v>51</v>
      </c>
      <c r="J153" s="206">
        <v>45366.0</v>
      </c>
      <c r="K153" s="263"/>
      <c r="L153" s="183" t="s">
        <v>135</v>
      </c>
      <c r="M153" s="202"/>
      <c r="N153" s="202"/>
      <c r="O153" s="202"/>
      <c r="P153" s="202"/>
      <c r="Q153" s="202"/>
      <c r="R153" s="202"/>
      <c r="S153" s="202"/>
      <c r="T153" s="202"/>
      <c r="U153" s="202"/>
      <c r="V153" s="202"/>
      <c r="W153" s="202"/>
      <c r="X153" s="202"/>
      <c r="Y153" s="202"/>
      <c r="Z153" s="202"/>
      <c r="AA153" s="135"/>
      <c r="AB153" s="135"/>
      <c r="AC153" s="135"/>
      <c r="AD153" s="135"/>
      <c r="AE153" s="135"/>
      <c r="AF153" s="135"/>
      <c r="AG153" s="135"/>
      <c r="AH153" s="135"/>
      <c r="AI153" s="135"/>
    </row>
    <row r="154" ht="15.0" customHeight="1">
      <c r="A154" s="246" t="s">
        <v>4408</v>
      </c>
      <c r="B154" s="238" t="s">
        <v>4327</v>
      </c>
      <c r="C154" s="230" t="s">
        <v>4409</v>
      </c>
      <c r="D154" s="180" t="s">
        <v>4403</v>
      </c>
      <c r="E154" s="228" t="s">
        <v>170</v>
      </c>
      <c r="F154" s="180" t="s">
        <v>4330</v>
      </c>
      <c r="G154" s="230" t="s">
        <v>4227</v>
      </c>
      <c r="H154" s="230" t="s">
        <v>4227</v>
      </c>
      <c r="I154" s="183" t="s">
        <v>51</v>
      </c>
      <c r="J154" s="206">
        <v>45366.0</v>
      </c>
      <c r="K154" s="263"/>
      <c r="L154" s="183" t="s">
        <v>135</v>
      </c>
      <c r="M154" s="202"/>
      <c r="N154" s="202"/>
      <c r="O154" s="202"/>
      <c r="P154" s="202"/>
      <c r="Q154" s="202"/>
      <c r="R154" s="202"/>
      <c r="S154" s="202"/>
      <c r="T154" s="202"/>
      <c r="U154" s="202"/>
      <c r="V154" s="202"/>
      <c r="W154" s="202"/>
      <c r="X154" s="202"/>
      <c r="Y154" s="202"/>
      <c r="Z154" s="202"/>
      <c r="AA154" s="135"/>
      <c r="AB154" s="135"/>
      <c r="AC154" s="135"/>
      <c r="AD154" s="135"/>
      <c r="AE154" s="135"/>
      <c r="AF154" s="135"/>
      <c r="AG154" s="135"/>
      <c r="AH154" s="135"/>
      <c r="AI154" s="135"/>
    </row>
    <row r="155" ht="15.0" customHeight="1">
      <c r="A155" s="246" t="s">
        <v>4410</v>
      </c>
      <c r="B155" s="238" t="s">
        <v>4327</v>
      </c>
      <c r="C155" s="198" t="s">
        <v>4411</v>
      </c>
      <c r="D155" s="189" t="s">
        <v>4412</v>
      </c>
      <c r="E155" s="228" t="s">
        <v>170</v>
      </c>
      <c r="F155" s="180" t="s">
        <v>4330</v>
      </c>
      <c r="G155" s="195" t="s">
        <v>2825</v>
      </c>
      <c r="H155" s="195" t="s">
        <v>2825</v>
      </c>
      <c r="I155" s="205" t="s">
        <v>51</v>
      </c>
      <c r="J155" s="206">
        <v>45366.0</v>
      </c>
      <c r="K155" s="242"/>
      <c r="L155" s="183" t="s">
        <v>135</v>
      </c>
      <c r="M155" s="184"/>
      <c r="N155" s="184"/>
      <c r="O155" s="184"/>
      <c r="P155" s="184"/>
      <c r="Q155" s="184"/>
      <c r="R155" s="184"/>
      <c r="S155" s="184"/>
      <c r="T155" s="184"/>
      <c r="U155" s="184"/>
      <c r="V155" s="184"/>
      <c r="W155" s="184"/>
      <c r="X155" s="184"/>
      <c r="Y155" s="184"/>
      <c r="Z155" s="184"/>
      <c r="AA155" s="185"/>
      <c r="AB155" s="185"/>
      <c r="AC155" s="185"/>
      <c r="AD155" s="185"/>
      <c r="AE155" s="185"/>
      <c r="AF155" s="185"/>
      <c r="AG155" s="185"/>
      <c r="AH155" s="185"/>
      <c r="AI155" s="185"/>
    </row>
    <row r="156" ht="15.0" customHeight="1">
      <c r="A156" s="246" t="s">
        <v>4413</v>
      </c>
      <c r="B156" s="238" t="s">
        <v>4327</v>
      </c>
      <c r="C156" s="198" t="s">
        <v>4414</v>
      </c>
      <c r="D156" s="189" t="s">
        <v>4412</v>
      </c>
      <c r="E156" s="228" t="s">
        <v>170</v>
      </c>
      <c r="F156" s="180" t="s">
        <v>4330</v>
      </c>
      <c r="G156" s="195" t="s">
        <v>2829</v>
      </c>
      <c r="H156" s="195" t="s">
        <v>2829</v>
      </c>
      <c r="I156" s="205" t="s">
        <v>51</v>
      </c>
      <c r="J156" s="206">
        <v>45366.0</v>
      </c>
      <c r="K156" s="242"/>
      <c r="L156" s="183" t="s">
        <v>135</v>
      </c>
      <c r="M156" s="184"/>
      <c r="N156" s="184"/>
      <c r="O156" s="184"/>
      <c r="P156" s="184"/>
      <c r="Q156" s="184"/>
      <c r="R156" s="184"/>
      <c r="S156" s="184"/>
      <c r="T156" s="184"/>
      <c r="U156" s="184"/>
      <c r="V156" s="184"/>
      <c r="W156" s="184"/>
      <c r="X156" s="184"/>
      <c r="Y156" s="184"/>
      <c r="Z156" s="184"/>
      <c r="AA156" s="185"/>
      <c r="AB156" s="185"/>
      <c r="AC156" s="185"/>
      <c r="AD156" s="185"/>
      <c r="AE156" s="185"/>
      <c r="AF156" s="185"/>
      <c r="AG156" s="185"/>
      <c r="AH156" s="185"/>
      <c r="AI156" s="185"/>
    </row>
    <row r="157" ht="15.0" customHeight="1">
      <c r="A157" s="246" t="s">
        <v>4415</v>
      </c>
      <c r="B157" s="238" t="s">
        <v>4327</v>
      </c>
      <c r="C157" s="198" t="s">
        <v>4416</v>
      </c>
      <c r="D157" s="189" t="s">
        <v>4412</v>
      </c>
      <c r="E157" s="228" t="s">
        <v>170</v>
      </c>
      <c r="F157" s="180" t="s">
        <v>4330</v>
      </c>
      <c r="G157" s="195" t="s">
        <v>2833</v>
      </c>
      <c r="H157" s="195" t="s">
        <v>2833</v>
      </c>
      <c r="I157" s="205" t="s">
        <v>51</v>
      </c>
      <c r="J157" s="206">
        <v>45366.0</v>
      </c>
      <c r="K157" s="242"/>
      <c r="L157" s="183" t="s">
        <v>135</v>
      </c>
      <c r="M157" s="184"/>
      <c r="N157" s="184"/>
      <c r="O157" s="184"/>
      <c r="P157" s="184"/>
      <c r="Q157" s="184"/>
      <c r="R157" s="184"/>
      <c r="S157" s="184"/>
      <c r="T157" s="184"/>
      <c r="U157" s="184"/>
      <c r="V157" s="184"/>
      <c r="W157" s="184"/>
      <c r="X157" s="184"/>
      <c r="Y157" s="184"/>
      <c r="Z157" s="184"/>
      <c r="AA157" s="185"/>
      <c r="AB157" s="185"/>
      <c r="AC157" s="185"/>
      <c r="AD157" s="185"/>
      <c r="AE157" s="185"/>
      <c r="AF157" s="185"/>
      <c r="AG157" s="185"/>
      <c r="AH157" s="185"/>
      <c r="AI157" s="185"/>
    </row>
    <row r="158" ht="15.0" customHeight="1">
      <c r="A158" s="246" t="s">
        <v>4417</v>
      </c>
      <c r="B158" s="238" t="s">
        <v>4327</v>
      </c>
      <c r="C158" s="198" t="s">
        <v>4418</v>
      </c>
      <c r="D158" s="189" t="s">
        <v>4412</v>
      </c>
      <c r="E158" s="228" t="s">
        <v>170</v>
      </c>
      <c r="F158" s="180" t="s">
        <v>4330</v>
      </c>
      <c r="G158" s="195" t="s">
        <v>2837</v>
      </c>
      <c r="H158" s="195" t="s">
        <v>2837</v>
      </c>
      <c r="I158" s="205" t="s">
        <v>51</v>
      </c>
      <c r="J158" s="206">
        <v>45366.0</v>
      </c>
      <c r="K158" s="242"/>
      <c r="L158" s="183" t="s">
        <v>135</v>
      </c>
      <c r="M158" s="184"/>
      <c r="N158" s="184"/>
      <c r="O158" s="184"/>
      <c r="P158" s="184"/>
      <c r="Q158" s="184"/>
      <c r="R158" s="184"/>
      <c r="S158" s="184"/>
      <c r="T158" s="184"/>
      <c r="U158" s="184"/>
      <c r="V158" s="184"/>
      <c r="W158" s="184"/>
      <c r="X158" s="184"/>
      <c r="Y158" s="184"/>
      <c r="Z158" s="184"/>
      <c r="AA158" s="185"/>
      <c r="AB158" s="185"/>
      <c r="AC158" s="185"/>
      <c r="AD158" s="185"/>
      <c r="AE158" s="185"/>
      <c r="AF158" s="185"/>
      <c r="AG158" s="185"/>
      <c r="AH158" s="185"/>
      <c r="AI158" s="185"/>
    </row>
    <row r="159" ht="15.0" customHeight="1">
      <c r="A159" s="246" t="s">
        <v>4419</v>
      </c>
      <c r="B159" s="238" t="s">
        <v>4327</v>
      </c>
      <c r="C159" s="198" t="s">
        <v>4420</v>
      </c>
      <c r="D159" s="189" t="s">
        <v>4412</v>
      </c>
      <c r="E159" s="228" t="s">
        <v>170</v>
      </c>
      <c r="F159" s="180" t="s">
        <v>4330</v>
      </c>
      <c r="G159" s="195" t="s">
        <v>2841</v>
      </c>
      <c r="H159" s="195" t="s">
        <v>2841</v>
      </c>
      <c r="I159" s="205" t="s">
        <v>51</v>
      </c>
      <c r="J159" s="206">
        <v>45366.0</v>
      </c>
      <c r="K159" s="242"/>
      <c r="L159" s="183" t="s">
        <v>135</v>
      </c>
      <c r="M159" s="184"/>
      <c r="N159" s="184"/>
      <c r="O159" s="184"/>
      <c r="P159" s="184"/>
      <c r="Q159" s="184"/>
      <c r="R159" s="184"/>
      <c r="S159" s="184"/>
      <c r="T159" s="184"/>
      <c r="U159" s="184"/>
      <c r="V159" s="184"/>
      <c r="W159" s="184"/>
      <c r="X159" s="184"/>
      <c r="Y159" s="184"/>
      <c r="Z159" s="184"/>
      <c r="AA159" s="185"/>
      <c r="AB159" s="185"/>
      <c r="AC159" s="185"/>
      <c r="AD159" s="185"/>
      <c r="AE159" s="185"/>
      <c r="AF159" s="185"/>
      <c r="AG159" s="185"/>
      <c r="AH159" s="185"/>
      <c r="AI159" s="185"/>
    </row>
    <row r="160" ht="15.0" customHeight="1">
      <c r="A160" s="246" t="s">
        <v>4421</v>
      </c>
      <c r="B160" s="238" t="s">
        <v>4327</v>
      </c>
      <c r="C160" s="198" t="s">
        <v>4422</v>
      </c>
      <c r="D160" s="189" t="s">
        <v>4412</v>
      </c>
      <c r="E160" s="228" t="s">
        <v>170</v>
      </c>
      <c r="F160" s="180" t="s">
        <v>4330</v>
      </c>
      <c r="G160" s="230" t="s">
        <v>2845</v>
      </c>
      <c r="H160" s="230" t="s">
        <v>2845</v>
      </c>
      <c r="I160" s="205" t="s">
        <v>51</v>
      </c>
      <c r="J160" s="206">
        <v>45366.0</v>
      </c>
      <c r="K160" s="242"/>
      <c r="L160" s="183" t="s">
        <v>135</v>
      </c>
      <c r="M160" s="184"/>
      <c r="N160" s="184"/>
      <c r="O160" s="184"/>
      <c r="P160" s="184"/>
      <c r="Q160" s="184"/>
      <c r="R160" s="184"/>
      <c r="S160" s="184"/>
      <c r="T160" s="184"/>
      <c r="U160" s="184"/>
      <c r="V160" s="184"/>
      <c r="W160" s="184"/>
      <c r="X160" s="184"/>
      <c r="Y160" s="184"/>
      <c r="Z160" s="184"/>
      <c r="AA160" s="185"/>
      <c r="AB160" s="185"/>
      <c r="AC160" s="185"/>
      <c r="AD160" s="185"/>
      <c r="AE160" s="185"/>
      <c r="AF160" s="185"/>
      <c r="AG160" s="185"/>
      <c r="AH160" s="185"/>
      <c r="AI160" s="185"/>
    </row>
    <row r="161" ht="15.0" customHeight="1">
      <c r="A161" s="253" t="s">
        <v>4423</v>
      </c>
      <c r="B161" s="238" t="s">
        <v>4327</v>
      </c>
      <c r="C161" s="230" t="s">
        <v>4424</v>
      </c>
      <c r="D161" s="198" t="s">
        <v>4403</v>
      </c>
      <c r="E161" s="228" t="s">
        <v>170</v>
      </c>
      <c r="F161" s="198" t="s">
        <v>4330</v>
      </c>
      <c r="G161" s="230" t="s">
        <v>4425</v>
      </c>
      <c r="H161" s="230" t="s">
        <v>4425</v>
      </c>
      <c r="I161" s="205" t="s">
        <v>51</v>
      </c>
      <c r="J161" s="181">
        <v>45366.0</v>
      </c>
      <c r="K161" s="263"/>
      <c r="L161" s="216" t="s">
        <v>135</v>
      </c>
      <c r="M161" s="134"/>
      <c r="N161" s="458"/>
      <c r="O161" s="134"/>
      <c r="P161" s="134"/>
      <c r="Q161" s="134"/>
      <c r="R161" s="134"/>
      <c r="S161" s="134"/>
      <c r="T161" s="134"/>
      <c r="U161" s="134"/>
      <c r="V161" s="134"/>
      <c r="W161" s="134"/>
      <c r="X161" s="134"/>
      <c r="Y161" s="134"/>
      <c r="Z161" s="134"/>
      <c r="AA161" s="135"/>
      <c r="AB161" s="135"/>
      <c r="AC161" s="135"/>
      <c r="AD161" s="135"/>
      <c r="AE161" s="135"/>
      <c r="AF161" s="135"/>
      <c r="AG161" s="135"/>
      <c r="AH161" s="135"/>
      <c r="AI161" s="135"/>
    </row>
    <row r="162" ht="15.0" customHeight="1">
      <c r="A162" s="246" t="s">
        <v>4426</v>
      </c>
      <c r="B162" s="238" t="s">
        <v>4327</v>
      </c>
      <c r="C162" s="230" t="s">
        <v>4427</v>
      </c>
      <c r="D162" s="180" t="s">
        <v>4403</v>
      </c>
      <c r="E162" s="228" t="s">
        <v>170</v>
      </c>
      <c r="F162" s="180" t="s">
        <v>4330</v>
      </c>
      <c r="G162" s="230" t="s">
        <v>4428</v>
      </c>
      <c r="H162" s="230" t="s">
        <v>4428</v>
      </c>
      <c r="I162" s="183" t="s">
        <v>51</v>
      </c>
      <c r="J162" s="206">
        <v>45366.0</v>
      </c>
      <c r="K162" s="263"/>
      <c r="L162" s="183" t="s">
        <v>135</v>
      </c>
      <c r="M162" s="134"/>
      <c r="N162" s="134"/>
      <c r="O162" s="134"/>
      <c r="P162" s="134"/>
      <c r="Q162" s="134"/>
      <c r="R162" s="134"/>
      <c r="S162" s="134"/>
      <c r="T162" s="134"/>
      <c r="U162" s="134"/>
      <c r="V162" s="134"/>
      <c r="W162" s="134"/>
      <c r="X162" s="134"/>
      <c r="Y162" s="134"/>
      <c r="Z162" s="134"/>
      <c r="AA162" s="135"/>
      <c r="AB162" s="135"/>
      <c r="AC162" s="135"/>
      <c r="AD162" s="135"/>
      <c r="AE162" s="135"/>
      <c r="AF162" s="135"/>
      <c r="AG162" s="135"/>
      <c r="AH162" s="135"/>
      <c r="AI162" s="135"/>
    </row>
    <row r="163" ht="15.0" customHeight="1">
      <c r="A163" s="246" t="s">
        <v>4429</v>
      </c>
      <c r="B163" s="238" t="s">
        <v>4327</v>
      </c>
      <c r="C163" s="230" t="s">
        <v>4430</v>
      </c>
      <c r="D163" s="180" t="s">
        <v>4431</v>
      </c>
      <c r="E163" s="228" t="s">
        <v>170</v>
      </c>
      <c r="F163" s="180" t="s">
        <v>4330</v>
      </c>
      <c r="G163" s="230" t="s">
        <v>4432</v>
      </c>
      <c r="H163" s="230" t="s">
        <v>4432</v>
      </c>
      <c r="I163" s="183" t="s">
        <v>51</v>
      </c>
      <c r="J163" s="206">
        <v>45366.0</v>
      </c>
      <c r="K163" s="263"/>
      <c r="L163" s="183" t="s">
        <v>135</v>
      </c>
      <c r="M163" s="134"/>
      <c r="N163" s="134"/>
      <c r="O163" s="134"/>
      <c r="P163" s="134"/>
      <c r="Q163" s="134"/>
      <c r="R163" s="134"/>
      <c r="S163" s="134"/>
      <c r="T163" s="134"/>
      <c r="U163" s="134"/>
      <c r="V163" s="134"/>
      <c r="W163" s="134"/>
      <c r="X163" s="134"/>
      <c r="Y163" s="134"/>
      <c r="Z163" s="134"/>
      <c r="AA163" s="135"/>
      <c r="AB163" s="135"/>
      <c r="AC163" s="135"/>
      <c r="AD163" s="135"/>
      <c r="AE163" s="135"/>
      <c r="AF163" s="135"/>
      <c r="AG163" s="135"/>
      <c r="AH163" s="135"/>
      <c r="AI163" s="135"/>
    </row>
    <row r="164" ht="15.0" customHeight="1">
      <c r="A164" s="246" t="s">
        <v>4433</v>
      </c>
      <c r="B164" s="238" t="s">
        <v>4327</v>
      </c>
      <c r="C164" s="230" t="s">
        <v>4434</v>
      </c>
      <c r="D164" s="180" t="s">
        <v>4435</v>
      </c>
      <c r="E164" s="228" t="s">
        <v>170</v>
      </c>
      <c r="F164" s="180" t="s">
        <v>54</v>
      </c>
      <c r="G164" s="230" t="s">
        <v>611</v>
      </c>
      <c r="H164" s="230" t="s">
        <v>611</v>
      </c>
      <c r="I164" s="183" t="s">
        <v>51</v>
      </c>
      <c r="J164" s="206">
        <v>45366.0</v>
      </c>
      <c r="K164" s="263"/>
      <c r="L164" s="183" t="s">
        <v>135</v>
      </c>
      <c r="M164" s="134"/>
      <c r="N164" s="134"/>
      <c r="O164" s="134"/>
      <c r="P164" s="134"/>
      <c r="Q164" s="134"/>
      <c r="R164" s="134"/>
      <c r="S164" s="134"/>
      <c r="T164" s="134"/>
      <c r="U164" s="134"/>
      <c r="V164" s="134"/>
      <c r="W164" s="134"/>
      <c r="X164" s="134"/>
      <c r="Y164" s="134"/>
      <c r="Z164" s="134"/>
      <c r="AA164" s="135"/>
      <c r="AB164" s="135"/>
      <c r="AC164" s="135"/>
      <c r="AD164" s="135"/>
      <c r="AE164" s="135"/>
      <c r="AF164" s="135"/>
      <c r="AG164" s="135"/>
      <c r="AH164" s="135"/>
      <c r="AI164" s="135"/>
    </row>
    <row r="165" ht="15.0" customHeight="1">
      <c r="A165" s="246" t="s">
        <v>4436</v>
      </c>
      <c r="B165" s="238" t="s">
        <v>4327</v>
      </c>
      <c r="C165" s="230" t="s">
        <v>4437</v>
      </c>
      <c r="D165" s="180" t="s">
        <v>4431</v>
      </c>
      <c r="E165" s="228" t="s">
        <v>170</v>
      </c>
      <c r="F165" s="180" t="s">
        <v>4330</v>
      </c>
      <c r="G165" s="230" t="s">
        <v>4432</v>
      </c>
      <c r="H165" s="230" t="s">
        <v>4432</v>
      </c>
      <c r="I165" s="183" t="s">
        <v>51</v>
      </c>
      <c r="J165" s="206">
        <v>45366.0</v>
      </c>
      <c r="K165" s="263"/>
      <c r="L165" s="183" t="s">
        <v>135</v>
      </c>
      <c r="M165" s="134"/>
      <c r="N165" s="134"/>
      <c r="O165" s="134"/>
      <c r="P165" s="134"/>
      <c r="Q165" s="134"/>
      <c r="R165" s="134"/>
      <c r="S165" s="134"/>
      <c r="T165" s="134"/>
      <c r="U165" s="134"/>
      <c r="V165" s="134"/>
      <c r="W165" s="134"/>
      <c r="X165" s="134"/>
      <c r="Y165" s="134"/>
      <c r="Z165" s="134"/>
      <c r="AA165" s="135"/>
      <c r="AB165" s="135"/>
      <c r="AC165" s="135"/>
      <c r="AD165" s="135"/>
      <c r="AE165" s="135"/>
      <c r="AF165" s="135"/>
      <c r="AG165" s="135"/>
      <c r="AH165" s="135"/>
      <c r="AI165" s="135"/>
    </row>
    <row r="166" ht="15.0" customHeight="1">
      <c r="A166" s="246" t="s">
        <v>4438</v>
      </c>
      <c r="B166" s="238" t="s">
        <v>4327</v>
      </c>
      <c r="C166" s="230" t="s">
        <v>4439</v>
      </c>
      <c r="D166" s="180" t="s">
        <v>4435</v>
      </c>
      <c r="E166" s="228" t="s">
        <v>170</v>
      </c>
      <c r="F166" s="180" t="s">
        <v>4330</v>
      </c>
      <c r="G166" s="230" t="s">
        <v>611</v>
      </c>
      <c r="H166" s="230" t="s">
        <v>611</v>
      </c>
      <c r="I166" s="183" t="s">
        <v>51</v>
      </c>
      <c r="J166" s="206">
        <v>45366.0</v>
      </c>
      <c r="K166" s="263"/>
      <c r="L166" s="183" t="s">
        <v>135</v>
      </c>
      <c r="M166" s="134"/>
      <c r="N166" s="134"/>
      <c r="O166" s="134"/>
      <c r="P166" s="134"/>
      <c r="Q166" s="134"/>
      <c r="R166" s="134"/>
      <c r="S166" s="134"/>
      <c r="T166" s="134"/>
      <c r="U166" s="134"/>
      <c r="V166" s="134"/>
      <c r="W166" s="134"/>
      <c r="X166" s="134"/>
      <c r="Y166" s="134"/>
      <c r="Z166" s="134"/>
      <c r="AA166" s="135"/>
      <c r="AB166" s="135"/>
      <c r="AC166" s="135"/>
      <c r="AD166" s="135"/>
      <c r="AE166" s="135"/>
      <c r="AF166" s="135"/>
      <c r="AG166" s="135"/>
      <c r="AH166" s="135"/>
      <c r="AI166" s="135"/>
    </row>
    <row r="167" ht="15.0" customHeight="1">
      <c r="A167" s="246" t="s">
        <v>4440</v>
      </c>
      <c r="B167" s="238" t="s">
        <v>4327</v>
      </c>
      <c r="C167" s="230" t="s">
        <v>4441</v>
      </c>
      <c r="D167" s="180" t="s">
        <v>4435</v>
      </c>
      <c r="E167" s="228" t="s">
        <v>170</v>
      </c>
      <c r="F167" s="180" t="s">
        <v>4330</v>
      </c>
      <c r="G167" s="230" t="s">
        <v>611</v>
      </c>
      <c r="H167" s="230" t="s">
        <v>611</v>
      </c>
      <c r="I167" s="183" t="s">
        <v>51</v>
      </c>
      <c r="J167" s="206">
        <v>45366.0</v>
      </c>
      <c r="K167" s="263"/>
      <c r="L167" s="183" t="s">
        <v>135</v>
      </c>
      <c r="M167" s="134"/>
      <c r="N167" s="134"/>
      <c r="O167" s="134"/>
      <c r="P167" s="134"/>
      <c r="Q167" s="134"/>
      <c r="R167" s="134"/>
      <c r="S167" s="134"/>
      <c r="T167" s="134"/>
      <c r="U167" s="134"/>
      <c r="V167" s="134"/>
      <c r="W167" s="134"/>
      <c r="X167" s="134"/>
      <c r="Y167" s="134"/>
      <c r="Z167" s="134"/>
      <c r="AA167" s="135"/>
      <c r="AB167" s="135"/>
      <c r="AC167" s="135"/>
      <c r="AD167" s="135"/>
      <c r="AE167" s="135"/>
      <c r="AF167" s="135"/>
      <c r="AG167" s="135"/>
      <c r="AH167" s="135"/>
      <c r="AI167" s="135"/>
    </row>
    <row r="168" ht="15.0" customHeight="1">
      <c r="A168" s="246" t="s">
        <v>4442</v>
      </c>
      <c r="B168" s="238" t="s">
        <v>4327</v>
      </c>
      <c r="C168" s="230" t="s">
        <v>4443</v>
      </c>
      <c r="D168" s="180" t="s">
        <v>4435</v>
      </c>
      <c r="E168" s="228" t="s">
        <v>170</v>
      </c>
      <c r="F168" s="180" t="s">
        <v>4330</v>
      </c>
      <c r="G168" s="230" t="s">
        <v>611</v>
      </c>
      <c r="H168" s="230" t="s">
        <v>611</v>
      </c>
      <c r="I168" s="183" t="s">
        <v>51</v>
      </c>
      <c r="J168" s="206">
        <v>45366.0</v>
      </c>
      <c r="K168" s="263"/>
      <c r="L168" s="183" t="s">
        <v>135</v>
      </c>
      <c r="M168" s="134"/>
      <c r="N168" s="134"/>
      <c r="O168" s="134"/>
      <c r="P168" s="134"/>
      <c r="Q168" s="134"/>
      <c r="R168" s="134"/>
      <c r="S168" s="134"/>
      <c r="T168" s="134"/>
      <c r="U168" s="134"/>
      <c r="V168" s="134"/>
      <c r="W168" s="134"/>
      <c r="X168" s="134"/>
      <c r="Y168" s="134"/>
      <c r="Z168" s="134"/>
      <c r="AA168" s="135"/>
      <c r="AB168" s="135"/>
      <c r="AC168" s="135"/>
      <c r="AD168" s="135"/>
      <c r="AE168" s="135"/>
      <c r="AF168" s="135"/>
      <c r="AG168" s="135"/>
      <c r="AH168" s="135"/>
      <c r="AI168" s="135"/>
    </row>
    <row r="169" ht="15.0" customHeight="1">
      <c r="A169" s="246" t="s">
        <v>4444</v>
      </c>
      <c r="B169" s="238" t="s">
        <v>4327</v>
      </c>
      <c r="C169" s="230" t="s">
        <v>4445</v>
      </c>
      <c r="D169" s="180" t="s">
        <v>4431</v>
      </c>
      <c r="E169" s="228" t="s">
        <v>170</v>
      </c>
      <c r="F169" s="180" t="s">
        <v>4330</v>
      </c>
      <c r="G169" s="230" t="s">
        <v>611</v>
      </c>
      <c r="H169" s="230" t="s">
        <v>611</v>
      </c>
      <c r="I169" s="183" t="s">
        <v>51</v>
      </c>
      <c r="J169" s="206">
        <v>45366.0</v>
      </c>
      <c r="K169" s="263"/>
      <c r="L169" s="183" t="s">
        <v>135</v>
      </c>
      <c r="M169" s="134"/>
      <c r="N169" s="134"/>
      <c r="O169" s="134"/>
      <c r="P169" s="134"/>
      <c r="Q169" s="134"/>
      <c r="R169" s="134"/>
      <c r="S169" s="134"/>
      <c r="T169" s="134"/>
      <c r="U169" s="134"/>
      <c r="V169" s="134"/>
      <c r="W169" s="134"/>
      <c r="X169" s="134"/>
      <c r="Y169" s="134"/>
      <c r="Z169" s="134"/>
      <c r="AA169" s="135"/>
      <c r="AB169" s="135"/>
      <c r="AC169" s="135"/>
      <c r="AD169" s="135"/>
      <c r="AE169" s="135"/>
      <c r="AF169" s="135"/>
      <c r="AG169" s="135"/>
      <c r="AH169" s="135"/>
      <c r="AI169" s="135"/>
    </row>
    <row r="170" ht="15.75" customHeight="1">
      <c r="A170" s="246" t="s">
        <v>4446</v>
      </c>
      <c r="B170" s="238" t="s">
        <v>4327</v>
      </c>
      <c r="C170" s="230" t="s">
        <v>4447</v>
      </c>
      <c r="D170" s="180" t="s">
        <v>4352</v>
      </c>
      <c r="E170" s="228" t="s">
        <v>170</v>
      </c>
      <c r="F170" s="180" t="s">
        <v>4330</v>
      </c>
      <c r="G170" s="230" t="s">
        <v>4353</v>
      </c>
      <c r="H170" s="230" t="s">
        <v>4353</v>
      </c>
      <c r="I170" s="183" t="s">
        <v>51</v>
      </c>
      <c r="J170" s="206">
        <v>45366.0</v>
      </c>
      <c r="K170" s="263"/>
      <c r="L170" s="183" t="s">
        <v>135</v>
      </c>
      <c r="M170" s="134"/>
      <c r="N170" s="134"/>
      <c r="O170" s="134"/>
      <c r="P170" s="134"/>
      <c r="Q170" s="134"/>
      <c r="R170" s="134"/>
      <c r="S170" s="134"/>
      <c r="T170" s="134"/>
      <c r="U170" s="134"/>
      <c r="V170" s="134"/>
      <c r="W170" s="134"/>
      <c r="X170" s="134"/>
      <c r="Y170" s="134"/>
      <c r="Z170" s="134"/>
      <c r="AA170" s="135"/>
      <c r="AB170" s="135"/>
      <c r="AC170" s="135"/>
      <c r="AD170" s="135"/>
      <c r="AE170" s="135"/>
      <c r="AF170" s="135"/>
      <c r="AG170" s="135"/>
      <c r="AH170" s="135"/>
      <c r="AI170" s="135"/>
    </row>
    <row r="171" ht="15.75" customHeight="1">
      <c r="A171" s="253" t="s">
        <v>4448</v>
      </c>
      <c r="B171" s="264" t="s">
        <v>4327</v>
      </c>
      <c r="C171" s="213" t="s">
        <v>4449</v>
      </c>
      <c r="D171" s="213" t="s">
        <v>4356</v>
      </c>
      <c r="E171" s="248" t="s">
        <v>170</v>
      </c>
      <c r="F171" s="198" t="s">
        <v>4330</v>
      </c>
      <c r="G171" s="230" t="s">
        <v>4353</v>
      </c>
      <c r="H171" s="230" t="s">
        <v>4353</v>
      </c>
      <c r="I171" s="183" t="s">
        <v>51</v>
      </c>
      <c r="J171" s="181">
        <v>45366.0</v>
      </c>
      <c r="K171" s="234"/>
      <c r="L171" s="216" t="s">
        <v>135</v>
      </c>
      <c r="M171" s="185"/>
      <c r="N171" s="458"/>
      <c r="O171" s="185"/>
      <c r="P171" s="185"/>
      <c r="Q171" s="185"/>
      <c r="R171" s="185"/>
      <c r="S171" s="185"/>
      <c r="T171" s="185"/>
      <c r="U171" s="185"/>
      <c r="V171" s="185"/>
      <c r="W171" s="185"/>
      <c r="X171" s="185"/>
      <c r="Y171" s="185"/>
      <c r="Z171" s="185"/>
      <c r="AA171" s="185"/>
      <c r="AB171" s="185"/>
      <c r="AC171" s="185"/>
      <c r="AD171" s="185"/>
      <c r="AE171" s="185"/>
      <c r="AF171" s="185"/>
      <c r="AG171" s="185"/>
      <c r="AH171" s="185"/>
      <c r="AI171" s="185"/>
    </row>
    <row r="172" ht="15.75" customHeight="1">
      <c r="A172" s="253" t="s">
        <v>4450</v>
      </c>
      <c r="B172" s="264" t="s">
        <v>4327</v>
      </c>
      <c r="C172" s="213" t="s">
        <v>4451</v>
      </c>
      <c r="D172" s="213" t="s">
        <v>4452</v>
      </c>
      <c r="E172" s="248" t="s">
        <v>170</v>
      </c>
      <c r="F172" s="198" t="s">
        <v>4330</v>
      </c>
      <c r="G172" s="198" t="s">
        <v>4453</v>
      </c>
      <c r="H172" s="198" t="s">
        <v>4453</v>
      </c>
      <c r="I172" s="183" t="s">
        <v>51</v>
      </c>
      <c r="J172" s="181">
        <v>45366.0</v>
      </c>
      <c r="K172" s="234"/>
      <c r="L172" s="216" t="s">
        <v>135</v>
      </c>
      <c r="M172" s="185"/>
      <c r="N172" s="458"/>
      <c r="O172" s="185"/>
      <c r="P172" s="185"/>
      <c r="Q172" s="185"/>
      <c r="R172" s="185"/>
      <c r="S172" s="185"/>
      <c r="T172" s="185"/>
      <c r="U172" s="185"/>
      <c r="V172" s="185"/>
      <c r="W172" s="185"/>
      <c r="X172" s="185"/>
      <c r="Y172" s="185"/>
      <c r="Z172" s="185"/>
      <c r="AA172" s="185"/>
      <c r="AB172" s="185"/>
      <c r="AC172" s="185"/>
      <c r="AD172" s="185"/>
      <c r="AE172" s="185"/>
      <c r="AF172" s="185"/>
      <c r="AG172" s="185"/>
      <c r="AH172" s="185"/>
      <c r="AI172" s="185"/>
    </row>
    <row r="173" ht="15.75" customHeight="1">
      <c r="A173" s="253" t="s">
        <v>4454</v>
      </c>
      <c r="B173" s="238" t="s">
        <v>4327</v>
      </c>
      <c r="C173" s="230" t="s">
        <v>4455</v>
      </c>
      <c r="D173" s="198" t="s">
        <v>4456</v>
      </c>
      <c r="E173" s="228" t="s">
        <v>170</v>
      </c>
      <c r="F173" s="198" t="s">
        <v>4330</v>
      </c>
      <c r="G173" s="230" t="s">
        <v>4457</v>
      </c>
      <c r="H173" s="230" t="s">
        <v>4457</v>
      </c>
      <c r="I173" s="216" t="s">
        <v>51</v>
      </c>
      <c r="J173" s="181">
        <v>45366.0</v>
      </c>
      <c r="K173" s="263"/>
      <c r="L173" s="216" t="s">
        <v>135</v>
      </c>
      <c r="M173" s="134"/>
      <c r="N173" s="134"/>
      <c r="O173" s="134"/>
      <c r="P173" s="134"/>
      <c r="Q173" s="134"/>
      <c r="R173" s="134"/>
      <c r="S173" s="134"/>
      <c r="T173" s="134"/>
      <c r="U173" s="134"/>
      <c r="V173" s="134"/>
      <c r="W173" s="134"/>
      <c r="X173" s="134"/>
      <c r="Y173" s="134"/>
      <c r="Z173" s="134"/>
      <c r="AA173" s="135"/>
      <c r="AB173" s="135"/>
      <c r="AC173" s="135"/>
      <c r="AD173" s="135"/>
      <c r="AE173" s="135"/>
      <c r="AF173" s="135"/>
      <c r="AG173" s="135"/>
      <c r="AH173" s="135"/>
      <c r="AI173" s="135"/>
    </row>
    <row r="174" ht="15.75" customHeight="1">
      <c r="A174" s="253" t="s">
        <v>4458</v>
      </c>
      <c r="B174" s="238" t="s">
        <v>4327</v>
      </c>
      <c r="C174" s="230" t="s">
        <v>4459</v>
      </c>
      <c r="D174" s="198" t="s">
        <v>4460</v>
      </c>
      <c r="E174" s="228" t="s">
        <v>170</v>
      </c>
      <c r="F174" s="198" t="s">
        <v>54</v>
      </c>
      <c r="G174" s="230" t="s">
        <v>4299</v>
      </c>
      <c r="H174" s="230" t="s">
        <v>4299</v>
      </c>
      <c r="I174" s="216" t="s">
        <v>51</v>
      </c>
      <c r="J174" s="181">
        <v>45366.0</v>
      </c>
      <c r="K174" s="263"/>
      <c r="L174" s="216" t="s">
        <v>135</v>
      </c>
      <c r="M174" s="134"/>
      <c r="N174" s="134"/>
      <c r="O174" s="134"/>
      <c r="P174" s="134"/>
      <c r="Q174" s="134"/>
      <c r="R174" s="134"/>
      <c r="S174" s="134"/>
      <c r="T174" s="134"/>
      <c r="U174" s="134"/>
      <c r="V174" s="134"/>
      <c r="W174" s="134"/>
      <c r="X174" s="134"/>
      <c r="Y174" s="134"/>
      <c r="Z174" s="134"/>
      <c r="AA174" s="135"/>
      <c r="AB174" s="135"/>
      <c r="AC174" s="135"/>
      <c r="AD174" s="135"/>
      <c r="AE174" s="135"/>
      <c r="AF174" s="135"/>
      <c r="AG174" s="135"/>
      <c r="AH174" s="135"/>
      <c r="AI174" s="135"/>
    </row>
    <row r="175" ht="15.75" customHeight="1">
      <c r="A175" s="253" t="s">
        <v>4461</v>
      </c>
      <c r="B175" s="238" t="s">
        <v>4327</v>
      </c>
      <c r="C175" s="230" t="s">
        <v>4301</v>
      </c>
      <c r="D175" s="198" t="s">
        <v>4462</v>
      </c>
      <c r="E175" s="228" t="s">
        <v>170</v>
      </c>
      <c r="F175" s="198" t="s">
        <v>54</v>
      </c>
      <c r="G175" s="230" t="s">
        <v>4463</v>
      </c>
      <c r="H175" s="230" t="s">
        <v>4463</v>
      </c>
      <c r="I175" s="216" t="s">
        <v>51</v>
      </c>
      <c r="J175" s="181">
        <v>45366.0</v>
      </c>
      <c r="K175" s="263"/>
      <c r="L175" s="216" t="s">
        <v>135</v>
      </c>
      <c r="M175" s="134"/>
      <c r="N175" s="458"/>
      <c r="O175" s="134"/>
      <c r="P175" s="134"/>
      <c r="Q175" s="134"/>
      <c r="R175" s="134"/>
      <c r="S175" s="134"/>
      <c r="T175" s="134"/>
      <c r="U175" s="134"/>
      <c r="V175" s="134"/>
      <c r="W175" s="134"/>
      <c r="X175" s="134"/>
      <c r="Y175" s="134"/>
      <c r="Z175" s="134"/>
      <c r="AA175" s="135"/>
      <c r="AB175" s="135"/>
      <c r="AC175" s="135"/>
      <c r="AD175" s="135"/>
      <c r="AE175" s="135"/>
      <c r="AF175" s="135"/>
      <c r="AG175" s="135"/>
      <c r="AH175" s="135"/>
      <c r="AI175" s="135"/>
    </row>
    <row r="176" ht="15.75" customHeight="1">
      <c r="A176" s="253" t="s">
        <v>4464</v>
      </c>
      <c r="B176" s="238" t="s">
        <v>4327</v>
      </c>
      <c r="C176" s="230" t="s">
        <v>4305</v>
      </c>
      <c r="D176" s="198" t="s">
        <v>4462</v>
      </c>
      <c r="E176" s="228" t="s">
        <v>170</v>
      </c>
      <c r="F176" s="198" t="s">
        <v>54</v>
      </c>
      <c r="G176" s="230" t="s">
        <v>4306</v>
      </c>
      <c r="H176" s="230" t="s">
        <v>4306</v>
      </c>
      <c r="I176" s="216" t="s">
        <v>51</v>
      </c>
      <c r="J176" s="181">
        <v>45366.0</v>
      </c>
      <c r="K176" s="263"/>
      <c r="L176" s="216" t="s">
        <v>135</v>
      </c>
      <c r="M176" s="134"/>
      <c r="N176" s="458"/>
      <c r="O176" s="134"/>
      <c r="P176" s="134"/>
      <c r="Q176" s="134"/>
      <c r="R176" s="134"/>
      <c r="S176" s="134"/>
      <c r="T176" s="134"/>
      <c r="U176" s="134"/>
      <c r="V176" s="134"/>
      <c r="W176" s="134"/>
      <c r="X176" s="134"/>
      <c r="Y176" s="134"/>
      <c r="Z176" s="134"/>
      <c r="AA176" s="135"/>
      <c r="AB176" s="135"/>
      <c r="AC176" s="135"/>
      <c r="AD176" s="135"/>
      <c r="AE176" s="135"/>
      <c r="AF176" s="135"/>
      <c r="AG176" s="135"/>
      <c r="AH176" s="135"/>
      <c r="AI176" s="135"/>
    </row>
    <row r="177" ht="15.75" customHeight="1">
      <c r="A177" s="253" t="s">
        <v>4465</v>
      </c>
      <c r="B177" s="238" t="s">
        <v>4308</v>
      </c>
      <c r="C177" s="230" t="s">
        <v>4309</v>
      </c>
      <c r="D177" s="198" t="s">
        <v>4466</v>
      </c>
      <c r="E177" s="228" t="s">
        <v>170</v>
      </c>
      <c r="F177" s="198" t="s">
        <v>4330</v>
      </c>
      <c r="G177" s="230" t="s">
        <v>4312</v>
      </c>
      <c r="H177" s="230" t="s">
        <v>4312</v>
      </c>
      <c r="I177" s="216" t="s">
        <v>51</v>
      </c>
      <c r="J177" s="181">
        <v>45366.0</v>
      </c>
      <c r="K177" s="263"/>
      <c r="L177" s="216" t="s">
        <v>135</v>
      </c>
      <c r="M177" s="134"/>
      <c r="N177" s="134"/>
      <c r="O177" s="134"/>
      <c r="P177" s="134"/>
      <c r="Q177" s="134"/>
      <c r="R177" s="134"/>
      <c r="S177" s="134"/>
      <c r="T177" s="134"/>
      <c r="U177" s="134"/>
      <c r="V177" s="134"/>
      <c r="W177" s="134"/>
      <c r="X177" s="134"/>
      <c r="Y177" s="134"/>
      <c r="Z177" s="134"/>
      <c r="AA177" s="135"/>
      <c r="AB177" s="135"/>
      <c r="AC177" s="135"/>
      <c r="AD177" s="135"/>
      <c r="AE177" s="135"/>
      <c r="AF177" s="135"/>
      <c r="AG177" s="135"/>
      <c r="AH177" s="135"/>
      <c r="AI177" s="135"/>
    </row>
    <row r="178" ht="15.75" customHeight="1">
      <c r="A178" s="246" t="s">
        <v>4467</v>
      </c>
      <c r="B178" s="238" t="s">
        <v>1698</v>
      </c>
      <c r="C178" s="230" t="s">
        <v>4314</v>
      </c>
      <c r="D178" s="180" t="s">
        <v>4468</v>
      </c>
      <c r="E178" s="228" t="s">
        <v>170</v>
      </c>
      <c r="F178" s="178" t="s">
        <v>54</v>
      </c>
      <c r="G178" s="230" t="s">
        <v>4316</v>
      </c>
      <c r="H178" s="230" t="s">
        <v>4316</v>
      </c>
      <c r="I178" s="183" t="s">
        <v>51</v>
      </c>
      <c r="J178" s="206">
        <v>45366.0</v>
      </c>
      <c r="K178" s="263"/>
      <c r="L178" s="183" t="s">
        <v>135</v>
      </c>
      <c r="M178" s="202"/>
      <c r="N178" s="202"/>
      <c r="O178" s="202"/>
      <c r="P178" s="202"/>
      <c r="Q178" s="202"/>
      <c r="R178" s="202"/>
      <c r="S178" s="202"/>
      <c r="T178" s="202"/>
      <c r="U178" s="202"/>
      <c r="V178" s="202"/>
      <c r="W178" s="202"/>
      <c r="X178" s="202"/>
      <c r="Y178" s="202"/>
      <c r="Z178" s="202"/>
      <c r="AA178" s="135"/>
      <c r="AB178" s="135"/>
      <c r="AC178" s="135"/>
      <c r="AD178" s="135"/>
      <c r="AE178" s="135"/>
      <c r="AF178" s="135"/>
      <c r="AG178" s="135"/>
      <c r="AH178" s="135"/>
      <c r="AI178" s="135"/>
    </row>
    <row r="179">
      <c r="A179" s="253" t="s">
        <v>4469</v>
      </c>
      <c r="B179" s="238" t="s">
        <v>4470</v>
      </c>
      <c r="C179" s="230" t="s">
        <v>4471</v>
      </c>
      <c r="D179" s="198" t="s">
        <v>4472</v>
      </c>
      <c r="E179" s="228" t="s">
        <v>170</v>
      </c>
      <c r="F179" s="198" t="s">
        <v>4261</v>
      </c>
      <c r="G179" s="230" t="s">
        <v>4473</v>
      </c>
      <c r="H179" s="230" t="s">
        <v>4473</v>
      </c>
      <c r="I179" s="183" t="s">
        <v>51</v>
      </c>
      <c r="J179" s="181">
        <v>45366.0</v>
      </c>
      <c r="K179" s="263"/>
      <c r="L179" s="216" t="s">
        <v>135</v>
      </c>
      <c r="M179" s="134"/>
      <c r="N179" s="460"/>
      <c r="O179" s="134"/>
      <c r="P179" s="134"/>
      <c r="Q179" s="134"/>
      <c r="R179" s="134"/>
      <c r="S179" s="134"/>
      <c r="T179" s="134"/>
      <c r="U179" s="134"/>
      <c r="V179" s="134"/>
      <c r="W179" s="134"/>
      <c r="X179" s="134"/>
      <c r="Y179" s="134"/>
      <c r="Z179" s="134"/>
      <c r="AA179" s="135"/>
      <c r="AB179" s="135"/>
      <c r="AC179" s="135"/>
      <c r="AD179" s="135"/>
      <c r="AE179" s="135"/>
      <c r="AF179" s="135"/>
      <c r="AG179" s="135"/>
      <c r="AH179" s="135"/>
      <c r="AI179" s="135"/>
    </row>
    <row r="180">
      <c r="A180" s="246" t="s">
        <v>4474</v>
      </c>
      <c r="B180" s="238" t="s">
        <v>4470</v>
      </c>
      <c r="C180" s="230" t="s">
        <v>4475</v>
      </c>
      <c r="D180" s="180" t="s">
        <v>4476</v>
      </c>
      <c r="E180" s="228" t="s">
        <v>170</v>
      </c>
      <c r="F180" s="180" t="s">
        <v>54</v>
      </c>
      <c r="G180" s="230" t="s">
        <v>611</v>
      </c>
      <c r="H180" s="230" t="s">
        <v>611</v>
      </c>
      <c r="I180" s="183" t="s">
        <v>51</v>
      </c>
      <c r="J180" s="206">
        <v>45366.0</v>
      </c>
      <c r="K180" s="263"/>
      <c r="L180" s="183" t="s">
        <v>135</v>
      </c>
      <c r="M180" s="134"/>
      <c r="N180" s="460"/>
      <c r="O180" s="134"/>
      <c r="P180" s="134"/>
      <c r="Q180" s="134"/>
      <c r="R180" s="134"/>
      <c r="S180" s="134"/>
      <c r="T180" s="134"/>
      <c r="U180" s="134"/>
      <c r="V180" s="134"/>
      <c r="W180" s="134"/>
      <c r="X180" s="134"/>
      <c r="Y180" s="134"/>
      <c r="Z180" s="134"/>
      <c r="AA180" s="135"/>
      <c r="AB180" s="135"/>
      <c r="AC180" s="135"/>
      <c r="AD180" s="135"/>
      <c r="AE180" s="135"/>
      <c r="AF180" s="135"/>
      <c r="AG180" s="135"/>
      <c r="AH180" s="135"/>
      <c r="AI180" s="135"/>
    </row>
    <row r="181">
      <c r="A181" s="246" t="s">
        <v>4477</v>
      </c>
      <c r="B181" s="238" t="s">
        <v>4470</v>
      </c>
      <c r="C181" s="230" t="s">
        <v>4478</v>
      </c>
      <c r="D181" s="180" t="s">
        <v>4472</v>
      </c>
      <c r="E181" s="228" t="s">
        <v>170</v>
      </c>
      <c r="F181" s="180" t="s">
        <v>4479</v>
      </c>
      <c r="G181" s="230" t="s">
        <v>4473</v>
      </c>
      <c r="H181" s="230" t="s">
        <v>4473</v>
      </c>
      <c r="I181" s="183" t="s">
        <v>51</v>
      </c>
      <c r="J181" s="206">
        <v>45366.0</v>
      </c>
      <c r="K181" s="263"/>
      <c r="L181" s="183" t="s">
        <v>135</v>
      </c>
      <c r="M181" s="134"/>
      <c r="N181" s="460"/>
      <c r="O181" s="134"/>
      <c r="P181" s="134"/>
      <c r="Q181" s="134"/>
      <c r="R181" s="134"/>
      <c r="S181" s="134"/>
      <c r="T181" s="134"/>
      <c r="U181" s="134"/>
      <c r="V181" s="134"/>
      <c r="W181" s="134"/>
      <c r="X181" s="134"/>
      <c r="Y181" s="134"/>
      <c r="Z181" s="134"/>
      <c r="AA181" s="135"/>
      <c r="AB181" s="135"/>
      <c r="AC181" s="135"/>
      <c r="AD181" s="135"/>
      <c r="AE181" s="135"/>
      <c r="AF181" s="135"/>
      <c r="AG181" s="135"/>
      <c r="AH181" s="135"/>
      <c r="AI181" s="135"/>
    </row>
    <row r="182">
      <c r="A182" s="246" t="s">
        <v>4480</v>
      </c>
      <c r="B182" s="238" t="s">
        <v>4470</v>
      </c>
      <c r="C182" s="230" t="s">
        <v>4481</v>
      </c>
      <c r="D182" s="180" t="s">
        <v>4476</v>
      </c>
      <c r="E182" s="228" t="s">
        <v>170</v>
      </c>
      <c r="F182" s="180" t="s">
        <v>4482</v>
      </c>
      <c r="G182" s="230" t="s">
        <v>611</v>
      </c>
      <c r="H182" s="230" t="s">
        <v>611</v>
      </c>
      <c r="I182" s="183" t="s">
        <v>51</v>
      </c>
      <c r="J182" s="206">
        <v>45366.0</v>
      </c>
      <c r="K182" s="263"/>
      <c r="L182" s="183" t="s">
        <v>135</v>
      </c>
      <c r="M182" s="134"/>
      <c r="N182" s="460"/>
      <c r="O182" s="134"/>
      <c r="P182" s="134"/>
      <c r="Q182" s="134"/>
      <c r="R182" s="134"/>
      <c r="S182" s="134"/>
      <c r="T182" s="134"/>
      <c r="U182" s="134"/>
      <c r="V182" s="134"/>
      <c r="W182" s="134"/>
      <c r="X182" s="134"/>
      <c r="Y182" s="134"/>
      <c r="Z182" s="134"/>
      <c r="AA182" s="135"/>
      <c r="AB182" s="135"/>
      <c r="AC182" s="135"/>
      <c r="AD182" s="135"/>
      <c r="AE182" s="135"/>
      <c r="AF182" s="135"/>
      <c r="AG182" s="135"/>
      <c r="AH182" s="135"/>
      <c r="AI182" s="135"/>
    </row>
    <row r="183">
      <c r="A183" s="246" t="s">
        <v>4483</v>
      </c>
      <c r="B183" s="238" t="s">
        <v>4470</v>
      </c>
      <c r="C183" s="230" t="s">
        <v>4484</v>
      </c>
      <c r="D183" s="180" t="s">
        <v>4476</v>
      </c>
      <c r="E183" s="228" t="s">
        <v>170</v>
      </c>
      <c r="F183" s="180" t="s">
        <v>4485</v>
      </c>
      <c r="G183" s="230" t="s">
        <v>611</v>
      </c>
      <c r="H183" s="230" t="s">
        <v>611</v>
      </c>
      <c r="I183" s="183" t="s">
        <v>51</v>
      </c>
      <c r="J183" s="206">
        <v>45366.0</v>
      </c>
      <c r="K183" s="263"/>
      <c r="L183" s="183" t="s">
        <v>135</v>
      </c>
      <c r="M183" s="134"/>
      <c r="N183" s="460"/>
      <c r="O183" s="134"/>
      <c r="P183" s="134"/>
      <c r="Q183" s="134"/>
      <c r="R183" s="134"/>
      <c r="S183" s="134"/>
      <c r="T183" s="134"/>
      <c r="U183" s="134"/>
      <c r="V183" s="134"/>
      <c r="W183" s="134"/>
      <c r="X183" s="134"/>
      <c r="Y183" s="134"/>
      <c r="Z183" s="134"/>
      <c r="AA183" s="135"/>
      <c r="AB183" s="135"/>
      <c r="AC183" s="135"/>
      <c r="AD183" s="135"/>
      <c r="AE183" s="135"/>
      <c r="AF183" s="135"/>
      <c r="AG183" s="135"/>
      <c r="AH183" s="135"/>
      <c r="AI183" s="135"/>
    </row>
    <row r="184">
      <c r="A184" s="246" t="s">
        <v>4486</v>
      </c>
      <c r="B184" s="238" t="s">
        <v>4470</v>
      </c>
      <c r="C184" s="230" t="s">
        <v>4487</v>
      </c>
      <c r="D184" s="180" t="s">
        <v>4476</v>
      </c>
      <c r="E184" s="228" t="s">
        <v>170</v>
      </c>
      <c r="F184" s="180" t="s">
        <v>4488</v>
      </c>
      <c r="G184" s="230" t="s">
        <v>611</v>
      </c>
      <c r="H184" s="230" t="s">
        <v>611</v>
      </c>
      <c r="I184" s="183" t="s">
        <v>51</v>
      </c>
      <c r="J184" s="206">
        <v>45366.0</v>
      </c>
      <c r="K184" s="263"/>
      <c r="L184" s="183" t="s">
        <v>135</v>
      </c>
      <c r="M184" s="134"/>
      <c r="N184" s="460"/>
      <c r="O184" s="134"/>
      <c r="P184" s="134"/>
      <c r="Q184" s="134"/>
      <c r="R184" s="134"/>
      <c r="S184" s="134"/>
      <c r="T184" s="134"/>
      <c r="U184" s="134"/>
      <c r="V184" s="134"/>
      <c r="W184" s="134"/>
      <c r="X184" s="134"/>
      <c r="Y184" s="134"/>
      <c r="Z184" s="134"/>
      <c r="AA184" s="135"/>
      <c r="AB184" s="135"/>
      <c r="AC184" s="135"/>
      <c r="AD184" s="135"/>
      <c r="AE184" s="135"/>
      <c r="AF184" s="135"/>
      <c r="AG184" s="135"/>
      <c r="AH184" s="135"/>
      <c r="AI184" s="135"/>
    </row>
    <row r="185">
      <c r="A185" s="246" t="s">
        <v>4489</v>
      </c>
      <c r="B185" s="238" t="s">
        <v>4470</v>
      </c>
      <c r="C185" s="230" t="s">
        <v>4490</v>
      </c>
      <c r="D185" s="180" t="s">
        <v>4472</v>
      </c>
      <c r="E185" s="228" t="s">
        <v>170</v>
      </c>
      <c r="F185" s="180" t="s">
        <v>4491</v>
      </c>
      <c r="G185" s="230" t="s">
        <v>611</v>
      </c>
      <c r="H185" s="230" t="s">
        <v>611</v>
      </c>
      <c r="I185" s="183" t="s">
        <v>51</v>
      </c>
      <c r="J185" s="206">
        <v>45366.0</v>
      </c>
      <c r="K185" s="263"/>
      <c r="L185" s="183" t="s">
        <v>135</v>
      </c>
      <c r="M185" s="134"/>
      <c r="N185" s="460"/>
      <c r="O185" s="134"/>
      <c r="P185" s="134"/>
      <c r="Q185" s="134"/>
      <c r="R185" s="134"/>
      <c r="S185" s="134"/>
      <c r="T185" s="134"/>
      <c r="U185" s="134"/>
      <c r="V185" s="134"/>
      <c r="W185" s="134"/>
      <c r="X185" s="134"/>
      <c r="Y185" s="134"/>
      <c r="Z185" s="134"/>
      <c r="AA185" s="135"/>
      <c r="AB185" s="135"/>
      <c r="AC185" s="135"/>
      <c r="AD185" s="135"/>
      <c r="AE185" s="135"/>
      <c r="AF185" s="135"/>
      <c r="AG185" s="135"/>
      <c r="AH185" s="135"/>
      <c r="AI185" s="135"/>
    </row>
    <row r="186">
      <c r="A186" s="246" t="s">
        <v>4492</v>
      </c>
      <c r="B186" s="238" t="s">
        <v>4470</v>
      </c>
      <c r="C186" s="230" t="s">
        <v>4493</v>
      </c>
      <c r="D186" s="180" t="s">
        <v>4494</v>
      </c>
      <c r="E186" s="228" t="s">
        <v>170</v>
      </c>
      <c r="F186" s="180" t="s">
        <v>4495</v>
      </c>
      <c r="G186" s="230" t="s">
        <v>4496</v>
      </c>
      <c r="H186" s="230" t="s">
        <v>4496</v>
      </c>
      <c r="I186" s="183" t="s">
        <v>51</v>
      </c>
      <c r="J186" s="206">
        <v>45366.0</v>
      </c>
      <c r="K186" s="263"/>
      <c r="L186" s="183" t="s">
        <v>135</v>
      </c>
      <c r="M186" s="134"/>
      <c r="N186" s="460"/>
      <c r="O186" s="134"/>
      <c r="P186" s="134"/>
      <c r="Q186" s="134"/>
      <c r="R186" s="134"/>
      <c r="S186" s="134"/>
      <c r="T186" s="134"/>
      <c r="U186" s="134"/>
      <c r="V186" s="134"/>
      <c r="W186" s="134"/>
      <c r="X186" s="134"/>
      <c r="Y186" s="134"/>
      <c r="Z186" s="134"/>
      <c r="AA186" s="135"/>
      <c r="AB186" s="135"/>
      <c r="AC186" s="135"/>
      <c r="AD186" s="135"/>
      <c r="AE186" s="135"/>
      <c r="AF186" s="135"/>
      <c r="AG186" s="135"/>
      <c r="AH186" s="135"/>
      <c r="AI186" s="135"/>
    </row>
    <row r="187">
      <c r="A187" s="193" t="s">
        <v>4497</v>
      </c>
      <c r="B187" s="238" t="s">
        <v>4470</v>
      </c>
      <c r="C187" s="213" t="s">
        <v>4498</v>
      </c>
      <c r="D187" s="213" t="s">
        <v>4499</v>
      </c>
      <c r="E187" s="248" t="s">
        <v>170</v>
      </c>
      <c r="F187" s="213" t="s">
        <v>4500</v>
      </c>
      <c r="G187" s="230" t="s">
        <v>4496</v>
      </c>
      <c r="H187" s="230" t="s">
        <v>4496</v>
      </c>
      <c r="I187" s="183" t="s">
        <v>51</v>
      </c>
      <c r="J187" s="206">
        <v>45366.0</v>
      </c>
      <c r="K187" s="234"/>
      <c r="L187" s="216" t="s">
        <v>135</v>
      </c>
      <c r="M187" s="185"/>
      <c r="N187" s="460"/>
      <c r="O187" s="185"/>
      <c r="P187" s="185"/>
      <c r="Q187" s="185"/>
      <c r="R187" s="185"/>
      <c r="S187" s="185"/>
      <c r="T187" s="185"/>
      <c r="U187" s="185"/>
      <c r="V187" s="185"/>
      <c r="W187" s="185"/>
      <c r="X187" s="185"/>
      <c r="Y187" s="185"/>
      <c r="Z187" s="185"/>
      <c r="AA187" s="185"/>
      <c r="AB187" s="185"/>
      <c r="AC187" s="185"/>
      <c r="AD187" s="185"/>
      <c r="AE187" s="185"/>
      <c r="AF187" s="185"/>
      <c r="AG187" s="185"/>
      <c r="AH187" s="185"/>
      <c r="AI187" s="185"/>
    </row>
    <row r="188">
      <c r="A188" s="193" t="s">
        <v>4501</v>
      </c>
      <c r="B188" s="238" t="s">
        <v>4470</v>
      </c>
      <c r="C188" s="213" t="s">
        <v>4502</v>
      </c>
      <c r="D188" s="213" t="s">
        <v>4503</v>
      </c>
      <c r="E188" s="248" t="s">
        <v>170</v>
      </c>
      <c r="F188" s="213" t="s">
        <v>4504</v>
      </c>
      <c r="G188" s="198" t="s">
        <v>4290</v>
      </c>
      <c r="H188" s="198" t="s">
        <v>4290</v>
      </c>
      <c r="I188" s="183" t="s">
        <v>51</v>
      </c>
      <c r="J188" s="206">
        <v>45366.0</v>
      </c>
      <c r="K188" s="234"/>
      <c r="L188" s="216" t="s">
        <v>135</v>
      </c>
      <c r="M188" s="185"/>
      <c r="N188" s="460"/>
      <c r="O188" s="185"/>
      <c r="P188" s="185"/>
      <c r="Q188" s="185"/>
      <c r="R188" s="185"/>
      <c r="S188" s="185"/>
      <c r="T188" s="185"/>
      <c r="U188" s="185"/>
      <c r="V188" s="185"/>
      <c r="W188" s="185"/>
      <c r="X188" s="185"/>
      <c r="Y188" s="185"/>
      <c r="Z188" s="185"/>
      <c r="AA188" s="185"/>
      <c r="AB188" s="185"/>
      <c r="AC188" s="185"/>
      <c r="AD188" s="185"/>
      <c r="AE188" s="185"/>
      <c r="AF188" s="185"/>
      <c r="AG188" s="185"/>
      <c r="AH188" s="185"/>
      <c r="AI188" s="185"/>
    </row>
    <row r="189">
      <c r="A189" s="193" t="s">
        <v>4505</v>
      </c>
      <c r="B189" s="238" t="s">
        <v>4506</v>
      </c>
      <c r="C189" s="198" t="s">
        <v>4506</v>
      </c>
      <c r="D189" s="213" t="s">
        <v>4507</v>
      </c>
      <c r="E189" s="248" t="s">
        <v>170</v>
      </c>
      <c r="F189" s="213" t="s">
        <v>54</v>
      </c>
      <c r="G189" s="198" t="s">
        <v>4508</v>
      </c>
      <c r="H189" s="198" t="s">
        <v>4508</v>
      </c>
      <c r="I189" s="264" t="s">
        <v>51</v>
      </c>
      <c r="J189" s="206">
        <v>45366.0</v>
      </c>
      <c r="K189" s="234"/>
      <c r="L189" s="216" t="s">
        <v>135</v>
      </c>
      <c r="M189" s="185"/>
      <c r="N189" s="185"/>
      <c r="O189" s="185"/>
      <c r="P189" s="185"/>
      <c r="Q189" s="185"/>
      <c r="R189" s="185"/>
      <c r="S189" s="185"/>
      <c r="T189" s="185"/>
      <c r="U189" s="185"/>
      <c r="V189" s="185"/>
      <c r="W189" s="185"/>
      <c r="X189" s="185"/>
      <c r="Y189" s="185"/>
      <c r="Z189" s="185"/>
      <c r="AA189" s="185"/>
      <c r="AB189" s="185"/>
      <c r="AC189" s="185"/>
      <c r="AD189" s="185"/>
      <c r="AE189" s="185"/>
      <c r="AF189" s="185"/>
      <c r="AG189" s="185"/>
      <c r="AH189" s="185"/>
      <c r="AI189" s="185"/>
    </row>
    <row r="190" ht="15.75" customHeight="1">
      <c r="A190" s="246"/>
      <c r="B190" s="228"/>
      <c r="C190" s="274"/>
      <c r="D190" s="275"/>
      <c r="E190" s="228"/>
      <c r="F190" s="275"/>
      <c r="G190" s="274"/>
      <c r="H190" s="274"/>
      <c r="I190" s="157"/>
      <c r="J190" s="233"/>
      <c r="K190" s="283"/>
      <c r="L190" s="157"/>
      <c r="M190" s="134"/>
      <c r="N190" s="134"/>
      <c r="O190" s="134"/>
      <c r="P190" s="134"/>
      <c r="Q190" s="134"/>
      <c r="R190" s="134"/>
      <c r="S190" s="134"/>
      <c r="T190" s="134"/>
      <c r="U190" s="134"/>
      <c r="V190" s="134"/>
      <c r="W190" s="134"/>
      <c r="X190" s="134"/>
      <c r="Y190" s="134"/>
      <c r="Z190" s="134"/>
      <c r="AA190" s="135"/>
      <c r="AB190" s="135"/>
      <c r="AC190" s="135"/>
      <c r="AD190" s="135"/>
      <c r="AE190" s="135"/>
      <c r="AF190" s="135"/>
      <c r="AG190" s="135"/>
      <c r="AH190" s="135"/>
      <c r="AI190" s="135"/>
    </row>
    <row r="191" ht="15.75" customHeight="1">
      <c r="A191" s="246"/>
      <c r="B191" s="228"/>
      <c r="C191" s="274"/>
      <c r="D191" s="275"/>
      <c r="E191" s="228"/>
      <c r="F191" s="275"/>
      <c r="G191" s="275"/>
      <c r="H191" s="275"/>
      <c r="I191" s="157"/>
      <c r="J191" s="233"/>
      <c r="K191" s="283"/>
      <c r="L191" s="157"/>
      <c r="M191" s="134"/>
      <c r="N191" s="134"/>
      <c r="O191" s="134"/>
      <c r="P191" s="134"/>
      <c r="Q191" s="134"/>
      <c r="R191" s="134"/>
      <c r="S191" s="134"/>
      <c r="T191" s="134"/>
      <c r="U191" s="134"/>
      <c r="V191" s="134"/>
      <c r="W191" s="134"/>
      <c r="X191" s="134"/>
      <c r="Y191" s="134"/>
      <c r="Z191" s="134"/>
      <c r="AA191" s="135"/>
      <c r="AB191" s="135"/>
      <c r="AC191" s="135"/>
      <c r="AD191" s="135"/>
      <c r="AE191" s="135"/>
      <c r="AF191" s="135"/>
      <c r="AG191" s="135"/>
      <c r="AH191" s="135"/>
      <c r="AI191" s="135"/>
    </row>
    <row r="192" ht="15.75" customHeight="1">
      <c r="A192" s="246"/>
      <c r="B192" s="228"/>
      <c r="C192" s="275"/>
      <c r="D192" s="275"/>
      <c r="E192" s="228"/>
      <c r="F192" s="284"/>
      <c r="G192" s="285"/>
      <c r="H192" s="284"/>
      <c r="I192" s="157"/>
      <c r="J192" s="233"/>
      <c r="K192" s="283"/>
      <c r="L192" s="157"/>
      <c r="M192" s="134"/>
      <c r="N192" s="134"/>
      <c r="O192" s="134"/>
      <c r="P192" s="134"/>
      <c r="Q192" s="134"/>
      <c r="R192" s="134"/>
      <c r="S192" s="134"/>
      <c r="T192" s="134"/>
      <c r="U192" s="134"/>
      <c r="V192" s="134"/>
      <c r="W192" s="134"/>
      <c r="X192" s="134"/>
      <c r="Y192" s="134"/>
      <c r="Z192" s="134"/>
      <c r="AA192" s="135"/>
      <c r="AB192" s="135"/>
      <c r="AC192" s="135"/>
      <c r="AD192" s="135"/>
      <c r="AE192" s="135"/>
      <c r="AF192" s="135"/>
      <c r="AG192" s="135"/>
      <c r="AH192" s="135"/>
      <c r="AI192" s="135"/>
    </row>
    <row r="193" ht="15.75" customHeight="1">
      <c r="A193" s="193"/>
      <c r="B193" s="228"/>
      <c r="C193" s="274"/>
      <c r="D193" s="275"/>
      <c r="E193" s="228"/>
      <c r="F193" s="284"/>
      <c r="G193" s="284"/>
      <c r="H193" s="285"/>
      <c r="I193" s="157"/>
      <c r="J193" s="233"/>
      <c r="K193" s="283"/>
      <c r="L193" s="157"/>
      <c r="M193" s="134"/>
      <c r="N193" s="134"/>
      <c r="O193" s="134"/>
      <c r="P193" s="134"/>
      <c r="Q193" s="134"/>
      <c r="R193" s="134"/>
      <c r="S193" s="134"/>
      <c r="T193" s="134"/>
      <c r="U193" s="134"/>
      <c r="V193" s="134"/>
      <c r="W193" s="134"/>
      <c r="X193" s="134"/>
      <c r="Y193" s="134"/>
      <c r="Z193" s="134"/>
      <c r="AA193" s="135"/>
      <c r="AB193" s="135"/>
      <c r="AC193" s="135"/>
      <c r="AD193" s="135"/>
      <c r="AE193" s="135"/>
      <c r="AF193" s="135"/>
      <c r="AG193" s="135"/>
      <c r="AH193" s="135"/>
      <c r="AI193" s="135"/>
    </row>
    <row r="194" ht="15.75" customHeight="1">
      <c r="A194" s="193"/>
      <c r="B194" s="228"/>
      <c r="C194" s="274"/>
      <c r="D194" s="275"/>
      <c r="E194" s="157"/>
      <c r="F194" s="284"/>
      <c r="G194" s="285"/>
      <c r="H194" s="285"/>
      <c r="I194" s="157"/>
      <c r="J194" s="233"/>
      <c r="K194" s="283"/>
      <c r="L194" s="157"/>
      <c r="M194" s="134"/>
      <c r="N194" s="134"/>
      <c r="O194" s="134"/>
      <c r="P194" s="134"/>
      <c r="Q194" s="134"/>
      <c r="R194" s="134"/>
      <c r="S194" s="134"/>
      <c r="T194" s="134"/>
      <c r="U194" s="134"/>
      <c r="V194" s="134"/>
      <c r="W194" s="134"/>
      <c r="X194" s="134"/>
      <c r="Y194" s="134"/>
      <c r="Z194" s="134"/>
      <c r="AA194" s="135"/>
      <c r="AB194" s="135"/>
      <c r="AC194" s="135"/>
      <c r="AD194" s="135"/>
      <c r="AE194" s="135"/>
      <c r="AF194" s="135"/>
      <c r="AG194" s="135"/>
      <c r="AH194" s="135"/>
      <c r="AI194" s="135"/>
    </row>
    <row r="195" ht="15.75" customHeight="1">
      <c r="A195" s="193"/>
      <c r="B195" s="157"/>
      <c r="C195" s="275"/>
      <c r="D195" s="275"/>
      <c r="E195" s="228"/>
      <c r="F195" s="284"/>
      <c r="G195" s="285"/>
      <c r="H195" s="285"/>
      <c r="I195" s="157"/>
      <c r="J195" s="233"/>
      <c r="K195" s="283"/>
      <c r="L195" s="157"/>
      <c r="M195" s="134"/>
      <c r="N195" s="134"/>
      <c r="O195" s="134"/>
      <c r="P195" s="134"/>
      <c r="Q195" s="134"/>
      <c r="R195" s="134"/>
      <c r="S195" s="134"/>
      <c r="T195" s="134"/>
      <c r="U195" s="134"/>
      <c r="V195" s="134"/>
      <c r="W195" s="134"/>
      <c r="X195" s="134"/>
      <c r="Y195" s="134"/>
      <c r="Z195" s="134"/>
      <c r="AA195" s="135"/>
      <c r="AB195" s="135"/>
      <c r="AC195" s="135"/>
      <c r="AD195" s="135"/>
      <c r="AE195" s="135"/>
      <c r="AF195" s="135"/>
      <c r="AG195" s="135"/>
      <c r="AH195" s="135"/>
      <c r="AI195" s="135"/>
    </row>
    <row r="196" ht="15.75" customHeight="1">
      <c r="A196" s="193"/>
      <c r="B196" s="228"/>
      <c r="C196" s="275"/>
      <c r="D196" s="275"/>
      <c r="E196" s="228"/>
      <c r="F196" s="284"/>
      <c r="G196" s="285"/>
      <c r="H196" s="285"/>
      <c r="I196" s="157"/>
      <c r="J196" s="233"/>
      <c r="K196" s="283"/>
      <c r="L196" s="157"/>
      <c r="M196" s="134"/>
      <c r="N196" s="134"/>
      <c r="O196" s="134"/>
      <c r="P196" s="134"/>
      <c r="Q196" s="134"/>
      <c r="R196" s="134"/>
      <c r="S196" s="134"/>
      <c r="T196" s="134"/>
      <c r="U196" s="134"/>
      <c r="V196" s="134"/>
      <c r="W196" s="134"/>
      <c r="X196" s="134"/>
      <c r="Y196" s="134"/>
      <c r="Z196" s="134"/>
      <c r="AA196" s="135"/>
      <c r="AB196" s="135"/>
      <c r="AC196" s="135"/>
      <c r="AD196" s="135"/>
      <c r="AE196" s="135"/>
      <c r="AF196" s="135"/>
      <c r="AG196" s="135"/>
      <c r="AH196" s="135"/>
      <c r="AI196" s="135"/>
    </row>
    <row r="197" ht="15.75" customHeight="1">
      <c r="A197" s="286"/>
      <c r="B197" s="6"/>
      <c r="C197" s="461"/>
      <c r="D197" s="199"/>
      <c r="E197" s="200"/>
      <c r="F197" s="199"/>
      <c r="G197" s="199"/>
      <c r="H197" s="199"/>
      <c r="I197" s="169"/>
      <c r="J197" s="233"/>
      <c r="K197" s="171"/>
      <c r="L197" s="157"/>
      <c r="M197" s="134"/>
      <c r="N197" s="134"/>
      <c r="O197" s="134"/>
      <c r="P197" s="134"/>
      <c r="Q197" s="134"/>
      <c r="R197" s="134"/>
      <c r="S197" s="134"/>
      <c r="T197" s="134"/>
      <c r="U197" s="134"/>
      <c r="V197" s="134"/>
      <c r="W197" s="134"/>
      <c r="X197" s="134"/>
      <c r="Y197" s="134"/>
      <c r="Z197" s="134"/>
      <c r="AA197" s="135"/>
      <c r="AB197" s="135"/>
      <c r="AC197" s="135"/>
      <c r="AD197" s="135"/>
      <c r="AE197" s="135"/>
      <c r="AF197" s="135"/>
      <c r="AG197" s="135"/>
      <c r="AH197" s="135"/>
      <c r="AI197" s="135"/>
    </row>
    <row r="198" ht="15.75" customHeight="1">
      <c r="A198" s="193"/>
      <c r="B198" s="228"/>
      <c r="C198" s="274"/>
      <c r="D198" s="275"/>
      <c r="E198" s="228"/>
      <c r="F198" s="275"/>
      <c r="G198" s="274"/>
      <c r="H198" s="274"/>
      <c r="I198" s="157"/>
      <c r="J198" s="233"/>
      <c r="K198" s="276"/>
      <c r="L198" s="157"/>
      <c r="M198" s="134"/>
      <c r="N198" s="134"/>
      <c r="O198" s="134"/>
      <c r="P198" s="134"/>
      <c r="Q198" s="134"/>
      <c r="R198" s="134"/>
      <c r="S198" s="134"/>
      <c r="T198" s="134"/>
      <c r="U198" s="134"/>
      <c r="V198" s="134"/>
      <c r="W198" s="134"/>
      <c r="X198" s="134"/>
      <c r="Y198" s="134"/>
      <c r="Z198" s="134"/>
      <c r="AA198" s="135"/>
      <c r="AB198" s="135"/>
      <c r="AC198" s="135"/>
      <c r="AD198" s="135"/>
      <c r="AE198" s="135"/>
      <c r="AF198" s="135"/>
      <c r="AG198" s="135"/>
      <c r="AH198" s="135"/>
      <c r="AI198" s="135"/>
    </row>
    <row r="199" ht="15.75" customHeight="1">
      <c r="A199" s="193"/>
      <c r="B199" s="228"/>
      <c r="C199" s="274"/>
      <c r="D199" s="275"/>
      <c r="E199" s="228"/>
      <c r="F199" s="275"/>
      <c r="G199" s="274"/>
      <c r="H199" s="274"/>
      <c r="I199" s="157"/>
      <c r="J199" s="233"/>
      <c r="K199" s="276"/>
      <c r="L199" s="157"/>
      <c r="M199" s="134"/>
      <c r="N199" s="134"/>
      <c r="O199" s="134"/>
      <c r="P199" s="134"/>
      <c r="Q199" s="134"/>
      <c r="R199" s="134"/>
      <c r="S199" s="134"/>
      <c r="T199" s="134"/>
      <c r="U199" s="134"/>
      <c r="V199" s="134"/>
      <c r="W199" s="134"/>
      <c r="X199" s="134"/>
      <c r="Y199" s="134"/>
      <c r="Z199" s="134"/>
      <c r="AA199" s="135"/>
      <c r="AB199" s="135"/>
      <c r="AC199" s="135"/>
      <c r="AD199" s="135"/>
      <c r="AE199" s="135"/>
      <c r="AF199" s="135"/>
      <c r="AG199" s="135"/>
      <c r="AH199" s="135"/>
      <c r="AI199" s="135"/>
    </row>
    <row r="200" ht="15.75" customHeight="1">
      <c r="A200" s="193"/>
      <c r="B200" s="228"/>
      <c r="C200" s="274"/>
      <c r="D200" s="275"/>
      <c r="E200" s="228"/>
      <c r="F200" s="275"/>
      <c r="G200" s="274"/>
      <c r="H200" s="274"/>
      <c r="I200" s="157"/>
      <c r="J200" s="233"/>
      <c r="K200" s="276"/>
      <c r="L200" s="157"/>
      <c r="M200" s="134"/>
      <c r="N200" s="134"/>
      <c r="O200" s="134"/>
      <c r="P200" s="134"/>
      <c r="Q200" s="134"/>
      <c r="R200" s="134"/>
      <c r="S200" s="134"/>
      <c r="T200" s="134"/>
      <c r="U200" s="134"/>
      <c r="V200" s="134"/>
      <c r="W200" s="134"/>
      <c r="X200" s="134"/>
      <c r="Y200" s="134"/>
      <c r="Z200" s="134"/>
      <c r="AA200" s="135"/>
      <c r="AB200" s="135"/>
      <c r="AC200" s="135"/>
      <c r="AD200" s="135"/>
      <c r="AE200" s="135"/>
      <c r="AF200" s="135"/>
      <c r="AG200" s="135"/>
      <c r="AH200" s="135"/>
      <c r="AI200" s="135"/>
    </row>
    <row r="201" ht="15.75" customHeight="1">
      <c r="A201" s="193"/>
      <c r="B201" s="228"/>
      <c r="C201" s="274"/>
      <c r="D201" s="275"/>
      <c r="E201" s="228"/>
      <c r="F201" s="275"/>
      <c r="G201" s="274"/>
      <c r="H201" s="274"/>
      <c r="I201" s="157"/>
      <c r="J201" s="233"/>
      <c r="K201" s="276"/>
      <c r="L201" s="157"/>
      <c r="M201" s="134"/>
      <c r="N201" s="134"/>
      <c r="O201" s="134"/>
      <c r="P201" s="134"/>
      <c r="Q201" s="134"/>
      <c r="R201" s="134"/>
      <c r="S201" s="134"/>
      <c r="T201" s="134"/>
      <c r="U201" s="134"/>
      <c r="V201" s="134"/>
      <c r="W201" s="134"/>
      <c r="X201" s="134"/>
      <c r="Y201" s="134"/>
      <c r="Z201" s="134"/>
      <c r="AA201" s="135"/>
      <c r="AB201" s="135"/>
      <c r="AC201" s="135"/>
      <c r="AD201" s="135"/>
      <c r="AE201" s="135"/>
      <c r="AF201" s="135"/>
      <c r="AG201" s="135"/>
      <c r="AH201" s="135"/>
      <c r="AI201" s="135"/>
    </row>
    <row r="202" ht="15.75" customHeight="1">
      <c r="A202" s="193"/>
      <c r="B202" s="228"/>
      <c r="C202" s="274"/>
      <c r="D202" s="275"/>
      <c r="E202" s="228"/>
      <c r="F202" s="275"/>
      <c r="G202" s="274"/>
      <c r="H202" s="274"/>
      <c r="I202" s="157"/>
      <c r="J202" s="233"/>
      <c r="K202" s="276"/>
      <c r="L202" s="157"/>
      <c r="M202" s="134"/>
      <c r="N202" s="134"/>
      <c r="O202" s="134"/>
      <c r="P202" s="134"/>
      <c r="Q202" s="134"/>
      <c r="R202" s="134"/>
      <c r="S202" s="134"/>
      <c r="T202" s="134"/>
      <c r="U202" s="134"/>
      <c r="V202" s="134"/>
      <c r="W202" s="134"/>
      <c r="X202" s="134"/>
      <c r="Y202" s="134"/>
      <c r="Z202" s="134"/>
      <c r="AA202" s="135"/>
      <c r="AB202" s="135"/>
      <c r="AC202" s="135"/>
      <c r="AD202" s="135"/>
      <c r="AE202" s="135"/>
      <c r="AF202" s="135"/>
      <c r="AG202" s="135"/>
      <c r="AH202" s="135"/>
      <c r="AI202" s="135"/>
    </row>
    <row r="203" ht="15.75" customHeight="1">
      <c r="A203" s="287"/>
      <c r="B203" s="228"/>
      <c r="C203" s="274"/>
      <c r="D203" s="275"/>
      <c r="E203" s="228"/>
      <c r="F203" s="275"/>
      <c r="G203" s="274"/>
      <c r="H203" s="274"/>
      <c r="I203" s="157"/>
      <c r="J203" s="233"/>
      <c r="K203" s="276"/>
      <c r="L203" s="157"/>
      <c r="M203" s="134"/>
      <c r="N203" s="134"/>
      <c r="O203" s="134"/>
      <c r="P203" s="134"/>
      <c r="Q203" s="134"/>
      <c r="R203" s="134"/>
      <c r="S203" s="134"/>
      <c r="T203" s="134"/>
      <c r="U203" s="134"/>
      <c r="V203" s="134"/>
      <c r="W203" s="134"/>
      <c r="X203" s="134"/>
      <c r="Y203" s="134"/>
      <c r="Z203" s="134"/>
      <c r="AA203" s="135"/>
      <c r="AB203" s="135"/>
      <c r="AC203" s="135"/>
      <c r="AD203" s="135"/>
      <c r="AE203" s="135"/>
      <c r="AF203" s="135"/>
      <c r="AG203" s="135"/>
      <c r="AH203" s="135"/>
      <c r="AI203" s="135"/>
    </row>
    <row r="204" ht="15.75" customHeight="1">
      <c r="A204" s="287"/>
      <c r="B204" s="228"/>
      <c r="C204" s="274"/>
      <c r="D204" s="275"/>
      <c r="E204" s="228"/>
      <c r="F204" s="275"/>
      <c r="G204" s="274"/>
      <c r="H204" s="274"/>
      <c r="I204" s="157"/>
      <c r="J204" s="233"/>
      <c r="K204" s="276"/>
      <c r="L204" s="157"/>
      <c r="M204" s="134"/>
      <c r="N204" s="134"/>
      <c r="O204" s="134"/>
      <c r="P204" s="134"/>
      <c r="Q204" s="134"/>
      <c r="R204" s="134"/>
      <c r="S204" s="134"/>
      <c r="T204" s="134"/>
      <c r="U204" s="134"/>
      <c r="V204" s="134"/>
      <c r="W204" s="134"/>
      <c r="X204" s="134"/>
      <c r="Y204" s="134"/>
      <c r="Z204" s="134"/>
      <c r="AA204" s="135"/>
      <c r="AB204" s="135"/>
      <c r="AC204" s="135"/>
      <c r="AD204" s="135"/>
      <c r="AE204" s="135"/>
      <c r="AF204" s="135"/>
      <c r="AG204" s="135"/>
      <c r="AH204" s="135"/>
      <c r="AI204" s="135"/>
    </row>
    <row r="205" ht="15.75" customHeight="1">
      <c r="A205" s="287"/>
      <c r="B205" s="228"/>
      <c r="C205" s="274"/>
      <c r="D205" s="275"/>
      <c r="E205" s="228"/>
      <c r="F205" s="275"/>
      <c r="G205" s="274"/>
      <c r="H205" s="274"/>
      <c r="I205" s="157"/>
      <c r="J205" s="233"/>
      <c r="K205" s="288"/>
      <c r="L205" s="157"/>
      <c r="M205" s="134"/>
      <c r="N205" s="134"/>
      <c r="O205" s="134"/>
      <c r="P205" s="134"/>
      <c r="Q205" s="134"/>
      <c r="R205" s="134"/>
      <c r="S205" s="134"/>
      <c r="T205" s="134"/>
      <c r="U205" s="134"/>
      <c r="V205" s="134"/>
      <c r="W205" s="134"/>
      <c r="X205" s="134"/>
      <c r="Y205" s="134"/>
      <c r="Z205" s="134"/>
      <c r="AA205" s="135"/>
      <c r="AB205" s="135"/>
      <c r="AC205" s="135"/>
      <c r="AD205" s="135"/>
      <c r="AE205" s="135"/>
      <c r="AF205" s="135"/>
      <c r="AG205" s="135"/>
      <c r="AH205" s="135"/>
      <c r="AI205" s="135"/>
    </row>
    <row r="206" ht="15.75" customHeight="1">
      <c r="A206" s="287"/>
      <c r="B206" s="228"/>
      <c r="C206" s="274"/>
      <c r="D206" s="275"/>
      <c r="E206" s="228"/>
      <c r="F206" s="275"/>
      <c r="G206" s="274"/>
      <c r="H206" s="274"/>
      <c r="I206" s="157"/>
      <c r="J206" s="233"/>
      <c r="K206" s="289"/>
      <c r="L206" s="157"/>
      <c r="M206" s="134"/>
      <c r="N206" s="134"/>
      <c r="O206" s="134"/>
      <c r="P206" s="134"/>
      <c r="Q206" s="134"/>
      <c r="R206" s="134"/>
      <c r="S206" s="134"/>
      <c r="T206" s="134"/>
      <c r="U206" s="134"/>
      <c r="V206" s="134"/>
      <c r="W206" s="134"/>
      <c r="X206" s="134"/>
      <c r="Y206" s="134"/>
      <c r="Z206" s="134"/>
      <c r="AA206" s="135"/>
      <c r="AB206" s="135"/>
      <c r="AC206" s="135"/>
      <c r="AD206" s="135"/>
      <c r="AE206" s="135"/>
      <c r="AF206" s="135"/>
      <c r="AG206" s="135"/>
      <c r="AH206" s="135"/>
      <c r="AI206" s="135"/>
    </row>
    <row r="207" ht="15.75" customHeight="1">
      <c r="A207" s="287"/>
      <c r="B207" s="228"/>
      <c r="C207" s="274"/>
      <c r="D207" s="275"/>
      <c r="E207" s="228"/>
      <c r="F207" s="275"/>
      <c r="G207" s="274"/>
      <c r="H207" s="274"/>
      <c r="I207" s="157"/>
      <c r="J207" s="233"/>
      <c r="K207" s="263"/>
      <c r="L207" s="157"/>
      <c r="M207" s="134"/>
      <c r="N207" s="134"/>
      <c r="O207" s="134"/>
      <c r="P207" s="134"/>
      <c r="Q207" s="134"/>
      <c r="R207" s="134"/>
      <c r="S207" s="134"/>
      <c r="T207" s="134"/>
      <c r="U207" s="134"/>
      <c r="V207" s="134"/>
      <c r="W207" s="134"/>
      <c r="X207" s="134"/>
      <c r="Y207" s="134"/>
      <c r="Z207" s="134"/>
      <c r="AA207" s="135"/>
      <c r="AB207" s="135"/>
      <c r="AC207" s="135"/>
      <c r="AD207" s="135"/>
      <c r="AE207" s="135"/>
      <c r="AF207" s="135"/>
      <c r="AG207" s="135"/>
      <c r="AH207" s="135"/>
      <c r="AI207" s="135"/>
    </row>
    <row r="208" ht="15.75" customHeight="1">
      <c r="A208" s="287"/>
      <c r="B208" s="228"/>
      <c r="C208" s="274"/>
      <c r="D208" s="275"/>
      <c r="E208" s="228"/>
      <c r="F208" s="275"/>
      <c r="G208" s="274"/>
      <c r="H208" s="274"/>
      <c r="I208" s="157"/>
      <c r="J208" s="233"/>
      <c r="K208" s="276"/>
      <c r="L208" s="157"/>
      <c r="M208" s="134"/>
      <c r="N208" s="134"/>
      <c r="O208" s="134"/>
      <c r="P208" s="134"/>
      <c r="Q208" s="134"/>
      <c r="R208" s="134"/>
      <c r="S208" s="134"/>
      <c r="T208" s="134"/>
      <c r="U208" s="134"/>
      <c r="V208" s="134"/>
      <c r="W208" s="134"/>
      <c r="X208" s="134"/>
      <c r="Y208" s="134"/>
      <c r="Z208" s="134"/>
      <c r="AA208" s="135"/>
      <c r="AB208" s="135"/>
      <c r="AC208" s="135"/>
      <c r="AD208" s="135"/>
      <c r="AE208" s="135"/>
      <c r="AF208" s="135"/>
      <c r="AG208" s="135"/>
      <c r="AH208" s="135"/>
      <c r="AI208" s="135"/>
    </row>
    <row r="209" ht="15.75" customHeight="1">
      <c r="A209" s="287"/>
      <c r="B209" s="228"/>
      <c r="C209" s="274"/>
      <c r="D209" s="275"/>
      <c r="E209" s="228"/>
      <c r="F209" s="275"/>
      <c r="G209" s="274"/>
      <c r="H209" s="274"/>
      <c r="I209" s="157"/>
      <c r="J209" s="233"/>
      <c r="K209" s="276"/>
      <c r="L209" s="157"/>
      <c r="M209" s="134"/>
      <c r="N209" s="134"/>
      <c r="O209" s="134"/>
      <c r="P209" s="134"/>
      <c r="Q209" s="134"/>
      <c r="R209" s="134"/>
      <c r="S209" s="134"/>
      <c r="T209" s="134"/>
      <c r="U209" s="134"/>
      <c r="V209" s="134"/>
      <c r="W209" s="134"/>
      <c r="X209" s="134"/>
      <c r="Y209" s="134"/>
      <c r="Z209" s="134"/>
      <c r="AA209" s="135"/>
      <c r="AB209" s="135"/>
      <c r="AC209" s="135"/>
      <c r="AD209" s="135"/>
      <c r="AE209" s="135"/>
      <c r="AF209" s="135"/>
      <c r="AG209" s="135"/>
      <c r="AH209" s="135"/>
      <c r="AI209" s="135"/>
    </row>
    <row r="210" ht="15.75" customHeight="1">
      <c r="A210" s="287"/>
      <c r="B210" s="228"/>
      <c r="C210" s="274"/>
      <c r="D210" s="275"/>
      <c r="E210" s="228"/>
      <c r="F210" s="275"/>
      <c r="G210" s="274"/>
      <c r="H210" s="274"/>
      <c r="I210" s="157"/>
      <c r="J210" s="233"/>
      <c r="K210" s="276"/>
      <c r="L210" s="157"/>
      <c r="M210" s="134"/>
      <c r="N210" s="134"/>
      <c r="O210" s="134"/>
      <c r="P210" s="134"/>
      <c r="Q210" s="134"/>
      <c r="R210" s="134"/>
      <c r="S210" s="134"/>
      <c r="T210" s="134"/>
      <c r="U210" s="134"/>
      <c r="V210" s="134"/>
      <c r="W210" s="134"/>
      <c r="X210" s="134"/>
      <c r="Y210" s="134"/>
      <c r="Z210" s="134"/>
      <c r="AA210" s="135"/>
      <c r="AB210" s="135"/>
      <c r="AC210" s="135"/>
      <c r="AD210" s="135"/>
      <c r="AE210" s="135"/>
      <c r="AF210" s="135"/>
      <c r="AG210" s="135"/>
      <c r="AH210" s="135"/>
      <c r="AI210" s="135"/>
    </row>
    <row r="211" ht="15.75" customHeight="1">
      <c r="A211" s="287"/>
      <c r="B211" s="228"/>
      <c r="C211" s="274"/>
      <c r="D211" s="275"/>
      <c r="E211" s="228"/>
      <c r="F211" s="275"/>
      <c r="G211" s="274"/>
      <c r="H211" s="274"/>
      <c r="I211" s="157"/>
      <c r="J211" s="233"/>
      <c r="K211" s="276"/>
      <c r="L211" s="157"/>
      <c r="M211" s="134"/>
      <c r="N211" s="134"/>
      <c r="O211" s="134"/>
      <c r="P211" s="134"/>
      <c r="Q211" s="134"/>
      <c r="R211" s="134"/>
      <c r="S211" s="134"/>
      <c r="T211" s="134"/>
      <c r="U211" s="134"/>
      <c r="V211" s="134"/>
      <c r="W211" s="134"/>
      <c r="X211" s="134"/>
      <c r="Y211" s="134"/>
      <c r="Z211" s="134"/>
      <c r="AA211" s="135"/>
      <c r="AB211" s="135"/>
      <c r="AC211" s="135"/>
      <c r="AD211" s="135"/>
      <c r="AE211" s="135"/>
      <c r="AF211" s="135"/>
      <c r="AG211" s="135"/>
      <c r="AH211" s="135"/>
      <c r="AI211" s="135"/>
    </row>
    <row r="212" ht="15.75" customHeight="1">
      <c r="A212" s="287"/>
      <c r="B212" s="228"/>
      <c r="C212" s="274"/>
      <c r="D212" s="275"/>
      <c r="E212" s="228"/>
      <c r="F212" s="275"/>
      <c r="G212" s="274"/>
      <c r="H212" s="274"/>
      <c r="I212" s="157"/>
      <c r="J212" s="233"/>
      <c r="K212" s="276"/>
      <c r="L212" s="157"/>
      <c r="M212" s="134"/>
      <c r="N212" s="134"/>
      <c r="O212" s="134"/>
      <c r="P212" s="134"/>
      <c r="Q212" s="134"/>
      <c r="R212" s="134"/>
      <c r="S212" s="134"/>
      <c r="T212" s="134"/>
      <c r="U212" s="134"/>
      <c r="V212" s="134"/>
      <c r="W212" s="134"/>
      <c r="X212" s="134"/>
      <c r="Y212" s="134"/>
      <c r="Z212" s="134"/>
      <c r="AA212" s="135"/>
      <c r="AB212" s="135"/>
      <c r="AC212" s="135"/>
      <c r="AD212" s="135"/>
      <c r="AE212" s="135"/>
      <c r="AF212" s="135"/>
      <c r="AG212" s="135"/>
      <c r="AH212" s="135"/>
      <c r="AI212" s="135"/>
    </row>
    <row r="213" ht="15.75" customHeight="1">
      <c r="A213" s="287"/>
      <c r="B213" s="115"/>
      <c r="C213" s="274"/>
      <c r="D213" s="275"/>
      <c r="E213" s="228"/>
      <c r="F213" s="275"/>
      <c r="G213" s="275"/>
      <c r="H213" s="275"/>
      <c r="I213" s="157"/>
      <c r="J213" s="233"/>
      <c r="K213" s="263"/>
      <c r="L213" s="157"/>
      <c r="M213" s="134"/>
      <c r="N213" s="134"/>
      <c r="O213" s="134"/>
      <c r="P213" s="134"/>
      <c r="Q213" s="134"/>
      <c r="R213" s="134"/>
      <c r="S213" s="134"/>
      <c r="T213" s="134"/>
      <c r="U213" s="134"/>
      <c r="V213" s="134"/>
      <c r="W213" s="134"/>
      <c r="X213" s="134"/>
      <c r="Y213" s="134"/>
      <c r="Z213" s="134"/>
      <c r="AA213" s="135"/>
      <c r="AB213" s="135"/>
      <c r="AC213" s="135"/>
      <c r="AD213" s="135"/>
      <c r="AE213" s="135"/>
      <c r="AF213" s="135"/>
      <c r="AG213" s="135"/>
      <c r="AH213" s="135"/>
      <c r="AI213" s="135"/>
    </row>
    <row r="214" ht="15.75" customHeight="1">
      <c r="A214" s="70"/>
      <c r="B214" s="70"/>
      <c r="C214" s="275"/>
      <c r="D214" s="275"/>
      <c r="E214" s="157"/>
      <c r="F214" s="275"/>
      <c r="G214" s="275"/>
      <c r="H214" s="275"/>
      <c r="I214" s="157"/>
      <c r="J214" s="233"/>
      <c r="K214" s="276"/>
      <c r="L214" s="157"/>
      <c r="M214" s="134"/>
      <c r="N214" s="134"/>
      <c r="O214" s="134"/>
      <c r="P214" s="134"/>
      <c r="Q214" s="134"/>
      <c r="R214" s="134"/>
      <c r="S214" s="134"/>
      <c r="T214" s="134"/>
      <c r="U214" s="134"/>
      <c r="V214" s="134"/>
      <c r="W214" s="134"/>
      <c r="X214" s="134"/>
      <c r="Y214" s="134"/>
      <c r="Z214" s="134"/>
      <c r="AA214" s="135"/>
      <c r="AB214" s="135"/>
      <c r="AC214" s="135"/>
      <c r="AD214" s="135"/>
      <c r="AE214" s="135"/>
      <c r="AF214" s="135"/>
      <c r="AG214" s="135"/>
      <c r="AH214" s="135"/>
      <c r="AI214" s="135"/>
    </row>
    <row r="215" ht="15.75" customHeight="1">
      <c r="A215" s="287"/>
      <c r="B215" s="115"/>
      <c r="C215" s="274"/>
      <c r="D215" s="275"/>
      <c r="E215" s="228"/>
      <c r="F215" s="275"/>
      <c r="G215" s="275"/>
      <c r="H215" s="275"/>
      <c r="I215" s="157"/>
      <c r="J215" s="233"/>
      <c r="K215" s="263"/>
      <c r="L215" s="157"/>
      <c r="M215" s="134"/>
      <c r="N215" s="134"/>
      <c r="O215" s="134"/>
      <c r="P215" s="134"/>
      <c r="Q215" s="134"/>
      <c r="R215" s="134"/>
      <c r="S215" s="134"/>
      <c r="T215" s="134"/>
      <c r="U215" s="134"/>
      <c r="V215" s="134"/>
      <c r="W215" s="134"/>
      <c r="X215" s="134"/>
      <c r="Y215" s="134"/>
      <c r="Z215" s="134"/>
      <c r="AA215" s="135"/>
      <c r="AB215" s="135"/>
      <c r="AC215" s="135"/>
      <c r="AD215" s="135"/>
      <c r="AE215" s="135"/>
      <c r="AF215" s="135"/>
      <c r="AG215" s="135"/>
      <c r="AH215" s="135"/>
      <c r="AI215" s="135"/>
    </row>
    <row r="216" ht="15.75" customHeight="1">
      <c r="A216" s="287"/>
      <c r="B216" s="228"/>
      <c r="C216" s="274"/>
      <c r="D216" s="275"/>
      <c r="E216" s="228"/>
      <c r="F216" s="275"/>
      <c r="G216" s="275"/>
      <c r="H216" s="275"/>
      <c r="I216" s="157"/>
      <c r="J216" s="233"/>
      <c r="K216" s="263"/>
      <c r="L216" s="157"/>
      <c r="M216" s="134"/>
      <c r="N216" s="134"/>
      <c r="O216" s="134"/>
      <c r="P216" s="134"/>
      <c r="Q216" s="134"/>
      <c r="R216" s="134"/>
      <c r="S216" s="134"/>
      <c r="T216" s="134"/>
      <c r="U216" s="134"/>
      <c r="V216" s="134"/>
      <c r="W216" s="134"/>
      <c r="X216" s="134"/>
      <c r="Y216" s="134"/>
      <c r="Z216" s="134"/>
      <c r="AA216" s="135"/>
      <c r="AB216" s="135"/>
      <c r="AC216" s="135"/>
      <c r="AD216" s="135"/>
      <c r="AE216" s="135"/>
      <c r="AF216" s="135"/>
      <c r="AG216" s="135"/>
      <c r="AH216" s="135"/>
      <c r="AI216" s="135"/>
    </row>
    <row r="217" ht="15.75" customHeight="1">
      <c r="A217" s="287"/>
      <c r="B217" s="228"/>
      <c r="C217" s="274"/>
      <c r="D217" s="275"/>
      <c r="E217" s="228"/>
      <c r="F217" s="275"/>
      <c r="G217" s="274"/>
      <c r="H217" s="290"/>
      <c r="I217" s="157"/>
      <c r="J217" s="233"/>
      <c r="K217" s="276"/>
      <c r="L217" s="157"/>
      <c r="M217" s="134"/>
      <c r="N217" s="134"/>
      <c r="O217" s="134"/>
      <c r="P217" s="134"/>
      <c r="Q217" s="134"/>
      <c r="R217" s="134"/>
      <c r="S217" s="134"/>
      <c r="T217" s="134"/>
      <c r="U217" s="134"/>
      <c r="V217" s="134"/>
      <c r="W217" s="134"/>
      <c r="X217" s="134"/>
      <c r="Y217" s="134"/>
      <c r="Z217" s="134"/>
      <c r="AA217" s="135"/>
      <c r="AB217" s="135"/>
      <c r="AC217" s="135"/>
      <c r="AD217" s="135"/>
      <c r="AE217" s="135"/>
      <c r="AF217" s="135"/>
      <c r="AG217" s="135"/>
      <c r="AH217" s="135"/>
      <c r="AI217" s="135"/>
    </row>
    <row r="218" ht="15.75" customHeight="1">
      <c r="A218" s="287"/>
      <c r="B218" s="291"/>
      <c r="C218" s="274"/>
      <c r="D218" s="275"/>
      <c r="E218" s="228"/>
      <c r="F218" s="275"/>
      <c r="G218" s="274"/>
      <c r="H218" s="274"/>
      <c r="I218" s="157"/>
      <c r="J218" s="233"/>
      <c r="K218" s="276"/>
      <c r="L218" s="157"/>
      <c r="M218" s="134"/>
      <c r="N218" s="134"/>
      <c r="O218" s="134"/>
      <c r="P218" s="134"/>
      <c r="Q218" s="134"/>
      <c r="R218" s="134"/>
      <c r="S218" s="134"/>
      <c r="T218" s="134"/>
      <c r="U218" s="134"/>
      <c r="V218" s="134"/>
      <c r="W218" s="134"/>
      <c r="X218" s="134"/>
      <c r="Y218" s="134"/>
      <c r="Z218" s="134"/>
      <c r="AA218" s="135"/>
      <c r="AB218" s="135"/>
      <c r="AC218" s="135"/>
      <c r="AD218" s="135"/>
      <c r="AE218" s="135"/>
      <c r="AF218" s="135"/>
      <c r="AG218" s="135"/>
      <c r="AH218" s="135"/>
      <c r="AI218" s="135"/>
    </row>
    <row r="219" ht="15.75" customHeight="1">
      <c r="A219" s="287"/>
      <c r="B219" s="70"/>
      <c r="C219" s="274"/>
      <c r="D219" s="275"/>
      <c r="E219" s="228"/>
      <c r="F219" s="275"/>
      <c r="G219" s="274"/>
      <c r="H219" s="274"/>
      <c r="I219" s="157"/>
      <c r="J219" s="233"/>
      <c r="K219" s="276"/>
      <c r="L219" s="157"/>
      <c r="M219" s="134"/>
      <c r="N219" s="134"/>
      <c r="O219" s="134"/>
      <c r="P219" s="134"/>
      <c r="Q219" s="134"/>
      <c r="R219" s="134"/>
      <c r="S219" s="134"/>
      <c r="T219" s="134"/>
      <c r="U219" s="134"/>
      <c r="V219" s="134"/>
      <c r="W219" s="134"/>
      <c r="X219" s="134"/>
      <c r="Y219" s="134"/>
      <c r="Z219" s="134"/>
      <c r="AA219" s="135"/>
      <c r="AB219" s="135"/>
      <c r="AC219" s="135"/>
      <c r="AD219" s="135"/>
      <c r="AE219" s="135"/>
      <c r="AF219" s="135"/>
      <c r="AG219" s="135"/>
      <c r="AH219" s="135"/>
      <c r="AI219" s="135"/>
    </row>
    <row r="220" ht="15.75" customHeight="1">
      <c r="A220" s="287"/>
      <c r="B220" s="291"/>
      <c r="C220" s="274"/>
      <c r="D220" s="275"/>
      <c r="E220" s="228"/>
      <c r="F220" s="275"/>
      <c r="G220" s="274"/>
      <c r="H220" s="274"/>
      <c r="I220" s="157"/>
      <c r="J220" s="233"/>
      <c r="K220" s="276"/>
      <c r="L220" s="157"/>
      <c r="M220" s="134"/>
      <c r="N220" s="134"/>
      <c r="O220" s="134"/>
      <c r="P220" s="134"/>
      <c r="Q220" s="134"/>
      <c r="R220" s="134"/>
      <c r="S220" s="134"/>
      <c r="T220" s="134"/>
      <c r="U220" s="134"/>
      <c r="V220" s="134"/>
      <c r="W220" s="134"/>
      <c r="X220" s="134"/>
      <c r="Y220" s="134"/>
      <c r="Z220" s="134"/>
      <c r="AA220" s="135"/>
      <c r="AB220" s="135"/>
      <c r="AC220" s="135"/>
      <c r="AD220" s="135"/>
      <c r="AE220" s="135"/>
      <c r="AF220" s="135"/>
      <c r="AG220" s="135"/>
      <c r="AH220" s="135"/>
      <c r="AI220" s="135"/>
    </row>
    <row r="221" ht="15.75" customHeight="1">
      <c r="A221" s="287"/>
      <c r="B221" s="70"/>
      <c r="C221" s="274"/>
      <c r="D221" s="275"/>
      <c r="E221" s="228"/>
      <c r="F221" s="275"/>
      <c r="G221" s="274"/>
      <c r="H221" s="274"/>
      <c r="I221" s="157"/>
      <c r="J221" s="233"/>
      <c r="K221" s="276"/>
      <c r="L221" s="157"/>
      <c r="M221" s="134"/>
      <c r="N221" s="134"/>
      <c r="O221" s="134"/>
      <c r="P221" s="134"/>
      <c r="Q221" s="134"/>
      <c r="R221" s="134"/>
      <c r="S221" s="134"/>
      <c r="T221" s="134"/>
      <c r="U221" s="134"/>
      <c r="V221" s="134"/>
      <c r="W221" s="134"/>
      <c r="X221" s="134"/>
      <c r="Y221" s="134"/>
      <c r="Z221" s="134"/>
      <c r="AA221" s="135"/>
      <c r="AB221" s="135"/>
      <c r="AC221" s="135"/>
      <c r="AD221" s="135"/>
      <c r="AE221" s="135"/>
      <c r="AF221" s="135"/>
      <c r="AG221" s="135"/>
      <c r="AH221" s="135"/>
      <c r="AI221" s="135"/>
    </row>
    <row r="222" ht="15.75" customHeight="1">
      <c r="A222" s="287"/>
      <c r="B222" s="228"/>
      <c r="C222" s="274"/>
      <c r="D222" s="275"/>
      <c r="E222" s="228"/>
      <c r="F222" s="275"/>
      <c r="G222" s="274"/>
      <c r="H222" s="274"/>
      <c r="I222" s="157"/>
      <c r="J222" s="233"/>
      <c r="K222" s="276"/>
      <c r="L222" s="157"/>
      <c r="M222" s="134"/>
      <c r="N222" s="134"/>
      <c r="O222" s="134"/>
      <c r="P222" s="134"/>
      <c r="Q222" s="134"/>
      <c r="R222" s="134"/>
      <c r="S222" s="134"/>
      <c r="T222" s="134"/>
      <c r="U222" s="134"/>
      <c r="V222" s="134"/>
      <c r="W222" s="134"/>
      <c r="X222" s="134"/>
      <c r="Y222" s="134"/>
      <c r="Z222" s="134"/>
      <c r="AA222" s="135"/>
      <c r="AB222" s="135"/>
      <c r="AC222" s="135"/>
      <c r="AD222" s="135"/>
      <c r="AE222" s="135"/>
      <c r="AF222" s="135"/>
      <c r="AG222" s="135"/>
      <c r="AH222" s="135"/>
      <c r="AI222" s="135"/>
    </row>
    <row r="223" ht="15.75" customHeight="1">
      <c r="A223" s="287"/>
      <c r="B223" s="228"/>
      <c r="C223" s="274"/>
      <c r="D223" s="275"/>
      <c r="E223" s="228"/>
      <c r="F223" s="275"/>
      <c r="G223" s="274"/>
      <c r="H223" s="274"/>
      <c r="I223" s="157"/>
      <c r="J223" s="233"/>
      <c r="K223" s="276"/>
      <c r="L223" s="157"/>
      <c r="M223" s="134"/>
      <c r="N223" s="134"/>
      <c r="O223" s="134"/>
      <c r="P223" s="134"/>
      <c r="Q223" s="134"/>
      <c r="R223" s="134"/>
      <c r="S223" s="134"/>
      <c r="T223" s="134"/>
      <c r="U223" s="134"/>
      <c r="V223" s="134"/>
      <c r="W223" s="134"/>
      <c r="X223" s="134"/>
      <c r="Y223" s="134"/>
      <c r="Z223" s="134"/>
      <c r="AA223" s="135"/>
      <c r="AB223" s="135"/>
      <c r="AC223" s="135"/>
      <c r="AD223" s="135"/>
      <c r="AE223" s="135"/>
      <c r="AF223" s="135"/>
      <c r="AG223" s="135"/>
      <c r="AH223" s="135"/>
      <c r="AI223" s="135"/>
    </row>
    <row r="224" ht="15.75" customHeight="1">
      <c r="A224" s="287"/>
      <c r="B224" s="228"/>
      <c r="C224" s="275"/>
      <c r="D224" s="275"/>
      <c r="E224" s="228"/>
      <c r="F224" s="275"/>
      <c r="G224" s="274"/>
      <c r="H224" s="274"/>
      <c r="I224" s="157"/>
      <c r="J224" s="233"/>
      <c r="K224" s="276"/>
      <c r="L224" s="157"/>
      <c r="M224" s="134"/>
      <c r="N224" s="134"/>
      <c r="O224" s="134"/>
      <c r="P224" s="134"/>
      <c r="Q224" s="134"/>
      <c r="R224" s="134"/>
      <c r="S224" s="134"/>
      <c r="T224" s="134"/>
      <c r="U224" s="134"/>
      <c r="V224" s="134"/>
      <c r="W224" s="134"/>
      <c r="X224" s="134"/>
      <c r="Y224" s="134"/>
      <c r="Z224" s="134"/>
      <c r="AA224" s="135"/>
      <c r="AB224" s="135"/>
      <c r="AC224" s="135"/>
      <c r="AD224" s="135"/>
      <c r="AE224" s="135"/>
      <c r="AF224" s="135"/>
      <c r="AG224" s="135"/>
      <c r="AH224" s="135"/>
      <c r="AI224" s="135"/>
    </row>
    <row r="225" ht="15.75" customHeight="1">
      <c r="A225" s="287"/>
      <c r="B225" s="228"/>
      <c r="C225" s="274"/>
      <c r="D225" s="275"/>
      <c r="E225" s="228"/>
      <c r="F225" s="275"/>
      <c r="G225" s="274"/>
      <c r="H225" s="274"/>
      <c r="I225" s="157"/>
      <c r="J225" s="233"/>
      <c r="K225" s="276"/>
      <c r="L225" s="157"/>
      <c r="M225" s="134"/>
      <c r="N225" s="134"/>
      <c r="O225" s="134"/>
      <c r="P225" s="134"/>
      <c r="Q225" s="134"/>
      <c r="R225" s="134"/>
      <c r="S225" s="134"/>
      <c r="T225" s="134"/>
      <c r="U225" s="134"/>
      <c r="V225" s="134"/>
      <c r="W225" s="134"/>
      <c r="X225" s="134"/>
      <c r="Y225" s="134"/>
      <c r="Z225" s="134"/>
      <c r="AA225" s="135"/>
      <c r="AB225" s="135"/>
      <c r="AC225" s="135"/>
      <c r="AD225" s="135"/>
      <c r="AE225" s="135"/>
      <c r="AF225" s="135"/>
      <c r="AG225" s="135"/>
      <c r="AH225" s="135"/>
      <c r="AI225" s="135"/>
    </row>
    <row r="226" ht="15.75" customHeight="1">
      <c r="A226" s="287"/>
      <c r="B226" s="228"/>
      <c r="C226" s="274"/>
      <c r="D226" s="275"/>
      <c r="E226" s="228"/>
      <c r="F226" s="275"/>
      <c r="G226" s="274"/>
      <c r="H226" s="274"/>
      <c r="I226" s="157"/>
      <c r="J226" s="233"/>
      <c r="K226" s="276"/>
      <c r="L226" s="157"/>
      <c r="M226" s="134"/>
      <c r="N226" s="134"/>
      <c r="O226" s="134"/>
      <c r="P226" s="134"/>
      <c r="Q226" s="134"/>
      <c r="R226" s="134"/>
      <c r="S226" s="134"/>
      <c r="T226" s="134"/>
      <c r="U226" s="134"/>
      <c r="V226" s="134"/>
      <c r="W226" s="134"/>
      <c r="X226" s="134"/>
      <c r="Y226" s="134"/>
      <c r="Z226" s="134"/>
      <c r="AA226" s="135"/>
      <c r="AB226" s="135"/>
      <c r="AC226" s="135"/>
      <c r="AD226" s="135"/>
      <c r="AE226" s="135"/>
      <c r="AF226" s="135"/>
      <c r="AG226" s="135"/>
      <c r="AH226" s="135"/>
      <c r="AI226" s="135"/>
    </row>
    <row r="227" ht="15.75" customHeight="1">
      <c r="A227" s="287"/>
      <c r="B227" s="228"/>
      <c r="C227" s="274"/>
      <c r="D227" s="275"/>
      <c r="E227" s="228"/>
      <c r="F227" s="275"/>
      <c r="G227" s="274"/>
      <c r="H227" s="274"/>
      <c r="I227" s="157"/>
      <c r="J227" s="233"/>
      <c r="K227" s="276"/>
      <c r="L227" s="157"/>
      <c r="M227" s="134"/>
      <c r="N227" s="134"/>
      <c r="O227" s="134"/>
      <c r="P227" s="134"/>
      <c r="Q227" s="134"/>
      <c r="R227" s="134"/>
      <c r="S227" s="134"/>
      <c r="T227" s="134"/>
      <c r="U227" s="134"/>
      <c r="V227" s="134"/>
      <c r="W227" s="134"/>
      <c r="X227" s="134"/>
      <c r="Y227" s="134"/>
      <c r="Z227" s="134"/>
      <c r="AA227" s="135"/>
      <c r="AB227" s="135"/>
      <c r="AC227" s="135"/>
      <c r="AD227" s="135"/>
      <c r="AE227" s="135"/>
      <c r="AF227" s="135"/>
      <c r="AG227" s="135"/>
      <c r="AH227" s="135"/>
      <c r="AI227" s="135"/>
    </row>
    <row r="228" ht="15.75" customHeight="1">
      <c r="A228" s="287"/>
      <c r="B228" s="228"/>
      <c r="C228" s="275"/>
      <c r="D228" s="275"/>
      <c r="E228" s="228"/>
      <c r="F228" s="275"/>
      <c r="G228" s="274"/>
      <c r="H228" s="274"/>
      <c r="I228" s="157"/>
      <c r="J228" s="233"/>
      <c r="K228" s="276"/>
      <c r="L228" s="157"/>
      <c r="M228" s="134"/>
      <c r="N228" s="134"/>
      <c r="O228" s="134"/>
      <c r="P228" s="134"/>
      <c r="Q228" s="134"/>
      <c r="R228" s="134"/>
      <c r="S228" s="134"/>
      <c r="T228" s="134"/>
      <c r="U228" s="134"/>
      <c r="V228" s="134"/>
      <c r="W228" s="134"/>
      <c r="X228" s="134"/>
      <c r="Y228" s="134"/>
      <c r="Z228" s="134"/>
      <c r="AA228" s="135"/>
      <c r="AB228" s="135"/>
      <c r="AC228" s="135"/>
      <c r="AD228" s="135"/>
      <c r="AE228" s="135"/>
      <c r="AF228" s="135"/>
      <c r="AG228" s="135"/>
      <c r="AH228" s="135"/>
      <c r="AI228" s="135"/>
    </row>
    <row r="229" ht="15.75" customHeight="1">
      <c r="A229" s="287"/>
      <c r="B229" s="228"/>
      <c r="C229" s="275"/>
      <c r="D229" s="275"/>
      <c r="E229" s="228"/>
      <c r="F229" s="275"/>
      <c r="G229" s="274"/>
      <c r="H229" s="274"/>
      <c r="I229" s="157"/>
      <c r="J229" s="233"/>
      <c r="K229" s="276"/>
      <c r="L229" s="157"/>
      <c r="M229" s="134"/>
      <c r="N229" s="134"/>
      <c r="O229" s="134"/>
      <c r="P229" s="134"/>
      <c r="Q229" s="134"/>
      <c r="R229" s="134"/>
      <c r="S229" s="134"/>
      <c r="T229" s="134"/>
      <c r="U229" s="134"/>
      <c r="V229" s="134"/>
      <c r="W229" s="134"/>
      <c r="X229" s="134"/>
      <c r="Y229" s="134"/>
      <c r="Z229" s="134"/>
      <c r="AA229" s="135"/>
      <c r="AB229" s="135"/>
      <c r="AC229" s="135"/>
      <c r="AD229" s="135"/>
      <c r="AE229" s="135"/>
      <c r="AF229" s="135"/>
      <c r="AG229" s="135"/>
      <c r="AH229" s="135"/>
      <c r="AI229" s="135"/>
    </row>
    <row r="230" ht="15.75" customHeight="1">
      <c r="A230" s="287"/>
      <c r="B230" s="228"/>
      <c r="C230" s="275"/>
      <c r="D230" s="275"/>
      <c r="E230" s="228"/>
      <c r="F230" s="275"/>
      <c r="G230" s="274"/>
      <c r="H230" s="274"/>
      <c r="I230" s="233"/>
      <c r="J230" s="233"/>
      <c r="K230" s="276"/>
      <c r="L230" s="157"/>
      <c r="M230" s="134"/>
      <c r="N230" s="134"/>
      <c r="O230" s="134"/>
      <c r="P230" s="134"/>
      <c r="Q230" s="134"/>
      <c r="R230" s="134"/>
      <c r="S230" s="134"/>
      <c r="T230" s="134"/>
      <c r="U230" s="134"/>
      <c r="V230" s="134"/>
      <c r="W230" s="134"/>
      <c r="X230" s="134"/>
      <c r="Y230" s="134"/>
      <c r="Z230" s="134"/>
      <c r="AA230" s="135"/>
      <c r="AB230" s="135"/>
      <c r="AC230" s="135"/>
      <c r="AD230" s="135"/>
      <c r="AE230" s="135"/>
      <c r="AF230" s="135"/>
      <c r="AG230" s="135"/>
      <c r="AH230" s="135"/>
      <c r="AI230" s="135"/>
    </row>
    <row r="231" ht="15.75" customHeight="1">
      <c r="A231" s="287"/>
      <c r="B231" s="228"/>
      <c r="C231" s="275"/>
      <c r="D231" s="275"/>
      <c r="E231" s="228"/>
      <c r="F231" s="275"/>
      <c r="G231" s="274"/>
      <c r="H231" s="274"/>
      <c r="I231" s="233"/>
      <c r="J231" s="233"/>
      <c r="K231" s="276"/>
      <c r="L231" s="157"/>
      <c r="M231" s="134"/>
      <c r="N231" s="134"/>
      <c r="O231" s="134"/>
      <c r="P231" s="134"/>
      <c r="Q231" s="134"/>
      <c r="R231" s="134"/>
      <c r="S231" s="134"/>
      <c r="T231" s="134"/>
      <c r="U231" s="134"/>
      <c r="V231" s="134"/>
      <c r="W231" s="134"/>
      <c r="X231" s="134"/>
      <c r="Y231" s="134"/>
      <c r="Z231" s="134"/>
      <c r="AA231" s="135"/>
      <c r="AB231" s="135"/>
      <c r="AC231" s="135"/>
      <c r="AD231" s="135"/>
      <c r="AE231" s="135"/>
      <c r="AF231" s="135"/>
      <c r="AG231" s="135"/>
      <c r="AH231" s="135"/>
      <c r="AI231" s="135"/>
    </row>
    <row r="232" ht="15.75" customHeight="1">
      <c r="A232" s="287"/>
      <c r="B232" s="228"/>
      <c r="C232" s="275"/>
      <c r="D232" s="275"/>
      <c r="E232" s="228"/>
      <c r="F232" s="275"/>
      <c r="G232" s="274"/>
      <c r="H232" s="274"/>
      <c r="I232" s="233"/>
      <c r="J232" s="233"/>
      <c r="K232" s="276"/>
      <c r="L232" s="157"/>
      <c r="M232" s="134"/>
      <c r="N232" s="134"/>
      <c r="O232" s="134"/>
      <c r="P232" s="134"/>
      <c r="Q232" s="134"/>
      <c r="R232" s="134"/>
      <c r="S232" s="134"/>
      <c r="T232" s="134"/>
      <c r="U232" s="134"/>
      <c r="V232" s="134"/>
      <c r="W232" s="134"/>
      <c r="X232" s="134"/>
      <c r="Y232" s="134"/>
      <c r="Z232" s="134"/>
      <c r="AA232" s="135"/>
      <c r="AB232" s="135"/>
      <c r="AC232" s="135"/>
      <c r="AD232" s="135"/>
      <c r="AE232" s="135"/>
      <c r="AF232" s="135"/>
      <c r="AG232" s="135"/>
      <c r="AH232" s="135"/>
      <c r="AI232" s="135"/>
    </row>
    <row r="233" ht="15.75" customHeight="1">
      <c r="A233" s="287"/>
      <c r="B233" s="228"/>
      <c r="C233" s="274"/>
      <c r="D233" s="275"/>
      <c r="E233" s="228"/>
      <c r="F233" s="275"/>
      <c r="G233" s="274"/>
      <c r="H233" s="274"/>
      <c r="I233" s="233"/>
      <c r="J233" s="233"/>
      <c r="K233" s="276"/>
      <c r="L233" s="157"/>
      <c r="M233" s="134"/>
      <c r="N233" s="134"/>
      <c r="O233" s="134"/>
      <c r="P233" s="134"/>
      <c r="Q233" s="134"/>
      <c r="R233" s="134"/>
      <c r="S233" s="134"/>
      <c r="T233" s="134"/>
      <c r="U233" s="134"/>
      <c r="V233" s="134"/>
      <c r="W233" s="134"/>
      <c r="X233" s="134"/>
      <c r="Y233" s="134"/>
      <c r="Z233" s="134"/>
      <c r="AA233" s="135"/>
      <c r="AB233" s="135"/>
      <c r="AC233" s="135"/>
      <c r="AD233" s="135"/>
      <c r="AE233" s="135"/>
      <c r="AF233" s="135"/>
      <c r="AG233" s="135"/>
      <c r="AH233" s="135"/>
      <c r="AI233" s="135"/>
    </row>
    <row r="234" ht="15.75" customHeight="1">
      <c r="A234" s="287"/>
      <c r="B234" s="228"/>
      <c r="C234" s="274"/>
      <c r="D234" s="275"/>
      <c r="E234" s="228"/>
      <c r="F234" s="275"/>
      <c r="G234" s="274"/>
      <c r="H234" s="274"/>
      <c r="I234" s="233"/>
      <c r="J234" s="233"/>
      <c r="K234" s="276"/>
      <c r="L234" s="157"/>
      <c r="M234" s="134"/>
      <c r="N234" s="134"/>
      <c r="O234" s="134"/>
      <c r="P234" s="134"/>
      <c r="Q234" s="134"/>
      <c r="R234" s="134"/>
      <c r="S234" s="134"/>
      <c r="T234" s="134"/>
      <c r="U234" s="134"/>
      <c r="V234" s="134"/>
      <c r="W234" s="134"/>
      <c r="X234" s="134"/>
      <c r="Y234" s="134"/>
      <c r="Z234" s="134"/>
      <c r="AA234" s="135"/>
      <c r="AB234" s="135"/>
      <c r="AC234" s="135"/>
      <c r="AD234" s="135"/>
      <c r="AE234" s="135"/>
      <c r="AF234" s="135"/>
      <c r="AG234" s="135"/>
      <c r="AH234" s="135"/>
      <c r="AI234" s="135"/>
    </row>
    <row r="235" ht="15.75" customHeight="1">
      <c r="A235" s="115"/>
      <c r="B235" s="228"/>
      <c r="C235" s="274"/>
      <c r="D235" s="275"/>
      <c r="E235" s="228"/>
      <c r="F235" s="275"/>
      <c r="G235" s="274"/>
      <c r="H235" s="274"/>
      <c r="I235" s="233"/>
      <c r="J235" s="233"/>
      <c r="K235" s="276"/>
      <c r="L235" s="157"/>
      <c r="M235" s="134"/>
      <c r="N235" s="134"/>
      <c r="O235" s="134"/>
      <c r="P235" s="134"/>
      <c r="Q235" s="134"/>
      <c r="R235" s="134"/>
      <c r="S235" s="134"/>
      <c r="T235" s="134"/>
      <c r="U235" s="134"/>
      <c r="V235" s="134"/>
      <c r="W235" s="134"/>
      <c r="X235" s="134"/>
      <c r="Y235" s="134"/>
      <c r="Z235" s="134"/>
      <c r="AA235" s="135"/>
      <c r="AB235" s="135"/>
      <c r="AC235" s="135"/>
      <c r="AD235" s="135"/>
      <c r="AE235" s="135"/>
      <c r="AF235" s="135"/>
      <c r="AG235" s="135"/>
      <c r="AH235" s="135"/>
      <c r="AI235" s="135"/>
    </row>
    <row r="236" ht="15.75" customHeight="1">
      <c r="A236" s="278"/>
      <c r="B236" s="228"/>
      <c r="C236" s="274"/>
      <c r="D236" s="275"/>
      <c r="E236" s="228"/>
      <c r="F236" s="275"/>
      <c r="G236" s="274"/>
      <c r="H236" s="274"/>
      <c r="I236" s="233"/>
      <c r="J236" s="233"/>
      <c r="K236" s="276"/>
      <c r="L236" s="157"/>
      <c r="M236" s="134"/>
      <c r="N236" s="134"/>
      <c r="O236" s="134"/>
      <c r="P236" s="134"/>
      <c r="Q236" s="134"/>
      <c r="R236" s="134"/>
      <c r="S236" s="134"/>
      <c r="T236" s="134"/>
      <c r="U236" s="134"/>
      <c r="V236" s="134"/>
      <c r="W236" s="134"/>
      <c r="X236" s="134"/>
      <c r="Y236" s="134"/>
      <c r="Z236" s="134"/>
      <c r="AA236" s="135"/>
      <c r="AB236" s="135"/>
      <c r="AC236" s="135"/>
      <c r="AD236" s="135"/>
      <c r="AE236" s="135"/>
      <c r="AF236" s="135"/>
      <c r="AG236" s="135"/>
      <c r="AH236" s="135"/>
      <c r="AI236" s="135"/>
    </row>
    <row r="237" ht="15.75" customHeight="1">
      <c r="A237" s="278"/>
      <c r="B237" s="228"/>
      <c r="C237" s="274"/>
      <c r="D237" s="275"/>
      <c r="E237" s="228"/>
      <c r="F237" s="275"/>
      <c r="G237" s="274"/>
      <c r="H237" s="274"/>
      <c r="I237" s="233"/>
      <c r="J237" s="233"/>
      <c r="K237" s="276"/>
      <c r="L237" s="157"/>
      <c r="M237" s="134"/>
      <c r="N237" s="134"/>
      <c r="O237" s="134"/>
      <c r="P237" s="134"/>
      <c r="Q237" s="134"/>
      <c r="R237" s="134"/>
      <c r="S237" s="134"/>
      <c r="T237" s="134"/>
      <c r="U237" s="134"/>
      <c r="V237" s="134"/>
      <c r="W237" s="134"/>
      <c r="X237" s="134"/>
      <c r="Y237" s="134"/>
      <c r="Z237" s="134"/>
      <c r="AA237" s="135"/>
      <c r="AB237" s="135"/>
      <c r="AC237" s="135"/>
      <c r="AD237" s="135"/>
      <c r="AE237" s="135"/>
      <c r="AF237" s="135"/>
      <c r="AG237" s="135"/>
      <c r="AH237" s="135"/>
      <c r="AI237" s="135"/>
    </row>
    <row r="238" ht="15.75" customHeight="1">
      <c r="A238" s="278"/>
      <c r="B238" s="228"/>
      <c r="C238" s="274"/>
      <c r="D238" s="275"/>
      <c r="E238" s="228"/>
      <c r="F238" s="275"/>
      <c r="G238" s="274"/>
      <c r="H238" s="274"/>
      <c r="I238" s="233"/>
      <c r="J238" s="233"/>
      <c r="K238" s="276"/>
      <c r="L238" s="157"/>
      <c r="M238" s="134"/>
      <c r="N238" s="134"/>
      <c r="O238" s="134"/>
      <c r="P238" s="134"/>
      <c r="Q238" s="134"/>
      <c r="R238" s="134"/>
      <c r="S238" s="134"/>
      <c r="T238" s="134"/>
      <c r="U238" s="134"/>
      <c r="V238" s="134"/>
      <c r="W238" s="134"/>
      <c r="X238" s="134"/>
      <c r="Y238" s="134"/>
      <c r="Z238" s="134"/>
      <c r="AA238" s="135"/>
      <c r="AB238" s="135"/>
      <c r="AC238" s="135"/>
      <c r="AD238" s="135"/>
      <c r="AE238" s="135"/>
      <c r="AF238" s="135"/>
      <c r="AG238" s="135"/>
      <c r="AH238" s="135"/>
      <c r="AI238" s="135"/>
    </row>
    <row r="239" ht="15.75" customHeight="1">
      <c r="A239" s="278"/>
      <c r="B239" s="228"/>
      <c r="C239" s="274"/>
      <c r="D239" s="275"/>
      <c r="E239" s="228"/>
      <c r="F239" s="275"/>
      <c r="G239" s="274"/>
      <c r="H239" s="274"/>
      <c r="I239" s="233"/>
      <c r="J239" s="233"/>
      <c r="K239" s="276"/>
      <c r="L239" s="157"/>
      <c r="M239" s="134"/>
      <c r="N239" s="134"/>
      <c r="O239" s="134"/>
      <c r="P239" s="134"/>
      <c r="Q239" s="134"/>
      <c r="R239" s="134"/>
      <c r="S239" s="134"/>
      <c r="T239" s="134"/>
      <c r="U239" s="134"/>
      <c r="V239" s="134"/>
      <c r="W239" s="134"/>
      <c r="X239" s="134"/>
      <c r="Y239" s="134"/>
      <c r="Z239" s="134"/>
      <c r="AA239" s="135"/>
      <c r="AB239" s="135"/>
      <c r="AC239" s="135"/>
      <c r="AD239" s="135"/>
      <c r="AE239" s="135"/>
      <c r="AF239" s="135"/>
      <c r="AG239" s="135"/>
      <c r="AH239" s="135"/>
      <c r="AI239" s="135"/>
    </row>
    <row r="240" ht="15.75" customHeight="1">
      <c r="A240" s="278"/>
      <c r="B240" s="228"/>
      <c r="C240" s="274"/>
      <c r="D240" s="275"/>
      <c r="E240" s="228"/>
      <c r="F240" s="275"/>
      <c r="G240" s="274"/>
      <c r="H240" s="274"/>
      <c r="I240" s="233"/>
      <c r="J240" s="233"/>
      <c r="K240" s="276"/>
      <c r="L240" s="157"/>
      <c r="M240" s="134"/>
      <c r="N240" s="134"/>
      <c r="O240" s="134"/>
      <c r="P240" s="134"/>
      <c r="Q240" s="134"/>
      <c r="R240" s="134"/>
      <c r="S240" s="134"/>
      <c r="T240" s="134"/>
      <c r="U240" s="134"/>
      <c r="V240" s="134"/>
      <c r="W240" s="134"/>
      <c r="X240" s="134"/>
      <c r="Y240" s="134"/>
      <c r="Z240" s="134"/>
      <c r="AA240" s="135"/>
      <c r="AB240" s="135"/>
      <c r="AC240" s="135"/>
      <c r="AD240" s="135"/>
      <c r="AE240" s="135"/>
      <c r="AF240" s="135"/>
      <c r="AG240" s="135"/>
      <c r="AH240" s="135"/>
      <c r="AI240" s="135"/>
    </row>
    <row r="241" ht="15.75" customHeight="1">
      <c r="A241" s="278"/>
      <c r="B241" s="228"/>
      <c r="C241" s="274"/>
      <c r="D241" s="275"/>
      <c r="E241" s="228"/>
      <c r="F241" s="275"/>
      <c r="G241" s="274"/>
      <c r="H241" s="274"/>
      <c r="I241" s="233"/>
      <c r="J241" s="233"/>
      <c r="K241" s="276"/>
      <c r="L241" s="157"/>
      <c r="M241" s="134"/>
      <c r="N241" s="134"/>
      <c r="O241" s="134"/>
      <c r="P241" s="134"/>
      <c r="Q241" s="134"/>
      <c r="R241" s="134"/>
      <c r="S241" s="134"/>
      <c r="T241" s="134"/>
      <c r="U241" s="134"/>
      <c r="V241" s="134"/>
      <c r="W241" s="134"/>
      <c r="X241" s="134"/>
      <c r="Y241" s="134"/>
      <c r="Z241" s="134"/>
      <c r="AA241" s="135"/>
      <c r="AB241" s="135"/>
      <c r="AC241" s="135"/>
      <c r="AD241" s="135"/>
      <c r="AE241" s="135"/>
      <c r="AF241" s="135"/>
      <c r="AG241" s="135"/>
      <c r="AH241" s="135"/>
      <c r="AI241" s="135"/>
    </row>
    <row r="242" ht="15.75" customHeight="1">
      <c r="A242" s="278"/>
      <c r="B242" s="228"/>
      <c r="C242" s="274"/>
      <c r="D242" s="275"/>
      <c r="E242" s="228"/>
      <c r="F242" s="275"/>
      <c r="G242" s="274"/>
      <c r="H242" s="274"/>
      <c r="I242" s="233"/>
      <c r="J242" s="233"/>
      <c r="K242" s="276"/>
      <c r="L242" s="157"/>
      <c r="M242" s="134"/>
      <c r="N242" s="134"/>
      <c r="O242" s="134"/>
      <c r="P242" s="134"/>
      <c r="Q242" s="134"/>
      <c r="R242" s="134"/>
      <c r="S242" s="134"/>
      <c r="T242" s="134"/>
      <c r="U242" s="134"/>
      <c r="V242" s="134"/>
      <c r="W242" s="134"/>
      <c r="X242" s="134"/>
      <c r="Y242" s="134"/>
      <c r="Z242" s="134"/>
      <c r="AA242" s="135"/>
      <c r="AB242" s="135"/>
      <c r="AC242" s="135"/>
      <c r="AD242" s="135"/>
      <c r="AE242" s="135"/>
      <c r="AF242" s="135"/>
      <c r="AG242" s="135"/>
      <c r="AH242" s="135"/>
      <c r="AI242" s="135"/>
    </row>
    <row r="243" ht="15.75" customHeight="1">
      <c r="A243" s="156"/>
      <c r="B243" s="228"/>
      <c r="C243" s="274"/>
      <c r="D243" s="275"/>
      <c r="E243" s="228"/>
      <c r="F243" s="275"/>
      <c r="G243" s="274"/>
      <c r="H243" s="274"/>
      <c r="I243" s="233"/>
      <c r="J243" s="233"/>
      <c r="K243" s="276"/>
      <c r="L243" s="157"/>
      <c r="M243" s="134"/>
      <c r="N243" s="134"/>
      <c r="O243" s="134"/>
      <c r="P243" s="134"/>
      <c r="Q243" s="134"/>
      <c r="R243" s="134"/>
      <c r="S243" s="134"/>
      <c r="T243" s="134"/>
      <c r="U243" s="134"/>
      <c r="V243" s="134"/>
      <c r="W243" s="134"/>
      <c r="X243" s="134"/>
      <c r="Y243" s="134"/>
      <c r="Z243" s="134"/>
      <c r="AA243" s="135"/>
      <c r="AB243" s="135"/>
      <c r="AC243" s="135"/>
      <c r="AD243" s="135"/>
      <c r="AE243" s="135"/>
      <c r="AF243" s="135"/>
      <c r="AG243" s="135"/>
      <c r="AH243" s="135"/>
      <c r="AI243" s="135"/>
    </row>
    <row r="244" ht="15.75" customHeight="1">
      <c r="A244" s="278"/>
      <c r="B244" s="228"/>
      <c r="C244" s="274"/>
      <c r="D244" s="275"/>
      <c r="E244" s="228"/>
      <c r="F244" s="275"/>
      <c r="G244" s="274"/>
      <c r="H244" s="274"/>
      <c r="I244" s="233"/>
      <c r="J244" s="233"/>
      <c r="K244" s="276"/>
      <c r="L244" s="157"/>
      <c r="M244" s="134"/>
      <c r="N244" s="134"/>
      <c r="O244" s="134"/>
      <c r="P244" s="134"/>
      <c r="Q244" s="134"/>
      <c r="R244" s="134"/>
      <c r="S244" s="134"/>
      <c r="T244" s="134"/>
      <c r="U244" s="134"/>
      <c r="V244" s="134"/>
      <c r="W244" s="134"/>
      <c r="X244" s="134"/>
      <c r="Y244" s="134"/>
      <c r="Z244" s="134"/>
      <c r="AA244" s="135"/>
      <c r="AB244" s="135"/>
      <c r="AC244" s="135"/>
      <c r="AD244" s="135"/>
      <c r="AE244" s="135"/>
      <c r="AF244" s="135"/>
      <c r="AG244" s="135"/>
      <c r="AH244" s="135"/>
      <c r="AI244" s="135"/>
    </row>
    <row r="245" ht="15.75" customHeight="1">
      <c r="A245" s="278"/>
      <c r="B245" s="228"/>
      <c r="C245" s="274"/>
      <c r="D245" s="275"/>
      <c r="E245" s="228"/>
      <c r="F245" s="275"/>
      <c r="G245" s="274"/>
      <c r="H245" s="274"/>
      <c r="I245" s="233"/>
      <c r="J245" s="233"/>
      <c r="K245" s="276"/>
      <c r="L245" s="157"/>
      <c r="M245" s="134"/>
      <c r="N245" s="134"/>
      <c r="O245" s="134"/>
      <c r="P245" s="134"/>
      <c r="Q245" s="134"/>
      <c r="R245" s="134"/>
      <c r="S245" s="134"/>
      <c r="T245" s="134"/>
      <c r="U245" s="134"/>
      <c r="V245" s="134"/>
      <c r="W245" s="134"/>
      <c r="X245" s="134"/>
      <c r="Y245" s="134"/>
      <c r="Z245" s="134"/>
      <c r="AA245" s="135"/>
      <c r="AB245" s="135"/>
      <c r="AC245" s="135"/>
      <c r="AD245" s="135"/>
      <c r="AE245" s="135"/>
      <c r="AF245" s="135"/>
      <c r="AG245" s="135"/>
      <c r="AH245" s="135"/>
      <c r="AI245" s="135"/>
    </row>
    <row r="246" ht="15.75" customHeight="1">
      <c r="A246" s="278"/>
      <c r="B246" s="228"/>
      <c r="C246" s="274"/>
      <c r="D246" s="275"/>
      <c r="E246" s="228"/>
      <c r="F246" s="275"/>
      <c r="G246" s="274"/>
      <c r="H246" s="274"/>
      <c r="I246" s="233"/>
      <c r="J246" s="233"/>
      <c r="K246" s="276"/>
      <c r="L246" s="157"/>
      <c r="M246" s="134"/>
      <c r="N246" s="134"/>
      <c r="O246" s="134"/>
      <c r="P246" s="134"/>
      <c r="Q246" s="134"/>
      <c r="R246" s="134"/>
      <c r="S246" s="134"/>
      <c r="T246" s="134"/>
      <c r="U246" s="134"/>
      <c r="V246" s="134"/>
      <c r="W246" s="134"/>
      <c r="X246" s="134"/>
      <c r="Y246" s="134"/>
      <c r="Z246" s="134"/>
      <c r="AA246" s="135"/>
      <c r="AB246" s="135"/>
      <c r="AC246" s="135"/>
      <c r="AD246" s="135"/>
      <c r="AE246" s="135"/>
      <c r="AF246" s="135"/>
      <c r="AG246" s="135"/>
      <c r="AH246" s="135"/>
      <c r="AI246" s="135"/>
    </row>
    <row r="247" ht="15.75" customHeight="1">
      <c r="A247" s="278"/>
      <c r="B247" s="228"/>
      <c r="C247" s="274"/>
      <c r="D247" s="275"/>
      <c r="E247" s="228"/>
      <c r="F247" s="275"/>
      <c r="G247" s="274"/>
      <c r="H247" s="274"/>
      <c r="I247" s="233"/>
      <c r="J247" s="233"/>
      <c r="K247" s="276"/>
      <c r="L247" s="157"/>
      <c r="M247" s="134"/>
      <c r="N247" s="134"/>
      <c r="O247" s="134"/>
      <c r="P247" s="134"/>
      <c r="Q247" s="134"/>
      <c r="R247" s="134"/>
      <c r="S247" s="134"/>
      <c r="T247" s="134"/>
      <c r="U247" s="134"/>
      <c r="V247" s="134"/>
      <c r="W247" s="134"/>
      <c r="X247" s="134"/>
      <c r="Y247" s="134"/>
      <c r="Z247" s="134"/>
      <c r="AA247" s="135"/>
      <c r="AB247" s="135"/>
      <c r="AC247" s="135"/>
      <c r="AD247" s="135"/>
      <c r="AE247" s="135"/>
      <c r="AF247" s="135"/>
      <c r="AG247" s="135"/>
      <c r="AH247" s="135"/>
      <c r="AI247" s="135"/>
    </row>
    <row r="248" ht="15.75" customHeight="1">
      <c r="A248" s="278"/>
      <c r="B248" s="228"/>
      <c r="C248" s="274"/>
      <c r="D248" s="275"/>
      <c r="E248" s="228"/>
      <c r="F248" s="275"/>
      <c r="G248" s="274"/>
      <c r="H248" s="274"/>
      <c r="I248" s="233"/>
      <c r="J248" s="233"/>
      <c r="K248" s="276"/>
      <c r="L248" s="157"/>
      <c r="M248" s="134"/>
      <c r="N248" s="134"/>
      <c r="O248" s="134"/>
      <c r="P248" s="134"/>
      <c r="Q248" s="134"/>
      <c r="R248" s="134"/>
      <c r="S248" s="134"/>
      <c r="T248" s="134"/>
      <c r="U248" s="134"/>
      <c r="V248" s="134"/>
      <c r="W248" s="134"/>
      <c r="X248" s="134"/>
      <c r="Y248" s="134"/>
      <c r="Z248" s="134"/>
      <c r="AA248" s="135"/>
      <c r="AB248" s="135"/>
      <c r="AC248" s="135"/>
      <c r="AD248" s="135"/>
      <c r="AE248" s="135"/>
      <c r="AF248" s="135"/>
      <c r="AG248" s="135"/>
      <c r="AH248" s="135"/>
      <c r="AI248" s="135"/>
    </row>
    <row r="249" ht="15.75" customHeight="1">
      <c r="A249" s="278"/>
      <c r="B249" s="228"/>
      <c r="C249" s="274"/>
      <c r="D249" s="275"/>
      <c r="E249" s="228"/>
      <c r="F249" s="275"/>
      <c r="G249" s="274"/>
      <c r="H249" s="150"/>
      <c r="I249" s="233"/>
      <c r="J249" s="292"/>
      <c r="K249" s="263"/>
      <c r="L249" s="228"/>
      <c r="M249" s="134"/>
      <c r="N249" s="134"/>
      <c r="O249" s="134"/>
      <c r="P249" s="134"/>
      <c r="Q249" s="134"/>
      <c r="R249" s="134"/>
      <c r="S249" s="134"/>
      <c r="T249" s="134"/>
      <c r="U249" s="134"/>
      <c r="V249" s="134"/>
      <c r="W249" s="134"/>
      <c r="X249" s="134"/>
      <c r="Y249" s="134"/>
      <c r="Z249" s="134"/>
      <c r="AA249" s="135"/>
      <c r="AB249" s="135"/>
      <c r="AC249" s="135"/>
      <c r="AD249" s="135"/>
      <c r="AE249" s="135"/>
      <c r="AF249" s="135"/>
      <c r="AG249" s="135"/>
      <c r="AH249" s="135"/>
      <c r="AI249" s="135"/>
    </row>
    <row r="250" ht="15.75" customHeight="1">
      <c r="A250" s="133"/>
      <c r="B250" s="133"/>
      <c r="C250" s="293"/>
      <c r="D250" s="293"/>
      <c r="E250" s="133"/>
      <c r="F250" s="293"/>
      <c r="G250" s="293"/>
      <c r="H250" s="293"/>
      <c r="I250" s="133"/>
      <c r="J250" s="131"/>
      <c r="K250" s="134"/>
      <c r="L250" s="133"/>
      <c r="M250" s="134"/>
      <c r="N250" s="134"/>
      <c r="O250" s="134"/>
      <c r="P250" s="134"/>
      <c r="Q250" s="134"/>
      <c r="R250" s="134"/>
      <c r="S250" s="134"/>
      <c r="T250" s="134"/>
      <c r="U250" s="134"/>
      <c r="V250" s="134"/>
      <c r="W250" s="134"/>
      <c r="X250" s="134"/>
      <c r="Y250" s="134"/>
      <c r="Z250" s="134"/>
      <c r="AA250" s="135"/>
      <c r="AB250" s="135"/>
      <c r="AC250" s="135"/>
      <c r="AD250" s="135"/>
      <c r="AE250" s="135"/>
      <c r="AF250" s="135"/>
      <c r="AG250" s="135"/>
      <c r="AH250" s="135"/>
      <c r="AI250" s="135"/>
    </row>
    <row r="251" ht="15.75" customHeight="1">
      <c r="A251" s="133"/>
      <c r="B251" s="133"/>
      <c r="C251" s="293"/>
      <c r="D251" s="293"/>
      <c r="E251" s="133"/>
      <c r="F251" s="293"/>
      <c r="G251" s="293"/>
      <c r="H251" s="293"/>
      <c r="I251" s="133"/>
      <c r="J251" s="131"/>
      <c r="K251" s="134"/>
      <c r="L251" s="133"/>
      <c r="M251" s="134"/>
      <c r="N251" s="134"/>
      <c r="O251" s="134"/>
      <c r="P251" s="134"/>
      <c r="Q251" s="134"/>
      <c r="R251" s="134"/>
      <c r="S251" s="134"/>
      <c r="T251" s="134"/>
      <c r="U251" s="134"/>
      <c r="V251" s="134"/>
      <c r="W251" s="134"/>
      <c r="X251" s="134"/>
      <c r="Y251" s="134"/>
      <c r="Z251" s="134"/>
      <c r="AA251" s="135"/>
      <c r="AB251" s="135"/>
      <c r="AC251" s="135"/>
      <c r="AD251" s="135"/>
      <c r="AE251" s="135"/>
      <c r="AF251" s="135"/>
      <c r="AG251" s="135"/>
      <c r="AH251" s="135"/>
      <c r="AI251" s="135"/>
    </row>
    <row r="252" ht="15.75" customHeight="1">
      <c r="A252" s="133"/>
      <c r="B252" s="133"/>
      <c r="C252" s="293"/>
      <c r="D252" s="293"/>
      <c r="E252" s="133"/>
      <c r="F252" s="293"/>
      <c r="G252" s="293"/>
      <c r="H252" s="293"/>
      <c r="I252" s="133"/>
      <c r="J252" s="131"/>
      <c r="K252" s="134"/>
      <c r="L252" s="133"/>
      <c r="M252" s="134"/>
      <c r="N252" s="134"/>
      <c r="O252" s="134"/>
      <c r="P252" s="134"/>
      <c r="Q252" s="134"/>
      <c r="R252" s="134"/>
      <c r="S252" s="134"/>
      <c r="T252" s="134"/>
      <c r="U252" s="134"/>
      <c r="V252" s="134"/>
      <c r="W252" s="134"/>
      <c r="X252" s="134"/>
      <c r="Y252" s="134"/>
      <c r="Z252" s="134"/>
      <c r="AA252" s="135"/>
      <c r="AB252" s="135"/>
      <c r="AC252" s="135"/>
      <c r="AD252" s="135"/>
      <c r="AE252" s="135"/>
      <c r="AF252" s="135"/>
      <c r="AG252" s="135"/>
      <c r="AH252" s="135"/>
      <c r="AI252" s="135"/>
    </row>
    <row r="253" ht="15.75" customHeight="1">
      <c r="A253" s="133"/>
      <c r="B253" s="133"/>
      <c r="C253" s="293"/>
      <c r="D253" s="293"/>
      <c r="E253" s="133"/>
      <c r="F253" s="293"/>
      <c r="G253" s="293"/>
      <c r="H253" s="293"/>
      <c r="I253" s="133"/>
      <c r="J253" s="131"/>
      <c r="K253" s="134"/>
      <c r="L253" s="133"/>
      <c r="M253" s="134"/>
      <c r="N253" s="134"/>
      <c r="O253" s="134"/>
      <c r="P253" s="134"/>
      <c r="Q253" s="134"/>
      <c r="R253" s="134"/>
      <c r="S253" s="134"/>
      <c r="T253" s="134"/>
      <c r="U253" s="134"/>
      <c r="V253" s="134"/>
      <c r="W253" s="134"/>
      <c r="X253" s="134"/>
      <c r="Y253" s="134"/>
      <c r="Z253" s="134"/>
      <c r="AA253" s="135"/>
      <c r="AB253" s="135"/>
      <c r="AC253" s="135"/>
      <c r="AD253" s="135"/>
      <c r="AE253" s="135"/>
      <c r="AF253" s="135"/>
      <c r="AG253" s="135"/>
      <c r="AH253" s="135"/>
      <c r="AI253" s="135"/>
    </row>
    <row r="254" ht="15.75" customHeight="1">
      <c r="A254" s="133"/>
      <c r="B254" s="133"/>
      <c r="C254" s="293"/>
      <c r="D254" s="293"/>
      <c r="E254" s="133"/>
      <c r="F254" s="293"/>
      <c r="G254" s="293"/>
      <c r="H254" s="293"/>
      <c r="I254" s="133"/>
      <c r="J254" s="131"/>
      <c r="K254" s="134"/>
      <c r="L254" s="133"/>
      <c r="M254" s="134"/>
      <c r="N254" s="134"/>
      <c r="O254" s="134"/>
      <c r="P254" s="134"/>
      <c r="Q254" s="134"/>
      <c r="R254" s="134"/>
      <c r="S254" s="134"/>
      <c r="T254" s="134"/>
      <c r="U254" s="134"/>
      <c r="V254" s="134"/>
      <c r="W254" s="134"/>
      <c r="X254" s="134"/>
      <c r="Y254" s="134"/>
      <c r="Z254" s="134"/>
      <c r="AA254" s="135"/>
      <c r="AB254" s="135"/>
      <c r="AC254" s="135"/>
      <c r="AD254" s="135"/>
      <c r="AE254" s="135"/>
      <c r="AF254" s="135"/>
      <c r="AG254" s="135"/>
      <c r="AH254" s="135"/>
      <c r="AI254" s="135"/>
    </row>
    <row r="255" ht="15.75" customHeight="1">
      <c r="A255" s="133"/>
      <c r="B255" s="133"/>
      <c r="C255" s="293"/>
      <c r="D255" s="293"/>
      <c r="E255" s="133"/>
      <c r="F255" s="293"/>
      <c r="G255" s="293"/>
      <c r="H255" s="293"/>
      <c r="I255" s="133"/>
      <c r="J255" s="131"/>
      <c r="K255" s="134"/>
      <c r="L255" s="133"/>
      <c r="M255" s="134"/>
      <c r="N255" s="134"/>
      <c r="O255" s="134"/>
      <c r="P255" s="134"/>
      <c r="Q255" s="134"/>
      <c r="R255" s="134"/>
      <c r="S255" s="134"/>
      <c r="T255" s="134"/>
      <c r="U255" s="134"/>
      <c r="V255" s="134"/>
      <c r="W255" s="134"/>
      <c r="X255" s="134"/>
      <c r="Y255" s="134"/>
      <c r="Z255" s="134"/>
      <c r="AA255" s="135"/>
      <c r="AB255" s="135"/>
      <c r="AC255" s="135"/>
      <c r="AD255" s="135"/>
      <c r="AE255" s="135"/>
      <c r="AF255" s="135"/>
      <c r="AG255" s="135"/>
      <c r="AH255" s="135"/>
      <c r="AI255" s="135"/>
    </row>
    <row r="256" ht="15.75" customHeight="1">
      <c r="A256" s="133"/>
      <c r="B256" s="133"/>
      <c r="C256" s="293"/>
      <c r="D256" s="293"/>
      <c r="E256" s="133"/>
      <c r="F256" s="293"/>
      <c r="G256" s="293"/>
      <c r="H256" s="293"/>
      <c r="I256" s="133"/>
      <c r="J256" s="131"/>
      <c r="K256" s="134"/>
      <c r="L256" s="133"/>
      <c r="M256" s="134"/>
      <c r="N256" s="134"/>
      <c r="O256" s="134"/>
      <c r="P256" s="134"/>
      <c r="Q256" s="134"/>
      <c r="R256" s="134"/>
      <c r="S256" s="134"/>
      <c r="T256" s="134"/>
      <c r="U256" s="134"/>
      <c r="V256" s="134"/>
      <c r="W256" s="134"/>
      <c r="X256" s="134"/>
      <c r="Y256" s="134"/>
      <c r="Z256" s="134"/>
      <c r="AA256" s="135"/>
      <c r="AB256" s="135"/>
      <c r="AC256" s="135"/>
      <c r="AD256" s="135"/>
      <c r="AE256" s="135"/>
      <c r="AF256" s="135"/>
      <c r="AG256" s="135"/>
      <c r="AH256" s="135"/>
      <c r="AI256" s="135"/>
    </row>
    <row r="257" ht="15.75" customHeight="1">
      <c r="A257" s="133"/>
      <c r="B257" s="133"/>
      <c r="C257" s="293"/>
      <c r="D257" s="293"/>
      <c r="E257" s="133"/>
      <c r="F257" s="293"/>
      <c r="G257" s="293"/>
      <c r="H257" s="293"/>
      <c r="I257" s="133"/>
      <c r="J257" s="131"/>
      <c r="K257" s="134"/>
      <c r="L257" s="133"/>
      <c r="M257" s="134"/>
      <c r="N257" s="134"/>
      <c r="O257" s="134"/>
      <c r="P257" s="134"/>
      <c r="Q257" s="134"/>
      <c r="R257" s="134"/>
      <c r="S257" s="134"/>
      <c r="T257" s="134"/>
      <c r="U257" s="134"/>
      <c r="V257" s="134"/>
      <c r="W257" s="134"/>
      <c r="X257" s="134"/>
      <c r="Y257" s="134"/>
      <c r="Z257" s="134"/>
      <c r="AA257" s="135"/>
      <c r="AB257" s="135"/>
      <c r="AC257" s="135"/>
      <c r="AD257" s="135"/>
      <c r="AE257" s="135"/>
      <c r="AF257" s="135"/>
      <c r="AG257" s="135"/>
      <c r="AH257" s="135"/>
      <c r="AI257" s="135"/>
    </row>
    <row r="258" ht="15.75" customHeight="1">
      <c r="A258" s="133"/>
      <c r="B258" s="133"/>
      <c r="C258" s="293"/>
      <c r="D258" s="293"/>
      <c r="E258" s="133"/>
      <c r="F258" s="293"/>
      <c r="G258" s="293"/>
      <c r="H258" s="293"/>
      <c r="I258" s="133"/>
      <c r="J258" s="131"/>
      <c r="K258" s="134"/>
      <c r="L258" s="133"/>
      <c r="M258" s="134"/>
      <c r="N258" s="134"/>
      <c r="O258" s="134"/>
      <c r="P258" s="134"/>
      <c r="Q258" s="134"/>
      <c r="R258" s="134"/>
      <c r="S258" s="134"/>
      <c r="T258" s="134"/>
      <c r="U258" s="134"/>
      <c r="V258" s="134"/>
      <c r="W258" s="134"/>
      <c r="X258" s="134"/>
      <c r="Y258" s="134"/>
      <c r="Z258" s="134"/>
      <c r="AA258" s="135"/>
      <c r="AB258" s="135"/>
      <c r="AC258" s="135"/>
      <c r="AD258" s="135"/>
      <c r="AE258" s="135"/>
      <c r="AF258" s="135"/>
      <c r="AG258" s="135"/>
      <c r="AH258" s="135"/>
      <c r="AI258" s="135"/>
    </row>
    <row r="259" ht="15.75" customHeight="1">
      <c r="A259" s="133"/>
      <c r="B259" s="133"/>
      <c r="C259" s="293"/>
      <c r="D259" s="293"/>
      <c r="E259" s="133"/>
      <c r="F259" s="293"/>
      <c r="G259" s="293"/>
      <c r="H259" s="293"/>
      <c r="I259" s="133"/>
      <c r="J259" s="131"/>
      <c r="K259" s="134"/>
      <c r="L259" s="133"/>
      <c r="M259" s="134"/>
      <c r="N259" s="134"/>
      <c r="O259" s="134"/>
      <c r="P259" s="134"/>
      <c r="Q259" s="134"/>
      <c r="R259" s="134"/>
      <c r="S259" s="134"/>
      <c r="T259" s="134"/>
      <c r="U259" s="134"/>
      <c r="V259" s="134"/>
      <c r="W259" s="134"/>
      <c r="X259" s="134"/>
      <c r="Y259" s="134"/>
      <c r="Z259" s="134"/>
      <c r="AA259" s="135"/>
      <c r="AB259" s="135"/>
      <c r="AC259" s="135"/>
      <c r="AD259" s="135"/>
      <c r="AE259" s="135"/>
      <c r="AF259" s="135"/>
      <c r="AG259" s="135"/>
      <c r="AH259" s="135"/>
      <c r="AI259" s="135"/>
    </row>
    <row r="260" ht="15.75" customHeight="1">
      <c r="A260" s="133"/>
      <c r="B260" s="133"/>
      <c r="C260" s="293"/>
      <c r="D260" s="293"/>
      <c r="E260" s="133"/>
      <c r="F260" s="293"/>
      <c r="G260" s="293"/>
      <c r="H260" s="293"/>
      <c r="I260" s="133"/>
      <c r="J260" s="131"/>
      <c r="K260" s="134"/>
      <c r="L260" s="133"/>
      <c r="M260" s="134"/>
      <c r="N260" s="134"/>
      <c r="O260" s="134"/>
      <c r="P260" s="134"/>
      <c r="Q260" s="134"/>
      <c r="R260" s="134"/>
      <c r="S260" s="134"/>
      <c r="T260" s="134"/>
      <c r="U260" s="134"/>
      <c r="V260" s="134"/>
      <c r="W260" s="134"/>
      <c r="X260" s="134"/>
      <c r="Y260" s="134"/>
      <c r="Z260" s="134"/>
      <c r="AA260" s="135"/>
      <c r="AB260" s="135"/>
      <c r="AC260" s="135"/>
      <c r="AD260" s="135"/>
      <c r="AE260" s="135"/>
      <c r="AF260" s="135"/>
      <c r="AG260" s="135"/>
      <c r="AH260" s="135"/>
      <c r="AI260" s="135"/>
    </row>
    <row r="261" ht="15.75" customHeight="1">
      <c r="A261" s="133"/>
      <c r="B261" s="133"/>
      <c r="C261" s="293"/>
      <c r="D261" s="293"/>
      <c r="E261" s="133"/>
      <c r="F261" s="293"/>
      <c r="G261" s="293"/>
      <c r="H261" s="293"/>
      <c r="I261" s="133"/>
      <c r="J261" s="131"/>
      <c r="K261" s="134"/>
      <c r="L261" s="133"/>
      <c r="M261" s="134"/>
      <c r="N261" s="134"/>
      <c r="O261" s="134"/>
      <c r="P261" s="134"/>
      <c r="Q261" s="134"/>
      <c r="R261" s="134"/>
      <c r="S261" s="134"/>
      <c r="T261" s="134"/>
      <c r="U261" s="134"/>
      <c r="V261" s="134"/>
      <c r="W261" s="134"/>
      <c r="X261" s="134"/>
      <c r="Y261" s="134"/>
      <c r="Z261" s="134"/>
      <c r="AA261" s="135"/>
      <c r="AB261" s="135"/>
      <c r="AC261" s="135"/>
      <c r="AD261" s="135"/>
      <c r="AE261" s="135"/>
      <c r="AF261" s="135"/>
      <c r="AG261" s="135"/>
      <c r="AH261" s="135"/>
      <c r="AI261" s="135"/>
    </row>
    <row r="262" ht="15.75" customHeight="1">
      <c r="A262" s="133"/>
      <c r="B262" s="133"/>
      <c r="C262" s="293"/>
      <c r="D262" s="293"/>
      <c r="E262" s="133"/>
      <c r="F262" s="293"/>
      <c r="G262" s="293"/>
      <c r="H262" s="293"/>
      <c r="I262" s="133"/>
      <c r="J262" s="131"/>
      <c r="K262" s="134"/>
      <c r="L262" s="133"/>
      <c r="M262" s="134"/>
      <c r="N262" s="134"/>
      <c r="O262" s="134"/>
      <c r="P262" s="134"/>
      <c r="Q262" s="134"/>
      <c r="R262" s="134"/>
      <c r="S262" s="134"/>
      <c r="T262" s="134"/>
      <c r="U262" s="134"/>
      <c r="V262" s="134"/>
      <c r="W262" s="134"/>
      <c r="X262" s="134"/>
      <c r="Y262" s="134"/>
      <c r="Z262" s="134"/>
      <c r="AA262" s="135"/>
      <c r="AB262" s="135"/>
      <c r="AC262" s="135"/>
      <c r="AD262" s="135"/>
      <c r="AE262" s="135"/>
      <c r="AF262" s="135"/>
      <c r="AG262" s="135"/>
      <c r="AH262" s="135"/>
      <c r="AI262" s="135"/>
    </row>
    <row r="263" ht="15.75" customHeight="1">
      <c r="A263" s="133"/>
      <c r="B263" s="133"/>
      <c r="C263" s="293"/>
      <c r="D263" s="293"/>
      <c r="E263" s="133"/>
      <c r="F263" s="293"/>
      <c r="G263" s="293"/>
      <c r="H263" s="293"/>
      <c r="I263" s="133"/>
      <c r="J263" s="131"/>
      <c r="K263" s="134"/>
      <c r="L263" s="133"/>
      <c r="M263" s="134"/>
      <c r="N263" s="134"/>
      <c r="O263" s="134"/>
      <c r="P263" s="134"/>
      <c r="Q263" s="134"/>
      <c r="R263" s="134"/>
      <c r="S263" s="134"/>
      <c r="T263" s="134"/>
      <c r="U263" s="134"/>
      <c r="V263" s="134"/>
      <c r="W263" s="134"/>
      <c r="X263" s="134"/>
      <c r="Y263" s="134"/>
      <c r="Z263" s="134"/>
      <c r="AA263" s="135"/>
      <c r="AB263" s="135"/>
      <c r="AC263" s="135"/>
      <c r="AD263" s="135"/>
      <c r="AE263" s="135"/>
      <c r="AF263" s="135"/>
      <c r="AG263" s="135"/>
      <c r="AH263" s="135"/>
      <c r="AI263" s="135"/>
    </row>
    <row r="264" ht="15.75" customHeight="1">
      <c r="A264" s="133"/>
      <c r="B264" s="133"/>
      <c r="C264" s="293"/>
      <c r="D264" s="293"/>
      <c r="E264" s="133"/>
      <c r="F264" s="293"/>
      <c r="G264" s="293"/>
      <c r="H264" s="293"/>
      <c r="I264" s="133"/>
      <c r="J264" s="131"/>
      <c r="K264" s="134"/>
      <c r="L264" s="133"/>
      <c r="M264" s="134"/>
      <c r="N264" s="134"/>
      <c r="O264" s="134"/>
      <c r="P264" s="134"/>
      <c r="Q264" s="134"/>
      <c r="R264" s="134"/>
      <c r="S264" s="134"/>
      <c r="T264" s="134"/>
      <c r="U264" s="134"/>
      <c r="V264" s="134"/>
      <c r="W264" s="134"/>
      <c r="X264" s="134"/>
      <c r="Y264" s="134"/>
      <c r="Z264" s="134"/>
      <c r="AA264" s="135"/>
      <c r="AB264" s="135"/>
      <c r="AC264" s="135"/>
      <c r="AD264" s="135"/>
      <c r="AE264" s="135"/>
      <c r="AF264" s="135"/>
      <c r="AG264" s="135"/>
      <c r="AH264" s="135"/>
      <c r="AI264" s="135"/>
    </row>
    <row r="265" ht="15.75" customHeight="1">
      <c r="A265" s="133"/>
      <c r="B265" s="133"/>
      <c r="C265" s="293"/>
      <c r="D265" s="293"/>
      <c r="E265" s="133"/>
      <c r="F265" s="293"/>
      <c r="G265" s="293"/>
      <c r="H265" s="293"/>
      <c r="I265" s="133"/>
      <c r="J265" s="131"/>
      <c r="K265" s="134"/>
      <c r="L265" s="133"/>
      <c r="M265" s="134"/>
      <c r="N265" s="134"/>
      <c r="O265" s="134"/>
      <c r="P265" s="134"/>
      <c r="Q265" s="134"/>
      <c r="R265" s="134"/>
      <c r="S265" s="134"/>
      <c r="T265" s="134"/>
      <c r="U265" s="134"/>
      <c r="V265" s="134"/>
      <c r="W265" s="134"/>
      <c r="X265" s="134"/>
      <c r="Y265" s="134"/>
      <c r="Z265" s="134"/>
      <c r="AA265" s="135"/>
      <c r="AB265" s="135"/>
      <c r="AC265" s="135"/>
      <c r="AD265" s="135"/>
      <c r="AE265" s="135"/>
      <c r="AF265" s="135"/>
      <c r="AG265" s="135"/>
      <c r="AH265" s="135"/>
      <c r="AI265" s="135"/>
    </row>
    <row r="266" ht="15.75" customHeight="1">
      <c r="A266" s="133"/>
      <c r="B266" s="133"/>
      <c r="C266" s="293"/>
      <c r="D266" s="293"/>
      <c r="E266" s="133"/>
      <c r="F266" s="293"/>
      <c r="G266" s="293"/>
      <c r="H266" s="293"/>
      <c r="I266" s="133"/>
      <c r="J266" s="131"/>
      <c r="K266" s="134"/>
      <c r="L266" s="133"/>
      <c r="M266" s="134"/>
      <c r="N266" s="134"/>
      <c r="O266" s="134"/>
      <c r="P266" s="134"/>
      <c r="Q266" s="134"/>
      <c r="R266" s="134"/>
      <c r="S266" s="134"/>
      <c r="T266" s="134"/>
      <c r="U266" s="134"/>
      <c r="V266" s="134"/>
      <c r="W266" s="134"/>
      <c r="X266" s="134"/>
      <c r="Y266" s="134"/>
      <c r="Z266" s="134"/>
      <c r="AA266" s="135"/>
      <c r="AB266" s="135"/>
      <c r="AC266" s="135"/>
      <c r="AD266" s="135"/>
      <c r="AE266" s="135"/>
      <c r="AF266" s="135"/>
      <c r="AG266" s="135"/>
      <c r="AH266" s="135"/>
      <c r="AI266" s="135"/>
    </row>
    <row r="267" ht="15.75" customHeight="1">
      <c r="A267" s="133"/>
      <c r="B267" s="133"/>
      <c r="C267" s="293"/>
      <c r="D267" s="293"/>
      <c r="E267" s="133"/>
      <c r="F267" s="293"/>
      <c r="G267" s="293"/>
      <c r="H267" s="293"/>
      <c r="I267" s="133"/>
      <c r="J267" s="131"/>
      <c r="K267" s="134"/>
      <c r="L267" s="133"/>
      <c r="M267" s="134"/>
      <c r="N267" s="134"/>
      <c r="O267" s="134"/>
      <c r="P267" s="134"/>
      <c r="Q267" s="134"/>
      <c r="R267" s="134"/>
      <c r="S267" s="134"/>
      <c r="T267" s="134"/>
      <c r="U267" s="134"/>
      <c r="V267" s="134"/>
      <c r="W267" s="134"/>
      <c r="X267" s="134"/>
      <c r="Y267" s="134"/>
      <c r="Z267" s="134"/>
      <c r="AA267" s="135"/>
      <c r="AB267" s="135"/>
      <c r="AC267" s="135"/>
      <c r="AD267" s="135"/>
      <c r="AE267" s="135"/>
      <c r="AF267" s="135"/>
      <c r="AG267" s="135"/>
      <c r="AH267" s="135"/>
      <c r="AI267" s="135"/>
    </row>
    <row r="268" ht="15.75" customHeight="1">
      <c r="A268" s="133"/>
      <c r="B268" s="133"/>
      <c r="C268" s="293"/>
      <c r="D268" s="293"/>
      <c r="E268" s="133"/>
      <c r="F268" s="293"/>
      <c r="G268" s="293"/>
      <c r="H268" s="293"/>
      <c r="I268" s="133"/>
      <c r="J268" s="131"/>
      <c r="K268" s="134"/>
      <c r="L268" s="133"/>
      <c r="M268" s="134"/>
      <c r="N268" s="134"/>
      <c r="O268" s="134"/>
      <c r="P268" s="134"/>
      <c r="Q268" s="134"/>
      <c r="R268" s="134"/>
      <c r="S268" s="134"/>
      <c r="T268" s="134"/>
      <c r="U268" s="134"/>
      <c r="V268" s="134"/>
      <c r="W268" s="134"/>
      <c r="X268" s="134"/>
      <c r="Y268" s="134"/>
      <c r="Z268" s="134"/>
      <c r="AA268" s="135"/>
      <c r="AB268" s="135"/>
      <c r="AC268" s="135"/>
      <c r="AD268" s="135"/>
      <c r="AE268" s="135"/>
      <c r="AF268" s="135"/>
      <c r="AG268" s="135"/>
      <c r="AH268" s="135"/>
      <c r="AI268" s="135"/>
    </row>
    <row r="269" ht="15.75" customHeight="1">
      <c r="A269" s="133"/>
      <c r="B269" s="133"/>
      <c r="C269" s="293"/>
      <c r="D269" s="293"/>
      <c r="E269" s="133"/>
      <c r="F269" s="293"/>
      <c r="G269" s="293"/>
      <c r="H269" s="293"/>
      <c r="I269" s="133"/>
      <c r="J269" s="131"/>
      <c r="K269" s="134"/>
      <c r="L269" s="133"/>
      <c r="M269" s="134"/>
      <c r="N269" s="134"/>
      <c r="O269" s="134"/>
      <c r="P269" s="134"/>
      <c r="Q269" s="134"/>
      <c r="R269" s="134"/>
      <c r="S269" s="134"/>
      <c r="T269" s="134"/>
      <c r="U269" s="134"/>
      <c r="V269" s="134"/>
      <c r="W269" s="134"/>
      <c r="X269" s="134"/>
      <c r="Y269" s="134"/>
      <c r="Z269" s="134"/>
      <c r="AA269" s="135"/>
      <c r="AB269" s="135"/>
      <c r="AC269" s="135"/>
      <c r="AD269" s="135"/>
      <c r="AE269" s="135"/>
      <c r="AF269" s="135"/>
      <c r="AG269" s="135"/>
      <c r="AH269" s="135"/>
      <c r="AI269" s="135"/>
    </row>
    <row r="270" ht="15.75" customHeight="1">
      <c r="A270" s="133"/>
      <c r="B270" s="133"/>
      <c r="C270" s="293"/>
      <c r="D270" s="293"/>
      <c r="E270" s="133"/>
      <c r="F270" s="293"/>
      <c r="G270" s="293"/>
      <c r="H270" s="293"/>
      <c r="I270" s="133"/>
      <c r="J270" s="131"/>
      <c r="K270" s="134"/>
      <c r="L270" s="133"/>
      <c r="M270" s="134"/>
      <c r="N270" s="134"/>
      <c r="O270" s="134"/>
      <c r="P270" s="134"/>
      <c r="Q270" s="134"/>
      <c r="R270" s="134"/>
      <c r="S270" s="134"/>
      <c r="T270" s="134"/>
      <c r="U270" s="134"/>
      <c r="V270" s="134"/>
      <c r="W270" s="134"/>
      <c r="X270" s="134"/>
      <c r="Y270" s="134"/>
      <c r="Z270" s="134"/>
      <c r="AA270" s="135"/>
      <c r="AB270" s="135"/>
      <c r="AC270" s="135"/>
      <c r="AD270" s="135"/>
      <c r="AE270" s="135"/>
      <c r="AF270" s="135"/>
      <c r="AG270" s="135"/>
      <c r="AH270" s="135"/>
      <c r="AI270" s="135"/>
    </row>
    <row r="271" ht="15.75" customHeight="1">
      <c r="A271" s="133"/>
      <c r="B271" s="133"/>
      <c r="C271" s="293"/>
      <c r="D271" s="293"/>
      <c r="E271" s="133"/>
      <c r="F271" s="293"/>
      <c r="G271" s="293"/>
      <c r="H271" s="293"/>
      <c r="I271" s="133"/>
      <c r="J271" s="131"/>
      <c r="K271" s="134"/>
      <c r="L271" s="133"/>
      <c r="M271" s="134"/>
      <c r="N271" s="134"/>
      <c r="O271" s="134"/>
      <c r="P271" s="134"/>
      <c r="Q271" s="134"/>
      <c r="R271" s="134"/>
      <c r="S271" s="134"/>
      <c r="T271" s="134"/>
      <c r="U271" s="134"/>
      <c r="V271" s="134"/>
      <c r="W271" s="134"/>
      <c r="X271" s="134"/>
      <c r="Y271" s="134"/>
      <c r="Z271" s="134"/>
      <c r="AA271" s="135"/>
      <c r="AB271" s="135"/>
      <c r="AC271" s="135"/>
      <c r="AD271" s="135"/>
      <c r="AE271" s="135"/>
      <c r="AF271" s="135"/>
      <c r="AG271" s="135"/>
      <c r="AH271" s="135"/>
      <c r="AI271" s="135"/>
    </row>
    <row r="272" ht="15.75" customHeight="1">
      <c r="A272" s="133"/>
      <c r="B272" s="133"/>
      <c r="C272" s="293"/>
      <c r="D272" s="293"/>
      <c r="E272" s="133"/>
      <c r="F272" s="293"/>
      <c r="G272" s="293"/>
      <c r="H272" s="293"/>
      <c r="I272" s="133"/>
      <c r="J272" s="131"/>
      <c r="K272" s="134"/>
      <c r="L272" s="133"/>
      <c r="M272" s="134"/>
      <c r="N272" s="134"/>
      <c r="O272" s="134"/>
      <c r="P272" s="134"/>
      <c r="Q272" s="134"/>
      <c r="R272" s="134"/>
      <c r="S272" s="134"/>
      <c r="T272" s="134"/>
      <c r="U272" s="134"/>
      <c r="V272" s="134"/>
      <c r="W272" s="134"/>
      <c r="X272" s="134"/>
      <c r="Y272" s="134"/>
      <c r="Z272" s="134"/>
      <c r="AA272" s="135"/>
      <c r="AB272" s="135"/>
      <c r="AC272" s="135"/>
      <c r="AD272" s="135"/>
      <c r="AE272" s="135"/>
      <c r="AF272" s="135"/>
      <c r="AG272" s="135"/>
      <c r="AH272" s="135"/>
      <c r="AI272" s="135"/>
    </row>
    <row r="273" ht="15.75" customHeight="1">
      <c r="A273" s="133"/>
      <c r="B273" s="133"/>
      <c r="C273" s="293"/>
      <c r="D273" s="293"/>
      <c r="E273" s="133"/>
      <c r="F273" s="293"/>
      <c r="G273" s="293"/>
      <c r="H273" s="293"/>
      <c r="I273" s="133"/>
      <c r="J273" s="131"/>
      <c r="K273" s="134"/>
      <c r="L273" s="133"/>
      <c r="M273" s="134"/>
      <c r="N273" s="134"/>
      <c r="O273" s="134"/>
      <c r="P273" s="134"/>
      <c r="Q273" s="134"/>
      <c r="R273" s="134"/>
      <c r="S273" s="134"/>
      <c r="T273" s="134"/>
      <c r="U273" s="134"/>
      <c r="V273" s="134"/>
      <c r="W273" s="134"/>
      <c r="X273" s="134"/>
      <c r="Y273" s="134"/>
      <c r="Z273" s="134"/>
      <c r="AA273" s="135"/>
      <c r="AB273" s="135"/>
      <c r="AC273" s="135"/>
      <c r="AD273" s="135"/>
      <c r="AE273" s="135"/>
      <c r="AF273" s="135"/>
      <c r="AG273" s="135"/>
      <c r="AH273" s="135"/>
      <c r="AI273" s="135"/>
    </row>
    <row r="274" ht="15.75" customHeight="1">
      <c r="A274" s="133"/>
      <c r="B274" s="133"/>
      <c r="C274" s="293"/>
      <c r="D274" s="293"/>
      <c r="E274" s="133"/>
      <c r="F274" s="293"/>
      <c r="G274" s="293"/>
      <c r="H274" s="293"/>
      <c r="I274" s="133"/>
      <c r="J274" s="131"/>
      <c r="K274" s="134"/>
      <c r="L274" s="133"/>
      <c r="M274" s="134"/>
      <c r="N274" s="134"/>
      <c r="O274" s="134"/>
      <c r="P274" s="134"/>
      <c r="Q274" s="134"/>
      <c r="R274" s="134"/>
      <c r="S274" s="134"/>
      <c r="T274" s="134"/>
      <c r="U274" s="134"/>
      <c r="V274" s="134"/>
      <c r="W274" s="134"/>
      <c r="X274" s="134"/>
      <c r="Y274" s="134"/>
      <c r="Z274" s="134"/>
      <c r="AA274" s="135"/>
      <c r="AB274" s="135"/>
      <c r="AC274" s="135"/>
      <c r="AD274" s="135"/>
      <c r="AE274" s="135"/>
      <c r="AF274" s="135"/>
      <c r="AG274" s="135"/>
      <c r="AH274" s="135"/>
      <c r="AI274" s="135"/>
    </row>
    <row r="275" ht="15.75" customHeight="1">
      <c r="A275" s="133"/>
      <c r="B275" s="133"/>
      <c r="C275" s="293"/>
      <c r="D275" s="293"/>
      <c r="E275" s="133"/>
      <c r="F275" s="293"/>
      <c r="G275" s="293"/>
      <c r="H275" s="293"/>
      <c r="I275" s="133"/>
      <c r="J275" s="131"/>
      <c r="K275" s="134"/>
      <c r="L275" s="133"/>
      <c r="M275" s="134"/>
      <c r="N275" s="134"/>
      <c r="O275" s="134"/>
      <c r="P275" s="134"/>
      <c r="Q275" s="134"/>
      <c r="R275" s="134"/>
      <c r="S275" s="134"/>
      <c r="T275" s="134"/>
      <c r="U275" s="134"/>
      <c r="V275" s="134"/>
      <c r="W275" s="134"/>
      <c r="X275" s="134"/>
      <c r="Y275" s="134"/>
      <c r="Z275" s="134"/>
      <c r="AA275" s="135"/>
      <c r="AB275" s="135"/>
      <c r="AC275" s="135"/>
      <c r="AD275" s="135"/>
      <c r="AE275" s="135"/>
      <c r="AF275" s="135"/>
      <c r="AG275" s="135"/>
      <c r="AH275" s="135"/>
      <c r="AI275" s="135"/>
    </row>
    <row r="276" ht="15.75" customHeight="1">
      <c r="A276" s="133"/>
      <c r="B276" s="133"/>
      <c r="C276" s="293"/>
      <c r="D276" s="293"/>
      <c r="E276" s="133"/>
      <c r="F276" s="293"/>
      <c r="G276" s="293"/>
      <c r="H276" s="293"/>
      <c r="I276" s="133"/>
      <c r="J276" s="131"/>
      <c r="K276" s="134"/>
      <c r="L276" s="133"/>
      <c r="M276" s="134"/>
      <c r="N276" s="134"/>
      <c r="O276" s="134"/>
      <c r="P276" s="134"/>
      <c r="Q276" s="134"/>
      <c r="R276" s="134"/>
      <c r="S276" s="134"/>
      <c r="T276" s="134"/>
      <c r="U276" s="134"/>
      <c r="V276" s="134"/>
      <c r="W276" s="134"/>
      <c r="X276" s="134"/>
      <c r="Y276" s="134"/>
      <c r="Z276" s="134"/>
      <c r="AA276" s="135"/>
      <c r="AB276" s="135"/>
      <c r="AC276" s="135"/>
      <c r="AD276" s="135"/>
      <c r="AE276" s="135"/>
      <c r="AF276" s="135"/>
      <c r="AG276" s="135"/>
      <c r="AH276" s="135"/>
      <c r="AI276" s="135"/>
    </row>
    <row r="277" ht="15.75" customHeight="1">
      <c r="A277" s="133"/>
      <c r="B277" s="133"/>
      <c r="C277" s="293"/>
      <c r="D277" s="293"/>
      <c r="E277" s="133"/>
      <c r="F277" s="293"/>
      <c r="G277" s="293"/>
      <c r="H277" s="293"/>
      <c r="I277" s="133"/>
      <c r="J277" s="131"/>
      <c r="K277" s="134"/>
      <c r="L277" s="133"/>
      <c r="M277" s="134"/>
      <c r="N277" s="134"/>
      <c r="O277" s="134"/>
      <c r="P277" s="134"/>
      <c r="Q277" s="134"/>
      <c r="R277" s="134"/>
      <c r="S277" s="134"/>
      <c r="T277" s="134"/>
      <c r="U277" s="134"/>
      <c r="V277" s="134"/>
      <c r="W277" s="134"/>
      <c r="X277" s="134"/>
      <c r="Y277" s="134"/>
      <c r="Z277" s="134"/>
      <c r="AA277" s="135"/>
      <c r="AB277" s="135"/>
      <c r="AC277" s="135"/>
      <c r="AD277" s="135"/>
      <c r="AE277" s="135"/>
      <c r="AF277" s="135"/>
      <c r="AG277" s="135"/>
      <c r="AH277" s="135"/>
      <c r="AI277" s="135"/>
    </row>
    <row r="278" ht="15.75" customHeight="1">
      <c r="A278" s="133"/>
      <c r="B278" s="133"/>
      <c r="C278" s="293"/>
      <c r="D278" s="293"/>
      <c r="E278" s="133"/>
      <c r="F278" s="293"/>
      <c r="G278" s="293"/>
      <c r="H278" s="293"/>
      <c r="I278" s="133"/>
      <c r="J278" s="131"/>
      <c r="K278" s="134"/>
      <c r="L278" s="133"/>
      <c r="M278" s="134"/>
      <c r="N278" s="134"/>
      <c r="O278" s="134"/>
      <c r="P278" s="134"/>
      <c r="Q278" s="134"/>
      <c r="R278" s="134"/>
      <c r="S278" s="134"/>
      <c r="T278" s="134"/>
      <c r="U278" s="134"/>
      <c r="V278" s="134"/>
      <c r="W278" s="134"/>
      <c r="X278" s="134"/>
      <c r="Y278" s="134"/>
      <c r="Z278" s="134"/>
      <c r="AA278" s="135"/>
      <c r="AB278" s="135"/>
      <c r="AC278" s="135"/>
      <c r="AD278" s="135"/>
      <c r="AE278" s="135"/>
      <c r="AF278" s="135"/>
      <c r="AG278" s="135"/>
      <c r="AH278" s="135"/>
      <c r="AI278" s="135"/>
    </row>
    <row r="279" ht="15.75" customHeight="1">
      <c r="A279" s="133"/>
      <c r="B279" s="133"/>
      <c r="C279" s="293"/>
      <c r="D279" s="293"/>
      <c r="E279" s="133"/>
      <c r="F279" s="293"/>
      <c r="G279" s="293"/>
      <c r="H279" s="293"/>
      <c r="I279" s="133"/>
      <c r="J279" s="131"/>
      <c r="K279" s="134"/>
      <c r="L279" s="133"/>
      <c r="M279" s="134"/>
      <c r="N279" s="134"/>
      <c r="O279" s="134"/>
      <c r="P279" s="134"/>
      <c r="Q279" s="134"/>
      <c r="R279" s="134"/>
      <c r="S279" s="134"/>
      <c r="T279" s="134"/>
      <c r="U279" s="134"/>
      <c r="V279" s="134"/>
      <c r="W279" s="134"/>
      <c r="X279" s="134"/>
      <c r="Y279" s="134"/>
      <c r="Z279" s="134"/>
      <c r="AA279" s="135"/>
      <c r="AB279" s="135"/>
      <c r="AC279" s="135"/>
      <c r="AD279" s="135"/>
      <c r="AE279" s="135"/>
      <c r="AF279" s="135"/>
      <c r="AG279" s="135"/>
      <c r="AH279" s="135"/>
      <c r="AI279" s="135"/>
    </row>
    <row r="280" ht="15.75" customHeight="1">
      <c r="A280" s="133"/>
      <c r="B280" s="133"/>
      <c r="C280" s="293"/>
      <c r="D280" s="293"/>
      <c r="E280" s="133"/>
      <c r="F280" s="293"/>
      <c r="G280" s="293"/>
      <c r="H280" s="293"/>
      <c r="I280" s="133"/>
      <c r="J280" s="131"/>
      <c r="K280" s="134"/>
      <c r="L280" s="133"/>
      <c r="M280" s="134"/>
      <c r="N280" s="134"/>
      <c r="O280" s="134"/>
      <c r="P280" s="134"/>
      <c r="Q280" s="134"/>
      <c r="R280" s="134"/>
      <c r="S280" s="134"/>
      <c r="T280" s="134"/>
      <c r="U280" s="134"/>
      <c r="V280" s="134"/>
      <c r="W280" s="134"/>
      <c r="X280" s="134"/>
      <c r="Y280" s="134"/>
      <c r="Z280" s="134"/>
      <c r="AA280" s="135"/>
      <c r="AB280" s="135"/>
      <c r="AC280" s="135"/>
      <c r="AD280" s="135"/>
      <c r="AE280" s="135"/>
      <c r="AF280" s="135"/>
      <c r="AG280" s="135"/>
      <c r="AH280" s="135"/>
      <c r="AI280" s="135"/>
    </row>
    <row r="281" ht="15.75" customHeight="1">
      <c r="A281" s="133"/>
      <c r="B281" s="133"/>
      <c r="C281" s="293"/>
      <c r="D281" s="293"/>
      <c r="E281" s="133"/>
      <c r="F281" s="293"/>
      <c r="G281" s="293"/>
      <c r="H281" s="293"/>
      <c r="I281" s="133"/>
      <c r="J281" s="131"/>
      <c r="K281" s="134"/>
      <c r="L281" s="133"/>
      <c r="M281" s="134"/>
      <c r="N281" s="134"/>
      <c r="O281" s="134"/>
      <c r="P281" s="134"/>
      <c r="Q281" s="134"/>
      <c r="R281" s="134"/>
      <c r="S281" s="134"/>
      <c r="T281" s="134"/>
      <c r="U281" s="134"/>
      <c r="V281" s="134"/>
      <c r="W281" s="134"/>
      <c r="X281" s="134"/>
      <c r="Y281" s="134"/>
      <c r="Z281" s="134"/>
      <c r="AA281" s="135"/>
      <c r="AB281" s="135"/>
      <c r="AC281" s="135"/>
      <c r="AD281" s="135"/>
      <c r="AE281" s="135"/>
      <c r="AF281" s="135"/>
      <c r="AG281" s="135"/>
      <c r="AH281" s="135"/>
      <c r="AI281" s="135"/>
    </row>
    <row r="282" ht="15.75" customHeight="1">
      <c r="A282" s="133"/>
      <c r="B282" s="133"/>
      <c r="C282" s="293"/>
      <c r="D282" s="293"/>
      <c r="E282" s="133"/>
      <c r="F282" s="293"/>
      <c r="G282" s="293"/>
      <c r="H282" s="293"/>
      <c r="I282" s="133"/>
      <c r="J282" s="131"/>
      <c r="K282" s="134"/>
      <c r="L282" s="133"/>
      <c r="M282" s="134"/>
      <c r="N282" s="134"/>
      <c r="O282" s="134"/>
      <c r="P282" s="134"/>
      <c r="Q282" s="134"/>
      <c r="R282" s="134"/>
      <c r="S282" s="134"/>
      <c r="T282" s="134"/>
      <c r="U282" s="134"/>
      <c r="V282" s="134"/>
      <c r="W282" s="134"/>
      <c r="X282" s="134"/>
      <c r="Y282" s="134"/>
      <c r="Z282" s="134"/>
      <c r="AA282" s="135"/>
      <c r="AB282" s="135"/>
      <c r="AC282" s="135"/>
      <c r="AD282" s="135"/>
      <c r="AE282" s="135"/>
      <c r="AF282" s="135"/>
      <c r="AG282" s="135"/>
      <c r="AH282" s="135"/>
      <c r="AI282" s="135"/>
    </row>
    <row r="283" ht="15.75" customHeight="1">
      <c r="A283" s="133"/>
      <c r="B283" s="133"/>
      <c r="C283" s="293"/>
      <c r="D283" s="293"/>
      <c r="E283" s="133"/>
      <c r="F283" s="293"/>
      <c r="G283" s="293"/>
      <c r="H283" s="293"/>
      <c r="I283" s="133"/>
      <c r="J283" s="131"/>
      <c r="K283" s="134"/>
      <c r="L283" s="133"/>
      <c r="M283" s="134"/>
      <c r="N283" s="134"/>
      <c r="O283" s="134"/>
      <c r="P283" s="134"/>
      <c r="Q283" s="134"/>
      <c r="R283" s="134"/>
      <c r="S283" s="134"/>
      <c r="T283" s="134"/>
      <c r="U283" s="134"/>
      <c r="V283" s="134"/>
      <c r="W283" s="134"/>
      <c r="X283" s="134"/>
      <c r="Y283" s="134"/>
      <c r="Z283" s="134"/>
      <c r="AA283" s="135"/>
      <c r="AB283" s="135"/>
      <c r="AC283" s="135"/>
      <c r="AD283" s="135"/>
      <c r="AE283" s="135"/>
      <c r="AF283" s="135"/>
      <c r="AG283" s="135"/>
      <c r="AH283" s="135"/>
      <c r="AI283" s="135"/>
    </row>
    <row r="284" ht="15.75" customHeight="1">
      <c r="A284" s="294"/>
      <c r="B284" s="294"/>
      <c r="C284" s="295"/>
      <c r="D284" s="295"/>
      <c r="E284" s="294"/>
      <c r="F284" s="295"/>
      <c r="G284" s="295"/>
      <c r="H284" s="295"/>
      <c r="I284" s="294"/>
      <c r="J284" s="294"/>
      <c r="L284" s="294"/>
    </row>
    <row r="285" ht="15.75" customHeight="1">
      <c r="A285" s="294"/>
      <c r="B285" s="294"/>
      <c r="C285" s="295"/>
      <c r="D285" s="295"/>
      <c r="E285" s="294"/>
      <c r="F285" s="295"/>
      <c r="G285" s="295"/>
      <c r="H285" s="295"/>
      <c r="I285" s="294"/>
      <c r="J285" s="294"/>
      <c r="L285" s="294"/>
    </row>
    <row r="286" ht="15.75" customHeight="1">
      <c r="A286" s="294"/>
      <c r="B286" s="294"/>
      <c r="C286" s="295"/>
      <c r="D286" s="295"/>
      <c r="E286" s="294"/>
      <c r="F286" s="295"/>
      <c r="G286" s="295"/>
      <c r="H286" s="295"/>
      <c r="I286" s="294"/>
      <c r="J286" s="294"/>
      <c r="L286" s="294"/>
    </row>
    <row r="287" ht="15.75" customHeight="1">
      <c r="A287" s="294"/>
      <c r="B287" s="294"/>
      <c r="C287" s="295"/>
      <c r="D287" s="295"/>
      <c r="E287" s="294"/>
      <c r="F287" s="295"/>
      <c r="G287" s="295"/>
      <c r="H287" s="295"/>
      <c r="I287" s="294"/>
      <c r="J287" s="294"/>
      <c r="L287" s="294"/>
    </row>
    <row r="288" ht="15.75" customHeight="1">
      <c r="A288" s="294"/>
      <c r="B288" s="294"/>
      <c r="C288" s="295"/>
      <c r="D288" s="295"/>
      <c r="E288" s="294"/>
      <c r="F288" s="295"/>
      <c r="G288" s="295"/>
      <c r="H288" s="295"/>
      <c r="I288" s="294"/>
      <c r="J288" s="294"/>
      <c r="L288" s="294"/>
    </row>
    <row r="289" ht="15.75" customHeight="1">
      <c r="A289" s="294"/>
      <c r="B289" s="294"/>
      <c r="C289" s="295"/>
      <c r="D289" s="295"/>
      <c r="E289" s="294"/>
      <c r="F289" s="295"/>
      <c r="G289" s="295"/>
      <c r="H289" s="295"/>
      <c r="I289" s="294"/>
      <c r="J289" s="294"/>
      <c r="L289" s="294"/>
    </row>
    <row r="290" ht="15.75" customHeight="1">
      <c r="A290" s="294"/>
      <c r="B290" s="294"/>
      <c r="C290" s="295"/>
      <c r="D290" s="295"/>
      <c r="E290" s="294"/>
      <c r="F290" s="295"/>
      <c r="G290" s="295"/>
      <c r="H290" s="295"/>
      <c r="I290" s="294"/>
      <c r="J290" s="294"/>
      <c r="L290" s="294"/>
    </row>
    <row r="291" ht="15.75" customHeight="1">
      <c r="A291" s="294"/>
      <c r="B291" s="294"/>
      <c r="C291" s="295"/>
      <c r="D291" s="295"/>
      <c r="E291" s="294"/>
      <c r="F291" s="295"/>
      <c r="G291" s="295"/>
      <c r="H291" s="295"/>
      <c r="I291" s="294"/>
      <c r="J291" s="294"/>
      <c r="L291" s="294"/>
    </row>
    <row r="292" ht="15.75" customHeight="1">
      <c r="A292" s="294"/>
      <c r="B292" s="294"/>
      <c r="C292" s="295"/>
      <c r="D292" s="295"/>
      <c r="E292" s="294"/>
      <c r="F292" s="295"/>
      <c r="G292" s="295"/>
      <c r="H292" s="295"/>
      <c r="I292" s="294"/>
      <c r="J292" s="294"/>
      <c r="L292" s="294"/>
    </row>
    <row r="293" ht="15.75" customHeight="1">
      <c r="A293" s="294"/>
      <c r="B293" s="294"/>
      <c r="C293" s="295"/>
      <c r="D293" s="295"/>
      <c r="E293" s="294"/>
      <c r="F293" s="295"/>
      <c r="G293" s="295"/>
      <c r="H293" s="295"/>
      <c r="I293" s="294"/>
      <c r="J293" s="294"/>
      <c r="L293" s="294"/>
    </row>
    <row r="294" ht="15.75" customHeight="1">
      <c r="A294" s="294"/>
      <c r="B294" s="294"/>
      <c r="C294" s="295"/>
      <c r="D294" s="295"/>
      <c r="E294" s="294"/>
      <c r="F294" s="295"/>
      <c r="G294" s="295"/>
      <c r="H294" s="295"/>
      <c r="I294" s="294"/>
      <c r="J294" s="294"/>
      <c r="L294" s="294"/>
    </row>
    <row r="295" ht="15.75" customHeight="1">
      <c r="A295" s="294"/>
      <c r="B295" s="294"/>
      <c r="C295" s="295"/>
      <c r="D295" s="295"/>
      <c r="E295" s="294"/>
      <c r="F295" s="295"/>
      <c r="G295" s="295"/>
      <c r="H295" s="295"/>
      <c r="I295" s="294"/>
      <c r="J295" s="294"/>
      <c r="L295" s="294"/>
    </row>
    <row r="296" ht="15.75" customHeight="1">
      <c r="A296" s="294"/>
      <c r="B296" s="294"/>
      <c r="C296" s="295"/>
      <c r="D296" s="295"/>
      <c r="E296" s="294"/>
      <c r="F296" s="295"/>
      <c r="G296" s="295"/>
      <c r="H296" s="295"/>
      <c r="I296" s="294"/>
      <c r="J296" s="294"/>
      <c r="L296" s="294"/>
    </row>
    <row r="297" ht="15.75" customHeight="1">
      <c r="A297" s="294"/>
      <c r="B297" s="294"/>
      <c r="C297" s="295"/>
      <c r="D297" s="295"/>
      <c r="E297" s="294"/>
      <c r="F297" s="295"/>
      <c r="G297" s="295"/>
      <c r="H297" s="295"/>
      <c r="I297" s="294"/>
      <c r="J297" s="294"/>
      <c r="L297" s="294"/>
    </row>
    <row r="298" ht="15.75" customHeight="1">
      <c r="A298" s="294"/>
      <c r="B298" s="294"/>
      <c r="C298" s="295"/>
      <c r="D298" s="295"/>
      <c r="E298" s="294"/>
      <c r="F298" s="295"/>
      <c r="G298" s="295"/>
      <c r="H298" s="295"/>
      <c r="I298" s="294"/>
      <c r="J298" s="294"/>
      <c r="L298" s="294"/>
    </row>
    <row r="299" ht="15.75" customHeight="1">
      <c r="A299" s="294"/>
      <c r="B299" s="294"/>
      <c r="C299" s="295"/>
      <c r="D299" s="295"/>
      <c r="E299" s="294"/>
      <c r="F299" s="295"/>
      <c r="G299" s="295"/>
      <c r="H299" s="295"/>
      <c r="I299" s="294"/>
      <c r="J299" s="294"/>
      <c r="L299" s="294"/>
    </row>
    <row r="300" ht="15.75" customHeight="1">
      <c r="A300" s="294"/>
      <c r="B300" s="294"/>
      <c r="C300" s="295"/>
      <c r="D300" s="295"/>
      <c r="E300" s="294"/>
      <c r="F300" s="295"/>
      <c r="G300" s="295"/>
      <c r="H300" s="295"/>
      <c r="I300" s="294"/>
      <c r="J300" s="294"/>
      <c r="L300" s="294"/>
    </row>
    <row r="301" ht="15.75" customHeight="1">
      <c r="A301" s="294"/>
      <c r="B301" s="294"/>
      <c r="C301" s="295"/>
      <c r="D301" s="295"/>
      <c r="E301" s="294"/>
      <c r="F301" s="295"/>
      <c r="G301" s="295"/>
      <c r="H301" s="295"/>
      <c r="I301" s="294"/>
      <c r="J301" s="294"/>
      <c r="L301" s="294"/>
    </row>
    <row r="302" ht="15.75" customHeight="1">
      <c r="A302" s="294"/>
      <c r="B302" s="294"/>
      <c r="C302" s="295"/>
      <c r="D302" s="295"/>
      <c r="E302" s="294"/>
      <c r="F302" s="295"/>
      <c r="G302" s="295"/>
      <c r="H302" s="295"/>
      <c r="I302" s="294"/>
      <c r="J302" s="294"/>
      <c r="L302" s="294"/>
    </row>
    <row r="303" ht="15.75" customHeight="1">
      <c r="A303" s="294"/>
      <c r="B303" s="294"/>
      <c r="C303" s="295"/>
      <c r="D303" s="295"/>
      <c r="E303" s="294"/>
      <c r="F303" s="295"/>
      <c r="G303" s="295"/>
      <c r="H303" s="295"/>
      <c r="I303" s="294"/>
      <c r="J303" s="294"/>
      <c r="L303" s="294"/>
    </row>
    <row r="304" ht="15.75" customHeight="1">
      <c r="A304" s="294"/>
      <c r="B304" s="294"/>
      <c r="C304" s="295"/>
      <c r="D304" s="295"/>
      <c r="E304" s="294"/>
      <c r="F304" s="295"/>
      <c r="G304" s="295"/>
      <c r="H304" s="295"/>
      <c r="I304" s="294"/>
      <c r="J304" s="294"/>
      <c r="L304" s="294"/>
    </row>
    <row r="305" ht="15.75" customHeight="1">
      <c r="A305" s="294"/>
      <c r="B305" s="294"/>
      <c r="C305" s="295"/>
      <c r="D305" s="295"/>
      <c r="E305" s="294"/>
      <c r="F305" s="295"/>
      <c r="G305" s="295"/>
      <c r="H305" s="295"/>
      <c r="I305" s="294"/>
      <c r="J305" s="294"/>
      <c r="L305" s="294"/>
    </row>
    <row r="306" ht="15.75" customHeight="1">
      <c r="A306" s="294"/>
      <c r="B306" s="294"/>
      <c r="C306" s="295"/>
      <c r="D306" s="295"/>
      <c r="E306" s="294"/>
      <c r="F306" s="295"/>
      <c r="G306" s="295"/>
      <c r="H306" s="295"/>
      <c r="I306" s="294"/>
      <c r="J306" s="294"/>
      <c r="L306" s="294"/>
    </row>
    <row r="307" ht="15.75" customHeight="1">
      <c r="A307" s="294"/>
      <c r="B307" s="294"/>
      <c r="C307" s="295"/>
      <c r="D307" s="295"/>
      <c r="E307" s="294"/>
      <c r="F307" s="295"/>
      <c r="G307" s="295"/>
      <c r="H307" s="295"/>
      <c r="I307" s="294"/>
      <c r="J307" s="294"/>
      <c r="L307" s="294"/>
    </row>
    <row r="308" ht="15.75" customHeight="1">
      <c r="A308" s="294"/>
      <c r="B308" s="294"/>
      <c r="C308" s="295"/>
      <c r="D308" s="295"/>
      <c r="E308" s="294"/>
      <c r="F308" s="295"/>
      <c r="G308" s="295"/>
      <c r="H308" s="295"/>
      <c r="I308" s="294"/>
      <c r="J308" s="294"/>
      <c r="L308" s="294"/>
    </row>
    <row r="309" ht="15.75" customHeight="1">
      <c r="A309" s="294"/>
      <c r="B309" s="294"/>
      <c r="C309" s="295"/>
      <c r="D309" s="295"/>
      <c r="E309" s="294"/>
      <c r="F309" s="295"/>
      <c r="G309" s="295"/>
      <c r="H309" s="295"/>
      <c r="I309" s="294"/>
      <c r="J309" s="294"/>
      <c r="L309" s="294"/>
    </row>
    <row r="310" ht="15.75" customHeight="1">
      <c r="A310" s="294"/>
      <c r="B310" s="294"/>
      <c r="C310" s="295"/>
      <c r="D310" s="295"/>
      <c r="E310" s="294"/>
      <c r="F310" s="295"/>
      <c r="G310" s="295"/>
      <c r="H310" s="295"/>
      <c r="I310" s="294"/>
      <c r="J310" s="294"/>
      <c r="L310" s="294"/>
    </row>
    <row r="311" ht="15.75" customHeight="1">
      <c r="A311" s="294"/>
      <c r="B311" s="294"/>
      <c r="C311" s="295"/>
      <c r="D311" s="295"/>
      <c r="E311" s="294"/>
      <c r="F311" s="295"/>
      <c r="G311" s="295"/>
      <c r="H311" s="295"/>
      <c r="I311" s="294"/>
      <c r="J311" s="294"/>
      <c r="L311" s="294"/>
    </row>
    <row r="312" ht="15.75" customHeight="1">
      <c r="A312" s="294"/>
      <c r="B312" s="294"/>
      <c r="C312" s="295"/>
      <c r="D312" s="295"/>
      <c r="E312" s="294"/>
      <c r="F312" s="295"/>
      <c r="G312" s="295"/>
      <c r="H312" s="295"/>
      <c r="I312" s="294"/>
      <c r="J312" s="294"/>
      <c r="L312" s="294"/>
    </row>
    <row r="313" ht="15.75" customHeight="1">
      <c r="A313" s="294"/>
      <c r="B313" s="294"/>
      <c r="C313" s="295"/>
      <c r="D313" s="295"/>
      <c r="E313" s="294"/>
      <c r="F313" s="295"/>
      <c r="G313" s="295"/>
      <c r="H313" s="295"/>
      <c r="I313" s="294"/>
      <c r="J313" s="294"/>
      <c r="L313" s="294"/>
    </row>
    <row r="314" ht="15.75" customHeight="1">
      <c r="A314" s="294"/>
      <c r="B314" s="294"/>
      <c r="C314" s="295"/>
      <c r="D314" s="295"/>
      <c r="E314" s="294"/>
      <c r="F314" s="295"/>
      <c r="G314" s="295"/>
      <c r="H314" s="295"/>
      <c r="I314" s="294"/>
      <c r="J314" s="294"/>
      <c r="L314" s="294"/>
    </row>
    <row r="315" ht="15.75" customHeight="1">
      <c r="A315" s="294"/>
      <c r="B315" s="294"/>
      <c r="C315" s="295"/>
      <c r="D315" s="295"/>
      <c r="E315" s="294"/>
      <c r="F315" s="295"/>
      <c r="G315" s="295"/>
      <c r="H315" s="295"/>
      <c r="I315" s="294"/>
      <c r="J315" s="294"/>
      <c r="L315" s="294"/>
    </row>
    <row r="316" ht="15.75" customHeight="1">
      <c r="A316" s="294"/>
      <c r="B316" s="294"/>
      <c r="C316" s="295"/>
      <c r="D316" s="295"/>
      <c r="E316" s="294"/>
      <c r="F316" s="295"/>
      <c r="G316" s="295"/>
      <c r="H316" s="295"/>
      <c r="I316" s="294"/>
      <c r="J316" s="294"/>
      <c r="L316" s="294"/>
    </row>
    <row r="317" ht="15.75" customHeight="1">
      <c r="A317" s="294"/>
      <c r="B317" s="294"/>
      <c r="C317" s="295"/>
      <c r="D317" s="295"/>
      <c r="E317" s="294"/>
      <c r="F317" s="295"/>
      <c r="G317" s="295"/>
      <c r="H317" s="295"/>
      <c r="I317" s="294"/>
      <c r="J317" s="294"/>
      <c r="L317" s="294"/>
    </row>
    <row r="318" ht="15.75" customHeight="1">
      <c r="A318" s="294"/>
      <c r="B318" s="294"/>
      <c r="C318" s="295"/>
      <c r="D318" s="295"/>
      <c r="E318" s="294"/>
      <c r="F318" s="295"/>
      <c r="G318" s="295"/>
      <c r="H318" s="295"/>
      <c r="I318" s="294"/>
      <c r="J318" s="294"/>
      <c r="L318" s="294"/>
    </row>
    <row r="319" ht="15.75" customHeight="1">
      <c r="A319" s="294"/>
      <c r="B319" s="294"/>
      <c r="C319" s="295"/>
      <c r="D319" s="295"/>
      <c r="E319" s="294"/>
      <c r="F319" s="295"/>
      <c r="G319" s="295"/>
      <c r="H319" s="295"/>
      <c r="I319" s="294"/>
      <c r="J319" s="294"/>
      <c r="L319" s="294"/>
    </row>
    <row r="320" ht="15.75" customHeight="1">
      <c r="A320" s="294"/>
      <c r="B320" s="294"/>
      <c r="C320" s="295"/>
      <c r="D320" s="295"/>
      <c r="E320" s="294"/>
      <c r="F320" s="295"/>
      <c r="G320" s="295"/>
      <c r="H320" s="295"/>
      <c r="I320" s="294"/>
      <c r="J320" s="294"/>
      <c r="L320" s="294"/>
    </row>
    <row r="321" ht="15.75" customHeight="1">
      <c r="A321" s="294"/>
      <c r="B321" s="294"/>
      <c r="C321" s="295"/>
      <c r="D321" s="295"/>
      <c r="E321" s="294"/>
      <c r="F321" s="295"/>
      <c r="G321" s="295"/>
      <c r="H321" s="295"/>
      <c r="I321" s="294"/>
      <c r="J321" s="294"/>
      <c r="L321" s="294"/>
    </row>
    <row r="322" ht="15.75" customHeight="1">
      <c r="A322" s="294"/>
      <c r="B322" s="294"/>
      <c r="C322" s="295"/>
      <c r="D322" s="295"/>
      <c r="E322" s="294"/>
      <c r="F322" s="295"/>
      <c r="G322" s="295"/>
      <c r="H322" s="295"/>
      <c r="I322" s="294"/>
      <c r="J322" s="294"/>
      <c r="L322" s="294"/>
    </row>
    <row r="323" ht="15.75" customHeight="1">
      <c r="A323" s="294"/>
      <c r="B323" s="294"/>
      <c r="C323" s="295"/>
      <c r="D323" s="295"/>
      <c r="E323" s="294"/>
      <c r="F323" s="295"/>
      <c r="G323" s="295"/>
      <c r="H323" s="295"/>
      <c r="I323" s="294"/>
      <c r="J323" s="294"/>
      <c r="L323" s="294"/>
    </row>
    <row r="324" ht="15.75" customHeight="1">
      <c r="A324" s="294"/>
      <c r="B324" s="294"/>
      <c r="C324" s="295"/>
      <c r="D324" s="295"/>
      <c r="E324" s="294"/>
      <c r="F324" s="295"/>
      <c r="G324" s="295"/>
      <c r="H324" s="295"/>
      <c r="I324" s="294"/>
      <c r="J324" s="294"/>
      <c r="L324" s="294"/>
    </row>
    <row r="325" ht="15.75" customHeight="1">
      <c r="A325" s="294"/>
      <c r="B325" s="294"/>
      <c r="C325" s="295"/>
      <c r="D325" s="295"/>
      <c r="E325" s="294"/>
      <c r="F325" s="295"/>
      <c r="G325" s="295"/>
      <c r="H325" s="295"/>
      <c r="I325" s="294"/>
      <c r="J325" s="294"/>
      <c r="L325" s="294"/>
    </row>
    <row r="326" ht="15.75" customHeight="1">
      <c r="A326" s="294"/>
      <c r="B326" s="294"/>
      <c r="C326" s="295"/>
      <c r="D326" s="295"/>
      <c r="E326" s="294"/>
      <c r="F326" s="295"/>
      <c r="G326" s="295"/>
      <c r="H326" s="295"/>
      <c r="I326" s="294"/>
      <c r="J326" s="294"/>
      <c r="L326" s="294"/>
    </row>
    <row r="327" ht="15.75" customHeight="1">
      <c r="A327" s="294"/>
      <c r="B327" s="294"/>
      <c r="C327" s="295"/>
      <c r="D327" s="295"/>
      <c r="E327" s="294"/>
      <c r="F327" s="295"/>
      <c r="G327" s="295"/>
      <c r="H327" s="295"/>
      <c r="I327" s="294"/>
      <c r="J327" s="294"/>
      <c r="L327" s="294"/>
    </row>
    <row r="328" ht="15.75" customHeight="1">
      <c r="A328" s="294"/>
      <c r="B328" s="294"/>
      <c r="C328" s="295"/>
      <c r="D328" s="295"/>
      <c r="E328" s="294"/>
      <c r="F328" s="295"/>
      <c r="G328" s="295"/>
      <c r="H328" s="295"/>
      <c r="I328" s="294"/>
      <c r="J328" s="294"/>
      <c r="L328" s="294"/>
    </row>
    <row r="329" ht="15.75" customHeight="1">
      <c r="A329" s="294"/>
      <c r="B329" s="294"/>
      <c r="C329" s="295"/>
      <c r="D329" s="295"/>
      <c r="E329" s="294"/>
      <c r="F329" s="295"/>
      <c r="G329" s="295"/>
      <c r="H329" s="295"/>
      <c r="I329" s="294"/>
      <c r="J329" s="294"/>
      <c r="L329" s="294"/>
    </row>
    <row r="330" ht="15.75" customHeight="1">
      <c r="A330" s="294"/>
      <c r="B330" s="294"/>
      <c r="C330" s="295"/>
      <c r="D330" s="295"/>
      <c r="E330" s="294"/>
      <c r="F330" s="295"/>
      <c r="G330" s="295"/>
      <c r="H330" s="295"/>
      <c r="I330" s="294"/>
      <c r="J330" s="294"/>
      <c r="L330" s="294"/>
    </row>
    <row r="331" ht="15.75" customHeight="1">
      <c r="A331" s="294"/>
      <c r="B331" s="294"/>
      <c r="C331" s="295"/>
      <c r="D331" s="295"/>
      <c r="E331" s="294"/>
      <c r="F331" s="295"/>
      <c r="G331" s="295"/>
      <c r="H331" s="295"/>
      <c r="I331" s="294"/>
      <c r="J331" s="294"/>
      <c r="L331" s="294"/>
    </row>
    <row r="332" ht="15.75" customHeight="1">
      <c r="A332" s="294"/>
      <c r="B332" s="294"/>
      <c r="C332" s="295"/>
      <c r="D332" s="295"/>
      <c r="E332" s="294"/>
      <c r="F332" s="295"/>
      <c r="G332" s="295"/>
      <c r="H332" s="295"/>
      <c r="I332" s="294"/>
      <c r="J332" s="294"/>
      <c r="L332" s="294"/>
    </row>
    <row r="333" ht="15.75" customHeight="1">
      <c r="A333" s="294"/>
      <c r="B333" s="294"/>
      <c r="C333" s="295"/>
      <c r="D333" s="295"/>
      <c r="E333" s="294"/>
      <c r="F333" s="295"/>
      <c r="G333" s="295"/>
      <c r="H333" s="295"/>
      <c r="I333" s="294"/>
      <c r="J333" s="294"/>
      <c r="L333" s="294"/>
    </row>
    <row r="334" ht="15.75" customHeight="1">
      <c r="A334" s="294"/>
      <c r="B334" s="294"/>
      <c r="C334" s="295"/>
      <c r="D334" s="295"/>
      <c r="E334" s="294"/>
      <c r="F334" s="295"/>
      <c r="G334" s="295"/>
      <c r="H334" s="295"/>
      <c r="I334" s="294"/>
      <c r="J334" s="294"/>
      <c r="L334" s="294"/>
    </row>
    <row r="335" ht="15.75" customHeight="1">
      <c r="A335" s="294"/>
      <c r="B335" s="294"/>
      <c r="C335" s="295"/>
      <c r="D335" s="295"/>
      <c r="E335" s="294"/>
      <c r="F335" s="295"/>
      <c r="G335" s="295"/>
      <c r="H335" s="295"/>
      <c r="I335" s="294"/>
      <c r="J335" s="294"/>
      <c r="L335" s="294"/>
    </row>
    <row r="336" ht="15.75" customHeight="1">
      <c r="A336" s="294"/>
      <c r="B336" s="294"/>
      <c r="C336" s="295"/>
      <c r="D336" s="295"/>
      <c r="E336" s="294"/>
      <c r="F336" s="295"/>
      <c r="G336" s="295"/>
      <c r="H336" s="295"/>
      <c r="I336" s="294"/>
      <c r="J336" s="294"/>
      <c r="L336" s="294"/>
    </row>
    <row r="337" ht="15.75" customHeight="1">
      <c r="A337" s="294"/>
      <c r="B337" s="294"/>
      <c r="C337" s="295"/>
      <c r="D337" s="295"/>
      <c r="E337" s="294"/>
      <c r="F337" s="295"/>
      <c r="G337" s="295"/>
      <c r="H337" s="295"/>
      <c r="I337" s="294"/>
      <c r="J337" s="294"/>
      <c r="L337" s="294"/>
    </row>
    <row r="338" ht="15.75" customHeight="1">
      <c r="A338" s="294"/>
      <c r="B338" s="294"/>
      <c r="C338" s="295"/>
      <c r="D338" s="295"/>
      <c r="E338" s="294"/>
      <c r="F338" s="295"/>
      <c r="G338" s="295"/>
      <c r="H338" s="295"/>
      <c r="I338" s="294"/>
      <c r="J338" s="294"/>
      <c r="L338" s="294"/>
    </row>
    <row r="339" ht="15.75" customHeight="1">
      <c r="A339" s="294"/>
      <c r="B339" s="294"/>
      <c r="C339" s="295"/>
      <c r="D339" s="295"/>
      <c r="E339" s="294"/>
      <c r="F339" s="295"/>
      <c r="G339" s="295"/>
      <c r="H339" s="295"/>
      <c r="I339" s="294"/>
      <c r="J339" s="294"/>
      <c r="L339" s="294"/>
    </row>
    <row r="340" ht="15.75" customHeight="1">
      <c r="A340" s="294"/>
      <c r="B340" s="294"/>
      <c r="C340" s="295"/>
      <c r="D340" s="295"/>
      <c r="E340" s="294"/>
      <c r="F340" s="295"/>
      <c r="G340" s="295"/>
      <c r="H340" s="295"/>
      <c r="I340" s="294"/>
      <c r="J340" s="294"/>
      <c r="L340" s="294"/>
    </row>
    <row r="341" ht="15.75" customHeight="1">
      <c r="A341" s="294"/>
      <c r="B341" s="294"/>
      <c r="C341" s="295"/>
      <c r="D341" s="295"/>
      <c r="E341" s="294"/>
      <c r="F341" s="295"/>
      <c r="G341" s="295"/>
      <c r="H341" s="295"/>
      <c r="I341" s="294"/>
      <c r="J341" s="294"/>
      <c r="L341" s="294"/>
    </row>
    <row r="342" ht="15.75" customHeight="1">
      <c r="A342" s="294"/>
      <c r="B342" s="294"/>
      <c r="C342" s="295"/>
      <c r="D342" s="295"/>
      <c r="E342" s="294"/>
      <c r="F342" s="295"/>
      <c r="G342" s="295"/>
      <c r="H342" s="295"/>
      <c r="I342" s="294"/>
      <c r="J342" s="294"/>
      <c r="L342" s="294"/>
    </row>
    <row r="343" ht="15.75" customHeight="1">
      <c r="A343" s="294"/>
      <c r="B343" s="294"/>
      <c r="C343" s="295"/>
      <c r="D343" s="295"/>
      <c r="E343" s="294"/>
      <c r="F343" s="295"/>
      <c r="G343" s="295"/>
      <c r="H343" s="295"/>
      <c r="I343" s="294"/>
      <c r="J343" s="294"/>
      <c r="L343" s="294"/>
    </row>
    <row r="344" ht="15.75" customHeight="1">
      <c r="A344" s="294"/>
      <c r="B344" s="294"/>
      <c r="C344" s="295"/>
      <c r="D344" s="295"/>
      <c r="E344" s="294"/>
      <c r="F344" s="295"/>
      <c r="G344" s="295"/>
      <c r="H344" s="295"/>
      <c r="I344" s="294"/>
      <c r="J344" s="294"/>
      <c r="L344" s="294"/>
    </row>
    <row r="345" ht="15.75" customHeight="1">
      <c r="A345" s="294"/>
      <c r="B345" s="294"/>
      <c r="C345" s="295"/>
      <c r="D345" s="295"/>
      <c r="E345" s="294"/>
      <c r="F345" s="295"/>
      <c r="G345" s="295"/>
      <c r="H345" s="295"/>
      <c r="I345" s="294"/>
      <c r="J345" s="294"/>
      <c r="L345" s="294"/>
    </row>
    <row r="346" ht="15.75" customHeight="1">
      <c r="A346" s="294"/>
      <c r="B346" s="294"/>
      <c r="C346" s="295"/>
      <c r="D346" s="295"/>
      <c r="E346" s="294"/>
      <c r="F346" s="295"/>
      <c r="G346" s="295"/>
      <c r="H346" s="295"/>
      <c r="I346" s="294"/>
      <c r="J346" s="294"/>
      <c r="L346" s="294"/>
    </row>
    <row r="347" ht="15.75" customHeight="1">
      <c r="A347" s="294"/>
      <c r="B347" s="294"/>
      <c r="C347" s="295"/>
      <c r="D347" s="295"/>
      <c r="E347" s="294"/>
      <c r="F347" s="295"/>
      <c r="G347" s="295"/>
      <c r="H347" s="295"/>
      <c r="I347" s="294"/>
      <c r="J347" s="294"/>
      <c r="L347" s="294"/>
    </row>
    <row r="348" ht="15.75" customHeight="1">
      <c r="A348" s="294"/>
      <c r="B348" s="294"/>
      <c r="C348" s="295"/>
      <c r="D348" s="295"/>
      <c r="E348" s="294"/>
      <c r="F348" s="295"/>
      <c r="G348" s="295"/>
      <c r="H348" s="295"/>
      <c r="I348" s="294"/>
      <c r="J348" s="294"/>
      <c r="L348" s="294"/>
    </row>
    <row r="349" ht="15.75" customHeight="1">
      <c r="A349" s="294"/>
      <c r="B349" s="294"/>
      <c r="C349" s="295"/>
      <c r="D349" s="295"/>
      <c r="E349" s="294"/>
      <c r="F349" s="295"/>
      <c r="G349" s="295"/>
      <c r="H349" s="295"/>
      <c r="I349" s="294"/>
      <c r="J349" s="294"/>
      <c r="L349" s="294"/>
    </row>
    <row r="350" ht="15.75" customHeight="1">
      <c r="A350" s="294"/>
      <c r="B350" s="294"/>
      <c r="C350" s="295"/>
      <c r="D350" s="295"/>
      <c r="E350" s="294"/>
      <c r="F350" s="295"/>
      <c r="G350" s="295"/>
      <c r="H350" s="295"/>
      <c r="I350" s="294"/>
      <c r="J350" s="294"/>
      <c r="L350" s="294"/>
    </row>
    <row r="351" ht="15.75" customHeight="1">
      <c r="A351" s="294"/>
      <c r="B351" s="294"/>
      <c r="C351" s="295"/>
      <c r="D351" s="295"/>
      <c r="E351" s="294"/>
      <c r="F351" s="295"/>
      <c r="G351" s="295"/>
      <c r="H351" s="295"/>
      <c r="I351" s="294"/>
      <c r="J351" s="294"/>
      <c r="L351" s="294"/>
    </row>
    <row r="352" ht="15.75" customHeight="1">
      <c r="A352" s="294"/>
      <c r="B352" s="294"/>
      <c r="C352" s="295"/>
      <c r="D352" s="295"/>
      <c r="E352" s="294"/>
      <c r="F352" s="295"/>
      <c r="G352" s="295"/>
      <c r="H352" s="295"/>
      <c r="I352" s="294"/>
      <c r="J352" s="294"/>
      <c r="L352" s="294"/>
    </row>
    <row r="353" ht="15.75" customHeight="1">
      <c r="A353" s="294"/>
      <c r="B353" s="294"/>
      <c r="C353" s="295"/>
      <c r="D353" s="295"/>
      <c r="E353" s="294"/>
      <c r="F353" s="295"/>
      <c r="G353" s="295"/>
      <c r="H353" s="295"/>
      <c r="I353" s="294"/>
      <c r="J353" s="294"/>
      <c r="L353" s="294"/>
    </row>
    <row r="354" ht="15.75" customHeight="1">
      <c r="A354" s="294"/>
      <c r="B354" s="294"/>
      <c r="C354" s="295"/>
      <c r="D354" s="295"/>
      <c r="E354" s="294"/>
      <c r="F354" s="295"/>
      <c r="G354" s="295"/>
      <c r="H354" s="295"/>
      <c r="I354" s="294"/>
      <c r="J354" s="294"/>
      <c r="L354" s="294"/>
    </row>
    <row r="355" ht="15.75" customHeight="1">
      <c r="A355" s="294"/>
      <c r="B355" s="294"/>
      <c r="C355" s="295"/>
      <c r="D355" s="295"/>
      <c r="E355" s="294"/>
      <c r="F355" s="295"/>
      <c r="G355" s="295"/>
      <c r="H355" s="295"/>
      <c r="I355" s="294"/>
      <c r="J355" s="294"/>
      <c r="L355" s="294"/>
    </row>
    <row r="356" ht="15.75" customHeight="1">
      <c r="A356" s="294"/>
      <c r="B356" s="294"/>
      <c r="C356" s="295"/>
      <c r="D356" s="295"/>
      <c r="E356" s="294"/>
      <c r="F356" s="295"/>
      <c r="G356" s="295"/>
      <c r="H356" s="295"/>
      <c r="I356" s="294"/>
      <c r="J356" s="294"/>
      <c r="L356" s="294"/>
    </row>
    <row r="357" ht="15.75" customHeight="1">
      <c r="A357" s="294"/>
      <c r="B357" s="294"/>
      <c r="C357" s="295"/>
      <c r="D357" s="295"/>
      <c r="E357" s="294"/>
      <c r="F357" s="295"/>
      <c r="G357" s="295"/>
      <c r="H357" s="295"/>
      <c r="I357" s="294"/>
      <c r="J357" s="294"/>
      <c r="L357" s="294"/>
    </row>
    <row r="358" ht="15.75" customHeight="1">
      <c r="A358" s="294"/>
      <c r="B358" s="294"/>
      <c r="C358" s="295"/>
      <c r="D358" s="295"/>
      <c r="E358" s="294"/>
      <c r="F358" s="295"/>
      <c r="G358" s="295"/>
      <c r="H358" s="295"/>
      <c r="I358" s="294"/>
      <c r="J358" s="294"/>
      <c r="L358" s="294"/>
    </row>
    <row r="359" ht="15.75" customHeight="1">
      <c r="A359" s="294"/>
      <c r="B359" s="294"/>
      <c r="C359" s="295"/>
      <c r="D359" s="295"/>
      <c r="E359" s="294"/>
      <c r="F359" s="295"/>
      <c r="G359" s="295"/>
      <c r="H359" s="295"/>
      <c r="I359" s="294"/>
      <c r="J359" s="294"/>
      <c r="L359" s="294"/>
    </row>
    <row r="360" ht="15.75" customHeight="1">
      <c r="A360" s="294"/>
      <c r="B360" s="294"/>
      <c r="C360" s="295"/>
      <c r="D360" s="295"/>
      <c r="E360" s="294"/>
      <c r="F360" s="295"/>
      <c r="G360" s="295"/>
      <c r="H360" s="295"/>
      <c r="I360" s="294"/>
      <c r="J360" s="294"/>
      <c r="L360" s="294"/>
    </row>
    <row r="361" ht="15.75" customHeight="1">
      <c r="A361" s="294"/>
      <c r="B361" s="294"/>
      <c r="C361" s="295"/>
      <c r="D361" s="295"/>
      <c r="E361" s="294"/>
      <c r="F361" s="295"/>
      <c r="G361" s="295"/>
      <c r="H361" s="295"/>
      <c r="I361" s="294"/>
      <c r="J361" s="294"/>
      <c r="L361" s="294"/>
    </row>
    <row r="362" ht="15.75" customHeight="1">
      <c r="A362" s="294"/>
      <c r="B362" s="294"/>
      <c r="C362" s="295"/>
      <c r="D362" s="295"/>
      <c r="E362" s="294"/>
      <c r="F362" s="295"/>
      <c r="G362" s="295"/>
      <c r="H362" s="295"/>
      <c r="I362" s="294"/>
      <c r="J362" s="294"/>
      <c r="L362" s="294"/>
    </row>
    <row r="363" ht="15.75" customHeight="1">
      <c r="A363" s="294"/>
      <c r="B363" s="294"/>
      <c r="C363" s="295"/>
      <c r="D363" s="295"/>
      <c r="E363" s="294"/>
      <c r="F363" s="295"/>
      <c r="G363" s="295"/>
      <c r="H363" s="295"/>
      <c r="I363" s="294"/>
      <c r="J363" s="294"/>
      <c r="L363" s="294"/>
    </row>
    <row r="364" ht="15.75" customHeight="1">
      <c r="A364" s="294"/>
      <c r="B364" s="294"/>
      <c r="C364" s="295"/>
      <c r="D364" s="295"/>
      <c r="E364" s="294"/>
      <c r="F364" s="295"/>
      <c r="G364" s="295"/>
      <c r="H364" s="295"/>
      <c r="I364" s="294"/>
      <c r="J364" s="294"/>
      <c r="L364" s="294"/>
    </row>
    <row r="365" ht="15.75" customHeight="1">
      <c r="A365" s="294"/>
      <c r="B365" s="294"/>
      <c r="C365" s="295"/>
      <c r="D365" s="295"/>
      <c r="E365" s="294"/>
      <c r="F365" s="295"/>
      <c r="G365" s="295"/>
      <c r="H365" s="295"/>
      <c r="I365" s="294"/>
      <c r="J365" s="294"/>
      <c r="L365" s="294"/>
    </row>
    <row r="366" ht="15.75" customHeight="1">
      <c r="A366" s="294"/>
      <c r="B366" s="294"/>
      <c r="C366" s="295"/>
      <c r="D366" s="295"/>
      <c r="E366" s="294"/>
      <c r="F366" s="295"/>
      <c r="G366" s="295"/>
      <c r="H366" s="295"/>
      <c r="I366" s="294"/>
      <c r="J366" s="294"/>
      <c r="L366" s="294"/>
    </row>
    <row r="367" ht="15.75" customHeight="1">
      <c r="A367" s="294"/>
      <c r="B367" s="294"/>
      <c r="C367" s="295"/>
      <c r="D367" s="295"/>
      <c r="E367" s="294"/>
      <c r="F367" s="295"/>
      <c r="G367" s="295"/>
      <c r="H367" s="295"/>
      <c r="I367" s="294"/>
      <c r="J367" s="294"/>
      <c r="L367" s="294"/>
    </row>
    <row r="368" ht="15.75" customHeight="1">
      <c r="A368" s="294"/>
      <c r="B368" s="294"/>
      <c r="C368" s="295"/>
      <c r="D368" s="295"/>
      <c r="E368" s="294"/>
      <c r="F368" s="295"/>
      <c r="G368" s="295"/>
      <c r="H368" s="295"/>
      <c r="I368" s="294"/>
      <c r="J368" s="294"/>
      <c r="L368" s="294"/>
    </row>
    <row r="369" ht="15.75" customHeight="1">
      <c r="A369" s="294"/>
      <c r="B369" s="294"/>
      <c r="C369" s="295"/>
      <c r="D369" s="295"/>
      <c r="E369" s="294"/>
      <c r="F369" s="295"/>
      <c r="G369" s="295"/>
      <c r="H369" s="295"/>
      <c r="I369" s="294"/>
      <c r="J369" s="294"/>
      <c r="L369" s="294"/>
    </row>
    <row r="370" ht="15.75" customHeight="1">
      <c r="A370" s="294"/>
      <c r="B370" s="294"/>
      <c r="C370" s="295"/>
      <c r="D370" s="295"/>
      <c r="E370" s="294"/>
      <c r="F370" s="295"/>
      <c r="G370" s="295"/>
      <c r="H370" s="295"/>
      <c r="I370" s="294"/>
      <c r="J370" s="294"/>
      <c r="L370" s="294"/>
    </row>
    <row r="371" ht="15.75" customHeight="1">
      <c r="A371" s="294"/>
      <c r="B371" s="294"/>
      <c r="C371" s="295"/>
      <c r="D371" s="295"/>
      <c r="E371" s="294"/>
      <c r="F371" s="295"/>
      <c r="G371" s="295"/>
      <c r="H371" s="295"/>
      <c r="I371" s="294"/>
      <c r="J371" s="294"/>
      <c r="L371" s="294"/>
    </row>
    <row r="372" ht="15.75" customHeight="1">
      <c r="A372" s="294"/>
      <c r="B372" s="294"/>
      <c r="C372" s="295"/>
      <c r="D372" s="295"/>
      <c r="E372" s="294"/>
      <c r="F372" s="295"/>
      <c r="G372" s="295"/>
      <c r="H372" s="295"/>
      <c r="I372" s="294"/>
      <c r="J372" s="294"/>
      <c r="L372" s="294"/>
    </row>
    <row r="373" ht="15.75" customHeight="1">
      <c r="A373" s="294"/>
      <c r="B373" s="294"/>
      <c r="C373" s="295"/>
      <c r="D373" s="295"/>
      <c r="E373" s="294"/>
      <c r="F373" s="295"/>
      <c r="G373" s="295"/>
      <c r="H373" s="295"/>
      <c r="I373" s="294"/>
      <c r="J373" s="294"/>
      <c r="L373" s="294"/>
    </row>
    <row r="374" ht="15.75" customHeight="1">
      <c r="A374" s="294"/>
      <c r="B374" s="294"/>
      <c r="C374" s="295"/>
      <c r="D374" s="295"/>
      <c r="E374" s="294"/>
      <c r="F374" s="295"/>
      <c r="G374" s="295"/>
      <c r="H374" s="295"/>
      <c r="I374" s="294"/>
      <c r="J374" s="294"/>
      <c r="L374" s="294"/>
    </row>
    <row r="375" ht="15.75" customHeight="1">
      <c r="A375" s="294"/>
      <c r="B375" s="294"/>
      <c r="C375" s="295"/>
      <c r="D375" s="295"/>
      <c r="E375" s="294"/>
      <c r="F375" s="295"/>
      <c r="G375" s="295"/>
      <c r="H375" s="295"/>
      <c r="I375" s="294"/>
      <c r="J375" s="294"/>
      <c r="L375" s="294"/>
    </row>
    <row r="376" ht="15.75" customHeight="1">
      <c r="A376" s="294"/>
      <c r="B376" s="294"/>
      <c r="C376" s="295"/>
      <c r="D376" s="295"/>
      <c r="E376" s="294"/>
      <c r="F376" s="295"/>
      <c r="G376" s="295"/>
      <c r="H376" s="295"/>
      <c r="I376" s="294"/>
      <c r="J376" s="294"/>
      <c r="L376" s="294"/>
    </row>
    <row r="377" ht="15.75" customHeight="1">
      <c r="A377" s="294"/>
      <c r="B377" s="294"/>
      <c r="C377" s="295"/>
      <c r="D377" s="295"/>
      <c r="E377" s="294"/>
      <c r="F377" s="295"/>
      <c r="G377" s="295"/>
      <c r="H377" s="295"/>
      <c r="I377" s="294"/>
      <c r="J377" s="294"/>
      <c r="L377" s="294"/>
    </row>
    <row r="378" ht="15.75" customHeight="1">
      <c r="A378" s="294"/>
      <c r="B378" s="294"/>
      <c r="C378" s="295"/>
      <c r="D378" s="295"/>
      <c r="E378" s="294"/>
      <c r="F378" s="295"/>
      <c r="G378" s="295"/>
      <c r="H378" s="295"/>
      <c r="I378" s="294"/>
      <c r="J378" s="294"/>
      <c r="L378" s="294"/>
    </row>
    <row r="379" ht="15.75" customHeight="1">
      <c r="A379" s="294"/>
      <c r="B379" s="294"/>
      <c r="C379" s="295"/>
      <c r="D379" s="295"/>
      <c r="E379" s="294"/>
      <c r="F379" s="295"/>
      <c r="G379" s="295"/>
      <c r="H379" s="295"/>
      <c r="I379" s="294"/>
      <c r="J379" s="294"/>
      <c r="L379" s="294"/>
    </row>
    <row r="380" ht="15.75" customHeight="1">
      <c r="A380" s="294"/>
      <c r="B380" s="294"/>
      <c r="C380" s="295"/>
      <c r="D380" s="295"/>
      <c r="E380" s="294"/>
      <c r="F380" s="295"/>
      <c r="G380" s="295"/>
      <c r="H380" s="295"/>
      <c r="I380" s="294"/>
      <c r="J380" s="294"/>
      <c r="L380" s="294"/>
    </row>
    <row r="381" ht="15.75" customHeight="1">
      <c r="A381" s="294"/>
      <c r="B381" s="294"/>
      <c r="C381" s="295"/>
      <c r="D381" s="295"/>
      <c r="E381" s="294"/>
      <c r="F381" s="295"/>
      <c r="G381" s="295"/>
      <c r="H381" s="295"/>
      <c r="I381" s="294"/>
      <c r="J381" s="294"/>
      <c r="L381" s="294"/>
    </row>
    <row r="382" ht="15.75" customHeight="1">
      <c r="A382" s="294"/>
      <c r="B382" s="294"/>
      <c r="C382" s="295"/>
      <c r="D382" s="295"/>
      <c r="E382" s="294"/>
      <c r="F382" s="295"/>
      <c r="G382" s="295"/>
      <c r="H382" s="295"/>
      <c r="I382" s="294"/>
      <c r="J382" s="294"/>
      <c r="L382" s="294"/>
    </row>
    <row r="383" ht="15.75" customHeight="1">
      <c r="A383" s="294"/>
      <c r="B383" s="294"/>
      <c r="C383" s="295"/>
      <c r="D383" s="295"/>
      <c r="E383" s="294"/>
      <c r="F383" s="295"/>
      <c r="G383" s="295"/>
      <c r="H383" s="295"/>
      <c r="I383" s="294"/>
      <c r="J383" s="294"/>
      <c r="L383" s="294"/>
    </row>
    <row r="384" ht="15.75" customHeight="1">
      <c r="A384" s="294"/>
      <c r="B384" s="294"/>
      <c r="C384" s="295"/>
      <c r="D384" s="295"/>
      <c r="E384" s="294"/>
      <c r="F384" s="295"/>
      <c r="G384" s="295"/>
      <c r="H384" s="295"/>
      <c r="I384" s="294"/>
      <c r="J384" s="294"/>
      <c r="L384" s="294"/>
    </row>
    <row r="385" ht="15.75" customHeight="1">
      <c r="A385" s="294"/>
      <c r="B385" s="294"/>
      <c r="C385" s="295"/>
      <c r="D385" s="295"/>
      <c r="E385" s="294"/>
      <c r="F385" s="295"/>
      <c r="G385" s="295"/>
      <c r="H385" s="295"/>
      <c r="I385" s="294"/>
      <c r="J385" s="294"/>
      <c r="L385" s="294"/>
    </row>
    <row r="386" ht="15.75" customHeight="1">
      <c r="A386" s="294"/>
      <c r="B386" s="294"/>
      <c r="C386" s="295"/>
      <c r="D386" s="295"/>
      <c r="E386" s="294"/>
      <c r="F386" s="295"/>
      <c r="G386" s="295"/>
      <c r="H386" s="295"/>
      <c r="I386" s="294"/>
      <c r="J386" s="294"/>
      <c r="L386" s="294"/>
    </row>
    <row r="387" ht="15.75" customHeight="1">
      <c r="A387" s="294"/>
      <c r="B387" s="294"/>
      <c r="C387" s="295"/>
      <c r="D387" s="295"/>
      <c r="E387" s="294"/>
      <c r="F387" s="295"/>
      <c r="G387" s="295"/>
      <c r="H387" s="295"/>
      <c r="I387" s="294"/>
      <c r="J387" s="294"/>
      <c r="L387" s="294"/>
    </row>
    <row r="388" ht="15.75" customHeight="1">
      <c r="A388" s="294"/>
      <c r="B388" s="294"/>
      <c r="C388" s="295"/>
      <c r="D388" s="295"/>
      <c r="E388" s="294"/>
      <c r="F388" s="295"/>
      <c r="G388" s="295"/>
      <c r="H388" s="295"/>
      <c r="I388" s="294"/>
      <c r="J388" s="294"/>
      <c r="L388" s="294"/>
    </row>
    <row r="389" ht="15.75" customHeight="1">
      <c r="A389" s="294"/>
      <c r="B389" s="294"/>
      <c r="C389" s="295"/>
      <c r="D389" s="295"/>
      <c r="E389" s="294"/>
      <c r="F389" s="295"/>
      <c r="G389" s="295"/>
      <c r="H389" s="295"/>
      <c r="I389" s="294"/>
      <c r="J389" s="294"/>
      <c r="L389" s="294"/>
    </row>
    <row r="390" ht="15.75" customHeight="1">
      <c r="A390" s="294"/>
      <c r="B390" s="294"/>
      <c r="C390" s="295"/>
      <c r="D390" s="295"/>
      <c r="E390" s="294"/>
      <c r="F390" s="295"/>
      <c r="G390" s="295"/>
      <c r="H390" s="295"/>
      <c r="I390" s="294"/>
      <c r="J390" s="294"/>
      <c r="L390" s="294"/>
    </row>
    <row r="391" ht="15.75" customHeight="1">
      <c r="A391" s="294"/>
      <c r="B391" s="294"/>
      <c r="C391" s="295"/>
      <c r="D391" s="295"/>
      <c r="E391" s="294"/>
      <c r="F391" s="295"/>
      <c r="G391" s="295"/>
      <c r="H391" s="295"/>
      <c r="I391" s="294"/>
      <c r="J391" s="294"/>
      <c r="L391" s="294"/>
    </row>
    <row r="392" ht="15.75" customHeight="1">
      <c r="A392" s="294"/>
      <c r="B392" s="294"/>
      <c r="C392" s="295"/>
      <c r="D392" s="295"/>
      <c r="E392" s="294"/>
      <c r="F392" s="295"/>
      <c r="G392" s="295"/>
      <c r="H392" s="295"/>
      <c r="I392" s="294"/>
      <c r="J392" s="294"/>
      <c r="L392" s="294"/>
    </row>
    <row r="393" ht="15.75" customHeight="1">
      <c r="A393" s="294"/>
      <c r="B393" s="294"/>
      <c r="C393" s="295"/>
      <c r="D393" s="295"/>
      <c r="E393" s="294"/>
      <c r="F393" s="295"/>
      <c r="G393" s="295"/>
      <c r="H393" s="295"/>
      <c r="I393" s="294"/>
      <c r="J393" s="294"/>
      <c r="L393" s="294"/>
    </row>
    <row r="394" ht="15.75" customHeight="1">
      <c r="A394" s="294"/>
      <c r="B394" s="294"/>
      <c r="C394" s="295"/>
      <c r="D394" s="295"/>
      <c r="E394" s="294"/>
      <c r="F394" s="295"/>
      <c r="G394" s="295"/>
      <c r="H394" s="295"/>
      <c r="I394" s="294"/>
      <c r="J394" s="294"/>
      <c r="L394" s="294"/>
    </row>
    <row r="395" ht="15.75" customHeight="1">
      <c r="A395" s="294"/>
      <c r="B395" s="294"/>
      <c r="C395" s="295"/>
      <c r="D395" s="295"/>
      <c r="E395" s="294"/>
      <c r="F395" s="295"/>
      <c r="G395" s="295"/>
      <c r="H395" s="295"/>
      <c r="I395" s="294"/>
      <c r="J395" s="294"/>
      <c r="L395" s="294"/>
    </row>
    <row r="396" ht="15.75" customHeight="1">
      <c r="A396" s="294"/>
      <c r="B396" s="294"/>
      <c r="C396" s="295"/>
      <c r="D396" s="295"/>
      <c r="E396" s="294"/>
      <c r="F396" s="295"/>
      <c r="G396" s="295"/>
      <c r="H396" s="295"/>
      <c r="I396" s="294"/>
      <c r="J396" s="294"/>
      <c r="L396" s="294"/>
    </row>
    <row r="397" ht="15.75" customHeight="1">
      <c r="A397" s="294"/>
      <c r="B397" s="294"/>
      <c r="C397" s="295"/>
      <c r="D397" s="295"/>
      <c r="E397" s="294"/>
      <c r="F397" s="295"/>
      <c r="G397" s="295"/>
      <c r="H397" s="295"/>
      <c r="I397" s="294"/>
      <c r="J397" s="294"/>
      <c r="L397" s="294"/>
    </row>
    <row r="398" ht="15.75" customHeight="1">
      <c r="A398" s="294"/>
      <c r="B398" s="294"/>
      <c r="C398" s="295"/>
      <c r="D398" s="295"/>
      <c r="E398" s="294"/>
      <c r="F398" s="295"/>
      <c r="G398" s="295"/>
      <c r="H398" s="295"/>
      <c r="I398" s="294"/>
      <c r="J398" s="294"/>
      <c r="L398" s="294"/>
    </row>
    <row r="399" ht="15.75" customHeight="1">
      <c r="A399" s="294"/>
      <c r="B399" s="294"/>
      <c r="C399" s="295"/>
      <c r="D399" s="295"/>
      <c r="E399" s="294"/>
      <c r="F399" s="295"/>
      <c r="G399" s="295"/>
      <c r="H399" s="295"/>
      <c r="I399" s="294"/>
      <c r="J399" s="294"/>
      <c r="L399" s="294"/>
    </row>
    <row r="400" ht="15.75" customHeight="1">
      <c r="A400" s="294"/>
      <c r="B400" s="294"/>
      <c r="C400" s="295"/>
      <c r="D400" s="295"/>
      <c r="E400" s="294"/>
      <c r="F400" s="295"/>
      <c r="G400" s="295"/>
      <c r="H400" s="295"/>
      <c r="I400" s="294"/>
      <c r="J400" s="294"/>
      <c r="L400" s="294"/>
    </row>
    <row r="401" ht="15.75" customHeight="1">
      <c r="A401" s="294"/>
      <c r="B401" s="294"/>
      <c r="C401" s="295"/>
      <c r="D401" s="295"/>
      <c r="E401" s="294"/>
      <c r="F401" s="295"/>
      <c r="G401" s="295"/>
      <c r="H401" s="295"/>
      <c r="I401" s="294"/>
      <c r="J401" s="294"/>
      <c r="L401" s="294"/>
    </row>
    <row r="402" ht="15.75" customHeight="1">
      <c r="A402" s="294"/>
      <c r="B402" s="294"/>
      <c r="C402" s="295"/>
      <c r="D402" s="295"/>
      <c r="E402" s="294"/>
      <c r="F402" s="295"/>
      <c r="G402" s="295"/>
      <c r="H402" s="295"/>
      <c r="I402" s="294"/>
      <c r="J402" s="294"/>
      <c r="L402" s="294"/>
    </row>
    <row r="403" ht="15.75" customHeight="1">
      <c r="A403" s="294"/>
      <c r="B403" s="294"/>
      <c r="C403" s="295"/>
      <c r="D403" s="295"/>
      <c r="E403" s="294"/>
      <c r="F403" s="295"/>
      <c r="G403" s="295"/>
      <c r="H403" s="295"/>
      <c r="I403" s="294"/>
      <c r="J403" s="294"/>
      <c r="L403" s="294"/>
    </row>
    <row r="404" ht="15.75" customHeight="1">
      <c r="A404" s="294"/>
      <c r="B404" s="294"/>
      <c r="C404" s="295"/>
      <c r="D404" s="295"/>
      <c r="E404" s="294"/>
      <c r="F404" s="295"/>
      <c r="G404" s="295"/>
      <c r="H404" s="295"/>
      <c r="I404" s="294"/>
      <c r="J404" s="294"/>
      <c r="L404" s="294"/>
    </row>
    <row r="405" ht="15.75" customHeight="1">
      <c r="A405" s="294"/>
      <c r="B405" s="294"/>
      <c r="C405" s="295"/>
      <c r="D405" s="295"/>
      <c r="E405" s="294"/>
      <c r="F405" s="295"/>
      <c r="G405" s="295"/>
      <c r="H405" s="295"/>
      <c r="I405" s="294"/>
      <c r="J405" s="294"/>
      <c r="L405" s="294"/>
    </row>
    <row r="406" ht="15.75" customHeight="1">
      <c r="A406" s="294"/>
      <c r="B406" s="294"/>
      <c r="C406" s="295"/>
      <c r="D406" s="295"/>
      <c r="E406" s="294"/>
      <c r="F406" s="295"/>
      <c r="G406" s="295"/>
      <c r="H406" s="295"/>
      <c r="I406" s="294"/>
      <c r="J406" s="294"/>
      <c r="L406" s="294"/>
    </row>
    <row r="407" ht="15.75" customHeight="1">
      <c r="A407" s="294"/>
      <c r="B407" s="294"/>
      <c r="C407" s="295"/>
      <c r="D407" s="295"/>
      <c r="E407" s="294"/>
      <c r="F407" s="295"/>
      <c r="G407" s="295"/>
      <c r="H407" s="295"/>
      <c r="I407" s="294"/>
      <c r="J407" s="294"/>
      <c r="L407" s="294"/>
    </row>
    <row r="408" ht="15.75" customHeight="1">
      <c r="A408" s="294"/>
      <c r="B408" s="294"/>
      <c r="C408" s="295"/>
      <c r="D408" s="295"/>
      <c r="E408" s="294"/>
      <c r="F408" s="295"/>
      <c r="G408" s="295"/>
      <c r="H408" s="295"/>
      <c r="I408" s="294"/>
      <c r="J408" s="294"/>
      <c r="L408" s="294"/>
    </row>
    <row r="409" ht="15.75" customHeight="1">
      <c r="A409" s="294"/>
      <c r="B409" s="294"/>
      <c r="C409" s="295"/>
      <c r="D409" s="295"/>
      <c r="E409" s="294"/>
      <c r="F409" s="295"/>
      <c r="G409" s="295"/>
      <c r="H409" s="295"/>
      <c r="I409" s="294"/>
      <c r="J409" s="294"/>
      <c r="L409" s="294"/>
    </row>
    <row r="410" ht="15.75" customHeight="1">
      <c r="A410" s="294"/>
      <c r="B410" s="294"/>
      <c r="C410" s="295"/>
      <c r="D410" s="295"/>
      <c r="E410" s="294"/>
      <c r="F410" s="295"/>
      <c r="G410" s="295"/>
      <c r="H410" s="295"/>
      <c r="I410" s="294"/>
      <c r="J410" s="294"/>
      <c r="L410" s="294"/>
    </row>
    <row r="411" ht="15.75" customHeight="1">
      <c r="A411" s="294"/>
      <c r="B411" s="294"/>
      <c r="C411" s="295"/>
      <c r="D411" s="295"/>
      <c r="E411" s="294"/>
      <c r="F411" s="295"/>
      <c r="G411" s="295"/>
      <c r="H411" s="295"/>
      <c r="I411" s="294"/>
      <c r="J411" s="294"/>
      <c r="L411" s="294"/>
    </row>
    <row r="412" ht="15.75" customHeight="1">
      <c r="A412" s="294"/>
      <c r="B412" s="294"/>
      <c r="C412" s="295"/>
      <c r="D412" s="295"/>
      <c r="E412" s="294"/>
      <c r="F412" s="295"/>
      <c r="G412" s="295"/>
      <c r="H412" s="295"/>
      <c r="I412" s="294"/>
      <c r="J412" s="294"/>
      <c r="L412" s="294"/>
    </row>
    <row r="413" ht="15.75" customHeight="1">
      <c r="A413" s="294"/>
      <c r="B413" s="294"/>
      <c r="C413" s="295"/>
      <c r="D413" s="295"/>
      <c r="E413" s="294"/>
      <c r="F413" s="295"/>
      <c r="G413" s="295"/>
      <c r="H413" s="295"/>
      <c r="I413" s="294"/>
      <c r="J413" s="294"/>
      <c r="L413" s="294"/>
    </row>
    <row r="414" ht="15.75" customHeight="1">
      <c r="A414" s="294"/>
      <c r="B414" s="294"/>
      <c r="C414" s="295"/>
      <c r="D414" s="295"/>
      <c r="E414" s="294"/>
      <c r="F414" s="295"/>
      <c r="G414" s="295"/>
      <c r="H414" s="295"/>
      <c r="I414" s="294"/>
      <c r="J414" s="294"/>
      <c r="L414" s="294"/>
    </row>
    <row r="415" ht="15.75" customHeight="1">
      <c r="A415" s="294"/>
      <c r="B415" s="294"/>
      <c r="C415" s="295"/>
      <c r="D415" s="295"/>
      <c r="E415" s="294"/>
      <c r="F415" s="295"/>
      <c r="G415" s="295"/>
      <c r="H415" s="295"/>
      <c r="I415" s="294"/>
      <c r="J415" s="294"/>
      <c r="L415" s="294"/>
    </row>
    <row r="416" ht="15.75" customHeight="1">
      <c r="A416" s="294"/>
      <c r="B416" s="294"/>
      <c r="C416" s="295"/>
      <c r="D416" s="295"/>
      <c r="E416" s="294"/>
      <c r="F416" s="295"/>
      <c r="G416" s="295"/>
      <c r="H416" s="295"/>
      <c r="I416" s="294"/>
      <c r="J416" s="294"/>
      <c r="L416" s="294"/>
    </row>
    <row r="417" ht="15.75" customHeight="1">
      <c r="A417" s="294"/>
      <c r="B417" s="294"/>
      <c r="C417" s="295"/>
      <c r="D417" s="295"/>
      <c r="E417" s="294"/>
      <c r="F417" s="295"/>
      <c r="G417" s="295"/>
      <c r="H417" s="295"/>
      <c r="I417" s="294"/>
      <c r="J417" s="294"/>
      <c r="L417" s="294"/>
    </row>
    <row r="418" ht="15.75" customHeight="1">
      <c r="A418" s="294"/>
      <c r="B418" s="294"/>
      <c r="C418" s="295"/>
      <c r="D418" s="295"/>
      <c r="E418" s="294"/>
      <c r="F418" s="295"/>
      <c r="G418" s="295"/>
      <c r="H418" s="295"/>
      <c r="I418" s="294"/>
      <c r="J418" s="294"/>
      <c r="L418" s="294"/>
    </row>
    <row r="419" ht="15.75" customHeight="1">
      <c r="A419" s="294"/>
      <c r="B419" s="294"/>
      <c r="C419" s="295"/>
      <c r="D419" s="295"/>
      <c r="E419" s="294"/>
      <c r="F419" s="295"/>
      <c r="G419" s="295"/>
      <c r="H419" s="295"/>
      <c r="I419" s="294"/>
      <c r="J419" s="294"/>
      <c r="L419" s="294"/>
    </row>
    <row r="420" ht="15.75" customHeight="1">
      <c r="A420" s="294"/>
      <c r="B420" s="294"/>
      <c r="C420" s="295"/>
      <c r="D420" s="295"/>
      <c r="E420" s="294"/>
      <c r="F420" s="295"/>
      <c r="G420" s="295"/>
      <c r="H420" s="295"/>
      <c r="I420" s="294"/>
      <c r="J420" s="294"/>
      <c r="L420" s="294"/>
    </row>
    <row r="421" ht="15.75" customHeight="1">
      <c r="A421" s="294"/>
      <c r="B421" s="294"/>
      <c r="C421" s="295"/>
      <c r="D421" s="295"/>
      <c r="E421" s="294"/>
      <c r="F421" s="295"/>
      <c r="G421" s="295"/>
      <c r="H421" s="295"/>
      <c r="I421" s="294"/>
      <c r="J421" s="294"/>
      <c r="L421" s="294"/>
    </row>
    <row r="422" ht="15.75" customHeight="1">
      <c r="A422" s="294"/>
      <c r="B422" s="294"/>
      <c r="C422" s="295"/>
      <c r="D422" s="295"/>
      <c r="E422" s="294"/>
      <c r="F422" s="295"/>
      <c r="G422" s="295"/>
      <c r="H422" s="295"/>
      <c r="I422" s="294"/>
      <c r="J422" s="294"/>
      <c r="L422" s="294"/>
    </row>
    <row r="423" ht="15.75" customHeight="1">
      <c r="A423" s="294"/>
      <c r="B423" s="294"/>
      <c r="C423" s="295"/>
      <c r="D423" s="295"/>
      <c r="E423" s="294"/>
      <c r="F423" s="295"/>
      <c r="G423" s="295"/>
      <c r="H423" s="295"/>
      <c r="I423" s="294"/>
      <c r="J423" s="294"/>
      <c r="L423" s="294"/>
    </row>
    <row r="424" ht="15.75" customHeight="1">
      <c r="A424" s="294"/>
      <c r="B424" s="294"/>
      <c r="C424" s="295"/>
      <c r="D424" s="295"/>
      <c r="E424" s="294"/>
      <c r="F424" s="295"/>
      <c r="G424" s="295"/>
      <c r="H424" s="295"/>
      <c r="I424" s="294"/>
      <c r="J424" s="294"/>
      <c r="L424" s="294"/>
    </row>
    <row r="425" ht="15.75" customHeight="1">
      <c r="A425" s="294"/>
      <c r="B425" s="294"/>
      <c r="C425" s="295"/>
      <c r="D425" s="295"/>
      <c r="E425" s="294"/>
      <c r="F425" s="295"/>
      <c r="G425" s="295"/>
      <c r="H425" s="295"/>
      <c r="I425" s="294"/>
      <c r="J425" s="294"/>
      <c r="L425" s="294"/>
    </row>
    <row r="426" ht="15.75" customHeight="1">
      <c r="A426" s="294"/>
      <c r="B426" s="294"/>
      <c r="C426" s="295"/>
      <c r="D426" s="295"/>
      <c r="E426" s="294"/>
      <c r="F426" s="295"/>
      <c r="G426" s="295"/>
      <c r="H426" s="295"/>
      <c r="I426" s="294"/>
      <c r="J426" s="294"/>
      <c r="L426" s="294"/>
    </row>
    <row r="427" ht="15.75" customHeight="1">
      <c r="A427" s="294"/>
      <c r="B427" s="294"/>
      <c r="C427" s="295"/>
      <c r="D427" s="295"/>
      <c r="E427" s="294"/>
      <c r="F427" s="295"/>
      <c r="G427" s="295"/>
      <c r="H427" s="295"/>
      <c r="I427" s="294"/>
      <c r="J427" s="294"/>
      <c r="L427" s="294"/>
    </row>
    <row r="428" ht="15.75" customHeight="1">
      <c r="A428" s="294"/>
      <c r="B428" s="294"/>
      <c r="C428" s="295"/>
      <c r="D428" s="295"/>
      <c r="E428" s="294"/>
      <c r="F428" s="295"/>
      <c r="G428" s="295"/>
      <c r="H428" s="295"/>
      <c r="I428" s="294"/>
      <c r="J428" s="294"/>
      <c r="L428" s="294"/>
    </row>
    <row r="429" ht="15.75" customHeight="1">
      <c r="A429" s="294"/>
      <c r="B429" s="294"/>
      <c r="C429" s="295"/>
      <c r="D429" s="295"/>
      <c r="E429" s="294"/>
      <c r="F429" s="295"/>
      <c r="G429" s="295"/>
      <c r="H429" s="295"/>
      <c r="I429" s="294"/>
      <c r="J429" s="294"/>
      <c r="L429" s="294"/>
    </row>
    <row r="430" ht="15.75" customHeight="1">
      <c r="A430" s="294"/>
      <c r="B430" s="294"/>
      <c r="C430" s="295"/>
      <c r="D430" s="295"/>
      <c r="E430" s="294"/>
      <c r="F430" s="295"/>
      <c r="G430" s="295"/>
      <c r="H430" s="295"/>
      <c r="I430" s="294"/>
      <c r="J430" s="294"/>
      <c r="L430" s="294"/>
    </row>
    <row r="431" ht="15.75" customHeight="1">
      <c r="A431" s="294"/>
      <c r="B431" s="294"/>
      <c r="C431" s="295"/>
      <c r="D431" s="295"/>
      <c r="E431" s="294"/>
      <c r="F431" s="295"/>
      <c r="G431" s="295"/>
      <c r="H431" s="295"/>
      <c r="I431" s="294"/>
      <c r="J431" s="294"/>
      <c r="L431" s="294"/>
    </row>
    <row r="432" ht="15.75" customHeight="1">
      <c r="A432" s="294"/>
      <c r="B432" s="294"/>
      <c r="C432" s="295"/>
      <c r="D432" s="295"/>
      <c r="E432" s="294"/>
      <c r="F432" s="295"/>
      <c r="G432" s="295"/>
      <c r="H432" s="295"/>
      <c r="I432" s="294"/>
      <c r="J432" s="294"/>
      <c r="L432" s="294"/>
    </row>
    <row r="433" ht="15.75" customHeight="1">
      <c r="A433" s="294"/>
      <c r="B433" s="294"/>
      <c r="C433" s="295"/>
      <c r="D433" s="295"/>
      <c r="E433" s="294"/>
      <c r="F433" s="295"/>
      <c r="G433" s="295"/>
      <c r="H433" s="295"/>
      <c r="I433" s="294"/>
      <c r="J433" s="294"/>
      <c r="L433" s="294"/>
    </row>
    <row r="434" ht="15.75" customHeight="1">
      <c r="A434" s="294"/>
      <c r="B434" s="294"/>
      <c r="C434" s="295"/>
      <c r="D434" s="295"/>
      <c r="E434" s="294"/>
      <c r="F434" s="295"/>
      <c r="G434" s="295"/>
      <c r="H434" s="295"/>
      <c r="I434" s="294"/>
      <c r="J434" s="294"/>
      <c r="L434" s="294"/>
    </row>
    <row r="435" ht="15.75" customHeight="1">
      <c r="A435" s="294"/>
      <c r="B435" s="294"/>
      <c r="C435" s="295"/>
      <c r="D435" s="295"/>
      <c r="E435" s="294"/>
      <c r="F435" s="295"/>
      <c r="G435" s="295"/>
      <c r="H435" s="295"/>
      <c r="I435" s="294"/>
      <c r="J435" s="294"/>
      <c r="L435" s="294"/>
    </row>
    <row r="436" ht="15.75" customHeight="1">
      <c r="A436" s="294"/>
      <c r="B436" s="294"/>
      <c r="C436" s="295"/>
      <c r="D436" s="295"/>
      <c r="E436" s="294"/>
      <c r="F436" s="295"/>
      <c r="G436" s="295"/>
      <c r="H436" s="295"/>
      <c r="I436" s="294"/>
      <c r="J436" s="294"/>
      <c r="L436" s="294"/>
    </row>
    <row r="437" ht="15.75" customHeight="1">
      <c r="A437" s="294"/>
      <c r="B437" s="294"/>
      <c r="C437" s="295"/>
      <c r="D437" s="295"/>
      <c r="E437" s="294"/>
      <c r="F437" s="295"/>
      <c r="G437" s="295"/>
      <c r="H437" s="295"/>
      <c r="I437" s="294"/>
      <c r="J437" s="294"/>
      <c r="L437" s="294"/>
    </row>
    <row r="438" ht="15.75" customHeight="1">
      <c r="A438" s="294"/>
      <c r="B438" s="294"/>
      <c r="C438" s="295"/>
      <c r="D438" s="295"/>
      <c r="E438" s="294"/>
      <c r="F438" s="295"/>
      <c r="G438" s="295"/>
      <c r="H438" s="295"/>
      <c r="I438" s="294"/>
      <c r="J438" s="294"/>
      <c r="L438" s="294"/>
    </row>
    <row r="439" ht="15.75" customHeight="1">
      <c r="A439" s="294"/>
      <c r="B439" s="294"/>
      <c r="C439" s="295"/>
      <c r="D439" s="295"/>
      <c r="E439" s="294"/>
      <c r="F439" s="295"/>
      <c r="G439" s="295"/>
      <c r="H439" s="295"/>
      <c r="I439" s="294"/>
      <c r="J439" s="294"/>
      <c r="L439" s="294"/>
    </row>
    <row r="440" ht="15.75" customHeight="1">
      <c r="A440" s="294"/>
      <c r="B440" s="294"/>
      <c r="C440" s="295"/>
      <c r="D440" s="295"/>
      <c r="E440" s="294"/>
      <c r="F440" s="295"/>
      <c r="G440" s="295"/>
      <c r="H440" s="295"/>
      <c r="I440" s="294"/>
      <c r="J440" s="294"/>
      <c r="L440" s="294"/>
    </row>
    <row r="441" ht="15.75" customHeight="1">
      <c r="A441" s="294"/>
      <c r="B441" s="294"/>
      <c r="C441" s="295"/>
      <c r="D441" s="295"/>
      <c r="E441" s="294"/>
      <c r="F441" s="295"/>
      <c r="G441" s="295"/>
      <c r="H441" s="295"/>
      <c r="I441" s="294"/>
      <c r="J441" s="294"/>
      <c r="L441" s="294"/>
    </row>
    <row r="442" ht="15.75" customHeight="1">
      <c r="A442" s="294"/>
      <c r="B442" s="294"/>
      <c r="C442" s="295"/>
      <c r="D442" s="295"/>
      <c r="E442" s="294"/>
      <c r="F442" s="295"/>
      <c r="G442" s="295"/>
      <c r="H442" s="295"/>
      <c r="I442" s="294"/>
      <c r="J442" s="294"/>
      <c r="L442" s="294"/>
    </row>
    <row r="443" ht="15.75" customHeight="1">
      <c r="A443" s="294"/>
      <c r="B443" s="294"/>
      <c r="C443" s="295"/>
      <c r="D443" s="295"/>
      <c r="E443" s="294"/>
      <c r="F443" s="295"/>
      <c r="G443" s="295"/>
      <c r="H443" s="295"/>
      <c r="I443" s="294"/>
      <c r="J443" s="294"/>
      <c r="L443" s="294"/>
    </row>
    <row r="444" ht="15.75" customHeight="1">
      <c r="A444" s="294"/>
      <c r="B444" s="294"/>
      <c r="C444" s="295"/>
      <c r="D444" s="295"/>
      <c r="E444" s="294"/>
      <c r="F444" s="295"/>
      <c r="G444" s="295"/>
      <c r="H444" s="295"/>
      <c r="I444" s="294"/>
      <c r="J444" s="294"/>
      <c r="L444" s="294"/>
    </row>
    <row r="445" ht="15.75" customHeight="1">
      <c r="A445" s="294"/>
      <c r="B445" s="294"/>
      <c r="C445" s="295"/>
      <c r="D445" s="295"/>
      <c r="E445" s="294"/>
      <c r="F445" s="295"/>
      <c r="G445" s="295"/>
      <c r="H445" s="295"/>
      <c r="I445" s="294"/>
      <c r="J445" s="294"/>
      <c r="L445" s="294"/>
    </row>
    <row r="446" ht="15.75" customHeight="1">
      <c r="A446" s="294"/>
      <c r="B446" s="294"/>
      <c r="C446" s="295"/>
      <c r="D446" s="295"/>
      <c r="E446" s="294"/>
      <c r="F446" s="295"/>
      <c r="G446" s="295"/>
      <c r="H446" s="295"/>
      <c r="I446" s="294"/>
      <c r="J446" s="294"/>
      <c r="L446" s="294"/>
    </row>
    <row r="447" ht="15.75" customHeight="1">
      <c r="A447" s="294"/>
      <c r="B447" s="294"/>
      <c r="C447" s="295"/>
      <c r="D447" s="295"/>
      <c r="E447" s="294"/>
      <c r="F447" s="295"/>
      <c r="G447" s="295"/>
      <c r="H447" s="295"/>
      <c r="I447" s="294"/>
      <c r="J447" s="294"/>
      <c r="L447" s="294"/>
    </row>
    <row r="448" ht="15.75" customHeight="1">
      <c r="A448" s="294"/>
      <c r="B448" s="294"/>
      <c r="C448" s="295"/>
      <c r="D448" s="295"/>
      <c r="E448" s="294"/>
      <c r="F448" s="295"/>
      <c r="G448" s="295"/>
      <c r="H448" s="295"/>
      <c r="I448" s="294"/>
      <c r="J448" s="294"/>
      <c r="L448" s="294"/>
    </row>
    <row r="449" ht="15.75" customHeight="1">
      <c r="A449" s="294"/>
      <c r="B449" s="294"/>
      <c r="C449" s="295"/>
      <c r="D449" s="295"/>
      <c r="E449" s="294"/>
      <c r="F449" s="295"/>
      <c r="G449" s="295"/>
      <c r="H449" s="295"/>
      <c r="I449" s="294"/>
      <c r="J449" s="294"/>
      <c r="L449" s="294"/>
    </row>
    <row r="450" ht="15.75" customHeight="1">
      <c r="A450" s="294"/>
      <c r="B450" s="294"/>
      <c r="C450" s="295"/>
      <c r="D450" s="295"/>
      <c r="E450" s="294"/>
      <c r="F450" s="295"/>
      <c r="G450" s="295"/>
      <c r="H450" s="295"/>
      <c r="I450" s="294"/>
      <c r="J450" s="294"/>
      <c r="L450" s="294"/>
    </row>
    <row r="451" ht="15.75" customHeight="1">
      <c r="A451" s="294"/>
      <c r="B451" s="294"/>
      <c r="C451" s="295"/>
      <c r="D451" s="295"/>
      <c r="E451" s="294"/>
      <c r="F451" s="295"/>
      <c r="G451" s="295"/>
      <c r="H451" s="295"/>
      <c r="I451" s="294"/>
      <c r="J451" s="294"/>
      <c r="L451" s="294"/>
    </row>
    <row r="452" ht="15.75" customHeight="1">
      <c r="A452" s="294"/>
      <c r="B452" s="294"/>
      <c r="C452" s="295"/>
      <c r="D452" s="295"/>
      <c r="E452" s="294"/>
      <c r="F452" s="295"/>
      <c r="G452" s="295"/>
      <c r="H452" s="295"/>
      <c r="I452" s="294"/>
      <c r="J452" s="294"/>
      <c r="L452" s="294"/>
    </row>
    <row r="453" ht="15.75" customHeight="1">
      <c r="A453" s="294"/>
      <c r="B453" s="294"/>
      <c r="C453" s="295"/>
      <c r="D453" s="295"/>
      <c r="E453" s="294"/>
      <c r="F453" s="295"/>
      <c r="G453" s="295"/>
      <c r="H453" s="295"/>
      <c r="I453" s="294"/>
      <c r="J453" s="294"/>
      <c r="L453" s="294"/>
    </row>
    <row r="454" ht="15.75" customHeight="1">
      <c r="A454" s="294"/>
      <c r="B454" s="294"/>
      <c r="C454" s="295"/>
      <c r="D454" s="295"/>
      <c r="E454" s="294"/>
      <c r="F454" s="295"/>
      <c r="G454" s="295"/>
      <c r="H454" s="295"/>
      <c r="I454" s="294"/>
      <c r="J454" s="294"/>
      <c r="L454" s="294"/>
    </row>
    <row r="455" ht="15.75" customHeight="1">
      <c r="A455" s="294"/>
      <c r="B455" s="294"/>
      <c r="C455" s="295"/>
      <c r="D455" s="295"/>
      <c r="E455" s="294"/>
      <c r="F455" s="295"/>
      <c r="G455" s="295"/>
      <c r="H455" s="295"/>
      <c r="I455" s="294"/>
      <c r="J455" s="294"/>
      <c r="L455" s="294"/>
    </row>
    <row r="456" ht="15.75" customHeight="1">
      <c r="A456" s="294"/>
      <c r="B456" s="294"/>
      <c r="C456" s="295"/>
      <c r="D456" s="295"/>
      <c r="E456" s="294"/>
      <c r="F456" s="295"/>
      <c r="G456" s="295"/>
      <c r="H456" s="295"/>
      <c r="I456" s="294"/>
      <c r="J456" s="294"/>
      <c r="L456" s="294"/>
    </row>
    <row r="457" ht="15.75" customHeight="1">
      <c r="A457" s="294"/>
      <c r="B457" s="294"/>
      <c r="C457" s="295"/>
      <c r="D457" s="295"/>
      <c r="E457" s="294"/>
      <c r="F457" s="295"/>
      <c r="G457" s="295"/>
      <c r="H457" s="295"/>
      <c r="I457" s="294"/>
      <c r="J457" s="294"/>
      <c r="L457" s="294"/>
    </row>
    <row r="458" ht="15.75" customHeight="1">
      <c r="A458" s="294"/>
      <c r="B458" s="294"/>
      <c r="C458" s="295"/>
      <c r="D458" s="295"/>
      <c r="E458" s="294"/>
      <c r="F458" s="295"/>
      <c r="G458" s="295"/>
      <c r="H458" s="295"/>
      <c r="I458" s="294"/>
      <c r="J458" s="294"/>
      <c r="L458" s="294"/>
    </row>
    <row r="459" ht="15.75" customHeight="1">
      <c r="A459" s="294"/>
      <c r="B459" s="294"/>
      <c r="C459" s="295"/>
      <c r="D459" s="295"/>
      <c r="E459" s="294"/>
      <c r="F459" s="295"/>
      <c r="G459" s="295"/>
      <c r="H459" s="295"/>
      <c r="I459" s="294"/>
      <c r="J459" s="294"/>
      <c r="L459" s="294"/>
    </row>
    <row r="460" ht="15.75" customHeight="1">
      <c r="A460" s="294"/>
      <c r="B460" s="294"/>
      <c r="C460" s="295"/>
      <c r="D460" s="295"/>
      <c r="E460" s="294"/>
      <c r="F460" s="295"/>
      <c r="G460" s="295"/>
      <c r="H460" s="295"/>
      <c r="I460" s="294"/>
      <c r="J460" s="294"/>
      <c r="L460" s="294"/>
    </row>
    <row r="461" ht="15.75" customHeight="1">
      <c r="A461" s="294"/>
      <c r="B461" s="294"/>
      <c r="C461" s="295"/>
      <c r="D461" s="295"/>
      <c r="E461" s="294"/>
      <c r="F461" s="295"/>
      <c r="G461" s="295"/>
      <c r="H461" s="295"/>
      <c r="I461" s="294"/>
      <c r="J461" s="294"/>
      <c r="L461" s="294"/>
    </row>
    <row r="462" ht="15.75" customHeight="1">
      <c r="A462" s="294"/>
      <c r="B462" s="294"/>
      <c r="C462" s="295"/>
      <c r="D462" s="295"/>
      <c r="E462" s="294"/>
      <c r="F462" s="295"/>
      <c r="G462" s="295"/>
      <c r="H462" s="295"/>
      <c r="I462" s="294"/>
      <c r="J462" s="294"/>
      <c r="L462" s="294"/>
    </row>
    <row r="463" ht="15.75" customHeight="1">
      <c r="A463" s="294"/>
      <c r="B463" s="294"/>
      <c r="C463" s="295"/>
      <c r="D463" s="295"/>
      <c r="E463" s="294"/>
      <c r="F463" s="295"/>
      <c r="G463" s="295"/>
      <c r="H463" s="295"/>
      <c r="I463" s="294"/>
      <c r="J463" s="294"/>
      <c r="L463" s="294"/>
    </row>
    <row r="464" ht="15.75" customHeight="1">
      <c r="A464" s="294"/>
      <c r="B464" s="294"/>
      <c r="C464" s="295"/>
      <c r="D464" s="295"/>
      <c r="E464" s="294"/>
      <c r="F464" s="295"/>
      <c r="G464" s="295"/>
      <c r="H464" s="295"/>
      <c r="I464" s="294"/>
      <c r="J464" s="294"/>
      <c r="L464" s="294"/>
    </row>
    <row r="465" ht="15.75" customHeight="1">
      <c r="A465" s="294"/>
      <c r="B465" s="294"/>
      <c r="C465" s="295"/>
      <c r="D465" s="295"/>
      <c r="E465" s="294"/>
      <c r="F465" s="295"/>
      <c r="G465" s="295"/>
      <c r="H465" s="295"/>
      <c r="I465" s="294"/>
      <c r="J465" s="294"/>
      <c r="L465" s="294"/>
    </row>
    <row r="466" ht="15.75" customHeight="1">
      <c r="A466" s="294"/>
      <c r="B466" s="294"/>
      <c r="C466" s="295"/>
      <c r="D466" s="295"/>
      <c r="E466" s="294"/>
      <c r="F466" s="295"/>
      <c r="G466" s="295"/>
      <c r="H466" s="295"/>
      <c r="I466" s="294"/>
      <c r="J466" s="294"/>
      <c r="L466" s="294"/>
    </row>
    <row r="467" ht="15.75" customHeight="1">
      <c r="A467" s="294"/>
      <c r="B467" s="294"/>
      <c r="C467" s="295"/>
      <c r="D467" s="295"/>
      <c r="E467" s="294"/>
      <c r="F467" s="295"/>
      <c r="G467" s="295"/>
      <c r="H467" s="295"/>
      <c r="I467" s="294"/>
      <c r="J467" s="294"/>
      <c r="L467" s="294"/>
    </row>
    <row r="468" ht="15.75" customHeight="1">
      <c r="A468" s="294"/>
      <c r="B468" s="294"/>
      <c r="C468" s="295"/>
      <c r="D468" s="295"/>
      <c r="E468" s="294"/>
      <c r="F468" s="295"/>
      <c r="G468" s="295"/>
      <c r="H468" s="295"/>
      <c r="I468" s="294"/>
      <c r="J468" s="294"/>
      <c r="L468" s="294"/>
    </row>
    <row r="469" ht="15.75" customHeight="1">
      <c r="A469" s="294"/>
      <c r="B469" s="294"/>
      <c r="C469" s="295"/>
      <c r="D469" s="295"/>
      <c r="E469" s="294"/>
      <c r="F469" s="295"/>
      <c r="G469" s="295"/>
      <c r="H469" s="295"/>
      <c r="I469" s="294"/>
      <c r="J469" s="294"/>
      <c r="L469" s="294"/>
    </row>
    <row r="470" ht="15.75" customHeight="1">
      <c r="A470" s="294"/>
      <c r="B470" s="294"/>
      <c r="C470" s="295"/>
      <c r="D470" s="295"/>
      <c r="E470" s="294"/>
      <c r="F470" s="295"/>
      <c r="G470" s="295"/>
      <c r="H470" s="295"/>
      <c r="I470" s="294"/>
      <c r="J470" s="294"/>
      <c r="L470" s="294"/>
    </row>
    <row r="471" ht="15.75" customHeight="1">
      <c r="A471" s="294"/>
      <c r="B471" s="294"/>
      <c r="C471" s="295"/>
      <c r="D471" s="295"/>
      <c r="E471" s="294"/>
      <c r="F471" s="295"/>
      <c r="G471" s="295"/>
      <c r="H471" s="295"/>
      <c r="I471" s="294"/>
      <c r="J471" s="294"/>
      <c r="L471" s="294"/>
    </row>
    <row r="472" ht="15.75" customHeight="1">
      <c r="A472" s="294"/>
      <c r="B472" s="294"/>
      <c r="C472" s="295"/>
      <c r="D472" s="295"/>
      <c r="E472" s="294"/>
      <c r="F472" s="295"/>
      <c r="G472" s="295"/>
      <c r="H472" s="295"/>
      <c r="I472" s="294"/>
      <c r="J472" s="294"/>
      <c r="L472" s="294"/>
    </row>
    <row r="473" ht="15.75" customHeight="1">
      <c r="A473" s="294"/>
      <c r="B473" s="294"/>
      <c r="C473" s="295"/>
      <c r="D473" s="295"/>
      <c r="E473" s="294"/>
      <c r="F473" s="295"/>
      <c r="G473" s="295"/>
      <c r="H473" s="295"/>
      <c r="I473" s="294"/>
      <c r="J473" s="294"/>
      <c r="L473" s="294"/>
    </row>
    <row r="474" ht="15.75" customHeight="1">
      <c r="A474" s="294"/>
      <c r="B474" s="294"/>
      <c r="C474" s="295"/>
      <c r="D474" s="295"/>
      <c r="E474" s="294"/>
      <c r="F474" s="295"/>
      <c r="G474" s="295"/>
      <c r="H474" s="295"/>
      <c r="I474" s="294"/>
      <c r="J474" s="294"/>
      <c r="L474" s="294"/>
    </row>
    <row r="475" ht="15.75" customHeight="1">
      <c r="A475" s="294"/>
      <c r="B475" s="294"/>
      <c r="C475" s="295"/>
      <c r="D475" s="295"/>
      <c r="E475" s="294"/>
      <c r="F475" s="295"/>
      <c r="G475" s="295"/>
      <c r="H475" s="295"/>
      <c r="I475" s="294"/>
      <c r="J475" s="294"/>
      <c r="L475" s="294"/>
    </row>
    <row r="476" ht="15.75" customHeight="1">
      <c r="A476" s="294"/>
      <c r="B476" s="294"/>
      <c r="C476" s="295"/>
      <c r="D476" s="295"/>
      <c r="E476" s="294"/>
      <c r="F476" s="295"/>
      <c r="G476" s="295"/>
      <c r="H476" s="295"/>
      <c r="I476" s="294"/>
      <c r="J476" s="294"/>
      <c r="L476" s="294"/>
    </row>
    <row r="477" ht="15.75" customHeight="1">
      <c r="A477" s="294"/>
      <c r="B477" s="294"/>
      <c r="C477" s="295"/>
      <c r="D477" s="295"/>
      <c r="E477" s="294"/>
      <c r="F477" s="295"/>
      <c r="G477" s="295"/>
      <c r="H477" s="295"/>
      <c r="I477" s="294"/>
      <c r="J477" s="294"/>
      <c r="L477" s="294"/>
    </row>
    <row r="478" ht="15.75" customHeight="1">
      <c r="A478" s="294"/>
      <c r="B478" s="294"/>
      <c r="C478" s="295"/>
      <c r="D478" s="295"/>
      <c r="E478" s="294"/>
      <c r="F478" s="295"/>
      <c r="G478" s="295"/>
      <c r="H478" s="295"/>
      <c r="I478" s="294"/>
      <c r="J478" s="294"/>
      <c r="L478" s="294"/>
    </row>
    <row r="479" ht="15.75" customHeight="1">
      <c r="A479" s="294"/>
      <c r="B479" s="294"/>
      <c r="C479" s="295"/>
      <c r="D479" s="295"/>
      <c r="E479" s="294"/>
      <c r="F479" s="295"/>
      <c r="G479" s="295"/>
      <c r="H479" s="295"/>
      <c r="I479" s="294"/>
      <c r="J479" s="294"/>
      <c r="L479" s="294"/>
    </row>
    <row r="480" ht="15.75" customHeight="1">
      <c r="A480" s="294"/>
      <c r="B480" s="294"/>
      <c r="C480" s="295"/>
      <c r="D480" s="295"/>
      <c r="E480" s="294"/>
      <c r="F480" s="295"/>
      <c r="G480" s="295"/>
      <c r="H480" s="295"/>
      <c r="I480" s="294"/>
      <c r="J480" s="294"/>
      <c r="L480" s="294"/>
    </row>
    <row r="481" ht="15.75" customHeight="1">
      <c r="A481" s="294"/>
      <c r="B481" s="294"/>
      <c r="C481" s="295"/>
      <c r="D481" s="295"/>
      <c r="E481" s="294"/>
      <c r="F481" s="295"/>
      <c r="G481" s="295"/>
      <c r="H481" s="295"/>
      <c r="I481" s="294"/>
      <c r="J481" s="294"/>
      <c r="L481" s="294"/>
    </row>
    <row r="482" ht="15.75" customHeight="1">
      <c r="A482" s="294"/>
      <c r="B482" s="294"/>
      <c r="C482" s="295"/>
      <c r="D482" s="295"/>
      <c r="E482" s="294"/>
      <c r="F482" s="295"/>
      <c r="G482" s="295"/>
      <c r="H482" s="295"/>
      <c r="I482" s="294"/>
      <c r="J482" s="294"/>
      <c r="L482" s="294"/>
    </row>
    <row r="483" ht="15.75" customHeight="1">
      <c r="A483" s="294"/>
      <c r="B483" s="294"/>
      <c r="C483" s="295"/>
      <c r="D483" s="295"/>
      <c r="E483" s="294"/>
      <c r="F483" s="295"/>
      <c r="G483" s="295"/>
      <c r="H483" s="295"/>
      <c r="I483" s="294"/>
      <c r="J483" s="294"/>
      <c r="L483" s="294"/>
    </row>
    <row r="484" ht="15.75" customHeight="1">
      <c r="A484" s="294"/>
      <c r="B484" s="294"/>
      <c r="C484" s="295"/>
      <c r="D484" s="295"/>
      <c r="E484" s="294"/>
      <c r="F484" s="295"/>
      <c r="G484" s="295"/>
      <c r="H484" s="295"/>
      <c r="I484" s="294"/>
      <c r="J484" s="294"/>
      <c r="L484" s="294"/>
    </row>
    <row r="485" ht="15.75" customHeight="1">
      <c r="A485" s="294"/>
      <c r="B485" s="294"/>
      <c r="C485" s="295"/>
      <c r="D485" s="295"/>
      <c r="E485" s="294"/>
      <c r="F485" s="295"/>
      <c r="G485" s="295"/>
      <c r="H485" s="295"/>
      <c r="I485" s="294"/>
      <c r="J485" s="294"/>
      <c r="L485" s="294"/>
    </row>
    <row r="486" ht="15.75" customHeight="1">
      <c r="A486" s="294"/>
      <c r="B486" s="294"/>
      <c r="C486" s="295"/>
      <c r="D486" s="295"/>
      <c r="E486" s="294"/>
      <c r="F486" s="295"/>
      <c r="G486" s="295"/>
      <c r="H486" s="295"/>
      <c r="I486" s="294"/>
      <c r="J486" s="294"/>
      <c r="L486" s="294"/>
    </row>
    <row r="487" ht="15.75" customHeight="1">
      <c r="A487" s="294"/>
      <c r="B487" s="294"/>
      <c r="C487" s="295"/>
      <c r="D487" s="295"/>
      <c r="E487" s="294"/>
      <c r="F487" s="295"/>
      <c r="G487" s="295"/>
      <c r="H487" s="295"/>
      <c r="I487" s="294"/>
      <c r="J487" s="294"/>
      <c r="L487" s="294"/>
    </row>
    <row r="488" ht="15.75" customHeight="1">
      <c r="A488" s="294"/>
      <c r="B488" s="294"/>
      <c r="C488" s="295"/>
      <c r="D488" s="295"/>
      <c r="E488" s="294"/>
      <c r="F488" s="295"/>
      <c r="G488" s="295"/>
      <c r="H488" s="295"/>
      <c r="I488" s="294"/>
      <c r="J488" s="294"/>
      <c r="L488" s="294"/>
    </row>
    <row r="489" ht="15.75" customHeight="1">
      <c r="A489" s="294"/>
      <c r="B489" s="294"/>
      <c r="C489" s="295"/>
      <c r="D489" s="295"/>
      <c r="E489" s="294"/>
      <c r="F489" s="295"/>
      <c r="G489" s="295"/>
      <c r="H489" s="295"/>
      <c r="I489" s="294"/>
      <c r="J489" s="294"/>
      <c r="L489" s="294"/>
    </row>
    <row r="490" ht="15.75" customHeight="1">
      <c r="A490" s="294"/>
      <c r="B490" s="294"/>
      <c r="C490" s="295"/>
      <c r="D490" s="295"/>
      <c r="E490" s="294"/>
      <c r="F490" s="295"/>
      <c r="G490" s="295"/>
      <c r="H490" s="295"/>
      <c r="I490" s="294"/>
      <c r="J490" s="294"/>
      <c r="L490" s="294"/>
    </row>
    <row r="491" ht="15.75" customHeight="1">
      <c r="A491" s="294"/>
      <c r="B491" s="294"/>
      <c r="C491" s="295"/>
      <c r="D491" s="295"/>
      <c r="E491" s="294"/>
      <c r="F491" s="295"/>
      <c r="G491" s="295"/>
      <c r="H491" s="295"/>
      <c r="I491" s="294"/>
      <c r="J491" s="294"/>
      <c r="L491" s="294"/>
    </row>
    <row r="492" ht="15.75" customHeight="1">
      <c r="A492" s="294"/>
      <c r="B492" s="294"/>
      <c r="C492" s="295"/>
      <c r="D492" s="295"/>
      <c r="E492" s="294"/>
      <c r="F492" s="295"/>
      <c r="G492" s="295"/>
      <c r="H492" s="295"/>
      <c r="I492" s="294"/>
      <c r="J492" s="294"/>
      <c r="L492" s="294"/>
    </row>
    <row r="493" ht="15.75" customHeight="1">
      <c r="A493" s="294"/>
      <c r="B493" s="294"/>
      <c r="C493" s="295"/>
      <c r="D493" s="295"/>
      <c r="E493" s="294"/>
      <c r="F493" s="295"/>
      <c r="G493" s="295"/>
      <c r="H493" s="295"/>
      <c r="I493" s="294"/>
      <c r="J493" s="294"/>
      <c r="L493" s="294"/>
    </row>
    <row r="494" ht="15.75" customHeight="1">
      <c r="A494" s="294"/>
      <c r="B494" s="294"/>
      <c r="C494" s="295"/>
      <c r="D494" s="295"/>
      <c r="E494" s="294"/>
      <c r="F494" s="295"/>
      <c r="G494" s="295"/>
      <c r="H494" s="295"/>
      <c r="I494" s="294"/>
      <c r="J494" s="294"/>
      <c r="L494" s="294"/>
    </row>
    <row r="495" ht="15.75" customHeight="1">
      <c r="A495" s="294"/>
      <c r="B495" s="294"/>
      <c r="C495" s="295"/>
      <c r="D495" s="295"/>
      <c r="E495" s="294"/>
      <c r="F495" s="295"/>
      <c r="G495" s="295"/>
      <c r="H495" s="295"/>
      <c r="I495" s="294"/>
      <c r="J495" s="294"/>
      <c r="L495" s="294"/>
    </row>
    <row r="496" ht="15.75" customHeight="1">
      <c r="A496" s="294"/>
      <c r="B496" s="294"/>
      <c r="C496" s="295"/>
      <c r="D496" s="295"/>
      <c r="E496" s="294"/>
      <c r="F496" s="295"/>
      <c r="G496" s="295"/>
      <c r="H496" s="295"/>
      <c r="I496" s="294"/>
      <c r="J496" s="294"/>
      <c r="L496" s="294"/>
    </row>
    <row r="497" ht="15.75" customHeight="1">
      <c r="A497" s="294"/>
      <c r="B497" s="294"/>
      <c r="C497" s="295"/>
      <c r="D497" s="295"/>
      <c r="E497" s="294"/>
      <c r="F497" s="295"/>
      <c r="G497" s="295"/>
      <c r="H497" s="295"/>
      <c r="I497" s="294"/>
      <c r="J497" s="294"/>
      <c r="L497" s="294"/>
    </row>
    <row r="498" ht="15.75" customHeight="1">
      <c r="A498" s="294"/>
      <c r="B498" s="294"/>
      <c r="C498" s="295"/>
      <c r="D498" s="295"/>
      <c r="E498" s="294"/>
      <c r="F498" s="295"/>
      <c r="G498" s="295"/>
      <c r="H498" s="295"/>
      <c r="I498" s="294"/>
      <c r="J498" s="294"/>
      <c r="L498" s="294"/>
    </row>
    <row r="499" ht="15.75" customHeight="1">
      <c r="A499" s="294"/>
      <c r="B499" s="294"/>
      <c r="C499" s="295"/>
      <c r="D499" s="295"/>
      <c r="E499" s="294"/>
      <c r="F499" s="295"/>
      <c r="G499" s="295"/>
      <c r="H499" s="295"/>
      <c r="I499" s="294"/>
      <c r="J499" s="294"/>
      <c r="L499" s="294"/>
    </row>
    <row r="500" ht="15.75" customHeight="1">
      <c r="A500" s="294"/>
      <c r="B500" s="294"/>
      <c r="C500" s="295"/>
      <c r="D500" s="295"/>
      <c r="E500" s="294"/>
      <c r="F500" s="295"/>
      <c r="G500" s="295"/>
      <c r="H500" s="295"/>
      <c r="I500" s="294"/>
      <c r="J500" s="294"/>
      <c r="L500" s="294"/>
    </row>
    <row r="501" ht="15.75" customHeight="1">
      <c r="A501" s="294"/>
      <c r="B501" s="294"/>
      <c r="C501" s="295"/>
      <c r="D501" s="295"/>
      <c r="E501" s="294"/>
      <c r="F501" s="295"/>
      <c r="G501" s="295"/>
      <c r="H501" s="295"/>
      <c r="I501" s="294"/>
      <c r="J501" s="294"/>
      <c r="L501" s="294"/>
    </row>
    <row r="502" ht="15.75" customHeight="1">
      <c r="A502" s="294"/>
      <c r="B502" s="294"/>
      <c r="C502" s="295"/>
      <c r="D502" s="295"/>
      <c r="E502" s="294"/>
      <c r="F502" s="295"/>
      <c r="G502" s="295"/>
      <c r="H502" s="295"/>
      <c r="I502" s="294"/>
      <c r="J502" s="294"/>
      <c r="L502" s="294"/>
    </row>
    <row r="503" ht="15.75" customHeight="1">
      <c r="A503" s="294"/>
      <c r="B503" s="294"/>
      <c r="C503" s="295"/>
      <c r="D503" s="295"/>
      <c r="E503" s="294"/>
      <c r="F503" s="295"/>
      <c r="G503" s="295"/>
      <c r="H503" s="295"/>
      <c r="I503" s="294"/>
      <c r="J503" s="294"/>
      <c r="L503" s="294"/>
    </row>
    <row r="504" ht="15.75" customHeight="1">
      <c r="A504" s="294"/>
      <c r="B504" s="294"/>
      <c r="C504" s="295"/>
      <c r="D504" s="295"/>
      <c r="E504" s="294"/>
      <c r="F504" s="295"/>
      <c r="G504" s="295"/>
      <c r="H504" s="295"/>
      <c r="I504" s="294"/>
      <c r="J504" s="294"/>
      <c r="L504" s="294"/>
    </row>
    <row r="505" ht="15.75" customHeight="1">
      <c r="A505" s="294"/>
      <c r="B505" s="294"/>
      <c r="C505" s="295"/>
      <c r="D505" s="295"/>
      <c r="E505" s="294"/>
      <c r="F505" s="295"/>
      <c r="G505" s="295"/>
      <c r="H505" s="295"/>
      <c r="I505" s="294"/>
      <c r="J505" s="294"/>
      <c r="L505" s="294"/>
    </row>
    <row r="506" ht="15.75" customHeight="1">
      <c r="A506" s="294"/>
      <c r="B506" s="294"/>
      <c r="C506" s="295"/>
      <c r="D506" s="295"/>
      <c r="E506" s="294"/>
      <c r="F506" s="295"/>
      <c r="G506" s="295"/>
      <c r="H506" s="295"/>
      <c r="I506" s="294"/>
      <c r="J506" s="294"/>
      <c r="L506" s="294"/>
    </row>
    <row r="507" ht="15.75" customHeight="1">
      <c r="A507" s="294"/>
      <c r="B507" s="294"/>
      <c r="C507" s="295"/>
      <c r="D507" s="295"/>
      <c r="E507" s="294"/>
      <c r="F507" s="295"/>
      <c r="G507" s="295"/>
      <c r="H507" s="295"/>
      <c r="I507" s="294"/>
      <c r="J507" s="294"/>
      <c r="L507" s="294"/>
    </row>
    <row r="508" ht="15.75" customHeight="1">
      <c r="A508" s="294"/>
      <c r="B508" s="294"/>
      <c r="C508" s="295"/>
      <c r="D508" s="295"/>
      <c r="E508" s="294"/>
      <c r="F508" s="295"/>
      <c r="G508" s="295"/>
      <c r="H508" s="295"/>
      <c r="I508" s="294"/>
      <c r="J508" s="294"/>
      <c r="L508" s="294"/>
    </row>
    <row r="509" ht="15.75" customHeight="1">
      <c r="A509" s="294"/>
      <c r="B509" s="294"/>
      <c r="C509" s="295"/>
      <c r="D509" s="295"/>
      <c r="E509" s="294"/>
      <c r="F509" s="295"/>
      <c r="G509" s="295"/>
      <c r="H509" s="295"/>
      <c r="I509" s="294"/>
      <c r="J509" s="294"/>
      <c r="L509" s="294"/>
    </row>
    <row r="510" ht="15.75" customHeight="1">
      <c r="A510" s="294"/>
      <c r="B510" s="294"/>
      <c r="C510" s="295"/>
      <c r="D510" s="295"/>
      <c r="E510" s="294"/>
      <c r="F510" s="295"/>
      <c r="G510" s="295"/>
      <c r="H510" s="295"/>
      <c r="I510" s="294"/>
      <c r="J510" s="294"/>
      <c r="L510" s="294"/>
    </row>
    <row r="511" ht="15.75" customHeight="1">
      <c r="A511" s="294"/>
      <c r="B511" s="294"/>
      <c r="C511" s="295"/>
      <c r="D511" s="295"/>
      <c r="E511" s="294"/>
      <c r="F511" s="295"/>
      <c r="G511" s="295"/>
      <c r="H511" s="295"/>
      <c r="I511" s="294"/>
      <c r="J511" s="294"/>
      <c r="L511" s="294"/>
    </row>
    <row r="512" ht="15.75" customHeight="1">
      <c r="A512" s="294"/>
      <c r="B512" s="294"/>
      <c r="C512" s="295"/>
      <c r="D512" s="295"/>
      <c r="E512" s="294"/>
      <c r="F512" s="295"/>
      <c r="G512" s="295"/>
      <c r="H512" s="295"/>
      <c r="I512" s="294"/>
      <c r="J512" s="294"/>
      <c r="L512" s="294"/>
    </row>
    <row r="513" ht="15.75" customHeight="1">
      <c r="A513" s="294"/>
      <c r="B513" s="294"/>
      <c r="C513" s="295"/>
      <c r="D513" s="295"/>
      <c r="E513" s="294"/>
      <c r="F513" s="295"/>
      <c r="G513" s="295"/>
      <c r="H513" s="295"/>
      <c r="I513" s="294"/>
      <c r="J513" s="294"/>
      <c r="L513" s="294"/>
    </row>
    <row r="514" ht="15.75" customHeight="1">
      <c r="A514" s="294"/>
      <c r="B514" s="294"/>
      <c r="C514" s="295"/>
      <c r="D514" s="295"/>
      <c r="E514" s="294"/>
      <c r="F514" s="295"/>
      <c r="G514" s="295"/>
      <c r="H514" s="295"/>
      <c r="I514" s="294"/>
      <c r="J514" s="294"/>
      <c r="L514" s="294"/>
    </row>
    <row r="515" ht="15.75" customHeight="1">
      <c r="A515" s="294"/>
      <c r="B515" s="294"/>
      <c r="C515" s="295"/>
      <c r="D515" s="295"/>
      <c r="E515" s="294"/>
      <c r="F515" s="295"/>
      <c r="G515" s="295"/>
      <c r="H515" s="295"/>
      <c r="I515" s="294"/>
      <c r="J515" s="294"/>
      <c r="L515" s="294"/>
    </row>
    <row r="516" ht="15.75" customHeight="1">
      <c r="A516" s="294"/>
      <c r="B516" s="294"/>
      <c r="C516" s="295"/>
      <c r="D516" s="295"/>
      <c r="E516" s="294"/>
      <c r="F516" s="295"/>
      <c r="G516" s="295"/>
      <c r="H516" s="295"/>
      <c r="I516" s="294"/>
      <c r="J516" s="294"/>
      <c r="L516" s="294"/>
    </row>
    <row r="517" ht="15.75" customHeight="1">
      <c r="A517" s="294"/>
      <c r="B517" s="294"/>
      <c r="C517" s="295"/>
      <c r="D517" s="295"/>
      <c r="E517" s="294"/>
      <c r="F517" s="295"/>
      <c r="G517" s="295"/>
      <c r="H517" s="295"/>
      <c r="I517" s="294"/>
      <c r="J517" s="294"/>
      <c r="L517" s="294"/>
    </row>
    <row r="518" ht="15.75" customHeight="1">
      <c r="A518" s="294"/>
      <c r="B518" s="294"/>
      <c r="C518" s="295"/>
      <c r="D518" s="295"/>
      <c r="E518" s="294"/>
      <c r="F518" s="295"/>
      <c r="G518" s="295"/>
      <c r="H518" s="295"/>
      <c r="I518" s="294"/>
      <c r="J518" s="294"/>
      <c r="L518" s="294"/>
    </row>
    <row r="519" ht="15.75" customHeight="1">
      <c r="A519" s="294"/>
      <c r="B519" s="294"/>
      <c r="C519" s="295"/>
      <c r="D519" s="295"/>
      <c r="E519" s="294"/>
      <c r="F519" s="295"/>
      <c r="G519" s="295"/>
      <c r="H519" s="295"/>
      <c r="I519" s="294"/>
      <c r="J519" s="294"/>
      <c r="L519" s="294"/>
    </row>
    <row r="520" ht="15.75" customHeight="1">
      <c r="A520" s="294"/>
      <c r="B520" s="294"/>
      <c r="C520" s="295"/>
      <c r="D520" s="295"/>
      <c r="E520" s="294"/>
      <c r="F520" s="295"/>
      <c r="G520" s="295"/>
      <c r="H520" s="295"/>
      <c r="I520" s="294"/>
      <c r="J520" s="294"/>
      <c r="L520" s="294"/>
    </row>
    <row r="521" ht="15.75" customHeight="1">
      <c r="A521" s="294"/>
      <c r="B521" s="294"/>
      <c r="C521" s="295"/>
      <c r="D521" s="295"/>
      <c r="E521" s="294"/>
      <c r="F521" s="295"/>
      <c r="G521" s="295"/>
      <c r="H521" s="295"/>
      <c r="I521" s="294"/>
      <c r="J521" s="294"/>
      <c r="L521" s="294"/>
    </row>
    <row r="522" ht="15.75" customHeight="1">
      <c r="A522" s="294"/>
      <c r="B522" s="294"/>
      <c r="C522" s="295"/>
      <c r="D522" s="295"/>
      <c r="E522" s="294"/>
      <c r="F522" s="295"/>
      <c r="G522" s="295"/>
      <c r="H522" s="295"/>
      <c r="I522" s="294"/>
      <c r="J522" s="294"/>
      <c r="L522" s="294"/>
    </row>
    <row r="523" ht="15.75" customHeight="1">
      <c r="A523" s="294"/>
      <c r="B523" s="294"/>
      <c r="C523" s="295"/>
      <c r="D523" s="295"/>
      <c r="E523" s="294"/>
      <c r="F523" s="295"/>
      <c r="G523" s="295"/>
      <c r="H523" s="295"/>
      <c r="I523" s="294"/>
      <c r="J523" s="294"/>
      <c r="L523" s="294"/>
    </row>
    <row r="524" ht="15.75" customHeight="1">
      <c r="A524" s="294"/>
      <c r="B524" s="294"/>
      <c r="C524" s="295"/>
      <c r="D524" s="295"/>
      <c r="E524" s="294"/>
      <c r="F524" s="295"/>
      <c r="G524" s="295"/>
      <c r="H524" s="295"/>
      <c r="I524" s="294"/>
      <c r="J524" s="294"/>
      <c r="L524" s="294"/>
    </row>
    <row r="525" ht="15.75" customHeight="1">
      <c r="A525" s="294"/>
      <c r="B525" s="294"/>
      <c r="C525" s="295"/>
      <c r="D525" s="295"/>
      <c r="E525" s="294"/>
      <c r="F525" s="295"/>
      <c r="G525" s="295"/>
      <c r="H525" s="295"/>
      <c r="I525" s="294"/>
      <c r="J525" s="294"/>
      <c r="L525" s="294"/>
    </row>
    <row r="526" ht="15.75" customHeight="1">
      <c r="A526" s="294"/>
      <c r="B526" s="294"/>
      <c r="C526" s="295"/>
      <c r="D526" s="295"/>
      <c r="E526" s="294"/>
      <c r="F526" s="295"/>
      <c r="G526" s="295"/>
      <c r="H526" s="295"/>
      <c r="I526" s="294"/>
      <c r="J526" s="294"/>
      <c r="L526" s="294"/>
    </row>
    <row r="527" ht="15.75" customHeight="1">
      <c r="A527" s="294"/>
      <c r="B527" s="294"/>
      <c r="C527" s="295"/>
      <c r="D527" s="295"/>
      <c r="E527" s="294"/>
      <c r="F527" s="295"/>
      <c r="G527" s="295"/>
      <c r="H527" s="295"/>
      <c r="I527" s="294"/>
      <c r="J527" s="294"/>
      <c r="L527" s="294"/>
    </row>
    <row r="528" ht="15.75" customHeight="1">
      <c r="A528" s="294"/>
      <c r="B528" s="294"/>
      <c r="C528" s="295"/>
      <c r="D528" s="295"/>
      <c r="E528" s="294"/>
      <c r="F528" s="295"/>
      <c r="G528" s="295"/>
      <c r="H528" s="295"/>
      <c r="I528" s="294"/>
      <c r="J528" s="294"/>
      <c r="L528" s="294"/>
    </row>
    <row r="529" ht="15.75" customHeight="1">
      <c r="A529" s="294"/>
      <c r="B529" s="294"/>
      <c r="C529" s="295"/>
      <c r="D529" s="295"/>
      <c r="E529" s="294"/>
      <c r="F529" s="295"/>
      <c r="G529" s="295"/>
      <c r="H529" s="295"/>
      <c r="I529" s="294"/>
      <c r="J529" s="294"/>
      <c r="L529" s="294"/>
    </row>
    <row r="530" ht="15.75" customHeight="1">
      <c r="A530" s="294"/>
      <c r="B530" s="294"/>
      <c r="C530" s="295"/>
      <c r="D530" s="295"/>
      <c r="E530" s="294"/>
      <c r="F530" s="295"/>
      <c r="G530" s="295"/>
      <c r="H530" s="295"/>
      <c r="I530" s="294"/>
      <c r="J530" s="294"/>
      <c r="L530" s="294"/>
    </row>
    <row r="531" ht="15.75" customHeight="1">
      <c r="A531" s="294"/>
      <c r="B531" s="294"/>
      <c r="C531" s="295"/>
      <c r="D531" s="295"/>
      <c r="E531" s="294"/>
      <c r="F531" s="295"/>
      <c r="G531" s="295"/>
      <c r="H531" s="295"/>
      <c r="I531" s="294"/>
      <c r="J531" s="294"/>
      <c r="L531" s="294"/>
    </row>
    <row r="532" ht="15.75" customHeight="1">
      <c r="A532" s="294"/>
      <c r="B532" s="294"/>
      <c r="C532" s="295"/>
      <c r="D532" s="295"/>
      <c r="E532" s="294"/>
      <c r="F532" s="295"/>
      <c r="G532" s="295"/>
      <c r="H532" s="295"/>
      <c r="I532" s="294"/>
      <c r="J532" s="294"/>
      <c r="L532" s="294"/>
    </row>
    <row r="533" ht="15.75" customHeight="1">
      <c r="A533" s="294"/>
      <c r="B533" s="294"/>
      <c r="C533" s="295"/>
      <c r="D533" s="295"/>
      <c r="E533" s="294"/>
      <c r="F533" s="295"/>
      <c r="G533" s="295"/>
      <c r="H533" s="295"/>
      <c r="I533" s="294"/>
      <c r="J533" s="294"/>
      <c r="L533" s="294"/>
    </row>
    <row r="534" ht="15.75" customHeight="1">
      <c r="A534" s="294"/>
      <c r="B534" s="294"/>
      <c r="C534" s="295"/>
      <c r="D534" s="295"/>
      <c r="E534" s="294"/>
      <c r="F534" s="295"/>
      <c r="G534" s="295"/>
      <c r="H534" s="295"/>
      <c r="I534" s="294"/>
      <c r="J534" s="294"/>
      <c r="L534" s="294"/>
    </row>
    <row r="535" ht="15.75" customHeight="1">
      <c r="A535" s="294"/>
      <c r="B535" s="294"/>
      <c r="C535" s="295"/>
      <c r="D535" s="295"/>
      <c r="E535" s="294"/>
      <c r="F535" s="295"/>
      <c r="G535" s="295"/>
      <c r="H535" s="295"/>
      <c r="I535" s="294"/>
      <c r="J535" s="294"/>
      <c r="L535" s="294"/>
    </row>
    <row r="536" ht="15.75" customHeight="1">
      <c r="A536" s="294"/>
      <c r="B536" s="294"/>
      <c r="C536" s="295"/>
      <c r="D536" s="295"/>
      <c r="E536" s="294"/>
      <c r="F536" s="295"/>
      <c r="G536" s="295"/>
      <c r="H536" s="295"/>
      <c r="I536" s="294"/>
      <c r="J536" s="294"/>
      <c r="L536" s="294"/>
    </row>
    <row r="537" ht="15.75" customHeight="1">
      <c r="A537" s="294"/>
      <c r="B537" s="294"/>
      <c r="C537" s="295"/>
      <c r="D537" s="295"/>
      <c r="E537" s="294"/>
      <c r="F537" s="295"/>
      <c r="G537" s="295"/>
      <c r="H537" s="295"/>
      <c r="I537" s="294"/>
      <c r="J537" s="294"/>
      <c r="L537" s="294"/>
    </row>
    <row r="538" ht="15.75" customHeight="1">
      <c r="A538" s="294"/>
      <c r="B538" s="294"/>
      <c r="C538" s="295"/>
      <c r="D538" s="295"/>
      <c r="E538" s="294"/>
      <c r="F538" s="295"/>
      <c r="G538" s="295"/>
      <c r="H538" s="295"/>
      <c r="I538" s="294"/>
      <c r="J538" s="294"/>
      <c r="L538" s="294"/>
    </row>
    <row r="539" ht="15.75" customHeight="1">
      <c r="A539" s="294"/>
      <c r="B539" s="294"/>
      <c r="C539" s="295"/>
      <c r="D539" s="295"/>
      <c r="E539" s="294"/>
      <c r="F539" s="295"/>
      <c r="G539" s="295"/>
      <c r="H539" s="295"/>
      <c r="I539" s="294"/>
      <c r="J539" s="294"/>
      <c r="L539" s="294"/>
    </row>
    <row r="540" ht="15.75" customHeight="1">
      <c r="A540" s="294"/>
      <c r="B540" s="294"/>
      <c r="C540" s="295"/>
      <c r="D540" s="295"/>
      <c r="E540" s="294"/>
      <c r="F540" s="295"/>
      <c r="G540" s="295"/>
      <c r="H540" s="295"/>
      <c r="I540" s="294"/>
      <c r="J540" s="294"/>
      <c r="L540" s="294"/>
    </row>
    <row r="541" ht="15.75" customHeight="1">
      <c r="A541" s="294"/>
      <c r="B541" s="294"/>
      <c r="C541" s="295"/>
      <c r="D541" s="295"/>
      <c r="E541" s="294"/>
      <c r="F541" s="295"/>
      <c r="G541" s="295"/>
      <c r="H541" s="295"/>
      <c r="I541" s="294"/>
      <c r="J541" s="294"/>
      <c r="L541" s="294"/>
    </row>
    <row r="542" ht="15.75" customHeight="1">
      <c r="A542" s="294"/>
      <c r="B542" s="294"/>
      <c r="C542" s="295"/>
      <c r="D542" s="295"/>
      <c r="E542" s="294"/>
      <c r="F542" s="295"/>
      <c r="G542" s="295"/>
      <c r="H542" s="295"/>
      <c r="I542" s="294"/>
      <c r="J542" s="294"/>
      <c r="L542" s="294"/>
    </row>
    <row r="543" ht="15.75" customHeight="1">
      <c r="A543" s="294"/>
      <c r="B543" s="294"/>
      <c r="C543" s="295"/>
      <c r="D543" s="295"/>
      <c r="E543" s="294"/>
      <c r="F543" s="295"/>
      <c r="G543" s="295"/>
      <c r="H543" s="295"/>
      <c r="I543" s="294"/>
      <c r="J543" s="294"/>
      <c r="L543" s="294"/>
    </row>
    <row r="544" ht="15.75" customHeight="1">
      <c r="A544" s="294"/>
      <c r="B544" s="294"/>
      <c r="C544" s="295"/>
      <c r="D544" s="295"/>
      <c r="E544" s="294"/>
      <c r="F544" s="295"/>
      <c r="G544" s="295"/>
      <c r="H544" s="295"/>
      <c r="I544" s="294"/>
      <c r="J544" s="294"/>
      <c r="L544" s="294"/>
    </row>
    <row r="545" ht="15.75" customHeight="1">
      <c r="A545" s="294"/>
      <c r="B545" s="294"/>
      <c r="C545" s="295"/>
      <c r="D545" s="295"/>
      <c r="E545" s="294"/>
      <c r="F545" s="295"/>
      <c r="G545" s="295"/>
      <c r="H545" s="295"/>
      <c r="I545" s="294"/>
      <c r="J545" s="294"/>
      <c r="L545" s="294"/>
    </row>
    <row r="546" ht="15.75" customHeight="1">
      <c r="A546" s="294"/>
      <c r="B546" s="294"/>
      <c r="C546" s="295"/>
      <c r="D546" s="295"/>
      <c r="E546" s="294"/>
      <c r="F546" s="295"/>
      <c r="G546" s="295"/>
      <c r="H546" s="295"/>
      <c r="I546" s="294"/>
      <c r="J546" s="294"/>
      <c r="L546" s="294"/>
    </row>
    <row r="547" ht="15.75" customHeight="1">
      <c r="A547" s="294"/>
      <c r="B547" s="294"/>
      <c r="C547" s="295"/>
      <c r="D547" s="295"/>
      <c r="E547" s="294"/>
      <c r="F547" s="295"/>
      <c r="G547" s="295"/>
      <c r="H547" s="295"/>
      <c r="I547" s="294"/>
      <c r="J547" s="294"/>
      <c r="L547" s="294"/>
    </row>
    <row r="548" ht="15.75" customHeight="1">
      <c r="A548" s="294"/>
      <c r="B548" s="294"/>
      <c r="C548" s="295"/>
      <c r="D548" s="295"/>
      <c r="E548" s="294"/>
      <c r="F548" s="295"/>
      <c r="G548" s="295"/>
      <c r="H548" s="295"/>
      <c r="I548" s="294"/>
      <c r="J548" s="294"/>
      <c r="L548" s="294"/>
    </row>
    <row r="549" ht="15.75" customHeight="1">
      <c r="A549" s="294"/>
      <c r="B549" s="294"/>
      <c r="C549" s="295"/>
      <c r="D549" s="295"/>
      <c r="E549" s="294"/>
      <c r="F549" s="295"/>
      <c r="G549" s="295"/>
      <c r="H549" s="295"/>
      <c r="I549" s="294"/>
      <c r="J549" s="294"/>
      <c r="L549" s="294"/>
    </row>
    <row r="550" ht="15.75" customHeight="1">
      <c r="A550" s="294"/>
      <c r="B550" s="294"/>
      <c r="C550" s="295"/>
      <c r="D550" s="295"/>
      <c r="E550" s="294"/>
      <c r="F550" s="295"/>
      <c r="G550" s="295"/>
      <c r="H550" s="295"/>
      <c r="I550" s="294"/>
      <c r="J550" s="294"/>
      <c r="L550" s="294"/>
    </row>
    <row r="551" ht="15.75" customHeight="1">
      <c r="A551" s="294"/>
      <c r="B551" s="294"/>
      <c r="C551" s="295"/>
      <c r="D551" s="295"/>
      <c r="E551" s="294"/>
      <c r="F551" s="295"/>
      <c r="G551" s="295"/>
      <c r="H551" s="295"/>
      <c r="I551" s="294"/>
      <c r="J551" s="294"/>
      <c r="L551" s="294"/>
    </row>
    <row r="552" ht="15.75" customHeight="1">
      <c r="A552" s="294"/>
      <c r="B552" s="294"/>
      <c r="C552" s="295"/>
      <c r="D552" s="295"/>
      <c r="E552" s="294"/>
      <c r="F552" s="295"/>
      <c r="G552" s="295"/>
      <c r="H552" s="295"/>
      <c r="I552" s="294"/>
      <c r="J552" s="294"/>
      <c r="L552" s="294"/>
    </row>
    <row r="553" ht="15.75" customHeight="1">
      <c r="A553" s="294"/>
      <c r="B553" s="294"/>
      <c r="C553" s="295"/>
      <c r="D553" s="295"/>
      <c r="E553" s="294"/>
      <c r="F553" s="295"/>
      <c r="G553" s="295"/>
      <c r="H553" s="295"/>
      <c r="I553" s="294"/>
      <c r="J553" s="294"/>
      <c r="L553" s="294"/>
    </row>
    <row r="554" ht="15.75" customHeight="1">
      <c r="A554" s="294"/>
      <c r="B554" s="294"/>
      <c r="C554" s="295"/>
      <c r="D554" s="295"/>
      <c r="E554" s="294"/>
      <c r="F554" s="295"/>
      <c r="G554" s="295"/>
      <c r="H554" s="295"/>
      <c r="I554" s="294"/>
      <c r="J554" s="294"/>
      <c r="L554" s="294"/>
    </row>
    <row r="555" ht="15.75" customHeight="1">
      <c r="A555" s="294"/>
      <c r="B555" s="294"/>
      <c r="C555" s="295"/>
      <c r="D555" s="295"/>
      <c r="E555" s="294"/>
      <c r="F555" s="295"/>
      <c r="G555" s="295"/>
      <c r="H555" s="295"/>
      <c r="I555" s="294"/>
      <c r="J555" s="294"/>
      <c r="L555" s="294"/>
    </row>
    <row r="556" ht="15.75" customHeight="1">
      <c r="A556" s="294"/>
      <c r="B556" s="294"/>
      <c r="C556" s="295"/>
      <c r="D556" s="295"/>
      <c r="E556" s="294"/>
      <c r="F556" s="295"/>
      <c r="G556" s="295"/>
      <c r="H556" s="295"/>
      <c r="I556" s="294"/>
      <c r="J556" s="294"/>
      <c r="L556" s="294"/>
    </row>
    <row r="557" ht="15.75" customHeight="1">
      <c r="A557" s="294"/>
      <c r="B557" s="294"/>
      <c r="C557" s="295"/>
      <c r="D557" s="295"/>
      <c r="E557" s="294"/>
      <c r="F557" s="295"/>
      <c r="G557" s="295"/>
      <c r="H557" s="295"/>
      <c r="I557" s="294"/>
      <c r="J557" s="294"/>
      <c r="L557" s="294"/>
    </row>
    <row r="558" ht="15.75" customHeight="1">
      <c r="A558" s="294"/>
      <c r="B558" s="294"/>
      <c r="C558" s="295"/>
      <c r="D558" s="295"/>
      <c r="E558" s="294"/>
      <c r="F558" s="295"/>
      <c r="G558" s="295"/>
      <c r="H558" s="295"/>
      <c r="I558" s="294"/>
      <c r="J558" s="294"/>
      <c r="L558" s="294"/>
    </row>
    <row r="559" ht="15.75" customHeight="1">
      <c r="A559" s="294"/>
      <c r="B559" s="294"/>
      <c r="C559" s="295"/>
      <c r="D559" s="295"/>
      <c r="E559" s="294"/>
      <c r="F559" s="295"/>
      <c r="G559" s="295"/>
      <c r="H559" s="295"/>
      <c r="I559" s="294"/>
      <c r="J559" s="294"/>
      <c r="L559" s="294"/>
    </row>
    <row r="560" ht="15.75" customHeight="1">
      <c r="A560" s="294"/>
      <c r="B560" s="294"/>
      <c r="C560" s="295"/>
      <c r="D560" s="295"/>
      <c r="E560" s="294"/>
      <c r="F560" s="295"/>
      <c r="G560" s="295"/>
      <c r="H560" s="295"/>
      <c r="I560" s="294"/>
      <c r="J560" s="294"/>
      <c r="L560" s="294"/>
    </row>
    <row r="561" ht="15.75" customHeight="1">
      <c r="A561" s="294"/>
      <c r="B561" s="294"/>
      <c r="C561" s="295"/>
      <c r="D561" s="295"/>
      <c r="E561" s="294"/>
      <c r="F561" s="295"/>
      <c r="G561" s="295"/>
      <c r="H561" s="295"/>
      <c r="I561" s="294"/>
      <c r="J561" s="294"/>
      <c r="L561" s="294"/>
    </row>
    <row r="562" ht="15.75" customHeight="1">
      <c r="A562" s="294"/>
      <c r="B562" s="294"/>
      <c r="C562" s="295"/>
      <c r="D562" s="295"/>
      <c r="E562" s="294"/>
      <c r="F562" s="295"/>
      <c r="G562" s="295"/>
      <c r="H562" s="295"/>
      <c r="I562" s="294"/>
      <c r="J562" s="294"/>
      <c r="L562" s="294"/>
    </row>
    <row r="563" ht="15.75" customHeight="1">
      <c r="A563" s="294"/>
      <c r="B563" s="294"/>
      <c r="C563" s="295"/>
      <c r="D563" s="295"/>
      <c r="E563" s="294"/>
      <c r="F563" s="295"/>
      <c r="G563" s="295"/>
      <c r="H563" s="295"/>
      <c r="I563" s="294"/>
      <c r="J563" s="294"/>
      <c r="L563" s="294"/>
    </row>
    <row r="564" ht="15.75" customHeight="1">
      <c r="A564" s="294"/>
      <c r="B564" s="294"/>
      <c r="C564" s="295"/>
      <c r="D564" s="295"/>
      <c r="E564" s="294"/>
      <c r="F564" s="295"/>
      <c r="G564" s="295"/>
      <c r="H564" s="295"/>
      <c r="I564" s="294"/>
      <c r="J564" s="294"/>
      <c r="L564" s="294"/>
    </row>
    <row r="565" ht="15.75" customHeight="1">
      <c r="A565" s="294"/>
      <c r="B565" s="294"/>
      <c r="C565" s="295"/>
      <c r="D565" s="295"/>
      <c r="E565" s="294"/>
      <c r="F565" s="295"/>
      <c r="G565" s="295"/>
      <c r="H565" s="295"/>
      <c r="I565" s="294"/>
      <c r="J565" s="294"/>
      <c r="L565" s="294"/>
    </row>
    <row r="566" ht="15.75" customHeight="1">
      <c r="A566" s="294"/>
      <c r="B566" s="294"/>
      <c r="C566" s="295"/>
      <c r="D566" s="295"/>
      <c r="E566" s="294"/>
      <c r="F566" s="295"/>
      <c r="G566" s="295"/>
      <c r="H566" s="295"/>
      <c r="I566" s="294"/>
      <c r="J566" s="294"/>
      <c r="L566" s="294"/>
    </row>
    <row r="567" ht="15.75" customHeight="1">
      <c r="A567" s="294"/>
      <c r="B567" s="294"/>
      <c r="C567" s="295"/>
      <c r="D567" s="295"/>
      <c r="E567" s="294"/>
      <c r="F567" s="295"/>
      <c r="G567" s="295"/>
      <c r="H567" s="295"/>
      <c r="I567" s="294"/>
      <c r="J567" s="294"/>
      <c r="L567" s="294"/>
    </row>
    <row r="568" ht="15.75" customHeight="1">
      <c r="A568" s="294"/>
      <c r="B568" s="294"/>
      <c r="C568" s="295"/>
      <c r="D568" s="295"/>
      <c r="E568" s="294"/>
      <c r="F568" s="295"/>
      <c r="G568" s="295"/>
      <c r="H568" s="295"/>
      <c r="I568" s="294"/>
      <c r="J568" s="294"/>
      <c r="L568" s="294"/>
    </row>
    <row r="569" ht="15.75" customHeight="1">
      <c r="A569" s="294"/>
      <c r="B569" s="294"/>
      <c r="C569" s="295"/>
      <c r="D569" s="295"/>
      <c r="E569" s="294"/>
      <c r="F569" s="295"/>
      <c r="G569" s="295"/>
      <c r="H569" s="295"/>
      <c r="I569" s="294"/>
      <c r="J569" s="294"/>
      <c r="L569" s="294"/>
    </row>
    <row r="570" ht="15.75" customHeight="1">
      <c r="A570" s="294"/>
      <c r="B570" s="294"/>
      <c r="C570" s="295"/>
      <c r="D570" s="295"/>
      <c r="E570" s="294"/>
      <c r="F570" s="295"/>
      <c r="G570" s="295"/>
      <c r="H570" s="295"/>
      <c r="I570" s="294"/>
      <c r="J570" s="294"/>
      <c r="L570" s="294"/>
    </row>
    <row r="571" ht="15.75" customHeight="1">
      <c r="A571" s="294"/>
      <c r="B571" s="294"/>
      <c r="C571" s="295"/>
      <c r="D571" s="295"/>
      <c r="E571" s="294"/>
      <c r="F571" s="295"/>
      <c r="G571" s="295"/>
      <c r="H571" s="295"/>
      <c r="I571" s="294"/>
      <c r="J571" s="294"/>
      <c r="L571" s="294"/>
    </row>
    <row r="572" ht="15.75" customHeight="1">
      <c r="A572" s="294"/>
      <c r="B572" s="294"/>
      <c r="C572" s="295"/>
      <c r="D572" s="295"/>
      <c r="E572" s="294"/>
      <c r="F572" s="295"/>
      <c r="G572" s="295"/>
      <c r="H572" s="295"/>
      <c r="I572" s="294"/>
      <c r="J572" s="294"/>
      <c r="L572" s="294"/>
    </row>
    <row r="573" ht="15.75" customHeight="1">
      <c r="A573" s="294"/>
      <c r="B573" s="294"/>
      <c r="C573" s="295"/>
      <c r="D573" s="295"/>
      <c r="E573" s="294"/>
      <c r="F573" s="295"/>
      <c r="G573" s="295"/>
      <c r="H573" s="295"/>
      <c r="I573" s="294"/>
      <c r="J573" s="294"/>
      <c r="L573" s="294"/>
    </row>
    <row r="574" ht="15.75" customHeight="1">
      <c r="A574" s="294"/>
      <c r="B574" s="294"/>
      <c r="C574" s="295"/>
      <c r="D574" s="295"/>
      <c r="E574" s="294"/>
      <c r="F574" s="295"/>
      <c r="G574" s="295"/>
      <c r="H574" s="295"/>
      <c r="I574" s="294"/>
      <c r="J574" s="294"/>
      <c r="L574" s="294"/>
    </row>
    <row r="575" ht="15.75" customHeight="1">
      <c r="A575" s="294"/>
      <c r="B575" s="294"/>
      <c r="C575" s="295"/>
      <c r="D575" s="295"/>
      <c r="E575" s="294"/>
      <c r="F575" s="295"/>
      <c r="G575" s="295"/>
      <c r="H575" s="295"/>
      <c r="I575" s="294"/>
      <c r="J575" s="294"/>
      <c r="L575" s="294"/>
    </row>
    <row r="576" ht="15.75" customHeight="1">
      <c r="A576" s="294"/>
      <c r="B576" s="294"/>
      <c r="C576" s="295"/>
      <c r="D576" s="295"/>
      <c r="E576" s="294"/>
      <c r="F576" s="295"/>
      <c r="G576" s="295"/>
      <c r="H576" s="295"/>
      <c r="I576" s="294"/>
      <c r="J576" s="294"/>
      <c r="L576" s="294"/>
    </row>
    <row r="577" ht="15.75" customHeight="1">
      <c r="A577" s="294"/>
      <c r="B577" s="294"/>
      <c r="C577" s="295"/>
      <c r="D577" s="295"/>
      <c r="E577" s="294"/>
      <c r="F577" s="295"/>
      <c r="G577" s="295"/>
      <c r="H577" s="295"/>
      <c r="I577" s="294"/>
      <c r="J577" s="294"/>
      <c r="L577" s="294"/>
    </row>
    <row r="578" ht="15.75" customHeight="1">
      <c r="A578" s="294"/>
      <c r="B578" s="294"/>
      <c r="C578" s="295"/>
      <c r="D578" s="295"/>
      <c r="E578" s="294"/>
      <c r="F578" s="295"/>
      <c r="G578" s="295"/>
      <c r="H578" s="295"/>
      <c r="I578" s="294"/>
      <c r="J578" s="294"/>
      <c r="L578" s="294"/>
    </row>
    <row r="579" ht="15.75" customHeight="1">
      <c r="A579" s="294"/>
      <c r="B579" s="294"/>
      <c r="C579" s="295"/>
      <c r="D579" s="295"/>
      <c r="E579" s="294"/>
      <c r="F579" s="295"/>
      <c r="G579" s="295"/>
      <c r="H579" s="295"/>
      <c r="I579" s="294"/>
      <c r="J579" s="294"/>
      <c r="L579" s="294"/>
    </row>
    <row r="580" ht="15.75" customHeight="1">
      <c r="A580" s="294"/>
      <c r="B580" s="294"/>
      <c r="C580" s="295"/>
      <c r="D580" s="295"/>
      <c r="E580" s="294"/>
      <c r="F580" s="295"/>
      <c r="G580" s="295"/>
      <c r="H580" s="295"/>
      <c r="I580" s="294"/>
      <c r="J580" s="294"/>
      <c r="L580" s="294"/>
    </row>
    <row r="581" ht="15.75" customHeight="1">
      <c r="A581" s="294"/>
      <c r="B581" s="294"/>
      <c r="C581" s="295"/>
      <c r="D581" s="295"/>
      <c r="E581" s="294"/>
      <c r="F581" s="295"/>
      <c r="G581" s="295"/>
      <c r="H581" s="295"/>
      <c r="I581" s="294"/>
      <c r="J581" s="294"/>
      <c r="L581" s="294"/>
    </row>
    <row r="582" ht="15.75" customHeight="1">
      <c r="A582" s="294"/>
      <c r="B582" s="294"/>
      <c r="C582" s="295"/>
      <c r="D582" s="295"/>
      <c r="E582" s="294"/>
      <c r="F582" s="295"/>
      <c r="G582" s="295"/>
      <c r="H582" s="295"/>
      <c r="I582" s="294"/>
      <c r="J582" s="294"/>
      <c r="L582" s="294"/>
    </row>
    <row r="583" ht="15.75" customHeight="1">
      <c r="A583" s="294"/>
      <c r="B583" s="294"/>
      <c r="C583" s="295"/>
      <c r="D583" s="295"/>
      <c r="E583" s="294"/>
      <c r="F583" s="295"/>
      <c r="G583" s="295"/>
      <c r="H583" s="295"/>
      <c r="I583" s="294"/>
      <c r="J583" s="294"/>
      <c r="L583" s="294"/>
    </row>
    <row r="584" ht="15.75" customHeight="1">
      <c r="A584" s="294"/>
      <c r="B584" s="294"/>
      <c r="C584" s="295"/>
      <c r="D584" s="295"/>
      <c r="E584" s="294"/>
      <c r="F584" s="295"/>
      <c r="G584" s="295"/>
      <c r="H584" s="295"/>
      <c r="I584" s="294"/>
      <c r="J584" s="294"/>
      <c r="L584" s="294"/>
    </row>
    <row r="585" ht="15.75" customHeight="1">
      <c r="A585" s="294"/>
      <c r="B585" s="294"/>
      <c r="C585" s="295"/>
      <c r="D585" s="295"/>
      <c r="E585" s="294"/>
      <c r="F585" s="295"/>
      <c r="G585" s="295"/>
      <c r="H585" s="295"/>
      <c r="I585" s="294"/>
      <c r="J585" s="294"/>
      <c r="L585" s="294"/>
    </row>
    <row r="586" ht="15.75" customHeight="1">
      <c r="A586" s="294"/>
      <c r="B586" s="294"/>
      <c r="C586" s="295"/>
      <c r="D586" s="295"/>
      <c r="E586" s="294"/>
      <c r="F586" s="295"/>
      <c r="G586" s="295"/>
      <c r="H586" s="295"/>
      <c r="I586" s="294"/>
      <c r="J586" s="294"/>
      <c r="L586" s="294"/>
    </row>
    <row r="587" ht="15.75" customHeight="1">
      <c r="A587" s="294"/>
      <c r="B587" s="294"/>
      <c r="C587" s="295"/>
      <c r="D587" s="295"/>
      <c r="E587" s="294"/>
      <c r="F587" s="295"/>
      <c r="G587" s="295"/>
      <c r="H587" s="295"/>
      <c r="I587" s="294"/>
      <c r="J587" s="294"/>
      <c r="L587" s="294"/>
    </row>
    <row r="588" ht="15.75" customHeight="1">
      <c r="A588" s="294"/>
      <c r="B588" s="294"/>
      <c r="C588" s="295"/>
      <c r="D588" s="295"/>
      <c r="E588" s="294"/>
      <c r="F588" s="295"/>
      <c r="G588" s="295"/>
      <c r="H588" s="295"/>
      <c r="I588" s="294"/>
      <c r="J588" s="294"/>
      <c r="L588" s="294"/>
    </row>
    <row r="589" ht="15.75" customHeight="1">
      <c r="A589" s="294"/>
      <c r="B589" s="294"/>
      <c r="C589" s="295"/>
      <c r="D589" s="295"/>
      <c r="E589" s="294"/>
      <c r="F589" s="295"/>
      <c r="G589" s="295"/>
      <c r="H589" s="295"/>
      <c r="I589" s="294"/>
      <c r="J589" s="294"/>
      <c r="L589" s="294"/>
    </row>
    <row r="590" ht="15.75" customHeight="1">
      <c r="A590" s="294"/>
      <c r="B590" s="294"/>
      <c r="C590" s="295"/>
      <c r="D590" s="295"/>
      <c r="E590" s="294"/>
      <c r="F590" s="295"/>
      <c r="G590" s="295"/>
      <c r="H590" s="295"/>
      <c r="I590" s="294"/>
      <c r="J590" s="294"/>
      <c r="L590" s="294"/>
    </row>
    <row r="591" ht="15.75" customHeight="1">
      <c r="A591" s="294"/>
      <c r="B591" s="294"/>
      <c r="C591" s="295"/>
      <c r="D591" s="295"/>
      <c r="E591" s="294"/>
      <c r="F591" s="295"/>
      <c r="G591" s="295"/>
      <c r="H591" s="295"/>
      <c r="I591" s="294"/>
      <c r="J591" s="294"/>
      <c r="L591" s="294"/>
    </row>
    <row r="592" ht="15.75" customHeight="1">
      <c r="A592" s="294"/>
      <c r="B592" s="294"/>
      <c r="C592" s="295"/>
      <c r="D592" s="295"/>
      <c r="E592" s="294"/>
      <c r="F592" s="295"/>
      <c r="G592" s="295"/>
      <c r="H592" s="295"/>
      <c r="I592" s="294"/>
      <c r="J592" s="294"/>
      <c r="L592" s="294"/>
    </row>
    <row r="593" ht="15.75" customHeight="1">
      <c r="A593" s="294"/>
      <c r="B593" s="294"/>
      <c r="C593" s="295"/>
      <c r="D593" s="295"/>
      <c r="E593" s="294"/>
      <c r="F593" s="295"/>
      <c r="G593" s="295"/>
      <c r="H593" s="295"/>
      <c r="I593" s="294"/>
      <c r="J593" s="294"/>
      <c r="L593" s="294"/>
    </row>
    <row r="594" ht="15.75" customHeight="1">
      <c r="A594" s="294"/>
      <c r="B594" s="294"/>
      <c r="C594" s="295"/>
      <c r="D594" s="295"/>
      <c r="E594" s="294"/>
      <c r="F594" s="295"/>
      <c r="G594" s="295"/>
      <c r="H594" s="295"/>
      <c r="I594" s="294"/>
      <c r="J594" s="294"/>
      <c r="L594" s="294"/>
    </row>
    <row r="595" ht="15.75" customHeight="1">
      <c r="A595" s="294"/>
      <c r="B595" s="294"/>
      <c r="C595" s="295"/>
      <c r="D595" s="295"/>
      <c r="E595" s="294"/>
      <c r="F595" s="295"/>
      <c r="G595" s="295"/>
      <c r="H595" s="295"/>
      <c r="I595" s="294"/>
      <c r="J595" s="294"/>
      <c r="L595" s="294"/>
    </row>
    <row r="596" ht="15.75" customHeight="1">
      <c r="A596" s="294"/>
      <c r="B596" s="294"/>
      <c r="C596" s="295"/>
      <c r="D596" s="295"/>
      <c r="E596" s="294"/>
      <c r="F596" s="295"/>
      <c r="G596" s="295"/>
      <c r="H596" s="295"/>
      <c r="I596" s="294"/>
      <c r="J596" s="294"/>
      <c r="L596" s="294"/>
    </row>
    <row r="597" ht="15.75" customHeight="1">
      <c r="A597" s="294"/>
      <c r="B597" s="294"/>
      <c r="C597" s="295"/>
      <c r="D597" s="295"/>
      <c r="E597" s="294"/>
      <c r="F597" s="295"/>
      <c r="G597" s="295"/>
      <c r="H597" s="295"/>
      <c r="I597" s="294"/>
      <c r="J597" s="294"/>
      <c r="L597" s="294"/>
    </row>
    <row r="598" ht="15.75" customHeight="1">
      <c r="A598" s="294"/>
      <c r="B598" s="294"/>
      <c r="C598" s="295"/>
      <c r="D598" s="295"/>
      <c r="E598" s="294"/>
      <c r="F598" s="295"/>
      <c r="G598" s="295"/>
      <c r="H598" s="295"/>
      <c r="I598" s="294"/>
      <c r="J598" s="294"/>
      <c r="L598" s="294"/>
    </row>
    <row r="599" ht="15.75" customHeight="1">
      <c r="A599" s="294"/>
      <c r="B599" s="294"/>
      <c r="C599" s="295"/>
      <c r="D599" s="295"/>
      <c r="E599" s="294"/>
      <c r="F599" s="295"/>
      <c r="G599" s="295"/>
      <c r="H599" s="295"/>
      <c r="I599" s="294"/>
      <c r="J599" s="294"/>
      <c r="L599" s="294"/>
    </row>
    <row r="600" ht="15.75" customHeight="1">
      <c r="A600" s="294"/>
      <c r="B600" s="294"/>
      <c r="C600" s="295"/>
      <c r="D600" s="295"/>
      <c r="E600" s="294"/>
      <c r="F600" s="295"/>
      <c r="G600" s="295"/>
      <c r="H600" s="295"/>
      <c r="I600" s="294"/>
      <c r="J600" s="294"/>
      <c r="L600" s="294"/>
    </row>
    <row r="601" ht="15.75" customHeight="1">
      <c r="A601" s="294"/>
      <c r="B601" s="294"/>
      <c r="C601" s="295"/>
      <c r="D601" s="295"/>
      <c r="E601" s="294"/>
      <c r="F601" s="295"/>
      <c r="G601" s="295"/>
      <c r="H601" s="295"/>
      <c r="I601" s="294"/>
      <c r="J601" s="294"/>
      <c r="L601" s="294"/>
    </row>
    <row r="602" ht="15.75" customHeight="1">
      <c r="A602" s="294"/>
      <c r="B602" s="294"/>
      <c r="C602" s="295"/>
      <c r="D602" s="295"/>
      <c r="E602" s="294"/>
      <c r="F602" s="295"/>
      <c r="G602" s="295"/>
      <c r="H602" s="295"/>
      <c r="I602" s="294"/>
      <c r="J602" s="294"/>
      <c r="L602" s="294"/>
    </row>
    <row r="603" ht="15.75" customHeight="1">
      <c r="A603" s="294"/>
      <c r="B603" s="294"/>
      <c r="C603" s="295"/>
      <c r="D603" s="295"/>
      <c r="E603" s="294"/>
      <c r="F603" s="295"/>
      <c r="G603" s="295"/>
      <c r="H603" s="295"/>
      <c r="I603" s="294"/>
      <c r="J603" s="294"/>
      <c r="L603" s="294"/>
    </row>
    <row r="604" ht="15.75" customHeight="1">
      <c r="A604" s="294"/>
      <c r="B604" s="294"/>
      <c r="C604" s="295"/>
      <c r="D604" s="295"/>
      <c r="E604" s="294"/>
      <c r="F604" s="295"/>
      <c r="G604" s="295"/>
      <c r="H604" s="295"/>
      <c r="I604" s="294"/>
      <c r="J604" s="294"/>
      <c r="L604" s="294"/>
    </row>
    <row r="605" ht="15.75" customHeight="1">
      <c r="A605" s="294"/>
      <c r="B605" s="294"/>
      <c r="C605" s="295"/>
      <c r="D605" s="295"/>
      <c r="E605" s="294"/>
      <c r="F605" s="295"/>
      <c r="G605" s="295"/>
      <c r="H605" s="295"/>
      <c r="I605" s="294"/>
      <c r="J605" s="294"/>
      <c r="L605" s="294"/>
    </row>
    <row r="606" ht="15.75" customHeight="1">
      <c r="A606" s="294"/>
      <c r="B606" s="294"/>
      <c r="C606" s="295"/>
      <c r="D606" s="295"/>
      <c r="E606" s="294"/>
      <c r="F606" s="295"/>
      <c r="G606" s="295"/>
      <c r="H606" s="295"/>
      <c r="I606" s="294"/>
      <c r="J606" s="294"/>
      <c r="L606" s="294"/>
    </row>
    <row r="607" ht="15.75" customHeight="1">
      <c r="A607" s="294"/>
      <c r="B607" s="294"/>
      <c r="C607" s="295"/>
      <c r="D607" s="295"/>
      <c r="E607" s="294"/>
      <c r="F607" s="295"/>
      <c r="G607" s="295"/>
      <c r="H607" s="295"/>
      <c r="I607" s="294"/>
      <c r="J607" s="294"/>
      <c r="L607" s="294"/>
    </row>
    <row r="608" ht="15.75" customHeight="1">
      <c r="A608" s="294"/>
      <c r="B608" s="294"/>
      <c r="C608" s="295"/>
      <c r="D608" s="295"/>
      <c r="E608" s="294"/>
      <c r="F608" s="295"/>
      <c r="G608" s="295"/>
      <c r="H608" s="295"/>
      <c r="I608" s="294"/>
      <c r="J608" s="294"/>
      <c r="L608" s="294"/>
    </row>
    <row r="609" ht="15.75" customHeight="1">
      <c r="A609" s="294"/>
      <c r="B609" s="294"/>
      <c r="C609" s="295"/>
      <c r="D609" s="295"/>
      <c r="E609" s="294"/>
      <c r="F609" s="295"/>
      <c r="G609" s="295"/>
      <c r="H609" s="295"/>
      <c r="I609" s="294"/>
      <c r="J609" s="294"/>
      <c r="L609" s="294"/>
    </row>
    <row r="610" ht="15.75" customHeight="1">
      <c r="A610" s="294"/>
      <c r="B610" s="294"/>
      <c r="C610" s="295"/>
      <c r="D610" s="295"/>
      <c r="E610" s="294"/>
      <c r="F610" s="295"/>
      <c r="G610" s="295"/>
      <c r="H610" s="295"/>
      <c r="I610" s="294"/>
      <c r="J610" s="294"/>
      <c r="L610" s="294"/>
    </row>
    <row r="611" ht="15.75" customHeight="1">
      <c r="A611" s="294"/>
      <c r="B611" s="294"/>
      <c r="C611" s="295"/>
      <c r="D611" s="295"/>
      <c r="E611" s="294"/>
      <c r="F611" s="295"/>
      <c r="G611" s="295"/>
      <c r="H611" s="295"/>
      <c r="I611" s="294"/>
      <c r="J611" s="294"/>
      <c r="L611" s="294"/>
    </row>
    <row r="612" ht="15.75" customHeight="1">
      <c r="A612" s="294"/>
      <c r="B612" s="294"/>
      <c r="C612" s="295"/>
      <c r="D612" s="295"/>
      <c r="E612" s="294"/>
      <c r="F612" s="295"/>
      <c r="G612" s="295"/>
      <c r="H612" s="295"/>
      <c r="I612" s="294"/>
      <c r="J612" s="294"/>
      <c r="L612" s="294"/>
    </row>
    <row r="613" ht="15.75" customHeight="1">
      <c r="A613" s="294"/>
      <c r="B613" s="294"/>
      <c r="C613" s="295"/>
      <c r="D613" s="295"/>
      <c r="E613" s="294"/>
      <c r="F613" s="295"/>
      <c r="G613" s="295"/>
      <c r="H613" s="295"/>
      <c r="I613" s="294"/>
      <c r="J613" s="294"/>
      <c r="L613" s="294"/>
    </row>
    <row r="614" ht="15.75" customHeight="1">
      <c r="A614" s="294"/>
      <c r="B614" s="294"/>
      <c r="C614" s="295"/>
      <c r="D614" s="295"/>
      <c r="E614" s="294"/>
      <c r="F614" s="295"/>
      <c r="G614" s="295"/>
      <c r="H614" s="295"/>
      <c r="I614" s="294"/>
      <c r="J614" s="294"/>
      <c r="L614" s="294"/>
    </row>
    <row r="615" ht="15.75" customHeight="1">
      <c r="A615" s="294"/>
      <c r="B615" s="294"/>
      <c r="C615" s="295"/>
      <c r="D615" s="295"/>
      <c r="E615" s="294"/>
      <c r="F615" s="295"/>
      <c r="G615" s="295"/>
      <c r="H615" s="295"/>
      <c r="I615" s="294"/>
      <c r="J615" s="294"/>
      <c r="L615" s="294"/>
    </row>
    <row r="616" ht="15.75" customHeight="1">
      <c r="A616" s="294"/>
      <c r="B616" s="294"/>
      <c r="C616" s="295"/>
      <c r="D616" s="295"/>
      <c r="E616" s="294"/>
      <c r="F616" s="295"/>
      <c r="G616" s="295"/>
      <c r="H616" s="295"/>
      <c r="I616" s="294"/>
      <c r="J616" s="294"/>
      <c r="L616" s="294"/>
    </row>
    <row r="617" ht="15.75" customHeight="1">
      <c r="A617" s="294"/>
      <c r="B617" s="294"/>
      <c r="C617" s="295"/>
      <c r="D617" s="295"/>
      <c r="E617" s="294"/>
      <c r="F617" s="295"/>
      <c r="G617" s="295"/>
      <c r="H617" s="295"/>
      <c r="I617" s="294"/>
      <c r="J617" s="294"/>
      <c r="L617" s="294"/>
    </row>
    <row r="618" ht="15.75" customHeight="1">
      <c r="A618" s="294"/>
      <c r="B618" s="294"/>
      <c r="C618" s="295"/>
      <c r="D618" s="295"/>
      <c r="E618" s="294"/>
      <c r="F618" s="295"/>
      <c r="G618" s="295"/>
      <c r="H618" s="295"/>
      <c r="I618" s="294"/>
      <c r="J618" s="294"/>
      <c r="L618" s="294"/>
    </row>
    <row r="619" ht="15.75" customHeight="1">
      <c r="A619" s="294"/>
      <c r="B619" s="294"/>
      <c r="C619" s="295"/>
      <c r="D619" s="295"/>
      <c r="E619" s="294"/>
      <c r="F619" s="295"/>
      <c r="G619" s="295"/>
      <c r="H619" s="295"/>
      <c r="I619" s="294"/>
      <c r="J619" s="294"/>
      <c r="L619" s="294"/>
    </row>
    <row r="620" ht="15.75" customHeight="1">
      <c r="A620" s="294"/>
      <c r="B620" s="294"/>
      <c r="C620" s="295"/>
      <c r="D620" s="295"/>
      <c r="E620" s="294"/>
      <c r="F620" s="295"/>
      <c r="G620" s="295"/>
      <c r="H620" s="295"/>
      <c r="I620" s="294"/>
      <c r="J620" s="294"/>
      <c r="L620" s="294"/>
    </row>
    <row r="621" ht="15.75" customHeight="1">
      <c r="A621" s="294"/>
      <c r="B621" s="294"/>
      <c r="C621" s="295"/>
      <c r="D621" s="295"/>
      <c r="E621" s="294"/>
      <c r="F621" s="295"/>
      <c r="G621" s="295"/>
      <c r="H621" s="295"/>
      <c r="I621" s="294"/>
      <c r="J621" s="294"/>
      <c r="L621" s="294"/>
    </row>
    <row r="622" ht="15.75" customHeight="1">
      <c r="A622" s="294"/>
      <c r="B622" s="294"/>
      <c r="C622" s="295"/>
      <c r="D622" s="295"/>
      <c r="E622" s="294"/>
      <c r="F622" s="295"/>
      <c r="G622" s="295"/>
      <c r="H622" s="295"/>
      <c r="I622" s="294"/>
      <c r="J622" s="294"/>
      <c r="L622" s="294"/>
    </row>
    <row r="623" ht="15.75" customHeight="1">
      <c r="A623" s="294"/>
      <c r="B623" s="294"/>
      <c r="C623" s="295"/>
      <c r="D623" s="295"/>
      <c r="E623" s="294"/>
      <c r="F623" s="295"/>
      <c r="G623" s="295"/>
      <c r="H623" s="295"/>
      <c r="I623" s="294"/>
      <c r="J623" s="294"/>
      <c r="L623" s="294"/>
    </row>
    <row r="624" ht="15.75" customHeight="1">
      <c r="A624" s="294"/>
      <c r="B624" s="294"/>
      <c r="C624" s="295"/>
      <c r="D624" s="295"/>
      <c r="E624" s="294"/>
      <c r="F624" s="295"/>
      <c r="G624" s="295"/>
      <c r="H624" s="295"/>
      <c r="I624" s="294"/>
      <c r="J624" s="294"/>
      <c r="L624" s="294"/>
    </row>
    <row r="625" ht="15.75" customHeight="1">
      <c r="A625" s="294"/>
      <c r="B625" s="294"/>
      <c r="C625" s="295"/>
      <c r="D625" s="295"/>
      <c r="E625" s="294"/>
      <c r="F625" s="295"/>
      <c r="G625" s="295"/>
      <c r="H625" s="295"/>
      <c r="I625" s="294"/>
      <c r="J625" s="294"/>
      <c r="L625" s="294"/>
    </row>
    <row r="626" ht="15.75" customHeight="1">
      <c r="A626" s="294"/>
      <c r="B626" s="294"/>
      <c r="C626" s="295"/>
      <c r="D626" s="295"/>
      <c r="E626" s="294"/>
      <c r="F626" s="295"/>
      <c r="G626" s="295"/>
      <c r="H626" s="295"/>
      <c r="I626" s="294"/>
      <c r="J626" s="294"/>
      <c r="L626" s="294"/>
    </row>
    <row r="627" ht="15.75" customHeight="1">
      <c r="A627" s="294"/>
      <c r="B627" s="294"/>
      <c r="C627" s="295"/>
      <c r="D627" s="295"/>
      <c r="E627" s="294"/>
      <c r="F627" s="295"/>
      <c r="G627" s="295"/>
      <c r="H627" s="295"/>
      <c r="I627" s="294"/>
      <c r="J627" s="294"/>
      <c r="L627" s="294"/>
    </row>
    <row r="628" ht="15.75" customHeight="1">
      <c r="A628" s="294"/>
      <c r="B628" s="294"/>
      <c r="C628" s="295"/>
      <c r="D628" s="295"/>
      <c r="E628" s="294"/>
      <c r="F628" s="295"/>
      <c r="G628" s="295"/>
      <c r="H628" s="295"/>
      <c r="I628" s="294"/>
      <c r="J628" s="294"/>
      <c r="L628" s="294"/>
    </row>
    <row r="629" ht="15.75" customHeight="1">
      <c r="A629" s="294"/>
      <c r="B629" s="294"/>
      <c r="C629" s="295"/>
      <c r="D629" s="295"/>
      <c r="E629" s="294"/>
      <c r="F629" s="295"/>
      <c r="G629" s="295"/>
      <c r="H629" s="295"/>
      <c r="I629" s="294"/>
      <c r="J629" s="294"/>
      <c r="L629" s="294"/>
    </row>
    <row r="630" ht="15.75" customHeight="1">
      <c r="A630" s="294"/>
      <c r="B630" s="294"/>
      <c r="C630" s="295"/>
      <c r="D630" s="295"/>
      <c r="E630" s="294"/>
      <c r="F630" s="295"/>
      <c r="G630" s="295"/>
      <c r="H630" s="295"/>
      <c r="I630" s="294"/>
      <c r="J630" s="294"/>
      <c r="L630" s="294"/>
    </row>
    <row r="631" ht="15.75" customHeight="1">
      <c r="A631" s="294"/>
      <c r="B631" s="294"/>
      <c r="C631" s="295"/>
      <c r="D631" s="295"/>
      <c r="E631" s="294"/>
      <c r="F631" s="295"/>
      <c r="G631" s="295"/>
      <c r="H631" s="295"/>
      <c r="I631" s="294"/>
      <c r="J631" s="294"/>
      <c r="L631" s="294"/>
    </row>
    <row r="632" ht="15.75" customHeight="1">
      <c r="A632" s="294"/>
      <c r="B632" s="294"/>
      <c r="C632" s="295"/>
      <c r="D632" s="295"/>
      <c r="E632" s="294"/>
      <c r="F632" s="295"/>
      <c r="G632" s="295"/>
      <c r="H632" s="295"/>
      <c r="I632" s="294"/>
      <c r="J632" s="294"/>
      <c r="L632" s="294"/>
    </row>
    <row r="633" ht="15.75" customHeight="1">
      <c r="A633" s="294"/>
      <c r="B633" s="294"/>
      <c r="C633" s="295"/>
      <c r="D633" s="295"/>
      <c r="E633" s="294"/>
      <c r="F633" s="295"/>
      <c r="G633" s="295"/>
      <c r="H633" s="295"/>
      <c r="I633" s="294"/>
      <c r="J633" s="294"/>
      <c r="L633" s="294"/>
    </row>
    <row r="634" ht="15.75" customHeight="1">
      <c r="A634" s="294"/>
      <c r="B634" s="294"/>
      <c r="C634" s="295"/>
      <c r="D634" s="295"/>
      <c r="E634" s="294"/>
      <c r="F634" s="295"/>
      <c r="G634" s="295"/>
      <c r="H634" s="295"/>
      <c r="I634" s="294"/>
      <c r="J634" s="294"/>
      <c r="L634" s="294"/>
    </row>
    <row r="635" ht="15.75" customHeight="1">
      <c r="A635" s="294"/>
      <c r="B635" s="294"/>
      <c r="C635" s="295"/>
      <c r="D635" s="295"/>
      <c r="E635" s="294"/>
      <c r="F635" s="295"/>
      <c r="G635" s="295"/>
      <c r="H635" s="295"/>
      <c r="I635" s="294"/>
      <c r="J635" s="294"/>
      <c r="L635" s="294"/>
    </row>
    <row r="636" ht="15.75" customHeight="1">
      <c r="A636" s="294"/>
      <c r="B636" s="294"/>
      <c r="C636" s="295"/>
      <c r="D636" s="295"/>
      <c r="E636" s="294"/>
      <c r="F636" s="295"/>
      <c r="G636" s="295"/>
      <c r="H636" s="295"/>
      <c r="I636" s="294"/>
      <c r="J636" s="294"/>
      <c r="L636" s="294"/>
    </row>
    <row r="637" ht="15.75" customHeight="1">
      <c r="A637" s="294"/>
      <c r="B637" s="294"/>
      <c r="C637" s="295"/>
      <c r="D637" s="295"/>
      <c r="E637" s="294"/>
      <c r="F637" s="295"/>
      <c r="G637" s="295"/>
      <c r="H637" s="295"/>
      <c r="I637" s="294"/>
      <c r="J637" s="294"/>
      <c r="L637" s="294"/>
    </row>
    <row r="638" ht="15.75" customHeight="1">
      <c r="A638" s="294"/>
      <c r="B638" s="294"/>
      <c r="C638" s="295"/>
      <c r="D638" s="295"/>
      <c r="E638" s="294"/>
      <c r="F638" s="295"/>
      <c r="G638" s="295"/>
      <c r="H638" s="295"/>
      <c r="I638" s="294"/>
      <c r="J638" s="294"/>
      <c r="L638" s="294"/>
    </row>
    <row r="639" ht="15.75" customHeight="1">
      <c r="A639" s="294"/>
      <c r="B639" s="294"/>
      <c r="C639" s="295"/>
      <c r="D639" s="295"/>
      <c r="E639" s="294"/>
      <c r="F639" s="295"/>
      <c r="G639" s="295"/>
      <c r="H639" s="295"/>
      <c r="I639" s="294"/>
      <c r="J639" s="294"/>
      <c r="L639" s="294"/>
    </row>
    <row r="640" ht="15.75" customHeight="1">
      <c r="A640" s="294"/>
      <c r="B640" s="294"/>
      <c r="C640" s="295"/>
      <c r="D640" s="295"/>
      <c r="E640" s="294"/>
      <c r="F640" s="295"/>
      <c r="G640" s="295"/>
      <c r="H640" s="295"/>
      <c r="I640" s="294"/>
      <c r="J640" s="294"/>
      <c r="L640" s="294"/>
    </row>
    <row r="641" ht="15.75" customHeight="1">
      <c r="A641" s="294"/>
      <c r="B641" s="294"/>
      <c r="C641" s="295"/>
      <c r="D641" s="295"/>
      <c r="E641" s="294"/>
      <c r="F641" s="295"/>
      <c r="G641" s="295"/>
      <c r="H641" s="295"/>
      <c r="I641" s="294"/>
      <c r="J641" s="294"/>
      <c r="L641" s="294"/>
    </row>
    <row r="642" ht="15.75" customHeight="1">
      <c r="A642" s="294"/>
      <c r="B642" s="294"/>
      <c r="C642" s="295"/>
      <c r="D642" s="295"/>
      <c r="E642" s="294"/>
      <c r="F642" s="295"/>
      <c r="G642" s="295"/>
      <c r="H642" s="295"/>
      <c r="I642" s="294"/>
      <c r="J642" s="294"/>
      <c r="L642" s="294"/>
    </row>
    <row r="643" ht="15.75" customHeight="1">
      <c r="A643" s="294"/>
      <c r="B643" s="294"/>
      <c r="C643" s="295"/>
      <c r="D643" s="295"/>
      <c r="E643" s="294"/>
      <c r="F643" s="295"/>
      <c r="G643" s="295"/>
      <c r="H643" s="295"/>
      <c r="I643" s="294"/>
      <c r="J643" s="294"/>
      <c r="L643" s="294"/>
    </row>
    <row r="644" ht="15.75" customHeight="1">
      <c r="A644" s="294"/>
      <c r="B644" s="294"/>
      <c r="C644" s="295"/>
      <c r="D644" s="295"/>
      <c r="E644" s="294"/>
      <c r="F644" s="295"/>
      <c r="G644" s="295"/>
      <c r="H644" s="295"/>
      <c r="I644" s="294"/>
      <c r="J644" s="294"/>
      <c r="L644" s="294"/>
    </row>
    <row r="645" ht="15.75" customHeight="1">
      <c r="A645" s="294"/>
      <c r="B645" s="294"/>
      <c r="C645" s="295"/>
      <c r="D645" s="295"/>
      <c r="E645" s="294"/>
      <c r="F645" s="295"/>
      <c r="G645" s="295"/>
      <c r="H645" s="295"/>
      <c r="I645" s="294"/>
      <c r="J645" s="294"/>
      <c r="L645" s="294"/>
    </row>
    <row r="646" ht="15.75" customHeight="1">
      <c r="A646" s="294"/>
      <c r="B646" s="294"/>
      <c r="C646" s="295"/>
      <c r="D646" s="295"/>
      <c r="E646" s="294"/>
      <c r="F646" s="295"/>
      <c r="G646" s="295"/>
      <c r="H646" s="295"/>
      <c r="I646" s="294"/>
      <c r="J646" s="294"/>
      <c r="L646" s="294"/>
    </row>
    <row r="647" ht="15.75" customHeight="1">
      <c r="A647" s="294"/>
      <c r="B647" s="294"/>
      <c r="C647" s="295"/>
      <c r="D647" s="295"/>
      <c r="E647" s="294"/>
      <c r="F647" s="295"/>
      <c r="G647" s="295"/>
      <c r="H647" s="295"/>
      <c r="I647" s="294"/>
      <c r="J647" s="294"/>
      <c r="L647" s="294"/>
    </row>
    <row r="648" ht="15.75" customHeight="1">
      <c r="A648" s="294"/>
      <c r="B648" s="294"/>
      <c r="C648" s="295"/>
      <c r="D648" s="295"/>
      <c r="E648" s="294"/>
      <c r="F648" s="295"/>
      <c r="G648" s="295"/>
      <c r="H648" s="295"/>
      <c r="I648" s="294"/>
      <c r="J648" s="294"/>
      <c r="L648" s="294"/>
    </row>
    <row r="649" ht="15.75" customHeight="1">
      <c r="A649" s="294"/>
      <c r="B649" s="294"/>
      <c r="C649" s="295"/>
      <c r="D649" s="295"/>
      <c r="E649" s="294"/>
      <c r="F649" s="295"/>
      <c r="G649" s="295"/>
      <c r="H649" s="295"/>
      <c r="I649" s="294"/>
      <c r="J649" s="294"/>
      <c r="L649" s="294"/>
    </row>
    <row r="650" ht="15.75" customHeight="1">
      <c r="A650" s="294"/>
      <c r="B650" s="294"/>
      <c r="C650" s="295"/>
      <c r="D650" s="295"/>
      <c r="E650" s="294"/>
      <c r="F650" s="295"/>
      <c r="G650" s="295"/>
      <c r="H650" s="295"/>
      <c r="I650" s="294"/>
      <c r="J650" s="294"/>
      <c r="L650" s="294"/>
    </row>
    <row r="651" ht="15.75" customHeight="1">
      <c r="A651" s="294"/>
      <c r="B651" s="294"/>
      <c r="C651" s="295"/>
      <c r="D651" s="295"/>
      <c r="E651" s="294"/>
      <c r="F651" s="295"/>
      <c r="G651" s="295"/>
      <c r="H651" s="295"/>
      <c r="I651" s="294"/>
      <c r="J651" s="294"/>
      <c r="L651" s="294"/>
    </row>
    <row r="652" ht="15.75" customHeight="1">
      <c r="A652" s="294"/>
      <c r="B652" s="294"/>
      <c r="C652" s="295"/>
      <c r="D652" s="295"/>
      <c r="E652" s="294"/>
      <c r="F652" s="295"/>
      <c r="G652" s="295"/>
      <c r="H652" s="295"/>
      <c r="I652" s="294"/>
      <c r="J652" s="294"/>
      <c r="L652" s="294"/>
    </row>
    <row r="653" ht="15.75" customHeight="1">
      <c r="A653" s="294"/>
      <c r="B653" s="294"/>
      <c r="C653" s="295"/>
      <c r="D653" s="295"/>
      <c r="E653" s="294"/>
      <c r="F653" s="295"/>
      <c r="G653" s="295"/>
      <c r="H653" s="295"/>
      <c r="I653" s="294"/>
      <c r="J653" s="294"/>
      <c r="L653" s="294"/>
    </row>
    <row r="654" ht="15.75" customHeight="1">
      <c r="A654" s="294"/>
      <c r="B654" s="294"/>
      <c r="C654" s="295"/>
      <c r="D654" s="295"/>
      <c r="E654" s="294"/>
      <c r="F654" s="295"/>
      <c r="G654" s="295"/>
      <c r="H654" s="295"/>
      <c r="I654" s="294"/>
      <c r="J654" s="294"/>
      <c r="L654" s="294"/>
    </row>
    <row r="655" ht="15.75" customHeight="1">
      <c r="A655" s="294"/>
      <c r="B655" s="294"/>
      <c r="C655" s="295"/>
      <c r="D655" s="295"/>
      <c r="E655" s="294"/>
      <c r="F655" s="295"/>
      <c r="G655" s="295"/>
      <c r="H655" s="295"/>
      <c r="I655" s="294"/>
      <c r="J655" s="294"/>
      <c r="L655" s="294"/>
    </row>
    <row r="656" ht="15.75" customHeight="1">
      <c r="A656" s="294"/>
      <c r="B656" s="294"/>
      <c r="C656" s="295"/>
      <c r="D656" s="295"/>
      <c r="E656" s="294"/>
      <c r="F656" s="295"/>
      <c r="G656" s="295"/>
      <c r="H656" s="295"/>
      <c r="I656" s="294"/>
      <c r="J656" s="294"/>
      <c r="L656" s="294"/>
    </row>
    <row r="657" ht="15.75" customHeight="1">
      <c r="A657" s="294"/>
      <c r="B657" s="294"/>
      <c r="C657" s="295"/>
      <c r="D657" s="295"/>
      <c r="E657" s="294"/>
      <c r="F657" s="295"/>
      <c r="G657" s="295"/>
      <c r="H657" s="295"/>
      <c r="I657" s="294"/>
      <c r="J657" s="294"/>
      <c r="L657" s="294"/>
    </row>
    <row r="658" ht="15.75" customHeight="1">
      <c r="A658" s="294"/>
      <c r="B658" s="294"/>
      <c r="C658" s="295"/>
      <c r="D658" s="295"/>
      <c r="E658" s="294"/>
      <c r="F658" s="295"/>
      <c r="G658" s="295"/>
      <c r="H658" s="295"/>
      <c r="I658" s="294"/>
      <c r="J658" s="294"/>
      <c r="L658" s="294"/>
    </row>
    <row r="659" ht="15.75" customHeight="1">
      <c r="A659" s="294"/>
      <c r="B659" s="294"/>
      <c r="C659" s="295"/>
      <c r="D659" s="295"/>
      <c r="E659" s="294"/>
      <c r="F659" s="295"/>
      <c r="G659" s="295"/>
      <c r="H659" s="295"/>
      <c r="I659" s="294"/>
      <c r="J659" s="294"/>
      <c r="L659" s="294"/>
    </row>
    <row r="660" ht="15.75" customHeight="1">
      <c r="A660" s="294"/>
      <c r="B660" s="294"/>
      <c r="C660" s="295"/>
      <c r="D660" s="295"/>
      <c r="E660" s="294"/>
      <c r="F660" s="295"/>
      <c r="G660" s="295"/>
      <c r="H660" s="295"/>
      <c r="I660" s="294"/>
      <c r="J660" s="294"/>
      <c r="L660" s="294"/>
    </row>
    <row r="661" ht="15.75" customHeight="1">
      <c r="A661" s="294"/>
      <c r="B661" s="294"/>
      <c r="C661" s="295"/>
      <c r="D661" s="295"/>
      <c r="E661" s="294"/>
      <c r="F661" s="295"/>
      <c r="G661" s="295"/>
      <c r="H661" s="295"/>
      <c r="I661" s="294"/>
      <c r="J661" s="294"/>
      <c r="L661" s="294"/>
    </row>
    <row r="662" ht="15.75" customHeight="1">
      <c r="A662" s="294"/>
      <c r="B662" s="294"/>
      <c r="C662" s="295"/>
      <c r="D662" s="295"/>
      <c r="E662" s="294"/>
      <c r="F662" s="295"/>
      <c r="G662" s="295"/>
      <c r="H662" s="295"/>
      <c r="I662" s="294"/>
      <c r="J662" s="294"/>
      <c r="L662" s="294"/>
    </row>
    <row r="663" ht="15.75" customHeight="1">
      <c r="A663" s="294"/>
      <c r="B663" s="294"/>
      <c r="C663" s="295"/>
      <c r="D663" s="295"/>
      <c r="E663" s="294"/>
      <c r="F663" s="295"/>
      <c r="G663" s="295"/>
      <c r="H663" s="295"/>
      <c r="I663" s="294"/>
      <c r="J663" s="294"/>
      <c r="L663" s="294"/>
    </row>
    <row r="664" ht="15.75" customHeight="1">
      <c r="A664" s="294"/>
      <c r="B664" s="294"/>
      <c r="C664" s="295"/>
      <c r="D664" s="295"/>
      <c r="E664" s="294"/>
      <c r="F664" s="295"/>
      <c r="G664" s="295"/>
      <c r="H664" s="295"/>
      <c r="I664" s="294"/>
      <c r="J664" s="294"/>
      <c r="L664" s="294"/>
    </row>
    <row r="665" ht="15.75" customHeight="1">
      <c r="A665" s="294"/>
      <c r="B665" s="294"/>
      <c r="C665" s="295"/>
      <c r="D665" s="295"/>
      <c r="E665" s="294"/>
      <c r="F665" s="295"/>
      <c r="G665" s="295"/>
      <c r="H665" s="295"/>
      <c r="I665" s="294"/>
      <c r="J665" s="294"/>
      <c r="L665" s="294"/>
    </row>
    <row r="666" ht="15.75" customHeight="1">
      <c r="A666" s="294"/>
      <c r="B666" s="294"/>
      <c r="C666" s="295"/>
      <c r="D666" s="295"/>
      <c r="E666" s="294"/>
      <c r="F666" s="295"/>
      <c r="G666" s="295"/>
      <c r="H666" s="295"/>
      <c r="I666" s="294"/>
      <c r="J666" s="294"/>
      <c r="L666" s="294"/>
    </row>
    <row r="667" ht="15.75" customHeight="1">
      <c r="A667" s="294"/>
      <c r="B667" s="294"/>
      <c r="C667" s="295"/>
      <c r="D667" s="295"/>
      <c r="E667" s="294"/>
      <c r="F667" s="295"/>
      <c r="G667" s="295"/>
      <c r="H667" s="295"/>
      <c r="I667" s="294"/>
      <c r="J667" s="294"/>
      <c r="L667" s="294"/>
    </row>
    <row r="668" ht="15.75" customHeight="1">
      <c r="A668" s="294"/>
      <c r="B668" s="294"/>
      <c r="C668" s="295"/>
      <c r="D668" s="295"/>
      <c r="E668" s="294"/>
      <c r="F668" s="295"/>
      <c r="G668" s="295"/>
      <c r="H668" s="295"/>
      <c r="I668" s="294"/>
      <c r="J668" s="294"/>
      <c r="L668" s="294"/>
    </row>
    <row r="669" ht="15.75" customHeight="1">
      <c r="A669" s="294"/>
      <c r="B669" s="294"/>
      <c r="C669" s="295"/>
      <c r="D669" s="295"/>
      <c r="E669" s="294"/>
      <c r="F669" s="295"/>
      <c r="G669" s="295"/>
      <c r="H669" s="295"/>
      <c r="I669" s="294"/>
      <c r="J669" s="294"/>
      <c r="L669" s="294"/>
    </row>
    <row r="670" ht="15.75" customHeight="1">
      <c r="A670" s="294"/>
      <c r="B670" s="294"/>
      <c r="C670" s="295"/>
      <c r="D670" s="295"/>
      <c r="E670" s="294"/>
      <c r="F670" s="295"/>
      <c r="G670" s="295"/>
      <c r="H670" s="295"/>
      <c r="I670" s="294"/>
      <c r="J670" s="294"/>
      <c r="L670" s="294"/>
    </row>
    <row r="671" ht="15.75" customHeight="1">
      <c r="A671" s="294"/>
      <c r="B671" s="294"/>
      <c r="C671" s="295"/>
      <c r="D671" s="295"/>
      <c r="E671" s="294"/>
      <c r="F671" s="295"/>
      <c r="G671" s="295"/>
      <c r="H671" s="295"/>
      <c r="I671" s="294"/>
      <c r="J671" s="294"/>
      <c r="L671" s="294"/>
    </row>
    <row r="672" ht="15.75" customHeight="1">
      <c r="A672" s="294"/>
      <c r="B672" s="294"/>
      <c r="C672" s="295"/>
      <c r="D672" s="295"/>
      <c r="E672" s="294"/>
      <c r="F672" s="295"/>
      <c r="G672" s="295"/>
      <c r="H672" s="295"/>
      <c r="I672" s="294"/>
      <c r="J672" s="294"/>
      <c r="L672" s="294"/>
    </row>
    <row r="673" ht="15.75" customHeight="1">
      <c r="A673" s="294"/>
      <c r="B673" s="294"/>
      <c r="C673" s="295"/>
      <c r="D673" s="295"/>
      <c r="E673" s="294"/>
      <c r="F673" s="295"/>
      <c r="G673" s="295"/>
      <c r="H673" s="295"/>
      <c r="I673" s="294"/>
      <c r="J673" s="294"/>
      <c r="L673" s="294"/>
    </row>
    <row r="674" ht="15.75" customHeight="1">
      <c r="A674" s="294"/>
      <c r="B674" s="294"/>
      <c r="C674" s="295"/>
      <c r="D674" s="295"/>
      <c r="E674" s="294"/>
      <c r="F674" s="295"/>
      <c r="G674" s="295"/>
      <c r="H674" s="295"/>
      <c r="I674" s="294"/>
      <c r="J674" s="294"/>
      <c r="L674" s="294"/>
    </row>
    <row r="675" ht="15.75" customHeight="1">
      <c r="A675" s="294"/>
      <c r="B675" s="294"/>
      <c r="C675" s="295"/>
      <c r="D675" s="295"/>
      <c r="E675" s="294"/>
      <c r="F675" s="295"/>
      <c r="G675" s="295"/>
      <c r="H675" s="295"/>
      <c r="I675" s="294"/>
      <c r="J675" s="294"/>
      <c r="L675" s="294"/>
    </row>
    <row r="676" ht="15.75" customHeight="1">
      <c r="A676" s="294"/>
      <c r="B676" s="294"/>
      <c r="C676" s="295"/>
      <c r="D676" s="295"/>
      <c r="E676" s="294"/>
      <c r="F676" s="295"/>
      <c r="G676" s="295"/>
      <c r="H676" s="295"/>
      <c r="I676" s="294"/>
      <c r="J676" s="294"/>
      <c r="L676" s="294"/>
    </row>
    <row r="677" ht="15.75" customHeight="1">
      <c r="A677" s="294"/>
      <c r="B677" s="294"/>
      <c r="C677" s="295"/>
      <c r="D677" s="295"/>
      <c r="E677" s="294"/>
      <c r="F677" s="295"/>
      <c r="G677" s="295"/>
      <c r="H677" s="295"/>
      <c r="I677" s="294"/>
      <c r="J677" s="294"/>
      <c r="L677" s="294"/>
    </row>
    <row r="678" ht="15.75" customHeight="1">
      <c r="A678" s="294"/>
      <c r="B678" s="294"/>
      <c r="C678" s="295"/>
      <c r="D678" s="295"/>
      <c r="E678" s="294"/>
      <c r="F678" s="295"/>
      <c r="G678" s="295"/>
      <c r="H678" s="295"/>
      <c r="I678" s="294"/>
      <c r="J678" s="294"/>
      <c r="L678" s="294"/>
    </row>
    <row r="679" ht="15.75" customHeight="1">
      <c r="A679" s="294"/>
      <c r="B679" s="294"/>
      <c r="C679" s="295"/>
      <c r="D679" s="295"/>
      <c r="E679" s="294"/>
      <c r="F679" s="295"/>
      <c r="G679" s="295"/>
      <c r="H679" s="295"/>
      <c r="I679" s="294"/>
      <c r="J679" s="294"/>
      <c r="L679" s="294"/>
    </row>
    <row r="680" ht="15.75" customHeight="1">
      <c r="A680" s="294"/>
      <c r="B680" s="294"/>
      <c r="C680" s="295"/>
      <c r="D680" s="295"/>
      <c r="E680" s="294"/>
      <c r="F680" s="295"/>
      <c r="G680" s="295"/>
      <c r="H680" s="295"/>
      <c r="I680" s="294"/>
      <c r="J680" s="294"/>
      <c r="L680" s="294"/>
    </row>
    <row r="681" ht="15.75" customHeight="1">
      <c r="A681" s="294"/>
      <c r="B681" s="294"/>
      <c r="C681" s="295"/>
      <c r="D681" s="295"/>
      <c r="E681" s="294"/>
      <c r="F681" s="295"/>
      <c r="G681" s="295"/>
      <c r="H681" s="295"/>
      <c r="I681" s="294"/>
      <c r="J681" s="294"/>
      <c r="L681" s="294"/>
    </row>
    <row r="682" ht="15.75" customHeight="1">
      <c r="A682" s="294"/>
      <c r="B682" s="294"/>
      <c r="C682" s="295"/>
      <c r="D682" s="295"/>
      <c r="E682" s="294"/>
      <c r="F682" s="295"/>
      <c r="G682" s="295"/>
      <c r="H682" s="295"/>
      <c r="I682" s="294"/>
      <c r="J682" s="294"/>
      <c r="L682" s="294"/>
    </row>
    <row r="683" ht="15.75" customHeight="1">
      <c r="A683" s="294"/>
      <c r="B683" s="294"/>
      <c r="C683" s="295"/>
      <c r="D683" s="295"/>
      <c r="E683" s="294"/>
      <c r="F683" s="295"/>
      <c r="G683" s="295"/>
      <c r="H683" s="295"/>
      <c r="I683" s="294"/>
      <c r="J683" s="294"/>
      <c r="L683" s="294"/>
    </row>
    <row r="684" ht="15.75" customHeight="1">
      <c r="A684" s="294"/>
      <c r="B684" s="294"/>
      <c r="C684" s="295"/>
      <c r="D684" s="295"/>
      <c r="E684" s="294"/>
      <c r="F684" s="295"/>
      <c r="G684" s="295"/>
      <c r="H684" s="295"/>
      <c r="I684" s="294"/>
      <c r="J684" s="294"/>
      <c r="L684" s="294"/>
    </row>
    <row r="685" ht="15.75" customHeight="1">
      <c r="A685" s="294"/>
      <c r="B685" s="294"/>
      <c r="C685" s="295"/>
      <c r="D685" s="295"/>
      <c r="E685" s="294"/>
      <c r="F685" s="295"/>
      <c r="G685" s="295"/>
      <c r="H685" s="295"/>
      <c r="I685" s="294"/>
      <c r="J685" s="294"/>
      <c r="L685" s="294"/>
    </row>
    <row r="686" ht="15.75" customHeight="1">
      <c r="A686" s="294"/>
      <c r="B686" s="294"/>
      <c r="C686" s="295"/>
      <c r="D686" s="295"/>
      <c r="E686" s="294"/>
      <c r="F686" s="295"/>
      <c r="G686" s="295"/>
      <c r="H686" s="295"/>
      <c r="I686" s="294"/>
      <c r="J686" s="294"/>
      <c r="L686" s="294"/>
    </row>
    <row r="687" ht="15.75" customHeight="1">
      <c r="A687" s="294"/>
      <c r="B687" s="294"/>
      <c r="C687" s="295"/>
      <c r="D687" s="295"/>
      <c r="E687" s="294"/>
      <c r="F687" s="295"/>
      <c r="G687" s="295"/>
      <c r="H687" s="295"/>
      <c r="I687" s="294"/>
      <c r="J687" s="294"/>
      <c r="L687" s="294"/>
    </row>
    <row r="688" ht="15.75" customHeight="1">
      <c r="A688" s="294"/>
      <c r="B688" s="294"/>
      <c r="C688" s="295"/>
      <c r="D688" s="295"/>
      <c r="E688" s="294"/>
      <c r="F688" s="295"/>
      <c r="G688" s="295"/>
      <c r="H688" s="295"/>
      <c r="I688" s="294"/>
      <c r="J688" s="294"/>
      <c r="L688" s="294"/>
    </row>
    <row r="689" ht="15.75" customHeight="1">
      <c r="A689" s="294"/>
      <c r="B689" s="294"/>
      <c r="C689" s="295"/>
      <c r="D689" s="295"/>
      <c r="E689" s="294"/>
      <c r="F689" s="295"/>
      <c r="G689" s="295"/>
      <c r="H689" s="295"/>
      <c r="I689" s="294"/>
      <c r="J689" s="294"/>
      <c r="L689" s="294"/>
    </row>
    <row r="690" ht="15.75" customHeight="1">
      <c r="A690" s="294"/>
      <c r="B690" s="294"/>
      <c r="C690" s="295"/>
      <c r="D690" s="295"/>
      <c r="E690" s="294"/>
      <c r="F690" s="295"/>
      <c r="G690" s="295"/>
      <c r="H690" s="295"/>
      <c r="I690" s="294"/>
      <c r="J690" s="294"/>
      <c r="L690" s="294"/>
    </row>
    <row r="691" ht="15.75" customHeight="1">
      <c r="A691" s="294"/>
      <c r="B691" s="294"/>
      <c r="C691" s="295"/>
      <c r="D691" s="295"/>
      <c r="E691" s="294"/>
      <c r="F691" s="295"/>
      <c r="G691" s="295"/>
      <c r="H691" s="295"/>
      <c r="I691" s="294"/>
      <c r="J691" s="294"/>
      <c r="L691" s="294"/>
    </row>
    <row r="692" ht="15.75" customHeight="1">
      <c r="A692" s="294"/>
      <c r="B692" s="294"/>
      <c r="C692" s="295"/>
      <c r="D692" s="295"/>
      <c r="E692" s="294"/>
      <c r="F692" s="295"/>
      <c r="G692" s="295"/>
      <c r="H692" s="295"/>
      <c r="I692" s="294"/>
      <c r="J692" s="294"/>
      <c r="L692" s="294"/>
    </row>
    <row r="693" ht="15.75" customHeight="1">
      <c r="A693" s="294"/>
      <c r="B693" s="294"/>
      <c r="C693" s="295"/>
      <c r="D693" s="295"/>
      <c r="E693" s="294"/>
      <c r="F693" s="295"/>
      <c r="G693" s="295"/>
      <c r="H693" s="295"/>
      <c r="I693" s="294"/>
      <c r="J693" s="294"/>
      <c r="L693" s="294"/>
    </row>
    <row r="694" ht="15.75" customHeight="1">
      <c r="A694" s="294"/>
      <c r="B694" s="294"/>
      <c r="C694" s="295"/>
      <c r="D694" s="295"/>
      <c r="E694" s="294"/>
      <c r="F694" s="295"/>
      <c r="G694" s="295"/>
      <c r="H694" s="295"/>
      <c r="I694" s="294"/>
      <c r="J694" s="294"/>
      <c r="L694" s="294"/>
    </row>
    <row r="695" ht="15.75" customHeight="1">
      <c r="A695" s="294"/>
      <c r="B695" s="294"/>
      <c r="C695" s="295"/>
      <c r="D695" s="295"/>
      <c r="E695" s="294"/>
      <c r="F695" s="295"/>
      <c r="G695" s="295"/>
      <c r="H695" s="295"/>
      <c r="I695" s="294"/>
      <c r="J695" s="294"/>
      <c r="L695" s="294"/>
    </row>
    <row r="696" ht="15.75" customHeight="1">
      <c r="A696" s="294"/>
      <c r="B696" s="294"/>
      <c r="C696" s="295"/>
      <c r="D696" s="295"/>
      <c r="E696" s="294"/>
      <c r="F696" s="295"/>
      <c r="G696" s="295"/>
      <c r="H696" s="295"/>
      <c r="I696" s="294"/>
      <c r="J696" s="294"/>
      <c r="L696" s="294"/>
    </row>
    <row r="697" ht="15.75" customHeight="1">
      <c r="A697" s="294"/>
      <c r="B697" s="294"/>
      <c r="C697" s="295"/>
      <c r="D697" s="295"/>
      <c r="E697" s="294"/>
      <c r="F697" s="295"/>
      <c r="G697" s="295"/>
      <c r="H697" s="295"/>
      <c r="I697" s="294"/>
      <c r="J697" s="294"/>
      <c r="L697" s="294"/>
    </row>
    <row r="698" ht="15.75" customHeight="1">
      <c r="A698" s="294"/>
      <c r="B698" s="294"/>
      <c r="C698" s="295"/>
      <c r="D698" s="295"/>
      <c r="E698" s="294"/>
      <c r="F698" s="295"/>
      <c r="G698" s="295"/>
      <c r="H698" s="295"/>
      <c r="I698" s="294"/>
      <c r="J698" s="294"/>
      <c r="L698" s="294"/>
    </row>
    <row r="699" ht="15.75" customHeight="1">
      <c r="A699" s="294"/>
      <c r="B699" s="294"/>
      <c r="C699" s="295"/>
      <c r="D699" s="295"/>
      <c r="E699" s="294"/>
      <c r="F699" s="295"/>
      <c r="G699" s="295"/>
      <c r="H699" s="295"/>
      <c r="I699" s="294"/>
      <c r="J699" s="294"/>
      <c r="L699" s="294"/>
    </row>
    <row r="700" ht="15.75" customHeight="1">
      <c r="A700" s="294"/>
      <c r="B700" s="294"/>
      <c r="C700" s="295"/>
      <c r="D700" s="295"/>
      <c r="E700" s="294"/>
      <c r="F700" s="295"/>
      <c r="G700" s="295"/>
      <c r="H700" s="295"/>
      <c r="I700" s="294"/>
      <c r="J700" s="294"/>
      <c r="L700" s="294"/>
    </row>
    <row r="701" ht="15.75" customHeight="1">
      <c r="A701" s="294"/>
      <c r="B701" s="294"/>
      <c r="C701" s="295"/>
      <c r="D701" s="295"/>
      <c r="E701" s="294"/>
      <c r="F701" s="295"/>
      <c r="G701" s="295"/>
      <c r="H701" s="295"/>
      <c r="I701" s="294"/>
      <c r="J701" s="294"/>
      <c r="L701" s="294"/>
    </row>
    <row r="702" ht="15.75" customHeight="1">
      <c r="A702" s="294"/>
      <c r="B702" s="294"/>
      <c r="C702" s="295"/>
      <c r="D702" s="295"/>
      <c r="E702" s="294"/>
      <c r="F702" s="295"/>
      <c r="G702" s="295"/>
      <c r="H702" s="295"/>
      <c r="I702" s="294"/>
      <c r="J702" s="294"/>
      <c r="L702" s="294"/>
    </row>
    <row r="703" ht="15.75" customHeight="1">
      <c r="A703" s="294"/>
      <c r="B703" s="294"/>
      <c r="C703" s="295"/>
      <c r="D703" s="295"/>
      <c r="E703" s="294"/>
      <c r="F703" s="295"/>
      <c r="G703" s="295"/>
      <c r="H703" s="295"/>
      <c r="I703" s="294"/>
      <c r="J703" s="294"/>
      <c r="L703" s="294"/>
    </row>
    <row r="704" ht="15.75" customHeight="1">
      <c r="A704" s="294"/>
      <c r="B704" s="294"/>
      <c r="C704" s="295"/>
      <c r="D704" s="295"/>
      <c r="E704" s="294"/>
      <c r="F704" s="295"/>
      <c r="G704" s="295"/>
      <c r="H704" s="295"/>
      <c r="I704" s="294"/>
      <c r="J704" s="294"/>
      <c r="L704" s="294"/>
    </row>
    <row r="705" ht="15.75" customHeight="1">
      <c r="A705" s="294"/>
      <c r="B705" s="294"/>
      <c r="C705" s="295"/>
      <c r="D705" s="295"/>
      <c r="E705" s="294"/>
      <c r="F705" s="295"/>
      <c r="G705" s="295"/>
      <c r="H705" s="295"/>
      <c r="I705" s="294"/>
      <c r="J705" s="294"/>
      <c r="L705" s="294"/>
    </row>
    <row r="706" ht="15.75" customHeight="1">
      <c r="A706" s="294"/>
      <c r="B706" s="294"/>
      <c r="C706" s="295"/>
      <c r="D706" s="295"/>
      <c r="E706" s="294"/>
      <c r="F706" s="295"/>
      <c r="G706" s="295"/>
      <c r="H706" s="295"/>
      <c r="I706" s="294"/>
      <c r="J706" s="294"/>
      <c r="L706" s="294"/>
    </row>
    <row r="707" ht="15.75" customHeight="1">
      <c r="A707" s="294"/>
      <c r="B707" s="294"/>
      <c r="C707" s="295"/>
      <c r="D707" s="295"/>
      <c r="E707" s="294"/>
      <c r="F707" s="295"/>
      <c r="G707" s="295"/>
      <c r="H707" s="295"/>
      <c r="I707" s="294"/>
      <c r="J707" s="294"/>
      <c r="L707" s="294"/>
    </row>
    <row r="708" ht="15.75" customHeight="1">
      <c r="A708" s="294"/>
      <c r="B708" s="294"/>
      <c r="C708" s="295"/>
      <c r="D708" s="295"/>
      <c r="E708" s="294"/>
      <c r="F708" s="295"/>
      <c r="G708" s="295"/>
      <c r="H708" s="295"/>
      <c r="I708" s="294"/>
      <c r="J708" s="294"/>
      <c r="L708" s="294"/>
    </row>
    <row r="709" ht="15.75" customHeight="1">
      <c r="A709" s="294"/>
      <c r="B709" s="294"/>
      <c r="C709" s="295"/>
      <c r="D709" s="295"/>
      <c r="E709" s="294"/>
      <c r="F709" s="295"/>
      <c r="G709" s="295"/>
      <c r="H709" s="295"/>
      <c r="I709" s="294"/>
      <c r="J709" s="294"/>
      <c r="L709" s="294"/>
    </row>
    <row r="710" ht="15.75" customHeight="1">
      <c r="A710" s="294"/>
      <c r="B710" s="294"/>
      <c r="C710" s="295"/>
      <c r="D710" s="295"/>
      <c r="E710" s="294"/>
      <c r="F710" s="295"/>
      <c r="G710" s="295"/>
      <c r="H710" s="295"/>
      <c r="I710" s="294"/>
      <c r="J710" s="294"/>
      <c r="L710" s="294"/>
    </row>
    <row r="711" ht="15.75" customHeight="1">
      <c r="A711" s="294"/>
      <c r="B711" s="294"/>
      <c r="C711" s="295"/>
      <c r="D711" s="295"/>
      <c r="E711" s="294"/>
      <c r="F711" s="295"/>
      <c r="G711" s="295"/>
      <c r="H711" s="295"/>
      <c r="I711" s="294"/>
      <c r="J711" s="294"/>
      <c r="L711" s="294"/>
    </row>
    <row r="712" ht="15.75" customHeight="1">
      <c r="A712" s="294"/>
      <c r="B712" s="294"/>
      <c r="C712" s="295"/>
      <c r="D712" s="295"/>
      <c r="E712" s="294"/>
      <c r="F712" s="295"/>
      <c r="G712" s="295"/>
      <c r="H712" s="295"/>
      <c r="I712" s="294"/>
      <c r="J712" s="294"/>
      <c r="L712" s="294"/>
    </row>
    <row r="713" ht="15.75" customHeight="1">
      <c r="A713" s="294"/>
      <c r="B713" s="294"/>
      <c r="C713" s="295"/>
      <c r="D713" s="295"/>
      <c r="E713" s="294"/>
      <c r="F713" s="295"/>
      <c r="G713" s="295"/>
      <c r="H713" s="295"/>
      <c r="I713" s="294"/>
      <c r="J713" s="294"/>
      <c r="L713" s="294"/>
    </row>
    <row r="714" ht="15.75" customHeight="1">
      <c r="A714" s="294"/>
      <c r="B714" s="294"/>
      <c r="C714" s="295"/>
      <c r="D714" s="295"/>
      <c r="E714" s="294"/>
      <c r="F714" s="295"/>
      <c r="G714" s="295"/>
      <c r="H714" s="295"/>
      <c r="I714" s="294"/>
      <c r="J714" s="294"/>
      <c r="L714" s="294"/>
    </row>
    <row r="715" ht="15.75" customHeight="1">
      <c r="A715" s="294"/>
      <c r="B715" s="294"/>
      <c r="C715" s="295"/>
      <c r="D715" s="295"/>
      <c r="E715" s="294"/>
      <c r="F715" s="295"/>
      <c r="G715" s="295"/>
      <c r="H715" s="295"/>
      <c r="I715" s="294"/>
      <c r="J715" s="294"/>
      <c r="L715" s="294"/>
    </row>
    <row r="716" ht="15.75" customHeight="1">
      <c r="A716" s="294"/>
      <c r="B716" s="294"/>
      <c r="C716" s="295"/>
      <c r="D716" s="295"/>
      <c r="E716" s="294"/>
      <c r="F716" s="295"/>
      <c r="G716" s="295"/>
      <c r="H716" s="295"/>
      <c r="I716" s="294"/>
      <c r="J716" s="294"/>
      <c r="L716" s="294"/>
    </row>
    <row r="717" ht="15.75" customHeight="1">
      <c r="A717" s="294"/>
      <c r="B717" s="294"/>
      <c r="C717" s="295"/>
      <c r="D717" s="295"/>
      <c r="E717" s="294"/>
      <c r="F717" s="295"/>
      <c r="G717" s="295"/>
      <c r="H717" s="295"/>
      <c r="I717" s="294"/>
      <c r="J717" s="294"/>
      <c r="L717" s="294"/>
    </row>
    <row r="718" ht="15.75" customHeight="1">
      <c r="A718" s="294"/>
      <c r="B718" s="294"/>
      <c r="C718" s="295"/>
      <c r="D718" s="295"/>
      <c r="E718" s="294"/>
      <c r="F718" s="295"/>
      <c r="G718" s="295"/>
      <c r="H718" s="295"/>
      <c r="I718" s="294"/>
      <c r="J718" s="294"/>
      <c r="L718" s="294"/>
    </row>
    <row r="719" ht="15.75" customHeight="1">
      <c r="A719" s="294"/>
      <c r="B719" s="294"/>
      <c r="C719" s="295"/>
      <c r="D719" s="295"/>
      <c r="E719" s="294"/>
      <c r="F719" s="295"/>
      <c r="G719" s="295"/>
      <c r="H719" s="295"/>
      <c r="I719" s="294"/>
      <c r="J719" s="294"/>
      <c r="L719" s="294"/>
    </row>
    <row r="720" ht="15.75" customHeight="1">
      <c r="A720" s="294"/>
      <c r="B720" s="294"/>
      <c r="C720" s="295"/>
      <c r="D720" s="295"/>
      <c r="E720" s="294"/>
      <c r="F720" s="295"/>
      <c r="G720" s="295"/>
      <c r="H720" s="295"/>
      <c r="I720" s="294"/>
      <c r="J720" s="294"/>
      <c r="L720" s="294"/>
    </row>
    <row r="721" ht="15.75" customHeight="1">
      <c r="A721" s="294"/>
      <c r="B721" s="294"/>
      <c r="C721" s="295"/>
      <c r="D721" s="295"/>
      <c r="E721" s="294"/>
      <c r="F721" s="295"/>
      <c r="G721" s="295"/>
      <c r="H721" s="295"/>
      <c r="I721" s="294"/>
      <c r="J721" s="294"/>
      <c r="L721" s="294"/>
    </row>
    <row r="722" ht="15.75" customHeight="1">
      <c r="A722" s="294"/>
      <c r="B722" s="294"/>
      <c r="C722" s="295"/>
      <c r="D722" s="295"/>
      <c r="E722" s="294"/>
      <c r="F722" s="295"/>
      <c r="G722" s="295"/>
      <c r="H722" s="295"/>
      <c r="I722" s="294"/>
      <c r="J722" s="294"/>
      <c r="L722" s="294"/>
    </row>
    <row r="723" ht="15.75" customHeight="1">
      <c r="A723" s="294"/>
      <c r="B723" s="294"/>
      <c r="C723" s="295"/>
      <c r="D723" s="295"/>
      <c r="E723" s="294"/>
      <c r="F723" s="295"/>
      <c r="G723" s="295"/>
      <c r="H723" s="295"/>
      <c r="I723" s="294"/>
      <c r="J723" s="294"/>
      <c r="L723" s="294"/>
    </row>
    <row r="724" ht="15.75" customHeight="1">
      <c r="A724" s="294"/>
      <c r="B724" s="294"/>
      <c r="C724" s="295"/>
      <c r="D724" s="295"/>
      <c r="E724" s="294"/>
      <c r="F724" s="295"/>
      <c r="G724" s="295"/>
      <c r="H724" s="295"/>
      <c r="I724" s="294"/>
      <c r="J724" s="294"/>
      <c r="L724" s="294"/>
    </row>
    <row r="725" ht="15.75" customHeight="1">
      <c r="A725" s="294"/>
      <c r="B725" s="294"/>
      <c r="C725" s="295"/>
      <c r="D725" s="295"/>
      <c r="E725" s="294"/>
      <c r="F725" s="295"/>
      <c r="G725" s="295"/>
      <c r="H725" s="295"/>
      <c r="I725" s="294"/>
      <c r="J725" s="294"/>
      <c r="L725" s="294"/>
    </row>
    <row r="726" ht="15.75" customHeight="1">
      <c r="A726" s="294"/>
      <c r="B726" s="294"/>
      <c r="C726" s="295"/>
      <c r="D726" s="295"/>
      <c r="E726" s="294"/>
      <c r="F726" s="295"/>
      <c r="G726" s="295"/>
      <c r="H726" s="295"/>
      <c r="I726" s="294"/>
      <c r="J726" s="294"/>
      <c r="L726" s="294"/>
    </row>
    <row r="727" ht="15.75" customHeight="1">
      <c r="A727" s="294"/>
      <c r="B727" s="294"/>
      <c r="C727" s="295"/>
      <c r="D727" s="295"/>
      <c r="E727" s="294"/>
      <c r="F727" s="295"/>
      <c r="G727" s="295"/>
      <c r="H727" s="295"/>
      <c r="I727" s="294"/>
      <c r="J727" s="294"/>
      <c r="L727" s="294"/>
    </row>
    <row r="728" ht="15.75" customHeight="1">
      <c r="A728" s="294"/>
      <c r="B728" s="294"/>
      <c r="C728" s="295"/>
      <c r="D728" s="295"/>
      <c r="E728" s="294"/>
      <c r="F728" s="295"/>
      <c r="G728" s="295"/>
      <c r="H728" s="295"/>
      <c r="I728" s="294"/>
      <c r="J728" s="294"/>
      <c r="L728" s="294"/>
    </row>
    <row r="729" ht="15.75" customHeight="1">
      <c r="A729" s="294"/>
      <c r="B729" s="294"/>
      <c r="C729" s="295"/>
      <c r="D729" s="295"/>
      <c r="E729" s="294"/>
      <c r="F729" s="295"/>
      <c r="G729" s="295"/>
      <c r="H729" s="295"/>
      <c r="I729" s="294"/>
      <c r="J729" s="294"/>
      <c r="L729" s="294"/>
    </row>
    <row r="730" ht="15.75" customHeight="1">
      <c r="A730" s="294"/>
      <c r="B730" s="294"/>
      <c r="C730" s="295"/>
      <c r="D730" s="295"/>
      <c r="E730" s="294"/>
      <c r="F730" s="295"/>
      <c r="G730" s="295"/>
      <c r="H730" s="295"/>
      <c r="I730" s="294"/>
      <c r="J730" s="294"/>
      <c r="L730" s="294"/>
    </row>
    <row r="731" ht="15.75" customHeight="1">
      <c r="A731" s="294"/>
      <c r="B731" s="294"/>
      <c r="C731" s="295"/>
      <c r="D731" s="295"/>
      <c r="E731" s="294"/>
      <c r="F731" s="295"/>
      <c r="G731" s="295"/>
      <c r="H731" s="295"/>
      <c r="I731" s="294"/>
      <c r="J731" s="294"/>
      <c r="L731" s="294"/>
    </row>
    <row r="732" ht="15.75" customHeight="1">
      <c r="A732" s="294"/>
      <c r="B732" s="294"/>
      <c r="C732" s="295"/>
      <c r="D732" s="295"/>
      <c r="E732" s="294"/>
      <c r="F732" s="295"/>
      <c r="G732" s="295"/>
      <c r="H732" s="295"/>
      <c r="I732" s="294"/>
      <c r="J732" s="294"/>
      <c r="L732" s="294"/>
    </row>
    <row r="733" ht="15.75" customHeight="1">
      <c r="A733" s="294"/>
      <c r="B733" s="294"/>
      <c r="C733" s="295"/>
      <c r="D733" s="295"/>
      <c r="E733" s="294"/>
      <c r="F733" s="295"/>
      <c r="G733" s="295"/>
      <c r="H733" s="295"/>
      <c r="I733" s="294"/>
      <c r="J733" s="294"/>
      <c r="L733" s="294"/>
    </row>
    <row r="734" ht="15.75" customHeight="1">
      <c r="A734" s="294"/>
      <c r="B734" s="294"/>
      <c r="C734" s="295"/>
      <c r="D734" s="295"/>
      <c r="E734" s="294"/>
      <c r="F734" s="295"/>
      <c r="G734" s="295"/>
      <c r="H734" s="295"/>
      <c r="I734" s="294"/>
      <c r="J734" s="294"/>
      <c r="L734" s="294"/>
    </row>
    <row r="735" ht="15.75" customHeight="1">
      <c r="A735" s="294"/>
      <c r="B735" s="294"/>
      <c r="C735" s="295"/>
      <c r="D735" s="295"/>
      <c r="E735" s="294"/>
      <c r="F735" s="295"/>
      <c r="G735" s="295"/>
      <c r="H735" s="295"/>
      <c r="I735" s="294"/>
      <c r="J735" s="294"/>
      <c r="L735" s="294"/>
    </row>
    <row r="736" ht="15.75" customHeight="1">
      <c r="A736" s="294"/>
      <c r="B736" s="294"/>
      <c r="C736" s="295"/>
      <c r="D736" s="295"/>
      <c r="E736" s="294"/>
      <c r="F736" s="295"/>
      <c r="G736" s="295"/>
      <c r="H736" s="295"/>
      <c r="I736" s="294"/>
      <c r="J736" s="294"/>
      <c r="L736" s="294"/>
    </row>
    <row r="737" ht="15.75" customHeight="1">
      <c r="A737" s="294"/>
      <c r="B737" s="294"/>
      <c r="C737" s="295"/>
      <c r="D737" s="295"/>
      <c r="E737" s="294"/>
      <c r="F737" s="295"/>
      <c r="G737" s="295"/>
      <c r="H737" s="295"/>
      <c r="I737" s="294"/>
      <c r="J737" s="294"/>
      <c r="L737" s="294"/>
    </row>
    <row r="738" ht="15.75" customHeight="1">
      <c r="A738" s="294"/>
      <c r="B738" s="294"/>
      <c r="C738" s="295"/>
      <c r="D738" s="295"/>
      <c r="E738" s="294"/>
      <c r="F738" s="295"/>
      <c r="G738" s="295"/>
      <c r="H738" s="295"/>
      <c r="I738" s="294"/>
      <c r="J738" s="294"/>
      <c r="L738" s="294"/>
    </row>
    <row r="739" ht="15.75" customHeight="1">
      <c r="A739" s="294"/>
      <c r="B739" s="294"/>
      <c r="C739" s="295"/>
      <c r="D739" s="295"/>
      <c r="E739" s="294"/>
      <c r="F739" s="295"/>
      <c r="G739" s="295"/>
      <c r="H739" s="295"/>
      <c r="I739" s="294"/>
      <c r="J739" s="294"/>
      <c r="L739" s="294"/>
    </row>
    <row r="740" ht="15.75" customHeight="1">
      <c r="A740" s="294"/>
      <c r="B740" s="294"/>
      <c r="C740" s="295"/>
      <c r="D740" s="295"/>
      <c r="E740" s="294"/>
      <c r="F740" s="295"/>
      <c r="G740" s="295"/>
      <c r="H740" s="295"/>
      <c r="I740" s="294"/>
      <c r="J740" s="294"/>
      <c r="L740" s="294"/>
    </row>
    <row r="741" ht="15.75" customHeight="1">
      <c r="A741" s="294"/>
      <c r="B741" s="294"/>
      <c r="C741" s="295"/>
      <c r="D741" s="295"/>
      <c r="E741" s="294"/>
      <c r="F741" s="295"/>
      <c r="G741" s="295"/>
      <c r="H741" s="295"/>
      <c r="I741" s="294"/>
      <c r="J741" s="294"/>
      <c r="L741" s="294"/>
    </row>
    <row r="742" ht="15.75" customHeight="1">
      <c r="A742" s="294"/>
      <c r="B742" s="294"/>
      <c r="C742" s="295"/>
      <c r="D742" s="295"/>
      <c r="E742" s="294"/>
      <c r="F742" s="295"/>
      <c r="G742" s="295"/>
      <c r="H742" s="295"/>
      <c r="I742" s="294"/>
      <c r="J742" s="294"/>
      <c r="L742" s="294"/>
    </row>
    <row r="743" ht="15.75" customHeight="1">
      <c r="A743" s="294"/>
      <c r="B743" s="294"/>
      <c r="C743" s="295"/>
      <c r="D743" s="295"/>
      <c r="E743" s="294"/>
      <c r="F743" s="295"/>
      <c r="G743" s="295"/>
      <c r="H743" s="295"/>
      <c r="I743" s="294"/>
      <c r="J743" s="294"/>
      <c r="L743" s="294"/>
    </row>
    <row r="744" ht="15.75" customHeight="1">
      <c r="A744" s="294"/>
      <c r="B744" s="294"/>
      <c r="C744" s="295"/>
      <c r="D744" s="295"/>
      <c r="E744" s="294"/>
      <c r="F744" s="295"/>
      <c r="G744" s="295"/>
      <c r="H744" s="295"/>
      <c r="I744" s="294"/>
      <c r="J744" s="294"/>
      <c r="L744" s="294"/>
    </row>
    <row r="745" ht="15.75" customHeight="1">
      <c r="A745" s="294"/>
      <c r="B745" s="294"/>
      <c r="C745" s="295"/>
      <c r="D745" s="295"/>
      <c r="E745" s="294"/>
      <c r="F745" s="295"/>
      <c r="G745" s="295"/>
      <c r="H745" s="295"/>
      <c r="I745" s="294"/>
      <c r="J745" s="294"/>
      <c r="L745" s="294"/>
    </row>
    <row r="746" ht="15.75" customHeight="1">
      <c r="A746" s="294"/>
      <c r="B746" s="294"/>
      <c r="C746" s="295"/>
      <c r="D746" s="295"/>
      <c r="E746" s="294"/>
      <c r="F746" s="295"/>
      <c r="G746" s="295"/>
      <c r="H746" s="295"/>
      <c r="I746" s="294"/>
      <c r="J746" s="294"/>
      <c r="L746" s="294"/>
    </row>
    <row r="747" ht="15.75" customHeight="1">
      <c r="A747" s="294"/>
      <c r="B747" s="294"/>
      <c r="C747" s="295"/>
      <c r="D747" s="295"/>
      <c r="E747" s="294"/>
      <c r="F747" s="295"/>
      <c r="G747" s="295"/>
      <c r="H747" s="295"/>
      <c r="I747" s="294"/>
      <c r="J747" s="294"/>
      <c r="L747" s="294"/>
    </row>
    <row r="748" ht="15.75" customHeight="1">
      <c r="A748" s="294"/>
      <c r="B748" s="294"/>
      <c r="C748" s="295"/>
      <c r="D748" s="295"/>
      <c r="E748" s="294"/>
      <c r="F748" s="295"/>
      <c r="G748" s="295"/>
      <c r="H748" s="295"/>
      <c r="I748" s="294"/>
      <c r="J748" s="294"/>
      <c r="L748" s="294"/>
    </row>
    <row r="749" ht="15.75" customHeight="1">
      <c r="A749" s="294"/>
      <c r="B749" s="294"/>
      <c r="C749" s="295"/>
      <c r="D749" s="295"/>
      <c r="E749" s="294"/>
      <c r="F749" s="295"/>
      <c r="G749" s="295"/>
      <c r="H749" s="295"/>
      <c r="I749" s="294"/>
      <c r="J749" s="294"/>
      <c r="L749" s="294"/>
    </row>
    <row r="750" ht="15.75" customHeight="1">
      <c r="A750" s="294"/>
      <c r="B750" s="294"/>
      <c r="C750" s="295"/>
      <c r="D750" s="295"/>
      <c r="E750" s="294"/>
      <c r="F750" s="295"/>
      <c r="G750" s="295"/>
      <c r="H750" s="295"/>
      <c r="I750" s="294"/>
      <c r="J750" s="294"/>
      <c r="L750" s="294"/>
    </row>
    <row r="751" ht="15.75" customHeight="1">
      <c r="A751" s="294"/>
      <c r="B751" s="294"/>
      <c r="C751" s="295"/>
      <c r="D751" s="295"/>
      <c r="E751" s="294"/>
      <c r="F751" s="295"/>
      <c r="G751" s="295"/>
      <c r="H751" s="295"/>
      <c r="I751" s="294"/>
      <c r="J751" s="294"/>
      <c r="L751" s="294"/>
    </row>
    <row r="752" ht="15.75" customHeight="1">
      <c r="A752" s="294"/>
      <c r="B752" s="294"/>
      <c r="C752" s="295"/>
      <c r="D752" s="295"/>
      <c r="E752" s="294"/>
      <c r="F752" s="295"/>
      <c r="G752" s="295"/>
      <c r="H752" s="295"/>
      <c r="I752" s="294"/>
      <c r="J752" s="294"/>
      <c r="L752" s="294"/>
    </row>
    <row r="753" ht="15.75" customHeight="1">
      <c r="A753" s="294"/>
      <c r="B753" s="294"/>
      <c r="C753" s="295"/>
      <c r="D753" s="295"/>
      <c r="E753" s="294"/>
      <c r="F753" s="295"/>
      <c r="G753" s="295"/>
      <c r="H753" s="295"/>
      <c r="I753" s="294"/>
      <c r="J753" s="294"/>
      <c r="L753" s="294"/>
    </row>
    <row r="754" ht="15.75" customHeight="1">
      <c r="A754" s="294"/>
      <c r="B754" s="294"/>
      <c r="C754" s="295"/>
      <c r="D754" s="295"/>
      <c r="E754" s="294"/>
      <c r="F754" s="295"/>
      <c r="G754" s="295"/>
      <c r="H754" s="295"/>
      <c r="I754" s="294"/>
      <c r="J754" s="294"/>
      <c r="L754" s="294"/>
    </row>
    <row r="755" ht="15.75" customHeight="1">
      <c r="A755" s="294"/>
      <c r="B755" s="294"/>
      <c r="C755" s="295"/>
      <c r="D755" s="295"/>
      <c r="E755" s="294"/>
      <c r="F755" s="295"/>
      <c r="G755" s="295"/>
      <c r="H755" s="295"/>
      <c r="I755" s="294"/>
      <c r="J755" s="294"/>
      <c r="L755" s="294"/>
    </row>
    <row r="756" ht="15.75" customHeight="1">
      <c r="A756" s="294"/>
      <c r="B756" s="294"/>
      <c r="C756" s="295"/>
      <c r="D756" s="295"/>
      <c r="E756" s="294"/>
      <c r="F756" s="295"/>
      <c r="G756" s="295"/>
      <c r="H756" s="295"/>
      <c r="I756" s="294"/>
      <c r="J756" s="294"/>
      <c r="L756" s="294"/>
    </row>
    <row r="757" ht="15.75" customHeight="1">
      <c r="A757" s="294"/>
      <c r="B757" s="294"/>
      <c r="C757" s="295"/>
      <c r="D757" s="295"/>
      <c r="E757" s="294"/>
      <c r="F757" s="295"/>
      <c r="G757" s="295"/>
      <c r="H757" s="295"/>
      <c r="I757" s="294"/>
      <c r="J757" s="294"/>
      <c r="L757" s="294"/>
    </row>
    <row r="758" ht="15.75" customHeight="1">
      <c r="A758" s="294"/>
      <c r="B758" s="294"/>
      <c r="C758" s="295"/>
      <c r="D758" s="295"/>
      <c r="E758" s="294"/>
      <c r="F758" s="295"/>
      <c r="G758" s="295"/>
      <c r="H758" s="295"/>
      <c r="I758" s="294"/>
      <c r="J758" s="294"/>
      <c r="L758" s="294"/>
    </row>
    <row r="759" ht="15.75" customHeight="1">
      <c r="A759" s="294"/>
      <c r="B759" s="294"/>
      <c r="C759" s="295"/>
      <c r="D759" s="295"/>
      <c r="E759" s="294"/>
      <c r="F759" s="295"/>
      <c r="G759" s="295"/>
      <c r="H759" s="295"/>
      <c r="I759" s="294"/>
      <c r="J759" s="294"/>
      <c r="L759" s="294"/>
    </row>
    <row r="760" ht="15.75" customHeight="1">
      <c r="A760" s="294"/>
      <c r="B760" s="294"/>
      <c r="C760" s="295"/>
      <c r="D760" s="295"/>
      <c r="E760" s="294"/>
      <c r="F760" s="295"/>
      <c r="G760" s="295"/>
      <c r="H760" s="295"/>
      <c r="I760" s="294"/>
      <c r="J760" s="294"/>
      <c r="L760" s="294"/>
    </row>
    <row r="761" ht="15.75" customHeight="1">
      <c r="A761" s="294"/>
      <c r="B761" s="294"/>
      <c r="C761" s="295"/>
      <c r="D761" s="295"/>
      <c r="E761" s="294"/>
      <c r="F761" s="295"/>
      <c r="G761" s="295"/>
      <c r="H761" s="295"/>
      <c r="I761" s="294"/>
      <c r="J761" s="294"/>
      <c r="L761" s="294"/>
    </row>
    <row r="762" ht="15.75" customHeight="1">
      <c r="A762" s="294"/>
      <c r="B762" s="294"/>
      <c r="C762" s="295"/>
      <c r="D762" s="295"/>
      <c r="E762" s="294"/>
      <c r="F762" s="295"/>
      <c r="G762" s="295"/>
      <c r="H762" s="295"/>
      <c r="I762" s="294"/>
      <c r="J762" s="294"/>
      <c r="L762" s="294"/>
    </row>
    <row r="763" ht="15.75" customHeight="1">
      <c r="A763" s="294"/>
      <c r="B763" s="294"/>
      <c r="C763" s="295"/>
      <c r="D763" s="295"/>
      <c r="E763" s="294"/>
      <c r="F763" s="295"/>
      <c r="G763" s="295"/>
      <c r="H763" s="295"/>
      <c r="I763" s="294"/>
      <c r="J763" s="294"/>
      <c r="L763" s="294"/>
    </row>
    <row r="764" ht="15.75" customHeight="1">
      <c r="A764" s="294"/>
      <c r="B764" s="294"/>
      <c r="C764" s="295"/>
      <c r="D764" s="295"/>
      <c r="E764" s="294"/>
      <c r="F764" s="295"/>
      <c r="G764" s="295"/>
      <c r="H764" s="295"/>
      <c r="I764" s="294"/>
      <c r="J764" s="294"/>
      <c r="L764" s="294"/>
    </row>
    <row r="765" ht="15.75" customHeight="1">
      <c r="A765" s="294"/>
      <c r="B765" s="294"/>
      <c r="C765" s="295"/>
      <c r="D765" s="295"/>
      <c r="E765" s="294"/>
      <c r="F765" s="295"/>
      <c r="G765" s="295"/>
      <c r="H765" s="295"/>
      <c r="I765" s="294"/>
      <c r="J765" s="294"/>
      <c r="L765" s="294"/>
    </row>
    <row r="766" ht="15.75" customHeight="1">
      <c r="A766" s="294"/>
      <c r="B766" s="294"/>
      <c r="C766" s="295"/>
      <c r="D766" s="295"/>
      <c r="E766" s="294"/>
      <c r="F766" s="295"/>
      <c r="G766" s="295"/>
      <c r="H766" s="295"/>
      <c r="I766" s="294"/>
      <c r="J766" s="294"/>
      <c r="L766" s="294"/>
    </row>
    <row r="767" ht="15.75" customHeight="1">
      <c r="A767" s="294"/>
      <c r="B767" s="294"/>
      <c r="C767" s="295"/>
      <c r="D767" s="295"/>
      <c r="E767" s="294"/>
      <c r="F767" s="295"/>
      <c r="G767" s="295"/>
      <c r="H767" s="295"/>
      <c r="I767" s="294"/>
      <c r="J767" s="294"/>
      <c r="L767" s="294"/>
    </row>
    <row r="768" ht="15.75" customHeight="1">
      <c r="A768" s="294"/>
      <c r="B768" s="294"/>
      <c r="C768" s="295"/>
      <c r="D768" s="295"/>
      <c r="E768" s="294"/>
      <c r="F768" s="295"/>
      <c r="G768" s="295"/>
      <c r="H768" s="295"/>
      <c r="I768" s="294"/>
      <c r="J768" s="294"/>
      <c r="L768" s="294"/>
    </row>
    <row r="769" ht="15.75" customHeight="1">
      <c r="A769" s="294"/>
      <c r="B769" s="294"/>
      <c r="C769" s="295"/>
      <c r="D769" s="295"/>
      <c r="E769" s="294"/>
      <c r="F769" s="295"/>
      <c r="G769" s="295"/>
      <c r="H769" s="295"/>
      <c r="I769" s="294"/>
      <c r="J769" s="294"/>
      <c r="L769" s="294"/>
    </row>
    <row r="770" ht="15.75" customHeight="1">
      <c r="A770" s="294"/>
      <c r="B770" s="294"/>
      <c r="C770" s="295"/>
      <c r="D770" s="295"/>
      <c r="E770" s="294"/>
      <c r="F770" s="295"/>
      <c r="G770" s="295"/>
      <c r="H770" s="295"/>
      <c r="I770" s="294"/>
      <c r="J770" s="294"/>
      <c r="L770" s="294"/>
    </row>
    <row r="771" ht="15.75" customHeight="1">
      <c r="A771" s="294"/>
      <c r="B771" s="294"/>
      <c r="C771" s="295"/>
      <c r="D771" s="295"/>
      <c r="E771" s="294"/>
      <c r="F771" s="295"/>
      <c r="G771" s="295"/>
      <c r="H771" s="295"/>
      <c r="I771" s="294"/>
      <c r="J771" s="294"/>
      <c r="L771" s="294"/>
    </row>
    <row r="772" ht="15.75" customHeight="1">
      <c r="A772" s="294"/>
      <c r="B772" s="294"/>
      <c r="C772" s="295"/>
      <c r="D772" s="295"/>
      <c r="E772" s="294"/>
      <c r="F772" s="295"/>
      <c r="G772" s="295"/>
      <c r="H772" s="295"/>
      <c r="I772" s="294"/>
      <c r="J772" s="294"/>
      <c r="L772" s="294"/>
    </row>
    <row r="773" ht="15.75" customHeight="1">
      <c r="A773" s="294"/>
      <c r="B773" s="294"/>
      <c r="C773" s="295"/>
      <c r="D773" s="295"/>
      <c r="E773" s="294"/>
      <c r="F773" s="295"/>
      <c r="G773" s="295"/>
      <c r="H773" s="295"/>
      <c r="I773" s="294"/>
      <c r="J773" s="294"/>
      <c r="L773" s="294"/>
    </row>
    <row r="774" ht="15.75" customHeight="1">
      <c r="A774" s="294"/>
      <c r="B774" s="294"/>
      <c r="C774" s="295"/>
      <c r="D774" s="295"/>
      <c r="E774" s="294"/>
      <c r="F774" s="295"/>
      <c r="G774" s="295"/>
      <c r="H774" s="295"/>
      <c r="I774" s="294"/>
      <c r="J774" s="294"/>
      <c r="L774" s="294"/>
    </row>
    <row r="775" ht="15.75" customHeight="1">
      <c r="A775" s="294"/>
      <c r="B775" s="294"/>
      <c r="C775" s="295"/>
      <c r="D775" s="295"/>
      <c r="E775" s="294"/>
      <c r="F775" s="295"/>
      <c r="G775" s="295"/>
      <c r="H775" s="295"/>
      <c r="I775" s="294"/>
      <c r="J775" s="294"/>
      <c r="L775" s="294"/>
    </row>
    <row r="776" ht="15.75" customHeight="1">
      <c r="A776" s="294"/>
      <c r="B776" s="294"/>
      <c r="C776" s="295"/>
      <c r="D776" s="295"/>
      <c r="E776" s="294"/>
      <c r="F776" s="295"/>
      <c r="G776" s="295"/>
      <c r="H776" s="295"/>
      <c r="I776" s="294"/>
      <c r="J776" s="294"/>
      <c r="L776" s="294"/>
    </row>
    <row r="777" ht="15.75" customHeight="1">
      <c r="A777" s="294"/>
      <c r="B777" s="294"/>
      <c r="C777" s="295"/>
      <c r="D777" s="295"/>
      <c r="E777" s="294"/>
      <c r="F777" s="295"/>
      <c r="G777" s="295"/>
      <c r="H777" s="295"/>
      <c r="I777" s="294"/>
      <c r="J777" s="294"/>
      <c r="L777" s="294"/>
    </row>
    <row r="778" ht="15.75" customHeight="1">
      <c r="A778" s="294"/>
      <c r="B778" s="294"/>
      <c r="C778" s="295"/>
      <c r="D778" s="295"/>
      <c r="E778" s="294"/>
      <c r="F778" s="295"/>
      <c r="G778" s="295"/>
      <c r="H778" s="295"/>
      <c r="I778" s="294"/>
      <c r="J778" s="294"/>
      <c r="L778" s="294"/>
    </row>
    <row r="779" ht="15.75" customHeight="1">
      <c r="A779" s="294"/>
      <c r="B779" s="294"/>
      <c r="C779" s="295"/>
      <c r="D779" s="295"/>
      <c r="E779" s="294"/>
      <c r="F779" s="295"/>
      <c r="G779" s="295"/>
      <c r="H779" s="295"/>
      <c r="I779" s="294"/>
      <c r="J779" s="294"/>
      <c r="L779" s="294"/>
    </row>
    <row r="780" ht="15.75" customHeight="1">
      <c r="A780" s="294"/>
      <c r="B780" s="294"/>
      <c r="C780" s="295"/>
      <c r="D780" s="295"/>
      <c r="E780" s="294"/>
      <c r="F780" s="295"/>
      <c r="G780" s="295"/>
      <c r="H780" s="295"/>
      <c r="I780" s="294"/>
      <c r="J780" s="294"/>
      <c r="L780" s="294"/>
    </row>
    <row r="781" ht="15.75" customHeight="1">
      <c r="A781" s="294"/>
      <c r="B781" s="294"/>
      <c r="C781" s="295"/>
      <c r="D781" s="295"/>
      <c r="E781" s="294"/>
      <c r="F781" s="295"/>
      <c r="G781" s="295"/>
      <c r="H781" s="295"/>
      <c r="I781" s="294"/>
      <c r="J781" s="294"/>
      <c r="L781" s="294"/>
    </row>
    <row r="782" ht="15.75" customHeight="1">
      <c r="A782" s="294"/>
      <c r="B782" s="294"/>
      <c r="C782" s="295"/>
      <c r="D782" s="295"/>
      <c r="E782" s="294"/>
      <c r="F782" s="295"/>
      <c r="G782" s="295"/>
      <c r="H782" s="295"/>
      <c r="I782" s="294"/>
      <c r="J782" s="294"/>
      <c r="L782" s="294"/>
    </row>
    <row r="783" ht="15.75" customHeight="1">
      <c r="A783" s="294"/>
      <c r="B783" s="294"/>
      <c r="C783" s="295"/>
      <c r="D783" s="295"/>
      <c r="E783" s="294"/>
      <c r="F783" s="295"/>
      <c r="G783" s="295"/>
      <c r="H783" s="295"/>
      <c r="I783" s="294"/>
      <c r="J783" s="294"/>
      <c r="L783" s="294"/>
    </row>
    <row r="784" ht="15.75" customHeight="1">
      <c r="A784" s="294"/>
      <c r="B784" s="294"/>
      <c r="C784" s="295"/>
      <c r="D784" s="295"/>
      <c r="E784" s="294"/>
      <c r="F784" s="295"/>
      <c r="G784" s="295"/>
      <c r="H784" s="295"/>
      <c r="I784" s="294"/>
      <c r="J784" s="294"/>
      <c r="L784" s="294"/>
    </row>
    <row r="785" ht="15.75" customHeight="1">
      <c r="A785" s="294"/>
      <c r="B785" s="294"/>
      <c r="C785" s="295"/>
      <c r="D785" s="295"/>
      <c r="E785" s="294"/>
      <c r="F785" s="295"/>
      <c r="G785" s="295"/>
      <c r="H785" s="295"/>
      <c r="I785" s="294"/>
      <c r="J785" s="294"/>
      <c r="L785" s="294"/>
    </row>
    <row r="786" ht="15.75" customHeight="1">
      <c r="A786" s="294"/>
      <c r="B786" s="294"/>
      <c r="C786" s="295"/>
      <c r="D786" s="295"/>
      <c r="E786" s="294"/>
      <c r="F786" s="295"/>
      <c r="G786" s="295"/>
      <c r="H786" s="295"/>
      <c r="I786" s="294"/>
      <c r="J786" s="294"/>
      <c r="L786" s="294"/>
    </row>
    <row r="787" ht="15.75" customHeight="1">
      <c r="A787" s="294"/>
      <c r="B787" s="294"/>
      <c r="C787" s="295"/>
      <c r="D787" s="295"/>
      <c r="E787" s="294"/>
      <c r="F787" s="295"/>
      <c r="G787" s="295"/>
      <c r="H787" s="295"/>
      <c r="I787" s="294"/>
      <c r="J787" s="294"/>
      <c r="L787" s="294"/>
    </row>
    <row r="788" ht="15.75" customHeight="1">
      <c r="A788" s="294"/>
      <c r="B788" s="294"/>
      <c r="C788" s="295"/>
      <c r="D788" s="295"/>
      <c r="E788" s="294"/>
      <c r="F788" s="295"/>
      <c r="G788" s="295"/>
      <c r="H788" s="295"/>
      <c r="I788" s="294"/>
      <c r="J788" s="294"/>
      <c r="L788" s="294"/>
    </row>
    <row r="789" ht="15.75" customHeight="1">
      <c r="A789" s="294"/>
      <c r="B789" s="294"/>
      <c r="C789" s="295"/>
      <c r="D789" s="295"/>
      <c r="E789" s="294"/>
      <c r="F789" s="295"/>
      <c r="G789" s="295"/>
      <c r="H789" s="295"/>
      <c r="I789" s="294"/>
      <c r="J789" s="294"/>
      <c r="L789" s="294"/>
    </row>
    <row r="790" ht="15.75" customHeight="1">
      <c r="A790" s="294"/>
      <c r="B790" s="294"/>
      <c r="C790" s="295"/>
      <c r="D790" s="295"/>
      <c r="E790" s="294"/>
      <c r="F790" s="295"/>
      <c r="G790" s="295"/>
      <c r="H790" s="295"/>
      <c r="I790" s="294"/>
      <c r="J790" s="294"/>
      <c r="L790" s="294"/>
    </row>
    <row r="791" ht="15.75" customHeight="1">
      <c r="A791" s="294"/>
      <c r="B791" s="294"/>
      <c r="C791" s="295"/>
      <c r="D791" s="295"/>
      <c r="E791" s="294"/>
      <c r="F791" s="295"/>
      <c r="G791" s="295"/>
      <c r="H791" s="295"/>
      <c r="I791" s="294"/>
      <c r="J791" s="294"/>
      <c r="L791" s="294"/>
    </row>
    <row r="792" ht="15.75" customHeight="1">
      <c r="A792" s="294"/>
      <c r="B792" s="294"/>
      <c r="C792" s="295"/>
      <c r="D792" s="295"/>
      <c r="E792" s="294"/>
      <c r="F792" s="295"/>
      <c r="G792" s="295"/>
      <c r="H792" s="295"/>
      <c r="I792" s="294"/>
      <c r="J792" s="294"/>
      <c r="L792" s="294"/>
    </row>
    <row r="793" ht="15.75" customHeight="1">
      <c r="A793" s="294"/>
      <c r="B793" s="294"/>
      <c r="C793" s="295"/>
      <c r="D793" s="295"/>
      <c r="E793" s="294"/>
      <c r="F793" s="295"/>
      <c r="G793" s="295"/>
      <c r="H793" s="295"/>
      <c r="I793" s="294"/>
      <c r="J793" s="294"/>
      <c r="L793" s="294"/>
    </row>
    <row r="794" ht="15.75" customHeight="1">
      <c r="A794" s="294"/>
      <c r="B794" s="294"/>
      <c r="C794" s="295"/>
      <c r="D794" s="295"/>
      <c r="E794" s="294"/>
      <c r="F794" s="295"/>
      <c r="G794" s="295"/>
      <c r="H794" s="295"/>
      <c r="I794" s="294"/>
      <c r="J794" s="294"/>
      <c r="L794" s="294"/>
    </row>
    <row r="795" ht="15.75" customHeight="1">
      <c r="A795" s="294"/>
      <c r="B795" s="294"/>
      <c r="C795" s="295"/>
      <c r="D795" s="295"/>
      <c r="E795" s="294"/>
      <c r="F795" s="295"/>
      <c r="G795" s="295"/>
      <c r="H795" s="295"/>
      <c r="I795" s="294"/>
      <c r="J795" s="294"/>
      <c r="L795" s="294"/>
    </row>
    <row r="796" ht="15.75" customHeight="1">
      <c r="A796" s="294"/>
      <c r="B796" s="294"/>
      <c r="C796" s="295"/>
      <c r="D796" s="295"/>
      <c r="E796" s="294"/>
      <c r="F796" s="295"/>
      <c r="G796" s="295"/>
      <c r="H796" s="295"/>
      <c r="I796" s="294"/>
      <c r="J796" s="294"/>
      <c r="L796" s="294"/>
    </row>
    <row r="797" ht="15.75" customHeight="1">
      <c r="A797" s="294"/>
      <c r="B797" s="294"/>
      <c r="C797" s="295"/>
      <c r="D797" s="295"/>
      <c r="E797" s="294"/>
      <c r="F797" s="295"/>
      <c r="G797" s="295"/>
      <c r="H797" s="295"/>
      <c r="I797" s="294"/>
      <c r="J797" s="294"/>
      <c r="L797" s="294"/>
    </row>
    <row r="798" ht="15.75" customHeight="1">
      <c r="A798" s="294"/>
      <c r="B798" s="294"/>
      <c r="C798" s="295"/>
      <c r="D798" s="295"/>
      <c r="E798" s="294"/>
      <c r="F798" s="295"/>
      <c r="G798" s="295"/>
      <c r="H798" s="295"/>
      <c r="I798" s="294"/>
      <c r="J798" s="294"/>
      <c r="L798" s="294"/>
    </row>
    <row r="799" ht="15.75" customHeight="1">
      <c r="A799" s="294"/>
      <c r="B799" s="294"/>
      <c r="C799" s="295"/>
      <c r="D799" s="295"/>
      <c r="E799" s="294"/>
      <c r="F799" s="295"/>
      <c r="G799" s="295"/>
      <c r="H799" s="295"/>
      <c r="I799" s="294"/>
      <c r="J799" s="294"/>
      <c r="L799" s="294"/>
    </row>
    <row r="800" ht="15.75" customHeight="1">
      <c r="A800" s="294"/>
      <c r="B800" s="294"/>
      <c r="C800" s="295"/>
      <c r="D800" s="295"/>
      <c r="E800" s="294"/>
      <c r="F800" s="295"/>
      <c r="G800" s="295"/>
      <c r="H800" s="295"/>
      <c r="I800" s="294"/>
      <c r="J800" s="294"/>
      <c r="L800" s="294"/>
    </row>
    <row r="801" ht="15.75" customHeight="1">
      <c r="A801" s="294"/>
      <c r="B801" s="294"/>
      <c r="C801" s="295"/>
      <c r="D801" s="295"/>
      <c r="E801" s="294"/>
      <c r="F801" s="295"/>
      <c r="G801" s="295"/>
      <c r="H801" s="295"/>
      <c r="I801" s="294"/>
      <c r="J801" s="294"/>
      <c r="L801" s="294"/>
    </row>
    <row r="802" ht="15.75" customHeight="1">
      <c r="A802" s="294"/>
      <c r="B802" s="294"/>
      <c r="C802" s="295"/>
      <c r="D802" s="295"/>
      <c r="E802" s="294"/>
      <c r="F802" s="295"/>
      <c r="G802" s="295"/>
      <c r="H802" s="295"/>
      <c r="I802" s="294"/>
      <c r="J802" s="294"/>
      <c r="L802" s="294"/>
    </row>
    <row r="803" ht="15.75" customHeight="1">
      <c r="A803" s="294"/>
      <c r="B803" s="294"/>
      <c r="C803" s="295"/>
      <c r="D803" s="295"/>
      <c r="E803" s="294"/>
      <c r="F803" s="295"/>
      <c r="G803" s="295"/>
      <c r="H803" s="295"/>
      <c r="I803" s="294"/>
      <c r="J803" s="294"/>
      <c r="L803" s="294"/>
    </row>
    <row r="804" ht="15.75" customHeight="1">
      <c r="A804" s="294"/>
      <c r="B804" s="294"/>
      <c r="C804" s="295"/>
      <c r="D804" s="295"/>
      <c r="E804" s="294"/>
      <c r="F804" s="295"/>
      <c r="G804" s="295"/>
      <c r="H804" s="295"/>
      <c r="I804" s="294"/>
      <c r="J804" s="294"/>
      <c r="L804" s="294"/>
    </row>
    <row r="805" ht="15.75" customHeight="1">
      <c r="A805" s="294"/>
      <c r="B805" s="294"/>
      <c r="C805" s="295"/>
      <c r="D805" s="295"/>
      <c r="E805" s="294"/>
      <c r="F805" s="295"/>
      <c r="G805" s="295"/>
      <c r="H805" s="295"/>
      <c r="I805" s="294"/>
      <c r="J805" s="294"/>
      <c r="L805" s="294"/>
    </row>
    <row r="806" ht="15.75" customHeight="1">
      <c r="A806" s="294"/>
      <c r="B806" s="294"/>
      <c r="C806" s="295"/>
      <c r="D806" s="295"/>
      <c r="E806" s="294"/>
      <c r="F806" s="295"/>
      <c r="G806" s="295"/>
      <c r="H806" s="295"/>
      <c r="I806" s="294"/>
      <c r="J806" s="294"/>
      <c r="L806" s="294"/>
    </row>
    <row r="807" ht="15.75" customHeight="1">
      <c r="A807" s="294"/>
      <c r="B807" s="294"/>
      <c r="C807" s="295"/>
      <c r="D807" s="295"/>
      <c r="E807" s="294"/>
      <c r="F807" s="295"/>
      <c r="G807" s="295"/>
      <c r="H807" s="295"/>
      <c r="I807" s="294"/>
      <c r="J807" s="294"/>
      <c r="L807" s="294"/>
    </row>
    <row r="808" ht="15.75" customHeight="1">
      <c r="A808" s="294"/>
      <c r="B808" s="294"/>
      <c r="C808" s="295"/>
      <c r="D808" s="295"/>
      <c r="E808" s="294"/>
      <c r="F808" s="295"/>
      <c r="G808" s="295"/>
      <c r="H808" s="295"/>
      <c r="I808" s="294"/>
      <c r="J808" s="294"/>
      <c r="L808" s="294"/>
    </row>
    <row r="809" ht="15.75" customHeight="1">
      <c r="A809" s="294"/>
      <c r="B809" s="294"/>
      <c r="C809" s="295"/>
      <c r="D809" s="295"/>
      <c r="E809" s="294"/>
      <c r="F809" s="295"/>
      <c r="G809" s="295"/>
      <c r="H809" s="295"/>
      <c r="I809" s="294"/>
      <c r="J809" s="294"/>
      <c r="L809" s="294"/>
    </row>
    <row r="810" ht="15.75" customHeight="1">
      <c r="A810" s="294"/>
      <c r="B810" s="294"/>
      <c r="C810" s="295"/>
      <c r="D810" s="295"/>
      <c r="E810" s="294"/>
      <c r="F810" s="295"/>
      <c r="G810" s="295"/>
      <c r="H810" s="295"/>
      <c r="I810" s="294"/>
      <c r="J810" s="294"/>
      <c r="L810" s="294"/>
    </row>
    <row r="811" ht="15.75" customHeight="1">
      <c r="A811" s="294"/>
      <c r="B811" s="294"/>
      <c r="C811" s="295"/>
      <c r="D811" s="295"/>
      <c r="E811" s="294"/>
      <c r="F811" s="295"/>
      <c r="G811" s="295"/>
      <c r="H811" s="295"/>
      <c r="I811" s="294"/>
      <c r="J811" s="294"/>
      <c r="L811" s="294"/>
    </row>
    <row r="812" ht="15.75" customHeight="1">
      <c r="A812" s="294"/>
      <c r="B812" s="294"/>
      <c r="C812" s="295"/>
      <c r="D812" s="295"/>
      <c r="E812" s="294"/>
      <c r="F812" s="295"/>
      <c r="G812" s="295"/>
      <c r="H812" s="295"/>
      <c r="I812" s="294"/>
      <c r="J812" s="294"/>
      <c r="L812" s="294"/>
    </row>
    <row r="813" ht="15.75" customHeight="1">
      <c r="A813" s="294"/>
      <c r="B813" s="294"/>
      <c r="C813" s="295"/>
      <c r="D813" s="295"/>
      <c r="E813" s="294"/>
      <c r="F813" s="295"/>
      <c r="G813" s="295"/>
      <c r="H813" s="295"/>
      <c r="I813" s="294"/>
      <c r="J813" s="294"/>
      <c r="L813" s="294"/>
    </row>
    <row r="814" ht="15.75" customHeight="1">
      <c r="A814" s="294"/>
      <c r="B814" s="294"/>
      <c r="C814" s="295"/>
      <c r="D814" s="295"/>
      <c r="E814" s="294"/>
      <c r="F814" s="295"/>
      <c r="G814" s="295"/>
      <c r="H814" s="295"/>
      <c r="I814" s="294"/>
      <c r="J814" s="294"/>
      <c r="L814" s="294"/>
    </row>
    <row r="815" ht="15.75" customHeight="1">
      <c r="A815" s="294"/>
      <c r="B815" s="294"/>
      <c r="C815" s="295"/>
      <c r="D815" s="295"/>
      <c r="E815" s="294"/>
      <c r="F815" s="295"/>
      <c r="G815" s="295"/>
      <c r="H815" s="295"/>
      <c r="I815" s="294"/>
      <c r="J815" s="294"/>
      <c r="L815" s="294"/>
    </row>
    <row r="816" ht="15.75" customHeight="1">
      <c r="A816" s="294"/>
      <c r="B816" s="294"/>
      <c r="C816" s="295"/>
      <c r="D816" s="295"/>
      <c r="E816" s="294"/>
      <c r="F816" s="295"/>
      <c r="G816" s="295"/>
      <c r="H816" s="295"/>
      <c r="I816" s="294"/>
      <c r="J816" s="294"/>
      <c r="L816" s="294"/>
    </row>
    <row r="817" ht="15.75" customHeight="1">
      <c r="A817" s="294"/>
      <c r="B817" s="294"/>
      <c r="C817" s="295"/>
      <c r="D817" s="295"/>
      <c r="E817" s="294"/>
      <c r="F817" s="295"/>
      <c r="G817" s="295"/>
      <c r="H817" s="295"/>
      <c r="I817" s="294"/>
      <c r="J817" s="294"/>
      <c r="L817" s="294"/>
    </row>
    <row r="818" ht="15.75" customHeight="1">
      <c r="A818" s="294"/>
      <c r="B818" s="294"/>
      <c r="C818" s="295"/>
      <c r="D818" s="295"/>
      <c r="E818" s="294"/>
      <c r="F818" s="295"/>
      <c r="G818" s="295"/>
      <c r="H818" s="295"/>
      <c r="I818" s="294"/>
      <c r="J818" s="294"/>
      <c r="L818" s="294"/>
    </row>
    <row r="819" ht="15.75" customHeight="1">
      <c r="A819" s="294"/>
      <c r="B819" s="294"/>
      <c r="C819" s="295"/>
      <c r="D819" s="295"/>
      <c r="E819" s="294"/>
      <c r="F819" s="295"/>
      <c r="G819" s="295"/>
      <c r="H819" s="295"/>
      <c r="I819" s="294"/>
      <c r="J819" s="294"/>
      <c r="L819" s="294"/>
    </row>
    <row r="820" ht="15.75" customHeight="1">
      <c r="A820" s="294"/>
      <c r="B820" s="294"/>
      <c r="C820" s="295"/>
      <c r="D820" s="295"/>
      <c r="E820" s="294"/>
      <c r="F820" s="295"/>
      <c r="G820" s="295"/>
      <c r="H820" s="295"/>
      <c r="I820" s="294"/>
      <c r="J820" s="294"/>
      <c r="L820" s="294"/>
    </row>
    <row r="821" ht="15.75" customHeight="1">
      <c r="A821" s="294"/>
      <c r="B821" s="294"/>
      <c r="C821" s="295"/>
      <c r="D821" s="295"/>
      <c r="E821" s="294"/>
      <c r="F821" s="295"/>
      <c r="G821" s="295"/>
      <c r="H821" s="295"/>
      <c r="I821" s="294"/>
      <c r="J821" s="294"/>
      <c r="L821" s="294"/>
    </row>
    <row r="822" ht="15.75" customHeight="1">
      <c r="A822" s="294"/>
      <c r="B822" s="294"/>
      <c r="C822" s="295"/>
      <c r="D822" s="295"/>
      <c r="E822" s="294"/>
      <c r="F822" s="295"/>
      <c r="G822" s="295"/>
      <c r="H822" s="295"/>
      <c r="I822" s="294"/>
      <c r="J822" s="294"/>
      <c r="L822" s="294"/>
    </row>
    <row r="823" ht="15.75" customHeight="1">
      <c r="A823" s="294"/>
      <c r="B823" s="294"/>
      <c r="C823" s="295"/>
      <c r="D823" s="295"/>
      <c r="E823" s="294"/>
      <c r="F823" s="295"/>
      <c r="G823" s="295"/>
      <c r="H823" s="295"/>
      <c r="I823" s="294"/>
      <c r="J823" s="294"/>
      <c r="L823" s="294"/>
    </row>
    <row r="824" ht="15.75" customHeight="1">
      <c r="A824" s="294"/>
      <c r="B824" s="294"/>
      <c r="C824" s="295"/>
      <c r="D824" s="295"/>
      <c r="E824" s="294"/>
      <c r="F824" s="295"/>
      <c r="G824" s="295"/>
      <c r="H824" s="295"/>
      <c r="I824" s="294"/>
      <c r="J824" s="294"/>
      <c r="L824" s="294"/>
    </row>
    <row r="825" ht="15.75" customHeight="1">
      <c r="A825" s="294"/>
      <c r="B825" s="294"/>
      <c r="C825" s="295"/>
      <c r="D825" s="295"/>
      <c r="E825" s="294"/>
      <c r="F825" s="295"/>
      <c r="G825" s="295"/>
      <c r="H825" s="295"/>
      <c r="I825" s="294"/>
      <c r="J825" s="294"/>
      <c r="L825" s="294"/>
    </row>
    <row r="826" ht="15.75" customHeight="1">
      <c r="A826" s="294"/>
      <c r="B826" s="294"/>
      <c r="C826" s="295"/>
      <c r="D826" s="295"/>
      <c r="E826" s="294"/>
      <c r="F826" s="295"/>
      <c r="G826" s="295"/>
      <c r="H826" s="295"/>
      <c r="I826" s="294"/>
      <c r="J826" s="294"/>
      <c r="L826" s="294"/>
    </row>
    <row r="827" ht="15.75" customHeight="1">
      <c r="A827" s="294"/>
      <c r="B827" s="294"/>
      <c r="C827" s="295"/>
      <c r="D827" s="295"/>
      <c r="E827" s="294"/>
      <c r="F827" s="295"/>
      <c r="G827" s="295"/>
      <c r="H827" s="295"/>
      <c r="I827" s="294"/>
      <c r="J827" s="294"/>
      <c r="L827" s="294"/>
    </row>
    <row r="828" ht="15.75" customHeight="1">
      <c r="A828" s="294"/>
      <c r="B828" s="294"/>
      <c r="C828" s="295"/>
      <c r="D828" s="295"/>
      <c r="E828" s="294"/>
      <c r="F828" s="295"/>
      <c r="G828" s="295"/>
      <c r="H828" s="295"/>
      <c r="I828" s="294"/>
      <c r="J828" s="294"/>
      <c r="L828" s="294"/>
    </row>
    <row r="829" ht="15.75" customHeight="1">
      <c r="A829" s="294"/>
      <c r="B829" s="294"/>
      <c r="C829" s="295"/>
      <c r="D829" s="295"/>
      <c r="E829" s="294"/>
      <c r="F829" s="295"/>
      <c r="G829" s="295"/>
      <c r="H829" s="295"/>
      <c r="I829" s="294"/>
      <c r="J829" s="294"/>
      <c r="L829" s="294"/>
    </row>
    <row r="830" ht="15.75" customHeight="1">
      <c r="A830" s="294"/>
      <c r="B830" s="294"/>
      <c r="C830" s="295"/>
      <c r="D830" s="295"/>
      <c r="E830" s="294"/>
      <c r="F830" s="295"/>
      <c r="G830" s="295"/>
      <c r="H830" s="295"/>
      <c r="I830" s="294"/>
      <c r="J830" s="294"/>
      <c r="L830" s="294"/>
    </row>
    <row r="831" ht="15.75" customHeight="1">
      <c r="A831" s="294"/>
      <c r="B831" s="294"/>
      <c r="C831" s="295"/>
      <c r="D831" s="295"/>
      <c r="E831" s="294"/>
      <c r="F831" s="295"/>
      <c r="G831" s="295"/>
      <c r="H831" s="295"/>
      <c r="I831" s="294"/>
      <c r="J831" s="294"/>
      <c r="L831" s="294"/>
    </row>
    <row r="832" ht="15.75" customHeight="1">
      <c r="A832" s="294"/>
      <c r="B832" s="294"/>
      <c r="C832" s="295"/>
      <c r="D832" s="295"/>
      <c r="E832" s="294"/>
      <c r="F832" s="295"/>
      <c r="G832" s="295"/>
      <c r="H832" s="295"/>
      <c r="I832" s="294"/>
      <c r="J832" s="294"/>
      <c r="L832" s="294"/>
    </row>
    <row r="833" ht="15.75" customHeight="1">
      <c r="A833" s="294"/>
      <c r="B833" s="294"/>
      <c r="C833" s="295"/>
      <c r="D833" s="295"/>
      <c r="E833" s="294"/>
      <c r="F833" s="295"/>
      <c r="G833" s="295"/>
      <c r="H833" s="295"/>
      <c r="I833" s="294"/>
      <c r="J833" s="294"/>
      <c r="L833" s="294"/>
    </row>
    <row r="834" ht="15.75" customHeight="1">
      <c r="A834" s="294"/>
      <c r="B834" s="294"/>
      <c r="C834" s="295"/>
      <c r="D834" s="295"/>
      <c r="E834" s="294"/>
      <c r="F834" s="295"/>
      <c r="G834" s="295"/>
      <c r="H834" s="295"/>
      <c r="I834" s="294"/>
      <c r="J834" s="294"/>
      <c r="L834" s="294"/>
    </row>
    <row r="835" ht="15.75" customHeight="1">
      <c r="A835" s="294"/>
      <c r="B835" s="294"/>
      <c r="C835" s="295"/>
      <c r="D835" s="295"/>
      <c r="E835" s="294"/>
      <c r="F835" s="295"/>
      <c r="G835" s="295"/>
      <c r="H835" s="295"/>
      <c r="I835" s="294"/>
      <c r="J835" s="294"/>
      <c r="L835" s="294"/>
    </row>
    <row r="836" ht="15.75" customHeight="1">
      <c r="A836" s="294"/>
      <c r="B836" s="294"/>
      <c r="C836" s="295"/>
      <c r="D836" s="295"/>
      <c r="E836" s="294"/>
      <c r="F836" s="295"/>
      <c r="G836" s="295"/>
      <c r="H836" s="295"/>
      <c r="I836" s="294"/>
      <c r="J836" s="294"/>
      <c r="L836" s="294"/>
    </row>
    <row r="837" ht="15.75" customHeight="1">
      <c r="A837" s="294"/>
      <c r="B837" s="294"/>
      <c r="C837" s="295"/>
      <c r="D837" s="295"/>
      <c r="E837" s="294"/>
      <c r="F837" s="295"/>
      <c r="G837" s="295"/>
      <c r="H837" s="295"/>
      <c r="I837" s="294"/>
      <c r="J837" s="294"/>
      <c r="L837" s="294"/>
    </row>
    <row r="838" ht="15.75" customHeight="1">
      <c r="A838" s="294"/>
      <c r="B838" s="294"/>
      <c r="C838" s="295"/>
      <c r="D838" s="295"/>
      <c r="E838" s="294"/>
      <c r="F838" s="295"/>
      <c r="G838" s="295"/>
      <c r="H838" s="295"/>
      <c r="I838" s="294"/>
      <c r="J838" s="294"/>
      <c r="L838" s="294"/>
    </row>
    <row r="839" ht="15.75" customHeight="1">
      <c r="A839" s="294"/>
      <c r="B839" s="294"/>
      <c r="C839" s="295"/>
      <c r="D839" s="295"/>
      <c r="E839" s="294"/>
      <c r="F839" s="295"/>
      <c r="G839" s="295"/>
      <c r="H839" s="295"/>
      <c r="I839" s="294"/>
      <c r="J839" s="294"/>
      <c r="L839" s="294"/>
    </row>
    <row r="840" ht="15.75" customHeight="1">
      <c r="A840" s="294"/>
      <c r="B840" s="294"/>
      <c r="C840" s="295"/>
      <c r="D840" s="295"/>
      <c r="E840" s="294"/>
      <c r="F840" s="295"/>
      <c r="G840" s="295"/>
      <c r="H840" s="295"/>
      <c r="I840" s="294"/>
      <c r="J840" s="294"/>
      <c r="L840" s="294"/>
    </row>
    <row r="841" ht="15.75" customHeight="1">
      <c r="A841" s="294"/>
      <c r="B841" s="294"/>
      <c r="C841" s="295"/>
      <c r="D841" s="295"/>
      <c r="E841" s="294"/>
      <c r="F841" s="295"/>
      <c r="G841" s="295"/>
      <c r="H841" s="295"/>
      <c r="I841" s="294"/>
      <c r="J841" s="294"/>
      <c r="L841" s="294"/>
    </row>
    <row r="842" ht="15.75" customHeight="1">
      <c r="A842" s="294"/>
      <c r="B842" s="294"/>
      <c r="C842" s="295"/>
      <c r="D842" s="295"/>
      <c r="E842" s="294"/>
      <c r="F842" s="295"/>
      <c r="G842" s="295"/>
      <c r="H842" s="295"/>
      <c r="I842" s="294"/>
      <c r="J842" s="294"/>
      <c r="L842" s="294"/>
    </row>
    <row r="843" ht="15.75" customHeight="1">
      <c r="A843" s="294"/>
      <c r="B843" s="294"/>
      <c r="C843" s="295"/>
      <c r="D843" s="295"/>
      <c r="E843" s="294"/>
      <c r="F843" s="295"/>
      <c r="G843" s="295"/>
      <c r="H843" s="295"/>
      <c r="I843" s="294"/>
      <c r="J843" s="294"/>
      <c r="L843" s="294"/>
    </row>
    <row r="844" ht="15.75" customHeight="1">
      <c r="A844" s="294"/>
      <c r="B844" s="294"/>
      <c r="C844" s="295"/>
      <c r="D844" s="295"/>
      <c r="E844" s="294"/>
      <c r="F844" s="295"/>
      <c r="G844" s="295"/>
      <c r="H844" s="295"/>
      <c r="I844" s="294"/>
      <c r="J844" s="294"/>
      <c r="L844" s="294"/>
    </row>
    <row r="845" ht="15.75" customHeight="1">
      <c r="A845" s="294"/>
      <c r="B845" s="294"/>
      <c r="C845" s="295"/>
      <c r="D845" s="295"/>
      <c r="E845" s="294"/>
      <c r="F845" s="295"/>
      <c r="G845" s="295"/>
      <c r="H845" s="295"/>
      <c r="I845" s="294"/>
      <c r="J845" s="294"/>
      <c r="L845" s="294"/>
    </row>
    <row r="846" ht="15.75" customHeight="1">
      <c r="A846" s="294"/>
      <c r="B846" s="294"/>
      <c r="C846" s="295"/>
      <c r="D846" s="295"/>
      <c r="E846" s="294"/>
      <c r="F846" s="295"/>
      <c r="G846" s="295"/>
      <c r="H846" s="295"/>
      <c r="I846" s="294"/>
      <c r="J846" s="294"/>
      <c r="L846" s="294"/>
    </row>
    <row r="847" ht="15.75" customHeight="1">
      <c r="A847" s="294"/>
      <c r="B847" s="294"/>
      <c r="C847" s="295"/>
      <c r="D847" s="295"/>
      <c r="E847" s="294"/>
      <c r="F847" s="295"/>
      <c r="G847" s="295"/>
      <c r="H847" s="295"/>
      <c r="I847" s="294"/>
      <c r="J847" s="294"/>
      <c r="L847" s="294"/>
    </row>
    <row r="848" ht="15.75" customHeight="1">
      <c r="A848" s="294"/>
      <c r="B848" s="294"/>
      <c r="C848" s="295"/>
      <c r="D848" s="295"/>
      <c r="E848" s="294"/>
      <c r="F848" s="295"/>
      <c r="G848" s="295"/>
      <c r="H848" s="295"/>
      <c r="I848" s="294"/>
      <c r="J848" s="294"/>
      <c r="L848" s="294"/>
    </row>
    <row r="849" ht="15.75" customHeight="1">
      <c r="A849" s="294"/>
      <c r="B849" s="294"/>
      <c r="C849" s="295"/>
      <c r="D849" s="295"/>
      <c r="E849" s="294"/>
      <c r="F849" s="295"/>
      <c r="G849" s="295"/>
      <c r="H849" s="295"/>
      <c r="I849" s="294"/>
      <c r="J849" s="294"/>
      <c r="L849" s="294"/>
    </row>
    <row r="850" ht="15.75" customHeight="1">
      <c r="A850" s="294"/>
      <c r="B850" s="294"/>
      <c r="C850" s="295"/>
      <c r="D850" s="295"/>
      <c r="E850" s="294"/>
      <c r="F850" s="295"/>
      <c r="G850" s="295"/>
      <c r="H850" s="295"/>
      <c r="I850" s="294"/>
      <c r="J850" s="294"/>
      <c r="L850" s="294"/>
    </row>
    <row r="851" ht="15.75" customHeight="1">
      <c r="A851" s="294"/>
      <c r="B851" s="294"/>
      <c r="C851" s="295"/>
      <c r="D851" s="295"/>
      <c r="E851" s="294"/>
      <c r="F851" s="295"/>
      <c r="G851" s="295"/>
      <c r="H851" s="295"/>
      <c r="I851" s="294"/>
      <c r="J851" s="294"/>
      <c r="L851" s="294"/>
    </row>
    <row r="852" ht="15.75" customHeight="1">
      <c r="A852" s="294"/>
      <c r="B852" s="294"/>
      <c r="C852" s="295"/>
      <c r="D852" s="295"/>
      <c r="E852" s="294"/>
      <c r="F852" s="295"/>
      <c r="G852" s="295"/>
      <c r="H852" s="295"/>
      <c r="I852" s="294"/>
      <c r="J852" s="294"/>
      <c r="L852" s="294"/>
    </row>
    <row r="853" ht="15.75" customHeight="1">
      <c r="A853" s="294"/>
      <c r="B853" s="294"/>
      <c r="C853" s="295"/>
      <c r="D853" s="295"/>
      <c r="E853" s="294"/>
      <c r="F853" s="295"/>
      <c r="G853" s="295"/>
      <c r="H853" s="295"/>
      <c r="I853" s="294"/>
      <c r="J853" s="294"/>
      <c r="L853" s="294"/>
    </row>
    <row r="854" ht="15.75" customHeight="1">
      <c r="A854" s="294"/>
      <c r="B854" s="294"/>
      <c r="C854" s="295"/>
      <c r="D854" s="295"/>
      <c r="E854" s="294"/>
      <c r="F854" s="295"/>
      <c r="G854" s="295"/>
      <c r="H854" s="295"/>
      <c r="I854" s="294"/>
      <c r="J854" s="294"/>
      <c r="L854" s="294"/>
    </row>
    <row r="855" ht="15.75" customHeight="1">
      <c r="A855" s="294"/>
      <c r="B855" s="294"/>
      <c r="C855" s="295"/>
      <c r="D855" s="295"/>
      <c r="E855" s="294"/>
      <c r="F855" s="295"/>
      <c r="G855" s="295"/>
      <c r="H855" s="295"/>
      <c r="I855" s="294"/>
      <c r="J855" s="294"/>
      <c r="L855" s="294"/>
    </row>
    <row r="856" ht="15.75" customHeight="1">
      <c r="A856" s="294"/>
      <c r="B856" s="294"/>
      <c r="C856" s="295"/>
      <c r="D856" s="295"/>
      <c r="E856" s="294"/>
      <c r="F856" s="295"/>
      <c r="G856" s="295"/>
      <c r="H856" s="295"/>
      <c r="I856" s="294"/>
      <c r="J856" s="294"/>
      <c r="L856" s="294"/>
    </row>
    <row r="857" ht="15.75" customHeight="1">
      <c r="A857" s="294"/>
      <c r="B857" s="294"/>
      <c r="C857" s="295"/>
      <c r="D857" s="295"/>
      <c r="E857" s="294"/>
      <c r="F857" s="295"/>
      <c r="G857" s="295"/>
      <c r="H857" s="295"/>
      <c r="I857" s="294"/>
      <c r="J857" s="294"/>
      <c r="L857" s="294"/>
    </row>
    <row r="858" ht="15.75" customHeight="1">
      <c r="A858" s="294"/>
      <c r="B858" s="294"/>
      <c r="C858" s="295"/>
      <c r="D858" s="295"/>
      <c r="E858" s="294"/>
      <c r="F858" s="295"/>
      <c r="G858" s="295"/>
      <c r="H858" s="295"/>
      <c r="I858" s="294"/>
      <c r="J858" s="294"/>
      <c r="L858" s="294"/>
    </row>
    <row r="859" ht="15.75" customHeight="1">
      <c r="A859" s="294"/>
      <c r="B859" s="294"/>
      <c r="C859" s="295"/>
      <c r="D859" s="295"/>
      <c r="E859" s="294"/>
      <c r="F859" s="295"/>
      <c r="G859" s="295"/>
      <c r="H859" s="295"/>
      <c r="I859" s="294"/>
      <c r="J859" s="294"/>
      <c r="L859" s="294"/>
    </row>
    <row r="860" ht="15.75" customHeight="1">
      <c r="A860" s="294"/>
      <c r="B860" s="294"/>
      <c r="C860" s="295"/>
      <c r="D860" s="295"/>
      <c r="E860" s="294"/>
      <c r="F860" s="295"/>
      <c r="G860" s="295"/>
      <c r="H860" s="295"/>
      <c r="I860" s="294"/>
      <c r="J860" s="294"/>
      <c r="L860" s="294"/>
    </row>
    <row r="861" ht="15.75" customHeight="1">
      <c r="A861" s="294"/>
      <c r="B861" s="294"/>
      <c r="C861" s="295"/>
      <c r="D861" s="295"/>
      <c r="E861" s="294"/>
      <c r="F861" s="295"/>
      <c r="G861" s="295"/>
      <c r="H861" s="295"/>
      <c r="I861" s="294"/>
      <c r="J861" s="294"/>
      <c r="L861" s="294"/>
    </row>
    <row r="862" ht="15.75" customHeight="1">
      <c r="A862" s="294"/>
      <c r="B862" s="294"/>
      <c r="C862" s="295"/>
      <c r="D862" s="295"/>
      <c r="E862" s="294"/>
      <c r="F862" s="295"/>
      <c r="G862" s="295"/>
      <c r="H862" s="295"/>
      <c r="I862" s="294"/>
      <c r="J862" s="294"/>
      <c r="L862" s="294"/>
    </row>
    <row r="863" ht="15.75" customHeight="1">
      <c r="A863" s="294"/>
      <c r="B863" s="294"/>
      <c r="C863" s="295"/>
      <c r="D863" s="295"/>
      <c r="E863" s="294"/>
      <c r="F863" s="295"/>
      <c r="G863" s="295"/>
      <c r="H863" s="295"/>
      <c r="I863" s="294"/>
      <c r="J863" s="294"/>
      <c r="L863" s="294"/>
    </row>
    <row r="864" ht="15.75" customHeight="1">
      <c r="A864" s="294"/>
      <c r="B864" s="294"/>
      <c r="C864" s="295"/>
      <c r="D864" s="295"/>
      <c r="E864" s="294"/>
      <c r="F864" s="295"/>
      <c r="G864" s="295"/>
      <c r="H864" s="295"/>
      <c r="I864" s="294"/>
      <c r="J864" s="294"/>
      <c r="L864" s="294"/>
    </row>
    <row r="865" ht="15.75" customHeight="1">
      <c r="A865" s="294"/>
      <c r="B865" s="294"/>
      <c r="C865" s="295"/>
      <c r="D865" s="295"/>
      <c r="E865" s="294"/>
      <c r="F865" s="295"/>
      <c r="G865" s="295"/>
      <c r="H865" s="295"/>
      <c r="I865" s="294"/>
      <c r="J865" s="294"/>
      <c r="L865" s="294"/>
    </row>
    <row r="866" ht="15.75" customHeight="1">
      <c r="A866" s="294"/>
      <c r="B866" s="294"/>
      <c r="C866" s="295"/>
      <c r="D866" s="295"/>
      <c r="E866" s="294"/>
      <c r="F866" s="295"/>
      <c r="G866" s="295"/>
      <c r="H866" s="295"/>
      <c r="I866" s="294"/>
      <c r="J866" s="294"/>
      <c r="L866" s="294"/>
    </row>
    <row r="867" ht="15.75" customHeight="1">
      <c r="A867" s="294"/>
      <c r="B867" s="294"/>
      <c r="C867" s="295"/>
      <c r="D867" s="295"/>
      <c r="E867" s="294"/>
      <c r="F867" s="295"/>
      <c r="G867" s="295"/>
      <c r="H867" s="295"/>
      <c r="I867" s="294"/>
      <c r="J867" s="294"/>
      <c r="L867" s="294"/>
    </row>
    <row r="868" ht="15.75" customHeight="1">
      <c r="A868" s="294"/>
      <c r="B868" s="294"/>
      <c r="C868" s="295"/>
      <c r="D868" s="295"/>
      <c r="E868" s="294"/>
      <c r="F868" s="295"/>
      <c r="G868" s="295"/>
      <c r="H868" s="295"/>
      <c r="I868" s="294"/>
      <c r="J868" s="294"/>
      <c r="L868" s="294"/>
    </row>
    <row r="869" ht="15.75" customHeight="1">
      <c r="A869" s="294"/>
      <c r="B869" s="294"/>
      <c r="C869" s="295"/>
      <c r="D869" s="295"/>
      <c r="E869" s="294"/>
      <c r="F869" s="295"/>
      <c r="G869" s="295"/>
      <c r="H869" s="295"/>
      <c r="I869" s="294"/>
      <c r="J869" s="294"/>
      <c r="L869" s="294"/>
    </row>
    <row r="870" ht="15.75" customHeight="1">
      <c r="A870" s="294"/>
      <c r="B870" s="294"/>
      <c r="C870" s="295"/>
      <c r="D870" s="295"/>
      <c r="E870" s="294"/>
      <c r="F870" s="295"/>
      <c r="G870" s="295"/>
      <c r="H870" s="295"/>
      <c r="I870" s="294"/>
      <c r="J870" s="294"/>
      <c r="L870" s="294"/>
    </row>
    <row r="871" ht="15.75" customHeight="1">
      <c r="A871" s="294"/>
      <c r="B871" s="294"/>
      <c r="C871" s="295"/>
      <c r="D871" s="295"/>
      <c r="E871" s="294"/>
      <c r="F871" s="295"/>
      <c r="G871" s="295"/>
      <c r="H871" s="295"/>
      <c r="I871" s="294"/>
      <c r="J871" s="294"/>
      <c r="L871" s="294"/>
    </row>
    <row r="872" ht="15.75" customHeight="1">
      <c r="A872" s="294"/>
      <c r="B872" s="294"/>
      <c r="C872" s="295"/>
      <c r="D872" s="295"/>
      <c r="E872" s="294"/>
      <c r="F872" s="295"/>
      <c r="G872" s="295"/>
      <c r="H872" s="295"/>
      <c r="I872" s="294"/>
      <c r="J872" s="294"/>
      <c r="L872" s="294"/>
    </row>
    <row r="873" ht="15.75" customHeight="1">
      <c r="A873" s="294"/>
      <c r="B873" s="294"/>
      <c r="C873" s="295"/>
      <c r="D873" s="295"/>
      <c r="E873" s="294"/>
      <c r="F873" s="295"/>
      <c r="G873" s="295"/>
      <c r="H873" s="295"/>
      <c r="I873" s="294"/>
      <c r="J873" s="294"/>
      <c r="L873" s="294"/>
    </row>
    <row r="874" ht="15.75" customHeight="1">
      <c r="A874" s="294"/>
      <c r="B874" s="294"/>
      <c r="C874" s="295"/>
      <c r="D874" s="295"/>
      <c r="E874" s="294"/>
      <c r="F874" s="295"/>
      <c r="G874" s="295"/>
      <c r="H874" s="295"/>
      <c r="I874" s="294"/>
      <c r="J874" s="294"/>
      <c r="L874" s="294"/>
    </row>
    <row r="875" ht="15.75" customHeight="1">
      <c r="A875" s="294"/>
      <c r="B875" s="294"/>
      <c r="C875" s="295"/>
      <c r="D875" s="295"/>
      <c r="E875" s="294"/>
      <c r="F875" s="295"/>
      <c r="G875" s="295"/>
      <c r="H875" s="295"/>
      <c r="I875" s="294"/>
      <c r="J875" s="294"/>
      <c r="L875" s="294"/>
    </row>
    <row r="876" ht="15.75" customHeight="1">
      <c r="A876" s="294"/>
      <c r="B876" s="294"/>
      <c r="C876" s="295"/>
      <c r="D876" s="295"/>
      <c r="E876" s="294"/>
      <c r="F876" s="295"/>
      <c r="G876" s="295"/>
      <c r="H876" s="295"/>
      <c r="I876" s="294"/>
      <c r="J876" s="294"/>
      <c r="L876" s="294"/>
    </row>
    <row r="877" ht="15.75" customHeight="1">
      <c r="A877" s="294"/>
      <c r="B877" s="294"/>
      <c r="C877" s="295"/>
      <c r="D877" s="295"/>
      <c r="E877" s="294"/>
      <c r="F877" s="295"/>
      <c r="G877" s="295"/>
      <c r="H877" s="295"/>
      <c r="I877" s="294"/>
      <c r="J877" s="294"/>
      <c r="L877" s="294"/>
    </row>
    <row r="878" ht="15.75" customHeight="1">
      <c r="A878" s="294"/>
      <c r="B878" s="294"/>
      <c r="C878" s="295"/>
      <c r="D878" s="295"/>
      <c r="E878" s="294"/>
      <c r="F878" s="295"/>
      <c r="G878" s="295"/>
      <c r="H878" s="295"/>
      <c r="I878" s="294"/>
      <c r="J878" s="294"/>
      <c r="L878" s="294"/>
    </row>
    <row r="879" ht="15.75" customHeight="1">
      <c r="A879" s="294"/>
      <c r="B879" s="294"/>
      <c r="C879" s="295"/>
      <c r="D879" s="295"/>
      <c r="E879" s="294"/>
      <c r="F879" s="295"/>
      <c r="G879" s="295"/>
      <c r="H879" s="295"/>
      <c r="I879" s="294"/>
      <c r="J879" s="294"/>
      <c r="L879" s="294"/>
    </row>
    <row r="880" ht="15.75" customHeight="1">
      <c r="A880" s="294"/>
      <c r="B880" s="294"/>
      <c r="C880" s="295"/>
      <c r="D880" s="295"/>
      <c r="E880" s="294"/>
      <c r="F880" s="295"/>
      <c r="G880" s="295"/>
      <c r="H880" s="295"/>
      <c r="I880" s="294"/>
      <c r="J880" s="294"/>
      <c r="L880" s="294"/>
    </row>
    <row r="881" ht="15.75" customHeight="1">
      <c r="A881" s="294"/>
      <c r="B881" s="294"/>
      <c r="C881" s="295"/>
      <c r="D881" s="295"/>
      <c r="E881" s="294"/>
      <c r="F881" s="295"/>
      <c r="G881" s="295"/>
      <c r="H881" s="295"/>
      <c r="I881" s="294"/>
      <c r="J881" s="294"/>
      <c r="L881" s="294"/>
    </row>
    <row r="882" ht="15.75" customHeight="1">
      <c r="A882" s="294"/>
      <c r="B882" s="294"/>
      <c r="C882" s="295"/>
      <c r="D882" s="295"/>
      <c r="E882" s="294"/>
      <c r="F882" s="295"/>
      <c r="G882" s="295"/>
      <c r="H882" s="295"/>
      <c r="I882" s="294"/>
      <c r="J882" s="294"/>
      <c r="L882" s="294"/>
    </row>
    <row r="883" ht="15.75" customHeight="1">
      <c r="A883" s="294"/>
      <c r="B883" s="294"/>
      <c r="C883" s="295"/>
      <c r="D883" s="295"/>
      <c r="E883" s="294"/>
      <c r="F883" s="295"/>
      <c r="G883" s="295"/>
      <c r="H883" s="295"/>
      <c r="I883" s="294"/>
      <c r="J883" s="294"/>
      <c r="L883" s="294"/>
    </row>
    <row r="884" ht="15.75" customHeight="1">
      <c r="A884" s="294"/>
      <c r="B884" s="294"/>
      <c r="C884" s="295"/>
      <c r="D884" s="295"/>
      <c r="E884" s="294"/>
      <c r="F884" s="295"/>
      <c r="G884" s="295"/>
      <c r="H884" s="295"/>
      <c r="I884" s="294"/>
      <c r="J884" s="294"/>
      <c r="L884" s="294"/>
    </row>
    <row r="885" ht="15.75" customHeight="1">
      <c r="A885" s="294"/>
      <c r="B885" s="294"/>
      <c r="C885" s="295"/>
      <c r="D885" s="295"/>
      <c r="E885" s="294"/>
      <c r="F885" s="295"/>
      <c r="G885" s="295"/>
      <c r="H885" s="295"/>
      <c r="I885" s="294"/>
      <c r="J885" s="294"/>
      <c r="L885" s="294"/>
    </row>
    <row r="886" ht="15.75" customHeight="1">
      <c r="A886" s="294"/>
      <c r="B886" s="294"/>
      <c r="C886" s="295"/>
      <c r="D886" s="295"/>
      <c r="E886" s="294"/>
      <c r="F886" s="295"/>
      <c r="G886" s="295"/>
      <c r="H886" s="295"/>
      <c r="I886" s="294"/>
      <c r="J886" s="294"/>
      <c r="L886" s="294"/>
    </row>
    <row r="887" ht="15.75" customHeight="1">
      <c r="A887" s="294"/>
      <c r="B887" s="294"/>
      <c r="C887" s="295"/>
      <c r="D887" s="295"/>
      <c r="E887" s="294"/>
      <c r="F887" s="295"/>
      <c r="G887" s="295"/>
      <c r="H887" s="295"/>
      <c r="I887" s="294"/>
      <c r="J887" s="294"/>
      <c r="L887" s="294"/>
    </row>
    <row r="888" ht="15.75" customHeight="1">
      <c r="A888" s="294"/>
      <c r="B888" s="294"/>
      <c r="C888" s="295"/>
      <c r="D888" s="295"/>
      <c r="E888" s="294"/>
      <c r="F888" s="295"/>
      <c r="G888" s="295"/>
      <c r="H888" s="295"/>
      <c r="I888" s="294"/>
      <c r="J888" s="294"/>
      <c r="L888" s="294"/>
    </row>
    <row r="889" ht="15.75" customHeight="1">
      <c r="A889" s="294"/>
      <c r="B889" s="294"/>
      <c r="C889" s="295"/>
      <c r="D889" s="295"/>
      <c r="E889" s="294"/>
      <c r="F889" s="295"/>
      <c r="G889" s="295"/>
      <c r="H889" s="295"/>
      <c r="I889" s="294"/>
      <c r="J889" s="294"/>
      <c r="L889" s="294"/>
    </row>
    <row r="890" ht="15.75" customHeight="1">
      <c r="A890" s="294"/>
      <c r="B890" s="294"/>
      <c r="C890" s="295"/>
      <c r="D890" s="295"/>
      <c r="E890" s="294"/>
      <c r="F890" s="295"/>
      <c r="G890" s="295"/>
      <c r="H890" s="295"/>
      <c r="I890" s="294"/>
      <c r="J890" s="294"/>
      <c r="L890" s="294"/>
    </row>
    <row r="891" ht="15.75" customHeight="1">
      <c r="A891" s="294"/>
      <c r="B891" s="294"/>
      <c r="C891" s="295"/>
      <c r="D891" s="295"/>
      <c r="E891" s="294"/>
      <c r="F891" s="295"/>
      <c r="G891" s="295"/>
      <c r="H891" s="295"/>
      <c r="I891" s="294"/>
      <c r="J891" s="294"/>
      <c r="L891" s="294"/>
    </row>
    <row r="892" ht="15.75" customHeight="1">
      <c r="A892" s="294"/>
      <c r="B892" s="294"/>
      <c r="C892" s="295"/>
      <c r="D892" s="295"/>
      <c r="E892" s="294"/>
      <c r="F892" s="295"/>
      <c r="G892" s="295"/>
      <c r="H892" s="295"/>
      <c r="I892" s="294"/>
      <c r="J892" s="294"/>
      <c r="L892" s="294"/>
    </row>
    <row r="893" ht="15.75" customHeight="1">
      <c r="A893" s="294"/>
      <c r="B893" s="294"/>
      <c r="C893" s="295"/>
      <c r="D893" s="295"/>
      <c r="E893" s="294"/>
      <c r="F893" s="295"/>
      <c r="G893" s="295"/>
      <c r="H893" s="295"/>
      <c r="I893" s="294"/>
      <c r="J893" s="294"/>
      <c r="L893" s="294"/>
    </row>
    <row r="894" ht="15.75" customHeight="1">
      <c r="A894" s="294"/>
      <c r="B894" s="294"/>
      <c r="C894" s="295"/>
      <c r="D894" s="295"/>
      <c r="E894" s="294"/>
      <c r="F894" s="295"/>
      <c r="G894" s="295"/>
      <c r="H894" s="295"/>
      <c r="I894" s="294"/>
      <c r="J894" s="294"/>
      <c r="L894" s="294"/>
    </row>
    <row r="895" ht="15.75" customHeight="1">
      <c r="A895" s="294"/>
      <c r="B895" s="294"/>
      <c r="C895" s="295"/>
      <c r="D895" s="295"/>
      <c r="E895" s="294"/>
      <c r="F895" s="295"/>
      <c r="G895" s="295"/>
      <c r="H895" s="295"/>
      <c r="I895" s="294"/>
      <c r="J895" s="294"/>
      <c r="L895" s="294"/>
    </row>
    <row r="896" ht="15.75" customHeight="1">
      <c r="A896" s="294"/>
      <c r="B896" s="294"/>
      <c r="C896" s="295"/>
      <c r="D896" s="295"/>
      <c r="E896" s="294"/>
      <c r="F896" s="295"/>
      <c r="G896" s="295"/>
      <c r="H896" s="295"/>
      <c r="I896" s="294"/>
      <c r="J896" s="294"/>
      <c r="L896" s="294"/>
    </row>
    <row r="897" ht="15.75" customHeight="1">
      <c r="A897" s="294"/>
      <c r="B897" s="294"/>
      <c r="C897" s="295"/>
      <c r="D897" s="295"/>
      <c r="E897" s="294"/>
      <c r="F897" s="295"/>
      <c r="G897" s="295"/>
      <c r="H897" s="295"/>
      <c r="I897" s="294"/>
      <c r="J897" s="294"/>
      <c r="L897" s="294"/>
    </row>
    <row r="898" ht="15.75" customHeight="1">
      <c r="A898" s="294"/>
      <c r="B898" s="294"/>
      <c r="C898" s="295"/>
      <c r="D898" s="295"/>
      <c r="E898" s="294"/>
      <c r="F898" s="295"/>
      <c r="G898" s="295"/>
      <c r="H898" s="295"/>
      <c r="I898" s="294"/>
      <c r="J898" s="294"/>
      <c r="L898" s="294"/>
    </row>
    <row r="899" ht="15.75" customHeight="1">
      <c r="A899" s="294"/>
      <c r="B899" s="294"/>
      <c r="C899" s="295"/>
      <c r="D899" s="295"/>
      <c r="E899" s="294"/>
      <c r="F899" s="295"/>
      <c r="G899" s="295"/>
      <c r="H899" s="295"/>
      <c r="I899" s="294"/>
      <c r="J899" s="294"/>
      <c r="L899" s="294"/>
    </row>
    <row r="900" ht="15.75" customHeight="1">
      <c r="A900" s="294"/>
      <c r="B900" s="294"/>
      <c r="C900" s="295"/>
      <c r="D900" s="295"/>
      <c r="E900" s="294"/>
      <c r="F900" s="295"/>
      <c r="G900" s="295"/>
      <c r="H900" s="295"/>
      <c r="I900" s="294"/>
      <c r="J900" s="294"/>
      <c r="L900" s="294"/>
    </row>
    <row r="901" ht="15.75" customHeight="1">
      <c r="A901" s="294"/>
      <c r="B901" s="294"/>
      <c r="C901" s="295"/>
      <c r="D901" s="295"/>
      <c r="E901" s="294"/>
      <c r="F901" s="295"/>
      <c r="G901" s="295"/>
      <c r="H901" s="295"/>
      <c r="I901" s="294"/>
      <c r="J901" s="294"/>
      <c r="L901" s="294"/>
    </row>
    <row r="902" ht="15.75" customHeight="1">
      <c r="A902" s="294"/>
      <c r="B902" s="294"/>
      <c r="C902" s="295"/>
      <c r="D902" s="295"/>
      <c r="E902" s="294"/>
      <c r="F902" s="295"/>
      <c r="G902" s="295"/>
      <c r="H902" s="295"/>
      <c r="I902" s="294"/>
      <c r="J902" s="294"/>
      <c r="L902" s="294"/>
    </row>
    <row r="903" ht="15.75" customHeight="1">
      <c r="A903" s="294"/>
      <c r="B903" s="294"/>
      <c r="C903" s="295"/>
      <c r="D903" s="295"/>
      <c r="E903" s="294"/>
      <c r="F903" s="295"/>
      <c r="G903" s="295"/>
      <c r="H903" s="295"/>
      <c r="I903" s="294"/>
      <c r="J903" s="294"/>
      <c r="L903" s="294"/>
    </row>
    <row r="904" ht="15.75" customHeight="1">
      <c r="A904" s="294"/>
      <c r="B904" s="294"/>
      <c r="C904" s="295"/>
      <c r="D904" s="295"/>
      <c r="E904" s="294"/>
      <c r="F904" s="295"/>
      <c r="G904" s="295"/>
      <c r="H904" s="295"/>
      <c r="I904" s="294"/>
      <c r="J904" s="294"/>
      <c r="L904" s="294"/>
    </row>
    <row r="905" ht="15.75" customHeight="1">
      <c r="A905" s="294"/>
      <c r="B905" s="294"/>
      <c r="C905" s="295"/>
      <c r="D905" s="295"/>
      <c r="E905" s="294"/>
      <c r="F905" s="295"/>
      <c r="G905" s="295"/>
      <c r="H905" s="295"/>
      <c r="I905" s="294"/>
      <c r="J905" s="294"/>
      <c r="L905" s="294"/>
    </row>
    <row r="906" ht="15.75" customHeight="1">
      <c r="A906" s="294"/>
      <c r="B906" s="294"/>
      <c r="C906" s="295"/>
      <c r="D906" s="295"/>
      <c r="E906" s="294"/>
      <c r="F906" s="295"/>
      <c r="G906" s="295"/>
      <c r="H906" s="295"/>
      <c r="I906" s="294"/>
      <c r="J906" s="294"/>
      <c r="L906" s="294"/>
    </row>
    <row r="907" ht="15.75" customHeight="1">
      <c r="A907" s="294"/>
      <c r="B907" s="294"/>
      <c r="C907" s="295"/>
      <c r="D907" s="295"/>
      <c r="E907" s="294"/>
      <c r="F907" s="295"/>
      <c r="G907" s="295"/>
      <c r="H907" s="295"/>
      <c r="I907" s="294"/>
      <c r="J907" s="294"/>
      <c r="L907" s="294"/>
    </row>
    <row r="908" ht="15.75" customHeight="1">
      <c r="A908" s="294"/>
      <c r="B908" s="294"/>
      <c r="C908" s="295"/>
      <c r="D908" s="295"/>
      <c r="E908" s="294"/>
      <c r="F908" s="295"/>
      <c r="G908" s="295"/>
      <c r="H908" s="295"/>
      <c r="I908" s="294"/>
      <c r="J908" s="294"/>
      <c r="L908" s="294"/>
    </row>
    <row r="909" ht="15.75" customHeight="1">
      <c r="A909" s="294"/>
      <c r="B909" s="294"/>
      <c r="C909" s="295"/>
      <c r="D909" s="295"/>
      <c r="E909" s="294"/>
      <c r="F909" s="295"/>
      <c r="G909" s="295"/>
      <c r="H909" s="295"/>
      <c r="I909" s="294"/>
      <c r="J909" s="294"/>
      <c r="L909" s="294"/>
    </row>
    <row r="910" ht="15.75" customHeight="1">
      <c r="A910" s="294"/>
      <c r="B910" s="294"/>
      <c r="C910" s="295"/>
      <c r="D910" s="295"/>
      <c r="E910" s="294"/>
      <c r="F910" s="295"/>
      <c r="G910" s="295"/>
      <c r="H910" s="295"/>
      <c r="I910" s="294"/>
      <c r="J910" s="294"/>
      <c r="L910" s="294"/>
    </row>
    <row r="911" ht="15.75" customHeight="1">
      <c r="A911" s="294"/>
      <c r="B911" s="294"/>
      <c r="C911" s="295"/>
      <c r="D911" s="295"/>
      <c r="E911" s="294"/>
      <c r="F911" s="295"/>
      <c r="G911" s="295"/>
      <c r="H911" s="295"/>
      <c r="I911" s="294"/>
      <c r="J911" s="294"/>
      <c r="L911" s="294"/>
    </row>
    <row r="912" ht="15.75" customHeight="1">
      <c r="A912" s="294"/>
      <c r="B912" s="294"/>
      <c r="C912" s="295"/>
      <c r="D912" s="295"/>
      <c r="E912" s="294"/>
      <c r="F912" s="295"/>
      <c r="G912" s="295"/>
      <c r="H912" s="295"/>
      <c r="I912" s="294"/>
      <c r="J912" s="294"/>
      <c r="L912" s="294"/>
    </row>
    <row r="913" ht="15.75" customHeight="1">
      <c r="A913" s="294"/>
      <c r="B913" s="294"/>
      <c r="C913" s="295"/>
      <c r="D913" s="295"/>
      <c r="E913" s="294"/>
      <c r="F913" s="295"/>
      <c r="G913" s="295"/>
      <c r="H913" s="295"/>
      <c r="I913" s="294"/>
      <c r="J913" s="294"/>
      <c r="L913" s="294"/>
    </row>
    <row r="914" ht="15.75" customHeight="1">
      <c r="A914" s="294"/>
      <c r="B914" s="294"/>
      <c r="C914" s="295"/>
      <c r="D914" s="295"/>
      <c r="E914" s="294"/>
      <c r="F914" s="295"/>
      <c r="G914" s="295"/>
      <c r="H914" s="295"/>
      <c r="I914" s="294"/>
      <c r="J914" s="294"/>
      <c r="L914" s="294"/>
    </row>
    <row r="915" ht="15.75" customHeight="1">
      <c r="A915" s="294"/>
      <c r="B915" s="294"/>
      <c r="C915" s="295"/>
      <c r="D915" s="295"/>
      <c r="E915" s="294"/>
      <c r="F915" s="295"/>
      <c r="G915" s="295"/>
      <c r="H915" s="295"/>
      <c r="I915" s="294"/>
      <c r="J915" s="294"/>
      <c r="L915" s="294"/>
    </row>
    <row r="916" ht="15.75" customHeight="1">
      <c r="A916" s="294"/>
      <c r="B916" s="294"/>
      <c r="C916" s="295"/>
      <c r="D916" s="295"/>
      <c r="E916" s="294"/>
      <c r="F916" s="295"/>
      <c r="G916" s="295"/>
      <c r="H916" s="295"/>
      <c r="I916" s="294"/>
      <c r="J916" s="294"/>
      <c r="L916" s="294"/>
    </row>
    <row r="917" ht="15.75" customHeight="1">
      <c r="A917" s="294"/>
      <c r="B917" s="294"/>
      <c r="C917" s="295"/>
      <c r="D917" s="295"/>
      <c r="E917" s="294"/>
      <c r="F917" s="295"/>
      <c r="G917" s="295"/>
      <c r="H917" s="295"/>
      <c r="I917" s="294"/>
      <c r="J917" s="294"/>
      <c r="L917" s="294"/>
    </row>
    <row r="918" ht="15.75" customHeight="1">
      <c r="A918" s="294"/>
      <c r="B918" s="294"/>
      <c r="C918" s="295"/>
      <c r="D918" s="295"/>
      <c r="E918" s="294"/>
      <c r="F918" s="295"/>
      <c r="G918" s="295"/>
      <c r="H918" s="295"/>
      <c r="I918" s="294"/>
      <c r="J918" s="294"/>
      <c r="L918" s="294"/>
    </row>
    <row r="919" ht="15.75" customHeight="1">
      <c r="A919" s="294"/>
      <c r="B919" s="294"/>
      <c r="C919" s="295"/>
      <c r="D919" s="295"/>
      <c r="E919" s="294"/>
      <c r="F919" s="295"/>
      <c r="G919" s="295"/>
      <c r="H919" s="295"/>
      <c r="I919" s="294"/>
      <c r="J919" s="294"/>
      <c r="L919" s="294"/>
    </row>
    <row r="920" ht="15.75" customHeight="1">
      <c r="A920" s="294"/>
      <c r="B920" s="294"/>
      <c r="C920" s="295"/>
      <c r="D920" s="295"/>
      <c r="E920" s="294"/>
      <c r="F920" s="295"/>
      <c r="G920" s="295"/>
      <c r="H920" s="295"/>
      <c r="I920" s="294"/>
      <c r="J920" s="294"/>
      <c r="L920" s="294"/>
    </row>
    <row r="921" ht="15.75" customHeight="1">
      <c r="A921" s="294"/>
      <c r="B921" s="294"/>
      <c r="C921" s="295"/>
      <c r="D921" s="295"/>
      <c r="E921" s="294"/>
      <c r="F921" s="295"/>
      <c r="G921" s="295"/>
      <c r="H921" s="295"/>
      <c r="I921" s="294"/>
      <c r="J921" s="294"/>
      <c r="L921" s="294"/>
    </row>
    <row r="922" ht="15.75" customHeight="1">
      <c r="A922" s="294"/>
      <c r="B922" s="294"/>
      <c r="C922" s="295"/>
      <c r="D922" s="295"/>
      <c r="E922" s="294"/>
      <c r="F922" s="295"/>
      <c r="G922" s="295"/>
      <c r="H922" s="295"/>
      <c r="I922" s="294"/>
      <c r="J922" s="294"/>
      <c r="L922" s="294"/>
    </row>
    <row r="923" ht="15.75" customHeight="1">
      <c r="A923" s="294"/>
      <c r="B923" s="294"/>
      <c r="C923" s="295"/>
      <c r="D923" s="295"/>
      <c r="E923" s="294"/>
      <c r="F923" s="295"/>
      <c r="G923" s="295"/>
      <c r="H923" s="295"/>
      <c r="I923" s="294"/>
      <c r="J923" s="294"/>
      <c r="L923" s="294"/>
    </row>
    <row r="924" ht="15.75" customHeight="1">
      <c r="A924" s="294"/>
      <c r="B924" s="294"/>
      <c r="C924" s="295"/>
      <c r="D924" s="295"/>
      <c r="E924" s="294"/>
      <c r="F924" s="295"/>
      <c r="G924" s="295"/>
      <c r="H924" s="295"/>
      <c r="I924" s="294"/>
      <c r="J924" s="294"/>
      <c r="L924" s="294"/>
    </row>
    <row r="925" ht="15.75" customHeight="1">
      <c r="A925" s="294"/>
      <c r="B925" s="294"/>
      <c r="C925" s="295"/>
      <c r="D925" s="295"/>
      <c r="E925" s="294"/>
      <c r="F925" s="295"/>
      <c r="G925" s="295"/>
      <c r="H925" s="295"/>
      <c r="I925" s="294"/>
      <c r="J925" s="294"/>
      <c r="L925" s="294"/>
    </row>
    <row r="926" ht="15.75" customHeight="1">
      <c r="A926" s="294"/>
      <c r="B926" s="294"/>
      <c r="C926" s="295"/>
      <c r="D926" s="295"/>
      <c r="E926" s="294"/>
      <c r="F926" s="295"/>
      <c r="G926" s="295"/>
      <c r="H926" s="295"/>
      <c r="I926" s="294"/>
      <c r="J926" s="294"/>
      <c r="L926" s="294"/>
    </row>
    <row r="927" ht="15.75" customHeight="1">
      <c r="A927" s="294"/>
      <c r="B927" s="294"/>
      <c r="C927" s="295"/>
      <c r="D927" s="295"/>
      <c r="E927" s="294"/>
      <c r="F927" s="295"/>
      <c r="G927" s="295"/>
      <c r="H927" s="295"/>
      <c r="I927" s="294"/>
      <c r="J927" s="294"/>
      <c r="L927" s="294"/>
    </row>
    <row r="928" ht="15.75" customHeight="1">
      <c r="A928" s="294"/>
      <c r="B928" s="294"/>
      <c r="C928" s="295"/>
      <c r="D928" s="295"/>
      <c r="E928" s="294"/>
      <c r="F928" s="295"/>
      <c r="G928" s="295"/>
      <c r="H928" s="295"/>
      <c r="I928" s="294"/>
      <c r="J928" s="294"/>
      <c r="L928" s="294"/>
    </row>
    <row r="929" ht="15.75" customHeight="1">
      <c r="A929" s="294"/>
      <c r="B929" s="294"/>
      <c r="C929" s="295"/>
      <c r="D929" s="295"/>
      <c r="E929" s="294"/>
      <c r="F929" s="295"/>
      <c r="G929" s="295"/>
      <c r="H929" s="295"/>
      <c r="I929" s="294"/>
      <c r="J929" s="294"/>
      <c r="L929" s="294"/>
    </row>
    <row r="930" ht="15.75" customHeight="1">
      <c r="A930" s="294"/>
      <c r="B930" s="294"/>
      <c r="C930" s="295"/>
      <c r="D930" s="295"/>
      <c r="E930" s="294"/>
      <c r="F930" s="295"/>
      <c r="G930" s="295"/>
      <c r="H930" s="295"/>
      <c r="I930" s="294"/>
      <c r="J930" s="294"/>
      <c r="L930" s="294"/>
    </row>
    <row r="931" ht="15.75" customHeight="1">
      <c r="A931" s="294"/>
      <c r="B931" s="294"/>
      <c r="C931" s="295"/>
      <c r="D931" s="295"/>
      <c r="E931" s="294"/>
      <c r="F931" s="295"/>
      <c r="G931" s="295"/>
      <c r="H931" s="295"/>
      <c r="I931" s="294"/>
      <c r="J931" s="294"/>
      <c r="L931" s="294"/>
    </row>
    <row r="932" ht="15.75" customHeight="1">
      <c r="A932" s="294"/>
      <c r="B932" s="294"/>
      <c r="C932" s="295"/>
      <c r="D932" s="295"/>
      <c r="E932" s="294"/>
      <c r="F932" s="295"/>
      <c r="G932" s="295"/>
      <c r="H932" s="295"/>
      <c r="I932" s="294"/>
      <c r="J932" s="294"/>
      <c r="L932" s="294"/>
    </row>
    <row r="933" ht="15.75" customHeight="1">
      <c r="A933" s="294"/>
      <c r="B933" s="294"/>
      <c r="C933" s="295"/>
      <c r="D933" s="295"/>
      <c r="E933" s="294"/>
      <c r="F933" s="295"/>
      <c r="G933" s="295"/>
      <c r="H933" s="295"/>
      <c r="I933" s="294"/>
      <c r="J933" s="294"/>
      <c r="L933" s="294"/>
    </row>
    <row r="934" ht="15.75" customHeight="1">
      <c r="A934" s="294"/>
      <c r="B934" s="294"/>
      <c r="C934" s="295"/>
      <c r="D934" s="295"/>
      <c r="E934" s="294"/>
      <c r="F934" s="295"/>
      <c r="G934" s="295"/>
      <c r="H934" s="295"/>
      <c r="I934" s="294"/>
      <c r="J934" s="294"/>
      <c r="L934" s="294"/>
    </row>
    <row r="935" ht="15.75" customHeight="1">
      <c r="A935" s="294"/>
      <c r="B935" s="294"/>
      <c r="C935" s="295"/>
      <c r="D935" s="295"/>
      <c r="E935" s="294"/>
      <c r="F935" s="295"/>
      <c r="G935" s="295"/>
      <c r="H935" s="295"/>
      <c r="I935" s="294"/>
      <c r="J935" s="294"/>
      <c r="L935" s="294"/>
    </row>
    <row r="936" ht="15.75" customHeight="1">
      <c r="A936" s="294"/>
      <c r="B936" s="294"/>
      <c r="C936" s="295"/>
      <c r="D936" s="295"/>
      <c r="E936" s="294"/>
      <c r="F936" s="295"/>
      <c r="G936" s="295"/>
      <c r="H936" s="295"/>
      <c r="I936" s="294"/>
      <c r="J936" s="294"/>
      <c r="L936" s="294"/>
    </row>
    <row r="937" ht="15.75" customHeight="1">
      <c r="A937" s="294"/>
      <c r="B937" s="294"/>
      <c r="C937" s="295"/>
      <c r="D937" s="295"/>
      <c r="E937" s="294"/>
      <c r="F937" s="295"/>
      <c r="G937" s="295"/>
      <c r="H937" s="295"/>
      <c r="I937" s="294"/>
      <c r="J937" s="294"/>
      <c r="L937" s="294"/>
    </row>
    <row r="938" ht="15.75" customHeight="1">
      <c r="A938" s="294"/>
      <c r="B938" s="294"/>
      <c r="C938" s="295"/>
      <c r="D938" s="295"/>
      <c r="E938" s="294"/>
      <c r="F938" s="295"/>
      <c r="G938" s="295"/>
      <c r="H938" s="295"/>
      <c r="I938" s="294"/>
      <c r="J938" s="294"/>
      <c r="L938" s="294"/>
    </row>
    <row r="939" ht="15.75" customHeight="1">
      <c r="A939" s="294"/>
      <c r="B939" s="294"/>
      <c r="C939" s="295"/>
      <c r="D939" s="295"/>
      <c r="E939" s="294"/>
      <c r="F939" s="295"/>
      <c r="G939" s="295"/>
      <c r="H939" s="295"/>
      <c r="I939" s="294"/>
      <c r="J939" s="294"/>
      <c r="L939" s="294"/>
    </row>
    <row r="940" ht="15.75" customHeight="1">
      <c r="A940" s="294"/>
      <c r="B940" s="294"/>
      <c r="C940" s="295"/>
      <c r="D940" s="295"/>
      <c r="E940" s="294"/>
      <c r="F940" s="295"/>
      <c r="G940" s="295"/>
      <c r="H940" s="295"/>
      <c r="I940" s="294"/>
      <c r="J940" s="294"/>
      <c r="L940" s="294"/>
    </row>
    <row r="941" ht="15.75" customHeight="1">
      <c r="A941" s="294"/>
      <c r="B941" s="294"/>
      <c r="C941" s="295"/>
      <c r="D941" s="295"/>
      <c r="E941" s="294"/>
      <c r="F941" s="295"/>
      <c r="G941" s="295"/>
      <c r="H941" s="295"/>
      <c r="I941" s="294"/>
      <c r="J941" s="294"/>
      <c r="L941" s="294"/>
    </row>
    <row r="942" ht="15.75" customHeight="1">
      <c r="A942" s="294"/>
      <c r="B942" s="294"/>
      <c r="C942" s="295"/>
      <c r="D942" s="295"/>
      <c r="E942" s="294"/>
      <c r="F942" s="295"/>
      <c r="G942" s="295"/>
      <c r="H942" s="295"/>
      <c r="I942" s="294"/>
      <c r="J942" s="294"/>
      <c r="L942" s="294"/>
    </row>
    <row r="943" ht="15.75" customHeight="1">
      <c r="A943" s="294"/>
      <c r="B943" s="294"/>
      <c r="C943" s="295"/>
      <c r="D943" s="295"/>
      <c r="E943" s="294"/>
      <c r="F943" s="295"/>
      <c r="G943" s="295"/>
      <c r="H943" s="295"/>
      <c r="I943" s="294"/>
      <c r="J943" s="294"/>
      <c r="L943" s="294"/>
    </row>
    <row r="944" ht="15.75" customHeight="1">
      <c r="A944" s="294"/>
      <c r="B944" s="294"/>
      <c r="C944" s="295"/>
      <c r="D944" s="295"/>
      <c r="E944" s="294"/>
      <c r="F944" s="295"/>
      <c r="G944" s="295"/>
      <c r="H944" s="295"/>
      <c r="I944" s="294"/>
      <c r="J944" s="294"/>
      <c r="L944" s="294"/>
    </row>
    <row r="945" ht="15.75" customHeight="1">
      <c r="A945" s="294"/>
      <c r="B945" s="294"/>
      <c r="C945" s="295"/>
      <c r="D945" s="295"/>
      <c r="E945" s="294"/>
      <c r="F945" s="295"/>
      <c r="G945" s="295"/>
      <c r="H945" s="295"/>
      <c r="I945" s="294"/>
      <c r="J945" s="294"/>
      <c r="L945" s="294"/>
    </row>
    <row r="946" ht="15.75" customHeight="1">
      <c r="A946" s="294"/>
      <c r="B946" s="294"/>
      <c r="C946" s="295"/>
      <c r="D946" s="295"/>
      <c r="E946" s="294"/>
      <c r="F946" s="295"/>
      <c r="G946" s="295"/>
      <c r="H946" s="295"/>
      <c r="I946" s="294"/>
      <c r="J946" s="294"/>
      <c r="L946" s="294"/>
    </row>
    <row r="947" ht="15.75" customHeight="1">
      <c r="A947" s="294"/>
      <c r="B947" s="294"/>
      <c r="C947" s="295"/>
      <c r="D947" s="295"/>
      <c r="E947" s="294"/>
      <c r="F947" s="295"/>
      <c r="G947" s="295"/>
      <c r="H947" s="295"/>
      <c r="I947" s="294"/>
      <c r="J947" s="294"/>
      <c r="L947" s="294"/>
    </row>
    <row r="948" ht="15.75" customHeight="1">
      <c r="A948" s="294"/>
      <c r="B948" s="294"/>
      <c r="C948" s="295"/>
      <c r="D948" s="295"/>
      <c r="E948" s="294"/>
      <c r="F948" s="295"/>
      <c r="G948" s="295"/>
      <c r="H948" s="295"/>
      <c r="I948" s="294"/>
      <c r="J948" s="294"/>
      <c r="L948" s="294"/>
    </row>
    <row r="949" ht="15.75" customHeight="1">
      <c r="A949" s="294"/>
      <c r="B949" s="294"/>
      <c r="C949" s="295"/>
      <c r="D949" s="295"/>
      <c r="E949" s="294"/>
      <c r="F949" s="295"/>
      <c r="G949" s="295"/>
      <c r="H949" s="295"/>
      <c r="I949" s="294"/>
      <c r="J949" s="294"/>
      <c r="L949" s="294"/>
    </row>
    <row r="950" ht="15.75" customHeight="1">
      <c r="A950" s="294"/>
      <c r="B950" s="294"/>
      <c r="C950" s="295"/>
      <c r="D950" s="295"/>
      <c r="E950" s="294"/>
      <c r="F950" s="295"/>
      <c r="G950" s="295"/>
      <c r="H950" s="295"/>
      <c r="I950" s="294"/>
      <c r="J950" s="294"/>
      <c r="L950" s="294"/>
    </row>
    <row r="951" ht="15.75" customHeight="1">
      <c r="A951" s="294"/>
      <c r="B951" s="294"/>
      <c r="C951" s="295"/>
      <c r="D951" s="295"/>
      <c r="E951" s="294"/>
      <c r="F951" s="295"/>
      <c r="G951" s="295"/>
      <c r="H951" s="295"/>
      <c r="I951" s="294"/>
      <c r="J951" s="294"/>
      <c r="L951" s="294"/>
    </row>
    <row r="952" ht="15.75" customHeight="1">
      <c r="A952" s="294"/>
      <c r="B952" s="294"/>
      <c r="C952" s="295"/>
      <c r="D952" s="295"/>
      <c r="E952" s="294"/>
      <c r="F952" s="295"/>
      <c r="G952" s="295"/>
      <c r="H952" s="295"/>
      <c r="I952" s="294"/>
      <c r="J952" s="294"/>
      <c r="L952" s="294"/>
    </row>
    <row r="953" ht="15.75" customHeight="1">
      <c r="A953" s="294"/>
      <c r="B953" s="294"/>
      <c r="C953" s="295"/>
      <c r="D953" s="295"/>
      <c r="E953" s="294"/>
      <c r="F953" s="295"/>
      <c r="G953" s="295"/>
      <c r="H953" s="295"/>
      <c r="I953" s="294"/>
      <c r="J953" s="294"/>
      <c r="L953" s="294"/>
    </row>
    <row r="954" ht="15.75" customHeight="1">
      <c r="A954" s="294"/>
      <c r="B954" s="294"/>
      <c r="C954" s="295"/>
      <c r="D954" s="295"/>
      <c r="E954" s="294"/>
      <c r="F954" s="295"/>
      <c r="G954" s="295"/>
      <c r="H954" s="295"/>
      <c r="I954" s="294"/>
      <c r="J954" s="294"/>
      <c r="L954" s="294"/>
    </row>
    <row r="955" ht="15.75" customHeight="1">
      <c r="A955" s="294"/>
      <c r="B955" s="294"/>
      <c r="C955" s="295"/>
      <c r="D955" s="295"/>
      <c r="E955" s="294"/>
      <c r="F955" s="295"/>
      <c r="G955" s="295"/>
      <c r="H955" s="295"/>
      <c r="I955" s="294"/>
      <c r="J955" s="294"/>
      <c r="L955" s="294"/>
    </row>
    <row r="956" ht="15.75" customHeight="1">
      <c r="A956" s="294"/>
      <c r="B956" s="294"/>
      <c r="C956" s="295"/>
      <c r="D956" s="295"/>
      <c r="E956" s="294"/>
      <c r="F956" s="295"/>
      <c r="G956" s="295"/>
      <c r="H956" s="295"/>
      <c r="I956" s="294"/>
      <c r="J956" s="294"/>
      <c r="L956" s="294"/>
    </row>
    <row r="957" ht="15.75" customHeight="1">
      <c r="A957" s="294"/>
      <c r="B957" s="294"/>
      <c r="C957" s="295"/>
      <c r="D957" s="295"/>
      <c r="E957" s="294"/>
      <c r="F957" s="295"/>
      <c r="G957" s="295"/>
      <c r="H957" s="295"/>
      <c r="I957" s="294"/>
      <c r="J957" s="294"/>
      <c r="L957" s="294"/>
    </row>
    <row r="958" ht="15.75" customHeight="1">
      <c r="A958" s="294"/>
      <c r="B958" s="294"/>
      <c r="C958" s="295"/>
      <c r="D958" s="295"/>
      <c r="E958" s="294"/>
      <c r="F958" s="295"/>
      <c r="G958" s="295"/>
      <c r="H958" s="295"/>
      <c r="I958" s="294"/>
      <c r="J958" s="294"/>
      <c r="L958" s="294"/>
    </row>
    <row r="959" ht="15.75" customHeight="1">
      <c r="A959" s="294"/>
      <c r="B959" s="294"/>
      <c r="C959" s="295"/>
      <c r="D959" s="295"/>
      <c r="E959" s="294"/>
      <c r="F959" s="295"/>
      <c r="G959" s="295"/>
      <c r="H959" s="295"/>
      <c r="I959" s="294"/>
      <c r="J959" s="294"/>
      <c r="L959" s="294"/>
    </row>
    <row r="960" ht="15.75" customHeight="1">
      <c r="A960" s="294"/>
      <c r="B960" s="294"/>
      <c r="C960" s="295"/>
      <c r="D960" s="295"/>
      <c r="E960" s="294"/>
      <c r="F960" s="295"/>
      <c r="G960" s="295"/>
      <c r="H960" s="295"/>
      <c r="I960" s="294"/>
      <c r="J960" s="294"/>
      <c r="L960" s="294"/>
    </row>
    <row r="961" ht="15.75" customHeight="1">
      <c r="A961" s="294"/>
      <c r="B961" s="294"/>
      <c r="C961" s="295"/>
      <c r="D961" s="295"/>
      <c r="E961" s="294"/>
      <c r="F961" s="295"/>
      <c r="G961" s="295"/>
      <c r="H961" s="295"/>
      <c r="I961" s="294"/>
      <c r="J961" s="294"/>
      <c r="L961" s="294"/>
    </row>
    <row r="962" ht="15.75" customHeight="1">
      <c r="A962" s="294"/>
      <c r="B962" s="294"/>
      <c r="C962" s="295"/>
      <c r="D962" s="295"/>
      <c r="E962" s="294"/>
      <c r="F962" s="295"/>
      <c r="G962" s="295"/>
      <c r="H962" s="295"/>
      <c r="I962" s="294"/>
      <c r="J962" s="294"/>
      <c r="L962" s="294"/>
    </row>
    <row r="963" ht="15.75" customHeight="1">
      <c r="A963" s="294"/>
      <c r="B963" s="294"/>
      <c r="C963" s="295"/>
      <c r="D963" s="295"/>
      <c r="E963" s="294"/>
      <c r="F963" s="295"/>
      <c r="G963" s="295"/>
      <c r="H963" s="295"/>
      <c r="I963" s="294"/>
      <c r="J963" s="294"/>
      <c r="L963" s="294"/>
    </row>
    <row r="964" ht="15.75" customHeight="1">
      <c r="A964" s="294"/>
      <c r="B964" s="294"/>
      <c r="C964" s="295"/>
      <c r="D964" s="295"/>
      <c r="E964" s="294"/>
      <c r="F964" s="295"/>
      <c r="G964" s="295"/>
      <c r="H964" s="295"/>
      <c r="I964" s="294"/>
      <c r="J964" s="294"/>
      <c r="L964" s="294"/>
    </row>
    <row r="965" ht="15.75" customHeight="1">
      <c r="A965" s="294"/>
      <c r="B965" s="294"/>
      <c r="C965" s="295"/>
      <c r="D965" s="295"/>
      <c r="E965" s="294"/>
      <c r="F965" s="295"/>
      <c r="G965" s="295"/>
      <c r="H965" s="295"/>
      <c r="I965" s="294"/>
      <c r="J965" s="294"/>
      <c r="L965" s="294"/>
    </row>
    <row r="966" ht="15.75" customHeight="1">
      <c r="A966" s="294"/>
      <c r="B966" s="294"/>
      <c r="C966" s="295"/>
      <c r="D966" s="295"/>
      <c r="E966" s="294"/>
      <c r="F966" s="295"/>
      <c r="G966" s="295"/>
      <c r="H966" s="295"/>
      <c r="I966" s="294"/>
      <c r="J966" s="294"/>
      <c r="L966" s="294"/>
    </row>
    <row r="967" ht="15.75" customHeight="1">
      <c r="A967" s="294"/>
      <c r="B967" s="294"/>
      <c r="C967" s="295"/>
      <c r="D967" s="295"/>
      <c r="E967" s="294"/>
      <c r="F967" s="295"/>
      <c r="G967" s="295"/>
      <c r="H967" s="295"/>
      <c r="I967" s="294"/>
      <c r="J967" s="294"/>
      <c r="L967" s="294"/>
    </row>
    <row r="968" ht="15.75" customHeight="1">
      <c r="A968" s="294"/>
      <c r="B968" s="294"/>
      <c r="C968" s="295"/>
      <c r="D968" s="295"/>
      <c r="E968" s="294"/>
      <c r="F968" s="295"/>
      <c r="G968" s="295"/>
      <c r="H968" s="295"/>
      <c r="I968" s="294"/>
      <c r="J968" s="294"/>
      <c r="L968" s="294"/>
    </row>
    <row r="969" ht="15.75" customHeight="1">
      <c r="A969" s="294"/>
      <c r="B969" s="294"/>
      <c r="C969" s="295"/>
      <c r="D969" s="295"/>
      <c r="E969" s="294"/>
      <c r="F969" s="295"/>
      <c r="G969" s="295"/>
      <c r="H969" s="295"/>
      <c r="I969" s="294"/>
      <c r="J969" s="294"/>
      <c r="L969" s="294"/>
    </row>
    <row r="970" ht="15.75" customHeight="1">
      <c r="A970" s="294"/>
      <c r="B970" s="294"/>
      <c r="C970" s="295"/>
      <c r="D970" s="295"/>
      <c r="E970" s="294"/>
      <c r="F970" s="295"/>
      <c r="G970" s="295"/>
      <c r="H970" s="295"/>
      <c r="I970" s="294"/>
      <c r="J970" s="294"/>
      <c r="L970" s="294"/>
    </row>
    <row r="971" ht="15.75" customHeight="1">
      <c r="A971" s="294"/>
      <c r="B971" s="294"/>
      <c r="C971" s="295"/>
      <c r="D971" s="295"/>
      <c r="E971" s="294"/>
      <c r="F971" s="295"/>
      <c r="G971" s="295"/>
      <c r="H971" s="295"/>
      <c r="I971" s="294"/>
      <c r="J971" s="294"/>
      <c r="L971" s="294"/>
    </row>
    <row r="972" ht="15.75" customHeight="1">
      <c r="A972" s="294"/>
      <c r="B972" s="294"/>
      <c r="C972" s="295"/>
      <c r="D972" s="295"/>
      <c r="E972" s="294"/>
      <c r="F972" s="295"/>
      <c r="G972" s="295"/>
      <c r="H972" s="295"/>
      <c r="I972" s="294"/>
      <c r="J972" s="294"/>
      <c r="L972" s="294"/>
    </row>
    <row r="973" ht="15.75" customHeight="1">
      <c r="A973" s="294"/>
      <c r="B973" s="294"/>
      <c r="C973" s="295"/>
      <c r="D973" s="295"/>
      <c r="E973" s="294"/>
      <c r="F973" s="295"/>
      <c r="G973" s="295"/>
      <c r="H973" s="295"/>
      <c r="I973" s="294"/>
      <c r="J973" s="294"/>
      <c r="L973" s="294"/>
    </row>
    <row r="974" ht="15.75" customHeight="1">
      <c r="A974" s="294"/>
      <c r="B974" s="294"/>
      <c r="C974" s="295"/>
      <c r="D974" s="295"/>
      <c r="E974" s="294"/>
      <c r="F974" s="295"/>
      <c r="G974" s="295"/>
      <c r="H974" s="295"/>
      <c r="I974" s="294"/>
      <c r="J974" s="294"/>
      <c r="L974" s="294"/>
    </row>
    <row r="975" ht="15.75" customHeight="1">
      <c r="A975" s="294"/>
      <c r="B975" s="294"/>
      <c r="C975" s="295"/>
      <c r="D975" s="295"/>
      <c r="E975" s="294"/>
      <c r="F975" s="295"/>
      <c r="G975" s="295"/>
      <c r="H975" s="295"/>
      <c r="I975" s="294"/>
      <c r="J975" s="294"/>
      <c r="L975" s="294"/>
    </row>
    <row r="976" ht="15.75" customHeight="1">
      <c r="A976" s="294"/>
      <c r="B976" s="294"/>
      <c r="C976" s="295"/>
      <c r="D976" s="295"/>
      <c r="E976" s="294"/>
      <c r="F976" s="295"/>
      <c r="G976" s="295"/>
      <c r="H976" s="295"/>
      <c r="I976" s="294"/>
      <c r="J976" s="294"/>
      <c r="L976" s="294"/>
    </row>
    <row r="977" ht="15.75" customHeight="1">
      <c r="A977" s="294"/>
      <c r="B977" s="294"/>
      <c r="C977" s="295"/>
      <c r="D977" s="295"/>
      <c r="E977" s="294"/>
      <c r="F977" s="295"/>
      <c r="G977" s="295"/>
      <c r="H977" s="295"/>
      <c r="I977" s="294"/>
      <c r="J977" s="294"/>
      <c r="L977" s="294"/>
    </row>
    <row r="978" ht="15.75" customHeight="1">
      <c r="A978" s="294"/>
      <c r="B978" s="294"/>
      <c r="C978" s="295"/>
      <c r="D978" s="295"/>
      <c r="E978" s="294"/>
      <c r="F978" s="295"/>
      <c r="G978" s="295"/>
      <c r="H978" s="295"/>
      <c r="I978" s="294"/>
      <c r="J978" s="294"/>
      <c r="L978" s="294"/>
    </row>
    <row r="979" ht="15.75" customHeight="1">
      <c r="A979" s="294"/>
      <c r="B979" s="294"/>
      <c r="C979" s="295"/>
      <c r="D979" s="295"/>
      <c r="E979" s="294"/>
      <c r="F979" s="295"/>
      <c r="G979" s="295"/>
      <c r="H979" s="295"/>
      <c r="I979" s="294"/>
      <c r="J979" s="294"/>
      <c r="L979" s="294"/>
    </row>
    <row r="980" ht="15.75" customHeight="1">
      <c r="A980" s="294"/>
      <c r="B980" s="294"/>
      <c r="C980" s="295"/>
      <c r="D980" s="295"/>
      <c r="E980" s="294"/>
      <c r="F980" s="295"/>
      <c r="G980" s="295"/>
      <c r="H980" s="295"/>
      <c r="I980" s="294"/>
      <c r="J980" s="294"/>
      <c r="L980" s="294"/>
    </row>
    <row r="981" ht="15.75" customHeight="1">
      <c r="A981" s="294"/>
      <c r="B981" s="294"/>
      <c r="C981" s="295"/>
      <c r="D981" s="295"/>
      <c r="E981" s="294"/>
      <c r="F981" s="295"/>
      <c r="G981" s="295"/>
      <c r="H981" s="295"/>
      <c r="I981" s="294"/>
      <c r="J981" s="294"/>
      <c r="L981" s="294"/>
    </row>
    <row r="982" ht="15.75" customHeight="1">
      <c r="A982" s="294"/>
      <c r="B982" s="294"/>
      <c r="C982" s="295"/>
      <c r="D982" s="295"/>
      <c r="E982" s="294"/>
      <c r="F982" s="295"/>
      <c r="G982" s="295"/>
      <c r="H982" s="295"/>
      <c r="I982" s="294"/>
      <c r="J982" s="294"/>
      <c r="L982" s="294"/>
    </row>
    <row r="983" ht="15.75" customHeight="1">
      <c r="A983" s="294"/>
      <c r="B983" s="294"/>
      <c r="C983" s="295"/>
      <c r="D983" s="295"/>
      <c r="E983" s="294"/>
      <c r="F983" s="295"/>
      <c r="G983" s="295"/>
      <c r="H983" s="295"/>
      <c r="I983" s="294"/>
      <c r="J983" s="294"/>
      <c r="L983" s="294"/>
    </row>
    <row r="984" ht="15.75" customHeight="1">
      <c r="A984" s="294"/>
      <c r="B984" s="294"/>
      <c r="C984" s="295"/>
      <c r="D984" s="295"/>
      <c r="E984" s="294"/>
      <c r="F984" s="295"/>
      <c r="G984" s="295"/>
      <c r="H984" s="295"/>
      <c r="I984" s="294"/>
      <c r="J984" s="294"/>
      <c r="L984" s="294"/>
    </row>
    <row r="985" ht="15.75" customHeight="1">
      <c r="A985" s="294"/>
      <c r="B985" s="294"/>
      <c r="C985" s="295"/>
      <c r="D985" s="295"/>
      <c r="E985" s="294"/>
      <c r="F985" s="295"/>
      <c r="G985" s="295"/>
      <c r="H985" s="295"/>
      <c r="I985" s="294"/>
      <c r="J985" s="294"/>
      <c r="L985" s="294"/>
    </row>
    <row r="986" ht="15.75" customHeight="1">
      <c r="A986" s="294"/>
      <c r="B986" s="294"/>
      <c r="C986" s="295"/>
      <c r="D986" s="295"/>
      <c r="E986" s="294"/>
      <c r="F986" s="295"/>
      <c r="G986" s="295"/>
      <c r="H986" s="295"/>
      <c r="I986" s="294"/>
      <c r="J986" s="294"/>
      <c r="L986" s="294"/>
    </row>
    <row r="987" ht="15.75" customHeight="1">
      <c r="A987" s="294"/>
      <c r="B987" s="294"/>
      <c r="C987" s="295"/>
      <c r="D987" s="295"/>
      <c r="E987" s="294"/>
      <c r="F987" s="295"/>
      <c r="G987" s="295"/>
      <c r="H987" s="295"/>
      <c r="I987" s="294"/>
      <c r="J987" s="294"/>
      <c r="L987" s="294"/>
    </row>
    <row r="988" ht="15.75" customHeight="1">
      <c r="A988" s="294"/>
      <c r="B988" s="294"/>
      <c r="C988" s="295"/>
      <c r="D988" s="295"/>
      <c r="E988" s="294"/>
      <c r="F988" s="295"/>
      <c r="G988" s="295"/>
      <c r="H988" s="295"/>
      <c r="I988" s="294"/>
      <c r="J988" s="294"/>
      <c r="L988" s="294"/>
    </row>
    <row r="989" ht="15.75" customHeight="1">
      <c r="A989" s="294"/>
      <c r="B989" s="294"/>
      <c r="C989" s="295"/>
      <c r="D989" s="295"/>
      <c r="E989" s="294"/>
      <c r="F989" s="295"/>
      <c r="G989" s="295"/>
      <c r="H989" s="295"/>
      <c r="I989" s="294"/>
      <c r="J989" s="294"/>
      <c r="L989" s="294"/>
    </row>
    <row r="990" ht="15.75" customHeight="1">
      <c r="A990" s="294"/>
      <c r="B990" s="294"/>
      <c r="C990" s="295"/>
      <c r="D990" s="295"/>
      <c r="E990" s="294"/>
      <c r="F990" s="295"/>
      <c r="G990" s="295"/>
      <c r="H990" s="295"/>
      <c r="I990" s="294"/>
      <c r="J990" s="294"/>
      <c r="L990" s="294"/>
    </row>
    <row r="991" ht="15.75" customHeight="1">
      <c r="A991" s="294"/>
      <c r="B991" s="294"/>
      <c r="C991" s="295"/>
      <c r="D991" s="295"/>
      <c r="E991" s="294"/>
      <c r="F991" s="295"/>
      <c r="G991" s="295"/>
      <c r="H991" s="295"/>
      <c r="I991" s="294"/>
      <c r="J991" s="294"/>
      <c r="L991" s="294"/>
    </row>
    <row r="992" ht="15.75" customHeight="1">
      <c r="A992" s="294"/>
      <c r="B992" s="294"/>
      <c r="C992" s="295"/>
      <c r="D992" s="295"/>
      <c r="E992" s="294"/>
      <c r="F992" s="295"/>
      <c r="G992" s="295"/>
      <c r="H992" s="295"/>
      <c r="I992" s="294"/>
      <c r="J992" s="294"/>
      <c r="L992" s="294"/>
    </row>
    <row r="993" ht="15.75" customHeight="1">
      <c r="A993" s="294"/>
      <c r="B993" s="294"/>
      <c r="C993" s="295"/>
      <c r="D993" s="295"/>
      <c r="E993" s="294"/>
      <c r="F993" s="295"/>
      <c r="G993" s="295"/>
      <c r="H993" s="295"/>
      <c r="I993" s="294"/>
      <c r="J993" s="294"/>
      <c r="L993" s="294"/>
    </row>
    <row r="994" ht="15.75" customHeight="1">
      <c r="A994" s="294"/>
      <c r="B994" s="294"/>
      <c r="C994" s="295"/>
      <c r="D994" s="295"/>
      <c r="E994" s="294"/>
      <c r="F994" s="295"/>
      <c r="G994" s="295"/>
      <c r="H994" s="295"/>
      <c r="I994" s="294"/>
      <c r="J994" s="294"/>
      <c r="L994" s="294"/>
    </row>
    <row r="995" ht="15.75" customHeight="1">
      <c r="A995" s="294"/>
      <c r="B995" s="294"/>
      <c r="C995" s="295"/>
      <c r="D995" s="295"/>
      <c r="E995" s="294"/>
      <c r="F995" s="295"/>
      <c r="G995" s="295"/>
      <c r="H995" s="295"/>
      <c r="I995" s="294"/>
      <c r="J995" s="294"/>
      <c r="L995" s="294"/>
    </row>
    <row r="996" ht="15.75" customHeight="1">
      <c r="A996" s="294"/>
      <c r="B996" s="294"/>
      <c r="C996" s="295"/>
      <c r="D996" s="295"/>
      <c r="E996" s="294"/>
      <c r="F996" s="295"/>
      <c r="G996" s="295"/>
      <c r="H996" s="295"/>
      <c r="I996" s="294"/>
      <c r="J996" s="294"/>
      <c r="L996" s="294"/>
    </row>
    <row r="997" ht="15.75" customHeight="1">
      <c r="A997" s="294"/>
      <c r="B997" s="294"/>
      <c r="C997" s="295"/>
      <c r="D997" s="295"/>
      <c r="E997" s="294"/>
      <c r="F997" s="295"/>
      <c r="G997" s="295"/>
      <c r="H997" s="295"/>
      <c r="I997" s="294"/>
      <c r="J997" s="294"/>
      <c r="L997" s="294"/>
    </row>
    <row r="998" ht="15.75" customHeight="1">
      <c r="A998" s="294"/>
      <c r="B998" s="294"/>
      <c r="C998" s="295"/>
      <c r="D998" s="295"/>
      <c r="E998" s="294"/>
      <c r="F998" s="295"/>
      <c r="G998" s="295"/>
      <c r="H998" s="295"/>
      <c r="I998" s="294"/>
      <c r="J998" s="294"/>
      <c r="L998" s="294"/>
    </row>
    <row r="999" ht="15.75" customHeight="1">
      <c r="A999" s="294"/>
      <c r="B999" s="294"/>
      <c r="C999" s="295"/>
      <c r="D999" s="295"/>
      <c r="E999" s="294"/>
      <c r="F999" s="295"/>
      <c r="G999" s="295"/>
      <c r="H999" s="295"/>
      <c r="I999" s="294"/>
      <c r="J999" s="294"/>
      <c r="L999" s="294"/>
    </row>
    <row r="1000" ht="15.75" customHeight="1">
      <c r="A1000" s="294"/>
      <c r="B1000" s="294"/>
      <c r="C1000" s="295"/>
      <c r="D1000" s="295"/>
      <c r="E1000" s="294"/>
      <c r="F1000" s="295"/>
      <c r="G1000" s="295"/>
      <c r="H1000" s="295"/>
      <c r="I1000" s="294"/>
      <c r="J1000" s="294"/>
      <c r="L1000" s="294"/>
    </row>
    <row r="1001" ht="15.75" customHeight="1">
      <c r="A1001" s="294"/>
      <c r="B1001" s="294"/>
      <c r="C1001" s="295"/>
      <c r="D1001" s="295"/>
      <c r="E1001" s="294"/>
      <c r="F1001" s="295"/>
      <c r="G1001" s="295"/>
      <c r="H1001" s="295"/>
      <c r="I1001" s="294"/>
      <c r="J1001" s="294"/>
      <c r="L1001" s="294"/>
    </row>
  </sheetData>
  <autoFilter ref="$A$1:$AI$1001"/>
  <mergeCells count="10">
    <mergeCell ref="B121:C121"/>
    <mergeCell ref="B124:C124"/>
    <mergeCell ref="A197:B197"/>
    <mergeCell ref="B3:I3"/>
    <mergeCell ref="B4:I4"/>
    <mergeCell ref="B9:C9"/>
    <mergeCell ref="B23:C23"/>
    <mergeCell ref="B32:C32"/>
    <mergeCell ref="B41:C41"/>
    <mergeCell ref="B66:C66"/>
  </mergeCells>
  <dataValidations>
    <dataValidation type="list" allowBlank="1" showErrorMessage="1" sqref="I8 I10:I22 I24:I31 I33:I65 I67:I120 I122:I123 I125:I249">
      <formula1>$O$2:$O$6</formula1>
    </dataValidation>
  </dataValidations>
  <hyperlinks>
    <hyperlink r:id="rId1" ref="D122"/>
    <hyperlink r:id="rId2" ref="D123"/>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2.0"/>
    <col customWidth="1" min="2" max="2" width="30.13"/>
    <col customWidth="1" min="3" max="3" width="41.75"/>
    <col customWidth="1" min="4" max="4" width="37.0"/>
    <col customWidth="1" min="5" max="5" width="44.25"/>
    <col customWidth="1" min="6" max="6" width="48.38"/>
    <col customWidth="1" min="7" max="7" width="36.0"/>
    <col customWidth="1" min="8" max="8" width="38.88"/>
  </cols>
  <sheetData>
    <row r="1" ht="15.75" customHeight="1">
      <c r="A1" s="130"/>
      <c r="B1" s="130"/>
      <c r="C1" s="129"/>
      <c r="D1" s="129"/>
      <c r="E1" s="130"/>
      <c r="F1" s="129"/>
      <c r="G1" s="129"/>
      <c r="H1" s="129"/>
      <c r="I1" s="130"/>
      <c r="J1" s="131"/>
      <c r="K1" s="132"/>
      <c r="L1" s="133"/>
      <c r="M1" s="134"/>
      <c r="N1" s="134"/>
      <c r="O1" s="134"/>
      <c r="P1" s="134"/>
      <c r="Q1" s="134"/>
      <c r="R1" s="134"/>
      <c r="S1" s="134"/>
      <c r="T1" s="134"/>
      <c r="U1" s="134"/>
      <c r="V1" s="134"/>
      <c r="W1" s="134"/>
      <c r="X1" s="134"/>
      <c r="Y1" s="134"/>
      <c r="Z1" s="134"/>
      <c r="AA1" s="135"/>
      <c r="AB1" s="135"/>
      <c r="AC1" s="135"/>
      <c r="AD1" s="135"/>
      <c r="AE1" s="135"/>
      <c r="AF1" s="135"/>
      <c r="AG1" s="135"/>
      <c r="AH1" s="135"/>
      <c r="AI1" s="135"/>
    </row>
    <row r="2" ht="15.75" customHeight="1">
      <c r="A2" s="136" t="s">
        <v>109</v>
      </c>
      <c r="B2" s="137"/>
      <c r="C2" s="138"/>
      <c r="D2" s="138"/>
      <c r="E2" s="137"/>
      <c r="F2" s="138"/>
      <c r="G2" s="138"/>
      <c r="H2" s="138"/>
      <c r="I2" s="139"/>
      <c r="J2" s="131"/>
      <c r="K2" s="132"/>
      <c r="L2" s="133"/>
      <c r="M2" s="134"/>
      <c r="N2" s="134"/>
      <c r="O2" s="140" t="s">
        <v>51</v>
      </c>
      <c r="P2" s="134"/>
      <c r="Q2" s="134"/>
      <c r="R2" s="134"/>
      <c r="S2" s="134"/>
      <c r="T2" s="134"/>
      <c r="U2" s="134"/>
      <c r="V2" s="134"/>
      <c r="W2" s="134"/>
      <c r="X2" s="134"/>
      <c r="Y2" s="134"/>
      <c r="Z2" s="134"/>
      <c r="AA2" s="135"/>
      <c r="AB2" s="135"/>
      <c r="AC2" s="135"/>
      <c r="AD2" s="135"/>
      <c r="AE2" s="135"/>
      <c r="AF2" s="135"/>
      <c r="AG2" s="135"/>
      <c r="AH2" s="135"/>
      <c r="AI2" s="135"/>
    </row>
    <row r="3" ht="15.75" customHeight="1">
      <c r="A3" s="141" t="s">
        <v>110</v>
      </c>
      <c r="B3" s="142"/>
      <c r="C3" s="5"/>
      <c r="D3" s="5"/>
      <c r="E3" s="5"/>
      <c r="F3" s="5"/>
      <c r="G3" s="5"/>
      <c r="H3" s="5"/>
      <c r="I3" s="143"/>
      <c r="J3" s="131"/>
      <c r="K3" s="132"/>
      <c r="L3" s="133"/>
      <c r="M3" s="134"/>
      <c r="N3" s="134"/>
      <c r="O3" s="144" t="s">
        <v>52</v>
      </c>
      <c r="P3" s="134"/>
      <c r="Q3" s="134"/>
      <c r="R3" s="134"/>
      <c r="S3" s="134"/>
      <c r="T3" s="134"/>
      <c r="U3" s="134"/>
      <c r="V3" s="134"/>
      <c r="W3" s="134"/>
      <c r="X3" s="134"/>
      <c r="Y3" s="134"/>
      <c r="Z3" s="134"/>
      <c r="AA3" s="135"/>
      <c r="AB3" s="135"/>
      <c r="AC3" s="135"/>
      <c r="AD3" s="135"/>
      <c r="AE3" s="135"/>
      <c r="AF3" s="135"/>
      <c r="AG3" s="135"/>
      <c r="AH3" s="135"/>
      <c r="AI3" s="135"/>
    </row>
    <row r="4" ht="15.75" customHeight="1">
      <c r="A4" s="141" t="s">
        <v>111</v>
      </c>
      <c r="B4" s="145" t="s">
        <v>4</v>
      </c>
      <c r="C4" s="5"/>
      <c r="D4" s="5"/>
      <c r="E4" s="5"/>
      <c r="F4" s="5"/>
      <c r="G4" s="5"/>
      <c r="H4" s="5"/>
      <c r="I4" s="143"/>
      <c r="J4" s="131"/>
      <c r="K4" s="146"/>
      <c r="L4" s="133"/>
      <c r="M4" s="134"/>
      <c r="N4" s="134"/>
      <c r="O4" s="147" t="s">
        <v>53</v>
      </c>
      <c r="P4" s="134"/>
      <c r="Q4" s="134"/>
      <c r="R4" s="134"/>
      <c r="S4" s="134"/>
      <c r="T4" s="134"/>
      <c r="U4" s="134"/>
      <c r="V4" s="134"/>
      <c r="W4" s="134"/>
      <c r="X4" s="134"/>
      <c r="Y4" s="134"/>
      <c r="Z4" s="134"/>
      <c r="AA4" s="135"/>
      <c r="AB4" s="135"/>
      <c r="AC4" s="135"/>
      <c r="AD4" s="135"/>
      <c r="AE4" s="135"/>
      <c r="AF4" s="135"/>
      <c r="AG4" s="135"/>
      <c r="AH4" s="135"/>
      <c r="AI4" s="135"/>
    </row>
    <row r="5" ht="15.75" customHeight="1">
      <c r="A5" s="136" t="s">
        <v>51</v>
      </c>
      <c r="B5" s="148" t="s">
        <v>52</v>
      </c>
      <c r="C5" s="148" t="s">
        <v>53</v>
      </c>
      <c r="D5" s="148" t="s">
        <v>112</v>
      </c>
      <c r="E5" s="149" t="s">
        <v>113</v>
      </c>
      <c r="F5" s="150"/>
      <c r="G5" s="150"/>
      <c r="H5" s="150"/>
      <c r="I5" s="133"/>
      <c r="J5" s="151"/>
      <c r="K5" s="152"/>
      <c r="L5" s="153"/>
      <c r="M5" s="154"/>
      <c r="N5" s="134"/>
      <c r="O5" s="155" t="s">
        <v>54</v>
      </c>
      <c r="P5" s="134"/>
      <c r="Q5" s="134"/>
      <c r="R5" s="134"/>
      <c r="S5" s="134"/>
      <c r="T5" s="134"/>
      <c r="U5" s="134"/>
      <c r="V5" s="134"/>
      <c r="W5" s="134"/>
      <c r="X5" s="134"/>
      <c r="Y5" s="134"/>
      <c r="Z5" s="134"/>
      <c r="AA5" s="135"/>
      <c r="AB5" s="135"/>
      <c r="AC5" s="135"/>
      <c r="AD5" s="135"/>
      <c r="AE5" s="135"/>
      <c r="AF5" s="135"/>
      <c r="AG5" s="135"/>
      <c r="AH5" s="135"/>
      <c r="AI5" s="135"/>
    </row>
    <row r="6" ht="15.75" customHeight="1">
      <c r="A6" s="156">
        <f>COUNTIF(I10:I962,"Pass")</f>
        <v>146</v>
      </c>
      <c r="B6" s="157">
        <f>COUNTIF(I10:I962,"Fail")</f>
        <v>0</v>
      </c>
      <c r="C6" s="157">
        <f>COUNTIF(I10:I962,"Untested")</f>
        <v>0</v>
      </c>
      <c r="D6" s="157">
        <f>COUNTIF(I10:I962,"N/A")</f>
        <v>0</v>
      </c>
      <c r="E6" s="158">
        <f>SUM(A6:D6)</f>
        <v>146</v>
      </c>
      <c r="F6" s="150"/>
      <c r="G6" s="150"/>
      <c r="H6" s="150"/>
      <c r="I6" s="133"/>
      <c r="J6" s="131"/>
      <c r="K6" s="132"/>
      <c r="L6" s="133"/>
      <c r="M6" s="134"/>
      <c r="N6" s="134"/>
      <c r="O6" s="134"/>
      <c r="P6" s="134"/>
      <c r="Q6" s="134"/>
      <c r="R6" s="134"/>
      <c r="S6" s="134"/>
      <c r="T6" s="134"/>
      <c r="U6" s="134"/>
      <c r="V6" s="134"/>
      <c r="W6" s="134"/>
      <c r="X6" s="134"/>
      <c r="Y6" s="134"/>
      <c r="Z6" s="134"/>
      <c r="AA6" s="135"/>
      <c r="AB6" s="135"/>
      <c r="AC6" s="135"/>
      <c r="AD6" s="135"/>
      <c r="AE6" s="135"/>
      <c r="AF6" s="135"/>
      <c r="AG6" s="135"/>
      <c r="AH6" s="135"/>
      <c r="AI6" s="135"/>
    </row>
    <row r="7" ht="15.75" customHeight="1">
      <c r="A7" s="159"/>
      <c r="B7" s="137"/>
      <c r="C7" s="138"/>
      <c r="D7" s="138"/>
      <c r="E7" s="137"/>
      <c r="F7" s="138"/>
      <c r="G7" s="138"/>
      <c r="H7" s="138"/>
      <c r="I7" s="160"/>
      <c r="J7" s="161"/>
      <c r="K7" s="146"/>
      <c r="L7" s="130"/>
      <c r="M7" s="134"/>
      <c r="N7" s="134"/>
      <c r="O7" s="134"/>
      <c r="P7" s="134"/>
      <c r="Q7" s="134"/>
      <c r="R7" s="134"/>
      <c r="S7" s="134"/>
      <c r="T7" s="134"/>
      <c r="U7" s="134"/>
      <c r="V7" s="134"/>
      <c r="W7" s="134"/>
      <c r="X7" s="134"/>
      <c r="Y7" s="134"/>
      <c r="Z7" s="134"/>
      <c r="AA7" s="135"/>
      <c r="AB7" s="135"/>
      <c r="AC7" s="135"/>
      <c r="AD7" s="135"/>
      <c r="AE7" s="135"/>
      <c r="AF7" s="135"/>
      <c r="AG7" s="135"/>
      <c r="AH7" s="135"/>
      <c r="AI7" s="135"/>
    </row>
    <row r="8" ht="15.75" customHeight="1">
      <c r="A8" s="162" t="s">
        <v>114</v>
      </c>
      <c r="B8" s="163" t="s">
        <v>115</v>
      </c>
      <c r="C8" s="164" t="s">
        <v>116</v>
      </c>
      <c r="D8" s="164" t="s">
        <v>117</v>
      </c>
      <c r="E8" s="163" t="s">
        <v>118</v>
      </c>
      <c r="F8" s="164" t="s">
        <v>119</v>
      </c>
      <c r="G8" s="164" t="s">
        <v>120</v>
      </c>
      <c r="H8" s="164" t="s">
        <v>121</v>
      </c>
      <c r="I8" s="163" t="s">
        <v>122</v>
      </c>
      <c r="J8" s="165" t="s">
        <v>123</v>
      </c>
      <c r="K8" s="163" t="s">
        <v>124</v>
      </c>
      <c r="L8" s="163" t="s">
        <v>125</v>
      </c>
      <c r="M8" s="134"/>
      <c r="N8" s="134"/>
      <c r="O8" s="134"/>
      <c r="P8" s="134"/>
      <c r="Q8" s="134"/>
      <c r="R8" s="134"/>
      <c r="S8" s="134"/>
      <c r="T8" s="134"/>
      <c r="U8" s="134"/>
      <c r="V8" s="134"/>
      <c r="W8" s="134"/>
      <c r="X8" s="134"/>
      <c r="Y8" s="134"/>
      <c r="Z8" s="134"/>
      <c r="AA8" s="135"/>
      <c r="AB8" s="135"/>
      <c r="AC8" s="135"/>
      <c r="AD8" s="135"/>
      <c r="AE8" s="135"/>
      <c r="AF8" s="135"/>
      <c r="AG8" s="135"/>
      <c r="AH8" s="135"/>
      <c r="AI8" s="135"/>
    </row>
    <row r="9" ht="15.75" customHeight="1">
      <c r="A9" s="166"/>
      <c r="B9" s="167" t="s">
        <v>4509</v>
      </c>
      <c r="C9" s="6"/>
      <c r="D9" s="168"/>
      <c r="E9" s="169"/>
      <c r="F9" s="168"/>
      <c r="G9" s="168"/>
      <c r="H9" s="168"/>
      <c r="I9" s="169"/>
      <c r="J9" s="170"/>
      <c r="K9" s="171"/>
      <c r="L9" s="169"/>
      <c r="M9" s="172"/>
      <c r="N9" s="134"/>
      <c r="O9" s="134"/>
      <c r="P9" s="134"/>
      <c r="Q9" s="134"/>
      <c r="R9" s="134"/>
      <c r="S9" s="134"/>
      <c r="T9" s="134"/>
      <c r="U9" s="134"/>
      <c r="V9" s="134"/>
      <c r="W9" s="134"/>
      <c r="X9" s="134"/>
      <c r="Y9" s="134"/>
      <c r="Z9" s="134"/>
      <c r="AA9" s="135"/>
      <c r="AB9" s="135"/>
      <c r="AC9" s="135"/>
      <c r="AD9" s="135"/>
      <c r="AE9" s="135"/>
      <c r="AF9" s="135"/>
      <c r="AG9" s="135"/>
      <c r="AH9" s="135"/>
      <c r="AI9" s="135"/>
    </row>
    <row r="10">
      <c r="A10" s="310" t="s">
        <v>4510</v>
      </c>
      <c r="B10" s="183" t="s">
        <v>128</v>
      </c>
      <c r="C10" s="447" t="s">
        <v>129</v>
      </c>
      <c r="D10" s="219" t="s">
        <v>4511</v>
      </c>
      <c r="E10" s="264" t="s">
        <v>170</v>
      </c>
      <c r="F10" s="178" t="s">
        <v>4512</v>
      </c>
      <c r="G10" s="275" t="s">
        <v>133</v>
      </c>
      <c r="H10" s="178" t="s">
        <v>4513</v>
      </c>
      <c r="I10" s="183" t="s">
        <v>51</v>
      </c>
      <c r="J10" s="206">
        <v>45363.0</v>
      </c>
      <c r="K10" s="276"/>
      <c r="L10" s="183" t="s">
        <v>135</v>
      </c>
      <c r="M10" s="202"/>
      <c r="N10" s="202"/>
      <c r="O10" s="202"/>
      <c r="P10" s="202"/>
      <c r="Q10" s="202"/>
      <c r="R10" s="202"/>
      <c r="S10" s="202"/>
      <c r="T10" s="202"/>
      <c r="U10" s="202"/>
      <c r="V10" s="202"/>
      <c r="W10" s="202"/>
      <c r="X10" s="202"/>
      <c r="Y10" s="202"/>
      <c r="Z10" s="202"/>
      <c r="AA10" s="135"/>
      <c r="AB10" s="135"/>
      <c r="AC10" s="135"/>
      <c r="AD10" s="135"/>
      <c r="AE10" s="135"/>
      <c r="AF10" s="135"/>
      <c r="AG10" s="135"/>
      <c r="AH10" s="135"/>
      <c r="AI10" s="135"/>
    </row>
    <row r="11">
      <c r="A11" s="310" t="s">
        <v>4514</v>
      </c>
      <c r="B11" s="183" t="s">
        <v>128</v>
      </c>
      <c r="C11" s="230" t="s">
        <v>4515</v>
      </c>
      <c r="D11" s="219" t="s">
        <v>4516</v>
      </c>
      <c r="E11" s="264" t="s">
        <v>170</v>
      </c>
      <c r="F11" s="178" t="s">
        <v>930</v>
      </c>
      <c r="G11" s="274" t="s">
        <v>4517</v>
      </c>
      <c r="H11" s="230" t="s">
        <v>4518</v>
      </c>
      <c r="I11" s="183" t="s">
        <v>51</v>
      </c>
      <c r="J11" s="206">
        <v>45363.0</v>
      </c>
      <c r="K11" s="343"/>
      <c r="L11" s="183" t="s">
        <v>135</v>
      </c>
      <c r="M11" s="363"/>
      <c r="N11" s="363"/>
      <c r="O11" s="363"/>
      <c r="P11" s="363"/>
      <c r="Q11" s="363"/>
      <c r="R11" s="363"/>
      <c r="S11" s="363"/>
      <c r="T11" s="363"/>
      <c r="U11" s="363"/>
      <c r="V11" s="363"/>
      <c r="W11" s="363"/>
      <c r="X11" s="363"/>
      <c r="Y11" s="363"/>
      <c r="Z11" s="363"/>
      <c r="AA11" s="135"/>
      <c r="AB11" s="135"/>
      <c r="AC11" s="135"/>
      <c r="AD11" s="135"/>
      <c r="AE11" s="135"/>
      <c r="AF11" s="135"/>
      <c r="AG11" s="135"/>
      <c r="AH11" s="135"/>
      <c r="AI11" s="135"/>
    </row>
    <row r="12">
      <c r="A12" s="310" t="s">
        <v>4519</v>
      </c>
      <c r="B12" s="431" t="s">
        <v>4520</v>
      </c>
      <c r="C12" s="322" t="s">
        <v>149</v>
      </c>
      <c r="D12" s="219" t="s">
        <v>4521</v>
      </c>
      <c r="E12" s="264" t="s">
        <v>170</v>
      </c>
      <c r="F12" s="426" t="s">
        <v>54</v>
      </c>
      <c r="G12" s="322" t="s">
        <v>4522</v>
      </c>
      <c r="H12" s="213" t="s">
        <v>4523</v>
      </c>
      <c r="I12" s="183" t="s">
        <v>51</v>
      </c>
      <c r="J12" s="206">
        <v>45363.0</v>
      </c>
      <c r="K12" s="276"/>
      <c r="L12" s="183" t="s">
        <v>135</v>
      </c>
      <c r="M12" s="202"/>
      <c r="N12" s="202"/>
      <c r="O12" s="202"/>
      <c r="P12" s="202"/>
      <c r="Q12" s="202"/>
      <c r="R12" s="202"/>
      <c r="S12" s="202"/>
      <c r="T12" s="202"/>
      <c r="U12" s="202"/>
      <c r="V12" s="202"/>
      <c r="W12" s="202"/>
      <c r="X12" s="202"/>
      <c r="Y12" s="202"/>
      <c r="Z12" s="202"/>
      <c r="AA12" s="135"/>
      <c r="AB12" s="135"/>
      <c r="AC12" s="135"/>
      <c r="AD12" s="135"/>
      <c r="AE12" s="135"/>
      <c r="AF12" s="135"/>
      <c r="AG12" s="135"/>
      <c r="AH12" s="135"/>
      <c r="AI12" s="135"/>
    </row>
    <row r="13">
      <c r="A13" s="310" t="s">
        <v>4524</v>
      </c>
      <c r="B13" s="157" t="s">
        <v>4525</v>
      </c>
      <c r="C13" s="275" t="s">
        <v>4526</v>
      </c>
      <c r="D13" s="219" t="s">
        <v>4527</v>
      </c>
      <c r="E13" s="264" t="s">
        <v>170</v>
      </c>
      <c r="F13" s="426" t="s">
        <v>54</v>
      </c>
      <c r="G13" s="275" t="s">
        <v>4528</v>
      </c>
      <c r="H13" s="178" t="s">
        <v>4529</v>
      </c>
      <c r="I13" s="183" t="s">
        <v>51</v>
      </c>
      <c r="J13" s="206">
        <v>45363.0</v>
      </c>
      <c r="K13" s="276"/>
      <c r="L13" s="183" t="s">
        <v>135</v>
      </c>
      <c r="M13" s="202"/>
      <c r="N13" s="202"/>
      <c r="O13" s="202"/>
      <c r="P13" s="202"/>
      <c r="Q13" s="202"/>
      <c r="R13" s="202"/>
      <c r="S13" s="202"/>
      <c r="T13" s="202"/>
      <c r="U13" s="202"/>
      <c r="V13" s="202"/>
      <c r="W13" s="202"/>
      <c r="X13" s="202"/>
      <c r="Y13" s="202"/>
      <c r="Z13" s="202"/>
      <c r="AA13" s="135"/>
      <c r="AB13" s="135"/>
      <c r="AC13" s="135"/>
      <c r="AD13" s="135"/>
      <c r="AE13" s="135"/>
      <c r="AF13" s="135"/>
      <c r="AG13" s="135"/>
      <c r="AH13" s="135"/>
      <c r="AI13" s="135"/>
    </row>
    <row r="14">
      <c r="A14" s="310" t="s">
        <v>4530</v>
      </c>
      <c r="B14" s="157" t="s">
        <v>162</v>
      </c>
      <c r="C14" s="275" t="s">
        <v>4531</v>
      </c>
      <c r="D14" s="219" t="s">
        <v>4532</v>
      </c>
      <c r="E14" s="264" t="s">
        <v>170</v>
      </c>
      <c r="F14" s="178" t="s">
        <v>4533</v>
      </c>
      <c r="G14" s="275" t="s">
        <v>4534</v>
      </c>
      <c r="H14" s="275" t="s">
        <v>4534</v>
      </c>
      <c r="I14" s="183" t="s">
        <v>51</v>
      </c>
      <c r="J14" s="206">
        <v>45363.0</v>
      </c>
      <c r="K14" s="276"/>
      <c r="L14" s="183" t="s">
        <v>135</v>
      </c>
      <c r="M14" s="202"/>
      <c r="N14" s="202"/>
      <c r="O14" s="202"/>
      <c r="P14" s="202"/>
      <c r="Q14" s="202"/>
      <c r="R14" s="202"/>
      <c r="S14" s="202"/>
      <c r="T14" s="202"/>
      <c r="U14" s="202"/>
      <c r="V14" s="202"/>
      <c r="W14" s="202"/>
      <c r="X14" s="202"/>
      <c r="Y14" s="202"/>
      <c r="Z14" s="202"/>
      <c r="AA14" s="135"/>
      <c r="AB14" s="135"/>
      <c r="AC14" s="135"/>
      <c r="AD14" s="135"/>
      <c r="AE14" s="135"/>
      <c r="AF14" s="135"/>
      <c r="AG14" s="135"/>
      <c r="AH14" s="135"/>
      <c r="AI14" s="135"/>
    </row>
    <row r="15">
      <c r="A15" s="310" t="s">
        <v>4535</v>
      </c>
      <c r="B15" s="228" t="s">
        <v>1345</v>
      </c>
      <c r="C15" s="230" t="s">
        <v>4536</v>
      </c>
      <c r="D15" s="219" t="s">
        <v>4537</v>
      </c>
      <c r="E15" s="264" t="s">
        <v>170</v>
      </c>
      <c r="F15" s="426" t="s">
        <v>54</v>
      </c>
      <c r="G15" s="178" t="s">
        <v>4538</v>
      </c>
      <c r="H15" s="178" t="s">
        <v>4539</v>
      </c>
      <c r="I15" s="183" t="s">
        <v>51</v>
      </c>
      <c r="J15" s="206">
        <v>45363.0</v>
      </c>
      <c r="K15" s="263"/>
      <c r="L15" s="183" t="s">
        <v>135</v>
      </c>
      <c r="M15" s="202"/>
      <c r="N15" s="202"/>
      <c r="O15" s="202"/>
      <c r="P15" s="202"/>
      <c r="Q15" s="202"/>
      <c r="R15" s="202"/>
      <c r="S15" s="202"/>
      <c r="T15" s="202"/>
      <c r="U15" s="202"/>
      <c r="V15" s="202"/>
      <c r="W15" s="202"/>
      <c r="X15" s="202"/>
      <c r="Y15" s="202"/>
      <c r="Z15" s="202"/>
      <c r="AA15" s="135"/>
      <c r="AB15" s="135"/>
      <c r="AC15" s="135"/>
      <c r="AD15" s="135"/>
      <c r="AE15" s="135"/>
      <c r="AF15" s="135"/>
      <c r="AG15" s="135"/>
      <c r="AH15" s="135"/>
      <c r="AI15" s="135"/>
    </row>
    <row r="16">
      <c r="A16" s="310" t="s">
        <v>4540</v>
      </c>
      <c r="B16" s="228" t="s">
        <v>1345</v>
      </c>
      <c r="C16" s="230" t="s">
        <v>4541</v>
      </c>
      <c r="D16" s="219" t="s">
        <v>4542</v>
      </c>
      <c r="E16" s="264" t="s">
        <v>170</v>
      </c>
      <c r="F16" s="426" t="s">
        <v>54</v>
      </c>
      <c r="G16" s="178" t="s">
        <v>4543</v>
      </c>
      <c r="H16" s="178" t="s">
        <v>4544</v>
      </c>
      <c r="I16" s="183" t="s">
        <v>51</v>
      </c>
      <c r="J16" s="206">
        <v>45363.0</v>
      </c>
      <c r="K16" s="263"/>
      <c r="L16" s="183" t="s">
        <v>135</v>
      </c>
      <c r="M16" s="202"/>
      <c r="N16" s="202"/>
      <c r="O16" s="202"/>
      <c r="P16" s="202"/>
      <c r="Q16" s="202"/>
      <c r="R16" s="202"/>
      <c r="S16" s="202"/>
      <c r="T16" s="202"/>
      <c r="U16" s="202"/>
      <c r="V16" s="202"/>
      <c r="W16" s="202"/>
      <c r="X16" s="202"/>
      <c r="Y16" s="202"/>
      <c r="Z16" s="202"/>
      <c r="AA16" s="135"/>
      <c r="AB16" s="135"/>
      <c r="AC16" s="135"/>
      <c r="AD16" s="135"/>
      <c r="AE16" s="135"/>
      <c r="AF16" s="135"/>
      <c r="AG16" s="135"/>
      <c r="AH16" s="135"/>
      <c r="AI16" s="135"/>
    </row>
    <row r="17">
      <c r="A17" s="310" t="s">
        <v>4545</v>
      </c>
      <c r="B17" s="228" t="s">
        <v>227</v>
      </c>
      <c r="C17" s="230" t="s">
        <v>4546</v>
      </c>
      <c r="D17" s="219" t="s">
        <v>4547</v>
      </c>
      <c r="E17" s="264" t="s">
        <v>170</v>
      </c>
      <c r="F17" s="178" t="s">
        <v>4548</v>
      </c>
      <c r="G17" s="178" t="s">
        <v>4549</v>
      </c>
      <c r="H17" s="178" t="s">
        <v>4550</v>
      </c>
      <c r="I17" s="183" t="s">
        <v>51</v>
      </c>
      <c r="J17" s="206">
        <v>45363.0</v>
      </c>
      <c r="K17" s="263"/>
      <c r="L17" s="183" t="s">
        <v>135</v>
      </c>
      <c r="M17" s="202"/>
      <c r="N17" s="202"/>
      <c r="O17" s="202"/>
      <c r="P17" s="202"/>
      <c r="Q17" s="202"/>
      <c r="R17" s="202"/>
      <c r="S17" s="202"/>
      <c r="T17" s="202"/>
      <c r="U17" s="202"/>
      <c r="V17" s="202"/>
      <c r="W17" s="202"/>
      <c r="X17" s="202"/>
      <c r="Y17" s="202"/>
      <c r="Z17" s="202"/>
      <c r="AA17" s="135"/>
      <c r="AB17" s="135"/>
      <c r="AC17" s="135"/>
      <c r="AD17" s="135"/>
      <c r="AE17" s="135"/>
      <c r="AF17" s="135"/>
      <c r="AG17" s="135"/>
      <c r="AH17" s="135"/>
      <c r="AI17" s="135"/>
    </row>
    <row r="18">
      <c r="A18" s="310" t="s">
        <v>4551</v>
      </c>
      <c r="B18" s="253" t="s">
        <v>4552</v>
      </c>
      <c r="C18" s="462" t="s">
        <v>4553</v>
      </c>
      <c r="D18" s="219" t="s">
        <v>4554</v>
      </c>
      <c r="E18" s="264" t="s">
        <v>170</v>
      </c>
      <c r="F18" s="178" t="s">
        <v>4555</v>
      </c>
      <c r="G18" s="178" t="s">
        <v>4556</v>
      </c>
      <c r="H18" s="178" t="s">
        <v>4557</v>
      </c>
      <c r="I18" s="183" t="s">
        <v>51</v>
      </c>
      <c r="J18" s="206">
        <v>45363.0</v>
      </c>
      <c r="K18" s="263"/>
      <c r="L18" s="183" t="s">
        <v>135</v>
      </c>
      <c r="M18" s="202"/>
      <c r="N18" s="202"/>
      <c r="O18" s="202"/>
      <c r="P18" s="202"/>
      <c r="Q18" s="202"/>
      <c r="R18" s="202"/>
      <c r="S18" s="202"/>
      <c r="T18" s="202"/>
      <c r="U18" s="202"/>
      <c r="V18" s="202"/>
      <c r="W18" s="202"/>
      <c r="X18" s="202"/>
      <c r="Y18" s="202"/>
      <c r="Z18" s="202"/>
      <c r="AA18" s="135"/>
      <c r="AB18" s="135"/>
      <c r="AC18" s="135"/>
      <c r="AD18" s="135"/>
      <c r="AE18" s="135"/>
      <c r="AF18" s="135"/>
      <c r="AG18" s="135"/>
      <c r="AH18" s="135"/>
      <c r="AI18" s="135"/>
    </row>
    <row r="19">
      <c r="A19" s="310" t="s">
        <v>4558</v>
      </c>
      <c r="B19" s="264" t="s">
        <v>4552</v>
      </c>
      <c r="C19" s="213" t="s">
        <v>4559</v>
      </c>
      <c r="D19" s="219" t="s">
        <v>4560</v>
      </c>
      <c r="E19" s="218" t="s">
        <v>170</v>
      </c>
      <c r="F19" s="219" t="s">
        <v>4555</v>
      </c>
      <c r="G19" s="219" t="s">
        <v>4556</v>
      </c>
      <c r="H19" s="219" t="s">
        <v>4556</v>
      </c>
      <c r="I19" s="220" t="s">
        <v>51</v>
      </c>
      <c r="J19" s="206">
        <v>45363.0</v>
      </c>
      <c r="K19" s="234"/>
      <c r="L19" s="183" t="s">
        <v>135</v>
      </c>
      <c r="M19" s="184"/>
      <c r="N19" s="184"/>
      <c r="O19" s="184"/>
      <c r="P19" s="184"/>
      <c r="Q19" s="184"/>
      <c r="R19" s="184"/>
      <c r="S19" s="184"/>
      <c r="T19" s="184"/>
      <c r="U19" s="184"/>
      <c r="V19" s="184"/>
      <c r="W19" s="184"/>
      <c r="X19" s="184"/>
      <c r="Y19" s="184"/>
      <c r="Z19" s="184"/>
      <c r="AA19" s="185"/>
      <c r="AB19" s="185"/>
      <c r="AC19" s="185"/>
      <c r="AD19" s="185"/>
      <c r="AE19" s="185"/>
      <c r="AF19" s="185"/>
      <c r="AG19" s="185"/>
      <c r="AH19" s="185"/>
      <c r="AI19" s="185"/>
    </row>
    <row r="20">
      <c r="A20" s="310" t="s">
        <v>4561</v>
      </c>
      <c r="B20" s="216" t="s">
        <v>1355</v>
      </c>
      <c r="C20" s="230" t="s">
        <v>4562</v>
      </c>
      <c r="D20" s="178" t="s">
        <v>4563</v>
      </c>
      <c r="E20" s="227" t="s">
        <v>170</v>
      </c>
      <c r="F20" s="426" t="s">
        <v>54</v>
      </c>
      <c r="G20" s="274" t="s">
        <v>4564</v>
      </c>
      <c r="H20" s="274" t="s">
        <v>4564</v>
      </c>
      <c r="I20" s="183" t="s">
        <v>51</v>
      </c>
      <c r="J20" s="206">
        <v>45363.0</v>
      </c>
      <c r="K20" s="276"/>
      <c r="L20" s="183" t="s">
        <v>135</v>
      </c>
      <c r="M20" s="202"/>
      <c r="N20" s="202"/>
      <c r="O20" s="202"/>
      <c r="P20" s="202"/>
      <c r="Q20" s="202"/>
      <c r="R20" s="202"/>
      <c r="S20" s="202"/>
      <c r="T20" s="202"/>
      <c r="U20" s="202"/>
      <c r="V20" s="202"/>
      <c r="W20" s="202"/>
      <c r="X20" s="202"/>
      <c r="Y20" s="202"/>
      <c r="Z20" s="202"/>
      <c r="AA20" s="135"/>
      <c r="AB20" s="135"/>
      <c r="AC20" s="135"/>
      <c r="AD20" s="135"/>
      <c r="AE20" s="135"/>
      <c r="AF20" s="135"/>
      <c r="AG20" s="135"/>
      <c r="AH20" s="135"/>
      <c r="AI20" s="135"/>
    </row>
    <row r="21">
      <c r="A21" s="310" t="s">
        <v>4565</v>
      </c>
      <c r="B21" s="264" t="s">
        <v>4552</v>
      </c>
      <c r="C21" s="213" t="s">
        <v>4566</v>
      </c>
      <c r="D21" s="219" t="s">
        <v>4567</v>
      </c>
      <c r="E21" s="218" t="s">
        <v>170</v>
      </c>
      <c r="F21" s="219" t="s">
        <v>4568</v>
      </c>
      <c r="G21" s="219" t="s">
        <v>4556</v>
      </c>
      <c r="H21" s="219" t="s">
        <v>4556</v>
      </c>
      <c r="I21" s="220" t="s">
        <v>51</v>
      </c>
      <c r="J21" s="206">
        <v>45363.0</v>
      </c>
      <c r="K21" s="234"/>
      <c r="L21" s="183" t="s">
        <v>135</v>
      </c>
      <c r="M21" s="184"/>
      <c r="N21" s="184"/>
      <c r="O21" s="184"/>
      <c r="P21" s="184"/>
      <c r="Q21" s="184"/>
      <c r="R21" s="184"/>
      <c r="S21" s="184"/>
      <c r="T21" s="184"/>
      <c r="U21" s="184"/>
      <c r="V21" s="184"/>
      <c r="W21" s="184"/>
      <c r="X21" s="184"/>
      <c r="Y21" s="184"/>
      <c r="Z21" s="184"/>
      <c r="AA21" s="185"/>
      <c r="AB21" s="185"/>
      <c r="AC21" s="185"/>
      <c r="AD21" s="185"/>
      <c r="AE21" s="185"/>
      <c r="AF21" s="185"/>
      <c r="AG21" s="185"/>
      <c r="AH21" s="185"/>
      <c r="AI21" s="185"/>
    </row>
    <row r="22">
      <c r="A22" s="310" t="s">
        <v>4569</v>
      </c>
      <c r="B22" s="216" t="s">
        <v>1355</v>
      </c>
      <c r="C22" s="230" t="s">
        <v>4570</v>
      </c>
      <c r="D22" s="178" t="s">
        <v>4571</v>
      </c>
      <c r="E22" s="227" t="s">
        <v>170</v>
      </c>
      <c r="F22" s="426" t="s">
        <v>54</v>
      </c>
      <c r="G22" s="230" t="s">
        <v>4572</v>
      </c>
      <c r="H22" s="230" t="s">
        <v>4572</v>
      </c>
      <c r="I22" s="183" t="s">
        <v>51</v>
      </c>
      <c r="J22" s="206">
        <v>45363.0</v>
      </c>
      <c r="K22" s="276"/>
      <c r="L22" s="183" t="s">
        <v>135</v>
      </c>
      <c r="M22" s="202"/>
      <c r="N22" s="202"/>
      <c r="O22" s="202"/>
      <c r="P22" s="202"/>
      <c r="Q22" s="202"/>
      <c r="R22" s="202"/>
      <c r="S22" s="202"/>
      <c r="T22" s="202"/>
      <c r="U22" s="202"/>
      <c r="V22" s="202"/>
      <c r="W22" s="202"/>
      <c r="X22" s="202"/>
      <c r="Y22" s="202"/>
      <c r="Z22" s="202"/>
      <c r="AA22" s="135"/>
      <c r="AB22" s="135"/>
      <c r="AC22" s="135"/>
      <c r="AD22" s="135"/>
      <c r="AE22" s="135"/>
      <c r="AF22" s="135"/>
      <c r="AG22" s="135"/>
      <c r="AH22" s="135"/>
      <c r="AI22" s="135"/>
    </row>
    <row r="23">
      <c r="A23" s="310" t="s">
        <v>4573</v>
      </c>
      <c r="B23" s="264" t="s">
        <v>4552</v>
      </c>
      <c r="C23" s="213" t="s">
        <v>4574</v>
      </c>
      <c r="D23" s="219" t="s">
        <v>4575</v>
      </c>
      <c r="E23" s="218" t="s">
        <v>170</v>
      </c>
      <c r="F23" s="219" t="s">
        <v>4576</v>
      </c>
      <c r="G23" s="219" t="s">
        <v>4556</v>
      </c>
      <c r="H23" s="219" t="s">
        <v>4556</v>
      </c>
      <c r="I23" s="220" t="s">
        <v>51</v>
      </c>
      <c r="J23" s="206">
        <v>45363.0</v>
      </c>
      <c r="K23" s="234"/>
      <c r="L23" s="183" t="s">
        <v>135</v>
      </c>
      <c r="M23" s="184"/>
      <c r="N23" s="184"/>
      <c r="O23" s="184"/>
      <c r="P23" s="184"/>
      <c r="Q23" s="184"/>
      <c r="R23" s="184"/>
      <c r="S23" s="184"/>
      <c r="T23" s="184"/>
      <c r="U23" s="184"/>
      <c r="V23" s="184"/>
      <c r="W23" s="184"/>
      <c r="X23" s="184"/>
      <c r="Y23" s="184"/>
      <c r="Z23" s="184"/>
      <c r="AA23" s="185"/>
      <c r="AB23" s="185"/>
      <c r="AC23" s="185"/>
      <c r="AD23" s="185"/>
      <c r="AE23" s="185"/>
      <c r="AF23" s="185"/>
      <c r="AG23" s="185"/>
      <c r="AH23" s="185"/>
      <c r="AI23" s="185"/>
    </row>
    <row r="24">
      <c r="A24" s="310" t="s">
        <v>4577</v>
      </c>
      <c r="B24" s="216" t="s">
        <v>1355</v>
      </c>
      <c r="C24" s="230" t="s">
        <v>4578</v>
      </c>
      <c r="D24" s="178" t="s">
        <v>4579</v>
      </c>
      <c r="E24" s="227" t="s">
        <v>170</v>
      </c>
      <c r="F24" s="426" t="s">
        <v>54</v>
      </c>
      <c r="G24" s="230" t="s">
        <v>4580</v>
      </c>
      <c r="H24" s="230" t="s">
        <v>4580</v>
      </c>
      <c r="I24" s="183" t="s">
        <v>51</v>
      </c>
      <c r="J24" s="206">
        <v>45363.0</v>
      </c>
      <c r="K24" s="276"/>
      <c r="L24" s="183" t="s">
        <v>135</v>
      </c>
      <c r="M24" s="202"/>
      <c r="N24" s="202"/>
      <c r="O24" s="202"/>
      <c r="P24" s="202"/>
      <c r="Q24" s="202"/>
      <c r="R24" s="202"/>
      <c r="S24" s="202"/>
      <c r="T24" s="202"/>
      <c r="U24" s="202"/>
      <c r="V24" s="202"/>
      <c r="W24" s="202"/>
      <c r="X24" s="202"/>
      <c r="Y24" s="202"/>
      <c r="Z24" s="202"/>
      <c r="AA24" s="135"/>
      <c r="AB24" s="135"/>
      <c r="AC24" s="135"/>
      <c r="AD24" s="135"/>
      <c r="AE24" s="135"/>
      <c r="AF24" s="135"/>
      <c r="AG24" s="135"/>
      <c r="AH24" s="135"/>
      <c r="AI24" s="135"/>
    </row>
    <row r="25">
      <c r="A25" s="308" t="s">
        <v>4581</v>
      </c>
      <c r="B25" s="248" t="s">
        <v>4582</v>
      </c>
      <c r="C25" s="213" t="s">
        <v>4583</v>
      </c>
      <c r="D25" s="219" t="s">
        <v>4584</v>
      </c>
      <c r="E25" s="248" t="s">
        <v>170</v>
      </c>
      <c r="F25" s="219" t="s">
        <v>4585</v>
      </c>
      <c r="G25" s="426" t="s">
        <v>4586</v>
      </c>
      <c r="H25" s="426" t="s">
        <v>4587</v>
      </c>
      <c r="I25" s="220" t="s">
        <v>51</v>
      </c>
      <c r="J25" s="206">
        <v>45363.0</v>
      </c>
      <c r="K25" s="309"/>
      <c r="L25" s="183" t="s">
        <v>135</v>
      </c>
      <c r="M25" s="89"/>
      <c r="N25" s="89"/>
      <c r="O25" s="89"/>
      <c r="P25" s="89"/>
      <c r="Q25" s="89"/>
      <c r="R25" s="89"/>
      <c r="S25" s="89"/>
      <c r="T25" s="89"/>
      <c r="U25" s="89"/>
      <c r="V25" s="89"/>
      <c r="W25" s="89"/>
      <c r="X25" s="89"/>
      <c r="Y25" s="89"/>
      <c r="Z25" s="89"/>
      <c r="AA25" s="111"/>
      <c r="AB25" s="111"/>
      <c r="AC25" s="111"/>
      <c r="AD25" s="111"/>
      <c r="AE25" s="111"/>
      <c r="AF25" s="111"/>
      <c r="AG25" s="111"/>
      <c r="AH25" s="111"/>
      <c r="AI25" s="111"/>
    </row>
    <row r="26">
      <c r="A26" s="310" t="s">
        <v>4588</v>
      </c>
      <c r="B26" s="228" t="s">
        <v>4589</v>
      </c>
      <c r="C26" s="178" t="s">
        <v>4590</v>
      </c>
      <c r="D26" s="178" t="s">
        <v>4591</v>
      </c>
      <c r="E26" s="228" t="s">
        <v>170</v>
      </c>
      <c r="F26" s="178" t="s">
        <v>4592</v>
      </c>
      <c r="G26" s="275" t="s">
        <v>4586</v>
      </c>
      <c r="H26" s="275" t="s">
        <v>4586</v>
      </c>
      <c r="I26" s="157" t="s">
        <v>51</v>
      </c>
      <c r="J26" s="206">
        <v>45363.0</v>
      </c>
      <c r="K26" s="231"/>
      <c r="L26" s="183" t="s">
        <v>135</v>
      </c>
      <c r="M26" s="89"/>
      <c r="N26" s="89"/>
      <c r="O26" s="89"/>
      <c r="P26" s="89"/>
      <c r="Q26" s="89"/>
      <c r="R26" s="89"/>
      <c r="S26" s="89"/>
      <c r="T26" s="89"/>
      <c r="U26" s="89"/>
      <c r="V26" s="89"/>
      <c r="W26" s="89"/>
      <c r="X26" s="89"/>
      <c r="Y26" s="89"/>
      <c r="Z26" s="89"/>
      <c r="AA26" s="111"/>
      <c r="AB26" s="111"/>
      <c r="AC26" s="111"/>
      <c r="AD26" s="111"/>
      <c r="AE26" s="111"/>
      <c r="AF26" s="111"/>
      <c r="AG26" s="111"/>
      <c r="AH26" s="111"/>
      <c r="AI26" s="111"/>
    </row>
    <row r="27">
      <c r="A27" s="308" t="s">
        <v>4593</v>
      </c>
      <c r="B27" s="248" t="s">
        <v>4582</v>
      </c>
      <c r="C27" s="213" t="s">
        <v>4594</v>
      </c>
      <c r="D27" s="219" t="s">
        <v>4595</v>
      </c>
      <c r="E27" s="248" t="s">
        <v>170</v>
      </c>
      <c r="F27" s="219" t="s">
        <v>4596</v>
      </c>
      <c r="G27" s="426" t="s">
        <v>4586</v>
      </c>
      <c r="H27" s="426" t="s">
        <v>4587</v>
      </c>
      <c r="I27" s="220" t="s">
        <v>51</v>
      </c>
      <c r="J27" s="206">
        <v>45363.0</v>
      </c>
      <c r="K27" s="309"/>
      <c r="L27" s="183" t="s">
        <v>135</v>
      </c>
      <c r="M27" s="89"/>
      <c r="N27" s="89"/>
      <c r="O27" s="89"/>
      <c r="P27" s="89"/>
      <c r="Q27" s="89"/>
      <c r="R27" s="89"/>
      <c r="S27" s="89"/>
      <c r="T27" s="89"/>
      <c r="U27" s="89"/>
      <c r="V27" s="89"/>
      <c r="W27" s="89"/>
      <c r="X27" s="89"/>
      <c r="Y27" s="89"/>
      <c r="Z27" s="89"/>
      <c r="AA27" s="111"/>
      <c r="AB27" s="111"/>
      <c r="AC27" s="111"/>
      <c r="AD27" s="111"/>
      <c r="AE27" s="111"/>
      <c r="AF27" s="111"/>
      <c r="AG27" s="111"/>
      <c r="AH27" s="111"/>
      <c r="AI27" s="111"/>
    </row>
    <row r="28">
      <c r="A28" s="310" t="s">
        <v>4597</v>
      </c>
      <c r="B28" s="228" t="s">
        <v>4589</v>
      </c>
      <c r="C28" s="178" t="s">
        <v>4598</v>
      </c>
      <c r="D28" s="178" t="s">
        <v>4599</v>
      </c>
      <c r="E28" s="228" t="s">
        <v>170</v>
      </c>
      <c r="F28" s="178" t="s">
        <v>4600</v>
      </c>
      <c r="G28" s="275" t="s">
        <v>4586</v>
      </c>
      <c r="H28" s="275" t="s">
        <v>4586</v>
      </c>
      <c r="I28" s="157" t="s">
        <v>51</v>
      </c>
      <c r="J28" s="206">
        <v>45363.0</v>
      </c>
      <c r="K28" s="231"/>
      <c r="L28" s="183" t="s">
        <v>135</v>
      </c>
      <c r="M28" s="89"/>
      <c r="N28" s="89"/>
      <c r="O28" s="89"/>
      <c r="P28" s="89"/>
      <c r="Q28" s="89"/>
      <c r="R28" s="89"/>
      <c r="S28" s="89"/>
      <c r="T28" s="89"/>
      <c r="U28" s="89"/>
      <c r="V28" s="89"/>
      <c r="W28" s="89"/>
      <c r="X28" s="89"/>
      <c r="Y28" s="89"/>
      <c r="Z28" s="89"/>
      <c r="AA28" s="111"/>
      <c r="AB28" s="111"/>
      <c r="AC28" s="111"/>
      <c r="AD28" s="111"/>
      <c r="AE28" s="111"/>
      <c r="AF28" s="111"/>
      <c r="AG28" s="111"/>
      <c r="AH28" s="111"/>
      <c r="AI28" s="111"/>
    </row>
    <row r="29">
      <c r="A29" s="308" t="s">
        <v>4601</v>
      </c>
      <c r="B29" s="248" t="s">
        <v>4582</v>
      </c>
      <c r="C29" s="213" t="s">
        <v>4602</v>
      </c>
      <c r="D29" s="219" t="s">
        <v>4603</v>
      </c>
      <c r="E29" s="248" t="s">
        <v>170</v>
      </c>
      <c r="F29" s="219" t="s">
        <v>4604</v>
      </c>
      <c r="G29" s="426" t="s">
        <v>4586</v>
      </c>
      <c r="H29" s="426" t="s">
        <v>4587</v>
      </c>
      <c r="I29" s="220" t="s">
        <v>51</v>
      </c>
      <c r="J29" s="206">
        <v>45363.0</v>
      </c>
      <c r="K29" s="309"/>
      <c r="L29" s="183" t="s">
        <v>135</v>
      </c>
      <c r="M29" s="89"/>
      <c r="N29" s="89"/>
      <c r="O29" s="89"/>
      <c r="P29" s="89"/>
      <c r="Q29" s="89"/>
      <c r="R29" s="89"/>
      <c r="S29" s="89"/>
      <c r="T29" s="89"/>
      <c r="U29" s="89"/>
      <c r="V29" s="89"/>
      <c r="W29" s="89"/>
      <c r="X29" s="89"/>
      <c r="Y29" s="89"/>
      <c r="Z29" s="89"/>
      <c r="AA29" s="111"/>
      <c r="AB29" s="111"/>
      <c r="AC29" s="111"/>
      <c r="AD29" s="111"/>
      <c r="AE29" s="111"/>
      <c r="AF29" s="111"/>
      <c r="AG29" s="111"/>
      <c r="AH29" s="111"/>
      <c r="AI29" s="111"/>
    </row>
    <row r="30">
      <c r="A30" s="310" t="s">
        <v>4605</v>
      </c>
      <c r="B30" s="228" t="s">
        <v>4589</v>
      </c>
      <c r="C30" s="178" t="s">
        <v>4606</v>
      </c>
      <c r="D30" s="178" t="s">
        <v>4607</v>
      </c>
      <c r="E30" s="228" t="s">
        <v>170</v>
      </c>
      <c r="F30" s="178" t="s">
        <v>4608</v>
      </c>
      <c r="G30" s="275" t="s">
        <v>4586</v>
      </c>
      <c r="H30" s="275" t="s">
        <v>4586</v>
      </c>
      <c r="I30" s="157" t="s">
        <v>51</v>
      </c>
      <c r="J30" s="206">
        <v>45363.0</v>
      </c>
      <c r="K30" s="231"/>
      <c r="L30" s="183" t="s">
        <v>135</v>
      </c>
      <c r="M30" s="89"/>
      <c r="N30" s="89"/>
      <c r="O30" s="89"/>
      <c r="P30" s="89"/>
      <c r="Q30" s="89"/>
      <c r="R30" s="89"/>
      <c r="S30" s="89"/>
      <c r="T30" s="89"/>
      <c r="U30" s="89"/>
      <c r="V30" s="89"/>
      <c r="W30" s="89"/>
      <c r="X30" s="89"/>
      <c r="Y30" s="89"/>
      <c r="Z30" s="89"/>
      <c r="AA30" s="111"/>
      <c r="AB30" s="111"/>
      <c r="AC30" s="111"/>
      <c r="AD30" s="111"/>
      <c r="AE30" s="111"/>
      <c r="AF30" s="111"/>
      <c r="AG30" s="111"/>
      <c r="AH30" s="111"/>
      <c r="AI30" s="111"/>
    </row>
    <row r="31">
      <c r="A31" s="310" t="s">
        <v>4609</v>
      </c>
      <c r="B31" s="177" t="s">
        <v>4610</v>
      </c>
      <c r="C31" s="197" t="s">
        <v>4611</v>
      </c>
      <c r="D31" s="180" t="s">
        <v>4612</v>
      </c>
      <c r="E31" s="228" t="s">
        <v>170</v>
      </c>
      <c r="F31" s="257" t="s">
        <v>54</v>
      </c>
      <c r="G31" s="175" t="s">
        <v>4613</v>
      </c>
      <c r="H31" s="175" t="s">
        <v>4613</v>
      </c>
      <c r="I31" s="174" t="s">
        <v>51</v>
      </c>
      <c r="J31" s="206">
        <v>45363.0</v>
      </c>
      <c r="K31" s="234"/>
      <c r="L31" s="183" t="s">
        <v>135</v>
      </c>
      <c r="M31" s="184"/>
      <c r="N31" s="184"/>
      <c r="O31" s="184"/>
      <c r="P31" s="184"/>
      <c r="Q31" s="184"/>
      <c r="R31" s="184"/>
      <c r="S31" s="184"/>
      <c r="T31" s="184"/>
      <c r="U31" s="184"/>
      <c r="V31" s="184"/>
      <c r="W31" s="184"/>
      <c r="X31" s="184"/>
      <c r="Y31" s="184"/>
      <c r="Z31" s="184"/>
      <c r="AA31" s="185"/>
      <c r="AB31" s="185"/>
      <c r="AC31" s="185"/>
      <c r="AD31" s="185"/>
      <c r="AE31" s="185"/>
      <c r="AF31" s="185"/>
      <c r="AG31" s="185"/>
      <c r="AH31" s="185"/>
      <c r="AI31" s="185"/>
    </row>
    <row r="32" ht="15.0" customHeight="1">
      <c r="A32" s="166"/>
      <c r="B32" s="167" t="s">
        <v>4614</v>
      </c>
      <c r="C32" s="6"/>
      <c r="D32" s="168"/>
      <c r="E32" s="169"/>
      <c r="F32" s="168"/>
      <c r="G32" s="168"/>
      <c r="H32" s="168"/>
      <c r="I32" s="169"/>
      <c r="J32" s="169"/>
      <c r="K32" s="171"/>
      <c r="L32" s="169"/>
      <c r="M32" s="172"/>
      <c r="N32" s="134"/>
      <c r="O32" s="134"/>
      <c r="P32" s="134"/>
      <c r="Q32" s="134"/>
      <c r="R32" s="134"/>
      <c r="S32" s="134"/>
      <c r="T32" s="134"/>
      <c r="U32" s="134"/>
      <c r="V32" s="134"/>
      <c r="W32" s="134"/>
      <c r="X32" s="134"/>
      <c r="Y32" s="134"/>
      <c r="Z32" s="134"/>
      <c r="AA32" s="135"/>
      <c r="AB32" s="135"/>
      <c r="AC32" s="135"/>
      <c r="AD32" s="135"/>
      <c r="AE32" s="135"/>
      <c r="AF32" s="135"/>
      <c r="AG32" s="135"/>
      <c r="AH32" s="135"/>
      <c r="AI32" s="135"/>
    </row>
    <row r="33">
      <c r="A33" s="193" t="s">
        <v>4615</v>
      </c>
      <c r="B33" s="220" t="s">
        <v>128</v>
      </c>
      <c r="C33" s="322" t="s">
        <v>129</v>
      </c>
      <c r="D33" s="219" t="s">
        <v>4616</v>
      </c>
      <c r="E33" s="248" t="s">
        <v>131</v>
      </c>
      <c r="F33" s="426" t="s">
        <v>132</v>
      </c>
      <c r="G33" s="426" t="s">
        <v>133</v>
      </c>
      <c r="H33" s="426" t="s">
        <v>134</v>
      </c>
      <c r="I33" s="220" t="s">
        <v>51</v>
      </c>
      <c r="J33" s="206">
        <v>45365.0</v>
      </c>
      <c r="K33" s="224"/>
      <c r="L33" s="220" t="s">
        <v>135</v>
      </c>
      <c r="M33" s="89"/>
      <c r="N33" s="89"/>
      <c r="O33" s="89"/>
      <c r="P33" s="89"/>
      <c r="Q33" s="89"/>
      <c r="R33" s="89"/>
      <c r="S33" s="89"/>
      <c r="T33" s="89"/>
      <c r="U33" s="89"/>
      <c r="V33" s="89"/>
      <c r="W33" s="89"/>
      <c r="X33" s="89"/>
      <c r="Y33" s="89"/>
      <c r="Z33" s="89"/>
      <c r="AA33" s="111"/>
      <c r="AB33" s="111"/>
      <c r="AC33" s="111"/>
      <c r="AD33" s="111"/>
      <c r="AE33" s="111"/>
      <c r="AF33" s="111"/>
      <c r="AG33" s="111"/>
      <c r="AH33" s="111"/>
      <c r="AI33" s="111"/>
    </row>
    <row r="34">
      <c r="A34" s="193" t="s">
        <v>4617</v>
      </c>
      <c r="B34" s="228" t="s">
        <v>148</v>
      </c>
      <c r="C34" s="274" t="s">
        <v>149</v>
      </c>
      <c r="D34" s="178" t="s">
        <v>4618</v>
      </c>
      <c r="E34" s="228" t="s">
        <v>131</v>
      </c>
      <c r="F34" s="275" t="s">
        <v>54</v>
      </c>
      <c r="G34" s="274" t="s">
        <v>151</v>
      </c>
      <c r="H34" s="274" t="s">
        <v>151</v>
      </c>
      <c r="I34" s="157" t="s">
        <v>51</v>
      </c>
      <c r="J34" s="206">
        <v>45365.0</v>
      </c>
      <c r="K34" s="251"/>
      <c r="L34" s="157" t="s">
        <v>135</v>
      </c>
      <c r="M34" s="89"/>
      <c r="N34" s="89"/>
      <c r="O34" s="89"/>
      <c r="P34" s="89"/>
      <c r="Q34" s="89"/>
      <c r="R34" s="89"/>
      <c r="S34" s="89"/>
      <c r="T34" s="89"/>
      <c r="U34" s="89"/>
      <c r="V34" s="89"/>
      <c r="W34" s="89"/>
      <c r="X34" s="89"/>
      <c r="Y34" s="89"/>
      <c r="Z34" s="89"/>
      <c r="AA34" s="111"/>
      <c r="AB34" s="111"/>
      <c r="AC34" s="111"/>
      <c r="AD34" s="111"/>
      <c r="AE34" s="111"/>
      <c r="AF34" s="111"/>
      <c r="AG34" s="111"/>
      <c r="AH34" s="111"/>
      <c r="AI34" s="111"/>
    </row>
    <row r="35">
      <c r="A35" s="193" t="s">
        <v>4619</v>
      </c>
      <c r="B35" s="157" t="s">
        <v>162</v>
      </c>
      <c r="C35" s="178" t="s">
        <v>2461</v>
      </c>
      <c r="D35" s="178" t="s">
        <v>4620</v>
      </c>
      <c r="E35" s="228" t="s">
        <v>131</v>
      </c>
      <c r="F35" s="275" t="s">
        <v>54</v>
      </c>
      <c r="G35" s="230" t="s">
        <v>2463</v>
      </c>
      <c r="H35" s="230" t="s">
        <v>2463</v>
      </c>
      <c r="I35" s="157" t="s">
        <v>51</v>
      </c>
      <c r="J35" s="206">
        <v>45365.0</v>
      </c>
      <c r="K35" s="251"/>
      <c r="L35" s="157" t="s">
        <v>135</v>
      </c>
      <c r="M35" s="89"/>
      <c r="N35" s="89"/>
      <c r="O35" s="89"/>
      <c r="P35" s="89"/>
      <c r="Q35" s="89"/>
      <c r="R35" s="89"/>
      <c r="S35" s="89"/>
      <c r="T35" s="89"/>
      <c r="U35" s="89"/>
      <c r="V35" s="89"/>
      <c r="W35" s="89"/>
      <c r="X35" s="89"/>
      <c r="Y35" s="89"/>
      <c r="Z35" s="89"/>
      <c r="AA35" s="111"/>
      <c r="AB35" s="111"/>
      <c r="AC35" s="111"/>
      <c r="AD35" s="111"/>
      <c r="AE35" s="111"/>
      <c r="AF35" s="111"/>
      <c r="AG35" s="111"/>
      <c r="AH35" s="111"/>
      <c r="AI35" s="111"/>
    </row>
    <row r="36">
      <c r="A36" s="193" t="s">
        <v>4621</v>
      </c>
      <c r="B36" s="157" t="s">
        <v>162</v>
      </c>
      <c r="C36" s="178" t="s">
        <v>168</v>
      </c>
      <c r="D36" s="178" t="s">
        <v>4622</v>
      </c>
      <c r="E36" s="228" t="s">
        <v>170</v>
      </c>
      <c r="F36" s="275" t="s">
        <v>54</v>
      </c>
      <c r="G36" s="275" t="s">
        <v>2428</v>
      </c>
      <c r="H36" s="275" t="s">
        <v>2428</v>
      </c>
      <c r="I36" s="157" t="s">
        <v>51</v>
      </c>
      <c r="J36" s="206">
        <v>45365.0</v>
      </c>
      <c r="K36" s="251"/>
      <c r="L36" s="157" t="s">
        <v>135</v>
      </c>
      <c r="M36" s="89"/>
      <c r="N36" s="89"/>
      <c r="O36" s="89"/>
      <c r="P36" s="89"/>
      <c r="Q36" s="89"/>
      <c r="R36" s="89"/>
      <c r="S36" s="89"/>
      <c r="T36" s="89"/>
      <c r="U36" s="89"/>
      <c r="V36" s="89"/>
      <c r="W36" s="89"/>
      <c r="X36" s="89"/>
      <c r="Y36" s="89"/>
      <c r="Z36" s="89"/>
      <c r="AA36" s="111"/>
      <c r="AB36" s="111"/>
      <c r="AC36" s="111"/>
      <c r="AD36" s="111"/>
      <c r="AE36" s="111"/>
      <c r="AF36" s="111"/>
      <c r="AG36" s="111"/>
      <c r="AH36" s="111"/>
      <c r="AI36" s="111"/>
    </row>
    <row r="37">
      <c r="A37" s="193" t="s">
        <v>4623</v>
      </c>
      <c r="B37" s="228" t="s">
        <v>183</v>
      </c>
      <c r="C37" s="230" t="s">
        <v>2472</v>
      </c>
      <c r="D37" s="178" t="s">
        <v>4624</v>
      </c>
      <c r="E37" s="228" t="s">
        <v>131</v>
      </c>
      <c r="F37" s="275" t="s">
        <v>54</v>
      </c>
      <c r="G37" s="274" t="s">
        <v>214</v>
      </c>
      <c r="H37" s="274" t="s">
        <v>214</v>
      </c>
      <c r="I37" s="157" t="s">
        <v>51</v>
      </c>
      <c r="J37" s="206">
        <v>45365.0</v>
      </c>
      <c r="K37" s="251"/>
      <c r="L37" s="157" t="s">
        <v>135</v>
      </c>
      <c r="M37" s="89"/>
      <c r="N37" s="89"/>
      <c r="O37" s="89"/>
      <c r="P37" s="89"/>
      <c r="Q37" s="89"/>
      <c r="R37" s="89"/>
      <c r="S37" s="89"/>
      <c r="T37" s="89"/>
      <c r="U37" s="89"/>
      <c r="V37" s="89"/>
      <c r="W37" s="89"/>
      <c r="X37" s="89"/>
      <c r="Y37" s="89"/>
      <c r="Z37" s="89"/>
      <c r="AA37" s="111"/>
      <c r="AB37" s="111"/>
      <c r="AC37" s="111"/>
      <c r="AD37" s="111"/>
      <c r="AE37" s="111"/>
      <c r="AF37" s="111"/>
      <c r="AG37" s="111"/>
      <c r="AH37" s="111"/>
      <c r="AI37" s="111"/>
    </row>
    <row r="38">
      <c r="A38" s="193" t="s">
        <v>4625</v>
      </c>
      <c r="B38" s="228" t="s">
        <v>188</v>
      </c>
      <c r="C38" s="178" t="s">
        <v>2475</v>
      </c>
      <c r="D38" s="178" t="s">
        <v>4626</v>
      </c>
      <c r="E38" s="228" t="s">
        <v>131</v>
      </c>
      <c r="F38" s="275" t="s">
        <v>54</v>
      </c>
      <c r="G38" s="230" t="s">
        <v>2477</v>
      </c>
      <c r="H38" s="230" t="s">
        <v>2477</v>
      </c>
      <c r="I38" s="157" t="s">
        <v>51</v>
      </c>
      <c r="J38" s="206">
        <v>45365.0</v>
      </c>
      <c r="K38" s="251"/>
      <c r="L38" s="157" t="s">
        <v>135</v>
      </c>
      <c r="M38" s="89"/>
      <c r="N38" s="89"/>
      <c r="O38" s="89"/>
      <c r="P38" s="89"/>
      <c r="Q38" s="89"/>
      <c r="R38" s="89"/>
      <c r="S38" s="89"/>
      <c r="T38" s="89"/>
      <c r="U38" s="89"/>
      <c r="V38" s="89"/>
      <c r="W38" s="89"/>
      <c r="X38" s="89"/>
      <c r="Y38" s="89"/>
      <c r="Z38" s="89"/>
      <c r="AA38" s="111"/>
      <c r="AB38" s="111"/>
      <c r="AC38" s="111"/>
      <c r="AD38" s="111"/>
      <c r="AE38" s="111"/>
      <c r="AF38" s="111"/>
      <c r="AG38" s="111"/>
      <c r="AH38" s="111"/>
      <c r="AI38" s="111"/>
    </row>
    <row r="39">
      <c r="A39" s="193" t="s">
        <v>4627</v>
      </c>
      <c r="B39" s="177" t="s">
        <v>3996</v>
      </c>
      <c r="C39" s="198" t="s">
        <v>3997</v>
      </c>
      <c r="D39" s="180" t="s">
        <v>4628</v>
      </c>
      <c r="E39" s="177" t="s">
        <v>3999</v>
      </c>
      <c r="F39" s="175" t="s">
        <v>54</v>
      </c>
      <c r="G39" s="197" t="s">
        <v>4000</v>
      </c>
      <c r="H39" s="197" t="s">
        <v>4000</v>
      </c>
      <c r="I39" s="174" t="s">
        <v>51</v>
      </c>
      <c r="J39" s="206">
        <v>45365.0</v>
      </c>
      <c r="K39" s="234"/>
      <c r="L39" s="157" t="s">
        <v>135</v>
      </c>
      <c r="M39" s="184"/>
      <c r="N39" s="184"/>
      <c r="O39" s="184"/>
      <c r="P39" s="184"/>
      <c r="Q39" s="184"/>
      <c r="R39" s="184"/>
      <c r="S39" s="184"/>
      <c r="T39" s="184"/>
      <c r="U39" s="184"/>
      <c r="V39" s="184"/>
      <c r="W39" s="184"/>
      <c r="X39" s="184"/>
      <c r="Y39" s="184"/>
      <c r="Z39" s="184"/>
      <c r="AA39" s="185"/>
      <c r="AB39" s="185"/>
      <c r="AC39" s="185"/>
      <c r="AD39" s="185"/>
      <c r="AE39" s="185"/>
      <c r="AF39" s="185"/>
      <c r="AG39" s="185"/>
      <c r="AH39" s="185"/>
      <c r="AI39" s="185"/>
    </row>
    <row r="40">
      <c r="A40" s="193" t="s">
        <v>4629</v>
      </c>
      <c r="B40" s="228" t="s">
        <v>232</v>
      </c>
      <c r="C40" s="274" t="s">
        <v>233</v>
      </c>
      <c r="D40" s="178" t="s">
        <v>4630</v>
      </c>
      <c r="E40" s="228" t="s">
        <v>170</v>
      </c>
      <c r="F40" s="275" t="s">
        <v>54</v>
      </c>
      <c r="G40" s="274" t="s">
        <v>235</v>
      </c>
      <c r="H40" s="274" t="s">
        <v>235</v>
      </c>
      <c r="I40" s="157" t="s">
        <v>51</v>
      </c>
      <c r="J40" s="206">
        <v>45365.0</v>
      </c>
      <c r="K40" s="251"/>
      <c r="L40" s="157" t="s">
        <v>135</v>
      </c>
      <c r="M40" s="89"/>
      <c r="N40" s="89"/>
      <c r="O40" s="89"/>
      <c r="P40" s="89"/>
      <c r="Q40" s="89"/>
      <c r="R40" s="89"/>
      <c r="S40" s="89"/>
      <c r="T40" s="89"/>
      <c r="U40" s="89"/>
      <c r="V40" s="89"/>
      <c r="W40" s="89"/>
      <c r="X40" s="89"/>
      <c r="Y40" s="89"/>
      <c r="Z40" s="89"/>
      <c r="AA40" s="111"/>
      <c r="AB40" s="111"/>
      <c r="AC40" s="111"/>
      <c r="AD40" s="111"/>
      <c r="AE40" s="111"/>
      <c r="AF40" s="111"/>
      <c r="AG40" s="111"/>
      <c r="AH40" s="111"/>
      <c r="AI40" s="111"/>
    </row>
    <row r="41" ht="15.0" customHeight="1">
      <c r="A41" s="166"/>
      <c r="B41" s="167" t="s">
        <v>4631</v>
      </c>
      <c r="C41" s="6"/>
      <c r="D41" s="168"/>
      <c r="E41" s="169"/>
      <c r="F41" s="168"/>
      <c r="G41" s="168"/>
      <c r="H41" s="168"/>
      <c r="I41" s="169"/>
      <c r="J41" s="169"/>
      <c r="K41" s="171"/>
      <c r="L41" s="169"/>
      <c r="M41" s="172"/>
      <c r="N41" s="134"/>
      <c r="O41" s="134"/>
      <c r="P41" s="134"/>
      <c r="Q41" s="134"/>
      <c r="R41" s="134"/>
      <c r="S41" s="134"/>
      <c r="T41" s="134"/>
      <c r="U41" s="134"/>
      <c r="V41" s="134"/>
      <c r="W41" s="134"/>
      <c r="X41" s="134"/>
      <c r="Y41" s="134"/>
      <c r="Z41" s="134"/>
      <c r="AA41" s="135"/>
      <c r="AB41" s="135"/>
      <c r="AC41" s="135"/>
      <c r="AD41" s="135"/>
      <c r="AE41" s="135"/>
      <c r="AF41" s="135"/>
      <c r="AG41" s="135"/>
      <c r="AH41" s="135"/>
      <c r="AI41" s="135"/>
    </row>
    <row r="42">
      <c r="A42" s="193" t="s">
        <v>4632</v>
      </c>
      <c r="B42" s="220" t="s">
        <v>128</v>
      </c>
      <c r="C42" s="322" t="s">
        <v>129</v>
      </c>
      <c r="D42" s="219" t="s">
        <v>4633</v>
      </c>
      <c r="E42" s="248" t="s">
        <v>131</v>
      </c>
      <c r="F42" s="426" t="s">
        <v>132</v>
      </c>
      <c r="G42" s="426" t="s">
        <v>133</v>
      </c>
      <c r="H42" s="426" t="s">
        <v>134</v>
      </c>
      <c r="I42" s="220" t="s">
        <v>51</v>
      </c>
      <c r="J42" s="206">
        <v>45365.0</v>
      </c>
      <c r="K42" s="224"/>
      <c r="L42" s="220" t="s">
        <v>135</v>
      </c>
      <c r="M42" s="89"/>
      <c r="N42" s="89"/>
      <c r="O42" s="89"/>
      <c r="P42" s="89"/>
      <c r="Q42" s="89"/>
      <c r="R42" s="89"/>
      <c r="S42" s="89"/>
      <c r="T42" s="89"/>
      <c r="U42" s="89"/>
      <c r="V42" s="89"/>
      <c r="W42" s="89"/>
      <c r="X42" s="89"/>
      <c r="Y42" s="89"/>
      <c r="Z42" s="89"/>
      <c r="AA42" s="111"/>
      <c r="AB42" s="111"/>
      <c r="AC42" s="111"/>
      <c r="AD42" s="111"/>
      <c r="AE42" s="111"/>
      <c r="AF42" s="111"/>
      <c r="AG42" s="111"/>
      <c r="AH42" s="111"/>
      <c r="AI42" s="111"/>
    </row>
    <row r="43">
      <c r="A43" s="193" t="s">
        <v>4634</v>
      </c>
      <c r="B43" s="228" t="s">
        <v>148</v>
      </c>
      <c r="C43" s="274" t="s">
        <v>149</v>
      </c>
      <c r="D43" s="178" t="s">
        <v>4635</v>
      </c>
      <c r="E43" s="228" t="s">
        <v>131</v>
      </c>
      <c r="F43" s="275" t="s">
        <v>54</v>
      </c>
      <c r="G43" s="274" t="s">
        <v>151</v>
      </c>
      <c r="H43" s="274" t="s">
        <v>151</v>
      </c>
      <c r="I43" s="157" t="s">
        <v>51</v>
      </c>
      <c r="J43" s="206">
        <v>45365.0</v>
      </c>
      <c r="K43" s="251"/>
      <c r="L43" s="157" t="s">
        <v>135</v>
      </c>
      <c r="M43" s="89"/>
      <c r="N43" s="89"/>
      <c r="O43" s="89"/>
      <c r="P43" s="89"/>
      <c r="Q43" s="89"/>
      <c r="R43" s="89"/>
      <c r="S43" s="89"/>
      <c r="T43" s="89"/>
      <c r="U43" s="89"/>
      <c r="V43" s="89"/>
      <c r="W43" s="89"/>
      <c r="X43" s="89"/>
      <c r="Y43" s="89"/>
      <c r="Z43" s="89"/>
      <c r="AA43" s="111"/>
      <c r="AB43" s="111"/>
      <c r="AC43" s="111"/>
      <c r="AD43" s="111"/>
      <c r="AE43" s="111"/>
      <c r="AF43" s="111"/>
      <c r="AG43" s="111"/>
      <c r="AH43" s="111"/>
      <c r="AI43" s="111"/>
    </row>
    <row r="44">
      <c r="A44" s="193" t="s">
        <v>4636</v>
      </c>
      <c r="B44" s="157" t="s">
        <v>162</v>
      </c>
      <c r="C44" s="178" t="s">
        <v>2461</v>
      </c>
      <c r="D44" s="178" t="s">
        <v>4637</v>
      </c>
      <c r="E44" s="228" t="s">
        <v>131</v>
      </c>
      <c r="F44" s="275" t="s">
        <v>54</v>
      </c>
      <c r="G44" s="230" t="s">
        <v>2463</v>
      </c>
      <c r="H44" s="230" t="s">
        <v>2463</v>
      </c>
      <c r="I44" s="157" t="s">
        <v>51</v>
      </c>
      <c r="J44" s="206">
        <v>45365.0</v>
      </c>
      <c r="K44" s="251"/>
      <c r="L44" s="157" t="s">
        <v>135</v>
      </c>
      <c r="M44" s="89"/>
      <c r="N44" s="89"/>
      <c r="O44" s="89"/>
      <c r="P44" s="89"/>
      <c r="Q44" s="89"/>
      <c r="R44" s="89"/>
      <c r="S44" s="89"/>
      <c r="T44" s="89"/>
      <c r="U44" s="89"/>
      <c r="V44" s="89"/>
      <c r="W44" s="89"/>
      <c r="X44" s="89"/>
      <c r="Y44" s="89"/>
      <c r="Z44" s="89"/>
      <c r="AA44" s="111"/>
      <c r="AB44" s="111"/>
      <c r="AC44" s="111"/>
      <c r="AD44" s="111"/>
      <c r="AE44" s="111"/>
      <c r="AF44" s="111"/>
      <c r="AG44" s="111"/>
      <c r="AH44" s="111"/>
      <c r="AI44" s="111"/>
    </row>
    <row r="45">
      <c r="A45" s="193" t="s">
        <v>4638</v>
      </c>
      <c r="B45" s="157" t="s">
        <v>162</v>
      </c>
      <c r="C45" s="178" t="s">
        <v>168</v>
      </c>
      <c r="D45" s="178" t="s">
        <v>4639</v>
      </c>
      <c r="E45" s="228" t="s">
        <v>170</v>
      </c>
      <c r="F45" s="275" t="s">
        <v>54</v>
      </c>
      <c r="G45" s="275" t="s">
        <v>2428</v>
      </c>
      <c r="H45" s="275" t="s">
        <v>2428</v>
      </c>
      <c r="I45" s="157" t="s">
        <v>51</v>
      </c>
      <c r="J45" s="206">
        <v>45365.0</v>
      </c>
      <c r="K45" s="251"/>
      <c r="L45" s="157" t="s">
        <v>135</v>
      </c>
      <c r="M45" s="89"/>
      <c r="N45" s="89"/>
      <c r="O45" s="89"/>
      <c r="P45" s="89"/>
      <c r="Q45" s="89"/>
      <c r="R45" s="89"/>
      <c r="S45" s="89"/>
      <c r="T45" s="89"/>
      <c r="U45" s="89"/>
      <c r="V45" s="89"/>
      <c r="W45" s="89"/>
      <c r="X45" s="89"/>
      <c r="Y45" s="89"/>
      <c r="Z45" s="89"/>
      <c r="AA45" s="111"/>
      <c r="AB45" s="111"/>
      <c r="AC45" s="111"/>
      <c r="AD45" s="111"/>
      <c r="AE45" s="111"/>
      <c r="AF45" s="111"/>
      <c r="AG45" s="111"/>
      <c r="AH45" s="111"/>
      <c r="AI45" s="111"/>
    </row>
    <row r="46">
      <c r="A46" s="193" t="s">
        <v>4640</v>
      </c>
      <c r="B46" s="228" t="s">
        <v>183</v>
      </c>
      <c r="C46" s="230" t="s">
        <v>2472</v>
      </c>
      <c r="D46" s="178" t="s">
        <v>4641</v>
      </c>
      <c r="E46" s="228" t="s">
        <v>131</v>
      </c>
      <c r="F46" s="275" t="s">
        <v>54</v>
      </c>
      <c r="G46" s="274" t="s">
        <v>214</v>
      </c>
      <c r="H46" s="274" t="s">
        <v>214</v>
      </c>
      <c r="I46" s="157" t="s">
        <v>51</v>
      </c>
      <c r="J46" s="206">
        <v>45365.0</v>
      </c>
      <c r="K46" s="251"/>
      <c r="L46" s="157" t="s">
        <v>135</v>
      </c>
      <c r="M46" s="89"/>
      <c r="N46" s="89"/>
      <c r="O46" s="89"/>
      <c r="P46" s="89"/>
      <c r="Q46" s="89"/>
      <c r="R46" s="89"/>
      <c r="S46" s="89"/>
      <c r="T46" s="89"/>
      <c r="U46" s="89"/>
      <c r="V46" s="89"/>
      <c r="W46" s="89"/>
      <c r="X46" s="89"/>
      <c r="Y46" s="89"/>
      <c r="Z46" s="89"/>
      <c r="AA46" s="111"/>
      <c r="AB46" s="111"/>
      <c r="AC46" s="111"/>
      <c r="AD46" s="111"/>
      <c r="AE46" s="111"/>
      <c r="AF46" s="111"/>
      <c r="AG46" s="111"/>
      <c r="AH46" s="111"/>
      <c r="AI46" s="111"/>
    </row>
    <row r="47">
      <c r="A47" s="193" t="s">
        <v>4642</v>
      </c>
      <c r="B47" s="228" t="s">
        <v>188</v>
      </c>
      <c r="C47" s="178" t="s">
        <v>2475</v>
      </c>
      <c r="D47" s="178" t="s">
        <v>4643</v>
      </c>
      <c r="E47" s="228" t="s">
        <v>131</v>
      </c>
      <c r="F47" s="275" t="s">
        <v>54</v>
      </c>
      <c r="G47" s="230" t="s">
        <v>2477</v>
      </c>
      <c r="H47" s="230" t="s">
        <v>2477</v>
      </c>
      <c r="I47" s="157" t="s">
        <v>51</v>
      </c>
      <c r="J47" s="206">
        <v>45365.0</v>
      </c>
      <c r="K47" s="251"/>
      <c r="L47" s="157" t="s">
        <v>135</v>
      </c>
      <c r="M47" s="89"/>
      <c r="N47" s="89"/>
      <c r="O47" s="89"/>
      <c r="P47" s="89"/>
      <c r="Q47" s="89"/>
      <c r="R47" s="89"/>
      <c r="S47" s="89"/>
      <c r="T47" s="89"/>
      <c r="U47" s="89"/>
      <c r="V47" s="89"/>
      <c r="W47" s="89"/>
      <c r="X47" s="89"/>
      <c r="Y47" s="89"/>
      <c r="Z47" s="89"/>
      <c r="AA47" s="111"/>
      <c r="AB47" s="111"/>
      <c r="AC47" s="111"/>
      <c r="AD47" s="111"/>
      <c r="AE47" s="111"/>
      <c r="AF47" s="111"/>
      <c r="AG47" s="111"/>
      <c r="AH47" s="111"/>
      <c r="AI47" s="111"/>
    </row>
    <row r="48">
      <c r="A48" s="193" t="s">
        <v>4644</v>
      </c>
      <c r="B48" s="177" t="s">
        <v>3996</v>
      </c>
      <c r="C48" s="198" t="s">
        <v>3997</v>
      </c>
      <c r="D48" s="180" t="s">
        <v>4645</v>
      </c>
      <c r="E48" s="177" t="s">
        <v>3999</v>
      </c>
      <c r="F48" s="175" t="s">
        <v>54</v>
      </c>
      <c r="G48" s="197" t="s">
        <v>4000</v>
      </c>
      <c r="H48" s="197" t="s">
        <v>4000</v>
      </c>
      <c r="I48" s="174" t="s">
        <v>51</v>
      </c>
      <c r="J48" s="206">
        <v>45365.0</v>
      </c>
      <c r="K48" s="234"/>
      <c r="L48" s="157" t="s">
        <v>135</v>
      </c>
      <c r="M48" s="184"/>
      <c r="N48" s="184"/>
      <c r="O48" s="184"/>
      <c r="P48" s="184"/>
      <c r="Q48" s="184"/>
      <c r="R48" s="184"/>
      <c r="S48" s="184"/>
      <c r="T48" s="184"/>
      <c r="U48" s="184"/>
      <c r="V48" s="184"/>
      <c r="W48" s="184"/>
      <c r="X48" s="184"/>
      <c r="Y48" s="184"/>
      <c r="Z48" s="184"/>
      <c r="AA48" s="185"/>
      <c r="AB48" s="185"/>
      <c r="AC48" s="185"/>
      <c r="AD48" s="185"/>
      <c r="AE48" s="185"/>
      <c r="AF48" s="185"/>
      <c r="AG48" s="185"/>
      <c r="AH48" s="185"/>
      <c r="AI48" s="185"/>
    </row>
    <row r="49">
      <c r="A49" s="193" t="s">
        <v>4646</v>
      </c>
      <c r="B49" s="228" t="s">
        <v>232</v>
      </c>
      <c r="C49" s="274" t="s">
        <v>233</v>
      </c>
      <c r="D49" s="178" t="s">
        <v>4647</v>
      </c>
      <c r="E49" s="228" t="s">
        <v>170</v>
      </c>
      <c r="F49" s="275" t="s">
        <v>54</v>
      </c>
      <c r="G49" s="274" t="s">
        <v>235</v>
      </c>
      <c r="H49" s="274" t="s">
        <v>235</v>
      </c>
      <c r="I49" s="157" t="s">
        <v>51</v>
      </c>
      <c r="J49" s="206">
        <v>45365.0</v>
      </c>
      <c r="K49" s="251"/>
      <c r="L49" s="157" t="s">
        <v>135</v>
      </c>
      <c r="M49" s="89"/>
      <c r="N49" s="89"/>
      <c r="O49" s="89"/>
      <c r="P49" s="89"/>
      <c r="Q49" s="89"/>
      <c r="R49" s="89"/>
      <c r="S49" s="89"/>
      <c r="T49" s="89"/>
      <c r="U49" s="89"/>
      <c r="V49" s="89"/>
      <c r="W49" s="89"/>
      <c r="X49" s="89"/>
      <c r="Y49" s="89"/>
      <c r="Z49" s="89"/>
      <c r="AA49" s="111"/>
      <c r="AB49" s="111"/>
      <c r="AC49" s="111"/>
      <c r="AD49" s="111"/>
      <c r="AE49" s="111"/>
      <c r="AF49" s="111"/>
      <c r="AG49" s="111"/>
      <c r="AH49" s="111"/>
      <c r="AI49" s="111"/>
    </row>
    <row r="50" ht="15.0" customHeight="1">
      <c r="A50" s="200"/>
      <c r="B50" s="167" t="s">
        <v>4648</v>
      </c>
      <c r="C50" s="6"/>
      <c r="D50" s="199"/>
      <c r="E50" s="200"/>
      <c r="F50" s="199"/>
      <c r="G50" s="199"/>
      <c r="H50" s="199"/>
      <c r="I50" s="200"/>
      <c r="J50" s="169"/>
      <c r="K50" s="171"/>
      <c r="L50" s="169"/>
      <c r="M50" s="202"/>
      <c r="N50" s="202"/>
      <c r="O50" s="202"/>
      <c r="P50" s="202"/>
      <c r="Q50" s="202"/>
      <c r="R50" s="202"/>
      <c r="S50" s="202"/>
      <c r="T50" s="202"/>
      <c r="U50" s="202"/>
      <c r="V50" s="202"/>
      <c r="W50" s="202"/>
      <c r="X50" s="202"/>
      <c r="Y50" s="202"/>
      <c r="Z50" s="202"/>
      <c r="AA50" s="135"/>
      <c r="AB50" s="135"/>
      <c r="AC50" s="135"/>
      <c r="AD50" s="135"/>
      <c r="AE50" s="135"/>
      <c r="AF50" s="135"/>
      <c r="AG50" s="135"/>
      <c r="AH50" s="135"/>
      <c r="AI50" s="135"/>
    </row>
    <row r="51" ht="15.0" customHeight="1">
      <c r="A51" s="246" t="s">
        <v>4649</v>
      </c>
      <c r="B51" s="177" t="s">
        <v>4650</v>
      </c>
      <c r="C51" s="175" t="s">
        <v>4651</v>
      </c>
      <c r="D51" s="180" t="s">
        <v>4652</v>
      </c>
      <c r="E51" s="228" t="s">
        <v>170</v>
      </c>
      <c r="F51" s="180" t="s">
        <v>4653</v>
      </c>
      <c r="G51" s="198" t="s">
        <v>4654</v>
      </c>
      <c r="H51" s="198" t="s">
        <v>4654</v>
      </c>
      <c r="I51" s="174" t="s">
        <v>51</v>
      </c>
      <c r="J51" s="206">
        <v>45363.0</v>
      </c>
      <c r="K51" s="234"/>
      <c r="L51" s="183" t="s">
        <v>135</v>
      </c>
      <c r="M51" s="184"/>
      <c r="N51" s="184"/>
      <c r="O51" s="184"/>
      <c r="P51" s="184"/>
      <c r="Q51" s="184"/>
      <c r="R51" s="184"/>
      <c r="S51" s="184"/>
      <c r="T51" s="184"/>
      <c r="U51" s="184"/>
      <c r="V51" s="184"/>
      <c r="W51" s="184"/>
      <c r="X51" s="184"/>
      <c r="Y51" s="184"/>
      <c r="Z51" s="184"/>
      <c r="AA51" s="185"/>
      <c r="AB51" s="185"/>
      <c r="AC51" s="185"/>
      <c r="AD51" s="185"/>
      <c r="AE51" s="185"/>
      <c r="AF51" s="185"/>
      <c r="AG51" s="185"/>
      <c r="AH51" s="185"/>
      <c r="AI51" s="185"/>
    </row>
    <row r="52" ht="15.0" customHeight="1">
      <c r="A52" s="463" t="s">
        <v>4655</v>
      </c>
      <c r="B52" s="177" t="s">
        <v>4650</v>
      </c>
      <c r="C52" s="178" t="s">
        <v>4656</v>
      </c>
      <c r="D52" s="180" t="s">
        <v>4657</v>
      </c>
      <c r="E52" s="228" t="s">
        <v>170</v>
      </c>
      <c r="F52" s="180" t="s">
        <v>4653</v>
      </c>
      <c r="G52" s="230" t="s">
        <v>4658</v>
      </c>
      <c r="H52" s="230" t="s">
        <v>4658</v>
      </c>
      <c r="I52" s="183" t="s">
        <v>51</v>
      </c>
      <c r="J52" s="206">
        <v>45363.0</v>
      </c>
      <c r="K52" s="157"/>
      <c r="L52" s="183" t="s">
        <v>135</v>
      </c>
      <c r="M52" s="202"/>
      <c r="N52" s="202"/>
      <c r="O52" s="202"/>
      <c r="P52" s="202"/>
      <c r="Q52" s="202"/>
      <c r="R52" s="202"/>
      <c r="S52" s="202"/>
      <c r="T52" s="202"/>
      <c r="U52" s="202"/>
      <c r="V52" s="202"/>
      <c r="W52" s="202"/>
      <c r="X52" s="202"/>
      <c r="Y52" s="202"/>
      <c r="Z52" s="202"/>
      <c r="AA52" s="135"/>
      <c r="AB52" s="135"/>
      <c r="AC52" s="135"/>
      <c r="AD52" s="135"/>
      <c r="AE52" s="135"/>
      <c r="AF52" s="135"/>
      <c r="AG52" s="135"/>
      <c r="AH52" s="135"/>
      <c r="AI52" s="135"/>
    </row>
    <row r="53" ht="15.0" customHeight="1">
      <c r="A53" s="464" t="s">
        <v>4659</v>
      </c>
      <c r="B53" s="177" t="s">
        <v>4660</v>
      </c>
      <c r="C53" s="175" t="s">
        <v>4661</v>
      </c>
      <c r="D53" s="180" t="s">
        <v>4662</v>
      </c>
      <c r="E53" s="228" t="s">
        <v>170</v>
      </c>
      <c r="F53" s="175" t="s">
        <v>4040</v>
      </c>
      <c r="G53" s="175" t="s">
        <v>4663</v>
      </c>
      <c r="H53" s="175" t="s">
        <v>4663</v>
      </c>
      <c r="I53" s="174" t="s">
        <v>51</v>
      </c>
      <c r="J53" s="206">
        <v>45363.0</v>
      </c>
      <c r="K53" s="234"/>
      <c r="L53" s="183" t="s">
        <v>135</v>
      </c>
      <c r="M53" s="185"/>
      <c r="N53" s="185"/>
      <c r="O53" s="185"/>
      <c r="P53" s="185"/>
      <c r="Q53" s="185"/>
      <c r="R53" s="185"/>
      <c r="S53" s="185"/>
      <c r="T53" s="185"/>
      <c r="U53" s="185"/>
      <c r="V53" s="185"/>
      <c r="W53" s="185"/>
      <c r="X53" s="185"/>
      <c r="Y53" s="185"/>
      <c r="Z53" s="185"/>
      <c r="AA53" s="185"/>
      <c r="AB53" s="185"/>
      <c r="AC53" s="185"/>
      <c r="AD53" s="185"/>
      <c r="AE53" s="185"/>
      <c r="AF53" s="185"/>
      <c r="AG53" s="185"/>
      <c r="AH53" s="185"/>
      <c r="AI53" s="185"/>
    </row>
    <row r="54" ht="15.0" customHeight="1">
      <c r="A54" s="464" t="s">
        <v>4664</v>
      </c>
      <c r="B54" s="190" t="s">
        <v>4660</v>
      </c>
      <c r="C54" s="188" t="s">
        <v>4665</v>
      </c>
      <c r="D54" s="180" t="s">
        <v>4666</v>
      </c>
      <c r="E54" s="228" t="s">
        <v>170</v>
      </c>
      <c r="F54" s="188" t="s">
        <v>4045</v>
      </c>
      <c r="G54" s="188" t="s">
        <v>4667</v>
      </c>
      <c r="H54" s="188" t="s">
        <v>4667</v>
      </c>
      <c r="I54" s="187" t="s">
        <v>51</v>
      </c>
      <c r="J54" s="206">
        <v>45363.0</v>
      </c>
      <c r="K54" s="272"/>
      <c r="L54" s="183" t="s">
        <v>135</v>
      </c>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row>
    <row r="55" ht="15.0" customHeight="1">
      <c r="A55" s="464" t="s">
        <v>4668</v>
      </c>
      <c r="B55" s="190" t="s">
        <v>4660</v>
      </c>
      <c r="C55" s="195" t="s">
        <v>4669</v>
      </c>
      <c r="D55" s="180" t="s">
        <v>4670</v>
      </c>
      <c r="E55" s="228" t="s">
        <v>170</v>
      </c>
      <c r="F55" s="195" t="s">
        <v>4050</v>
      </c>
      <c r="G55" s="195" t="s">
        <v>4671</v>
      </c>
      <c r="H55" s="195" t="s">
        <v>4671</v>
      </c>
      <c r="I55" s="187" t="s">
        <v>51</v>
      </c>
      <c r="J55" s="206">
        <v>45363.0</v>
      </c>
      <c r="K55" s="272"/>
      <c r="L55" s="183" t="s">
        <v>135</v>
      </c>
      <c r="M55" s="185"/>
      <c r="N55" s="185"/>
      <c r="O55" s="185"/>
      <c r="P55" s="185"/>
      <c r="Q55" s="185"/>
      <c r="R55" s="185"/>
      <c r="S55" s="185"/>
      <c r="T55" s="185"/>
      <c r="U55" s="185"/>
      <c r="V55" s="185"/>
      <c r="W55" s="185"/>
      <c r="X55" s="185"/>
      <c r="Y55" s="185"/>
      <c r="Z55" s="185"/>
      <c r="AA55" s="185"/>
      <c r="AB55" s="185"/>
      <c r="AC55" s="185"/>
      <c r="AD55" s="185"/>
      <c r="AE55" s="185"/>
      <c r="AF55" s="185"/>
      <c r="AG55" s="185"/>
      <c r="AH55" s="185"/>
      <c r="AI55" s="185"/>
    </row>
    <row r="56" ht="15.0" customHeight="1">
      <c r="A56" s="464" t="s">
        <v>4672</v>
      </c>
      <c r="B56" s="190" t="s">
        <v>4660</v>
      </c>
      <c r="C56" s="195" t="s">
        <v>4673</v>
      </c>
      <c r="D56" s="180" t="s">
        <v>4674</v>
      </c>
      <c r="E56" s="228" t="s">
        <v>170</v>
      </c>
      <c r="F56" s="189" t="s">
        <v>4675</v>
      </c>
      <c r="G56" s="195" t="s">
        <v>4676</v>
      </c>
      <c r="H56" s="195" t="s">
        <v>4676</v>
      </c>
      <c r="I56" s="187" t="s">
        <v>51</v>
      </c>
      <c r="J56" s="206">
        <v>45363.0</v>
      </c>
      <c r="K56" s="244"/>
      <c r="L56" s="183" t="s">
        <v>135</v>
      </c>
      <c r="M56" s="184"/>
      <c r="N56" s="184"/>
      <c r="O56" s="184"/>
      <c r="P56" s="184"/>
      <c r="Q56" s="184"/>
      <c r="R56" s="184"/>
      <c r="S56" s="184"/>
      <c r="T56" s="184"/>
      <c r="U56" s="184"/>
      <c r="V56" s="184"/>
      <c r="W56" s="184"/>
      <c r="X56" s="184"/>
      <c r="Y56" s="184"/>
      <c r="Z56" s="184"/>
      <c r="AA56" s="185"/>
      <c r="AB56" s="185"/>
      <c r="AC56" s="185"/>
      <c r="AD56" s="185"/>
      <c r="AE56" s="185"/>
      <c r="AF56" s="185"/>
      <c r="AG56" s="185"/>
      <c r="AH56" s="185"/>
      <c r="AI56" s="185"/>
    </row>
    <row r="57" ht="15.0" customHeight="1">
      <c r="A57" s="464" t="s">
        <v>4677</v>
      </c>
      <c r="B57" s="190" t="s">
        <v>4660</v>
      </c>
      <c r="C57" s="189" t="s">
        <v>4678</v>
      </c>
      <c r="D57" s="180" t="s">
        <v>4679</v>
      </c>
      <c r="E57" s="228" t="s">
        <v>170</v>
      </c>
      <c r="F57" s="189" t="s">
        <v>4680</v>
      </c>
      <c r="G57" s="195" t="s">
        <v>4681</v>
      </c>
      <c r="H57" s="195" t="s">
        <v>4681</v>
      </c>
      <c r="I57" s="187" t="s">
        <v>51</v>
      </c>
      <c r="J57" s="206">
        <v>45363.0</v>
      </c>
      <c r="K57" s="244"/>
      <c r="L57" s="183" t="s">
        <v>135</v>
      </c>
      <c r="M57" s="184"/>
      <c r="N57" s="184"/>
      <c r="O57" s="184"/>
      <c r="P57" s="184"/>
      <c r="Q57" s="184"/>
      <c r="R57" s="184"/>
      <c r="S57" s="184"/>
      <c r="T57" s="184"/>
      <c r="U57" s="184"/>
      <c r="V57" s="184"/>
      <c r="W57" s="184"/>
      <c r="X57" s="184"/>
      <c r="Y57" s="184"/>
      <c r="Z57" s="184"/>
      <c r="AA57" s="185"/>
      <c r="AB57" s="185"/>
      <c r="AC57" s="185"/>
      <c r="AD57" s="185"/>
      <c r="AE57" s="185"/>
      <c r="AF57" s="185"/>
      <c r="AG57" s="185"/>
      <c r="AH57" s="185"/>
      <c r="AI57" s="185"/>
    </row>
    <row r="58" ht="15.0" customHeight="1">
      <c r="A58" s="464" t="s">
        <v>4682</v>
      </c>
      <c r="B58" s="190" t="s">
        <v>4660</v>
      </c>
      <c r="C58" s="189" t="s">
        <v>4683</v>
      </c>
      <c r="D58" s="189" t="s">
        <v>4684</v>
      </c>
      <c r="E58" s="228" t="s">
        <v>170</v>
      </c>
      <c r="F58" s="189" t="s">
        <v>4065</v>
      </c>
      <c r="G58" s="188" t="s">
        <v>4685</v>
      </c>
      <c r="H58" s="188" t="s">
        <v>4685</v>
      </c>
      <c r="I58" s="187" t="s">
        <v>51</v>
      </c>
      <c r="J58" s="206">
        <v>45363.0</v>
      </c>
      <c r="K58" s="244"/>
      <c r="L58" s="183" t="s">
        <v>135</v>
      </c>
      <c r="M58" s="184"/>
      <c r="N58" s="184"/>
      <c r="O58" s="184"/>
      <c r="P58" s="184"/>
      <c r="Q58" s="184"/>
      <c r="R58" s="184"/>
      <c r="S58" s="184"/>
      <c r="T58" s="184"/>
      <c r="U58" s="184"/>
      <c r="V58" s="184"/>
      <c r="W58" s="184"/>
      <c r="X58" s="184"/>
      <c r="Y58" s="184"/>
      <c r="Z58" s="184"/>
      <c r="AA58" s="185"/>
      <c r="AB58" s="185"/>
      <c r="AC58" s="185"/>
      <c r="AD58" s="185"/>
      <c r="AE58" s="185"/>
      <c r="AF58" s="185"/>
      <c r="AG58" s="185"/>
      <c r="AH58" s="185"/>
      <c r="AI58" s="185"/>
    </row>
    <row r="59" ht="15.0" customHeight="1">
      <c r="A59" s="464" t="s">
        <v>4686</v>
      </c>
      <c r="B59" s="190" t="s">
        <v>4660</v>
      </c>
      <c r="C59" s="189" t="s">
        <v>4687</v>
      </c>
      <c r="D59" s="189" t="s">
        <v>4688</v>
      </c>
      <c r="E59" s="228" t="s">
        <v>170</v>
      </c>
      <c r="F59" s="189" t="s">
        <v>4689</v>
      </c>
      <c r="G59" s="195" t="s">
        <v>4690</v>
      </c>
      <c r="H59" s="195" t="s">
        <v>4690</v>
      </c>
      <c r="I59" s="465" t="s">
        <v>51</v>
      </c>
      <c r="J59" s="206">
        <v>45363.0</v>
      </c>
      <c r="K59" s="456"/>
      <c r="L59" s="183" t="s">
        <v>135</v>
      </c>
      <c r="M59" s="184"/>
      <c r="N59" s="184"/>
      <c r="O59" s="184"/>
      <c r="P59" s="184"/>
      <c r="Q59" s="184"/>
      <c r="R59" s="184"/>
      <c r="S59" s="184"/>
      <c r="T59" s="184"/>
      <c r="U59" s="184"/>
      <c r="V59" s="184"/>
      <c r="W59" s="184"/>
      <c r="X59" s="184"/>
      <c r="Y59" s="184"/>
      <c r="Z59" s="184"/>
      <c r="AA59" s="185"/>
      <c r="AB59" s="185"/>
      <c r="AC59" s="185"/>
      <c r="AD59" s="185"/>
      <c r="AE59" s="185"/>
      <c r="AF59" s="185"/>
      <c r="AG59" s="185"/>
      <c r="AH59" s="185"/>
      <c r="AI59" s="185"/>
    </row>
    <row r="60" ht="15.75" customHeight="1">
      <c r="A60" s="464" t="s">
        <v>4691</v>
      </c>
      <c r="B60" s="196" t="s">
        <v>2593</v>
      </c>
      <c r="C60" s="195" t="s">
        <v>2593</v>
      </c>
      <c r="D60" s="189" t="s">
        <v>4692</v>
      </c>
      <c r="E60" s="228" t="s">
        <v>170</v>
      </c>
      <c r="F60" s="189" t="s">
        <v>4074</v>
      </c>
      <c r="G60" s="195" t="s">
        <v>3330</v>
      </c>
      <c r="H60" s="195" t="s">
        <v>3330</v>
      </c>
      <c r="I60" s="183" t="s">
        <v>51</v>
      </c>
      <c r="J60" s="206">
        <v>45363.0</v>
      </c>
      <c r="K60" s="157"/>
      <c r="L60" s="183" t="s">
        <v>135</v>
      </c>
      <c r="M60" s="202"/>
      <c r="N60" s="202"/>
      <c r="O60" s="202"/>
      <c r="P60" s="202"/>
      <c r="Q60" s="202"/>
      <c r="R60" s="202"/>
      <c r="S60" s="202"/>
      <c r="T60" s="202"/>
      <c r="U60" s="202"/>
      <c r="V60" s="202"/>
      <c r="W60" s="202"/>
      <c r="X60" s="202"/>
      <c r="Y60" s="202"/>
      <c r="Z60" s="202"/>
      <c r="AA60" s="135"/>
      <c r="AB60" s="135"/>
      <c r="AC60" s="135"/>
      <c r="AD60" s="135"/>
      <c r="AE60" s="135"/>
      <c r="AF60" s="135"/>
      <c r="AG60" s="135"/>
      <c r="AH60" s="135"/>
      <c r="AI60" s="135"/>
    </row>
    <row r="61" ht="15.75" customHeight="1">
      <c r="A61" s="464" t="s">
        <v>4693</v>
      </c>
      <c r="B61" s="196" t="s">
        <v>2593</v>
      </c>
      <c r="C61" s="195" t="s">
        <v>2593</v>
      </c>
      <c r="D61" s="189" t="s">
        <v>4694</v>
      </c>
      <c r="E61" s="228" t="s">
        <v>170</v>
      </c>
      <c r="F61" s="178" t="s">
        <v>4680</v>
      </c>
      <c r="G61" s="195" t="s">
        <v>3330</v>
      </c>
      <c r="H61" s="195" t="s">
        <v>3330</v>
      </c>
      <c r="I61" s="183" t="s">
        <v>51</v>
      </c>
      <c r="J61" s="206">
        <v>45363.0</v>
      </c>
      <c r="K61" s="157"/>
      <c r="L61" s="183" t="s">
        <v>135</v>
      </c>
      <c r="M61" s="202"/>
      <c r="N61" s="202"/>
      <c r="O61" s="202"/>
      <c r="P61" s="202"/>
      <c r="Q61" s="202"/>
      <c r="R61" s="202"/>
      <c r="S61" s="202"/>
      <c r="T61" s="202"/>
      <c r="U61" s="202"/>
      <c r="V61" s="202"/>
      <c r="W61" s="202"/>
      <c r="X61" s="202"/>
      <c r="Y61" s="202"/>
      <c r="Z61" s="202"/>
      <c r="AA61" s="135"/>
      <c r="AB61" s="135"/>
      <c r="AC61" s="135"/>
      <c r="AD61" s="135"/>
      <c r="AE61" s="135"/>
      <c r="AF61" s="135"/>
      <c r="AG61" s="135"/>
      <c r="AH61" s="135"/>
      <c r="AI61" s="135"/>
    </row>
    <row r="62" ht="15.75" customHeight="1">
      <c r="A62" s="464" t="s">
        <v>4695</v>
      </c>
      <c r="B62" s="196" t="s">
        <v>2593</v>
      </c>
      <c r="C62" s="195" t="s">
        <v>2593</v>
      </c>
      <c r="D62" s="189" t="s">
        <v>4696</v>
      </c>
      <c r="E62" s="228" t="s">
        <v>170</v>
      </c>
      <c r="F62" s="178" t="s">
        <v>4697</v>
      </c>
      <c r="G62" s="195" t="s">
        <v>3330</v>
      </c>
      <c r="H62" s="195" t="s">
        <v>3330</v>
      </c>
      <c r="I62" s="183" t="s">
        <v>51</v>
      </c>
      <c r="J62" s="206">
        <v>45363.0</v>
      </c>
      <c r="K62" s="276"/>
      <c r="L62" s="183" t="s">
        <v>135</v>
      </c>
      <c r="M62" s="202"/>
      <c r="N62" s="202"/>
      <c r="O62" s="202"/>
      <c r="P62" s="202"/>
      <c r="Q62" s="202"/>
      <c r="R62" s="202"/>
      <c r="S62" s="202"/>
      <c r="T62" s="202"/>
      <c r="U62" s="202"/>
      <c r="V62" s="202"/>
      <c r="W62" s="202"/>
      <c r="X62" s="202"/>
      <c r="Y62" s="202"/>
      <c r="Z62" s="202"/>
      <c r="AA62" s="135"/>
      <c r="AB62" s="135"/>
      <c r="AC62" s="135"/>
      <c r="AD62" s="135"/>
      <c r="AE62" s="135"/>
      <c r="AF62" s="135"/>
      <c r="AG62" s="135"/>
      <c r="AH62" s="135"/>
      <c r="AI62" s="135"/>
    </row>
    <row r="63" ht="15.75" customHeight="1">
      <c r="A63" s="464" t="s">
        <v>4698</v>
      </c>
      <c r="B63" s="177" t="s">
        <v>1465</v>
      </c>
      <c r="C63" s="180" t="s">
        <v>4699</v>
      </c>
      <c r="D63" s="180" t="s">
        <v>4700</v>
      </c>
      <c r="E63" s="228" t="s">
        <v>170</v>
      </c>
      <c r="F63" s="179" t="s">
        <v>54</v>
      </c>
      <c r="G63" s="180" t="s">
        <v>4701</v>
      </c>
      <c r="H63" s="180" t="s">
        <v>4701</v>
      </c>
      <c r="I63" s="241" t="s">
        <v>51</v>
      </c>
      <c r="J63" s="206">
        <v>45363.0</v>
      </c>
      <c r="K63" s="242"/>
      <c r="L63" s="183" t="s">
        <v>135</v>
      </c>
      <c r="M63" s="184"/>
      <c r="N63" s="184"/>
      <c r="O63" s="184"/>
      <c r="P63" s="184"/>
      <c r="Q63" s="184"/>
      <c r="R63" s="184"/>
      <c r="S63" s="184"/>
      <c r="T63" s="184"/>
      <c r="U63" s="184"/>
      <c r="V63" s="184"/>
      <c r="W63" s="184"/>
      <c r="X63" s="184"/>
      <c r="Y63" s="184"/>
      <c r="Z63" s="184"/>
      <c r="AA63" s="185"/>
      <c r="AB63" s="185"/>
      <c r="AC63" s="185"/>
      <c r="AD63" s="185"/>
      <c r="AE63" s="185"/>
      <c r="AF63" s="185"/>
      <c r="AG63" s="185"/>
      <c r="AH63" s="185"/>
      <c r="AI63" s="185"/>
    </row>
    <row r="64" ht="15.75" customHeight="1">
      <c r="A64" s="464" t="s">
        <v>4702</v>
      </c>
      <c r="B64" s="190" t="s">
        <v>1465</v>
      </c>
      <c r="C64" s="189" t="s">
        <v>4703</v>
      </c>
      <c r="D64" s="189" t="s">
        <v>4704</v>
      </c>
      <c r="E64" s="228" t="s">
        <v>170</v>
      </c>
      <c r="F64" s="191" t="s">
        <v>54</v>
      </c>
      <c r="G64" s="195" t="s">
        <v>4705</v>
      </c>
      <c r="H64" s="195" t="s">
        <v>4705</v>
      </c>
      <c r="I64" s="243" t="s">
        <v>51</v>
      </c>
      <c r="J64" s="206">
        <v>45363.0</v>
      </c>
      <c r="K64" s="244"/>
      <c r="L64" s="183" t="s">
        <v>135</v>
      </c>
      <c r="M64" s="184"/>
      <c r="N64" s="184"/>
      <c r="O64" s="184"/>
      <c r="P64" s="184"/>
      <c r="Q64" s="184"/>
      <c r="R64" s="184"/>
      <c r="S64" s="184"/>
      <c r="T64" s="184"/>
      <c r="U64" s="184"/>
      <c r="V64" s="184"/>
      <c r="W64" s="184"/>
      <c r="X64" s="184"/>
      <c r="Y64" s="184"/>
      <c r="Z64" s="184"/>
      <c r="AA64" s="185"/>
      <c r="AB64" s="185"/>
      <c r="AC64" s="185"/>
      <c r="AD64" s="185"/>
      <c r="AE64" s="185"/>
      <c r="AF64" s="185"/>
      <c r="AG64" s="185"/>
      <c r="AH64" s="185"/>
      <c r="AI64" s="185"/>
    </row>
    <row r="65" ht="15.75" customHeight="1">
      <c r="A65" s="464" t="s">
        <v>4706</v>
      </c>
      <c r="B65" s="238" t="s">
        <v>1474</v>
      </c>
      <c r="C65" s="198" t="s">
        <v>4707</v>
      </c>
      <c r="D65" s="198" t="s">
        <v>4708</v>
      </c>
      <c r="E65" s="228" t="s">
        <v>170</v>
      </c>
      <c r="F65" s="198" t="s">
        <v>4092</v>
      </c>
      <c r="G65" s="195" t="s">
        <v>4705</v>
      </c>
      <c r="H65" s="195" t="s">
        <v>4709</v>
      </c>
      <c r="I65" s="238" t="s">
        <v>51</v>
      </c>
      <c r="J65" s="181">
        <v>45373.0</v>
      </c>
      <c r="K65" s="234"/>
      <c r="L65" s="216" t="s">
        <v>135</v>
      </c>
      <c r="M65" s="185"/>
      <c r="N65" s="185"/>
      <c r="O65" s="185"/>
      <c r="P65" s="185"/>
      <c r="Q65" s="185"/>
      <c r="R65" s="185"/>
      <c r="S65" s="185"/>
      <c r="T65" s="185"/>
      <c r="U65" s="185"/>
      <c r="V65" s="185"/>
      <c r="W65" s="185"/>
      <c r="X65" s="185"/>
      <c r="Y65" s="185"/>
      <c r="Z65" s="185"/>
      <c r="AA65" s="185"/>
      <c r="AB65" s="185"/>
      <c r="AC65" s="185"/>
      <c r="AD65" s="185"/>
      <c r="AE65" s="185"/>
      <c r="AF65" s="185"/>
      <c r="AG65" s="185"/>
      <c r="AH65" s="185"/>
      <c r="AI65" s="185"/>
    </row>
    <row r="66" ht="15.75" customHeight="1">
      <c r="A66" s="466" t="s">
        <v>4710</v>
      </c>
      <c r="B66" s="238" t="s">
        <v>1480</v>
      </c>
      <c r="C66" s="195" t="s">
        <v>4703</v>
      </c>
      <c r="D66" s="198" t="s">
        <v>4711</v>
      </c>
      <c r="E66" s="228" t="s">
        <v>170</v>
      </c>
      <c r="F66" s="195" t="s">
        <v>4040</v>
      </c>
      <c r="G66" s="195" t="s">
        <v>4712</v>
      </c>
      <c r="H66" s="195" t="s">
        <v>4709</v>
      </c>
      <c r="I66" s="196" t="s">
        <v>51</v>
      </c>
      <c r="J66" s="181">
        <v>45373.0</v>
      </c>
      <c r="K66" s="272"/>
      <c r="L66" s="216" t="s">
        <v>135</v>
      </c>
      <c r="M66" s="185"/>
      <c r="N66" s="185"/>
      <c r="O66" s="185"/>
      <c r="P66" s="185"/>
      <c r="Q66" s="185"/>
      <c r="R66" s="185"/>
      <c r="S66" s="185"/>
      <c r="T66" s="185"/>
      <c r="U66" s="185"/>
      <c r="V66" s="185"/>
      <c r="W66" s="185"/>
      <c r="X66" s="185"/>
      <c r="Y66" s="185"/>
      <c r="Z66" s="185"/>
      <c r="AA66" s="185"/>
      <c r="AB66" s="185"/>
      <c r="AC66" s="185"/>
      <c r="AD66" s="185"/>
      <c r="AE66" s="185"/>
      <c r="AF66" s="185"/>
      <c r="AG66" s="185"/>
      <c r="AH66" s="185"/>
      <c r="AI66" s="185"/>
    </row>
    <row r="67" ht="15.75" customHeight="1">
      <c r="A67" s="466" t="s">
        <v>4713</v>
      </c>
      <c r="B67" s="238" t="s">
        <v>1480</v>
      </c>
      <c r="C67" s="195" t="s">
        <v>4703</v>
      </c>
      <c r="D67" s="198" t="s">
        <v>4714</v>
      </c>
      <c r="E67" s="228" t="s">
        <v>170</v>
      </c>
      <c r="F67" s="195" t="s">
        <v>4055</v>
      </c>
      <c r="G67" s="195" t="s">
        <v>4712</v>
      </c>
      <c r="H67" s="195" t="s">
        <v>4709</v>
      </c>
      <c r="I67" s="196" t="s">
        <v>51</v>
      </c>
      <c r="J67" s="181">
        <v>45373.0</v>
      </c>
      <c r="K67" s="272"/>
      <c r="L67" s="216" t="s">
        <v>135</v>
      </c>
      <c r="M67" s="185"/>
      <c r="N67" s="185"/>
      <c r="O67" s="185"/>
      <c r="P67" s="185"/>
      <c r="Q67" s="185"/>
      <c r="R67" s="185"/>
      <c r="S67" s="185"/>
      <c r="T67" s="185"/>
      <c r="U67" s="185"/>
      <c r="V67" s="185"/>
      <c r="W67" s="185"/>
      <c r="X67" s="185"/>
      <c r="Y67" s="185"/>
      <c r="Z67" s="185"/>
      <c r="AA67" s="185"/>
      <c r="AB67" s="185"/>
      <c r="AC67" s="185"/>
      <c r="AD67" s="185"/>
      <c r="AE67" s="185"/>
      <c r="AF67" s="185"/>
      <c r="AG67" s="185"/>
      <c r="AH67" s="185"/>
      <c r="AI67" s="185"/>
    </row>
    <row r="68" ht="15.75" customHeight="1">
      <c r="A68" s="466" t="s">
        <v>4715</v>
      </c>
      <c r="B68" s="196" t="s">
        <v>1487</v>
      </c>
      <c r="C68" s="230" t="s">
        <v>4716</v>
      </c>
      <c r="D68" s="219" t="s">
        <v>4717</v>
      </c>
      <c r="E68" s="228" t="s">
        <v>170</v>
      </c>
      <c r="F68" s="189" t="s">
        <v>2616</v>
      </c>
      <c r="G68" s="230" t="s">
        <v>4718</v>
      </c>
      <c r="H68" s="230" t="s">
        <v>4718</v>
      </c>
      <c r="I68" s="183" t="s">
        <v>51</v>
      </c>
      <c r="J68" s="206">
        <v>45363.0</v>
      </c>
      <c r="K68" s="276"/>
      <c r="L68" s="183" t="s">
        <v>135</v>
      </c>
      <c r="M68" s="202"/>
      <c r="N68" s="202"/>
      <c r="O68" s="202"/>
      <c r="P68" s="202"/>
      <c r="Q68" s="202"/>
      <c r="R68" s="202"/>
      <c r="S68" s="202"/>
      <c r="T68" s="202"/>
      <c r="U68" s="202"/>
      <c r="V68" s="202"/>
      <c r="W68" s="202"/>
      <c r="X68" s="202"/>
      <c r="Y68" s="202"/>
      <c r="Z68" s="202"/>
      <c r="AA68" s="135"/>
      <c r="AB68" s="135"/>
      <c r="AC68" s="135"/>
      <c r="AD68" s="135"/>
      <c r="AE68" s="135"/>
      <c r="AF68" s="135"/>
      <c r="AG68" s="135"/>
      <c r="AH68" s="135"/>
      <c r="AI68" s="135"/>
    </row>
    <row r="69" ht="15.75" customHeight="1">
      <c r="A69" s="464" t="s">
        <v>4719</v>
      </c>
      <c r="B69" s="196" t="s">
        <v>1487</v>
      </c>
      <c r="C69" s="230" t="s">
        <v>4716</v>
      </c>
      <c r="D69" s="219" t="s">
        <v>4720</v>
      </c>
      <c r="E69" s="228" t="s">
        <v>170</v>
      </c>
      <c r="F69" s="189" t="s">
        <v>2620</v>
      </c>
      <c r="G69" s="230" t="s">
        <v>4721</v>
      </c>
      <c r="H69" s="230" t="s">
        <v>4721</v>
      </c>
      <c r="I69" s="183" t="s">
        <v>51</v>
      </c>
      <c r="J69" s="206">
        <v>45363.0</v>
      </c>
      <c r="K69" s="276"/>
      <c r="L69" s="183" t="s">
        <v>135</v>
      </c>
      <c r="M69" s="202"/>
      <c r="N69" s="202"/>
      <c r="O69" s="202"/>
      <c r="P69" s="202"/>
      <c r="Q69" s="202"/>
      <c r="R69" s="202"/>
      <c r="S69" s="202"/>
      <c r="T69" s="202"/>
      <c r="U69" s="202"/>
      <c r="V69" s="202"/>
      <c r="W69" s="202"/>
      <c r="X69" s="202"/>
      <c r="Y69" s="202"/>
      <c r="Z69" s="202"/>
      <c r="AA69" s="135"/>
      <c r="AB69" s="135"/>
      <c r="AC69" s="135"/>
      <c r="AD69" s="135"/>
      <c r="AE69" s="135"/>
      <c r="AF69" s="135"/>
      <c r="AG69" s="135"/>
      <c r="AH69" s="135"/>
      <c r="AI69" s="135"/>
    </row>
    <row r="70" ht="15.75" customHeight="1">
      <c r="A70" s="464" t="s">
        <v>4722</v>
      </c>
      <c r="B70" s="218" t="s">
        <v>1497</v>
      </c>
      <c r="C70" s="213" t="s">
        <v>4723</v>
      </c>
      <c r="D70" s="213" t="s">
        <v>4724</v>
      </c>
      <c r="E70" s="248" t="s">
        <v>170</v>
      </c>
      <c r="F70" s="213" t="s">
        <v>719</v>
      </c>
      <c r="G70" s="213" t="s">
        <v>4725</v>
      </c>
      <c r="H70" s="213" t="s">
        <v>4726</v>
      </c>
      <c r="I70" s="264" t="s">
        <v>51</v>
      </c>
      <c r="J70" s="181">
        <v>45373.0</v>
      </c>
      <c r="K70" s="309"/>
      <c r="L70" s="216" t="s">
        <v>135</v>
      </c>
      <c r="M70" s="111"/>
      <c r="N70" s="111"/>
      <c r="O70" s="111"/>
      <c r="P70" s="111"/>
      <c r="Q70" s="111"/>
      <c r="R70" s="111"/>
      <c r="S70" s="111"/>
      <c r="T70" s="111"/>
      <c r="U70" s="111"/>
      <c r="V70" s="111"/>
      <c r="W70" s="111"/>
      <c r="X70" s="111"/>
      <c r="Y70" s="111"/>
      <c r="Z70" s="111"/>
      <c r="AA70" s="111"/>
      <c r="AB70" s="111"/>
      <c r="AC70" s="111"/>
      <c r="AD70" s="111"/>
      <c r="AE70" s="111"/>
      <c r="AF70" s="111"/>
      <c r="AG70" s="111"/>
      <c r="AH70" s="111"/>
      <c r="AI70" s="111"/>
    </row>
    <row r="71" ht="15.75" customHeight="1">
      <c r="A71" s="466" t="s">
        <v>4727</v>
      </c>
      <c r="B71" s="238" t="s">
        <v>1503</v>
      </c>
      <c r="C71" s="198" t="s">
        <v>4723</v>
      </c>
      <c r="D71" s="198" t="s">
        <v>4728</v>
      </c>
      <c r="E71" s="228" t="s">
        <v>170</v>
      </c>
      <c r="F71" s="195" t="s">
        <v>4040</v>
      </c>
      <c r="G71" s="230" t="s">
        <v>4725</v>
      </c>
      <c r="H71" s="230" t="s">
        <v>4726</v>
      </c>
      <c r="I71" s="238" t="s">
        <v>51</v>
      </c>
      <c r="J71" s="181">
        <v>45373.0</v>
      </c>
      <c r="K71" s="234"/>
      <c r="L71" s="216" t="s">
        <v>135</v>
      </c>
      <c r="M71" s="185"/>
      <c r="N71" s="185"/>
      <c r="O71" s="185"/>
      <c r="P71" s="185"/>
      <c r="Q71" s="185"/>
      <c r="R71" s="185"/>
      <c r="S71" s="185"/>
      <c r="T71" s="185"/>
      <c r="U71" s="185"/>
      <c r="V71" s="185"/>
      <c r="W71" s="185"/>
      <c r="X71" s="185"/>
      <c r="Y71" s="185"/>
      <c r="Z71" s="185"/>
      <c r="AA71" s="185"/>
      <c r="AB71" s="185"/>
      <c r="AC71" s="185"/>
      <c r="AD71" s="185"/>
      <c r="AE71" s="185"/>
      <c r="AF71" s="185"/>
      <c r="AG71" s="185"/>
      <c r="AH71" s="185"/>
      <c r="AI71" s="185"/>
    </row>
    <row r="72" ht="15.75" customHeight="1">
      <c r="A72" s="466" t="s">
        <v>4729</v>
      </c>
      <c r="B72" s="238" t="s">
        <v>1503</v>
      </c>
      <c r="C72" s="198" t="s">
        <v>4723</v>
      </c>
      <c r="D72" s="198" t="s">
        <v>4730</v>
      </c>
      <c r="E72" s="228" t="s">
        <v>170</v>
      </c>
      <c r="F72" s="195" t="s">
        <v>4055</v>
      </c>
      <c r="G72" s="230" t="s">
        <v>4725</v>
      </c>
      <c r="H72" s="230" t="s">
        <v>4726</v>
      </c>
      <c r="I72" s="238" t="s">
        <v>51</v>
      </c>
      <c r="J72" s="181">
        <v>45373.0</v>
      </c>
      <c r="K72" s="234"/>
      <c r="L72" s="216" t="s">
        <v>135</v>
      </c>
      <c r="M72" s="185"/>
      <c r="N72" s="185"/>
      <c r="O72" s="185"/>
      <c r="P72" s="185"/>
      <c r="Q72" s="185"/>
      <c r="R72" s="185"/>
      <c r="S72" s="185"/>
      <c r="T72" s="185"/>
      <c r="U72" s="185"/>
      <c r="V72" s="185"/>
      <c r="W72" s="185"/>
      <c r="X72" s="185"/>
      <c r="Y72" s="185"/>
      <c r="Z72" s="185"/>
      <c r="AA72" s="185"/>
      <c r="AB72" s="185"/>
      <c r="AC72" s="185"/>
      <c r="AD72" s="185"/>
      <c r="AE72" s="185"/>
      <c r="AF72" s="185"/>
      <c r="AG72" s="185"/>
      <c r="AH72" s="185"/>
      <c r="AI72" s="185"/>
    </row>
    <row r="73" ht="15.75" customHeight="1">
      <c r="A73" s="166"/>
      <c r="B73" s="167" t="s">
        <v>4731</v>
      </c>
      <c r="C73" s="6"/>
      <c r="D73" s="168"/>
      <c r="E73" s="169"/>
      <c r="F73" s="168"/>
      <c r="G73" s="168"/>
      <c r="H73" s="168"/>
      <c r="I73" s="169"/>
      <c r="J73" s="169"/>
      <c r="K73" s="171"/>
      <c r="L73" s="169"/>
      <c r="M73" s="172"/>
      <c r="N73" s="134"/>
      <c r="O73" s="134"/>
      <c r="P73" s="134"/>
      <c r="Q73" s="134"/>
      <c r="R73" s="134"/>
      <c r="S73" s="134"/>
      <c r="T73" s="134"/>
      <c r="U73" s="134"/>
      <c r="V73" s="134"/>
      <c r="W73" s="134"/>
      <c r="X73" s="134"/>
      <c r="Y73" s="134"/>
      <c r="Z73" s="134"/>
      <c r="AA73" s="135"/>
      <c r="AB73" s="135"/>
      <c r="AC73" s="135"/>
      <c r="AD73" s="135"/>
      <c r="AE73" s="135"/>
      <c r="AF73" s="135"/>
      <c r="AG73" s="135"/>
      <c r="AH73" s="135"/>
      <c r="AI73" s="135"/>
    </row>
    <row r="74" ht="30.0" customHeight="1">
      <c r="A74" s="246" t="s">
        <v>4732</v>
      </c>
      <c r="B74" s="177" t="s">
        <v>4733</v>
      </c>
      <c r="C74" s="175" t="s">
        <v>4734</v>
      </c>
      <c r="D74" s="180" t="s">
        <v>4735</v>
      </c>
      <c r="E74" s="228" t="s">
        <v>170</v>
      </c>
      <c r="F74" s="180" t="s">
        <v>4736</v>
      </c>
      <c r="G74" s="175" t="s">
        <v>4737</v>
      </c>
      <c r="H74" s="175" t="s">
        <v>4737</v>
      </c>
      <c r="I74" s="241" t="s">
        <v>51</v>
      </c>
      <c r="J74" s="206">
        <v>45363.0</v>
      </c>
      <c r="K74" s="242"/>
      <c r="L74" s="183" t="s">
        <v>135</v>
      </c>
      <c r="M74" s="184"/>
      <c r="N74" s="184"/>
      <c r="O74" s="184"/>
      <c r="P74" s="184"/>
      <c r="Q74" s="184"/>
      <c r="R74" s="184"/>
      <c r="S74" s="184"/>
      <c r="T74" s="184"/>
      <c r="U74" s="184"/>
      <c r="V74" s="184"/>
      <c r="W74" s="184"/>
      <c r="X74" s="184"/>
      <c r="Y74" s="184"/>
      <c r="Z74" s="184"/>
      <c r="AA74" s="185"/>
      <c r="AB74" s="185"/>
      <c r="AC74" s="185"/>
      <c r="AD74" s="185"/>
      <c r="AE74" s="185"/>
      <c r="AF74" s="185"/>
      <c r="AG74" s="185"/>
      <c r="AH74" s="185"/>
      <c r="AI74" s="185"/>
    </row>
    <row r="75" ht="30.0" customHeight="1">
      <c r="A75" s="246" t="s">
        <v>4738</v>
      </c>
      <c r="B75" s="248" t="s">
        <v>4739</v>
      </c>
      <c r="C75" s="322" t="s">
        <v>4740</v>
      </c>
      <c r="D75" s="219" t="s">
        <v>4741</v>
      </c>
      <c r="E75" s="228" t="s">
        <v>170</v>
      </c>
      <c r="F75" s="180" t="s">
        <v>4736</v>
      </c>
      <c r="G75" s="198" t="s">
        <v>2644</v>
      </c>
      <c r="H75" s="198" t="s">
        <v>2644</v>
      </c>
      <c r="I75" s="241" t="s">
        <v>51</v>
      </c>
      <c r="J75" s="206">
        <v>45363.0</v>
      </c>
      <c r="K75" s="224"/>
      <c r="L75" s="183" t="s">
        <v>135</v>
      </c>
      <c r="M75" s="89"/>
      <c r="N75" s="89"/>
      <c r="O75" s="89"/>
      <c r="P75" s="89"/>
      <c r="Q75" s="89"/>
      <c r="R75" s="89"/>
      <c r="S75" s="89"/>
      <c r="T75" s="89"/>
      <c r="U75" s="89"/>
      <c r="V75" s="89"/>
      <c r="W75" s="89"/>
      <c r="X75" s="89"/>
      <c r="Y75" s="89"/>
      <c r="Z75" s="89"/>
      <c r="AA75" s="111"/>
      <c r="AB75" s="111"/>
      <c r="AC75" s="111"/>
      <c r="AD75" s="111"/>
      <c r="AE75" s="111"/>
      <c r="AF75" s="111"/>
      <c r="AG75" s="111"/>
      <c r="AH75" s="111"/>
      <c r="AI75" s="111"/>
    </row>
    <row r="76" ht="30.0" customHeight="1">
      <c r="A76" s="246" t="s">
        <v>4742</v>
      </c>
      <c r="B76" s="248" t="s">
        <v>4739</v>
      </c>
      <c r="C76" s="213" t="s">
        <v>4743</v>
      </c>
      <c r="D76" s="219" t="s">
        <v>4744</v>
      </c>
      <c r="E76" s="228" t="s">
        <v>170</v>
      </c>
      <c r="F76" s="180" t="s">
        <v>4736</v>
      </c>
      <c r="G76" s="175" t="s">
        <v>4737</v>
      </c>
      <c r="H76" s="175" t="s">
        <v>4737</v>
      </c>
      <c r="I76" s="183" t="s">
        <v>51</v>
      </c>
      <c r="J76" s="206">
        <v>45363.0</v>
      </c>
      <c r="K76" s="263"/>
      <c r="L76" s="183" t="s">
        <v>135</v>
      </c>
      <c r="M76" s="202"/>
      <c r="N76" s="202"/>
      <c r="O76" s="202"/>
      <c r="P76" s="202"/>
      <c r="Q76" s="202"/>
      <c r="R76" s="202"/>
      <c r="S76" s="202"/>
      <c r="T76" s="202"/>
      <c r="U76" s="202"/>
      <c r="V76" s="202"/>
      <c r="W76" s="202"/>
      <c r="X76" s="202"/>
      <c r="Y76" s="202"/>
      <c r="Z76" s="202"/>
      <c r="AA76" s="135"/>
      <c r="AB76" s="135"/>
      <c r="AC76" s="135"/>
      <c r="AD76" s="135"/>
      <c r="AE76" s="135"/>
      <c r="AF76" s="135"/>
      <c r="AG76" s="135"/>
      <c r="AH76" s="135"/>
      <c r="AI76" s="135"/>
    </row>
    <row r="77" ht="30.0" customHeight="1">
      <c r="A77" s="246" t="s">
        <v>4745</v>
      </c>
      <c r="B77" s="248" t="s">
        <v>4739</v>
      </c>
      <c r="C77" s="213" t="s">
        <v>4746</v>
      </c>
      <c r="D77" s="219" t="s">
        <v>4747</v>
      </c>
      <c r="E77" s="228" t="s">
        <v>170</v>
      </c>
      <c r="F77" s="180" t="s">
        <v>4736</v>
      </c>
      <c r="G77" s="198" t="s">
        <v>4748</v>
      </c>
      <c r="H77" s="198" t="s">
        <v>4748</v>
      </c>
      <c r="I77" s="183" t="s">
        <v>51</v>
      </c>
      <c r="J77" s="206">
        <v>45363.0</v>
      </c>
      <c r="K77" s="263"/>
      <c r="L77" s="183" t="s">
        <v>135</v>
      </c>
      <c r="M77" s="202"/>
      <c r="N77" s="202"/>
      <c r="O77" s="202"/>
      <c r="P77" s="202"/>
      <c r="Q77" s="202"/>
      <c r="R77" s="202"/>
      <c r="S77" s="202"/>
      <c r="T77" s="202"/>
      <c r="U77" s="202"/>
      <c r="V77" s="202"/>
      <c r="W77" s="202"/>
      <c r="X77" s="202"/>
      <c r="Y77" s="202"/>
      <c r="Z77" s="202"/>
      <c r="AA77" s="135"/>
      <c r="AB77" s="135"/>
      <c r="AC77" s="135"/>
      <c r="AD77" s="135"/>
      <c r="AE77" s="135"/>
      <c r="AF77" s="135"/>
      <c r="AG77" s="135"/>
      <c r="AH77" s="135"/>
      <c r="AI77" s="135"/>
    </row>
    <row r="78" ht="30.0" customHeight="1">
      <c r="A78" s="246" t="s">
        <v>4749</v>
      </c>
      <c r="B78" s="177" t="s">
        <v>4733</v>
      </c>
      <c r="C78" s="274" t="s">
        <v>4750</v>
      </c>
      <c r="D78" s="180" t="s">
        <v>4751</v>
      </c>
      <c r="E78" s="228" t="s">
        <v>170</v>
      </c>
      <c r="F78" s="180" t="s">
        <v>4752</v>
      </c>
      <c r="G78" s="230" t="s">
        <v>4753</v>
      </c>
      <c r="H78" s="230" t="s">
        <v>4753</v>
      </c>
      <c r="I78" s="183" t="s">
        <v>51</v>
      </c>
      <c r="J78" s="206">
        <v>45363.0</v>
      </c>
      <c r="K78" s="263"/>
      <c r="L78" s="183" t="s">
        <v>135</v>
      </c>
      <c r="M78" s="202"/>
      <c r="N78" s="202"/>
      <c r="O78" s="202"/>
      <c r="P78" s="202"/>
      <c r="Q78" s="202"/>
      <c r="R78" s="202"/>
      <c r="S78" s="202"/>
      <c r="T78" s="202"/>
      <c r="U78" s="202"/>
      <c r="V78" s="202"/>
      <c r="W78" s="202"/>
      <c r="X78" s="202"/>
      <c r="Y78" s="202"/>
      <c r="Z78" s="202"/>
      <c r="AA78" s="135"/>
      <c r="AB78" s="135"/>
      <c r="AC78" s="135"/>
      <c r="AD78" s="135"/>
      <c r="AE78" s="135"/>
      <c r="AF78" s="135"/>
      <c r="AG78" s="135"/>
      <c r="AH78" s="135"/>
      <c r="AI78" s="135"/>
    </row>
    <row r="79" ht="30.0" customHeight="1">
      <c r="A79" s="246" t="s">
        <v>4754</v>
      </c>
      <c r="B79" s="177" t="s">
        <v>4733</v>
      </c>
      <c r="C79" s="274" t="s">
        <v>4755</v>
      </c>
      <c r="D79" s="180" t="s">
        <v>4756</v>
      </c>
      <c r="E79" s="228" t="s">
        <v>170</v>
      </c>
      <c r="F79" s="180" t="s">
        <v>4757</v>
      </c>
      <c r="G79" s="230" t="s">
        <v>4758</v>
      </c>
      <c r="H79" s="230" t="s">
        <v>4758</v>
      </c>
      <c r="I79" s="183" t="s">
        <v>51</v>
      </c>
      <c r="J79" s="206">
        <v>45363.0</v>
      </c>
      <c r="K79" s="263"/>
      <c r="L79" s="183" t="s">
        <v>135</v>
      </c>
      <c r="M79" s="202"/>
      <c r="N79" s="202"/>
      <c r="O79" s="202"/>
      <c r="P79" s="202"/>
      <c r="Q79" s="202"/>
      <c r="R79" s="202"/>
      <c r="S79" s="202"/>
      <c r="T79" s="202"/>
      <c r="U79" s="202"/>
      <c r="V79" s="202"/>
      <c r="W79" s="202"/>
      <c r="X79" s="202"/>
      <c r="Y79" s="202"/>
      <c r="Z79" s="202"/>
      <c r="AA79" s="135"/>
      <c r="AB79" s="135"/>
      <c r="AC79" s="135"/>
      <c r="AD79" s="135"/>
      <c r="AE79" s="135"/>
      <c r="AF79" s="135"/>
      <c r="AG79" s="135"/>
      <c r="AH79" s="135"/>
      <c r="AI79" s="135"/>
    </row>
    <row r="80" ht="30.0" customHeight="1">
      <c r="A80" s="246" t="s">
        <v>4759</v>
      </c>
      <c r="B80" s="177" t="s">
        <v>4733</v>
      </c>
      <c r="C80" s="230" t="s">
        <v>4760</v>
      </c>
      <c r="D80" s="180" t="s">
        <v>4756</v>
      </c>
      <c r="E80" s="228" t="s">
        <v>170</v>
      </c>
      <c r="F80" s="180" t="s">
        <v>4761</v>
      </c>
      <c r="G80" s="230" t="s">
        <v>4758</v>
      </c>
      <c r="H80" s="230" t="s">
        <v>4758</v>
      </c>
      <c r="I80" s="183" t="s">
        <v>51</v>
      </c>
      <c r="J80" s="206">
        <v>45363.0</v>
      </c>
      <c r="K80" s="263"/>
      <c r="L80" s="183" t="s">
        <v>135</v>
      </c>
      <c r="M80" s="202"/>
      <c r="N80" s="202"/>
      <c r="O80" s="202"/>
      <c r="P80" s="202"/>
      <c r="Q80" s="202"/>
      <c r="R80" s="202"/>
      <c r="S80" s="202"/>
      <c r="T80" s="202"/>
      <c r="U80" s="202"/>
      <c r="V80" s="202"/>
      <c r="W80" s="202"/>
      <c r="X80" s="202"/>
      <c r="Y80" s="202"/>
      <c r="Z80" s="202"/>
      <c r="AA80" s="135"/>
      <c r="AB80" s="135"/>
      <c r="AC80" s="135"/>
      <c r="AD80" s="135"/>
      <c r="AE80" s="135"/>
      <c r="AF80" s="135"/>
      <c r="AG80" s="135"/>
      <c r="AH80" s="135"/>
      <c r="AI80" s="135"/>
    </row>
    <row r="81" ht="30.0" customHeight="1">
      <c r="A81" s="246" t="s">
        <v>4762</v>
      </c>
      <c r="B81" s="177" t="s">
        <v>4733</v>
      </c>
      <c r="C81" s="230" t="s">
        <v>4763</v>
      </c>
      <c r="D81" s="180" t="s">
        <v>4764</v>
      </c>
      <c r="E81" s="228" t="s">
        <v>170</v>
      </c>
      <c r="F81" s="180" t="s">
        <v>4765</v>
      </c>
      <c r="G81" s="198" t="s">
        <v>4766</v>
      </c>
      <c r="H81" s="198" t="s">
        <v>4766</v>
      </c>
      <c r="I81" s="183" t="s">
        <v>51</v>
      </c>
      <c r="J81" s="206">
        <v>45363.0</v>
      </c>
      <c r="K81" s="263"/>
      <c r="L81" s="183" t="s">
        <v>135</v>
      </c>
      <c r="M81" s="202"/>
      <c r="N81" s="202"/>
      <c r="O81" s="202"/>
      <c r="P81" s="202"/>
      <c r="Q81" s="202"/>
      <c r="R81" s="202"/>
      <c r="S81" s="202"/>
      <c r="T81" s="202"/>
      <c r="U81" s="202"/>
      <c r="V81" s="202"/>
      <c r="W81" s="202"/>
      <c r="X81" s="202"/>
      <c r="Y81" s="202"/>
      <c r="Z81" s="202"/>
      <c r="AA81" s="135"/>
      <c r="AB81" s="135"/>
      <c r="AC81" s="135"/>
      <c r="AD81" s="135"/>
      <c r="AE81" s="135"/>
      <c r="AF81" s="135"/>
      <c r="AG81" s="135"/>
      <c r="AH81" s="135"/>
      <c r="AI81" s="135"/>
    </row>
    <row r="82" ht="30.0" customHeight="1">
      <c r="A82" s="246" t="s">
        <v>4767</v>
      </c>
      <c r="B82" s="177" t="s">
        <v>4733</v>
      </c>
      <c r="C82" s="230" t="s">
        <v>4768</v>
      </c>
      <c r="D82" s="180" t="s">
        <v>4756</v>
      </c>
      <c r="E82" s="228" t="s">
        <v>170</v>
      </c>
      <c r="F82" s="180" t="s">
        <v>4769</v>
      </c>
      <c r="G82" s="230" t="s">
        <v>4758</v>
      </c>
      <c r="H82" s="230" t="s">
        <v>4758</v>
      </c>
      <c r="I82" s="183" t="s">
        <v>51</v>
      </c>
      <c r="J82" s="206">
        <v>45363.0</v>
      </c>
      <c r="K82" s="263"/>
      <c r="L82" s="183" t="s">
        <v>135</v>
      </c>
      <c r="M82" s="202"/>
      <c r="N82" s="202"/>
      <c r="O82" s="202"/>
      <c r="P82" s="202"/>
      <c r="Q82" s="202"/>
      <c r="R82" s="202"/>
      <c r="S82" s="202"/>
      <c r="T82" s="202"/>
      <c r="U82" s="202"/>
      <c r="V82" s="202"/>
      <c r="W82" s="202"/>
      <c r="X82" s="202"/>
      <c r="Y82" s="202"/>
      <c r="Z82" s="202"/>
      <c r="AA82" s="135"/>
      <c r="AB82" s="135"/>
      <c r="AC82" s="135"/>
      <c r="AD82" s="135"/>
      <c r="AE82" s="135"/>
      <c r="AF82" s="135"/>
      <c r="AG82" s="135"/>
      <c r="AH82" s="135"/>
      <c r="AI82" s="135"/>
    </row>
    <row r="83" ht="30.0" customHeight="1">
      <c r="A83" s="246" t="s">
        <v>4770</v>
      </c>
      <c r="B83" s="177" t="s">
        <v>4733</v>
      </c>
      <c r="C83" s="230" t="s">
        <v>4771</v>
      </c>
      <c r="D83" s="180" t="s">
        <v>4756</v>
      </c>
      <c r="E83" s="228" t="s">
        <v>170</v>
      </c>
      <c r="F83" s="180" t="s">
        <v>4772</v>
      </c>
      <c r="G83" s="230" t="s">
        <v>4758</v>
      </c>
      <c r="H83" s="230" t="s">
        <v>4758</v>
      </c>
      <c r="I83" s="183" t="s">
        <v>51</v>
      </c>
      <c r="J83" s="206">
        <v>45363.0</v>
      </c>
      <c r="K83" s="263"/>
      <c r="L83" s="183" t="s">
        <v>135</v>
      </c>
      <c r="M83" s="202"/>
      <c r="N83" s="202"/>
      <c r="O83" s="202"/>
      <c r="P83" s="202"/>
      <c r="Q83" s="202"/>
      <c r="R83" s="202"/>
      <c r="S83" s="202"/>
      <c r="T83" s="202"/>
      <c r="U83" s="202"/>
      <c r="V83" s="202"/>
      <c r="W83" s="202"/>
      <c r="X83" s="202"/>
      <c r="Y83" s="202"/>
      <c r="Z83" s="202"/>
      <c r="AA83" s="135"/>
      <c r="AB83" s="135"/>
      <c r="AC83" s="135"/>
      <c r="AD83" s="135"/>
      <c r="AE83" s="135"/>
      <c r="AF83" s="135"/>
      <c r="AG83" s="135"/>
      <c r="AH83" s="135"/>
      <c r="AI83" s="135"/>
    </row>
    <row r="84" ht="30.0" customHeight="1">
      <c r="A84" s="246" t="s">
        <v>4773</v>
      </c>
      <c r="B84" s="177" t="s">
        <v>4733</v>
      </c>
      <c r="C84" s="230" t="s">
        <v>4774</v>
      </c>
      <c r="D84" s="180" t="s">
        <v>4756</v>
      </c>
      <c r="E84" s="228" t="s">
        <v>170</v>
      </c>
      <c r="F84" s="180" t="s">
        <v>4775</v>
      </c>
      <c r="G84" s="230" t="s">
        <v>4776</v>
      </c>
      <c r="H84" s="230" t="s">
        <v>4776</v>
      </c>
      <c r="I84" s="183" t="s">
        <v>51</v>
      </c>
      <c r="J84" s="206">
        <v>45363.0</v>
      </c>
      <c r="K84" s="263"/>
      <c r="L84" s="183" t="s">
        <v>135</v>
      </c>
      <c r="M84" s="202"/>
      <c r="N84" s="202"/>
      <c r="O84" s="202"/>
      <c r="P84" s="202"/>
      <c r="Q84" s="202"/>
      <c r="R84" s="202"/>
      <c r="S84" s="202"/>
      <c r="T84" s="202"/>
      <c r="U84" s="202"/>
      <c r="V84" s="202"/>
      <c r="W84" s="202"/>
      <c r="X84" s="202"/>
      <c r="Y84" s="202"/>
      <c r="Z84" s="202"/>
      <c r="AA84" s="135"/>
      <c r="AB84" s="135"/>
      <c r="AC84" s="135"/>
      <c r="AD84" s="135"/>
      <c r="AE84" s="135"/>
      <c r="AF84" s="135"/>
      <c r="AG84" s="135"/>
      <c r="AH84" s="135"/>
      <c r="AI84" s="135"/>
    </row>
    <row r="85" ht="30.0" customHeight="1">
      <c r="A85" s="246" t="s">
        <v>4777</v>
      </c>
      <c r="B85" s="177" t="s">
        <v>4733</v>
      </c>
      <c r="C85" s="230" t="s">
        <v>4778</v>
      </c>
      <c r="D85" s="180" t="s">
        <v>4756</v>
      </c>
      <c r="E85" s="228" t="s">
        <v>170</v>
      </c>
      <c r="F85" s="180" t="s">
        <v>4779</v>
      </c>
      <c r="G85" s="230" t="s">
        <v>4776</v>
      </c>
      <c r="H85" s="230" t="s">
        <v>4776</v>
      </c>
      <c r="I85" s="183" t="s">
        <v>51</v>
      </c>
      <c r="J85" s="206">
        <v>45363.0</v>
      </c>
      <c r="K85" s="263"/>
      <c r="L85" s="183" t="s">
        <v>135</v>
      </c>
      <c r="M85" s="202"/>
      <c r="N85" s="202"/>
      <c r="O85" s="202"/>
      <c r="P85" s="202"/>
      <c r="Q85" s="202"/>
      <c r="R85" s="202"/>
      <c r="S85" s="202"/>
      <c r="T85" s="202"/>
      <c r="U85" s="202"/>
      <c r="V85" s="202"/>
      <c r="W85" s="202"/>
      <c r="X85" s="202"/>
      <c r="Y85" s="202"/>
      <c r="Z85" s="202"/>
      <c r="AA85" s="135"/>
      <c r="AB85" s="135"/>
      <c r="AC85" s="135"/>
      <c r="AD85" s="135"/>
      <c r="AE85" s="135"/>
      <c r="AF85" s="135"/>
      <c r="AG85" s="135"/>
      <c r="AH85" s="135"/>
      <c r="AI85" s="135"/>
    </row>
    <row r="86" ht="30.0" customHeight="1">
      <c r="A86" s="246" t="s">
        <v>4780</v>
      </c>
      <c r="B86" s="177" t="s">
        <v>4733</v>
      </c>
      <c r="C86" s="230" t="s">
        <v>4781</v>
      </c>
      <c r="D86" s="180" t="s">
        <v>4756</v>
      </c>
      <c r="E86" s="228" t="s">
        <v>170</v>
      </c>
      <c r="F86" s="180" t="s">
        <v>4782</v>
      </c>
      <c r="G86" s="230" t="s">
        <v>4776</v>
      </c>
      <c r="H86" s="230" t="s">
        <v>4776</v>
      </c>
      <c r="I86" s="183" t="s">
        <v>51</v>
      </c>
      <c r="J86" s="206">
        <v>45363.0</v>
      </c>
      <c r="K86" s="263"/>
      <c r="L86" s="183" t="s">
        <v>135</v>
      </c>
      <c r="M86" s="202"/>
      <c r="N86" s="202"/>
      <c r="O86" s="202"/>
      <c r="P86" s="202"/>
      <c r="Q86" s="202"/>
      <c r="R86" s="202"/>
      <c r="S86" s="202"/>
      <c r="T86" s="202"/>
      <c r="U86" s="202"/>
      <c r="V86" s="202"/>
      <c r="W86" s="202"/>
      <c r="X86" s="202"/>
      <c r="Y86" s="202"/>
      <c r="Z86" s="202"/>
      <c r="AA86" s="135"/>
      <c r="AB86" s="135"/>
      <c r="AC86" s="135"/>
      <c r="AD86" s="135"/>
      <c r="AE86" s="135"/>
      <c r="AF86" s="135"/>
      <c r="AG86" s="135"/>
      <c r="AH86" s="135"/>
      <c r="AI86" s="135"/>
    </row>
    <row r="87" ht="30.0" customHeight="1">
      <c r="A87" s="246" t="s">
        <v>4783</v>
      </c>
      <c r="B87" s="177" t="s">
        <v>4733</v>
      </c>
      <c r="C87" s="230" t="s">
        <v>4784</v>
      </c>
      <c r="D87" s="180" t="s">
        <v>4756</v>
      </c>
      <c r="E87" s="228" t="s">
        <v>170</v>
      </c>
      <c r="F87" s="180" t="s">
        <v>4785</v>
      </c>
      <c r="G87" s="230" t="s">
        <v>4776</v>
      </c>
      <c r="H87" s="230" t="s">
        <v>4776</v>
      </c>
      <c r="I87" s="183" t="s">
        <v>51</v>
      </c>
      <c r="J87" s="206">
        <v>45363.0</v>
      </c>
      <c r="K87" s="263"/>
      <c r="L87" s="183" t="s">
        <v>135</v>
      </c>
      <c r="M87" s="202"/>
      <c r="N87" s="202"/>
      <c r="O87" s="202"/>
      <c r="P87" s="202"/>
      <c r="Q87" s="202"/>
      <c r="R87" s="202"/>
      <c r="S87" s="202"/>
      <c r="T87" s="202"/>
      <c r="U87" s="202"/>
      <c r="V87" s="202"/>
      <c r="W87" s="202"/>
      <c r="X87" s="202"/>
      <c r="Y87" s="202"/>
      <c r="Z87" s="202"/>
      <c r="AA87" s="135"/>
      <c r="AB87" s="135"/>
      <c r="AC87" s="135"/>
      <c r="AD87" s="135"/>
      <c r="AE87" s="135"/>
      <c r="AF87" s="135"/>
      <c r="AG87" s="135"/>
      <c r="AH87" s="135"/>
      <c r="AI87" s="135"/>
    </row>
    <row r="88" ht="30.0" customHeight="1">
      <c r="A88" s="246" t="s">
        <v>4786</v>
      </c>
      <c r="B88" s="177" t="s">
        <v>4733</v>
      </c>
      <c r="C88" s="230" t="s">
        <v>4787</v>
      </c>
      <c r="D88" s="180" t="s">
        <v>4756</v>
      </c>
      <c r="E88" s="228" t="s">
        <v>170</v>
      </c>
      <c r="F88" s="180" t="s">
        <v>4788</v>
      </c>
      <c r="G88" s="230" t="s">
        <v>4776</v>
      </c>
      <c r="H88" s="230" t="s">
        <v>4776</v>
      </c>
      <c r="I88" s="183" t="s">
        <v>51</v>
      </c>
      <c r="J88" s="206">
        <v>45363.0</v>
      </c>
      <c r="K88" s="263"/>
      <c r="L88" s="183" t="s">
        <v>135</v>
      </c>
      <c r="M88" s="202"/>
      <c r="N88" s="202"/>
      <c r="O88" s="202"/>
      <c r="P88" s="202"/>
      <c r="Q88" s="202"/>
      <c r="R88" s="202"/>
      <c r="S88" s="202"/>
      <c r="T88" s="202"/>
      <c r="U88" s="202"/>
      <c r="V88" s="202"/>
      <c r="W88" s="202"/>
      <c r="X88" s="202"/>
      <c r="Y88" s="202"/>
      <c r="Z88" s="202"/>
      <c r="AA88" s="135"/>
      <c r="AB88" s="135"/>
      <c r="AC88" s="135"/>
      <c r="AD88" s="135"/>
      <c r="AE88" s="135"/>
      <c r="AF88" s="135"/>
      <c r="AG88" s="135"/>
      <c r="AH88" s="135"/>
      <c r="AI88" s="135"/>
    </row>
    <row r="89" ht="30.0" customHeight="1">
      <c r="A89" s="246" t="s">
        <v>4789</v>
      </c>
      <c r="B89" s="177" t="s">
        <v>4733</v>
      </c>
      <c r="C89" s="230" t="s">
        <v>4790</v>
      </c>
      <c r="D89" s="180" t="s">
        <v>4756</v>
      </c>
      <c r="E89" s="228" t="s">
        <v>170</v>
      </c>
      <c r="F89" s="180" t="s">
        <v>4791</v>
      </c>
      <c r="G89" s="230" t="s">
        <v>4792</v>
      </c>
      <c r="H89" s="230" t="s">
        <v>4792</v>
      </c>
      <c r="I89" s="183" t="s">
        <v>51</v>
      </c>
      <c r="J89" s="206">
        <v>45363.0</v>
      </c>
      <c r="K89" s="263"/>
      <c r="L89" s="183" t="s">
        <v>135</v>
      </c>
      <c r="M89" s="202"/>
      <c r="N89" s="202"/>
      <c r="O89" s="202"/>
      <c r="P89" s="202"/>
      <c r="Q89" s="202"/>
      <c r="R89" s="202"/>
      <c r="S89" s="202"/>
      <c r="T89" s="202"/>
      <c r="U89" s="202"/>
      <c r="V89" s="202"/>
      <c r="W89" s="202"/>
      <c r="X89" s="202"/>
      <c r="Y89" s="202"/>
      <c r="Z89" s="202"/>
      <c r="AA89" s="135"/>
      <c r="AB89" s="135"/>
      <c r="AC89" s="135"/>
      <c r="AD89" s="135"/>
      <c r="AE89" s="135"/>
      <c r="AF89" s="135"/>
      <c r="AG89" s="135"/>
      <c r="AH89" s="135"/>
      <c r="AI89" s="135"/>
    </row>
    <row r="90" ht="30.0" customHeight="1">
      <c r="A90" s="246" t="s">
        <v>4793</v>
      </c>
      <c r="B90" s="177" t="s">
        <v>4733</v>
      </c>
      <c r="C90" s="230" t="s">
        <v>4794</v>
      </c>
      <c r="D90" s="180" t="s">
        <v>4795</v>
      </c>
      <c r="E90" s="228" t="s">
        <v>170</v>
      </c>
      <c r="F90" s="180" t="s">
        <v>4796</v>
      </c>
      <c r="G90" s="230" t="s">
        <v>4220</v>
      </c>
      <c r="H90" s="230" t="s">
        <v>4220</v>
      </c>
      <c r="I90" s="183" t="s">
        <v>51</v>
      </c>
      <c r="J90" s="206">
        <v>45363.0</v>
      </c>
      <c r="K90" s="263"/>
      <c r="L90" s="183" t="s">
        <v>135</v>
      </c>
      <c r="M90" s="202"/>
      <c r="N90" s="202"/>
      <c r="O90" s="202"/>
      <c r="P90" s="202"/>
      <c r="Q90" s="202"/>
      <c r="R90" s="202"/>
      <c r="S90" s="202"/>
      <c r="T90" s="202"/>
      <c r="U90" s="202"/>
      <c r="V90" s="202"/>
      <c r="W90" s="202"/>
      <c r="X90" s="202"/>
      <c r="Y90" s="202"/>
      <c r="Z90" s="202"/>
      <c r="AA90" s="135"/>
      <c r="AB90" s="135"/>
      <c r="AC90" s="135"/>
      <c r="AD90" s="135"/>
      <c r="AE90" s="135"/>
      <c r="AF90" s="135"/>
      <c r="AG90" s="135"/>
      <c r="AH90" s="135"/>
      <c r="AI90" s="135"/>
    </row>
    <row r="91" ht="30.0" customHeight="1">
      <c r="A91" s="246" t="s">
        <v>4797</v>
      </c>
      <c r="B91" s="177" t="s">
        <v>4733</v>
      </c>
      <c r="C91" s="230" t="s">
        <v>4798</v>
      </c>
      <c r="D91" s="180" t="s">
        <v>4795</v>
      </c>
      <c r="E91" s="228" t="s">
        <v>170</v>
      </c>
      <c r="F91" s="180" t="s">
        <v>4799</v>
      </c>
      <c r="G91" s="230" t="s">
        <v>4220</v>
      </c>
      <c r="H91" s="230" t="s">
        <v>4220</v>
      </c>
      <c r="I91" s="183" t="s">
        <v>51</v>
      </c>
      <c r="J91" s="206">
        <v>45363.0</v>
      </c>
      <c r="K91" s="263"/>
      <c r="L91" s="183" t="s">
        <v>135</v>
      </c>
      <c r="M91" s="202"/>
      <c r="N91" s="202"/>
      <c r="O91" s="202"/>
      <c r="P91" s="202"/>
      <c r="Q91" s="202"/>
      <c r="R91" s="202"/>
      <c r="S91" s="202"/>
      <c r="T91" s="202"/>
      <c r="U91" s="202"/>
      <c r="V91" s="202"/>
      <c r="W91" s="202"/>
      <c r="X91" s="202"/>
      <c r="Y91" s="202"/>
      <c r="Z91" s="202"/>
      <c r="AA91" s="135"/>
      <c r="AB91" s="135"/>
      <c r="AC91" s="135"/>
      <c r="AD91" s="135"/>
      <c r="AE91" s="135"/>
      <c r="AF91" s="135"/>
      <c r="AG91" s="135"/>
      <c r="AH91" s="135"/>
      <c r="AI91" s="135"/>
    </row>
    <row r="92" ht="30.0" customHeight="1">
      <c r="A92" s="246" t="s">
        <v>4800</v>
      </c>
      <c r="B92" s="177" t="s">
        <v>4733</v>
      </c>
      <c r="C92" s="198" t="s">
        <v>4801</v>
      </c>
      <c r="D92" s="180" t="s">
        <v>4802</v>
      </c>
      <c r="E92" s="228" t="s">
        <v>170</v>
      </c>
      <c r="F92" s="180" t="s">
        <v>4803</v>
      </c>
      <c r="G92" s="195" t="s">
        <v>2825</v>
      </c>
      <c r="H92" s="195" t="s">
        <v>2825</v>
      </c>
      <c r="I92" s="205" t="s">
        <v>51</v>
      </c>
      <c r="J92" s="206">
        <v>45363.0</v>
      </c>
      <c r="K92" s="242"/>
      <c r="L92" s="183" t="s">
        <v>135</v>
      </c>
      <c r="M92" s="268"/>
      <c r="N92" s="269"/>
      <c r="O92" s="184"/>
      <c r="P92" s="184"/>
      <c r="Q92" s="269"/>
      <c r="R92" s="184"/>
      <c r="S92" s="184"/>
      <c r="T92" s="184"/>
      <c r="U92" s="184"/>
      <c r="V92" s="184"/>
      <c r="W92" s="184"/>
      <c r="X92" s="184"/>
      <c r="Y92" s="184"/>
      <c r="Z92" s="184"/>
      <c r="AA92" s="185"/>
      <c r="AB92" s="185"/>
      <c r="AC92" s="185"/>
      <c r="AD92" s="185"/>
      <c r="AE92" s="185"/>
      <c r="AF92" s="185"/>
      <c r="AG92" s="185"/>
      <c r="AH92" s="185"/>
      <c r="AI92" s="185"/>
    </row>
    <row r="93" ht="30.0" customHeight="1">
      <c r="A93" s="246" t="s">
        <v>4804</v>
      </c>
      <c r="B93" s="177" t="s">
        <v>4733</v>
      </c>
      <c r="C93" s="198" t="s">
        <v>4805</v>
      </c>
      <c r="D93" s="180" t="s">
        <v>4802</v>
      </c>
      <c r="E93" s="228" t="s">
        <v>170</v>
      </c>
      <c r="F93" s="180" t="s">
        <v>4806</v>
      </c>
      <c r="G93" s="195" t="s">
        <v>2829</v>
      </c>
      <c r="H93" s="195" t="s">
        <v>2829</v>
      </c>
      <c r="I93" s="205" t="s">
        <v>51</v>
      </c>
      <c r="J93" s="206">
        <v>45363.0</v>
      </c>
      <c r="K93" s="242"/>
      <c r="L93" s="183" t="s">
        <v>135</v>
      </c>
      <c r="M93" s="268"/>
      <c r="N93" s="269"/>
      <c r="O93" s="184"/>
      <c r="P93" s="184"/>
      <c r="Q93" s="269"/>
      <c r="R93" s="184"/>
      <c r="S93" s="184"/>
      <c r="T93" s="184"/>
      <c r="U93" s="184"/>
      <c r="V93" s="184"/>
      <c r="W93" s="184"/>
      <c r="X93" s="184"/>
      <c r="Y93" s="184"/>
      <c r="Z93" s="184"/>
      <c r="AA93" s="185"/>
      <c r="AB93" s="185"/>
      <c r="AC93" s="185"/>
      <c r="AD93" s="185"/>
      <c r="AE93" s="185"/>
      <c r="AF93" s="185"/>
      <c r="AG93" s="185"/>
      <c r="AH93" s="185"/>
      <c r="AI93" s="185"/>
    </row>
    <row r="94" ht="30.0" customHeight="1">
      <c r="A94" s="246" t="s">
        <v>4807</v>
      </c>
      <c r="B94" s="177" t="s">
        <v>4733</v>
      </c>
      <c r="C94" s="198" t="s">
        <v>4808</v>
      </c>
      <c r="D94" s="180" t="s">
        <v>4802</v>
      </c>
      <c r="E94" s="228" t="s">
        <v>170</v>
      </c>
      <c r="F94" s="180" t="s">
        <v>4809</v>
      </c>
      <c r="G94" s="195" t="s">
        <v>2833</v>
      </c>
      <c r="H94" s="195" t="s">
        <v>2833</v>
      </c>
      <c r="I94" s="205" t="s">
        <v>51</v>
      </c>
      <c r="J94" s="206">
        <v>45363.0</v>
      </c>
      <c r="K94" s="242"/>
      <c r="L94" s="183" t="s">
        <v>135</v>
      </c>
      <c r="M94" s="268"/>
      <c r="N94" s="269"/>
      <c r="O94" s="184"/>
      <c r="P94" s="184"/>
      <c r="Q94" s="269"/>
      <c r="R94" s="184"/>
      <c r="S94" s="184"/>
      <c r="T94" s="184"/>
      <c r="U94" s="184"/>
      <c r="V94" s="184"/>
      <c r="W94" s="184"/>
      <c r="X94" s="184"/>
      <c r="Y94" s="184"/>
      <c r="Z94" s="184"/>
      <c r="AA94" s="185"/>
      <c r="AB94" s="185"/>
      <c r="AC94" s="185"/>
      <c r="AD94" s="185"/>
      <c r="AE94" s="185"/>
      <c r="AF94" s="185"/>
      <c r="AG94" s="185"/>
      <c r="AH94" s="185"/>
      <c r="AI94" s="185"/>
    </row>
    <row r="95" ht="30.0" customHeight="1">
      <c r="A95" s="246" t="s">
        <v>4810</v>
      </c>
      <c r="B95" s="177" t="s">
        <v>4733</v>
      </c>
      <c r="C95" s="198" t="s">
        <v>4811</v>
      </c>
      <c r="D95" s="180" t="s">
        <v>4802</v>
      </c>
      <c r="E95" s="228" t="s">
        <v>170</v>
      </c>
      <c r="F95" s="180" t="s">
        <v>4812</v>
      </c>
      <c r="G95" s="195" t="s">
        <v>2837</v>
      </c>
      <c r="H95" s="195" t="s">
        <v>2837</v>
      </c>
      <c r="I95" s="205" t="s">
        <v>51</v>
      </c>
      <c r="J95" s="206">
        <v>45363.0</v>
      </c>
      <c r="K95" s="242"/>
      <c r="L95" s="183" t="s">
        <v>135</v>
      </c>
      <c r="M95" s="268"/>
      <c r="N95" s="269"/>
      <c r="O95" s="184"/>
      <c r="P95" s="184"/>
      <c r="Q95" s="269"/>
      <c r="R95" s="184"/>
      <c r="S95" s="184"/>
      <c r="T95" s="184"/>
      <c r="U95" s="184"/>
      <c r="V95" s="184"/>
      <c r="W95" s="184"/>
      <c r="X95" s="184"/>
      <c r="Y95" s="184"/>
      <c r="Z95" s="184"/>
      <c r="AA95" s="185"/>
      <c r="AB95" s="185"/>
      <c r="AC95" s="185"/>
      <c r="AD95" s="185"/>
      <c r="AE95" s="185"/>
      <c r="AF95" s="185"/>
      <c r="AG95" s="185"/>
      <c r="AH95" s="185"/>
      <c r="AI95" s="185"/>
    </row>
    <row r="96" ht="30.0" customHeight="1">
      <c r="A96" s="246" t="s">
        <v>4813</v>
      </c>
      <c r="B96" s="177" t="s">
        <v>4733</v>
      </c>
      <c r="C96" s="198" t="s">
        <v>4814</v>
      </c>
      <c r="D96" s="180" t="s">
        <v>4802</v>
      </c>
      <c r="E96" s="228" t="s">
        <v>170</v>
      </c>
      <c r="F96" s="180" t="s">
        <v>4815</v>
      </c>
      <c r="G96" s="195" t="s">
        <v>2841</v>
      </c>
      <c r="H96" s="195" t="s">
        <v>2841</v>
      </c>
      <c r="I96" s="205" t="s">
        <v>51</v>
      </c>
      <c r="J96" s="206">
        <v>45363.0</v>
      </c>
      <c r="K96" s="242"/>
      <c r="L96" s="183" t="s">
        <v>135</v>
      </c>
      <c r="M96" s="268"/>
      <c r="N96" s="269"/>
      <c r="O96" s="184"/>
      <c r="P96" s="184"/>
      <c r="Q96" s="269"/>
      <c r="R96" s="184"/>
      <c r="S96" s="184"/>
      <c r="T96" s="184"/>
      <c r="U96" s="184"/>
      <c r="V96" s="184"/>
      <c r="W96" s="184"/>
      <c r="X96" s="184"/>
      <c r="Y96" s="184"/>
      <c r="Z96" s="184"/>
      <c r="AA96" s="185"/>
      <c r="AB96" s="185"/>
      <c r="AC96" s="185"/>
      <c r="AD96" s="185"/>
      <c r="AE96" s="185"/>
      <c r="AF96" s="185"/>
      <c r="AG96" s="185"/>
      <c r="AH96" s="185"/>
      <c r="AI96" s="185"/>
    </row>
    <row r="97" ht="30.0" customHeight="1">
      <c r="A97" s="246" t="s">
        <v>4816</v>
      </c>
      <c r="B97" s="177" t="s">
        <v>4733</v>
      </c>
      <c r="C97" s="198" t="s">
        <v>4817</v>
      </c>
      <c r="D97" s="180" t="s">
        <v>4818</v>
      </c>
      <c r="E97" s="228" t="s">
        <v>170</v>
      </c>
      <c r="F97" s="180" t="s">
        <v>4819</v>
      </c>
      <c r="G97" s="230" t="s">
        <v>2845</v>
      </c>
      <c r="H97" s="230" t="s">
        <v>2845</v>
      </c>
      <c r="I97" s="205" t="s">
        <v>51</v>
      </c>
      <c r="J97" s="206">
        <v>45363.0</v>
      </c>
      <c r="K97" s="242"/>
      <c r="L97" s="183" t="s">
        <v>135</v>
      </c>
      <c r="M97" s="268"/>
      <c r="N97" s="269"/>
      <c r="O97" s="184"/>
      <c r="P97" s="184"/>
      <c r="Q97" s="269"/>
      <c r="R97" s="184"/>
      <c r="S97" s="184"/>
      <c r="T97" s="184"/>
      <c r="U97" s="184"/>
      <c r="V97" s="184"/>
      <c r="W97" s="184"/>
      <c r="X97" s="184"/>
      <c r="Y97" s="184"/>
      <c r="Z97" s="184"/>
      <c r="AA97" s="185"/>
      <c r="AB97" s="185"/>
      <c r="AC97" s="185"/>
      <c r="AD97" s="185"/>
      <c r="AE97" s="185"/>
      <c r="AF97" s="185"/>
      <c r="AG97" s="185"/>
      <c r="AH97" s="185"/>
      <c r="AI97" s="185"/>
    </row>
    <row r="98" ht="30.0" customHeight="1">
      <c r="A98" s="246" t="s">
        <v>4820</v>
      </c>
      <c r="B98" s="177" t="s">
        <v>4733</v>
      </c>
      <c r="C98" s="230" t="s">
        <v>4821</v>
      </c>
      <c r="D98" s="180" t="s">
        <v>4756</v>
      </c>
      <c r="E98" s="228" t="s">
        <v>170</v>
      </c>
      <c r="F98" s="180" t="s">
        <v>4822</v>
      </c>
      <c r="G98" s="230" t="s">
        <v>4823</v>
      </c>
      <c r="H98" s="230" t="s">
        <v>4823</v>
      </c>
      <c r="I98" s="183" t="s">
        <v>51</v>
      </c>
      <c r="J98" s="206">
        <v>45363.0</v>
      </c>
      <c r="K98" s="263"/>
      <c r="L98" s="183" t="s">
        <v>135</v>
      </c>
      <c r="M98" s="202"/>
      <c r="N98" s="202"/>
      <c r="O98" s="202"/>
      <c r="P98" s="202"/>
      <c r="Q98" s="202"/>
      <c r="R98" s="202"/>
      <c r="S98" s="202"/>
      <c r="T98" s="202"/>
      <c r="U98" s="202"/>
      <c r="V98" s="202"/>
      <c r="W98" s="202"/>
      <c r="X98" s="202"/>
      <c r="Y98" s="202"/>
      <c r="Z98" s="202"/>
      <c r="AA98" s="135"/>
      <c r="AB98" s="135"/>
      <c r="AC98" s="135"/>
      <c r="AD98" s="135"/>
      <c r="AE98" s="135"/>
      <c r="AF98" s="135"/>
      <c r="AG98" s="135"/>
      <c r="AH98" s="135"/>
      <c r="AI98" s="135"/>
    </row>
    <row r="99" ht="30.0" customHeight="1">
      <c r="A99" s="246" t="s">
        <v>4824</v>
      </c>
      <c r="B99" s="177" t="s">
        <v>4733</v>
      </c>
      <c r="C99" s="230" t="s">
        <v>4825</v>
      </c>
      <c r="D99" s="198" t="s">
        <v>4826</v>
      </c>
      <c r="E99" s="228" t="s">
        <v>170</v>
      </c>
      <c r="F99" s="198" t="s">
        <v>4827</v>
      </c>
      <c r="G99" s="230" t="s">
        <v>4828</v>
      </c>
      <c r="H99" s="230" t="s">
        <v>4828</v>
      </c>
      <c r="I99" s="216" t="s">
        <v>51</v>
      </c>
      <c r="J99" s="181">
        <v>45363.0</v>
      </c>
      <c r="K99" s="263"/>
      <c r="L99" s="216" t="s">
        <v>135</v>
      </c>
      <c r="M99" s="134"/>
      <c r="N99" s="134"/>
      <c r="O99" s="134"/>
      <c r="P99" s="134"/>
      <c r="Q99" s="134"/>
      <c r="R99" s="134"/>
      <c r="S99" s="134"/>
      <c r="T99" s="134"/>
      <c r="U99" s="134"/>
      <c r="V99" s="134"/>
      <c r="W99" s="134"/>
      <c r="X99" s="134"/>
      <c r="Y99" s="134"/>
      <c r="Z99" s="134"/>
      <c r="AA99" s="135"/>
      <c r="AB99" s="135"/>
      <c r="AC99" s="135"/>
      <c r="AD99" s="135"/>
      <c r="AE99" s="135"/>
      <c r="AF99" s="135"/>
      <c r="AG99" s="135"/>
      <c r="AH99" s="135"/>
      <c r="AI99" s="135"/>
    </row>
    <row r="100" ht="30.0" customHeight="1">
      <c r="A100" s="253" t="s">
        <v>4829</v>
      </c>
      <c r="B100" s="177" t="s">
        <v>4733</v>
      </c>
      <c r="C100" s="230" t="s">
        <v>4830</v>
      </c>
      <c r="D100" s="180" t="s">
        <v>4831</v>
      </c>
      <c r="E100" s="228" t="s">
        <v>170</v>
      </c>
      <c r="F100" s="180" t="s">
        <v>4832</v>
      </c>
      <c r="G100" s="198" t="s">
        <v>4833</v>
      </c>
      <c r="H100" s="198" t="s">
        <v>4833</v>
      </c>
      <c r="I100" s="183" t="s">
        <v>51</v>
      </c>
      <c r="J100" s="206">
        <v>45363.0</v>
      </c>
      <c r="K100" s="263"/>
      <c r="L100" s="183" t="s">
        <v>135</v>
      </c>
      <c r="M100" s="202"/>
      <c r="N100" s="202"/>
      <c r="O100" s="202"/>
      <c r="P100" s="202"/>
      <c r="Q100" s="202"/>
      <c r="R100" s="202"/>
      <c r="S100" s="202"/>
      <c r="T100" s="202"/>
      <c r="U100" s="202"/>
      <c r="V100" s="202"/>
      <c r="W100" s="202"/>
      <c r="X100" s="202"/>
      <c r="Y100" s="202"/>
      <c r="Z100" s="202"/>
      <c r="AA100" s="135"/>
      <c r="AB100" s="135"/>
      <c r="AC100" s="135"/>
      <c r="AD100" s="135"/>
      <c r="AE100" s="135"/>
      <c r="AF100" s="135"/>
      <c r="AG100" s="135"/>
      <c r="AH100" s="135"/>
      <c r="AI100" s="135"/>
    </row>
    <row r="101" ht="30.0" customHeight="1">
      <c r="A101" s="246" t="s">
        <v>4834</v>
      </c>
      <c r="B101" s="177" t="s">
        <v>4733</v>
      </c>
      <c r="C101" s="230" t="s">
        <v>4835</v>
      </c>
      <c r="D101" s="180" t="s">
        <v>4836</v>
      </c>
      <c r="E101" s="228" t="s">
        <v>170</v>
      </c>
      <c r="F101" s="180" t="s">
        <v>4837</v>
      </c>
      <c r="G101" s="230" t="s">
        <v>4838</v>
      </c>
      <c r="H101" s="230" t="s">
        <v>4838</v>
      </c>
      <c r="I101" s="183" t="s">
        <v>51</v>
      </c>
      <c r="J101" s="206">
        <v>45363.0</v>
      </c>
      <c r="K101" s="263"/>
      <c r="L101" s="183" t="s">
        <v>135</v>
      </c>
      <c r="M101" s="202"/>
      <c r="N101" s="202"/>
      <c r="O101" s="202"/>
      <c r="P101" s="202"/>
      <c r="Q101" s="202"/>
      <c r="R101" s="202"/>
      <c r="S101" s="202"/>
      <c r="T101" s="202"/>
      <c r="U101" s="202"/>
      <c r="V101" s="202"/>
      <c r="W101" s="202"/>
      <c r="X101" s="202"/>
      <c r="Y101" s="202"/>
      <c r="Z101" s="202"/>
      <c r="AA101" s="135"/>
      <c r="AB101" s="135"/>
      <c r="AC101" s="135"/>
      <c r="AD101" s="135"/>
      <c r="AE101" s="135"/>
      <c r="AF101" s="135"/>
      <c r="AG101" s="135"/>
      <c r="AH101" s="135"/>
      <c r="AI101" s="135"/>
    </row>
    <row r="102" ht="30.0" customHeight="1">
      <c r="A102" s="246" t="s">
        <v>4839</v>
      </c>
      <c r="B102" s="177" t="s">
        <v>4733</v>
      </c>
      <c r="C102" s="230" t="s">
        <v>4840</v>
      </c>
      <c r="D102" s="180" t="s">
        <v>4756</v>
      </c>
      <c r="E102" s="228" t="s">
        <v>170</v>
      </c>
      <c r="F102" s="180" t="s">
        <v>4841</v>
      </c>
      <c r="G102" s="230" t="s">
        <v>4842</v>
      </c>
      <c r="H102" s="230" t="s">
        <v>4842</v>
      </c>
      <c r="I102" s="183" t="s">
        <v>51</v>
      </c>
      <c r="J102" s="206">
        <v>45363.0</v>
      </c>
      <c r="K102" s="263"/>
      <c r="L102" s="183" t="s">
        <v>135</v>
      </c>
      <c r="M102" s="202"/>
      <c r="N102" s="202"/>
      <c r="O102" s="202"/>
      <c r="P102" s="202"/>
      <c r="Q102" s="202"/>
      <c r="R102" s="202"/>
      <c r="S102" s="202"/>
      <c r="T102" s="202"/>
      <c r="U102" s="202"/>
      <c r="V102" s="202"/>
      <c r="W102" s="202"/>
      <c r="X102" s="202"/>
      <c r="Y102" s="202"/>
      <c r="Z102" s="202"/>
      <c r="AA102" s="135"/>
      <c r="AB102" s="135"/>
      <c r="AC102" s="135"/>
      <c r="AD102" s="135"/>
      <c r="AE102" s="135"/>
      <c r="AF102" s="135"/>
      <c r="AG102" s="135"/>
      <c r="AH102" s="135"/>
      <c r="AI102" s="135"/>
    </row>
    <row r="103" ht="30.0" customHeight="1">
      <c r="A103" s="246" t="s">
        <v>4843</v>
      </c>
      <c r="B103" s="177" t="s">
        <v>4733</v>
      </c>
      <c r="C103" s="230" t="s">
        <v>4844</v>
      </c>
      <c r="D103" s="180" t="s">
        <v>4756</v>
      </c>
      <c r="E103" s="228" t="s">
        <v>170</v>
      </c>
      <c r="F103" s="180" t="s">
        <v>4845</v>
      </c>
      <c r="G103" s="230" t="s">
        <v>4842</v>
      </c>
      <c r="H103" s="230" t="s">
        <v>4842</v>
      </c>
      <c r="I103" s="183" t="s">
        <v>51</v>
      </c>
      <c r="J103" s="206">
        <v>45363.0</v>
      </c>
      <c r="K103" s="263"/>
      <c r="L103" s="183" t="s">
        <v>135</v>
      </c>
      <c r="M103" s="202"/>
      <c r="N103" s="202"/>
      <c r="O103" s="202"/>
      <c r="P103" s="202"/>
      <c r="Q103" s="202"/>
      <c r="R103" s="202"/>
      <c r="S103" s="202"/>
      <c r="T103" s="202"/>
      <c r="U103" s="202"/>
      <c r="V103" s="202"/>
      <c r="W103" s="202"/>
      <c r="X103" s="202"/>
      <c r="Y103" s="202"/>
      <c r="Z103" s="202"/>
      <c r="AA103" s="135"/>
      <c r="AB103" s="135"/>
      <c r="AC103" s="135"/>
      <c r="AD103" s="135"/>
      <c r="AE103" s="135"/>
      <c r="AF103" s="135"/>
      <c r="AG103" s="135"/>
      <c r="AH103" s="135"/>
      <c r="AI103" s="135"/>
    </row>
    <row r="104" ht="30.0" customHeight="1">
      <c r="A104" s="246" t="s">
        <v>4846</v>
      </c>
      <c r="B104" s="177" t="s">
        <v>4733</v>
      </c>
      <c r="C104" s="230" t="s">
        <v>4847</v>
      </c>
      <c r="D104" s="180" t="s">
        <v>4756</v>
      </c>
      <c r="E104" s="228" t="s">
        <v>170</v>
      </c>
      <c r="F104" s="180" t="s">
        <v>4848</v>
      </c>
      <c r="G104" s="230" t="s">
        <v>4842</v>
      </c>
      <c r="H104" s="230" t="s">
        <v>4842</v>
      </c>
      <c r="I104" s="183" t="s">
        <v>51</v>
      </c>
      <c r="J104" s="206">
        <v>45363.0</v>
      </c>
      <c r="K104" s="263"/>
      <c r="L104" s="183" t="s">
        <v>135</v>
      </c>
      <c r="M104" s="202"/>
      <c r="N104" s="202"/>
      <c r="O104" s="202"/>
      <c r="P104" s="202"/>
      <c r="Q104" s="202"/>
      <c r="R104" s="202"/>
      <c r="S104" s="202"/>
      <c r="T104" s="202"/>
      <c r="U104" s="202"/>
      <c r="V104" s="202"/>
      <c r="W104" s="202"/>
      <c r="X104" s="202"/>
      <c r="Y104" s="202"/>
      <c r="Z104" s="202"/>
      <c r="AA104" s="135"/>
      <c r="AB104" s="135"/>
      <c r="AC104" s="135"/>
      <c r="AD104" s="135"/>
      <c r="AE104" s="135"/>
      <c r="AF104" s="135"/>
      <c r="AG104" s="135"/>
      <c r="AH104" s="135"/>
      <c r="AI104" s="135"/>
    </row>
    <row r="105" ht="30.0" customHeight="1">
      <c r="A105" s="246" t="s">
        <v>4849</v>
      </c>
      <c r="B105" s="177" t="s">
        <v>4733</v>
      </c>
      <c r="C105" s="230" t="s">
        <v>4850</v>
      </c>
      <c r="D105" s="180" t="s">
        <v>4756</v>
      </c>
      <c r="E105" s="228" t="s">
        <v>170</v>
      </c>
      <c r="F105" s="180" t="s">
        <v>4851</v>
      </c>
      <c r="G105" s="230" t="s">
        <v>4842</v>
      </c>
      <c r="H105" s="230" t="s">
        <v>4842</v>
      </c>
      <c r="I105" s="183" t="s">
        <v>51</v>
      </c>
      <c r="J105" s="206">
        <v>45363.0</v>
      </c>
      <c r="K105" s="263"/>
      <c r="L105" s="183" t="s">
        <v>135</v>
      </c>
      <c r="M105" s="202"/>
      <c r="N105" s="202"/>
      <c r="O105" s="202"/>
      <c r="P105" s="202"/>
      <c r="Q105" s="202"/>
      <c r="R105" s="202"/>
      <c r="S105" s="202"/>
      <c r="T105" s="202"/>
      <c r="U105" s="202"/>
      <c r="V105" s="202"/>
      <c r="W105" s="202"/>
      <c r="X105" s="202"/>
      <c r="Y105" s="202"/>
      <c r="Z105" s="202"/>
      <c r="AA105" s="135"/>
      <c r="AB105" s="135"/>
      <c r="AC105" s="135"/>
      <c r="AD105" s="135"/>
      <c r="AE105" s="135"/>
      <c r="AF105" s="135"/>
      <c r="AG105" s="135"/>
      <c r="AH105" s="135"/>
      <c r="AI105" s="135"/>
    </row>
    <row r="106" ht="30.0" customHeight="1">
      <c r="A106" s="246" t="s">
        <v>4852</v>
      </c>
      <c r="B106" s="177" t="s">
        <v>4733</v>
      </c>
      <c r="C106" s="230" t="s">
        <v>4853</v>
      </c>
      <c r="D106" s="180" t="s">
        <v>4756</v>
      </c>
      <c r="E106" s="228" t="s">
        <v>170</v>
      </c>
      <c r="F106" s="180" t="s">
        <v>4854</v>
      </c>
      <c r="G106" s="230" t="s">
        <v>4842</v>
      </c>
      <c r="H106" s="230" t="s">
        <v>4842</v>
      </c>
      <c r="I106" s="183" t="s">
        <v>51</v>
      </c>
      <c r="J106" s="206">
        <v>45363.0</v>
      </c>
      <c r="K106" s="263"/>
      <c r="L106" s="183" t="s">
        <v>135</v>
      </c>
      <c r="M106" s="202"/>
      <c r="N106" s="202"/>
      <c r="O106" s="202"/>
      <c r="P106" s="202"/>
      <c r="Q106" s="202"/>
      <c r="R106" s="202"/>
      <c r="S106" s="202"/>
      <c r="T106" s="202"/>
      <c r="U106" s="202"/>
      <c r="V106" s="202"/>
      <c r="W106" s="202"/>
      <c r="X106" s="202"/>
      <c r="Y106" s="202"/>
      <c r="Z106" s="202"/>
      <c r="AA106" s="135"/>
      <c r="AB106" s="135"/>
      <c r="AC106" s="135"/>
      <c r="AD106" s="135"/>
      <c r="AE106" s="135"/>
      <c r="AF106" s="135"/>
      <c r="AG106" s="135"/>
      <c r="AH106" s="135"/>
      <c r="AI106" s="135"/>
    </row>
    <row r="107" ht="30.0" customHeight="1">
      <c r="A107" s="246" t="s">
        <v>4855</v>
      </c>
      <c r="B107" s="177" t="s">
        <v>4733</v>
      </c>
      <c r="C107" s="230" t="s">
        <v>4856</v>
      </c>
      <c r="D107" s="180" t="s">
        <v>4756</v>
      </c>
      <c r="E107" s="228" t="s">
        <v>170</v>
      </c>
      <c r="F107" s="180" t="s">
        <v>4857</v>
      </c>
      <c r="G107" s="230" t="s">
        <v>4858</v>
      </c>
      <c r="H107" s="230" t="s">
        <v>4858</v>
      </c>
      <c r="I107" s="183" t="s">
        <v>51</v>
      </c>
      <c r="J107" s="206">
        <v>45363.0</v>
      </c>
      <c r="K107" s="263"/>
      <c r="L107" s="183" t="s">
        <v>135</v>
      </c>
      <c r="M107" s="202"/>
      <c r="N107" s="202"/>
      <c r="O107" s="202"/>
      <c r="P107" s="202"/>
      <c r="Q107" s="202"/>
      <c r="R107" s="202"/>
      <c r="S107" s="202"/>
      <c r="T107" s="202"/>
      <c r="U107" s="202"/>
      <c r="V107" s="202"/>
      <c r="W107" s="202"/>
      <c r="X107" s="202"/>
      <c r="Y107" s="202"/>
      <c r="Z107" s="202"/>
      <c r="AA107" s="135"/>
      <c r="AB107" s="135"/>
      <c r="AC107" s="135"/>
      <c r="AD107" s="135"/>
      <c r="AE107" s="135"/>
      <c r="AF107" s="135"/>
      <c r="AG107" s="135"/>
      <c r="AH107" s="135"/>
      <c r="AI107" s="135"/>
    </row>
    <row r="108" ht="30.0" customHeight="1">
      <c r="A108" s="246" t="s">
        <v>4859</v>
      </c>
      <c r="B108" s="177" t="s">
        <v>4733</v>
      </c>
      <c r="C108" s="230" t="s">
        <v>4860</v>
      </c>
      <c r="D108" s="180" t="s">
        <v>4756</v>
      </c>
      <c r="E108" s="228" t="s">
        <v>170</v>
      </c>
      <c r="F108" s="180" t="s">
        <v>4861</v>
      </c>
      <c r="G108" s="230" t="s">
        <v>4862</v>
      </c>
      <c r="H108" s="230" t="s">
        <v>4862</v>
      </c>
      <c r="I108" s="183" t="s">
        <v>51</v>
      </c>
      <c r="J108" s="206">
        <v>45363.0</v>
      </c>
      <c r="K108" s="263"/>
      <c r="L108" s="183" t="s">
        <v>135</v>
      </c>
      <c r="M108" s="202"/>
      <c r="N108" s="202"/>
      <c r="O108" s="202"/>
      <c r="P108" s="202"/>
      <c r="Q108" s="202"/>
      <c r="R108" s="202"/>
      <c r="S108" s="202"/>
      <c r="T108" s="202"/>
      <c r="U108" s="202"/>
      <c r="V108" s="202"/>
      <c r="W108" s="202"/>
      <c r="X108" s="202"/>
      <c r="Y108" s="202"/>
      <c r="Z108" s="202"/>
      <c r="AA108" s="135"/>
      <c r="AB108" s="135"/>
      <c r="AC108" s="135"/>
      <c r="AD108" s="135"/>
      <c r="AE108" s="135"/>
      <c r="AF108" s="135"/>
      <c r="AG108" s="135"/>
      <c r="AH108" s="135"/>
      <c r="AI108" s="135"/>
    </row>
    <row r="109" ht="30.0" customHeight="1">
      <c r="A109" s="246" t="s">
        <v>4863</v>
      </c>
      <c r="B109" s="177" t="s">
        <v>4733</v>
      </c>
      <c r="C109" s="230" t="s">
        <v>4864</v>
      </c>
      <c r="D109" s="180" t="s">
        <v>4756</v>
      </c>
      <c r="E109" s="228" t="s">
        <v>170</v>
      </c>
      <c r="F109" s="180" t="s">
        <v>4865</v>
      </c>
      <c r="G109" s="230" t="s">
        <v>4862</v>
      </c>
      <c r="H109" s="230" t="s">
        <v>4862</v>
      </c>
      <c r="I109" s="183" t="s">
        <v>51</v>
      </c>
      <c r="J109" s="206">
        <v>45363.0</v>
      </c>
      <c r="K109" s="263"/>
      <c r="L109" s="183" t="s">
        <v>135</v>
      </c>
      <c r="M109" s="202"/>
      <c r="N109" s="202"/>
      <c r="O109" s="202"/>
      <c r="P109" s="202"/>
      <c r="Q109" s="202"/>
      <c r="R109" s="202"/>
      <c r="S109" s="202"/>
      <c r="T109" s="202"/>
      <c r="U109" s="202"/>
      <c r="V109" s="202"/>
      <c r="W109" s="202"/>
      <c r="X109" s="202"/>
      <c r="Y109" s="202"/>
      <c r="Z109" s="202"/>
      <c r="AA109" s="135"/>
      <c r="AB109" s="135"/>
      <c r="AC109" s="135"/>
      <c r="AD109" s="135"/>
      <c r="AE109" s="135"/>
      <c r="AF109" s="135"/>
      <c r="AG109" s="135"/>
      <c r="AH109" s="135"/>
      <c r="AI109" s="135"/>
    </row>
    <row r="110" ht="30.0" customHeight="1">
      <c r="A110" s="246" t="s">
        <v>4866</v>
      </c>
      <c r="B110" s="177" t="s">
        <v>4733</v>
      </c>
      <c r="C110" s="230" t="s">
        <v>4867</v>
      </c>
      <c r="D110" s="180" t="s">
        <v>4756</v>
      </c>
      <c r="E110" s="228" t="s">
        <v>170</v>
      </c>
      <c r="F110" s="180" t="s">
        <v>4868</v>
      </c>
      <c r="G110" s="230" t="s">
        <v>4862</v>
      </c>
      <c r="H110" s="230" t="s">
        <v>4862</v>
      </c>
      <c r="I110" s="183" t="s">
        <v>51</v>
      </c>
      <c r="J110" s="206">
        <v>45363.0</v>
      </c>
      <c r="K110" s="263"/>
      <c r="L110" s="183" t="s">
        <v>135</v>
      </c>
      <c r="M110" s="202"/>
      <c r="N110" s="202"/>
      <c r="O110" s="202"/>
      <c r="P110" s="202"/>
      <c r="Q110" s="202"/>
      <c r="R110" s="202"/>
      <c r="S110" s="202"/>
      <c r="T110" s="202"/>
      <c r="U110" s="202"/>
      <c r="V110" s="202"/>
      <c r="W110" s="202"/>
      <c r="X110" s="202"/>
      <c r="Y110" s="202"/>
      <c r="Z110" s="202"/>
      <c r="AA110" s="135"/>
      <c r="AB110" s="135"/>
      <c r="AC110" s="135"/>
      <c r="AD110" s="135"/>
      <c r="AE110" s="135"/>
      <c r="AF110" s="135"/>
      <c r="AG110" s="135"/>
      <c r="AH110" s="135"/>
      <c r="AI110" s="135"/>
    </row>
    <row r="111" ht="30.0" customHeight="1">
      <c r="A111" s="246" t="s">
        <v>4869</v>
      </c>
      <c r="B111" s="177" t="s">
        <v>4733</v>
      </c>
      <c r="C111" s="230" t="s">
        <v>4870</v>
      </c>
      <c r="D111" s="198" t="s">
        <v>4871</v>
      </c>
      <c r="E111" s="228" t="s">
        <v>170</v>
      </c>
      <c r="F111" s="198" t="s">
        <v>4872</v>
      </c>
      <c r="G111" s="230" t="s">
        <v>4873</v>
      </c>
      <c r="H111" s="230" t="s">
        <v>4873</v>
      </c>
      <c r="I111" s="216" t="s">
        <v>51</v>
      </c>
      <c r="J111" s="181">
        <v>45363.0</v>
      </c>
      <c r="K111" s="263"/>
      <c r="L111" s="216" t="s">
        <v>135</v>
      </c>
      <c r="M111" s="134"/>
      <c r="N111" s="134"/>
      <c r="O111" s="134"/>
      <c r="P111" s="134"/>
      <c r="Q111" s="134"/>
      <c r="R111" s="134"/>
      <c r="S111" s="134"/>
      <c r="T111" s="134"/>
      <c r="U111" s="134"/>
      <c r="V111" s="134"/>
      <c r="W111" s="134"/>
      <c r="X111" s="134"/>
      <c r="Y111" s="134"/>
      <c r="Z111" s="134"/>
      <c r="AA111" s="135"/>
      <c r="AB111" s="135"/>
      <c r="AC111" s="135"/>
      <c r="AD111" s="135"/>
      <c r="AE111" s="135"/>
      <c r="AF111" s="135"/>
      <c r="AG111" s="135"/>
      <c r="AH111" s="135"/>
      <c r="AI111" s="135"/>
    </row>
    <row r="112" ht="30.0" customHeight="1">
      <c r="A112" s="246" t="s">
        <v>4874</v>
      </c>
      <c r="B112" s="177" t="s">
        <v>4733</v>
      </c>
      <c r="C112" s="230" t="s">
        <v>4875</v>
      </c>
      <c r="D112" s="180" t="s">
        <v>4876</v>
      </c>
      <c r="E112" s="228" t="s">
        <v>170</v>
      </c>
      <c r="F112" s="180" t="s">
        <v>4877</v>
      </c>
      <c r="G112" s="230" t="s">
        <v>4295</v>
      </c>
      <c r="H112" s="230" t="s">
        <v>4295</v>
      </c>
      <c r="I112" s="183" t="s">
        <v>51</v>
      </c>
      <c r="J112" s="206">
        <v>45363.0</v>
      </c>
      <c r="K112" s="263"/>
      <c r="L112" s="183" t="s">
        <v>135</v>
      </c>
      <c r="M112" s="202"/>
      <c r="N112" s="202"/>
      <c r="O112" s="202"/>
      <c r="P112" s="202"/>
      <c r="Q112" s="202"/>
      <c r="R112" s="202"/>
      <c r="S112" s="202"/>
      <c r="T112" s="202"/>
      <c r="U112" s="202"/>
      <c r="V112" s="202"/>
      <c r="W112" s="202"/>
      <c r="X112" s="202"/>
      <c r="Y112" s="202"/>
      <c r="Z112" s="202"/>
      <c r="AA112" s="135"/>
      <c r="AB112" s="135"/>
      <c r="AC112" s="135"/>
      <c r="AD112" s="135"/>
      <c r="AE112" s="135"/>
      <c r="AF112" s="135"/>
      <c r="AG112" s="135"/>
      <c r="AH112" s="135"/>
      <c r="AI112" s="135"/>
    </row>
    <row r="113" ht="30.0" customHeight="1">
      <c r="A113" s="246" t="s">
        <v>4878</v>
      </c>
      <c r="B113" s="177" t="s">
        <v>4733</v>
      </c>
      <c r="C113" s="230" t="s">
        <v>4879</v>
      </c>
      <c r="D113" s="180" t="s">
        <v>4880</v>
      </c>
      <c r="E113" s="228" t="s">
        <v>170</v>
      </c>
      <c r="F113" s="180" t="s">
        <v>54</v>
      </c>
      <c r="G113" s="230" t="s">
        <v>4299</v>
      </c>
      <c r="H113" s="230" t="s">
        <v>4299</v>
      </c>
      <c r="I113" s="183" t="s">
        <v>51</v>
      </c>
      <c r="J113" s="206">
        <v>45363.0</v>
      </c>
      <c r="K113" s="263"/>
      <c r="L113" s="183" t="s">
        <v>135</v>
      </c>
      <c r="M113" s="202"/>
      <c r="N113" s="202"/>
      <c r="O113" s="202"/>
      <c r="P113" s="202"/>
      <c r="Q113" s="202"/>
      <c r="R113" s="202"/>
      <c r="S113" s="202"/>
      <c r="T113" s="202"/>
      <c r="U113" s="202"/>
      <c r="V113" s="202"/>
      <c r="W113" s="202"/>
      <c r="X113" s="202"/>
      <c r="Y113" s="202"/>
      <c r="Z113" s="202"/>
      <c r="AA113" s="135"/>
      <c r="AB113" s="135"/>
      <c r="AC113" s="135"/>
      <c r="AD113" s="135"/>
      <c r="AE113" s="135"/>
      <c r="AF113" s="135"/>
      <c r="AG113" s="135"/>
      <c r="AH113" s="135"/>
      <c r="AI113" s="135"/>
    </row>
    <row r="114" ht="30.0" customHeight="1">
      <c r="A114" s="246" t="s">
        <v>4881</v>
      </c>
      <c r="B114" s="177" t="s">
        <v>4733</v>
      </c>
      <c r="C114" s="230" t="s">
        <v>4301</v>
      </c>
      <c r="D114" s="180" t="s">
        <v>4882</v>
      </c>
      <c r="E114" s="228" t="s">
        <v>170</v>
      </c>
      <c r="F114" s="180" t="s">
        <v>54</v>
      </c>
      <c r="G114" s="230" t="s">
        <v>4883</v>
      </c>
      <c r="H114" s="230" t="s">
        <v>4883</v>
      </c>
      <c r="I114" s="183" t="s">
        <v>51</v>
      </c>
      <c r="J114" s="206">
        <v>45363.0</v>
      </c>
      <c r="K114" s="263"/>
      <c r="L114" s="183" t="s">
        <v>135</v>
      </c>
      <c r="M114" s="202"/>
      <c r="N114" s="202"/>
      <c r="O114" s="202"/>
      <c r="P114" s="202"/>
      <c r="Q114" s="202"/>
      <c r="R114" s="202"/>
      <c r="S114" s="202"/>
      <c r="T114" s="202"/>
      <c r="U114" s="202"/>
      <c r="V114" s="202"/>
      <c r="W114" s="202"/>
      <c r="X114" s="202"/>
      <c r="Y114" s="202"/>
      <c r="Z114" s="202"/>
      <c r="AA114" s="135"/>
      <c r="AB114" s="135"/>
      <c r="AC114" s="135"/>
      <c r="AD114" s="135"/>
      <c r="AE114" s="135"/>
      <c r="AF114" s="135"/>
      <c r="AG114" s="135"/>
      <c r="AH114" s="135"/>
      <c r="AI114" s="135"/>
    </row>
    <row r="115" ht="30.0" customHeight="1">
      <c r="A115" s="246" t="s">
        <v>4884</v>
      </c>
      <c r="B115" s="177" t="s">
        <v>4733</v>
      </c>
      <c r="C115" s="230" t="s">
        <v>4305</v>
      </c>
      <c r="D115" s="180" t="s">
        <v>4882</v>
      </c>
      <c r="E115" s="228" t="s">
        <v>170</v>
      </c>
      <c r="F115" s="180" t="s">
        <v>54</v>
      </c>
      <c r="G115" s="230" t="s">
        <v>4306</v>
      </c>
      <c r="H115" s="230" t="s">
        <v>4306</v>
      </c>
      <c r="I115" s="183" t="s">
        <v>51</v>
      </c>
      <c r="J115" s="206">
        <v>45363.0</v>
      </c>
      <c r="K115" s="263"/>
      <c r="L115" s="183" t="s">
        <v>135</v>
      </c>
      <c r="M115" s="202"/>
      <c r="N115" s="202"/>
      <c r="O115" s="202"/>
      <c r="P115" s="202"/>
      <c r="Q115" s="202"/>
      <c r="R115" s="202"/>
      <c r="S115" s="202"/>
      <c r="T115" s="202"/>
      <c r="U115" s="202"/>
      <c r="V115" s="202"/>
      <c r="W115" s="202"/>
      <c r="X115" s="202"/>
      <c r="Y115" s="202"/>
      <c r="Z115" s="202"/>
      <c r="AA115" s="135"/>
      <c r="AB115" s="135"/>
      <c r="AC115" s="135"/>
      <c r="AD115" s="135"/>
      <c r="AE115" s="135"/>
      <c r="AF115" s="135"/>
      <c r="AG115" s="135"/>
      <c r="AH115" s="135"/>
      <c r="AI115" s="135"/>
    </row>
    <row r="116" ht="30.0" customHeight="1">
      <c r="A116" s="246" t="s">
        <v>4885</v>
      </c>
      <c r="B116" s="238" t="s">
        <v>4308</v>
      </c>
      <c r="C116" s="230" t="s">
        <v>4309</v>
      </c>
      <c r="D116" s="180" t="s">
        <v>4886</v>
      </c>
      <c r="E116" s="228" t="s">
        <v>170</v>
      </c>
      <c r="F116" s="180" t="s">
        <v>4887</v>
      </c>
      <c r="G116" s="230" t="s">
        <v>4312</v>
      </c>
      <c r="H116" s="230" t="s">
        <v>4312</v>
      </c>
      <c r="I116" s="183" t="s">
        <v>51</v>
      </c>
      <c r="J116" s="206">
        <v>45363.0</v>
      </c>
      <c r="K116" s="263"/>
      <c r="L116" s="183" t="s">
        <v>135</v>
      </c>
      <c r="M116" s="202"/>
      <c r="N116" s="202"/>
      <c r="O116" s="202"/>
      <c r="P116" s="202"/>
      <c r="Q116" s="202"/>
      <c r="R116" s="202"/>
      <c r="S116" s="202"/>
      <c r="T116" s="202"/>
      <c r="U116" s="202"/>
      <c r="V116" s="202"/>
      <c r="W116" s="202"/>
      <c r="X116" s="202"/>
      <c r="Y116" s="202"/>
      <c r="Z116" s="202"/>
      <c r="AA116" s="135"/>
      <c r="AB116" s="135"/>
      <c r="AC116" s="135"/>
      <c r="AD116" s="135"/>
      <c r="AE116" s="135"/>
      <c r="AF116" s="135"/>
      <c r="AG116" s="135"/>
      <c r="AH116" s="135"/>
      <c r="AI116" s="135"/>
    </row>
    <row r="117" ht="30.0" customHeight="1">
      <c r="A117" s="246" t="s">
        <v>4888</v>
      </c>
      <c r="B117" s="238" t="s">
        <v>4889</v>
      </c>
      <c r="C117" s="230" t="s">
        <v>4890</v>
      </c>
      <c r="D117" s="180" t="s">
        <v>4891</v>
      </c>
      <c r="E117" s="228" t="s">
        <v>170</v>
      </c>
      <c r="F117" s="178" t="s">
        <v>54</v>
      </c>
      <c r="G117" s="230" t="s">
        <v>4892</v>
      </c>
      <c r="H117" s="230" t="s">
        <v>4892</v>
      </c>
      <c r="I117" s="183" t="s">
        <v>51</v>
      </c>
      <c r="J117" s="206">
        <v>45363.0</v>
      </c>
      <c r="K117" s="263"/>
      <c r="L117" s="183" t="s">
        <v>135</v>
      </c>
      <c r="M117" s="202"/>
      <c r="N117" s="202"/>
      <c r="O117" s="202"/>
      <c r="P117" s="202"/>
      <c r="Q117" s="202"/>
      <c r="R117" s="202"/>
      <c r="S117" s="202"/>
      <c r="T117" s="202"/>
      <c r="U117" s="202"/>
      <c r="V117" s="202"/>
      <c r="W117" s="202"/>
      <c r="X117" s="202"/>
      <c r="Y117" s="202"/>
      <c r="Z117" s="202"/>
      <c r="AA117" s="135"/>
      <c r="AB117" s="135"/>
      <c r="AC117" s="135"/>
      <c r="AD117" s="135"/>
      <c r="AE117" s="135"/>
      <c r="AF117" s="135"/>
      <c r="AG117" s="135"/>
      <c r="AH117" s="135"/>
      <c r="AI117" s="135"/>
    </row>
    <row r="118" ht="15.75" customHeight="1">
      <c r="A118" s="166"/>
      <c r="B118" s="167" t="s">
        <v>4893</v>
      </c>
      <c r="C118" s="6"/>
      <c r="D118" s="168"/>
      <c r="E118" s="169"/>
      <c r="F118" s="168"/>
      <c r="G118" s="168"/>
      <c r="H118" s="168"/>
      <c r="I118" s="169"/>
      <c r="J118" s="169"/>
      <c r="K118" s="171"/>
      <c r="L118" s="169"/>
      <c r="M118" s="172"/>
      <c r="N118" s="134"/>
      <c r="O118" s="134"/>
      <c r="P118" s="134"/>
      <c r="Q118" s="134"/>
      <c r="R118" s="134"/>
      <c r="S118" s="134"/>
      <c r="T118" s="134"/>
      <c r="U118" s="134"/>
      <c r="V118" s="134"/>
      <c r="W118" s="134"/>
      <c r="X118" s="134"/>
      <c r="Y118" s="134"/>
      <c r="Z118" s="134"/>
      <c r="AA118" s="135"/>
      <c r="AB118" s="135"/>
      <c r="AC118" s="135"/>
      <c r="AD118" s="135"/>
      <c r="AE118" s="135"/>
      <c r="AF118" s="135"/>
      <c r="AG118" s="135"/>
      <c r="AH118" s="135"/>
      <c r="AI118" s="135"/>
    </row>
    <row r="119" ht="30.0" customHeight="1">
      <c r="A119" s="246" t="s">
        <v>4894</v>
      </c>
      <c r="B119" s="177" t="s">
        <v>4895</v>
      </c>
      <c r="C119" s="198" t="s">
        <v>4896</v>
      </c>
      <c r="D119" s="438" t="s">
        <v>4897</v>
      </c>
      <c r="E119" s="228" t="s">
        <v>170</v>
      </c>
      <c r="F119" s="179" t="s">
        <v>54</v>
      </c>
      <c r="G119" s="175" t="s">
        <v>4898</v>
      </c>
      <c r="H119" s="175" t="s">
        <v>4898</v>
      </c>
      <c r="I119" s="174" t="s">
        <v>51</v>
      </c>
      <c r="J119" s="206">
        <v>45363.0</v>
      </c>
      <c r="K119" s="234"/>
      <c r="L119" s="183" t="s">
        <v>135</v>
      </c>
      <c r="M119" s="184"/>
      <c r="N119" s="184"/>
      <c r="O119" s="184"/>
      <c r="P119" s="184"/>
      <c r="Q119" s="184"/>
      <c r="R119" s="184"/>
      <c r="S119" s="184"/>
      <c r="T119" s="184"/>
      <c r="U119" s="184"/>
      <c r="V119" s="184"/>
      <c r="W119" s="184"/>
      <c r="X119" s="184"/>
      <c r="Y119" s="184"/>
      <c r="Z119" s="184"/>
      <c r="AA119" s="185"/>
      <c r="AB119" s="185"/>
      <c r="AC119" s="185"/>
      <c r="AD119" s="185"/>
      <c r="AE119" s="185"/>
      <c r="AF119" s="185"/>
      <c r="AG119" s="185"/>
      <c r="AH119" s="185"/>
      <c r="AI119" s="185"/>
    </row>
    <row r="120" ht="30.0" customHeight="1">
      <c r="A120" s="246" t="s">
        <v>4899</v>
      </c>
      <c r="B120" s="177" t="s">
        <v>4895</v>
      </c>
      <c r="C120" s="198" t="s">
        <v>4896</v>
      </c>
      <c r="D120" s="438" t="s">
        <v>4900</v>
      </c>
      <c r="E120" s="228" t="s">
        <v>170</v>
      </c>
      <c r="F120" s="179" t="s">
        <v>54</v>
      </c>
      <c r="G120" s="178" t="s">
        <v>2926</v>
      </c>
      <c r="H120" s="178" t="s">
        <v>2926</v>
      </c>
      <c r="I120" s="183" t="s">
        <v>51</v>
      </c>
      <c r="J120" s="206">
        <v>45363.0</v>
      </c>
      <c r="K120" s="276"/>
      <c r="L120" s="183" t="s">
        <v>135</v>
      </c>
      <c r="M120" s="202"/>
      <c r="N120" s="202"/>
      <c r="O120" s="202"/>
      <c r="P120" s="202"/>
      <c r="Q120" s="202"/>
      <c r="R120" s="202"/>
      <c r="S120" s="202"/>
      <c r="T120" s="202"/>
      <c r="U120" s="202"/>
      <c r="V120" s="202"/>
      <c r="W120" s="202"/>
      <c r="X120" s="202"/>
      <c r="Y120" s="202"/>
      <c r="Z120" s="202"/>
      <c r="AA120" s="135"/>
      <c r="AB120" s="135"/>
      <c r="AC120" s="135"/>
      <c r="AD120" s="135"/>
      <c r="AE120" s="135"/>
      <c r="AF120" s="135"/>
      <c r="AG120" s="135"/>
      <c r="AH120" s="135"/>
      <c r="AI120" s="135"/>
    </row>
    <row r="121" ht="15.75" customHeight="1">
      <c r="A121" s="166"/>
      <c r="B121" s="167" t="s">
        <v>4901</v>
      </c>
      <c r="C121" s="6"/>
      <c r="D121" s="168"/>
      <c r="E121" s="169"/>
      <c r="F121" s="168"/>
      <c r="G121" s="168"/>
      <c r="H121" s="168"/>
      <c r="I121" s="169"/>
      <c r="J121" s="169"/>
      <c r="K121" s="171"/>
      <c r="L121" s="169"/>
      <c r="M121" s="172"/>
      <c r="N121" s="134"/>
      <c r="O121" s="134"/>
      <c r="P121" s="134"/>
      <c r="Q121" s="134"/>
      <c r="R121" s="134"/>
      <c r="S121" s="134"/>
      <c r="T121" s="134"/>
      <c r="U121" s="134"/>
      <c r="V121" s="134"/>
      <c r="W121" s="134"/>
      <c r="X121" s="134"/>
      <c r="Y121" s="134"/>
      <c r="Z121" s="134"/>
      <c r="AA121" s="135"/>
      <c r="AB121" s="135"/>
      <c r="AC121" s="135"/>
      <c r="AD121" s="135"/>
      <c r="AE121" s="135"/>
      <c r="AF121" s="135"/>
      <c r="AG121" s="135"/>
      <c r="AH121" s="135"/>
      <c r="AI121" s="135"/>
    </row>
    <row r="122" ht="30.0" customHeight="1">
      <c r="A122" s="246" t="s">
        <v>4902</v>
      </c>
      <c r="B122" s="238" t="s">
        <v>4903</v>
      </c>
      <c r="C122" s="230" t="s">
        <v>4904</v>
      </c>
      <c r="D122" s="180" t="s">
        <v>4905</v>
      </c>
      <c r="E122" s="228"/>
      <c r="F122" s="178" t="s">
        <v>54</v>
      </c>
      <c r="G122" s="178" t="s">
        <v>4906</v>
      </c>
      <c r="H122" s="178" t="s">
        <v>4906</v>
      </c>
      <c r="I122" s="183" t="s">
        <v>51</v>
      </c>
      <c r="J122" s="206">
        <v>45363.0</v>
      </c>
      <c r="K122" s="276"/>
      <c r="L122" s="183" t="s">
        <v>135</v>
      </c>
      <c r="M122" s="202"/>
      <c r="N122" s="202"/>
      <c r="O122" s="202"/>
      <c r="P122" s="202"/>
      <c r="Q122" s="202"/>
      <c r="R122" s="202"/>
      <c r="S122" s="202"/>
      <c r="T122" s="202"/>
      <c r="U122" s="202"/>
      <c r="V122" s="202"/>
      <c r="W122" s="202"/>
      <c r="X122" s="202"/>
      <c r="Y122" s="202"/>
      <c r="Z122" s="202"/>
      <c r="AA122" s="135"/>
      <c r="AB122" s="135"/>
      <c r="AC122" s="135"/>
      <c r="AD122" s="135"/>
      <c r="AE122" s="135"/>
      <c r="AF122" s="135"/>
      <c r="AG122" s="135"/>
      <c r="AH122" s="135"/>
      <c r="AI122" s="135"/>
    </row>
    <row r="123" ht="30.0" customHeight="1">
      <c r="A123" s="246" t="s">
        <v>4907</v>
      </c>
      <c r="B123" s="238" t="s">
        <v>4903</v>
      </c>
      <c r="C123" s="198" t="s">
        <v>4908</v>
      </c>
      <c r="D123" s="180" t="s">
        <v>4909</v>
      </c>
      <c r="E123" s="228" t="s">
        <v>170</v>
      </c>
      <c r="F123" s="180" t="s">
        <v>4910</v>
      </c>
      <c r="G123" s="198" t="s">
        <v>4911</v>
      </c>
      <c r="H123" s="198" t="s">
        <v>4911</v>
      </c>
      <c r="I123" s="241" t="s">
        <v>51</v>
      </c>
      <c r="J123" s="206">
        <v>45363.0</v>
      </c>
      <c r="K123" s="242"/>
      <c r="L123" s="183" t="s">
        <v>135</v>
      </c>
      <c r="M123" s="184"/>
      <c r="N123" s="184"/>
      <c r="O123" s="184"/>
      <c r="P123" s="184"/>
      <c r="Q123" s="184"/>
      <c r="R123" s="184"/>
      <c r="S123" s="184"/>
      <c r="T123" s="184"/>
      <c r="U123" s="184"/>
      <c r="V123" s="184"/>
      <c r="W123" s="184"/>
      <c r="X123" s="184"/>
      <c r="Y123" s="184"/>
      <c r="Z123" s="184"/>
      <c r="AA123" s="185"/>
      <c r="AB123" s="185"/>
      <c r="AC123" s="185"/>
      <c r="AD123" s="185"/>
      <c r="AE123" s="185"/>
      <c r="AF123" s="185"/>
      <c r="AG123" s="185"/>
      <c r="AH123" s="185"/>
      <c r="AI123" s="185"/>
    </row>
    <row r="124" ht="30.0" customHeight="1">
      <c r="A124" s="246" t="s">
        <v>4912</v>
      </c>
      <c r="B124" s="264" t="s">
        <v>4913</v>
      </c>
      <c r="C124" s="213" t="s">
        <v>4914</v>
      </c>
      <c r="D124" s="219" t="s">
        <v>4915</v>
      </c>
      <c r="E124" s="228" t="s">
        <v>170</v>
      </c>
      <c r="F124" s="180" t="s">
        <v>4910</v>
      </c>
      <c r="G124" s="198" t="s">
        <v>2941</v>
      </c>
      <c r="H124" s="198" t="s">
        <v>2941</v>
      </c>
      <c r="I124" s="241" t="s">
        <v>51</v>
      </c>
      <c r="J124" s="206">
        <v>45363.0</v>
      </c>
      <c r="K124" s="224"/>
      <c r="L124" s="183" t="s">
        <v>135</v>
      </c>
      <c r="M124" s="89"/>
      <c r="N124" s="89"/>
      <c r="O124" s="89"/>
      <c r="P124" s="89"/>
      <c r="Q124" s="89"/>
      <c r="R124" s="89"/>
      <c r="S124" s="89"/>
      <c r="T124" s="89"/>
      <c r="U124" s="89"/>
      <c r="V124" s="89"/>
      <c r="W124" s="89"/>
      <c r="X124" s="89"/>
      <c r="Y124" s="89"/>
      <c r="Z124" s="89"/>
      <c r="AA124" s="111"/>
      <c r="AB124" s="111"/>
      <c r="AC124" s="111"/>
      <c r="AD124" s="111"/>
      <c r="AE124" s="111"/>
      <c r="AF124" s="111"/>
      <c r="AG124" s="111"/>
      <c r="AH124" s="111"/>
      <c r="AI124" s="111"/>
    </row>
    <row r="125" ht="30.0" customHeight="1">
      <c r="A125" s="246" t="s">
        <v>4916</v>
      </c>
      <c r="B125" s="264" t="s">
        <v>4913</v>
      </c>
      <c r="C125" s="213" t="s">
        <v>4917</v>
      </c>
      <c r="D125" s="219" t="s">
        <v>4918</v>
      </c>
      <c r="E125" s="228" t="s">
        <v>170</v>
      </c>
      <c r="F125" s="180" t="s">
        <v>4910</v>
      </c>
      <c r="G125" s="198" t="s">
        <v>4911</v>
      </c>
      <c r="H125" s="198" t="s">
        <v>4911</v>
      </c>
      <c r="I125" s="183" t="s">
        <v>51</v>
      </c>
      <c r="J125" s="206">
        <v>45363.0</v>
      </c>
      <c r="K125" s="263"/>
      <c r="L125" s="183" t="s">
        <v>135</v>
      </c>
      <c r="M125" s="202"/>
      <c r="N125" s="202"/>
      <c r="O125" s="202"/>
      <c r="P125" s="202"/>
      <c r="Q125" s="202"/>
      <c r="R125" s="202"/>
      <c r="S125" s="202"/>
      <c r="T125" s="202"/>
      <c r="U125" s="202"/>
      <c r="V125" s="202"/>
      <c r="W125" s="202"/>
      <c r="X125" s="202"/>
      <c r="Y125" s="202"/>
      <c r="Z125" s="202"/>
      <c r="AA125" s="135"/>
      <c r="AB125" s="135"/>
      <c r="AC125" s="135"/>
      <c r="AD125" s="135"/>
      <c r="AE125" s="135"/>
      <c r="AF125" s="135"/>
      <c r="AG125" s="135"/>
      <c r="AH125" s="135"/>
      <c r="AI125" s="135"/>
    </row>
    <row r="126" ht="30.0" customHeight="1">
      <c r="A126" s="246" t="s">
        <v>4919</v>
      </c>
      <c r="B126" s="264" t="s">
        <v>4913</v>
      </c>
      <c r="C126" s="213" t="s">
        <v>4920</v>
      </c>
      <c r="D126" s="219" t="s">
        <v>4921</v>
      </c>
      <c r="E126" s="228" t="s">
        <v>170</v>
      </c>
      <c r="F126" s="180" t="s">
        <v>4910</v>
      </c>
      <c r="G126" s="198" t="s">
        <v>4922</v>
      </c>
      <c r="H126" s="198" t="s">
        <v>4922</v>
      </c>
      <c r="I126" s="183" t="s">
        <v>51</v>
      </c>
      <c r="J126" s="206">
        <v>45363.0</v>
      </c>
      <c r="K126" s="263"/>
      <c r="L126" s="183" t="s">
        <v>135</v>
      </c>
      <c r="M126" s="202"/>
      <c r="N126" s="202"/>
      <c r="O126" s="202"/>
      <c r="P126" s="202"/>
      <c r="Q126" s="202"/>
      <c r="R126" s="202"/>
      <c r="S126" s="202"/>
      <c r="T126" s="202"/>
      <c r="U126" s="202"/>
      <c r="V126" s="202"/>
      <c r="W126" s="202"/>
      <c r="X126" s="202"/>
      <c r="Y126" s="202"/>
      <c r="Z126" s="202"/>
      <c r="AA126" s="135"/>
      <c r="AB126" s="135"/>
      <c r="AC126" s="135"/>
      <c r="AD126" s="135"/>
      <c r="AE126" s="135"/>
      <c r="AF126" s="135"/>
      <c r="AG126" s="135"/>
      <c r="AH126" s="135"/>
      <c r="AI126" s="135"/>
    </row>
    <row r="127" ht="30.0" customHeight="1">
      <c r="A127" s="246" t="s">
        <v>4923</v>
      </c>
      <c r="B127" s="238" t="s">
        <v>4903</v>
      </c>
      <c r="C127" s="230" t="s">
        <v>4924</v>
      </c>
      <c r="D127" s="180" t="s">
        <v>4925</v>
      </c>
      <c r="E127" s="228" t="s">
        <v>170</v>
      </c>
      <c r="F127" s="180" t="s">
        <v>4926</v>
      </c>
      <c r="G127" s="230" t="s">
        <v>4927</v>
      </c>
      <c r="H127" s="230" t="s">
        <v>4927</v>
      </c>
      <c r="I127" s="183" t="s">
        <v>51</v>
      </c>
      <c r="J127" s="206">
        <v>45363.0</v>
      </c>
      <c r="K127" s="263"/>
      <c r="L127" s="183" t="s">
        <v>135</v>
      </c>
      <c r="M127" s="202"/>
      <c r="N127" s="202"/>
      <c r="O127" s="202"/>
      <c r="P127" s="202"/>
      <c r="Q127" s="202"/>
      <c r="R127" s="202"/>
      <c r="S127" s="202"/>
      <c r="T127" s="202"/>
      <c r="U127" s="202"/>
      <c r="V127" s="202"/>
      <c r="W127" s="202"/>
      <c r="X127" s="202"/>
      <c r="Y127" s="202"/>
      <c r="Z127" s="202"/>
      <c r="AA127" s="135"/>
      <c r="AB127" s="135"/>
      <c r="AC127" s="135"/>
      <c r="AD127" s="135"/>
      <c r="AE127" s="135"/>
      <c r="AF127" s="135"/>
      <c r="AG127" s="135"/>
      <c r="AH127" s="135"/>
      <c r="AI127" s="135"/>
    </row>
    <row r="128" ht="30.0" customHeight="1">
      <c r="A128" s="246" t="s">
        <v>4928</v>
      </c>
      <c r="B128" s="238" t="s">
        <v>4903</v>
      </c>
      <c r="C128" s="230" t="s">
        <v>4929</v>
      </c>
      <c r="D128" s="180" t="s">
        <v>4925</v>
      </c>
      <c r="E128" s="228" t="s">
        <v>170</v>
      </c>
      <c r="F128" s="180" t="s">
        <v>4930</v>
      </c>
      <c r="G128" s="230" t="s">
        <v>4931</v>
      </c>
      <c r="H128" s="230" t="s">
        <v>4931</v>
      </c>
      <c r="I128" s="183" t="s">
        <v>51</v>
      </c>
      <c r="J128" s="206">
        <v>45363.0</v>
      </c>
      <c r="K128" s="263"/>
      <c r="L128" s="183" t="s">
        <v>135</v>
      </c>
      <c r="M128" s="202"/>
      <c r="N128" s="202"/>
      <c r="O128" s="202"/>
      <c r="P128" s="202"/>
      <c r="Q128" s="202"/>
      <c r="R128" s="202"/>
      <c r="S128" s="202"/>
      <c r="T128" s="202"/>
      <c r="U128" s="202"/>
      <c r="V128" s="202"/>
      <c r="W128" s="202"/>
      <c r="X128" s="202"/>
      <c r="Y128" s="202"/>
      <c r="Z128" s="202"/>
      <c r="AA128" s="135"/>
      <c r="AB128" s="135"/>
      <c r="AC128" s="135"/>
      <c r="AD128" s="135"/>
      <c r="AE128" s="135"/>
      <c r="AF128" s="135"/>
      <c r="AG128" s="135"/>
      <c r="AH128" s="135"/>
      <c r="AI128" s="135"/>
    </row>
    <row r="129" ht="30.0" customHeight="1">
      <c r="A129" s="246" t="s">
        <v>4932</v>
      </c>
      <c r="B129" s="238" t="s">
        <v>4903</v>
      </c>
      <c r="C129" s="230" t="s">
        <v>4933</v>
      </c>
      <c r="D129" s="180" t="s">
        <v>4934</v>
      </c>
      <c r="E129" s="228" t="s">
        <v>170</v>
      </c>
      <c r="F129" s="180" t="s">
        <v>4935</v>
      </c>
      <c r="G129" s="198" t="s">
        <v>4936</v>
      </c>
      <c r="H129" s="198" t="s">
        <v>4936</v>
      </c>
      <c r="I129" s="183" t="s">
        <v>51</v>
      </c>
      <c r="J129" s="206">
        <v>45363.0</v>
      </c>
      <c r="K129" s="263"/>
      <c r="L129" s="183" t="s">
        <v>135</v>
      </c>
      <c r="M129" s="202"/>
      <c r="N129" s="202"/>
      <c r="O129" s="202"/>
      <c r="P129" s="202"/>
      <c r="Q129" s="202"/>
      <c r="R129" s="202"/>
      <c r="S129" s="202"/>
      <c r="T129" s="202"/>
      <c r="U129" s="202"/>
      <c r="V129" s="202"/>
      <c r="W129" s="202"/>
      <c r="X129" s="202"/>
      <c r="Y129" s="202"/>
      <c r="Z129" s="202"/>
      <c r="AA129" s="135"/>
      <c r="AB129" s="135"/>
      <c r="AC129" s="135"/>
      <c r="AD129" s="135"/>
      <c r="AE129" s="135"/>
      <c r="AF129" s="135"/>
      <c r="AG129" s="135"/>
      <c r="AH129" s="135"/>
      <c r="AI129" s="135"/>
    </row>
    <row r="130" ht="30.0" customHeight="1">
      <c r="A130" s="246" t="s">
        <v>4937</v>
      </c>
      <c r="B130" s="238" t="s">
        <v>4903</v>
      </c>
      <c r="C130" s="230" t="s">
        <v>4938</v>
      </c>
      <c r="D130" s="180" t="s">
        <v>4925</v>
      </c>
      <c r="E130" s="228" t="s">
        <v>170</v>
      </c>
      <c r="F130" s="180" t="s">
        <v>4939</v>
      </c>
      <c r="G130" s="230" t="s">
        <v>4931</v>
      </c>
      <c r="H130" s="230" t="s">
        <v>4931</v>
      </c>
      <c r="I130" s="183" t="s">
        <v>51</v>
      </c>
      <c r="J130" s="206">
        <v>45363.0</v>
      </c>
      <c r="K130" s="263"/>
      <c r="L130" s="183" t="s">
        <v>135</v>
      </c>
      <c r="M130" s="202"/>
      <c r="N130" s="202"/>
      <c r="O130" s="202"/>
      <c r="P130" s="202"/>
      <c r="Q130" s="202"/>
      <c r="R130" s="202"/>
      <c r="S130" s="202"/>
      <c r="T130" s="202"/>
      <c r="U130" s="202"/>
      <c r="V130" s="202"/>
      <c r="W130" s="202"/>
      <c r="X130" s="202"/>
      <c r="Y130" s="202"/>
      <c r="Z130" s="202"/>
      <c r="AA130" s="135"/>
      <c r="AB130" s="135"/>
      <c r="AC130" s="135"/>
      <c r="AD130" s="135"/>
      <c r="AE130" s="135"/>
      <c r="AF130" s="135"/>
      <c r="AG130" s="135"/>
      <c r="AH130" s="135"/>
      <c r="AI130" s="135"/>
    </row>
    <row r="131" ht="30.0" customHeight="1">
      <c r="A131" s="246" t="s">
        <v>4940</v>
      </c>
      <c r="B131" s="238" t="s">
        <v>4903</v>
      </c>
      <c r="C131" s="230" t="s">
        <v>4941</v>
      </c>
      <c r="D131" s="180" t="s">
        <v>4925</v>
      </c>
      <c r="E131" s="228" t="s">
        <v>170</v>
      </c>
      <c r="F131" s="180" t="s">
        <v>4942</v>
      </c>
      <c r="G131" s="230" t="s">
        <v>4931</v>
      </c>
      <c r="H131" s="230" t="s">
        <v>4931</v>
      </c>
      <c r="I131" s="183" t="s">
        <v>51</v>
      </c>
      <c r="J131" s="206">
        <v>45363.0</v>
      </c>
      <c r="K131" s="263"/>
      <c r="L131" s="183" t="s">
        <v>135</v>
      </c>
      <c r="M131" s="202"/>
      <c r="N131" s="202"/>
      <c r="O131" s="202"/>
      <c r="P131" s="202"/>
      <c r="Q131" s="202"/>
      <c r="R131" s="202"/>
      <c r="S131" s="202"/>
      <c r="T131" s="202"/>
      <c r="U131" s="202"/>
      <c r="V131" s="202"/>
      <c r="W131" s="202"/>
      <c r="X131" s="202"/>
      <c r="Y131" s="202"/>
      <c r="Z131" s="202"/>
      <c r="AA131" s="135"/>
      <c r="AB131" s="135"/>
      <c r="AC131" s="135"/>
      <c r="AD131" s="135"/>
      <c r="AE131" s="135"/>
      <c r="AF131" s="135"/>
      <c r="AG131" s="135"/>
      <c r="AH131" s="135"/>
      <c r="AI131" s="135"/>
    </row>
    <row r="132" ht="30.0" customHeight="1">
      <c r="A132" s="246" t="s">
        <v>4943</v>
      </c>
      <c r="B132" s="238" t="s">
        <v>4903</v>
      </c>
      <c r="C132" s="230" t="s">
        <v>4944</v>
      </c>
      <c r="D132" s="180" t="s">
        <v>4925</v>
      </c>
      <c r="E132" s="228" t="s">
        <v>170</v>
      </c>
      <c r="F132" s="180" t="s">
        <v>4945</v>
      </c>
      <c r="G132" s="230" t="s">
        <v>4946</v>
      </c>
      <c r="H132" s="230" t="s">
        <v>4946</v>
      </c>
      <c r="I132" s="183" t="s">
        <v>51</v>
      </c>
      <c r="J132" s="206">
        <v>45363.0</v>
      </c>
      <c r="K132" s="263"/>
      <c r="L132" s="183" t="s">
        <v>135</v>
      </c>
      <c r="M132" s="202"/>
      <c r="N132" s="202"/>
      <c r="O132" s="202"/>
      <c r="P132" s="202"/>
      <c r="Q132" s="202"/>
      <c r="R132" s="202"/>
      <c r="S132" s="202"/>
      <c r="T132" s="202"/>
      <c r="U132" s="202"/>
      <c r="V132" s="202"/>
      <c r="W132" s="202"/>
      <c r="X132" s="202"/>
      <c r="Y132" s="202"/>
      <c r="Z132" s="202"/>
      <c r="AA132" s="135"/>
      <c r="AB132" s="135"/>
      <c r="AC132" s="135"/>
      <c r="AD132" s="135"/>
      <c r="AE132" s="135"/>
      <c r="AF132" s="135"/>
      <c r="AG132" s="135"/>
      <c r="AH132" s="135"/>
      <c r="AI132" s="135"/>
    </row>
    <row r="133" ht="30.0" customHeight="1">
      <c r="A133" s="246" t="s">
        <v>4947</v>
      </c>
      <c r="B133" s="238" t="s">
        <v>4903</v>
      </c>
      <c r="C133" s="230" t="s">
        <v>4948</v>
      </c>
      <c r="D133" s="180" t="s">
        <v>4925</v>
      </c>
      <c r="E133" s="228" t="s">
        <v>170</v>
      </c>
      <c r="F133" s="180" t="s">
        <v>4949</v>
      </c>
      <c r="G133" s="230" t="s">
        <v>4946</v>
      </c>
      <c r="H133" s="230" t="s">
        <v>4946</v>
      </c>
      <c r="I133" s="183" t="s">
        <v>51</v>
      </c>
      <c r="J133" s="206">
        <v>45363.0</v>
      </c>
      <c r="K133" s="263"/>
      <c r="L133" s="183" t="s">
        <v>135</v>
      </c>
      <c r="M133" s="202"/>
      <c r="N133" s="202"/>
      <c r="O133" s="202"/>
      <c r="P133" s="202"/>
      <c r="Q133" s="202"/>
      <c r="R133" s="202"/>
      <c r="S133" s="202"/>
      <c r="T133" s="202"/>
      <c r="U133" s="202"/>
      <c r="V133" s="202"/>
      <c r="W133" s="202"/>
      <c r="X133" s="202"/>
      <c r="Y133" s="202"/>
      <c r="Z133" s="202"/>
      <c r="AA133" s="135"/>
      <c r="AB133" s="135"/>
      <c r="AC133" s="135"/>
      <c r="AD133" s="135"/>
      <c r="AE133" s="135"/>
      <c r="AF133" s="135"/>
      <c r="AG133" s="135"/>
      <c r="AH133" s="135"/>
      <c r="AI133" s="135"/>
    </row>
    <row r="134" ht="30.0" customHeight="1">
      <c r="A134" s="246" t="s">
        <v>4950</v>
      </c>
      <c r="B134" s="238" t="s">
        <v>4903</v>
      </c>
      <c r="C134" s="230" t="s">
        <v>4951</v>
      </c>
      <c r="D134" s="180" t="s">
        <v>4925</v>
      </c>
      <c r="E134" s="228" t="s">
        <v>170</v>
      </c>
      <c r="F134" s="180" t="s">
        <v>4782</v>
      </c>
      <c r="G134" s="230" t="s">
        <v>4946</v>
      </c>
      <c r="H134" s="230" t="s">
        <v>4946</v>
      </c>
      <c r="I134" s="183" t="s">
        <v>51</v>
      </c>
      <c r="J134" s="206">
        <v>45363.0</v>
      </c>
      <c r="K134" s="263"/>
      <c r="L134" s="183" t="s">
        <v>135</v>
      </c>
      <c r="M134" s="202"/>
      <c r="N134" s="202"/>
      <c r="O134" s="202"/>
      <c r="P134" s="202"/>
      <c r="Q134" s="202"/>
      <c r="R134" s="202"/>
      <c r="S134" s="202"/>
      <c r="T134" s="202"/>
      <c r="U134" s="202"/>
      <c r="V134" s="202"/>
      <c r="W134" s="202"/>
      <c r="X134" s="202"/>
      <c r="Y134" s="202"/>
      <c r="Z134" s="202"/>
      <c r="AA134" s="135"/>
      <c r="AB134" s="135"/>
      <c r="AC134" s="135"/>
      <c r="AD134" s="135"/>
      <c r="AE134" s="135"/>
      <c r="AF134" s="135"/>
      <c r="AG134" s="135"/>
      <c r="AH134" s="135"/>
      <c r="AI134" s="135"/>
    </row>
    <row r="135" ht="30.0" customHeight="1">
      <c r="A135" s="246" t="s">
        <v>4952</v>
      </c>
      <c r="B135" s="238" t="s">
        <v>4903</v>
      </c>
      <c r="C135" s="230" t="s">
        <v>4953</v>
      </c>
      <c r="D135" s="180" t="s">
        <v>4925</v>
      </c>
      <c r="E135" s="228" t="s">
        <v>170</v>
      </c>
      <c r="F135" s="180" t="s">
        <v>4785</v>
      </c>
      <c r="G135" s="230" t="s">
        <v>4946</v>
      </c>
      <c r="H135" s="230" t="s">
        <v>4946</v>
      </c>
      <c r="I135" s="183" t="s">
        <v>51</v>
      </c>
      <c r="J135" s="206">
        <v>45363.0</v>
      </c>
      <c r="K135" s="263"/>
      <c r="L135" s="183" t="s">
        <v>135</v>
      </c>
      <c r="M135" s="202"/>
      <c r="N135" s="202"/>
      <c r="O135" s="202"/>
      <c r="P135" s="202"/>
      <c r="Q135" s="202"/>
      <c r="R135" s="202"/>
      <c r="S135" s="202"/>
      <c r="T135" s="202"/>
      <c r="U135" s="202"/>
      <c r="V135" s="202"/>
      <c r="W135" s="202"/>
      <c r="X135" s="202"/>
      <c r="Y135" s="202"/>
      <c r="Z135" s="202"/>
      <c r="AA135" s="135"/>
      <c r="AB135" s="135"/>
      <c r="AC135" s="135"/>
      <c r="AD135" s="135"/>
      <c r="AE135" s="135"/>
      <c r="AF135" s="135"/>
      <c r="AG135" s="135"/>
      <c r="AH135" s="135"/>
      <c r="AI135" s="135"/>
    </row>
    <row r="136" ht="30.0" customHeight="1">
      <c r="A136" s="246" t="s">
        <v>4954</v>
      </c>
      <c r="B136" s="238" t="s">
        <v>4903</v>
      </c>
      <c r="C136" s="230" t="s">
        <v>4955</v>
      </c>
      <c r="D136" s="180" t="s">
        <v>4925</v>
      </c>
      <c r="E136" s="228" t="s">
        <v>170</v>
      </c>
      <c r="F136" s="180" t="s">
        <v>4956</v>
      </c>
      <c r="G136" s="230" t="s">
        <v>4946</v>
      </c>
      <c r="H136" s="230" t="s">
        <v>4946</v>
      </c>
      <c r="I136" s="183" t="s">
        <v>51</v>
      </c>
      <c r="J136" s="206">
        <v>45363.0</v>
      </c>
      <c r="K136" s="263"/>
      <c r="L136" s="183" t="s">
        <v>135</v>
      </c>
      <c r="M136" s="202"/>
      <c r="N136" s="202"/>
      <c r="O136" s="202"/>
      <c r="P136" s="202"/>
      <c r="Q136" s="202"/>
      <c r="R136" s="202"/>
      <c r="S136" s="202"/>
      <c r="T136" s="202"/>
      <c r="U136" s="202"/>
      <c r="V136" s="202"/>
      <c r="W136" s="202"/>
      <c r="X136" s="202"/>
      <c r="Y136" s="202"/>
      <c r="Z136" s="202"/>
      <c r="AA136" s="135"/>
      <c r="AB136" s="135"/>
      <c r="AC136" s="135"/>
      <c r="AD136" s="135"/>
      <c r="AE136" s="135"/>
      <c r="AF136" s="135"/>
      <c r="AG136" s="135"/>
      <c r="AH136" s="135"/>
      <c r="AI136" s="135"/>
    </row>
    <row r="137" ht="30.0" customHeight="1">
      <c r="A137" s="246" t="s">
        <v>4957</v>
      </c>
      <c r="B137" s="238" t="s">
        <v>4903</v>
      </c>
      <c r="C137" s="230" t="s">
        <v>4958</v>
      </c>
      <c r="D137" s="180" t="s">
        <v>4925</v>
      </c>
      <c r="E137" s="228" t="s">
        <v>170</v>
      </c>
      <c r="F137" s="180" t="s">
        <v>4791</v>
      </c>
      <c r="G137" s="230" t="s">
        <v>4959</v>
      </c>
      <c r="H137" s="230" t="s">
        <v>4959</v>
      </c>
      <c r="I137" s="183" t="s">
        <v>51</v>
      </c>
      <c r="J137" s="206">
        <v>45363.0</v>
      </c>
      <c r="K137" s="263"/>
      <c r="L137" s="183" t="s">
        <v>135</v>
      </c>
      <c r="M137" s="202"/>
      <c r="N137" s="202"/>
      <c r="O137" s="202"/>
      <c r="P137" s="202"/>
      <c r="Q137" s="202"/>
      <c r="R137" s="202"/>
      <c r="S137" s="202"/>
      <c r="T137" s="202"/>
      <c r="U137" s="202"/>
      <c r="V137" s="202"/>
      <c r="W137" s="202"/>
      <c r="X137" s="202"/>
      <c r="Y137" s="202"/>
      <c r="Z137" s="202"/>
      <c r="AA137" s="135"/>
      <c r="AB137" s="135"/>
      <c r="AC137" s="135"/>
      <c r="AD137" s="135"/>
      <c r="AE137" s="135"/>
      <c r="AF137" s="135"/>
      <c r="AG137" s="135"/>
      <c r="AH137" s="135"/>
      <c r="AI137" s="135"/>
    </row>
    <row r="138" ht="30.0" customHeight="1">
      <c r="A138" s="246" t="s">
        <v>4960</v>
      </c>
      <c r="B138" s="238" t="s">
        <v>4903</v>
      </c>
      <c r="C138" s="230" t="s">
        <v>4961</v>
      </c>
      <c r="D138" s="180" t="s">
        <v>4962</v>
      </c>
      <c r="E138" s="228" t="s">
        <v>170</v>
      </c>
      <c r="F138" s="180" t="s">
        <v>4796</v>
      </c>
      <c r="G138" s="230" t="s">
        <v>4220</v>
      </c>
      <c r="H138" s="230" t="s">
        <v>4220</v>
      </c>
      <c r="I138" s="183" t="s">
        <v>51</v>
      </c>
      <c r="J138" s="206">
        <v>45363.0</v>
      </c>
      <c r="K138" s="263"/>
      <c r="L138" s="183" t="s">
        <v>135</v>
      </c>
      <c r="M138" s="202"/>
      <c r="N138" s="202"/>
      <c r="O138" s="202"/>
      <c r="P138" s="202"/>
      <c r="Q138" s="202"/>
      <c r="R138" s="202"/>
      <c r="S138" s="202"/>
      <c r="T138" s="202"/>
      <c r="U138" s="202"/>
      <c r="V138" s="202"/>
      <c r="W138" s="202"/>
      <c r="X138" s="202"/>
      <c r="Y138" s="202"/>
      <c r="Z138" s="202"/>
      <c r="AA138" s="135"/>
      <c r="AB138" s="135"/>
      <c r="AC138" s="135"/>
      <c r="AD138" s="135"/>
      <c r="AE138" s="135"/>
      <c r="AF138" s="135"/>
      <c r="AG138" s="135"/>
      <c r="AH138" s="135"/>
      <c r="AI138" s="135"/>
    </row>
    <row r="139" ht="30.0" customHeight="1">
      <c r="A139" s="246" t="s">
        <v>4963</v>
      </c>
      <c r="B139" s="238" t="s">
        <v>4903</v>
      </c>
      <c r="C139" s="230" t="s">
        <v>4964</v>
      </c>
      <c r="D139" s="180" t="s">
        <v>4962</v>
      </c>
      <c r="E139" s="228" t="s">
        <v>170</v>
      </c>
      <c r="F139" s="180" t="s">
        <v>4799</v>
      </c>
      <c r="G139" s="230" t="s">
        <v>4220</v>
      </c>
      <c r="H139" s="230" t="s">
        <v>4220</v>
      </c>
      <c r="I139" s="183" t="s">
        <v>51</v>
      </c>
      <c r="J139" s="206">
        <v>45363.0</v>
      </c>
      <c r="K139" s="263"/>
      <c r="L139" s="183" t="s">
        <v>135</v>
      </c>
      <c r="M139" s="202"/>
      <c r="N139" s="202"/>
      <c r="O139" s="202"/>
      <c r="P139" s="202"/>
      <c r="Q139" s="202"/>
      <c r="R139" s="202"/>
      <c r="S139" s="202"/>
      <c r="T139" s="202"/>
      <c r="U139" s="202"/>
      <c r="V139" s="202"/>
      <c r="W139" s="202"/>
      <c r="X139" s="202"/>
      <c r="Y139" s="202"/>
      <c r="Z139" s="202"/>
      <c r="AA139" s="135"/>
      <c r="AB139" s="135"/>
      <c r="AC139" s="135"/>
      <c r="AD139" s="135"/>
      <c r="AE139" s="135"/>
      <c r="AF139" s="135"/>
      <c r="AG139" s="135"/>
      <c r="AH139" s="135"/>
      <c r="AI139" s="135"/>
    </row>
    <row r="140" ht="30.0" customHeight="1">
      <c r="A140" s="246" t="s">
        <v>4965</v>
      </c>
      <c r="B140" s="238" t="s">
        <v>4903</v>
      </c>
      <c r="C140" s="198" t="s">
        <v>4966</v>
      </c>
      <c r="D140" s="180" t="s">
        <v>4967</v>
      </c>
      <c r="E140" s="228" t="s">
        <v>170</v>
      </c>
      <c r="F140" s="180" t="s">
        <v>4968</v>
      </c>
      <c r="G140" s="195" t="s">
        <v>2825</v>
      </c>
      <c r="H140" s="195" t="s">
        <v>2825</v>
      </c>
      <c r="I140" s="205" t="s">
        <v>51</v>
      </c>
      <c r="J140" s="206">
        <v>45363.0</v>
      </c>
      <c r="K140" s="242"/>
      <c r="L140" s="183" t="s">
        <v>135</v>
      </c>
      <c r="M140" s="268"/>
      <c r="N140" s="269"/>
      <c r="O140" s="184"/>
      <c r="P140" s="184"/>
      <c r="Q140" s="269"/>
      <c r="R140" s="184"/>
      <c r="S140" s="184"/>
      <c r="T140" s="184"/>
      <c r="U140" s="184"/>
      <c r="V140" s="184"/>
      <c r="W140" s="184"/>
      <c r="X140" s="184"/>
      <c r="Y140" s="184"/>
      <c r="Z140" s="184"/>
      <c r="AA140" s="185"/>
      <c r="AB140" s="185"/>
      <c r="AC140" s="185"/>
      <c r="AD140" s="185"/>
      <c r="AE140" s="185"/>
      <c r="AF140" s="185"/>
      <c r="AG140" s="185"/>
      <c r="AH140" s="185"/>
      <c r="AI140" s="185"/>
    </row>
    <row r="141" ht="30.0" customHeight="1">
      <c r="A141" s="246" t="s">
        <v>4969</v>
      </c>
      <c r="B141" s="238" t="s">
        <v>4903</v>
      </c>
      <c r="C141" s="198" t="s">
        <v>4970</v>
      </c>
      <c r="D141" s="180" t="s">
        <v>4967</v>
      </c>
      <c r="E141" s="228" t="s">
        <v>170</v>
      </c>
      <c r="F141" s="180" t="s">
        <v>4971</v>
      </c>
      <c r="G141" s="195" t="s">
        <v>2829</v>
      </c>
      <c r="H141" s="195" t="s">
        <v>2829</v>
      </c>
      <c r="I141" s="205" t="s">
        <v>51</v>
      </c>
      <c r="J141" s="206">
        <v>45363.0</v>
      </c>
      <c r="K141" s="242"/>
      <c r="L141" s="183" t="s">
        <v>135</v>
      </c>
      <c r="M141" s="268"/>
      <c r="N141" s="269"/>
      <c r="O141" s="184"/>
      <c r="P141" s="184"/>
      <c r="Q141" s="269"/>
      <c r="R141" s="184"/>
      <c r="S141" s="184"/>
      <c r="T141" s="184"/>
      <c r="U141" s="184"/>
      <c r="V141" s="184"/>
      <c r="W141" s="184"/>
      <c r="X141" s="184"/>
      <c r="Y141" s="184"/>
      <c r="Z141" s="184"/>
      <c r="AA141" s="185"/>
      <c r="AB141" s="185"/>
      <c r="AC141" s="185"/>
      <c r="AD141" s="185"/>
      <c r="AE141" s="185"/>
      <c r="AF141" s="185"/>
      <c r="AG141" s="185"/>
      <c r="AH141" s="185"/>
      <c r="AI141" s="185"/>
    </row>
    <row r="142" ht="30.0" customHeight="1">
      <c r="A142" s="246" t="s">
        <v>4972</v>
      </c>
      <c r="B142" s="238" t="s">
        <v>4903</v>
      </c>
      <c r="C142" s="198" t="s">
        <v>4973</v>
      </c>
      <c r="D142" s="180" t="s">
        <v>4967</v>
      </c>
      <c r="E142" s="228" t="s">
        <v>170</v>
      </c>
      <c r="F142" s="180" t="s">
        <v>4974</v>
      </c>
      <c r="G142" s="195" t="s">
        <v>2833</v>
      </c>
      <c r="H142" s="195" t="s">
        <v>2833</v>
      </c>
      <c r="I142" s="205" t="s">
        <v>51</v>
      </c>
      <c r="J142" s="206">
        <v>45363.0</v>
      </c>
      <c r="K142" s="242"/>
      <c r="L142" s="183" t="s">
        <v>135</v>
      </c>
      <c r="M142" s="268"/>
      <c r="N142" s="269"/>
      <c r="O142" s="184"/>
      <c r="P142" s="184"/>
      <c r="Q142" s="269"/>
      <c r="R142" s="184"/>
      <c r="S142" s="184"/>
      <c r="T142" s="184"/>
      <c r="U142" s="184"/>
      <c r="V142" s="184"/>
      <c r="W142" s="184"/>
      <c r="X142" s="184"/>
      <c r="Y142" s="184"/>
      <c r="Z142" s="184"/>
      <c r="AA142" s="185"/>
      <c r="AB142" s="185"/>
      <c r="AC142" s="185"/>
      <c r="AD142" s="185"/>
      <c r="AE142" s="185"/>
      <c r="AF142" s="185"/>
      <c r="AG142" s="185"/>
      <c r="AH142" s="185"/>
      <c r="AI142" s="185"/>
    </row>
    <row r="143" ht="30.0" customHeight="1">
      <c r="A143" s="246" t="s">
        <v>4975</v>
      </c>
      <c r="B143" s="238" t="s">
        <v>4903</v>
      </c>
      <c r="C143" s="198" t="s">
        <v>4976</v>
      </c>
      <c r="D143" s="180" t="s">
        <v>4967</v>
      </c>
      <c r="E143" s="228" t="s">
        <v>170</v>
      </c>
      <c r="F143" s="180" t="s">
        <v>4977</v>
      </c>
      <c r="G143" s="195" t="s">
        <v>2837</v>
      </c>
      <c r="H143" s="195" t="s">
        <v>2837</v>
      </c>
      <c r="I143" s="205" t="s">
        <v>51</v>
      </c>
      <c r="J143" s="206">
        <v>45363.0</v>
      </c>
      <c r="K143" s="242"/>
      <c r="L143" s="183" t="s">
        <v>135</v>
      </c>
      <c r="M143" s="268"/>
      <c r="N143" s="269"/>
      <c r="O143" s="184"/>
      <c r="P143" s="184"/>
      <c r="Q143" s="269"/>
      <c r="R143" s="184"/>
      <c r="S143" s="184"/>
      <c r="T143" s="184"/>
      <c r="U143" s="184"/>
      <c r="V143" s="184"/>
      <c r="W143" s="184"/>
      <c r="X143" s="184"/>
      <c r="Y143" s="184"/>
      <c r="Z143" s="184"/>
      <c r="AA143" s="185"/>
      <c r="AB143" s="185"/>
      <c r="AC143" s="185"/>
      <c r="AD143" s="185"/>
      <c r="AE143" s="185"/>
      <c r="AF143" s="185"/>
      <c r="AG143" s="185"/>
      <c r="AH143" s="185"/>
      <c r="AI143" s="185"/>
    </row>
    <row r="144" ht="30.0" customHeight="1">
      <c r="A144" s="246" t="s">
        <v>4978</v>
      </c>
      <c r="B144" s="238" t="s">
        <v>4903</v>
      </c>
      <c r="C144" s="198" t="s">
        <v>4979</v>
      </c>
      <c r="D144" s="180" t="s">
        <v>4967</v>
      </c>
      <c r="E144" s="228" t="s">
        <v>170</v>
      </c>
      <c r="F144" s="180" t="s">
        <v>4980</v>
      </c>
      <c r="G144" s="195" t="s">
        <v>2841</v>
      </c>
      <c r="H144" s="195" t="s">
        <v>2841</v>
      </c>
      <c r="I144" s="205" t="s">
        <v>51</v>
      </c>
      <c r="J144" s="206">
        <v>45363.0</v>
      </c>
      <c r="K144" s="242"/>
      <c r="L144" s="183" t="s">
        <v>135</v>
      </c>
      <c r="M144" s="268"/>
      <c r="N144" s="269"/>
      <c r="O144" s="184"/>
      <c r="P144" s="184"/>
      <c r="Q144" s="269"/>
      <c r="R144" s="184"/>
      <c r="S144" s="184"/>
      <c r="T144" s="184"/>
      <c r="U144" s="184"/>
      <c r="V144" s="184"/>
      <c r="W144" s="184"/>
      <c r="X144" s="184"/>
      <c r="Y144" s="184"/>
      <c r="Z144" s="184"/>
      <c r="AA144" s="185"/>
      <c r="AB144" s="185"/>
      <c r="AC144" s="185"/>
      <c r="AD144" s="185"/>
      <c r="AE144" s="185"/>
      <c r="AF144" s="185"/>
      <c r="AG144" s="185"/>
      <c r="AH144" s="185"/>
      <c r="AI144" s="185"/>
    </row>
    <row r="145" ht="30.0" customHeight="1">
      <c r="A145" s="246" t="s">
        <v>4981</v>
      </c>
      <c r="B145" s="238" t="s">
        <v>4903</v>
      </c>
      <c r="C145" s="198" t="s">
        <v>4982</v>
      </c>
      <c r="D145" s="180" t="s">
        <v>4983</v>
      </c>
      <c r="E145" s="228" t="s">
        <v>170</v>
      </c>
      <c r="F145" s="180" t="s">
        <v>4819</v>
      </c>
      <c r="G145" s="230" t="s">
        <v>2845</v>
      </c>
      <c r="H145" s="230" t="s">
        <v>2845</v>
      </c>
      <c r="I145" s="205" t="s">
        <v>51</v>
      </c>
      <c r="J145" s="206">
        <v>45363.0</v>
      </c>
      <c r="K145" s="242"/>
      <c r="L145" s="183" t="s">
        <v>135</v>
      </c>
      <c r="M145" s="268"/>
      <c r="N145" s="269"/>
      <c r="O145" s="184"/>
      <c r="P145" s="184"/>
      <c r="Q145" s="269"/>
      <c r="R145" s="184"/>
      <c r="S145" s="184"/>
      <c r="T145" s="184"/>
      <c r="U145" s="184"/>
      <c r="V145" s="184"/>
      <c r="W145" s="184"/>
      <c r="X145" s="184"/>
      <c r="Y145" s="184"/>
      <c r="Z145" s="184"/>
      <c r="AA145" s="185"/>
      <c r="AB145" s="185"/>
      <c r="AC145" s="185"/>
      <c r="AD145" s="185"/>
      <c r="AE145" s="185"/>
      <c r="AF145" s="185"/>
      <c r="AG145" s="185"/>
      <c r="AH145" s="185"/>
      <c r="AI145" s="185"/>
    </row>
    <row r="146" ht="30.0" customHeight="1">
      <c r="A146" s="246" t="s">
        <v>4984</v>
      </c>
      <c r="B146" s="238" t="s">
        <v>4903</v>
      </c>
      <c r="C146" s="230" t="s">
        <v>4985</v>
      </c>
      <c r="D146" s="180" t="s">
        <v>4925</v>
      </c>
      <c r="E146" s="228" t="s">
        <v>170</v>
      </c>
      <c r="F146" s="180" t="s">
        <v>4822</v>
      </c>
      <c r="G146" s="230" t="s">
        <v>4986</v>
      </c>
      <c r="H146" s="230" t="s">
        <v>4986</v>
      </c>
      <c r="I146" s="183" t="s">
        <v>51</v>
      </c>
      <c r="J146" s="206">
        <v>45363.0</v>
      </c>
      <c r="K146" s="263"/>
      <c r="L146" s="183" t="s">
        <v>135</v>
      </c>
      <c r="M146" s="202"/>
      <c r="N146" s="202"/>
      <c r="O146" s="202"/>
      <c r="P146" s="202"/>
      <c r="Q146" s="202"/>
      <c r="R146" s="202"/>
      <c r="S146" s="202"/>
      <c r="T146" s="202"/>
      <c r="U146" s="202"/>
      <c r="V146" s="202"/>
      <c r="W146" s="202"/>
      <c r="X146" s="202"/>
      <c r="Y146" s="202"/>
      <c r="Z146" s="202"/>
      <c r="AA146" s="135"/>
      <c r="AB146" s="135"/>
      <c r="AC146" s="135"/>
      <c r="AD146" s="135"/>
      <c r="AE146" s="135"/>
      <c r="AF146" s="135"/>
      <c r="AG146" s="135"/>
      <c r="AH146" s="135"/>
      <c r="AI146" s="135"/>
    </row>
    <row r="147" ht="30.0" customHeight="1">
      <c r="A147" s="246" t="s">
        <v>4987</v>
      </c>
      <c r="B147" s="238" t="s">
        <v>4903</v>
      </c>
      <c r="C147" s="230" t="s">
        <v>4988</v>
      </c>
      <c r="D147" s="180" t="s">
        <v>4989</v>
      </c>
      <c r="E147" s="228" t="s">
        <v>170</v>
      </c>
      <c r="F147" s="180" t="s">
        <v>4832</v>
      </c>
      <c r="G147" s="198" t="s">
        <v>4990</v>
      </c>
      <c r="H147" s="198" t="s">
        <v>4990</v>
      </c>
      <c r="I147" s="183" t="s">
        <v>51</v>
      </c>
      <c r="J147" s="206">
        <v>45363.0</v>
      </c>
      <c r="K147" s="263"/>
      <c r="L147" s="183" t="s">
        <v>135</v>
      </c>
      <c r="M147" s="202"/>
      <c r="N147" s="202"/>
      <c r="O147" s="202"/>
      <c r="P147" s="202"/>
      <c r="Q147" s="202"/>
      <c r="R147" s="202"/>
      <c r="S147" s="202"/>
      <c r="T147" s="202"/>
      <c r="U147" s="202"/>
      <c r="V147" s="202"/>
      <c r="W147" s="202"/>
      <c r="X147" s="202"/>
      <c r="Y147" s="202"/>
      <c r="Z147" s="202"/>
      <c r="AA147" s="135"/>
      <c r="AB147" s="135"/>
      <c r="AC147" s="135"/>
      <c r="AD147" s="135"/>
      <c r="AE147" s="135"/>
      <c r="AF147" s="135"/>
      <c r="AG147" s="135"/>
      <c r="AH147" s="135"/>
      <c r="AI147" s="135"/>
    </row>
    <row r="148" ht="30.0" customHeight="1">
      <c r="A148" s="246" t="s">
        <v>4991</v>
      </c>
      <c r="B148" s="238" t="s">
        <v>4903</v>
      </c>
      <c r="C148" s="230" t="s">
        <v>4992</v>
      </c>
      <c r="D148" s="180" t="s">
        <v>4925</v>
      </c>
      <c r="E148" s="228" t="s">
        <v>170</v>
      </c>
      <c r="F148" s="180" t="s">
        <v>4841</v>
      </c>
      <c r="G148" s="230" t="s">
        <v>4993</v>
      </c>
      <c r="H148" s="230" t="s">
        <v>4993</v>
      </c>
      <c r="I148" s="183" t="s">
        <v>51</v>
      </c>
      <c r="J148" s="206">
        <v>45363.0</v>
      </c>
      <c r="K148" s="263"/>
      <c r="L148" s="183" t="s">
        <v>135</v>
      </c>
      <c r="M148" s="202"/>
      <c r="N148" s="202"/>
      <c r="O148" s="202"/>
      <c r="P148" s="202"/>
      <c r="Q148" s="202"/>
      <c r="R148" s="202"/>
      <c r="S148" s="202"/>
      <c r="T148" s="202"/>
      <c r="U148" s="202"/>
      <c r="V148" s="202"/>
      <c r="W148" s="202"/>
      <c r="X148" s="202"/>
      <c r="Y148" s="202"/>
      <c r="Z148" s="202"/>
      <c r="AA148" s="135"/>
      <c r="AB148" s="135"/>
      <c r="AC148" s="135"/>
      <c r="AD148" s="135"/>
      <c r="AE148" s="135"/>
      <c r="AF148" s="135"/>
      <c r="AG148" s="135"/>
      <c r="AH148" s="135"/>
      <c r="AI148" s="135"/>
    </row>
    <row r="149" ht="30.0" customHeight="1">
      <c r="A149" s="246" t="s">
        <v>4994</v>
      </c>
      <c r="B149" s="238" t="s">
        <v>4903</v>
      </c>
      <c r="C149" s="230" t="s">
        <v>4995</v>
      </c>
      <c r="D149" s="180" t="s">
        <v>4925</v>
      </c>
      <c r="E149" s="228" t="s">
        <v>170</v>
      </c>
      <c r="F149" s="180" t="s">
        <v>4996</v>
      </c>
      <c r="G149" s="230" t="s">
        <v>4993</v>
      </c>
      <c r="H149" s="230" t="s">
        <v>4993</v>
      </c>
      <c r="I149" s="183" t="s">
        <v>51</v>
      </c>
      <c r="J149" s="206">
        <v>45363.0</v>
      </c>
      <c r="K149" s="263"/>
      <c r="L149" s="183" t="s">
        <v>135</v>
      </c>
      <c r="M149" s="202"/>
      <c r="N149" s="202"/>
      <c r="O149" s="202"/>
      <c r="P149" s="202"/>
      <c r="Q149" s="202"/>
      <c r="R149" s="202"/>
      <c r="S149" s="202"/>
      <c r="T149" s="202"/>
      <c r="U149" s="202"/>
      <c r="V149" s="202"/>
      <c r="W149" s="202"/>
      <c r="X149" s="202"/>
      <c r="Y149" s="202"/>
      <c r="Z149" s="202"/>
      <c r="AA149" s="135"/>
      <c r="AB149" s="135"/>
      <c r="AC149" s="135"/>
      <c r="AD149" s="135"/>
      <c r="AE149" s="135"/>
      <c r="AF149" s="135"/>
      <c r="AG149" s="135"/>
      <c r="AH149" s="135"/>
      <c r="AI149" s="135"/>
    </row>
    <row r="150" ht="30.0" customHeight="1">
      <c r="A150" s="246" t="s">
        <v>4997</v>
      </c>
      <c r="B150" s="238" t="s">
        <v>4903</v>
      </c>
      <c r="C150" s="230" t="s">
        <v>4998</v>
      </c>
      <c r="D150" s="180" t="s">
        <v>4925</v>
      </c>
      <c r="E150" s="228" t="s">
        <v>170</v>
      </c>
      <c r="F150" s="180" t="s">
        <v>4999</v>
      </c>
      <c r="G150" s="230" t="s">
        <v>4993</v>
      </c>
      <c r="H150" s="230" t="s">
        <v>4993</v>
      </c>
      <c r="I150" s="183" t="s">
        <v>51</v>
      </c>
      <c r="J150" s="206">
        <v>45363.0</v>
      </c>
      <c r="K150" s="263"/>
      <c r="L150" s="183" t="s">
        <v>135</v>
      </c>
      <c r="M150" s="202"/>
      <c r="N150" s="202"/>
      <c r="O150" s="202"/>
      <c r="P150" s="202"/>
      <c r="Q150" s="202"/>
      <c r="R150" s="202"/>
      <c r="S150" s="202"/>
      <c r="T150" s="202"/>
      <c r="U150" s="202"/>
      <c r="V150" s="202"/>
      <c r="W150" s="202"/>
      <c r="X150" s="202"/>
      <c r="Y150" s="202"/>
      <c r="Z150" s="202"/>
      <c r="AA150" s="135"/>
      <c r="AB150" s="135"/>
      <c r="AC150" s="135"/>
      <c r="AD150" s="135"/>
      <c r="AE150" s="135"/>
      <c r="AF150" s="135"/>
      <c r="AG150" s="135"/>
      <c r="AH150" s="135"/>
      <c r="AI150" s="135"/>
    </row>
    <row r="151" ht="30.0" customHeight="1">
      <c r="A151" s="246" t="s">
        <v>5000</v>
      </c>
      <c r="B151" s="238" t="s">
        <v>4903</v>
      </c>
      <c r="C151" s="230" t="s">
        <v>5001</v>
      </c>
      <c r="D151" s="180" t="s">
        <v>4925</v>
      </c>
      <c r="E151" s="228" t="s">
        <v>170</v>
      </c>
      <c r="F151" s="180" t="s">
        <v>4851</v>
      </c>
      <c r="G151" s="230" t="s">
        <v>4993</v>
      </c>
      <c r="H151" s="230" t="s">
        <v>4993</v>
      </c>
      <c r="I151" s="183" t="s">
        <v>51</v>
      </c>
      <c r="J151" s="206">
        <v>45363.0</v>
      </c>
      <c r="K151" s="263"/>
      <c r="L151" s="183" t="s">
        <v>135</v>
      </c>
      <c r="M151" s="202"/>
      <c r="N151" s="202"/>
      <c r="O151" s="202"/>
      <c r="P151" s="202"/>
      <c r="Q151" s="202"/>
      <c r="R151" s="202"/>
      <c r="S151" s="202"/>
      <c r="T151" s="202"/>
      <c r="U151" s="202"/>
      <c r="V151" s="202"/>
      <c r="W151" s="202"/>
      <c r="X151" s="202"/>
      <c r="Y151" s="202"/>
      <c r="Z151" s="202"/>
      <c r="AA151" s="135"/>
      <c r="AB151" s="135"/>
      <c r="AC151" s="135"/>
      <c r="AD151" s="135"/>
      <c r="AE151" s="135"/>
      <c r="AF151" s="135"/>
      <c r="AG151" s="135"/>
      <c r="AH151" s="135"/>
      <c r="AI151" s="135"/>
    </row>
    <row r="152" ht="30.0" customHeight="1">
      <c r="A152" s="246" t="s">
        <v>5002</v>
      </c>
      <c r="B152" s="238" t="s">
        <v>4903</v>
      </c>
      <c r="C152" s="230" t="s">
        <v>5003</v>
      </c>
      <c r="D152" s="180" t="s">
        <v>4925</v>
      </c>
      <c r="E152" s="228" t="s">
        <v>170</v>
      </c>
      <c r="F152" s="180" t="s">
        <v>5004</v>
      </c>
      <c r="G152" s="230" t="s">
        <v>4993</v>
      </c>
      <c r="H152" s="230" t="s">
        <v>4993</v>
      </c>
      <c r="I152" s="183" t="s">
        <v>51</v>
      </c>
      <c r="J152" s="206">
        <v>45363.0</v>
      </c>
      <c r="K152" s="263"/>
      <c r="L152" s="183" t="s">
        <v>135</v>
      </c>
      <c r="M152" s="202"/>
      <c r="N152" s="202"/>
      <c r="O152" s="202"/>
      <c r="P152" s="202"/>
      <c r="Q152" s="202"/>
      <c r="R152" s="202"/>
      <c r="S152" s="202"/>
      <c r="T152" s="202"/>
      <c r="U152" s="202"/>
      <c r="V152" s="202"/>
      <c r="W152" s="202"/>
      <c r="X152" s="202"/>
      <c r="Y152" s="202"/>
      <c r="Z152" s="202"/>
      <c r="AA152" s="135"/>
      <c r="AB152" s="135"/>
      <c r="AC152" s="135"/>
      <c r="AD152" s="135"/>
      <c r="AE152" s="135"/>
      <c r="AF152" s="135"/>
      <c r="AG152" s="135"/>
      <c r="AH152" s="135"/>
      <c r="AI152" s="135"/>
    </row>
    <row r="153" ht="30.0" customHeight="1">
      <c r="A153" s="246" t="s">
        <v>5005</v>
      </c>
      <c r="B153" s="238" t="s">
        <v>4903</v>
      </c>
      <c r="C153" s="230" t="s">
        <v>5006</v>
      </c>
      <c r="D153" s="180" t="s">
        <v>4925</v>
      </c>
      <c r="E153" s="228" t="s">
        <v>170</v>
      </c>
      <c r="F153" s="180" t="s">
        <v>5007</v>
      </c>
      <c r="G153" s="230" t="s">
        <v>5008</v>
      </c>
      <c r="H153" s="230" t="s">
        <v>5008</v>
      </c>
      <c r="I153" s="183" t="s">
        <v>51</v>
      </c>
      <c r="J153" s="206">
        <v>45363.0</v>
      </c>
      <c r="K153" s="263"/>
      <c r="L153" s="183" t="s">
        <v>135</v>
      </c>
      <c r="M153" s="202"/>
      <c r="N153" s="202"/>
      <c r="O153" s="202"/>
      <c r="P153" s="202"/>
      <c r="Q153" s="202"/>
      <c r="R153" s="202"/>
      <c r="S153" s="202"/>
      <c r="T153" s="202"/>
      <c r="U153" s="202"/>
      <c r="V153" s="202"/>
      <c r="W153" s="202"/>
      <c r="X153" s="202"/>
      <c r="Y153" s="202"/>
      <c r="Z153" s="202"/>
      <c r="AA153" s="135"/>
      <c r="AB153" s="135"/>
      <c r="AC153" s="135"/>
      <c r="AD153" s="135"/>
      <c r="AE153" s="135"/>
      <c r="AF153" s="135"/>
      <c r="AG153" s="135"/>
      <c r="AH153" s="135"/>
      <c r="AI153" s="135"/>
    </row>
    <row r="154" ht="30.0" customHeight="1">
      <c r="A154" s="246" t="s">
        <v>5009</v>
      </c>
      <c r="B154" s="238" t="s">
        <v>4903</v>
      </c>
      <c r="C154" s="230" t="s">
        <v>5010</v>
      </c>
      <c r="D154" s="180" t="s">
        <v>4925</v>
      </c>
      <c r="E154" s="228" t="s">
        <v>170</v>
      </c>
      <c r="F154" s="180" t="s">
        <v>5011</v>
      </c>
      <c r="G154" s="230" t="s">
        <v>5008</v>
      </c>
      <c r="H154" s="230" t="s">
        <v>5008</v>
      </c>
      <c r="I154" s="183" t="s">
        <v>51</v>
      </c>
      <c r="J154" s="206">
        <v>45363.0</v>
      </c>
      <c r="K154" s="263"/>
      <c r="L154" s="183" t="s">
        <v>135</v>
      </c>
      <c r="M154" s="202"/>
      <c r="N154" s="202"/>
      <c r="O154" s="202"/>
      <c r="P154" s="202"/>
      <c r="Q154" s="202"/>
      <c r="R154" s="202"/>
      <c r="S154" s="202"/>
      <c r="T154" s="202"/>
      <c r="U154" s="202"/>
      <c r="V154" s="202"/>
      <c r="W154" s="202"/>
      <c r="X154" s="202"/>
      <c r="Y154" s="202"/>
      <c r="Z154" s="202"/>
      <c r="AA154" s="135"/>
      <c r="AB154" s="135"/>
      <c r="AC154" s="135"/>
      <c r="AD154" s="135"/>
      <c r="AE154" s="135"/>
      <c r="AF154" s="135"/>
      <c r="AG154" s="135"/>
      <c r="AH154" s="135"/>
      <c r="AI154" s="135"/>
    </row>
    <row r="155" ht="30.0" customHeight="1">
      <c r="A155" s="246" t="s">
        <v>5012</v>
      </c>
      <c r="B155" s="238" t="s">
        <v>4903</v>
      </c>
      <c r="C155" s="230" t="s">
        <v>5013</v>
      </c>
      <c r="D155" s="180" t="s">
        <v>4925</v>
      </c>
      <c r="E155" s="228" t="s">
        <v>170</v>
      </c>
      <c r="F155" s="180" t="s">
        <v>5014</v>
      </c>
      <c r="G155" s="230" t="s">
        <v>5008</v>
      </c>
      <c r="H155" s="230" t="s">
        <v>4862</v>
      </c>
      <c r="I155" s="183" t="s">
        <v>51</v>
      </c>
      <c r="J155" s="206">
        <v>45363.0</v>
      </c>
      <c r="K155" s="263"/>
      <c r="L155" s="183" t="s">
        <v>135</v>
      </c>
      <c r="M155" s="202"/>
      <c r="N155" s="202"/>
      <c r="O155" s="202"/>
      <c r="P155" s="202"/>
      <c r="Q155" s="202"/>
      <c r="R155" s="202"/>
      <c r="S155" s="202"/>
      <c r="T155" s="202"/>
      <c r="U155" s="202"/>
      <c r="V155" s="202"/>
      <c r="W155" s="202"/>
      <c r="X155" s="202"/>
      <c r="Y155" s="202"/>
      <c r="Z155" s="202"/>
      <c r="AA155" s="135"/>
      <c r="AB155" s="135"/>
      <c r="AC155" s="135"/>
      <c r="AD155" s="135"/>
      <c r="AE155" s="135"/>
      <c r="AF155" s="135"/>
      <c r="AG155" s="135"/>
      <c r="AH155" s="135"/>
      <c r="AI155" s="135"/>
    </row>
    <row r="156" ht="30.0" customHeight="1">
      <c r="A156" s="246" t="s">
        <v>5015</v>
      </c>
      <c r="B156" s="238" t="s">
        <v>4903</v>
      </c>
      <c r="C156" s="230" t="s">
        <v>5016</v>
      </c>
      <c r="D156" s="180" t="s">
        <v>5017</v>
      </c>
      <c r="E156" s="228" t="s">
        <v>170</v>
      </c>
      <c r="F156" s="180" t="s">
        <v>5018</v>
      </c>
      <c r="G156" s="230" t="s">
        <v>4295</v>
      </c>
      <c r="H156" s="230" t="s">
        <v>4295</v>
      </c>
      <c r="I156" s="183" t="s">
        <v>51</v>
      </c>
      <c r="J156" s="206">
        <v>45363.0</v>
      </c>
      <c r="K156" s="263"/>
      <c r="L156" s="183" t="s">
        <v>135</v>
      </c>
      <c r="M156" s="202"/>
      <c r="N156" s="202"/>
      <c r="O156" s="202"/>
      <c r="P156" s="202"/>
      <c r="Q156" s="202"/>
      <c r="R156" s="202"/>
      <c r="S156" s="202"/>
      <c r="T156" s="202"/>
      <c r="U156" s="202"/>
      <c r="V156" s="202"/>
      <c r="W156" s="202"/>
      <c r="X156" s="202"/>
      <c r="Y156" s="202"/>
      <c r="Z156" s="202"/>
      <c r="AA156" s="135"/>
      <c r="AB156" s="135"/>
      <c r="AC156" s="135"/>
      <c r="AD156" s="135"/>
      <c r="AE156" s="135"/>
      <c r="AF156" s="135"/>
      <c r="AG156" s="135"/>
      <c r="AH156" s="135"/>
      <c r="AI156" s="135"/>
    </row>
    <row r="157" ht="30.0" customHeight="1">
      <c r="A157" s="246" t="s">
        <v>5019</v>
      </c>
      <c r="B157" s="238" t="s">
        <v>4903</v>
      </c>
      <c r="C157" s="230" t="s">
        <v>4879</v>
      </c>
      <c r="D157" s="180" t="s">
        <v>5020</v>
      </c>
      <c r="E157" s="228" t="s">
        <v>170</v>
      </c>
      <c r="F157" s="180" t="s">
        <v>54</v>
      </c>
      <c r="G157" s="230" t="s">
        <v>4299</v>
      </c>
      <c r="H157" s="230" t="s">
        <v>4299</v>
      </c>
      <c r="I157" s="183" t="s">
        <v>51</v>
      </c>
      <c r="J157" s="206">
        <v>45363.0</v>
      </c>
      <c r="K157" s="263"/>
      <c r="L157" s="183" t="s">
        <v>135</v>
      </c>
      <c r="M157" s="202"/>
      <c r="N157" s="202"/>
      <c r="O157" s="202"/>
      <c r="P157" s="202"/>
      <c r="Q157" s="202"/>
      <c r="R157" s="202"/>
      <c r="S157" s="202"/>
      <c r="T157" s="202"/>
      <c r="U157" s="202"/>
      <c r="V157" s="202"/>
      <c r="W157" s="202"/>
      <c r="X157" s="202"/>
      <c r="Y157" s="202"/>
      <c r="Z157" s="202"/>
      <c r="AA157" s="135"/>
      <c r="AB157" s="135"/>
      <c r="AC157" s="135"/>
      <c r="AD157" s="135"/>
      <c r="AE157" s="135"/>
      <c r="AF157" s="135"/>
      <c r="AG157" s="135"/>
      <c r="AH157" s="135"/>
      <c r="AI157" s="135"/>
    </row>
    <row r="158" ht="30.0" customHeight="1">
      <c r="A158" s="246" t="s">
        <v>5021</v>
      </c>
      <c r="B158" s="238" t="s">
        <v>4889</v>
      </c>
      <c r="C158" s="230" t="s">
        <v>4890</v>
      </c>
      <c r="D158" s="180" t="s">
        <v>5022</v>
      </c>
      <c r="E158" s="228" t="s">
        <v>170</v>
      </c>
      <c r="F158" s="178" t="s">
        <v>54</v>
      </c>
      <c r="G158" s="230" t="s">
        <v>4892</v>
      </c>
      <c r="H158" s="230" t="s">
        <v>4892</v>
      </c>
      <c r="I158" s="183" t="s">
        <v>51</v>
      </c>
      <c r="J158" s="206">
        <v>45363.0</v>
      </c>
      <c r="K158" s="263"/>
      <c r="L158" s="183" t="s">
        <v>135</v>
      </c>
      <c r="M158" s="202"/>
      <c r="N158" s="202"/>
      <c r="O158" s="202"/>
      <c r="P158" s="202"/>
      <c r="Q158" s="202"/>
      <c r="R158" s="202"/>
      <c r="S158" s="202"/>
      <c r="T158" s="202"/>
      <c r="U158" s="202"/>
      <c r="V158" s="202"/>
      <c r="W158" s="202"/>
      <c r="X158" s="202"/>
      <c r="Y158" s="202"/>
      <c r="Z158" s="202"/>
      <c r="AA158" s="135"/>
      <c r="AB158" s="135"/>
      <c r="AC158" s="135"/>
      <c r="AD158" s="135"/>
      <c r="AE158" s="135"/>
      <c r="AF158" s="135"/>
      <c r="AG158" s="135"/>
      <c r="AH158" s="135"/>
      <c r="AI158" s="135"/>
    </row>
    <row r="159" ht="30.0" customHeight="1">
      <c r="A159" s="246" t="s">
        <v>5023</v>
      </c>
      <c r="B159" s="264" t="s">
        <v>5024</v>
      </c>
      <c r="C159" s="213" t="s">
        <v>5025</v>
      </c>
      <c r="D159" s="219" t="s">
        <v>5026</v>
      </c>
      <c r="E159" s="228" t="s">
        <v>170</v>
      </c>
      <c r="F159" s="180" t="s">
        <v>54</v>
      </c>
      <c r="G159" s="198" t="s">
        <v>5027</v>
      </c>
      <c r="H159" s="198" t="s">
        <v>5027</v>
      </c>
      <c r="I159" s="241" t="s">
        <v>51</v>
      </c>
      <c r="J159" s="206">
        <v>45363.0</v>
      </c>
      <c r="K159" s="224"/>
      <c r="L159" s="183" t="s">
        <v>135</v>
      </c>
      <c r="M159" s="89"/>
      <c r="N159" s="89"/>
      <c r="O159" s="89"/>
      <c r="P159" s="89"/>
      <c r="Q159" s="89"/>
      <c r="R159" s="89"/>
      <c r="S159" s="89"/>
      <c r="T159" s="89"/>
      <c r="U159" s="89"/>
      <c r="V159" s="89"/>
      <c r="W159" s="89"/>
      <c r="X159" s="89"/>
      <c r="Y159" s="89"/>
      <c r="Z159" s="89"/>
      <c r="AA159" s="111"/>
      <c r="AB159" s="111"/>
      <c r="AC159" s="111"/>
      <c r="AD159" s="111"/>
      <c r="AE159" s="111"/>
      <c r="AF159" s="111"/>
      <c r="AG159" s="111"/>
      <c r="AH159" s="111"/>
      <c r="AI159" s="111"/>
    </row>
    <row r="160" ht="30.0" customHeight="1">
      <c r="A160" s="246" t="s">
        <v>5028</v>
      </c>
      <c r="B160" s="264" t="s">
        <v>5024</v>
      </c>
      <c r="C160" s="213" t="s">
        <v>5029</v>
      </c>
      <c r="D160" s="219" t="s">
        <v>5030</v>
      </c>
      <c r="E160" s="228" t="s">
        <v>170</v>
      </c>
      <c r="F160" s="180" t="s">
        <v>54</v>
      </c>
      <c r="G160" s="198" t="s">
        <v>5031</v>
      </c>
      <c r="H160" s="198" t="s">
        <v>5031</v>
      </c>
      <c r="I160" s="183" t="s">
        <v>51</v>
      </c>
      <c r="J160" s="206">
        <v>45363.0</v>
      </c>
      <c r="K160" s="263"/>
      <c r="L160" s="183" t="s">
        <v>135</v>
      </c>
      <c r="M160" s="202"/>
      <c r="N160" s="202"/>
      <c r="O160" s="202"/>
      <c r="P160" s="202"/>
      <c r="Q160" s="202"/>
      <c r="R160" s="202"/>
      <c r="S160" s="202"/>
      <c r="T160" s="202"/>
      <c r="U160" s="202"/>
      <c r="V160" s="202"/>
      <c r="W160" s="202"/>
      <c r="X160" s="202"/>
      <c r="Y160" s="202"/>
      <c r="Z160" s="202"/>
      <c r="AA160" s="135"/>
      <c r="AB160" s="135"/>
      <c r="AC160" s="135"/>
      <c r="AD160" s="135"/>
      <c r="AE160" s="135"/>
      <c r="AF160" s="135"/>
      <c r="AG160" s="135"/>
      <c r="AH160" s="135"/>
      <c r="AI160" s="135"/>
    </row>
    <row r="161" ht="30.0" customHeight="1">
      <c r="A161" s="246" t="s">
        <v>5032</v>
      </c>
      <c r="B161" s="264" t="s">
        <v>5024</v>
      </c>
      <c r="C161" s="213" t="s">
        <v>5033</v>
      </c>
      <c r="D161" s="219" t="s">
        <v>5034</v>
      </c>
      <c r="E161" s="228" t="s">
        <v>170</v>
      </c>
      <c r="F161" s="180" t="s">
        <v>54</v>
      </c>
      <c r="G161" s="198" t="s">
        <v>5035</v>
      </c>
      <c r="H161" s="198" t="s">
        <v>5035</v>
      </c>
      <c r="I161" s="183" t="s">
        <v>51</v>
      </c>
      <c r="J161" s="206">
        <v>45363.0</v>
      </c>
      <c r="K161" s="263"/>
      <c r="L161" s="183" t="s">
        <v>135</v>
      </c>
      <c r="M161" s="202"/>
      <c r="N161" s="202"/>
      <c r="O161" s="202"/>
      <c r="P161" s="202"/>
      <c r="Q161" s="202"/>
      <c r="R161" s="202"/>
      <c r="S161" s="202"/>
      <c r="T161" s="202"/>
      <c r="U161" s="202"/>
      <c r="V161" s="202"/>
      <c r="W161" s="202"/>
      <c r="X161" s="202"/>
      <c r="Y161" s="202"/>
      <c r="Z161" s="202"/>
      <c r="AA161" s="135"/>
      <c r="AB161" s="135"/>
      <c r="AC161" s="135"/>
      <c r="AD161" s="135"/>
      <c r="AE161" s="135"/>
      <c r="AF161" s="135"/>
      <c r="AG161" s="135"/>
      <c r="AH161" s="135"/>
      <c r="AI161" s="135"/>
    </row>
    <row r="162" ht="15.0" customHeight="1">
      <c r="A162" s="246"/>
      <c r="B162" s="238"/>
      <c r="C162" s="230"/>
      <c r="D162" s="180"/>
      <c r="E162" s="228"/>
      <c r="F162" s="180"/>
      <c r="G162" s="230"/>
      <c r="H162" s="230"/>
      <c r="I162" s="183"/>
      <c r="J162" s="206"/>
      <c r="K162" s="263"/>
      <c r="L162" s="183"/>
      <c r="M162" s="202"/>
      <c r="N162" s="202"/>
      <c r="O162" s="202"/>
      <c r="P162" s="202"/>
      <c r="Q162" s="202"/>
      <c r="R162" s="202"/>
      <c r="S162" s="202"/>
      <c r="T162" s="202"/>
      <c r="U162" s="202"/>
      <c r="V162" s="202"/>
      <c r="W162" s="202"/>
      <c r="X162" s="202"/>
      <c r="Y162" s="202"/>
      <c r="Z162" s="202"/>
      <c r="AA162" s="135"/>
      <c r="AB162" s="135"/>
      <c r="AC162" s="135"/>
      <c r="AD162" s="135"/>
      <c r="AE162" s="135"/>
      <c r="AF162" s="135"/>
      <c r="AG162" s="135"/>
      <c r="AH162" s="135"/>
      <c r="AI162" s="135"/>
    </row>
    <row r="163" ht="15.0" customHeight="1">
      <c r="A163" s="246"/>
      <c r="B163" s="238"/>
      <c r="C163" s="230"/>
      <c r="D163" s="180"/>
      <c r="E163" s="228"/>
      <c r="F163" s="180"/>
      <c r="G163" s="230"/>
      <c r="H163" s="230"/>
      <c r="I163" s="183"/>
      <c r="J163" s="206"/>
      <c r="K163" s="263"/>
      <c r="L163" s="183"/>
      <c r="M163" s="202"/>
      <c r="N163" s="202"/>
      <c r="O163" s="202"/>
      <c r="P163" s="202"/>
      <c r="Q163" s="202"/>
      <c r="R163" s="202"/>
      <c r="S163" s="202"/>
      <c r="T163" s="202"/>
      <c r="U163" s="202"/>
      <c r="V163" s="202"/>
      <c r="W163" s="202"/>
      <c r="X163" s="202"/>
      <c r="Y163" s="202"/>
      <c r="Z163" s="202"/>
      <c r="AA163" s="135"/>
      <c r="AB163" s="135"/>
      <c r="AC163" s="135"/>
      <c r="AD163" s="135"/>
      <c r="AE163" s="135"/>
      <c r="AF163" s="135"/>
      <c r="AG163" s="135"/>
      <c r="AH163" s="135"/>
      <c r="AI163" s="135"/>
    </row>
    <row r="164" ht="15.75" customHeight="1">
      <c r="A164" s="246"/>
      <c r="B164" s="238"/>
      <c r="C164" s="230"/>
      <c r="D164" s="180"/>
      <c r="E164" s="228"/>
      <c r="F164" s="180"/>
      <c r="G164" s="230"/>
      <c r="H164" s="230"/>
      <c r="I164" s="183"/>
      <c r="J164" s="206"/>
      <c r="K164" s="263"/>
      <c r="L164" s="183"/>
      <c r="M164" s="202"/>
      <c r="N164" s="202"/>
      <c r="O164" s="202"/>
      <c r="P164" s="202"/>
      <c r="Q164" s="202"/>
      <c r="R164" s="202"/>
      <c r="S164" s="202"/>
      <c r="T164" s="202"/>
      <c r="U164" s="202"/>
      <c r="V164" s="202"/>
      <c r="W164" s="202"/>
      <c r="X164" s="202"/>
      <c r="Y164" s="202"/>
      <c r="Z164" s="202"/>
      <c r="AA164" s="135"/>
      <c r="AB164" s="135"/>
      <c r="AC164" s="135"/>
      <c r="AD164" s="135"/>
      <c r="AE164" s="135"/>
      <c r="AF164" s="135"/>
      <c r="AG164" s="135"/>
      <c r="AH164" s="135"/>
      <c r="AI164" s="135"/>
    </row>
    <row r="165" ht="15.75" customHeight="1">
      <c r="A165" s="467"/>
      <c r="B165" s="264"/>
      <c r="C165" s="213"/>
      <c r="D165" s="213"/>
      <c r="E165" s="248"/>
      <c r="F165" s="198"/>
      <c r="G165" s="230"/>
      <c r="H165" s="198"/>
      <c r="I165" s="264"/>
      <c r="J165" s="181"/>
      <c r="K165" s="234"/>
      <c r="L165" s="216"/>
      <c r="M165" s="185"/>
      <c r="N165" s="185"/>
      <c r="O165" s="185"/>
      <c r="P165" s="185"/>
      <c r="Q165" s="185"/>
      <c r="R165" s="185"/>
      <c r="S165" s="185"/>
      <c r="T165" s="185"/>
      <c r="U165" s="185"/>
      <c r="V165" s="185"/>
      <c r="W165" s="185"/>
      <c r="X165" s="185"/>
      <c r="Y165" s="185"/>
      <c r="Z165" s="185"/>
      <c r="AA165" s="185"/>
      <c r="AB165" s="185"/>
      <c r="AC165" s="185"/>
      <c r="AD165" s="185"/>
      <c r="AE165" s="185"/>
      <c r="AF165" s="185"/>
      <c r="AG165" s="185"/>
      <c r="AH165" s="185"/>
      <c r="AI165" s="185"/>
    </row>
    <row r="166" ht="15.75" customHeight="1">
      <c r="A166" s="467"/>
      <c r="B166" s="264"/>
      <c r="C166" s="213"/>
      <c r="D166" s="213"/>
      <c r="E166" s="248"/>
      <c r="F166" s="198"/>
      <c r="G166" s="198"/>
      <c r="H166" s="198"/>
      <c r="I166" s="264"/>
      <c r="J166" s="181"/>
      <c r="K166" s="234"/>
      <c r="L166" s="216"/>
      <c r="M166" s="185"/>
      <c r="N166" s="185"/>
      <c r="O166" s="185"/>
      <c r="P166" s="185"/>
      <c r="Q166" s="185"/>
      <c r="R166" s="185"/>
      <c r="S166" s="185"/>
      <c r="T166" s="185"/>
      <c r="U166" s="185"/>
      <c r="V166" s="185"/>
      <c r="W166" s="185"/>
      <c r="X166" s="185"/>
      <c r="Y166" s="185"/>
      <c r="Z166" s="185"/>
      <c r="AA166" s="185"/>
      <c r="AB166" s="185"/>
      <c r="AC166" s="185"/>
      <c r="AD166" s="185"/>
      <c r="AE166" s="185"/>
      <c r="AF166" s="185"/>
      <c r="AG166" s="185"/>
      <c r="AH166" s="185"/>
      <c r="AI166" s="185"/>
    </row>
    <row r="167" ht="15.75" customHeight="1">
      <c r="A167" s="253"/>
      <c r="B167" s="238"/>
      <c r="C167" s="230"/>
      <c r="D167" s="198"/>
      <c r="E167" s="228"/>
      <c r="F167" s="198"/>
      <c r="G167" s="230"/>
      <c r="H167" s="230"/>
      <c r="I167" s="216"/>
      <c r="J167" s="181"/>
      <c r="K167" s="263"/>
      <c r="L167" s="216"/>
      <c r="M167" s="134"/>
      <c r="N167" s="134"/>
      <c r="O167" s="134"/>
      <c r="P167" s="134"/>
      <c r="Q167" s="134"/>
      <c r="R167" s="134"/>
      <c r="S167" s="134"/>
      <c r="T167" s="134"/>
      <c r="U167" s="134"/>
      <c r="V167" s="134"/>
      <c r="W167" s="134"/>
      <c r="X167" s="134"/>
      <c r="Y167" s="134"/>
      <c r="Z167" s="134"/>
      <c r="AA167" s="135"/>
      <c r="AB167" s="135"/>
      <c r="AC167" s="135"/>
      <c r="AD167" s="135"/>
      <c r="AE167" s="135"/>
      <c r="AF167" s="135"/>
      <c r="AG167" s="135"/>
      <c r="AH167" s="135"/>
      <c r="AI167" s="135"/>
    </row>
    <row r="168" ht="15.75" customHeight="1">
      <c r="A168" s="253"/>
      <c r="B168" s="238"/>
      <c r="C168" s="230"/>
      <c r="D168" s="198"/>
      <c r="E168" s="228"/>
      <c r="F168" s="198"/>
      <c r="G168" s="230"/>
      <c r="H168" s="230"/>
      <c r="I168" s="216"/>
      <c r="J168" s="181"/>
      <c r="K168" s="263"/>
      <c r="L168" s="216"/>
      <c r="M168" s="134"/>
      <c r="N168" s="134"/>
      <c r="O168" s="134"/>
      <c r="P168" s="134"/>
      <c r="Q168" s="134"/>
      <c r="R168" s="134"/>
      <c r="S168" s="134"/>
      <c r="T168" s="134"/>
      <c r="U168" s="134"/>
      <c r="V168" s="134"/>
      <c r="W168" s="134"/>
      <c r="X168" s="134"/>
      <c r="Y168" s="134"/>
      <c r="Z168" s="134"/>
      <c r="AA168" s="135"/>
      <c r="AB168" s="135"/>
      <c r="AC168" s="135"/>
      <c r="AD168" s="135"/>
      <c r="AE168" s="135"/>
      <c r="AF168" s="135"/>
      <c r="AG168" s="135"/>
      <c r="AH168" s="135"/>
      <c r="AI168" s="135"/>
    </row>
    <row r="169" ht="15.75" customHeight="1">
      <c r="A169" s="253"/>
      <c r="B169" s="238"/>
      <c r="C169" s="230"/>
      <c r="D169" s="198"/>
      <c r="E169" s="228"/>
      <c r="F169" s="198"/>
      <c r="G169" s="230"/>
      <c r="H169" s="230"/>
      <c r="I169" s="216"/>
      <c r="J169" s="181"/>
      <c r="K169" s="263"/>
      <c r="L169" s="216"/>
      <c r="M169" s="134"/>
      <c r="N169" s="134"/>
      <c r="O169" s="134"/>
      <c r="P169" s="134"/>
      <c r="Q169" s="134"/>
      <c r="R169" s="134"/>
      <c r="S169" s="134"/>
      <c r="T169" s="134"/>
      <c r="U169" s="134"/>
      <c r="V169" s="134"/>
      <c r="W169" s="134"/>
      <c r="X169" s="134"/>
      <c r="Y169" s="134"/>
      <c r="Z169" s="134"/>
      <c r="AA169" s="135"/>
      <c r="AB169" s="135"/>
      <c r="AC169" s="135"/>
      <c r="AD169" s="135"/>
      <c r="AE169" s="135"/>
      <c r="AF169" s="135"/>
      <c r="AG169" s="135"/>
      <c r="AH169" s="135"/>
      <c r="AI169" s="135"/>
    </row>
    <row r="170" ht="15.75" customHeight="1">
      <c r="A170" s="253"/>
      <c r="B170" s="238"/>
      <c r="C170" s="230"/>
      <c r="D170" s="198"/>
      <c r="E170" s="228"/>
      <c r="F170" s="198"/>
      <c r="G170" s="230"/>
      <c r="H170" s="230"/>
      <c r="I170" s="216"/>
      <c r="J170" s="181"/>
      <c r="K170" s="263"/>
      <c r="L170" s="216"/>
      <c r="M170" s="134"/>
      <c r="N170" s="134"/>
      <c r="O170" s="134"/>
      <c r="P170" s="134"/>
      <c r="Q170" s="134"/>
      <c r="R170" s="134"/>
      <c r="S170" s="134"/>
      <c r="T170" s="134"/>
      <c r="U170" s="134"/>
      <c r="V170" s="134"/>
      <c r="W170" s="134"/>
      <c r="X170" s="134"/>
      <c r="Y170" s="134"/>
      <c r="Z170" s="134"/>
      <c r="AA170" s="135"/>
      <c r="AB170" s="135"/>
      <c r="AC170" s="135"/>
      <c r="AD170" s="135"/>
      <c r="AE170" s="135"/>
      <c r="AF170" s="135"/>
      <c r="AG170" s="135"/>
      <c r="AH170" s="135"/>
      <c r="AI170" s="135"/>
    </row>
    <row r="171" ht="15.75" customHeight="1">
      <c r="A171" s="253"/>
      <c r="B171" s="238"/>
      <c r="C171" s="230"/>
      <c r="D171" s="198"/>
      <c r="E171" s="228"/>
      <c r="F171" s="198"/>
      <c r="G171" s="230"/>
      <c r="H171" s="230"/>
      <c r="I171" s="216"/>
      <c r="J171" s="181"/>
      <c r="K171" s="263"/>
      <c r="L171" s="216"/>
      <c r="M171" s="134"/>
      <c r="N171" s="134"/>
      <c r="O171" s="134"/>
      <c r="P171" s="134"/>
      <c r="Q171" s="134"/>
      <c r="R171" s="134"/>
      <c r="S171" s="134"/>
      <c r="T171" s="134"/>
      <c r="U171" s="134"/>
      <c r="V171" s="134"/>
      <c r="W171" s="134"/>
      <c r="X171" s="134"/>
      <c r="Y171" s="134"/>
      <c r="Z171" s="134"/>
      <c r="AA171" s="135"/>
      <c r="AB171" s="135"/>
      <c r="AC171" s="135"/>
      <c r="AD171" s="135"/>
      <c r="AE171" s="135"/>
      <c r="AF171" s="135"/>
      <c r="AG171" s="135"/>
      <c r="AH171" s="135"/>
      <c r="AI171" s="135"/>
    </row>
    <row r="172" ht="15.75" customHeight="1">
      <c r="A172" s="246"/>
      <c r="B172" s="238"/>
      <c r="C172" s="230"/>
      <c r="D172" s="180"/>
      <c r="E172" s="228"/>
      <c r="F172" s="178"/>
      <c r="G172" s="230"/>
      <c r="H172" s="230"/>
      <c r="I172" s="183"/>
      <c r="J172" s="206"/>
      <c r="K172" s="263"/>
      <c r="L172" s="183"/>
      <c r="M172" s="202"/>
      <c r="N172" s="202"/>
      <c r="O172" s="202"/>
      <c r="P172" s="202"/>
      <c r="Q172" s="202"/>
      <c r="R172" s="202"/>
      <c r="S172" s="202"/>
      <c r="T172" s="202"/>
      <c r="U172" s="202"/>
      <c r="V172" s="202"/>
      <c r="W172" s="202"/>
      <c r="X172" s="202"/>
      <c r="Y172" s="202"/>
      <c r="Z172" s="202"/>
      <c r="AA172" s="135"/>
      <c r="AB172" s="135"/>
      <c r="AC172" s="135"/>
      <c r="AD172" s="135"/>
      <c r="AE172" s="135"/>
      <c r="AF172" s="135"/>
      <c r="AG172" s="135"/>
      <c r="AH172" s="135"/>
      <c r="AI172" s="135"/>
    </row>
    <row r="173" ht="15.75" customHeight="1">
      <c r="A173" s="278"/>
      <c r="B173" s="228"/>
      <c r="C173" s="274"/>
      <c r="D173" s="275"/>
      <c r="E173" s="228"/>
      <c r="F173" s="275"/>
      <c r="G173" s="274"/>
      <c r="H173" s="274"/>
      <c r="I173" s="157"/>
      <c r="J173" s="233"/>
      <c r="K173" s="283"/>
      <c r="L173" s="157"/>
      <c r="M173" s="134"/>
      <c r="N173" s="134"/>
      <c r="O173" s="134"/>
      <c r="P173" s="134"/>
      <c r="Q173" s="134"/>
      <c r="R173" s="134"/>
      <c r="S173" s="134"/>
      <c r="T173" s="134"/>
      <c r="U173" s="134"/>
      <c r="V173" s="134"/>
      <c r="W173" s="134"/>
      <c r="X173" s="134"/>
      <c r="Y173" s="134"/>
      <c r="Z173" s="134"/>
      <c r="AA173" s="135"/>
      <c r="AB173" s="135"/>
      <c r="AC173" s="135"/>
      <c r="AD173" s="135"/>
      <c r="AE173" s="135"/>
      <c r="AF173" s="135"/>
      <c r="AG173" s="135"/>
      <c r="AH173" s="135"/>
      <c r="AI173" s="135"/>
    </row>
    <row r="174" ht="15.75" customHeight="1">
      <c r="A174" s="278"/>
      <c r="B174" s="228"/>
      <c r="C174" s="274"/>
      <c r="D174" s="275"/>
      <c r="E174" s="228"/>
      <c r="F174" s="275"/>
      <c r="G174" s="274"/>
      <c r="H174" s="274"/>
      <c r="I174" s="157"/>
      <c r="J174" s="233"/>
      <c r="K174" s="283"/>
      <c r="L174" s="157"/>
      <c r="M174" s="134"/>
      <c r="N174" s="134"/>
      <c r="O174" s="134"/>
      <c r="P174" s="134"/>
      <c r="Q174" s="134"/>
      <c r="R174" s="134"/>
      <c r="S174" s="134"/>
      <c r="T174" s="134"/>
      <c r="U174" s="134"/>
      <c r="V174" s="134"/>
      <c r="W174" s="134"/>
      <c r="X174" s="134"/>
      <c r="Y174" s="134"/>
      <c r="Z174" s="134"/>
      <c r="AA174" s="135"/>
      <c r="AB174" s="135"/>
      <c r="AC174" s="135"/>
      <c r="AD174" s="135"/>
      <c r="AE174" s="135"/>
      <c r="AF174" s="135"/>
      <c r="AG174" s="135"/>
      <c r="AH174" s="135"/>
      <c r="AI174" s="135"/>
    </row>
    <row r="175" ht="15.75" customHeight="1">
      <c r="A175" s="278"/>
      <c r="B175" s="228"/>
      <c r="C175" s="274"/>
      <c r="D175" s="275"/>
      <c r="E175" s="228"/>
      <c r="F175" s="275"/>
      <c r="G175" s="274"/>
      <c r="H175" s="274"/>
      <c r="I175" s="157"/>
      <c r="J175" s="233"/>
      <c r="K175" s="283"/>
      <c r="L175" s="157"/>
      <c r="M175" s="134"/>
      <c r="N175" s="134"/>
      <c r="O175" s="134"/>
      <c r="P175" s="134"/>
      <c r="Q175" s="134"/>
      <c r="R175" s="134"/>
      <c r="S175" s="134"/>
      <c r="T175" s="134"/>
      <c r="U175" s="134"/>
      <c r="V175" s="134"/>
      <c r="W175" s="134"/>
      <c r="X175" s="134"/>
      <c r="Y175" s="134"/>
      <c r="Z175" s="134"/>
      <c r="AA175" s="135"/>
      <c r="AB175" s="135"/>
      <c r="AC175" s="135"/>
      <c r="AD175" s="135"/>
      <c r="AE175" s="135"/>
      <c r="AF175" s="135"/>
      <c r="AG175" s="135"/>
      <c r="AH175" s="135"/>
      <c r="AI175" s="135"/>
    </row>
    <row r="176" ht="15.75" customHeight="1">
      <c r="A176" s="278"/>
      <c r="B176" s="228"/>
      <c r="C176" s="274"/>
      <c r="D176" s="275"/>
      <c r="E176" s="228"/>
      <c r="F176" s="275"/>
      <c r="G176" s="275"/>
      <c r="H176" s="275"/>
      <c r="I176" s="157"/>
      <c r="J176" s="233"/>
      <c r="K176" s="283"/>
      <c r="L176" s="157"/>
      <c r="M176" s="134"/>
      <c r="N176" s="134"/>
      <c r="O176" s="134"/>
      <c r="P176" s="134"/>
      <c r="Q176" s="134"/>
      <c r="R176" s="134"/>
      <c r="S176" s="134"/>
      <c r="T176" s="134"/>
      <c r="U176" s="134"/>
      <c r="V176" s="134"/>
      <c r="W176" s="134"/>
      <c r="X176" s="134"/>
      <c r="Y176" s="134"/>
      <c r="Z176" s="134"/>
      <c r="AA176" s="135"/>
      <c r="AB176" s="135"/>
      <c r="AC176" s="135"/>
      <c r="AD176" s="135"/>
      <c r="AE176" s="135"/>
      <c r="AF176" s="135"/>
      <c r="AG176" s="135"/>
      <c r="AH176" s="135"/>
      <c r="AI176" s="135"/>
    </row>
    <row r="177" ht="15.75" customHeight="1">
      <c r="A177" s="278"/>
      <c r="B177" s="228"/>
      <c r="C177" s="274"/>
      <c r="D177" s="275"/>
      <c r="E177" s="228"/>
      <c r="F177" s="275"/>
      <c r="G177" s="275"/>
      <c r="H177" s="275"/>
      <c r="I177" s="157"/>
      <c r="J177" s="233"/>
      <c r="K177" s="283"/>
      <c r="L177" s="157"/>
      <c r="M177" s="134"/>
      <c r="N177" s="134"/>
      <c r="O177" s="134"/>
      <c r="P177" s="134"/>
      <c r="Q177" s="134"/>
      <c r="R177" s="134"/>
      <c r="S177" s="134"/>
      <c r="T177" s="134"/>
      <c r="U177" s="134"/>
      <c r="V177" s="134"/>
      <c r="W177" s="134"/>
      <c r="X177" s="134"/>
      <c r="Y177" s="134"/>
      <c r="Z177" s="134"/>
      <c r="AA177" s="135"/>
      <c r="AB177" s="135"/>
      <c r="AC177" s="135"/>
      <c r="AD177" s="135"/>
      <c r="AE177" s="135"/>
      <c r="AF177" s="135"/>
      <c r="AG177" s="135"/>
      <c r="AH177" s="135"/>
      <c r="AI177" s="135"/>
    </row>
    <row r="178" ht="15.75" customHeight="1">
      <c r="A178" s="278"/>
      <c r="B178" s="228"/>
      <c r="C178" s="274"/>
      <c r="D178" s="275"/>
      <c r="E178" s="228"/>
      <c r="F178" s="275"/>
      <c r="G178" s="275"/>
      <c r="H178" s="275"/>
      <c r="I178" s="157"/>
      <c r="J178" s="233"/>
      <c r="K178" s="283"/>
      <c r="L178" s="157"/>
      <c r="M178" s="134"/>
      <c r="N178" s="134"/>
      <c r="O178" s="134"/>
      <c r="P178" s="134"/>
      <c r="Q178" s="134"/>
      <c r="R178" s="134"/>
      <c r="S178" s="134"/>
      <c r="T178" s="134"/>
      <c r="U178" s="134"/>
      <c r="V178" s="134"/>
      <c r="W178" s="134"/>
      <c r="X178" s="134"/>
      <c r="Y178" s="134"/>
      <c r="Z178" s="134"/>
      <c r="AA178" s="135"/>
      <c r="AB178" s="135"/>
      <c r="AC178" s="135"/>
      <c r="AD178" s="135"/>
      <c r="AE178" s="135"/>
      <c r="AF178" s="135"/>
      <c r="AG178" s="135"/>
      <c r="AH178" s="135"/>
      <c r="AI178" s="135"/>
    </row>
    <row r="179" ht="15.75" customHeight="1">
      <c r="A179" s="278"/>
      <c r="B179" s="228"/>
      <c r="C179" s="274"/>
      <c r="D179" s="275"/>
      <c r="E179" s="228"/>
      <c r="F179" s="275"/>
      <c r="G179" s="275"/>
      <c r="H179" s="275"/>
      <c r="I179" s="157"/>
      <c r="J179" s="233"/>
      <c r="K179" s="283"/>
      <c r="L179" s="157"/>
      <c r="M179" s="134"/>
      <c r="N179" s="134"/>
      <c r="O179" s="134"/>
      <c r="P179" s="134"/>
      <c r="Q179" s="134"/>
      <c r="R179" s="134"/>
      <c r="S179" s="134"/>
      <c r="T179" s="134"/>
      <c r="U179" s="134"/>
      <c r="V179" s="134"/>
      <c r="W179" s="134"/>
      <c r="X179" s="134"/>
      <c r="Y179" s="134"/>
      <c r="Z179" s="134"/>
      <c r="AA179" s="135"/>
      <c r="AB179" s="135"/>
      <c r="AC179" s="135"/>
      <c r="AD179" s="135"/>
      <c r="AE179" s="135"/>
      <c r="AF179" s="135"/>
      <c r="AG179" s="135"/>
      <c r="AH179" s="135"/>
      <c r="AI179" s="135"/>
    </row>
    <row r="180" ht="15.75" customHeight="1">
      <c r="A180" s="278"/>
      <c r="B180" s="228"/>
      <c r="C180" s="274"/>
      <c r="D180" s="275"/>
      <c r="E180" s="228"/>
      <c r="F180" s="275"/>
      <c r="G180" s="275"/>
      <c r="H180" s="275"/>
      <c r="I180" s="157"/>
      <c r="J180" s="233"/>
      <c r="K180" s="283"/>
      <c r="L180" s="157"/>
      <c r="M180" s="134"/>
      <c r="N180" s="134"/>
      <c r="O180" s="134"/>
      <c r="P180" s="134"/>
      <c r="Q180" s="134"/>
      <c r="R180" s="134"/>
      <c r="S180" s="134"/>
      <c r="T180" s="134"/>
      <c r="U180" s="134"/>
      <c r="V180" s="134"/>
      <c r="W180" s="134"/>
      <c r="X180" s="134"/>
      <c r="Y180" s="134"/>
      <c r="Z180" s="134"/>
      <c r="AA180" s="135"/>
      <c r="AB180" s="135"/>
      <c r="AC180" s="135"/>
      <c r="AD180" s="135"/>
      <c r="AE180" s="135"/>
      <c r="AF180" s="135"/>
      <c r="AG180" s="135"/>
      <c r="AH180" s="135"/>
      <c r="AI180" s="135"/>
    </row>
    <row r="181" ht="15.75" customHeight="1">
      <c r="A181" s="278"/>
      <c r="B181" s="228"/>
      <c r="C181" s="274"/>
      <c r="D181" s="275"/>
      <c r="E181" s="228"/>
      <c r="F181" s="275"/>
      <c r="G181" s="275"/>
      <c r="H181" s="275"/>
      <c r="I181" s="157"/>
      <c r="J181" s="233"/>
      <c r="K181" s="283"/>
      <c r="L181" s="157"/>
      <c r="M181" s="134"/>
      <c r="N181" s="134"/>
      <c r="O181" s="134"/>
      <c r="P181" s="134"/>
      <c r="Q181" s="134"/>
      <c r="R181" s="134"/>
      <c r="S181" s="134"/>
      <c r="T181" s="134"/>
      <c r="U181" s="134"/>
      <c r="V181" s="134"/>
      <c r="W181" s="134"/>
      <c r="X181" s="134"/>
      <c r="Y181" s="134"/>
      <c r="Z181" s="134"/>
      <c r="AA181" s="135"/>
      <c r="AB181" s="135"/>
      <c r="AC181" s="135"/>
      <c r="AD181" s="135"/>
      <c r="AE181" s="135"/>
      <c r="AF181" s="135"/>
      <c r="AG181" s="135"/>
      <c r="AH181" s="135"/>
      <c r="AI181" s="135"/>
    </row>
    <row r="182" ht="15.75" customHeight="1">
      <c r="A182" s="278"/>
      <c r="B182" s="228"/>
      <c r="C182" s="274"/>
      <c r="D182" s="275"/>
      <c r="E182" s="228"/>
      <c r="F182" s="275"/>
      <c r="G182" s="275"/>
      <c r="H182" s="275"/>
      <c r="I182" s="157"/>
      <c r="J182" s="233"/>
      <c r="K182" s="283"/>
      <c r="L182" s="157"/>
      <c r="M182" s="134"/>
      <c r="N182" s="134"/>
      <c r="O182" s="134"/>
      <c r="P182" s="134"/>
      <c r="Q182" s="134"/>
      <c r="R182" s="134"/>
      <c r="S182" s="134"/>
      <c r="T182" s="134"/>
      <c r="U182" s="134"/>
      <c r="V182" s="134"/>
      <c r="W182" s="134"/>
      <c r="X182" s="134"/>
      <c r="Y182" s="134"/>
      <c r="Z182" s="134"/>
      <c r="AA182" s="135"/>
      <c r="AB182" s="135"/>
      <c r="AC182" s="135"/>
      <c r="AD182" s="135"/>
      <c r="AE182" s="135"/>
      <c r="AF182" s="135"/>
      <c r="AG182" s="135"/>
      <c r="AH182" s="135"/>
      <c r="AI182" s="135"/>
    </row>
    <row r="183" ht="15.75" customHeight="1">
      <c r="A183" s="278"/>
      <c r="B183" s="228"/>
      <c r="C183" s="274"/>
      <c r="D183" s="275"/>
      <c r="E183" s="228"/>
      <c r="F183" s="275"/>
      <c r="G183" s="275"/>
      <c r="H183" s="275"/>
      <c r="I183" s="157"/>
      <c r="J183" s="233"/>
      <c r="K183" s="283"/>
      <c r="L183" s="157"/>
      <c r="M183" s="134"/>
      <c r="N183" s="134"/>
      <c r="O183" s="134"/>
      <c r="P183" s="134"/>
      <c r="Q183" s="134"/>
      <c r="R183" s="134"/>
      <c r="S183" s="134"/>
      <c r="T183" s="134"/>
      <c r="U183" s="134"/>
      <c r="V183" s="134"/>
      <c r="W183" s="134"/>
      <c r="X183" s="134"/>
      <c r="Y183" s="134"/>
      <c r="Z183" s="134"/>
      <c r="AA183" s="135"/>
      <c r="AB183" s="135"/>
      <c r="AC183" s="135"/>
      <c r="AD183" s="135"/>
      <c r="AE183" s="135"/>
      <c r="AF183" s="135"/>
      <c r="AG183" s="135"/>
      <c r="AH183" s="135"/>
      <c r="AI183" s="135"/>
    </row>
    <row r="184" ht="15.75" customHeight="1">
      <c r="A184" s="278"/>
      <c r="B184" s="228"/>
      <c r="C184" s="274"/>
      <c r="D184" s="275"/>
      <c r="E184" s="228"/>
      <c r="F184" s="275"/>
      <c r="G184" s="274"/>
      <c r="H184" s="274"/>
      <c r="I184" s="157"/>
      <c r="J184" s="233"/>
      <c r="K184" s="283"/>
      <c r="L184" s="157"/>
      <c r="M184" s="134"/>
      <c r="N184" s="134"/>
      <c r="O184" s="134"/>
      <c r="P184" s="134"/>
      <c r="Q184" s="134"/>
      <c r="R184" s="134"/>
      <c r="S184" s="134"/>
      <c r="T184" s="134"/>
      <c r="U184" s="134"/>
      <c r="V184" s="134"/>
      <c r="W184" s="134"/>
      <c r="X184" s="134"/>
      <c r="Y184" s="134"/>
      <c r="Z184" s="134"/>
      <c r="AA184" s="135"/>
      <c r="AB184" s="135"/>
      <c r="AC184" s="135"/>
      <c r="AD184" s="135"/>
      <c r="AE184" s="135"/>
      <c r="AF184" s="135"/>
      <c r="AG184" s="135"/>
      <c r="AH184" s="135"/>
      <c r="AI184" s="135"/>
    </row>
    <row r="185" ht="15.75" customHeight="1">
      <c r="A185" s="278"/>
      <c r="B185" s="228"/>
      <c r="C185" s="274"/>
      <c r="D185" s="275"/>
      <c r="E185" s="228"/>
      <c r="F185" s="275"/>
      <c r="G185" s="275"/>
      <c r="H185" s="275"/>
      <c r="I185" s="157"/>
      <c r="J185" s="233"/>
      <c r="K185" s="283"/>
      <c r="L185" s="157"/>
      <c r="M185" s="134"/>
      <c r="N185" s="134"/>
      <c r="O185" s="134"/>
      <c r="P185" s="134"/>
      <c r="Q185" s="134"/>
      <c r="R185" s="134"/>
      <c r="S185" s="134"/>
      <c r="T185" s="134"/>
      <c r="U185" s="134"/>
      <c r="V185" s="134"/>
      <c r="W185" s="134"/>
      <c r="X185" s="134"/>
      <c r="Y185" s="134"/>
      <c r="Z185" s="134"/>
      <c r="AA185" s="135"/>
      <c r="AB185" s="135"/>
      <c r="AC185" s="135"/>
      <c r="AD185" s="135"/>
      <c r="AE185" s="135"/>
      <c r="AF185" s="135"/>
      <c r="AG185" s="135"/>
      <c r="AH185" s="135"/>
      <c r="AI185" s="135"/>
    </row>
    <row r="186" ht="15.75" customHeight="1">
      <c r="A186" s="278"/>
      <c r="B186" s="228"/>
      <c r="C186" s="275"/>
      <c r="D186" s="275"/>
      <c r="E186" s="228"/>
      <c r="F186" s="284"/>
      <c r="G186" s="285"/>
      <c r="H186" s="284"/>
      <c r="I186" s="157"/>
      <c r="J186" s="233"/>
      <c r="K186" s="283"/>
      <c r="L186" s="157"/>
      <c r="M186" s="134"/>
      <c r="N186" s="134"/>
      <c r="O186" s="134"/>
      <c r="P186" s="134"/>
      <c r="Q186" s="134"/>
      <c r="R186" s="134"/>
      <c r="S186" s="134"/>
      <c r="T186" s="134"/>
      <c r="U186" s="134"/>
      <c r="V186" s="134"/>
      <c r="W186" s="134"/>
      <c r="X186" s="134"/>
      <c r="Y186" s="134"/>
      <c r="Z186" s="134"/>
      <c r="AA186" s="135"/>
      <c r="AB186" s="135"/>
      <c r="AC186" s="135"/>
      <c r="AD186" s="135"/>
      <c r="AE186" s="135"/>
      <c r="AF186" s="135"/>
      <c r="AG186" s="135"/>
      <c r="AH186" s="135"/>
      <c r="AI186" s="135"/>
    </row>
    <row r="187" ht="15.75" customHeight="1">
      <c r="A187" s="278"/>
      <c r="B187" s="228"/>
      <c r="C187" s="274"/>
      <c r="D187" s="275"/>
      <c r="E187" s="228"/>
      <c r="F187" s="284"/>
      <c r="G187" s="284"/>
      <c r="H187" s="285"/>
      <c r="I187" s="157"/>
      <c r="J187" s="233"/>
      <c r="K187" s="283"/>
      <c r="L187" s="157"/>
      <c r="M187" s="134"/>
      <c r="N187" s="134"/>
      <c r="O187" s="134"/>
      <c r="P187" s="134"/>
      <c r="Q187" s="134"/>
      <c r="R187" s="134"/>
      <c r="S187" s="134"/>
      <c r="T187" s="134"/>
      <c r="U187" s="134"/>
      <c r="V187" s="134"/>
      <c r="W187" s="134"/>
      <c r="X187" s="134"/>
      <c r="Y187" s="134"/>
      <c r="Z187" s="134"/>
      <c r="AA187" s="135"/>
      <c r="AB187" s="135"/>
      <c r="AC187" s="135"/>
      <c r="AD187" s="135"/>
      <c r="AE187" s="135"/>
      <c r="AF187" s="135"/>
      <c r="AG187" s="135"/>
      <c r="AH187" s="135"/>
      <c r="AI187" s="135"/>
    </row>
    <row r="188" ht="15.75" customHeight="1">
      <c r="A188" s="278"/>
      <c r="B188" s="228"/>
      <c r="C188" s="274"/>
      <c r="D188" s="275"/>
      <c r="E188" s="157"/>
      <c r="F188" s="284"/>
      <c r="G188" s="285"/>
      <c r="H188" s="285"/>
      <c r="I188" s="157"/>
      <c r="J188" s="233"/>
      <c r="K188" s="283"/>
      <c r="L188" s="157"/>
      <c r="M188" s="134"/>
      <c r="N188" s="134"/>
      <c r="O188" s="134"/>
      <c r="P188" s="134"/>
      <c r="Q188" s="134"/>
      <c r="R188" s="134"/>
      <c r="S188" s="134"/>
      <c r="T188" s="134"/>
      <c r="U188" s="134"/>
      <c r="V188" s="134"/>
      <c r="W188" s="134"/>
      <c r="X188" s="134"/>
      <c r="Y188" s="134"/>
      <c r="Z188" s="134"/>
      <c r="AA188" s="135"/>
      <c r="AB188" s="135"/>
      <c r="AC188" s="135"/>
      <c r="AD188" s="135"/>
      <c r="AE188" s="135"/>
      <c r="AF188" s="135"/>
      <c r="AG188" s="135"/>
      <c r="AH188" s="135"/>
      <c r="AI188" s="135"/>
    </row>
    <row r="189" ht="15.75" customHeight="1">
      <c r="A189" s="278"/>
      <c r="B189" s="157"/>
      <c r="C189" s="275"/>
      <c r="D189" s="275"/>
      <c r="E189" s="228"/>
      <c r="F189" s="284"/>
      <c r="G189" s="285"/>
      <c r="H189" s="285"/>
      <c r="I189" s="157"/>
      <c r="J189" s="233"/>
      <c r="K189" s="283"/>
      <c r="L189" s="157"/>
      <c r="M189" s="134"/>
      <c r="N189" s="134"/>
      <c r="O189" s="134"/>
      <c r="P189" s="134"/>
      <c r="Q189" s="134"/>
      <c r="R189" s="134"/>
      <c r="S189" s="134"/>
      <c r="T189" s="134"/>
      <c r="U189" s="134"/>
      <c r="V189" s="134"/>
      <c r="W189" s="134"/>
      <c r="X189" s="134"/>
      <c r="Y189" s="134"/>
      <c r="Z189" s="134"/>
      <c r="AA189" s="135"/>
      <c r="AB189" s="135"/>
      <c r="AC189" s="135"/>
      <c r="AD189" s="135"/>
      <c r="AE189" s="135"/>
      <c r="AF189" s="135"/>
      <c r="AG189" s="135"/>
      <c r="AH189" s="135"/>
      <c r="AI189" s="135"/>
    </row>
    <row r="190" ht="15.75" customHeight="1">
      <c r="A190" s="278"/>
      <c r="B190" s="228"/>
      <c r="C190" s="275"/>
      <c r="D190" s="275"/>
      <c r="E190" s="228"/>
      <c r="F190" s="284"/>
      <c r="G190" s="285"/>
      <c r="H190" s="285"/>
      <c r="I190" s="157"/>
      <c r="J190" s="233"/>
      <c r="K190" s="283"/>
      <c r="L190" s="157"/>
      <c r="M190" s="134"/>
      <c r="N190" s="134"/>
      <c r="O190" s="134"/>
      <c r="P190" s="134"/>
      <c r="Q190" s="134"/>
      <c r="R190" s="134"/>
      <c r="S190" s="134"/>
      <c r="T190" s="134"/>
      <c r="U190" s="134"/>
      <c r="V190" s="134"/>
      <c r="W190" s="134"/>
      <c r="X190" s="134"/>
      <c r="Y190" s="134"/>
      <c r="Z190" s="134"/>
      <c r="AA190" s="135"/>
      <c r="AB190" s="135"/>
      <c r="AC190" s="135"/>
      <c r="AD190" s="135"/>
      <c r="AE190" s="135"/>
      <c r="AF190" s="135"/>
      <c r="AG190" s="135"/>
      <c r="AH190" s="135"/>
      <c r="AI190" s="135"/>
    </row>
    <row r="191" ht="15.75" customHeight="1">
      <c r="A191" s="166"/>
      <c r="B191" s="286"/>
      <c r="C191" s="6"/>
      <c r="D191" s="199"/>
      <c r="E191" s="200"/>
      <c r="F191" s="199"/>
      <c r="G191" s="199"/>
      <c r="H191" s="199"/>
      <c r="I191" s="169"/>
      <c r="J191" s="233"/>
      <c r="K191" s="171"/>
      <c r="L191" s="157"/>
      <c r="M191" s="134"/>
      <c r="N191" s="134"/>
      <c r="O191" s="134"/>
      <c r="P191" s="134"/>
      <c r="Q191" s="134"/>
      <c r="R191" s="134"/>
      <c r="S191" s="134"/>
      <c r="T191" s="134"/>
      <c r="U191" s="134"/>
      <c r="V191" s="134"/>
      <c r="W191" s="134"/>
      <c r="X191" s="134"/>
      <c r="Y191" s="134"/>
      <c r="Z191" s="134"/>
      <c r="AA191" s="135"/>
      <c r="AB191" s="135"/>
      <c r="AC191" s="135"/>
      <c r="AD191" s="135"/>
      <c r="AE191" s="135"/>
      <c r="AF191" s="135"/>
      <c r="AG191" s="135"/>
      <c r="AH191" s="135"/>
      <c r="AI191" s="135"/>
    </row>
    <row r="192" ht="15.75" customHeight="1">
      <c r="A192" s="287"/>
      <c r="B192" s="228"/>
      <c r="C192" s="274"/>
      <c r="D192" s="275"/>
      <c r="E192" s="228"/>
      <c r="F192" s="275"/>
      <c r="G192" s="274"/>
      <c r="H192" s="274"/>
      <c r="I192" s="157"/>
      <c r="J192" s="233"/>
      <c r="K192" s="276"/>
      <c r="L192" s="157"/>
      <c r="M192" s="134"/>
      <c r="N192" s="134"/>
      <c r="O192" s="134"/>
      <c r="P192" s="134"/>
      <c r="Q192" s="134"/>
      <c r="R192" s="134"/>
      <c r="S192" s="134"/>
      <c r="T192" s="134"/>
      <c r="U192" s="134"/>
      <c r="V192" s="134"/>
      <c r="W192" s="134"/>
      <c r="X192" s="134"/>
      <c r="Y192" s="134"/>
      <c r="Z192" s="134"/>
      <c r="AA192" s="135"/>
      <c r="AB192" s="135"/>
      <c r="AC192" s="135"/>
      <c r="AD192" s="135"/>
      <c r="AE192" s="135"/>
      <c r="AF192" s="135"/>
      <c r="AG192" s="135"/>
      <c r="AH192" s="135"/>
      <c r="AI192" s="135"/>
    </row>
    <row r="193" ht="15.75" customHeight="1">
      <c r="A193" s="287"/>
      <c r="B193" s="228"/>
      <c r="C193" s="274"/>
      <c r="D193" s="275"/>
      <c r="E193" s="228"/>
      <c r="F193" s="275"/>
      <c r="G193" s="274"/>
      <c r="H193" s="274"/>
      <c r="I193" s="157"/>
      <c r="J193" s="233"/>
      <c r="K193" s="276"/>
      <c r="L193" s="157"/>
      <c r="M193" s="134"/>
      <c r="N193" s="134"/>
      <c r="O193" s="134"/>
      <c r="P193" s="134"/>
      <c r="Q193" s="134"/>
      <c r="R193" s="134"/>
      <c r="S193" s="134"/>
      <c r="T193" s="134"/>
      <c r="U193" s="134"/>
      <c r="V193" s="134"/>
      <c r="W193" s="134"/>
      <c r="X193" s="134"/>
      <c r="Y193" s="134"/>
      <c r="Z193" s="134"/>
      <c r="AA193" s="135"/>
      <c r="AB193" s="135"/>
      <c r="AC193" s="135"/>
      <c r="AD193" s="135"/>
      <c r="AE193" s="135"/>
      <c r="AF193" s="135"/>
      <c r="AG193" s="135"/>
      <c r="AH193" s="135"/>
      <c r="AI193" s="135"/>
    </row>
    <row r="194" ht="15.75" customHeight="1">
      <c r="A194" s="287"/>
      <c r="B194" s="228"/>
      <c r="C194" s="274"/>
      <c r="D194" s="275"/>
      <c r="E194" s="228"/>
      <c r="F194" s="275"/>
      <c r="G194" s="274"/>
      <c r="H194" s="274"/>
      <c r="I194" s="157"/>
      <c r="J194" s="233"/>
      <c r="K194" s="276"/>
      <c r="L194" s="157"/>
      <c r="M194" s="134"/>
      <c r="N194" s="134"/>
      <c r="O194" s="134"/>
      <c r="P194" s="134"/>
      <c r="Q194" s="134"/>
      <c r="R194" s="134"/>
      <c r="S194" s="134"/>
      <c r="T194" s="134"/>
      <c r="U194" s="134"/>
      <c r="V194" s="134"/>
      <c r="W194" s="134"/>
      <c r="X194" s="134"/>
      <c r="Y194" s="134"/>
      <c r="Z194" s="134"/>
      <c r="AA194" s="135"/>
      <c r="AB194" s="135"/>
      <c r="AC194" s="135"/>
      <c r="AD194" s="135"/>
      <c r="AE194" s="135"/>
      <c r="AF194" s="135"/>
      <c r="AG194" s="135"/>
      <c r="AH194" s="135"/>
      <c r="AI194" s="135"/>
    </row>
    <row r="195" ht="15.75" customHeight="1">
      <c r="A195" s="287"/>
      <c r="B195" s="228"/>
      <c r="C195" s="274"/>
      <c r="D195" s="275"/>
      <c r="E195" s="228"/>
      <c r="F195" s="275"/>
      <c r="G195" s="274"/>
      <c r="H195" s="274"/>
      <c r="I195" s="157"/>
      <c r="J195" s="233"/>
      <c r="K195" s="276"/>
      <c r="L195" s="157"/>
      <c r="M195" s="134"/>
      <c r="N195" s="134"/>
      <c r="O195" s="134"/>
      <c r="P195" s="134"/>
      <c r="Q195" s="134"/>
      <c r="R195" s="134"/>
      <c r="S195" s="134"/>
      <c r="T195" s="134"/>
      <c r="U195" s="134"/>
      <c r="V195" s="134"/>
      <c r="W195" s="134"/>
      <c r="X195" s="134"/>
      <c r="Y195" s="134"/>
      <c r="Z195" s="134"/>
      <c r="AA195" s="135"/>
      <c r="AB195" s="135"/>
      <c r="AC195" s="135"/>
      <c r="AD195" s="135"/>
      <c r="AE195" s="135"/>
      <c r="AF195" s="135"/>
      <c r="AG195" s="135"/>
      <c r="AH195" s="135"/>
      <c r="AI195" s="135"/>
    </row>
    <row r="196" ht="15.75" customHeight="1">
      <c r="A196" s="287"/>
      <c r="B196" s="228"/>
      <c r="C196" s="274"/>
      <c r="D196" s="275"/>
      <c r="E196" s="228"/>
      <c r="F196" s="275"/>
      <c r="G196" s="274"/>
      <c r="H196" s="274"/>
      <c r="I196" s="157"/>
      <c r="J196" s="233"/>
      <c r="K196" s="276"/>
      <c r="L196" s="157"/>
      <c r="M196" s="134"/>
      <c r="N196" s="134"/>
      <c r="O196" s="134"/>
      <c r="P196" s="134"/>
      <c r="Q196" s="134"/>
      <c r="R196" s="134"/>
      <c r="S196" s="134"/>
      <c r="T196" s="134"/>
      <c r="U196" s="134"/>
      <c r="V196" s="134"/>
      <c r="W196" s="134"/>
      <c r="X196" s="134"/>
      <c r="Y196" s="134"/>
      <c r="Z196" s="134"/>
      <c r="AA196" s="135"/>
      <c r="AB196" s="135"/>
      <c r="AC196" s="135"/>
      <c r="AD196" s="135"/>
      <c r="AE196" s="135"/>
      <c r="AF196" s="135"/>
      <c r="AG196" s="135"/>
      <c r="AH196" s="135"/>
      <c r="AI196" s="135"/>
    </row>
    <row r="197" ht="15.75" customHeight="1">
      <c r="A197" s="287"/>
      <c r="B197" s="228"/>
      <c r="C197" s="274"/>
      <c r="D197" s="275"/>
      <c r="E197" s="228"/>
      <c r="F197" s="275"/>
      <c r="G197" s="274"/>
      <c r="H197" s="274"/>
      <c r="I197" s="157"/>
      <c r="J197" s="233"/>
      <c r="K197" s="276"/>
      <c r="L197" s="157"/>
      <c r="M197" s="134"/>
      <c r="N197" s="134"/>
      <c r="O197" s="134"/>
      <c r="P197" s="134"/>
      <c r="Q197" s="134"/>
      <c r="R197" s="134"/>
      <c r="S197" s="134"/>
      <c r="T197" s="134"/>
      <c r="U197" s="134"/>
      <c r="V197" s="134"/>
      <c r="W197" s="134"/>
      <c r="X197" s="134"/>
      <c r="Y197" s="134"/>
      <c r="Z197" s="134"/>
      <c r="AA197" s="135"/>
      <c r="AB197" s="135"/>
      <c r="AC197" s="135"/>
      <c r="AD197" s="135"/>
      <c r="AE197" s="135"/>
      <c r="AF197" s="135"/>
      <c r="AG197" s="135"/>
      <c r="AH197" s="135"/>
      <c r="AI197" s="135"/>
    </row>
    <row r="198" ht="15.75" customHeight="1">
      <c r="A198" s="287"/>
      <c r="B198" s="228"/>
      <c r="C198" s="274"/>
      <c r="D198" s="275"/>
      <c r="E198" s="228"/>
      <c r="F198" s="275"/>
      <c r="G198" s="274"/>
      <c r="H198" s="274"/>
      <c r="I198" s="157"/>
      <c r="J198" s="233"/>
      <c r="K198" s="276"/>
      <c r="L198" s="157"/>
      <c r="M198" s="134"/>
      <c r="N198" s="134"/>
      <c r="O198" s="134"/>
      <c r="P198" s="134"/>
      <c r="Q198" s="134"/>
      <c r="R198" s="134"/>
      <c r="S198" s="134"/>
      <c r="T198" s="134"/>
      <c r="U198" s="134"/>
      <c r="V198" s="134"/>
      <c r="W198" s="134"/>
      <c r="X198" s="134"/>
      <c r="Y198" s="134"/>
      <c r="Z198" s="134"/>
      <c r="AA198" s="135"/>
      <c r="AB198" s="135"/>
      <c r="AC198" s="135"/>
      <c r="AD198" s="135"/>
      <c r="AE198" s="135"/>
      <c r="AF198" s="135"/>
      <c r="AG198" s="135"/>
      <c r="AH198" s="135"/>
      <c r="AI198" s="135"/>
    </row>
    <row r="199" ht="15.75" customHeight="1">
      <c r="A199" s="287"/>
      <c r="B199" s="228"/>
      <c r="C199" s="274"/>
      <c r="D199" s="275"/>
      <c r="E199" s="228"/>
      <c r="F199" s="275"/>
      <c r="G199" s="274"/>
      <c r="H199" s="274"/>
      <c r="I199" s="157"/>
      <c r="J199" s="233"/>
      <c r="K199" s="288"/>
      <c r="L199" s="157"/>
      <c r="M199" s="134"/>
      <c r="N199" s="134"/>
      <c r="O199" s="134"/>
      <c r="P199" s="134"/>
      <c r="Q199" s="134"/>
      <c r="R199" s="134"/>
      <c r="S199" s="134"/>
      <c r="T199" s="134"/>
      <c r="U199" s="134"/>
      <c r="V199" s="134"/>
      <c r="W199" s="134"/>
      <c r="X199" s="134"/>
      <c r="Y199" s="134"/>
      <c r="Z199" s="134"/>
      <c r="AA199" s="135"/>
      <c r="AB199" s="135"/>
      <c r="AC199" s="135"/>
      <c r="AD199" s="135"/>
      <c r="AE199" s="135"/>
      <c r="AF199" s="135"/>
      <c r="AG199" s="135"/>
      <c r="AH199" s="135"/>
      <c r="AI199" s="135"/>
    </row>
    <row r="200" ht="15.75" customHeight="1">
      <c r="A200" s="287"/>
      <c r="B200" s="228"/>
      <c r="C200" s="274"/>
      <c r="D200" s="275"/>
      <c r="E200" s="228"/>
      <c r="F200" s="275"/>
      <c r="G200" s="274"/>
      <c r="H200" s="274"/>
      <c r="I200" s="157"/>
      <c r="J200" s="233"/>
      <c r="K200" s="289"/>
      <c r="L200" s="157"/>
      <c r="M200" s="134"/>
      <c r="N200" s="134"/>
      <c r="O200" s="134"/>
      <c r="P200" s="134"/>
      <c r="Q200" s="134"/>
      <c r="R200" s="134"/>
      <c r="S200" s="134"/>
      <c r="T200" s="134"/>
      <c r="U200" s="134"/>
      <c r="V200" s="134"/>
      <c r="W200" s="134"/>
      <c r="X200" s="134"/>
      <c r="Y200" s="134"/>
      <c r="Z200" s="134"/>
      <c r="AA200" s="135"/>
      <c r="AB200" s="135"/>
      <c r="AC200" s="135"/>
      <c r="AD200" s="135"/>
      <c r="AE200" s="135"/>
      <c r="AF200" s="135"/>
      <c r="AG200" s="135"/>
      <c r="AH200" s="135"/>
      <c r="AI200" s="135"/>
    </row>
    <row r="201" ht="15.75" customHeight="1">
      <c r="A201" s="287"/>
      <c r="B201" s="228"/>
      <c r="C201" s="274"/>
      <c r="D201" s="275"/>
      <c r="E201" s="228"/>
      <c r="F201" s="275"/>
      <c r="G201" s="274"/>
      <c r="H201" s="274"/>
      <c r="I201" s="157"/>
      <c r="J201" s="233"/>
      <c r="K201" s="263"/>
      <c r="L201" s="157"/>
      <c r="M201" s="134"/>
      <c r="N201" s="134"/>
      <c r="O201" s="134"/>
      <c r="P201" s="134"/>
      <c r="Q201" s="134"/>
      <c r="R201" s="134"/>
      <c r="S201" s="134"/>
      <c r="T201" s="134"/>
      <c r="U201" s="134"/>
      <c r="V201" s="134"/>
      <c r="W201" s="134"/>
      <c r="X201" s="134"/>
      <c r="Y201" s="134"/>
      <c r="Z201" s="134"/>
      <c r="AA201" s="135"/>
      <c r="AB201" s="135"/>
      <c r="AC201" s="135"/>
      <c r="AD201" s="135"/>
      <c r="AE201" s="135"/>
      <c r="AF201" s="135"/>
      <c r="AG201" s="135"/>
      <c r="AH201" s="135"/>
      <c r="AI201" s="135"/>
    </row>
    <row r="202" ht="15.75" customHeight="1">
      <c r="A202" s="287"/>
      <c r="B202" s="228"/>
      <c r="C202" s="274"/>
      <c r="D202" s="275"/>
      <c r="E202" s="228"/>
      <c r="F202" s="275"/>
      <c r="G202" s="274"/>
      <c r="H202" s="274"/>
      <c r="I202" s="157"/>
      <c r="J202" s="233"/>
      <c r="K202" s="276"/>
      <c r="L202" s="157"/>
      <c r="M202" s="134"/>
      <c r="N202" s="134"/>
      <c r="O202" s="134"/>
      <c r="P202" s="134"/>
      <c r="Q202" s="134"/>
      <c r="R202" s="134"/>
      <c r="S202" s="134"/>
      <c r="T202" s="134"/>
      <c r="U202" s="134"/>
      <c r="V202" s="134"/>
      <c r="W202" s="134"/>
      <c r="X202" s="134"/>
      <c r="Y202" s="134"/>
      <c r="Z202" s="134"/>
      <c r="AA202" s="135"/>
      <c r="AB202" s="135"/>
      <c r="AC202" s="135"/>
      <c r="AD202" s="135"/>
      <c r="AE202" s="135"/>
      <c r="AF202" s="135"/>
      <c r="AG202" s="135"/>
      <c r="AH202" s="135"/>
      <c r="AI202" s="135"/>
    </row>
    <row r="203" ht="15.75" customHeight="1">
      <c r="A203" s="287"/>
      <c r="B203" s="228"/>
      <c r="C203" s="274"/>
      <c r="D203" s="275"/>
      <c r="E203" s="228"/>
      <c r="F203" s="275"/>
      <c r="G203" s="274"/>
      <c r="H203" s="274"/>
      <c r="I203" s="157"/>
      <c r="J203" s="233"/>
      <c r="K203" s="276"/>
      <c r="L203" s="157"/>
      <c r="M203" s="134"/>
      <c r="N203" s="134"/>
      <c r="O203" s="134"/>
      <c r="P203" s="134"/>
      <c r="Q203" s="134"/>
      <c r="R203" s="134"/>
      <c r="S203" s="134"/>
      <c r="T203" s="134"/>
      <c r="U203" s="134"/>
      <c r="V203" s="134"/>
      <c r="W203" s="134"/>
      <c r="X203" s="134"/>
      <c r="Y203" s="134"/>
      <c r="Z203" s="134"/>
      <c r="AA203" s="135"/>
      <c r="AB203" s="135"/>
      <c r="AC203" s="135"/>
      <c r="AD203" s="135"/>
      <c r="AE203" s="135"/>
      <c r="AF203" s="135"/>
      <c r="AG203" s="135"/>
      <c r="AH203" s="135"/>
      <c r="AI203" s="135"/>
    </row>
    <row r="204" ht="15.75" customHeight="1">
      <c r="A204" s="287"/>
      <c r="B204" s="228"/>
      <c r="C204" s="274"/>
      <c r="D204" s="275"/>
      <c r="E204" s="228"/>
      <c r="F204" s="275"/>
      <c r="G204" s="274"/>
      <c r="H204" s="274"/>
      <c r="I204" s="157"/>
      <c r="J204" s="233"/>
      <c r="K204" s="276"/>
      <c r="L204" s="157"/>
      <c r="M204" s="134"/>
      <c r="N204" s="134"/>
      <c r="O204" s="134"/>
      <c r="P204" s="134"/>
      <c r="Q204" s="134"/>
      <c r="R204" s="134"/>
      <c r="S204" s="134"/>
      <c r="T204" s="134"/>
      <c r="U204" s="134"/>
      <c r="V204" s="134"/>
      <c r="W204" s="134"/>
      <c r="X204" s="134"/>
      <c r="Y204" s="134"/>
      <c r="Z204" s="134"/>
      <c r="AA204" s="135"/>
      <c r="AB204" s="135"/>
      <c r="AC204" s="135"/>
      <c r="AD204" s="135"/>
      <c r="AE204" s="135"/>
      <c r="AF204" s="135"/>
      <c r="AG204" s="135"/>
      <c r="AH204" s="135"/>
      <c r="AI204" s="135"/>
    </row>
    <row r="205" ht="15.75" customHeight="1">
      <c r="A205" s="287"/>
      <c r="B205" s="228"/>
      <c r="C205" s="274"/>
      <c r="D205" s="275"/>
      <c r="E205" s="228"/>
      <c r="F205" s="275"/>
      <c r="G205" s="274"/>
      <c r="H205" s="274"/>
      <c r="I205" s="157"/>
      <c r="J205" s="233"/>
      <c r="K205" s="276"/>
      <c r="L205" s="157"/>
      <c r="M205" s="134"/>
      <c r="N205" s="134"/>
      <c r="O205" s="134"/>
      <c r="P205" s="134"/>
      <c r="Q205" s="134"/>
      <c r="R205" s="134"/>
      <c r="S205" s="134"/>
      <c r="T205" s="134"/>
      <c r="U205" s="134"/>
      <c r="V205" s="134"/>
      <c r="W205" s="134"/>
      <c r="X205" s="134"/>
      <c r="Y205" s="134"/>
      <c r="Z205" s="134"/>
      <c r="AA205" s="135"/>
      <c r="AB205" s="135"/>
      <c r="AC205" s="135"/>
      <c r="AD205" s="135"/>
      <c r="AE205" s="135"/>
      <c r="AF205" s="135"/>
      <c r="AG205" s="135"/>
      <c r="AH205" s="135"/>
      <c r="AI205" s="135"/>
    </row>
    <row r="206" ht="15.75" customHeight="1">
      <c r="A206" s="287"/>
      <c r="B206" s="228"/>
      <c r="C206" s="274"/>
      <c r="D206" s="275"/>
      <c r="E206" s="228"/>
      <c r="F206" s="275"/>
      <c r="G206" s="274"/>
      <c r="H206" s="274"/>
      <c r="I206" s="157"/>
      <c r="J206" s="233"/>
      <c r="K206" s="276"/>
      <c r="L206" s="157"/>
      <c r="M206" s="134"/>
      <c r="N206" s="134"/>
      <c r="O206" s="134"/>
      <c r="P206" s="134"/>
      <c r="Q206" s="134"/>
      <c r="R206" s="134"/>
      <c r="S206" s="134"/>
      <c r="T206" s="134"/>
      <c r="U206" s="134"/>
      <c r="V206" s="134"/>
      <c r="W206" s="134"/>
      <c r="X206" s="134"/>
      <c r="Y206" s="134"/>
      <c r="Z206" s="134"/>
      <c r="AA206" s="135"/>
      <c r="AB206" s="135"/>
      <c r="AC206" s="135"/>
      <c r="AD206" s="135"/>
      <c r="AE206" s="135"/>
      <c r="AF206" s="135"/>
      <c r="AG206" s="135"/>
      <c r="AH206" s="135"/>
      <c r="AI206" s="135"/>
    </row>
    <row r="207" ht="15.75" customHeight="1">
      <c r="A207" s="287"/>
      <c r="B207" s="115"/>
      <c r="C207" s="274"/>
      <c r="D207" s="275"/>
      <c r="E207" s="228"/>
      <c r="F207" s="275"/>
      <c r="G207" s="275"/>
      <c r="H207" s="275"/>
      <c r="I207" s="157"/>
      <c r="J207" s="233"/>
      <c r="K207" s="263"/>
      <c r="L207" s="157"/>
      <c r="M207" s="134"/>
      <c r="N207" s="134"/>
      <c r="O207" s="134"/>
      <c r="P207" s="134"/>
      <c r="Q207" s="134"/>
      <c r="R207" s="134"/>
      <c r="S207" s="134"/>
      <c r="T207" s="134"/>
      <c r="U207" s="134"/>
      <c r="V207" s="134"/>
      <c r="W207" s="134"/>
      <c r="X207" s="134"/>
      <c r="Y207" s="134"/>
      <c r="Z207" s="134"/>
      <c r="AA207" s="135"/>
      <c r="AB207" s="135"/>
      <c r="AC207" s="135"/>
      <c r="AD207" s="135"/>
      <c r="AE207" s="135"/>
      <c r="AF207" s="135"/>
      <c r="AG207" s="135"/>
      <c r="AH207" s="135"/>
      <c r="AI207" s="135"/>
    </row>
    <row r="208" ht="15.75" customHeight="1">
      <c r="A208" s="70"/>
      <c r="B208" s="70"/>
      <c r="C208" s="275"/>
      <c r="D208" s="275"/>
      <c r="E208" s="157"/>
      <c r="F208" s="275"/>
      <c r="G208" s="275"/>
      <c r="H208" s="275"/>
      <c r="I208" s="157"/>
      <c r="J208" s="233"/>
      <c r="K208" s="276"/>
      <c r="L208" s="157"/>
      <c r="M208" s="134"/>
      <c r="N208" s="134"/>
      <c r="O208" s="134"/>
      <c r="P208" s="134"/>
      <c r="Q208" s="134"/>
      <c r="R208" s="134"/>
      <c r="S208" s="134"/>
      <c r="T208" s="134"/>
      <c r="U208" s="134"/>
      <c r="V208" s="134"/>
      <c r="W208" s="134"/>
      <c r="X208" s="134"/>
      <c r="Y208" s="134"/>
      <c r="Z208" s="134"/>
      <c r="AA208" s="135"/>
      <c r="AB208" s="135"/>
      <c r="AC208" s="135"/>
      <c r="AD208" s="135"/>
      <c r="AE208" s="135"/>
      <c r="AF208" s="135"/>
      <c r="AG208" s="135"/>
      <c r="AH208" s="135"/>
      <c r="AI208" s="135"/>
    </row>
    <row r="209" ht="15.75" customHeight="1">
      <c r="A209" s="287"/>
      <c r="B209" s="115"/>
      <c r="C209" s="274"/>
      <c r="D209" s="275"/>
      <c r="E209" s="228"/>
      <c r="F209" s="275"/>
      <c r="G209" s="275"/>
      <c r="H209" s="275"/>
      <c r="I209" s="157"/>
      <c r="J209" s="233"/>
      <c r="K209" s="263"/>
      <c r="L209" s="157"/>
      <c r="M209" s="134"/>
      <c r="N209" s="134"/>
      <c r="O209" s="134"/>
      <c r="P209" s="134"/>
      <c r="Q209" s="134"/>
      <c r="R209" s="134"/>
      <c r="S209" s="134"/>
      <c r="T209" s="134"/>
      <c r="U209" s="134"/>
      <c r="V209" s="134"/>
      <c r="W209" s="134"/>
      <c r="X209" s="134"/>
      <c r="Y209" s="134"/>
      <c r="Z209" s="134"/>
      <c r="AA209" s="135"/>
      <c r="AB209" s="135"/>
      <c r="AC209" s="135"/>
      <c r="AD209" s="135"/>
      <c r="AE209" s="135"/>
      <c r="AF209" s="135"/>
      <c r="AG209" s="135"/>
      <c r="AH209" s="135"/>
      <c r="AI209" s="135"/>
    </row>
    <row r="210" ht="15.75" customHeight="1">
      <c r="A210" s="287"/>
      <c r="B210" s="228"/>
      <c r="C210" s="274"/>
      <c r="D210" s="275"/>
      <c r="E210" s="228"/>
      <c r="F210" s="275"/>
      <c r="G210" s="275"/>
      <c r="H210" s="275"/>
      <c r="I210" s="157"/>
      <c r="J210" s="233"/>
      <c r="K210" s="263"/>
      <c r="L210" s="157"/>
      <c r="M210" s="134"/>
      <c r="N210" s="134"/>
      <c r="O210" s="134"/>
      <c r="P210" s="134"/>
      <c r="Q210" s="134"/>
      <c r="R210" s="134"/>
      <c r="S210" s="134"/>
      <c r="T210" s="134"/>
      <c r="U210" s="134"/>
      <c r="V210" s="134"/>
      <c r="W210" s="134"/>
      <c r="X210" s="134"/>
      <c r="Y210" s="134"/>
      <c r="Z210" s="134"/>
      <c r="AA210" s="135"/>
      <c r="AB210" s="135"/>
      <c r="AC210" s="135"/>
      <c r="AD210" s="135"/>
      <c r="AE210" s="135"/>
      <c r="AF210" s="135"/>
      <c r="AG210" s="135"/>
      <c r="AH210" s="135"/>
      <c r="AI210" s="135"/>
    </row>
    <row r="211" ht="15.75" customHeight="1">
      <c r="A211" s="287"/>
      <c r="B211" s="228"/>
      <c r="C211" s="274"/>
      <c r="D211" s="275"/>
      <c r="E211" s="228"/>
      <c r="F211" s="275"/>
      <c r="G211" s="274"/>
      <c r="H211" s="290"/>
      <c r="I211" s="157"/>
      <c r="J211" s="233"/>
      <c r="K211" s="276"/>
      <c r="L211" s="157"/>
      <c r="M211" s="134"/>
      <c r="N211" s="134"/>
      <c r="O211" s="134"/>
      <c r="P211" s="134"/>
      <c r="Q211" s="134"/>
      <c r="R211" s="134"/>
      <c r="S211" s="134"/>
      <c r="T211" s="134"/>
      <c r="U211" s="134"/>
      <c r="V211" s="134"/>
      <c r="W211" s="134"/>
      <c r="X211" s="134"/>
      <c r="Y211" s="134"/>
      <c r="Z211" s="134"/>
      <c r="AA211" s="135"/>
      <c r="AB211" s="135"/>
      <c r="AC211" s="135"/>
      <c r="AD211" s="135"/>
      <c r="AE211" s="135"/>
      <c r="AF211" s="135"/>
      <c r="AG211" s="135"/>
      <c r="AH211" s="135"/>
      <c r="AI211" s="135"/>
    </row>
    <row r="212" ht="15.75" customHeight="1">
      <c r="A212" s="287"/>
      <c r="B212" s="291"/>
      <c r="C212" s="274"/>
      <c r="D212" s="275"/>
      <c r="E212" s="228"/>
      <c r="F212" s="275"/>
      <c r="G212" s="274"/>
      <c r="H212" s="274"/>
      <c r="I212" s="157"/>
      <c r="J212" s="233"/>
      <c r="K212" s="276"/>
      <c r="L212" s="157"/>
      <c r="M212" s="134"/>
      <c r="N212" s="134"/>
      <c r="O212" s="134"/>
      <c r="P212" s="134"/>
      <c r="Q212" s="134"/>
      <c r="R212" s="134"/>
      <c r="S212" s="134"/>
      <c r="T212" s="134"/>
      <c r="U212" s="134"/>
      <c r="V212" s="134"/>
      <c r="W212" s="134"/>
      <c r="X212" s="134"/>
      <c r="Y212" s="134"/>
      <c r="Z212" s="134"/>
      <c r="AA212" s="135"/>
      <c r="AB212" s="135"/>
      <c r="AC212" s="135"/>
      <c r="AD212" s="135"/>
      <c r="AE212" s="135"/>
      <c r="AF212" s="135"/>
      <c r="AG212" s="135"/>
      <c r="AH212" s="135"/>
      <c r="AI212" s="135"/>
    </row>
    <row r="213" ht="15.75" customHeight="1">
      <c r="A213" s="287"/>
      <c r="B213" s="70"/>
      <c r="C213" s="274"/>
      <c r="D213" s="275"/>
      <c r="E213" s="228"/>
      <c r="F213" s="275"/>
      <c r="G213" s="274"/>
      <c r="H213" s="274"/>
      <c r="I213" s="157"/>
      <c r="J213" s="233"/>
      <c r="K213" s="276"/>
      <c r="L213" s="157"/>
      <c r="M213" s="134"/>
      <c r="N213" s="134"/>
      <c r="O213" s="134"/>
      <c r="P213" s="134"/>
      <c r="Q213" s="134"/>
      <c r="R213" s="134"/>
      <c r="S213" s="134"/>
      <c r="T213" s="134"/>
      <c r="U213" s="134"/>
      <c r="V213" s="134"/>
      <c r="W213" s="134"/>
      <c r="X213" s="134"/>
      <c r="Y213" s="134"/>
      <c r="Z213" s="134"/>
      <c r="AA213" s="135"/>
      <c r="AB213" s="135"/>
      <c r="AC213" s="135"/>
      <c r="AD213" s="135"/>
      <c r="AE213" s="135"/>
      <c r="AF213" s="135"/>
      <c r="AG213" s="135"/>
      <c r="AH213" s="135"/>
      <c r="AI213" s="135"/>
    </row>
    <row r="214" ht="15.75" customHeight="1">
      <c r="A214" s="287"/>
      <c r="B214" s="291"/>
      <c r="C214" s="274"/>
      <c r="D214" s="275"/>
      <c r="E214" s="228"/>
      <c r="F214" s="275"/>
      <c r="G214" s="274"/>
      <c r="H214" s="274"/>
      <c r="I214" s="157"/>
      <c r="J214" s="233"/>
      <c r="K214" s="276"/>
      <c r="L214" s="157"/>
      <c r="M214" s="134"/>
      <c r="N214" s="134"/>
      <c r="O214" s="134"/>
      <c r="P214" s="134"/>
      <c r="Q214" s="134"/>
      <c r="R214" s="134"/>
      <c r="S214" s="134"/>
      <c r="T214" s="134"/>
      <c r="U214" s="134"/>
      <c r="V214" s="134"/>
      <c r="W214" s="134"/>
      <c r="X214" s="134"/>
      <c r="Y214" s="134"/>
      <c r="Z214" s="134"/>
      <c r="AA214" s="135"/>
      <c r="AB214" s="135"/>
      <c r="AC214" s="135"/>
      <c r="AD214" s="135"/>
      <c r="AE214" s="135"/>
      <c r="AF214" s="135"/>
      <c r="AG214" s="135"/>
      <c r="AH214" s="135"/>
      <c r="AI214" s="135"/>
    </row>
    <row r="215" ht="15.75" customHeight="1">
      <c r="A215" s="287"/>
      <c r="B215" s="70"/>
      <c r="C215" s="274"/>
      <c r="D215" s="275"/>
      <c r="E215" s="228"/>
      <c r="F215" s="275"/>
      <c r="G215" s="274"/>
      <c r="H215" s="274"/>
      <c r="I215" s="157"/>
      <c r="J215" s="233"/>
      <c r="K215" s="276"/>
      <c r="L215" s="157"/>
      <c r="M215" s="134"/>
      <c r="N215" s="134"/>
      <c r="O215" s="134"/>
      <c r="P215" s="134"/>
      <c r="Q215" s="134"/>
      <c r="R215" s="134"/>
      <c r="S215" s="134"/>
      <c r="T215" s="134"/>
      <c r="U215" s="134"/>
      <c r="V215" s="134"/>
      <c r="W215" s="134"/>
      <c r="X215" s="134"/>
      <c r="Y215" s="134"/>
      <c r="Z215" s="134"/>
      <c r="AA215" s="135"/>
      <c r="AB215" s="135"/>
      <c r="AC215" s="135"/>
      <c r="AD215" s="135"/>
      <c r="AE215" s="135"/>
      <c r="AF215" s="135"/>
      <c r="AG215" s="135"/>
      <c r="AH215" s="135"/>
      <c r="AI215" s="135"/>
    </row>
    <row r="216" ht="15.75" customHeight="1">
      <c r="A216" s="287"/>
      <c r="B216" s="228"/>
      <c r="C216" s="274"/>
      <c r="D216" s="275"/>
      <c r="E216" s="228"/>
      <c r="F216" s="275"/>
      <c r="G216" s="274"/>
      <c r="H216" s="274"/>
      <c r="I216" s="157"/>
      <c r="J216" s="233"/>
      <c r="K216" s="276"/>
      <c r="L216" s="157"/>
      <c r="M216" s="134"/>
      <c r="N216" s="134"/>
      <c r="O216" s="134"/>
      <c r="P216" s="134"/>
      <c r="Q216" s="134"/>
      <c r="R216" s="134"/>
      <c r="S216" s="134"/>
      <c r="T216" s="134"/>
      <c r="U216" s="134"/>
      <c r="V216" s="134"/>
      <c r="W216" s="134"/>
      <c r="X216" s="134"/>
      <c r="Y216" s="134"/>
      <c r="Z216" s="134"/>
      <c r="AA216" s="135"/>
      <c r="AB216" s="135"/>
      <c r="AC216" s="135"/>
      <c r="AD216" s="135"/>
      <c r="AE216" s="135"/>
      <c r="AF216" s="135"/>
      <c r="AG216" s="135"/>
      <c r="AH216" s="135"/>
      <c r="AI216" s="135"/>
    </row>
    <row r="217" ht="15.75" customHeight="1">
      <c r="A217" s="287"/>
      <c r="B217" s="228"/>
      <c r="C217" s="274"/>
      <c r="D217" s="275"/>
      <c r="E217" s="228"/>
      <c r="F217" s="275"/>
      <c r="G217" s="274"/>
      <c r="H217" s="274"/>
      <c r="I217" s="157"/>
      <c r="J217" s="233"/>
      <c r="K217" s="276"/>
      <c r="L217" s="157"/>
      <c r="M217" s="134"/>
      <c r="N217" s="134"/>
      <c r="O217" s="134"/>
      <c r="P217" s="134"/>
      <c r="Q217" s="134"/>
      <c r="R217" s="134"/>
      <c r="S217" s="134"/>
      <c r="T217" s="134"/>
      <c r="U217" s="134"/>
      <c r="V217" s="134"/>
      <c r="W217" s="134"/>
      <c r="X217" s="134"/>
      <c r="Y217" s="134"/>
      <c r="Z217" s="134"/>
      <c r="AA217" s="135"/>
      <c r="AB217" s="135"/>
      <c r="AC217" s="135"/>
      <c r="AD217" s="135"/>
      <c r="AE217" s="135"/>
      <c r="AF217" s="135"/>
      <c r="AG217" s="135"/>
      <c r="AH217" s="135"/>
      <c r="AI217" s="135"/>
    </row>
    <row r="218" ht="15.75" customHeight="1">
      <c r="A218" s="287"/>
      <c r="B218" s="228"/>
      <c r="C218" s="275"/>
      <c r="D218" s="275"/>
      <c r="E218" s="228"/>
      <c r="F218" s="275"/>
      <c r="G218" s="274"/>
      <c r="H218" s="274"/>
      <c r="I218" s="157"/>
      <c r="J218" s="233"/>
      <c r="K218" s="276"/>
      <c r="L218" s="157"/>
      <c r="M218" s="134"/>
      <c r="N218" s="134"/>
      <c r="O218" s="134"/>
      <c r="P218" s="134"/>
      <c r="Q218" s="134"/>
      <c r="R218" s="134"/>
      <c r="S218" s="134"/>
      <c r="T218" s="134"/>
      <c r="U218" s="134"/>
      <c r="V218" s="134"/>
      <c r="W218" s="134"/>
      <c r="X218" s="134"/>
      <c r="Y218" s="134"/>
      <c r="Z218" s="134"/>
      <c r="AA218" s="135"/>
      <c r="AB218" s="135"/>
      <c r="AC218" s="135"/>
      <c r="AD218" s="135"/>
      <c r="AE218" s="135"/>
      <c r="AF218" s="135"/>
      <c r="AG218" s="135"/>
      <c r="AH218" s="135"/>
      <c r="AI218" s="135"/>
    </row>
    <row r="219" ht="15.75" customHeight="1">
      <c r="A219" s="287"/>
      <c r="B219" s="228"/>
      <c r="C219" s="274"/>
      <c r="D219" s="275"/>
      <c r="E219" s="228"/>
      <c r="F219" s="275"/>
      <c r="G219" s="274"/>
      <c r="H219" s="274"/>
      <c r="I219" s="157"/>
      <c r="J219" s="233"/>
      <c r="K219" s="276"/>
      <c r="L219" s="157"/>
      <c r="M219" s="134"/>
      <c r="N219" s="134"/>
      <c r="O219" s="134"/>
      <c r="P219" s="134"/>
      <c r="Q219" s="134"/>
      <c r="R219" s="134"/>
      <c r="S219" s="134"/>
      <c r="T219" s="134"/>
      <c r="U219" s="134"/>
      <c r="V219" s="134"/>
      <c r="W219" s="134"/>
      <c r="X219" s="134"/>
      <c r="Y219" s="134"/>
      <c r="Z219" s="134"/>
      <c r="AA219" s="135"/>
      <c r="AB219" s="135"/>
      <c r="AC219" s="135"/>
      <c r="AD219" s="135"/>
      <c r="AE219" s="135"/>
      <c r="AF219" s="135"/>
      <c r="AG219" s="135"/>
      <c r="AH219" s="135"/>
      <c r="AI219" s="135"/>
    </row>
    <row r="220" ht="15.75" customHeight="1">
      <c r="A220" s="287"/>
      <c r="B220" s="228"/>
      <c r="C220" s="274"/>
      <c r="D220" s="275"/>
      <c r="E220" s="228"/>
      <c r="F220" s="275"/>
      <c r="G220" s="274"/>
      <c r="H220" s="274"/>
      <c r="I220" s="157"/>
      <c r="J220" s="233"/>
      <c r="K220" s="276"/>
      <c r="L220" s="157"/>
      <c r="M220" s="134"/>
      <c r="N220" s="134"/>
      <c r="O220" s="134"/>
      <c r="P220" s="134"/>
      <c r="Q220" s="134"/>
      <c r="R220" s="134"/>
      <c r="S220" s="134"/>
      <c r="T220" s="134"/>
      <c r="U220" s="134"/>
      <c r="V220" s="134"/>
      <c r="W220" s="134"/>
      <c r="X220" s="134"/>
      <c r="Y220" s="134"/>
      <c r="Z220" s="134"/>
      <c r="AA220" s="135"/>
      <c r="AB220" s="135"/>
      <c r="AC220" s="135"/>
      <c r="AD220" s="135"/>
      <c r="AE220" s="135"/>
      <c r="AF220" s="135"/>
      <c r="AG220" s="135"/>
      <c r="AH220" s="135"/>
      <c r="AI220" s="135"/>
    </row>
    <row r="221" ht="15.75" customHeight="1">
      <c r="A221" s="287"/>
      <c r="B221" s="228"/>
      <c r="C221" s="274"/>
      <c r="D221" s="275"/>
      <c r="E221" s="228"/>
      <c r="F221" s="275"/>
      <c r="G221" s="274"/>
      <c r="H221" s="274"/>
      <c r="I221" s="157"/>
      <c r="J221" s="233"/>
      <c r="K221" s="276"/>
      <c r="L221" s="157"/>
      <c r="M221" s="134"/>
      <c r="N221" s="134"/>
      <c r="O221" s="134"/>
      <c r="P221" s="134"/>
      <c r="Q221" s="134"/>
      <c r="R221" s="134"/>
      <c r="S221" s="134"/>
      <c r="T221" s="134"/>
      <c r="U221" s="134"/>
      <c r="V221" s="134"/>
      <c r="W221" s="134"/>
      <c r="X221" s="134"/>
      <c r="Y221" s="134"/>
      <c r="Z221" s="134"/>
      <c r="AA221" s="135"/>
      <c r="AB221" s="135"/>
      <c r="AC221" s="135"/>
      <c r="AD221" s="135"/>
      <c r="AE221" s="135"/>
      <c r="AF221" s="135"/>
      <c r="AG221" s="135"/>
      <c r="AH221" s="135"/>
      <c r="AI221" s="135"/>
    </row>
    <row r="222" ht="15.75" customHeight="1">
      <c r="A222" s="287"/>
      <c r="B222" s="228"/>
      <c r="C222" s="275"/>
      <c r="D222" s="275"/>
      <c r="E222" s="228"/>
      <c r="F222" s="275"/>
      <c r="G222" s="274"/>
      <c r="H222" s="274"/>
      <c r="I222" s="157"/>
      <c r="J222" s="233"/>
      <c r="K222" s="276"/>
      <c r="L222" s="157"/>
      <c r="M222" s="134"/>
      <c r="N222" s="134"/>
      <c r="O222" s="134"/>
      <c r="P222" s="134"/>
      <c r="Q222" s="134"/>
      <c r="R222" s="134"/>
      <c r="S222" s="134"/>
      <c r="T222" s="134"/>
      <c r="U222" s="134"/>
      <c r="V222" s="134"/>
      <c r="W222" s="134"/>
      <c r="X222" s="134"/>
      <c r="Y222" s="134"/>
      <c r="Z222" s="134"/>
      <c r="AA222" s="135"/>
      <c r="AB222" s="135"/>
      <c r="AC222" s="135"/>
      <c r="AD222" s="135"/>
      <c r="AE222" s="135"/>
      <c r="AF222" s="135"/>
      <c r="AG222" s="135"/>
      <c r="AH222" s="135"/>
      <c r="AI222" s="135"/>
    </row>
    <row r="223" ht="15.75" customHeight="1">
      <c r="A223" s="287"/>
      <c r="B223" s="228"/>
      <c r="C223" s="275"/>
      <c r="D223" s="275"/>
      <c r="E223" s="228"/>
      <c r="F223" s="275"/>
      <c r="G223" s="274"/>
      <c r="H223" s="274"/>
      <c r="I223" s="157"/>
      <c r="J223" s="233"/>
      <c r="K223" s="276"/>
      <c r="L223" s="157"/>
      <c r="M223" s="134"/>
      <c r="N223" s="134"/>
      <c r="O223" s="134"/>
      <c r="P223" s="134"/>
      <c r="Q223" s="134"/>
      <c r="R223" s="134"/>
      <c r="S223" s="134"/>
      <c r="T223" s="134"/>
      <c r="U223" s="134"/>
      <c r="V223" s="134"/>
      <c r="W223" s="134"/>
      <c r="X223" s="134"/>
      <c r="Y223" s="134"/>
      <c r="Z223" s="134"/>
      <c r="AA223" s="135"/>
      <c r="AB223" s="135"/>
      <c r="AC223" s="135"/>
      <c r="AD223" s="135"/>
      <c r="AE223" s="135"/>
      <c r="AF223" s="135"/>
      <c r="AG223" s="135"/>
      <c r="AH223" s="135"/>
      <c r="AI223" s="135"/>
    </row>
    <row r="224" ht="15.75" customHeight="1">
      <c r="A224" s="287"/>
      <c r="B224" s="228"/>
      <c r="C224" s="275"/>
      <c r="D224" s="275"/>
      <c r="E224" s="228"/>
      <c r="F224" s="275"/>
      <c r="G224" s="274"/>
      <c r="H224" s="274"/>
      <c r="I224" s="233"/>
      <c r="J224" s="233"/>
      <c r="K224" s="276"/>
      <c r="L224" s="157"/>
      <c r="M224" s="134"/>
      <c r="N224" s="134"/>
      <c r="O224" s="134"/>
      <c r="P224" s="134"/>
      <c r="Q224" s="134"/>
      <c r="R224" s="134"/>
      <c r="S224" s="134"/>
      <c r="T224" s="134"/>
      <c r="U224" s="134"/>
      <c r="V224" s="134"/>
      <c r="W224" s="134"/>
      <c r="X224" s="134"/>
      <c r="Y224" s="134"/>
      <c r="Z224" s="134"/>
      <c r="AA224" s="135"/>
      <c r="AB224" s="135"/>
      <c r="AC224" s="135"/>
      <c r="AD224" s="135"/>
      <c r="AE224" s="135"/>
      <c r="AF224" s="135"/>
      <c r="AG224" s="135"/>
      <c r="AH224" s="135"/>
      <c r="AI224" s="135"/>
    </row>
    <row r="225" ht="15.75" customHeight="1">
      <c r="A225" s="287"/>
      <c r="B225" s="228"/>
      <c r="C225" s="275"/>
      <c r="D225" s="275"/>
      <c r="E225" s="228"/>
      <c r="F225" s="275"/>
      <c r="G225" s="274"/>
      <c r="H225" s="274"/>
      <c r="I225" s="233"/>
      <c r="J225" s="233"/>
      <c r="K225" s="276"/>
      <c r="L225" s="157"/>
      <c r="M225" s="134"/>
      <c r="N225" s="134"/>
      <c r="O225" s="134"/>
      <c r="P225" s="134"/>
      <c r="Q225" s="134"/>
      <c r="R225" s="134"/>
      <c r="S225" s="134"/>
      <c r="T225" s="134"/>
      <c r="U225" s="134"/>
      <c r="V225" s="134"/>
      <c r="W225" s="134"/>
      <c r="X225" s="134"/>
      <c r="Y225" s="134"/>
      <c r="Z225" s="134"/>
      <c r="AA225" s="135"/>
      <c r="AB225" s="135"/>
      <c r="AC225" s="135"/>
      <c r="AD225" s="135"/>
      <c r="AE225" s="135"/>
      <c r="AF225" s="135"/>
      <c r="AG225" s="135"/>
      <c r="AH225" s="135"/>
      <c r="AI225" s="135"/>
    </row>
    <row r="226" ht="15.75" customHeight="1">
      <c r="A226" s="287"/>
      <c r="B226" s="228"/>
      <c r="C226" s="275"/>
      <c r="D226" s="275"/>
      <c r="E226" s="228"/>
      <c r="F226" s="275"/>
      <c r="G226" s="274"/>
      <c r="H226" s="274"/>
      <c r="I226" s="233"/>
      <c r="J226" s="233"/>
      <c r="K226" s="276"/>
      <c r="L226" s="157"/>
      <c r="M226" s="134"/>
      <c r="N226" s="134"/>
      <c r="O226" s="134"/>
      <c r="P226" s="134"/>
      <c r="Q226" s="134"/>
      <c r="R226" s="134"/>
      <c r="S226" s="134"/>
      <c r="T226" s="134"/>
      <c r="U226" s="134"/>
      <c r="V226" s="134"/>
      <c r="W226" s="134"/>
      <c r="X226" s="134"/>
      <c r="Y226" s="134"/>
      <c r="Z226" s="134"/>
      <c r="AA226" s="135"/>
      <c r="AB226" s="135"/>
      <c r="AC226" s="135"/>
      <c r="AD226" s="135"/>
      <c r="AE226" s="135"/>
      <c r="AF226" s="135"/>
      <c r="AG226" s="135"/>
      <c r="AH226" s="135"/>
      <c r="AI226" s="135"/>
    </row>
    <row r="227" ht="15.75" customHeight="1">
      <c r="A227" s="287"/>
      <c r="B227" s="228"/>
      <c r="C227" s="274"/>
      <c r="D227" s="275"/>
      <c r="E227" s="228"/>
      <c r="F227" s="275"/>
      <c r="G227" s="274"/>
      <c r="H227" s="274"/>
      <c r="I227" s="233"/>
      <c r="J227" s="233"/>
      <c r="K227" s="276"/>
      <c r="L227" s="157"/>
      <c r="M227" s="134"/>
      <c r="N227" s="134"/>
      <c r="O227" s="134"/>
      <c r="P227" s="134"/>
      <c r="Q227" s="134"/>
      <c r="R227" s="134"/>
      <c r="S227" s="134"/>
      <c r="T227" s="134"/>
      <c r="U227" s="134"/>
      <c r="V227" s="134"/>
      <c r="W227" s="134"/>
      <c r="X227" s="134"/>
      <c r="Y227" s="134"/>
      <c r="Z227" s="134"/>
      <c r="AA227" s="135"/>
      <c r="AB227" s="135"/>
      <c r="AC227" s="135"/>
      <c r="AD227" s="135"/>
      <c r="AE227" s="135"/>
      <c r="AF227" s="135"/>
      <c r="AG227" s="135"/>
      <c r="AH227" s="135"/>
      <c r="AI227" s="135"/>
    </row>
    <row r="228" ht="15.75" customHeight="1">
      <c r="A228" s="287"/>
      <c r="B228" s="228"/>
      <c r="C228" s="274"/>
      <c r="D228" s="275"/>
      <c r="E228" s="228"/>
      <c r="F228" s="275"/>
      <c r="G228" s="274"/>
      <c r="H228" s="274"/>
      <c r="I228" s="233"/>
      <c r="J228" s="233"/>
      <c r="K228" s="276"/>
      <c r="L228" s="157"/>
      <c r="M228" s="134"/>
      <c r="N228" s="134"/>
      <c r="O228" s="134"/>
      <c r="P228" s="134"/>
      <c r="Q228" s="134"/>
      <c r="R228" s="134"/>
      <c r="S228" s="134"/>
      <c r="T228" s="134"/>
      <c r="U228" s="134"/>
      <c r="V228" s="134"/>
      <c r="W228" s="134"/>
      <c r="X228" s="134"/>
      <c r="Y228" s="134"/>
      <c r="Z228" s="134"/>
      <c r="AA228" s="135"/>
      <c r="AB228" s="135"/>
      <c r="AC228" s="135"/>
      <c r="AD228" s="135"/>
      <c r="AE228" s="135"/>
      <c r="AF228" s="135"/>
      <c r="AG228" s="135"/>
      <c r="AH228" s="135"/>
      <c r="AI228" s="135"/>
    </row>
    <row r="229" ht="15.75" customHeight="1">
      <c r="A229" s="115"/>
      <c r="B229" s="228"/>
      <c r="C229" s="274"/>
      <c r="D229" s="275"/>
      <c r="E229" s="228"/>
      <c r="F229" s="275"/>
      <c r="G229" s="274"/>
      <c r="H229" s="274"/>
      <c r="I229" s="233"/>
      <c r="J229" s="233"/>
      <c r="K229" s="276"/>
      <c r="L229" s="157"/>
      <c r="M229" s="134"/>
      <c r="N229" s="134"/>
      <c r="O229" s="134"/>
      <c r="P229" s="134"/>
      <c r="Q229" s="134"/>
      <c r="R229" s="134"/>
      <c r="S229" s="134"/>
      <c r="T229" s="134"/>
      <c r="U229" s="134"/>
      <c r="V229" s="134"/>
      <c r="W229" s="134"/>
      <c r="X229" s="134"/>
      <c r="Y229" s="134"/>
      <c r="Z229" s="134"/>
      <c r="AA229" s="135"/>
      <c r="AB229" s="135"/>
      <c r="AC229" s="135"/>
      <c r="AD229" s="135"/>
      <c r="AE229" s="135"/>
      <c r="AF229" s="135"/>
      <c r="AG229" s="135"/>
      <c r="AH229" s="135"/>
      <c r="AI229" s="135"/>
    </row>
    <row r="230" ht="15.75" customHeight="1">
      <c r="A230" s="278"/>
      <c r="B230" s="228"/>
      <c r="C230" s="274"/>
      <c r="D230" s="275"/>
      <c r="E230" s="228"/>
      <c r="F230" s="275"/>
      <c r="G230" s="274"/>
      <c r="H230" s="274"/>
      <c r="I230" s="233"/>
      <c r="J230" s="233"/>
      <c r="K230" s="276"/>
      <c r="L230" s="157"/>
      <c r="M230" s="134"/>
      <c r="N230" s="134"/>
      <c r="O230" s="134"/>
      <c r="P230" s="134"/>
      <c r="Q230" s="134"/>
      <c r="R230" s="134"/>
      <c r="S230" s="134"/>
      <c r="T230" s="134"/>
      <c r="U230" s="134"/>
      <c r="V230" s="134"/>
      <c r="W230" s="134"/>
      <c r="X230" s="134"/>
      <c r="Y230" s="134"/>
      <c r="Z230" s="134"/>
      <c r="AA230" s="135"/>
      <c r="AB230" s="135"/>
      <c r="AC230" s="135"/>
      <c r="AD230" s="135"/>
      <c r="AE230" s="135"/>
      <c r="AF230" s="135"/>
      <c r="AG230" s="135"/>
      <c r="AH230" s="135"/>
      <c r="AI230" s="135"/>
    </row>
    <row r="231" ht="15.75" customHeight="1">
      <c r="A231" s="278"/>
      <c r="B231" s="228"/>
      <c r="C231" s="274"/>
      <c r="D231" s="275"/>
      <c r="E231" s="228"/>
      <c r="F231" s="275"/>
      <c r="G231" s="274"/>
      <c r="H231" s="274"/>
      <c r="I231" s="233"/>
      <c r="J231" s="233"/>
      <c r="K231" s="276"/>
      <c r="L231" s="157"/>
      <c r="M231" s="134"/>
      <c r="N231" s="134"/>
      <c r="O231" s="134"/>
      <c r="P231" s="134"/>
      <c r="Q231" s="134"/>
      <c r="R231" s="134"/>
      <c r="S231" s="134"/>
      <c r="T231" s="134"/>
      <c r="U231" s="134"/>
      <c r="V231" s="134"/>
      <c r="W231" s="134"/>
      <c r="X231" s="134"/>
      <c r="Y231" s="134"/>
      <c r="Z231" s="134"/>
      <c r="AA231" s="135"/>
      <c r="AB231" s="135"/>
      <c r="AC231" s="135"/>
      <c r="AD231" s="135"/>
      <c r="AE231" s="135"/>
      <c r="AF231" s="135"/>
      <c r="AG231" s="135"/>
      <c r="AH231" s="135"/>
      <c r="AI231" s="135"/>
    </row>
    <row r="232" ht="15.75" customHeight="1">
      <c r="A232" s="278"/>
      <c r="B232" s="228"/>
      <c r="C232" s="274"/>
      <c r="D232" s="275"/>
      <c r="E232" s="228"/>
      <c r="F232" s="275"/>
      <c r="G232" s="274"/>
      <c r="H232" s="274"/>
      <c r="I232" s="233"/>
      <c r="J232" s="233"/>
      <c r="K232" s="276"/>
      <c r="L232" s="157"/>
      <c r="M232" s="134"/>
      <c r="N232" s="134"/>
      <c r="O232" s="134"/>
      <c r="P232" s="134"/>
      <c r="Q232" s="134"/>
      <c r="R232" s="134"/>
      <c r="S232" s="134"/>
      <c r="T232" s="134"/>
      <c r="U232" s="134"/>
      <c r="V232" s="134"/>
      <c r="W232" s="134"/>
      <c r="X232" s="134"/>
      <c r="Y232" s="134"/>
      <c r="Z232" s="134"/>
      <c r="AA232" s="135"/>
      <c r="AB232" s="135"/>
      <c r="AC232" s="135"/>
      <c r="AD232" s="135"/>
      <c r="AE232" s="135"/>
      <c r="AF232" s="135"/>
      <c r="AG232" s="135"/>
      <c r="AH232" s="135"/>
      <c r="AI232" s="135"/>
    </row>
    <row r="233" ht="15.75" customHeight="1">
      <c r="A233" s="278"/>
      <c r="B233" s="228"/>
      <c r="C233" s="274"/>
      <c r="D233" s="275"/>
      <c r="E233" s="228"/>
      <c r="F233" s="275"/>
      <c r="G233" s="274"/>
      <c r="H233" s="274"/>
      <c r="I233" s="233"/>
      <c r="J233" s="233"/>
      <c r="K233" s="276"/>
      <c r="L233" s="157"/>
      <c r="M233" s="134"/>
      <c r="N233" s="134"/>
      <c r="O233" s="134"/>
      <c r="P233" s="134"/>
      <c r="Q233" s="134"/>
      <c r="R233" s="134"/>
      <c r="S233" s="134"/>
      <c r="T233" s="134"/>
      <c r="U233" s="134"/>
      <c r="V233" s="134"/>
      <c r="W233" s="134"/>
      <c r="X233" s="134"/>
      <c r="Y233" s="134"/>
      <c r="Z233" s="134"/>
      <c r="AA233" s="135"/>
      <c r="AB233" s="135"/>
      <c r="AC233" s="135"/>
      <c r="AD233" s="135"/>
      <c r="AE233" s="135"/>
      <c r="AF233" s="135"/>
      <c r="AG233" s="135"/>
      <c r="AH233" s="135"/>
      <c r="AI233" s="135"/>
    </row>
    <row r="234" ht="15.75" customHeight="1">
      <c r="A234" s="278"/>
      <c r="B234" s="228"/>
      <c r="C234" s="274"/>
      <c r="D234" s="275"/>
      <c r="E234" s="228"/>
      <c r="F234" s="275"/>
      <c r="G234" s="274"/>
      <c r="H234" s="274"/>
      <c r="I234" s="233"/>
      <c r="J234" s="233"/>
      <c r="K234" s="276"/>
      <c r="L234" s="157"/>
      <c r="M234" s="134"/>
      <c r="N234" s="134"/>
      <c r="O234" s="134"/>
      <c r="P234" s="134"/>
      <c r="Q234" s="134"/>
      <c r="R234" s="134"/>
      <c r="S234" s="134"/>
      <c r="T234" s="134"/>
      <c r="U234" s="134"/>
      <c r="V234" s="134"/>
      <c r="W234" s="134"/>
      <c r="X234" s="134"/>
      <c r="Y234" s="134"/>
      <c r="Z234" s="134"/>
      <c r="AA234" s="135"/>
      <c r="AB234" s="135"/>
      <c r="AC234" s="135"/>
      <c r="AD234" s="135"/>
      <c r="AE234" s="135"/>
      <c r="AF234" s="135"/>
      <c r="AG234" s="135"/>
      <c r="AH234" s="135"/>
      <c r="AI234" s="135"/>
    </row>
    <row r="235" ht="15.75" customHeight="1">
      <c r="A235" s="278"/>
      <c r="B235" s="228"/>
      <c r="C235" s="274"/>
      <c r="D235" s="275"/>
      <c r="E235" s="228"/>
      <c r="F235" s="275"/>
      <c r="G235" s="274"/>
      <c r="H235" s="274"/>
      <c r="I235" s="233"/>
      <c r="J235" s="233"/>
      <c r="K235" s="276"/>
      <c r="L235" s="157"/>
      <c r="M235" s="134"/>
      <c r="N235" s="134"/>
      <c r="O235" s="134"/>
      <c r="P235" s="134"/>
      <c r="Q235" s="134"/>
      <c r="R235" s="134"/>
      <c r="S235" s="134"/>
      <c r="T235" s="134"/>
      <c r="U235" s="134"/>
      <c r="V235" s="134"/>
      <c r="W235" s="134"/>
      <c r="X235" s="134"/>
      <c r="Y235" s="134"/>
      <c r="Z235" s="134"/>
      <c r="AA235" s="135"/>
      <c r="AB235" s="135"/>
      <c r="AC235" s="135"/>
      <c r="AD235" s="135"/>
      <c r="AE235" s="135"/>
      <c r="AF235" s="135"/>
      <c r="AG235" s="135"/>
      <c r="AH235" s="135"/>
      <c r="AI235" s="135"/>
    </row>
    <row r="236" ht="15.75" customHeight="1">
      <c r="A236" s="278"/>
      <c r="B236" s="228"/>
      <c r="C236" s="274"/>
      <c r="D236" s="275"/>
      <c r="E236" s="228"/>
      <c r="F236" s="275"/>
      <c r="G236" s="274"/>
      <c r="H236" s="274"/>
      <c r="I236" s="233"/>
      <c r="J236" s="233"/>
      <c r="K236" s="276"/>
      <c r="L236" s="157"/>
      <c r="M236" s="134"/>
      <c r="N236" s="134"/>
      <c r="O236" s="134"/>
      <c r="P236" s="134"/>
      <c r="Q236" s="134"/>
      <c r="R236" s="134"/>
      <c r="S236" s="134"/>
      <c r="T236" s="134"/>
      <c r="U236" s="134"/>
      <c r="V236" s="134"/>
      <c r="W236" s="134"/>
      <c r="X236" s="134"/>
      <c r="Y236" s="134"/>
      <c r="Z236" s="134"/>
      <c r="AA236" s="135"/>
      <c r="AB236" s="135"/>
      <c r="AC236" s="135"/>
      <c r="AD236" s="135"/>
      <c r="AE236" s="135"/>
      <c r="AF236" s="135"/>
      <c r="AG236" s="135"/>
      <c r="AH236" s="135"/>
      <c r="AI236" s="135"/>
    </row>
    <row r="237" ht="15.75" customHeight="1">
      <c r="A237" s="156"/>
      <c r="B237" s="228"/>
      <c r="C237" s="274"/>
      <c r="D237" s="275"/>
      <c r="E237" s="228"/>
      <c r="F237" s="275"/>
      <c r="G237" s="274"/>
      <c r="H237" s="274"/>
      <c r="I237" s="233"/>
      <c r="J237" s="233"/>
      <c r="K237" s="276"/>
      <c r="L237" s="157"/>
      <c r="M237" s="134"/>
      <c r="N237" s="134"/>
      <c r="O237" s="134"/>
      <c r="P237" s="134"/>
      <c r="Q237" s="134"/>
      <c r="R237" s="134"/>
      <c r="S237" s="134"/>
      <c r="T237" s="134"/>
      <c r="U237" s="134"/>
      <c r="V237" s="134"/>
      <c r="W237" s="134"/>
      <c r="X237" s="134"/>
      <c r="Y237" s="134"/>
      <c r="Z237" s="134"/>
      <c r="AA237" s="135"/>
      <c r="AB237" s="135"/>
      <c r="AC237" s="135"/>
      <c r="AD237" s="135"/>
      <c r="AE237" s="135"/>
      <c r="AF237" s="135"/>
      <c r="AG237" s="135"/>
      <c r="AH237" s="135"/>
      <c r="AI237" s="135"/>
    </row>
    <row r="238" ht="15.75" customHeight="1">
      <c r="A238" s="278"/>
      <c r="B238" s="228"/>
      <c r="C238" s="274"/>
      <c r="D238" s="275"/>
      <c r="E238" s="228"/>
      <c r="F238" s="275"/>
      <c r="G238" s="274"/>
      <c r="H238" s="274"/>
      <c r="I238" s="233"/>
      <c r="J238" s="233"/>
      <c r="K238" s="276"/>
      <c r="L238" s="157"/>
      <c r="M238" s="134"/>
      <c r="N238" s="134"/>
      <c r="O238" s="134"/>
      <c r="P238" s="134"/>
      <c r="Q238" s="134"/>
      <c r="R238" s="134"/>
      <c r="S238" s="134"/>
      <c r="T238" s="134"/>
      <c r="U238" s="134"/>
      <c r="V238" s="134"/>
      <c r="W238" s="134"/>
      <c r="X238" s="134"/>
      <c r="Y238" s="134"/>
      <c r="Z238" s="134"/>
      <c r="AA238" s="135"/>
      <c r="AB238" s="135"/>
      <c r="AC238" s="135"/>
      <c r="AD238" s="135"/>
      <c r="AE238" s="135"/>
      <c r="AF238" s="135"/>
      <c r="AG238" s="135"/>
      <c r="AH238" s="135"/>
      <c r="AI238" s="135"/>
    </row>
    <row r="239" ht="15.75" customHeight="1">
      <c r="A239" s="278"/>
      <c r="B239" s="228"/>
      <c r="C239" s="274"/>
      <c r="D239" s="275"/>
      <c r="E239" s="228"/>
      <c r="F239" s="275"/>
      <c r="G239" s="274"/>
      <c r="H239" s="274"/>
      <c r="I239" s="233"/>
      <c r="J239" s="233"/>
      <c r="K239" s="276"/>
      <c r="L239" s="157"/>
      <c r="M239" s="134"/>
      <c r="N239" s="134"/>
      <c r="O239" s="134"/>
      <c r="P239" s="134"/>
      <c r="Q239" s="134"/>
      <c r="R239" s="134"/>
      <c r="S239" s="134"/>
      <c r="T239" s="134"/>
      <c r="U239" s="134"/>
      <c r="V239" s="134"/>
      <c r="W239" s="134"/>
      <c r="X239" s="134"/>
      <c r="Y239" s="134"/>
      <c r="Z239" s="134"/>
      <c r="AA239" s="135"/>
      <c r="AB239" s="135"/>
      <c r="AC239" s="135"/>
      <c r="AD239" s="135"/>
      <c r="AE239" s="135"/>
      <c r="AF239" s="135"/>
      <c r="AG239" s="135"/>
      <c r="AH239" s="135"/>
      <c r="AI239" s="135"/>
    </row>
    <row r="240" ht="15.75" customHeight="1">
      <c r="A240" s="278"/>
      <c r="B240" s="228"/>
      <c r="C240" s="274"/>
      <c r="D240" s="275"/>
      <c r="E240" s="228"/>
      <c r="F240" s="275"/>
      <c r="G240" s="274"/>
      <c r="H240" s="274"/>
      <c r="I240" s="233"/>
      <c r="J240" s="233"/>
      <c r="K240" s="276"/>
      <c r="L240" s="157"/>
      <c r="M240" s="134"/>
      <c r="N240" s="134"/>
      <c r="O240" s="134"/>
      <c r="P240" s="134"/>
      <c r="Q240" s="134"/>
      <c r="R240" s="134"/>
      <c r="S240" s="134"/>
      <c r="T240" s="134"/>
      <c r="U240" s="134"/>
      <c r="V240" s="134"/>
      <c r="W240" s="134"/>
      <c r="X240" s="134"/>
      <c r="Y240" s="134"/>
      <c r="Z240" s="134"/>
      <c r="AA240" s="135"/>
      <c r="AB240" s="135"/>
      <c r="AC240" s="135"/>
      <c r="AD240" s="135"/>
      <c r="AE240" s="135"/>
      <c r="AF240" s="135"/>
      <c r="AG240" s="135"/>
      <c r="AH240" s="135"/>
      <c r="AI240" s="135"/>
    </row>
    <row r="241" ht="15.75" customHeight="1">
      <c r="A241" s="278"/>
      <c r="B241" s="228"/>
      <c r="C241" s="274"/>
      <c r="D241" s="275"/>
      <c r="E241" s="228"/>
      <c r="F241" s="275"/>
      <c r="G241" s="274"/>
      <c r="H241" s="274"/>
      <c r="I241" s="233"/>
      <c r="J241" s="233"/>
      <c r="K241" s="276"/>
      <c r="L241" s="157"/>
      <c r="M241" s="134"/>
      <c r="N241" s="134"/>
      <c r="O241" s="134"/>
      <c r="P241" s="134"/>
      <c r="Q241" s="134"/>
      <c r="R241" s="134"/>
      <c r="S241" s="134"/>
      <c r="T241" s="134"/>
      <c r="U241" s="134"/>
      <c r="V241" s="134"/>
      <c r="W241" s="134"/>
      <c r="X241" s="134"/>
      <c r="Y241" s="134"/>
      <c r="Z241" s="134"/>
      <c r="AA241" s="135"/>
      <c r="AB241" s="135"/>
      <c r="AC241" s="135"/>
      <c r="AD241" s="135"/>
      <c r="AE241" s="135"/>
      <c r="AF241" s="135"/>
      <c r="AG241" s="135"/>
      <c r="AH241" s="135"/>
      <c r="AI241" s="135"/>
    </row>
    <row r="242" ht="15.75" customHeight="1">
      <c r="A242" s="278"/>
      <c r="B242" s="228"/>
      <c r="C242" s="274"/>
      <c r="D242" s="275"/>
      <c r="E242" s="228"/>
      <c r="F242" s="275"/>
      <c r="G242" s="274"/>
      <c r="H242" s="274"/>
      <c r="I242" s="233"/>
      <c r="J242" s="233"/>
      <c r="K242" s="276"/>
      <c r="L242" s="157"/>
      <c r="M242" s="134"/>
      <c r="N242" s="134"/>
      <c r="O242" s="134"/>
      <c r="P242" s="134"/>
      <c r="Q242" s="134"/>
      <c r="R242" s="134"/>
      <c r="S242" s="134"/>
      <c r="T242" s="134"/>
      <c r="U242" s="134"/>
      <c r="V242" s="134"/>
      <c r="W242" s="134"/>
      <c r="X242" s="134"/>
      <c r="Y242" s="134"/>
      <c r="Z242" s="134"/>
      <c r="AA242" s="135"/>
      <c r="AB242" s="135"/>
      <c r="AC242" s="135"/>
      <c r="AD242" s="135"/>
      <c r="AE242" s="135"/>
      <c r="AF242" s="135"/>
      <c r="AG242" s="135"/>
      <c r="AH242" s="135"/>
      <c r="AI242" s="135"/>
    </row>
    <row r="243" ht="15.75" customHeight="1">
      <c r="A243" s="278"/>
      <c r="B243" s="228"/>
      <c r="C243" s="274"/>
      <c r="D243" s="275"/>
      <c r="E243" s="228"/>
      <c r="F243" s="275"/>
      <c r="G243" s="274"/>
      <c r="H243" s="150"/>
      <c r="I243" s="233"/>
      <c r="J243" s="292"/>
      <c r="K243" s="263"/>
      <c r="L243" s="228"/>
      <c r="M243" s="134"/>
      <c r="N243" s="134"/>
      <c r="O243" s="134"/>
      <c r="P243" s="134"/>
      <c r="Q243" s="134"/>
      <c r="R243" s="134"/>
      <c r="S243" s="134"/>
      <c r="T243" s="134"/>
      <c r="U243" s="134"/>
      <c r="V243" s="134"/>
      <c r="W243" s="134"/>
      <c r="X243" s="134"/>
      <c r="Y243" s="134"/>
      <c r="Z243" s="134"/>
      <c r="AA243" s="135"/>
      <c r="AB243" s="135"/>
      <c r="AC243" s="135"/>
      <c r="AD243" s="135"/>
      <c r="AE243" s="135"/>
      <c r="AF243" s="135"/>
      <c r="AG243" s="135"/>
      <c r="AH243" s="135"/>
      <c r="AI243" s="135"/>
    </row>
    <row r="244" ht="15.75" customHeight="1">
      <c r="A244" s="133"/>
      <c r="B244" s="133"/>
      <c r="C244" s="293"/>
      <c r="D244" s="293"/>
      <c r="E244" s="133"/>
      <c r="F244" s="293"/>
      <c r="G244" s="293"/>
      <c r="H244" s="293"/>
      <c r="I244" s="133"/>
      <c r="J244" s="131"/>
      <c r="K244" s="134"/>
      <c r="L244" s="133"/>
      <c r="M244" s="134"/>
      <c r="N244" s="134"/>
      <c r="O244" s="134"/>
      <c r="P244" s="134"/>
      <c r="Q244" s="134"/>
      <c r="R244" s="134"/>
      <c r="S244" s="134"/>
      <c r="T244" s="134"/>
      <c r="U244" s="134"/>
      <c r="V244" s="134"/>
      <c r="W244" s="134"/>
      <c r="X244" s="134"/>
      <c r="Y244" s="134"/>
      <c r="Z244" s="134"/>
      <c r="AA244" s="135"/>
      <c r="AB244" s="135"/>
      <c r="AC244" s="135"/>
      <c r="AD244" s="135"/>
      <c r="AE244" s="135"/>
      <c r="AF244" s="135"/>
      <c r="AG244" s="135"/>
      <c r="AH244" s="135"/>
      <c r="AI244" s="135"/>
    </row>
    <row r="245" ht="15.75" customHeight="1">
      <c r="A245" s="133"/>
      <c r="B245" s="133"/>
      <c r="C245" s="293"/>
      <c r="D245" s="293"/>
      <c r="E245" s="133"/>
      <c r="F245" s="293"/>
      <c r="G245" s="293"/>
      <c r="H245" s="293"/>
      <c r="I245" s="133"/>
      <c r="J245" s="131"/>
      <c r="K245" s="134"/>
      <c r="L245" s="133"/>
      <c r="M245" s="134"/>
      <c r="N245" s="134"/>
      <c r="O245" s="134"/>
      <c r="P245" s="134"/>
      <c r="Q245" s="134"/>
      <c r="R245" s="134"/>
      <c r="S245" s="134"/>
      <c r="T245" s="134"/>
      <c r="U245" s="134"/>
      <c r="V245" s="134"/>
      <c r="W245" s="134"/>
      <c r="X245" s="134"/>
      <c r="Y245" s="134"/>
      <c r="Z245" s="134"/>
      <c r="AA245" s="135"/>
      <c r="AB245" s="135"/>
      <c r="AC245" s="135"/>
      <c r="AD245" s="135"/>
      <c r="AE245" s="135"/>
      <c r="AF245" s="135"/>
      <c r="AG245" s="135"/>
      <c r="AH245" s="135"/>
      <c r="AI245" s="135"/>
    </row>
    <row r="246" ht="15.75" customHeight="1">
      <c r="A246" s="133"/>
      <c r="B246" s="133"/>
      <c r="C246" s="293"/>
      <c r="D246" s="293"/>
      <c r="E246" s="133"/>
      <c r="F246" s="293"/>
      <c r="G246" s="293"/>
      <c r="H246" s="293"/>
      <c r="I246" s="133"/>
      <c r="J246" s="131"/>
      <c r="K246" s="134"/>
      <c r="L246" s="133"/>
      <c r="M246" s="134"/>
      <c r="N246" s="134"/>
      <c r="O246" s="134"/>
      <c r="P246" s="134"/>
      <c r="Q246" s="134"/>
      <c r="R246" s="134"/>
      <c r="S246" s="134"/>
      <c r="T246" s="134"/>
      <c r="U246" s="134"/>
      <c r="V246" s="134"/>
      <c r="W246" s="134"/>
      <c r="X246" s="134"/>
      <c r="Y246" s="134"/>
      <c r="Z246" s="134"/>
      <c r="AA246" s="135"/>
      <c r="AB246" s="135"/>
      <c r="AC246" s="135"/>
      <c r="AD246" s="135"/>
      <c r="AE246" s="135"/>
      <c r="AF246" s="135"/>
      <c r="AG246" s="135"/>
      <c r="AH246" s="135"/>
      <c r="AI246" s="135"/>
    </row>
    <row r="247" ht="15.75" customHeight="1">
      <c r="A247" s="133"/>
      <c r="B247" s="133"/>
      <c r="C247" s="293"/>
      <c r="D247" s="293"/>
      <c r="E247" s="133"/>
      <c r="F247" s="293"/>
      <c r="G247" s="293"/>
      <c r="H247" s="293"/>
      <c r="I247" s="133"/>
      <c r="J247" s="131"/>
      <c r="K247" s="134"/>
      <c r="L247" s="133"/>
      <c r="M247" s="134"/>
      <c r="N247" s="134"/>
      <c r="O247" s="134"/>
      <c r="P247" s="134"/>
      <c r="Q247" s="134"/>
      <c r="R247" s="134"/>
      <c r="S247" s="134"/>
      <c r="T247" s="134"/>
      <c r="U247" s="134"/>
      <c r="V247" s="134"/>
      <c r="W247" s="134"/>
      <c r="X247" s="134"/>
      <c r="Y247" s="134"/>
      <c r="Z247" s="134"/>
      <c r="AA247" s="135"/>
      <c r="AB247" s="135"/>
      <c r="AC247" s="135"/>
      <c r="AD247" s="135"/>
      <c r="AE247" s="135"/>
      <c r="AF247" s="135"/>
      <c r="AG247" s="135"/>
      <c r="AH247" s="135"/>
      <c r="AI247" s="135"/>
    </row>
    <row r="248" ht="15.75" customHeight="1">
      <c r="A248" s="133"/>
      <c r="B248" s="133"/>
      <c r="C248" s="293"/>
      <c r="D248" s="293"/>
      <c r="E248" s="133"/>
      <c r="F248" s="293"/>
      <c r="G248" s="293"/>
      <c r="H248" s="293"/>
      <c r="I248" s="133"/>
      <c r="J248" s="131"/>
      <c r="K248" s="134"/>
      <c r="L248" s="133"/>
      <c r="M248" s="134"/>
      <c r="N248" s="134"/>
      <c r="O248" s="134"/>
      <c r="P248" s="134"/>
      <c r="Q248" s="134"/>
      <c r="R248" s="134"/>
      <c r="S248" s="134"/>
      <c r="T248" s="134"/>
      <c r="U248" s="134"/>
      <c r="V248" s="134"/>
      <c r="W248" s="134"/>
      <c r="X248" s="134"/>
      <c r="Y248" s="134"/>
      <c r="Z248" s="134"/>
      <c r="AA248" s="135"/>
      <c r="AB248" s="135"/>
      <c r="AC248" s="135"/>
      <c r="AD248" s="135"/>
      <c r="AE248" s="135"/>
      <c r="AF248" s="135"/>
      <c r="AG248" s="135"/>
      <c r="AH248" s="135"/>
      <c r="AI248" s="135"/>
    </row>
    <row r="249" ht="15.75" customHeight="1">
      <c r="A249" s="133"/>
      <c r="B249" s="133"/>
      <c r="C249" s="293"/>
      <c r="D249" s="293"/>
      <c r="E249" s="133"/>
      <c r="F249" s="293"/>
      <c r="G249" s="293"/>
      <c r="H249" s="293"/>
      <c r="I249" s="133"/>
      <c r="J249" s="131"/>
      <c r="K249" s="134"/>
      <c r="L249" s="133"/>
      <c r="M249" s="134"/>
      <c r="N249" s="134"/>
      <c r="O249" s="134"/>
      <c r="P249" s="134"/>
      <c r="Q249" s="134"/>
      <c r="R249" s="134"/>
      <c r="S249" s="134"/>
      <c r="T249" s="134"/>
      <c r="U249" s="134"/>
      <c r="V249" s="134"/>
      <c r="W249" s="134"/>
      <c r="X249" s="134"/>
      <c r="Y249" s="134"/>
      <c r="Z249" s="134"/>
      <c r="AA249" s="135"/>
      <c r="AB249" s="135"/>
      <c r="AC249" s="135"/>
      <c r="AD249" s="135"/>
      <c r="AE249" s="135"/>
      <c r="AF249" s="135"/>
      <c r="AG249" s="135"/>
      <c r="AH249" s="135"/>
      <c r="AI249" s="135"/>
    </row>
    <row r="250" ht="15.75" customHeight="1">
      <c r="A250" s="133"/>
      <c r="B250" s="133"/>
      <c r="C250" s="293"/>
      <c r="D250" s="293"/>
      <c r="E250" s="133"/>
      <c r="F250" s="293"/>
      <c r="G250" s="293"/>
      <c r="H250" s="293"/>
      <c r="I250" s="133"/>
      <c r="J250" s="131"/>
      <c r="K250" s="134"/>
      <c r="L250" s="133"/>
      <c r="M250" s="134"/>
      <c r="N250" s="134"/>
      <c r="O250" s="134"/>
      <c r="P250" s="134"/>
      <c r="Q250" s="134"/>
      <c r="R250" s="134"/>
      <c r="S250" s="134"/>
      <c r="T250" s="134"/>
      <c r="U250" s="134"/>
      <c r="V250" s="134"/>
      <c r="W250" s="134"/>
      <c r="X250" s="134"/>
      <c r="Y250" s="134"/>
      <c r="Z250" s="134"/>
      <c r="AA250" s="135"/>
      <c r="AB250" s="135"/>
      <c r="AC250" s="135"/>
      <c r="AD250" s="135"/>
      <c r="AE250" s="135"/>
      <c r="AF250" s="135"/>
      <c r="AG250" s="135"/>
      <c r="AH250" s="135"/>
      <c r="AI250" s="135"/>
    </row>
    <row r="251" ht="15.75" customHeight="1">
      <c r="A251" s="133"/>
      <c r="B251" s="133"/>
      <c r="C251" s="293"/>
      <c r="D251" s="293"/>
      <c r="E251" s="133"/>
      <c r="F251" s="293"/>
      <c r="G251" s="293"/>
      <c r="H251" s="293"/>
      <c r="I251" s="133"/>
      <c r="J251" s="131"/>
      <c r="K251" s="134"/>
      <c r="L251" s="133"/>
      <c r="M251" s="134"/>
      <c r="N251" s="134"/>
      <c r="O251" s="134"/>
      <c r="P251" s="134"/>
      <c r="Q251" s="134"/>
      <c r="R251" s="134"/>
      <c r="S251" s="134"/>
      <c r="T251" s="134"/>
      <c r="U251" s="134"/>
      <c r="V251" s="134"/>
      <c r="W251" s="134"/>
      <c r="X251" s="134"/>
      <c r="Y251" s="134"/>
      <c r="Z251" s="134"/>
      <c r="AA251" s="135"/>
      <c r="AB251" s="135"/>
      <c r="AC251" s="135"/>
      <c r="AD251" s="135"/>
      <c r="AE251" s="135"/>
      <c r="AF251" s="135"/>
      <c r="AG251" s="135"/>
      <c r="AH251" s="135"/>
      <c r="AI251" s="135"/>
    </row>
    <row r="252" ht="15.75" customHeight="1">
      <c r="A252" s="133"/>
      <c r="B252" s="133"/>
      <c r="C252" s="293"/>
      <c r="D252" s="293"/>
      <c r="E252" s="133"/>
      <c r="F252" s="293"/>
      <c r="G252" s="293"/>
      <c r="H252" s="293"/>
      <c r="I252" s="133"/>
      <c r="J252" s="131"/>
      <c r="K252" s="134"/>
      <c r="L252" s="133"/>
      <c r="M252" s="134"/>
      <c r="N252" s="134"/>
      <c r="O252" s="134"/>
      <c r="P252" s="134"/>
      <c r="Q252" s="134"/>
      <c r="R252" s="134"/>
      <c r="S252" s="134"/>
      <c r="T252" s="134"/>
      <c r="U252" s="134"/>
      <c r="V252" s="134"/>
      <c r="W252" s="134"/>
      <c r="X252" s="134"/>
      <c r="Y252" s="134"/>
      <c r="Z252" s="134"/>
      <c r="AA252" s="135"/>
      <c r="AB252" s="135"/>
      <c r="AC252" s="135"/>
      <c r="AD252" s="135"/>
      <c r="AE252" s="135"/>
      <c r="AF252" s="135"/>
      <c r="AG252" s="135"/>
      <c r="AH252" s="135"/>
      <c r="AI252" s="135"/>
    </row>
    <row r="253" ht="15.75" customHeight="1">
      <c r="A253" s="133"/>
      <c r="B253" s="133"/>
      <c r="C253" s="293"/>
      <c r="D253" s="293"/>
      <c r="E253" s="133"/>
      <c r="F253" s="293"/>
      <c r="G253" s="293"/>
      <c r="H253" s="293"/>
      <c r="I253" s="133"/>
      <c r="J253" s="131"/>
      <c r="K253" s="134"/>
      <c r="L253" s="133"/>
      <c r="M253" s="134"/>
      <c r="N253" s="134"/>
      <c r="O253" s="134"/>
      <c r="P253" s="134"/>
      <c r="Q253" s="134"/>
      <c r="R253" s="134"/>
      <c r="S253" s="134"/>
      <c r="T253" s="134"/>
      <c r="U253" s="134"/>
      <c r="V253" s="134"/>
      <c r="W253" s="134"/>
      <c r="X253" s="134"/>
      <c r="Y253" s="134"/>
      <c r="Z253" s="134"/>
      <c r="AA253" s="135"/>
      <c r="AB253" s="135"/>
      <c r="AC253" s="135"/>
      <c r="AD253" s="135"/>
      <c r="AE253" s="135"/>
      <c r="AF253" s="135"/>
      <c r="AG253" s="135"/>
      <c r="AH253" s="135"/>
      <c r="AI253" s="135"/>
    </row>
    <row r="254" ht="15.75" customHeight="1">
      <c r="A254" s="133"/>
      <c r="B254" s="133"/>
      <c r="C254" s="293"/>
      <c r="D254" s="293"/>
      <c r="E254" s="133"/>
      <c r="F254" s="293"/>
      <c r="G254" s="293"/>
      <c r="H254" s="293"/>
      <c r="I254" s="133"/>
      <c r="J254" s="131"/>
      <c r="K254" s="134"/>
      <c r="L254" s="133"/>
      <c r="M254" s="134"/>
      <c r="N254" s="134"/>
      <c r="O254" s="134"/>
      <c r="P254" s="134"/>
      <c r="Q254" s="134"/>
      <c r="R254" s="134"/>
      <c r="S254" s="134"/>
      <c r="T254" s="134"/>
      <c r="U254" s="134"/>
      <c r="V254" s="134"/>
      <c r="W254" s="134"/>
      <c r="X254" s="134"/>
      <c r="Y254" s="134"/>
      <c r="Z254" s="134"/>
      <c r="AA254" s="135"/>
      <c r="AB254" s="135"/>
      <c r="AC254" s="135"/>
      <c r="AD254" s="135"/>
      <c r="AE254" s="135"/>
      <c r="AF254" s="135"/>
      <c r="AG254" s="135"/>
      <c r="AH254" s="135"/>
      <c r="AI254" s="135"/>
    </row>
    <row r="255" ht="15.75" customHeight="1">
      <c r="A255" s="133"/>
      <c r="B255" s="133"/>
      <c r="C255" s="293"/>
      <c r="D255" s="293"/>
      <c r="E255" s="133"/>
      <c r="F255" s="293"/>
      <c r="G255" s="293"/>
      <c r="H255" s="293"/>
      <c r="I255" s="133"/>
      <c r="J255" s="131"/>
      <c r="K255" s="134"/>
      <c r="L255" s="133"/>
      <c r="M255" s="134"/>
      <c r="N255" s="134"/>
      <c r="O255" s="134"/>
      <c r="P255" s="134"/>
      <c r="Q255" s="134"/>
      <c r="R255" s="134"/>
      <c r="S255" s="134"/>
      <c r="T255" s="134"/>
      <c r="U255" s="134"/>
      <c r="V255" s="134"/>
      <c r="W255" s="134"/>
      <c r="X255" s="134"/>
      <c r="Y255" s="134"/>
      <c r="Z255" s="134"/>
      <c r="AA255" s="135"/>
      <c r="AB255" s="135"/>
      <c r="AC255" s="135"/>
      <c r="AD255" s="135"/>
      <c r="AE255" s="135"/>
      <c r="AF255" s="135"/>
      <c r="AG255" s="135"/>
      <c r="AH255" s="135"/>
      <c r="AI255" s="135"/>
    </row>
    <row r="256" ht="15.75" customHeight="1">
      <c r="A256" s="133"/>
      <c r="B256" s="133"/>
      <c r="C256" s="293"/>
      <c r="D256" s="293"/>
      <c r="E256" s="133"/>
      <c r="F256" s="293"/>
      <c r="G256" s="293"/>
      <c r="H256" s="293"/>
      <c r="I256" s="133"/>
      <c r="J256" s="131"/>
      <c r="K256" s="134"/>
      <c r="L256" s="133"/>
      <c r="M256" s="134"/>
      <c r="N256" s="134"/>
      <c r="O256" s="134"/>
      <c r="P256" s="134"/>
      <c r="Q256" s="134"/>
      <c r="R256" s="134"/>
      <c r="S256" s="134"/>
      <c r="T256" s="134"/>
      <c r="U256" s="134"/>
      <c r="V256" s="134"/>
      <c r="W256" s="134"/>
      <c r="X256" s="134"/>
      <c r="Y256" s="134"/>
      <c r="Z256" s="134"/>
      <c r="AA256" s="135"/>
      <c r="AB256" s="135"/>
      <c r="AC256" s="135"/>
      <c r="AD256" s="135"/>
      <c r="AE256" s="135"/>
      <c r="AF256" s="135"/>
      <c r="AG256" s="135"/>
      <c r="AH256" s="135"/>
      <c r="AI256" s="135"/>
    </row>
    <row r="257" ht="15.75" customHeight="1">
      <c r="A257" s="133"/>
      <c r="B257" s="133"/>
      <c r="C257" s="293"/>
      <c r="D257" s="293"/>
      <c r="E257" s="133"/>
      <c r="F257" s="293"/>
      <c r="G257" s="293"/>
      <c r="H257" s="293"/>
      <c r="I257" s="133"/>
      <c r="J257" s="131"/>
      <c r="K257" s="134"/>
      <c r="L257" s="133"/>
      <c r="M257" s="134"/>
      <c r="N257" s="134"/>
      <c r="O257" s="134"/>
      <c r="P257" s="134"/>
      <c r="Q257" s="134"/>
      <c r="R257" s="134"/>
      <c r="S257" s="134"/>
      <c r="T257" s="134"/>
      <c r="U257" s="134"/>
      <c r="V257" s="134"/>
      <c r="W257" s="134"/>
      <c r="X257" s="134"/>
      <c r="Y257" s="134"/>
      <c r="Z257" s="134"/>
      <c r="AA257" s="135"/>
      <c r="AB257" s="135"/>
      <c r="AC257" s="135"/>
      <c r="AD257" s="135"/>
      <c r="AE257" s="135"/>
      <c r="AF257" s="135"/>
      <c r="AG257" s="135"/>
      <c r="AH257" s="135"/>
      <c r="AI257" s="135"/>
    </row>
    <row r="258" ht="15.75" customHeight="1">
      <c r="A258" s="133"/>
      <c r="B258" s="133"/>
      <c r="C258" s="293"/>
      <c r="D258" s="293"/>
      <c r="E258" s="133"/>
      <c r="F258" s="293"/>
      <c r="G258" s="293"/>
      <c r="H258" s="293"/>
      <c r="I258" s="133"/>
      <c r="J258" s="131"/>
      <c r="K258" s="134"/>
      <c r="L258" s="133"/>
      <c r="M258" s="134"/>
      <c r="N258" s="134"/>
      <c r="O258" s="134"/>
      <c r="P258" s="134"/>
      <c r="Q258" s="134"/>
      <c r="R258" s="134"/>
      <c r="S258" s="134"/>
      <c r="T258" s="134"/>
      <c r="U258" s="134"/>
      <c r="V258" s="134"/>
      <c r="W258" s="134"/>
      <c r="X258" s="134"/>
      <c r="Y258" s="134"/>
      <c r="Z258" s="134"/>
      <c r="AA258" s="135"/>
      <c r="AB258" s="135"/>
      <c r="AC258" s="135"/>
      <c r="AD258" s="135"/>
      <c r="AE258" s="135"/>
      <c r="AF258" s="135"/>
      <c r="AG258" s="135"/>
      <c r="AH258" s="135"/>
      <c r="AI258" s="135"/>
    </row>
    <row r="259" ht="15.75" customHeight="1">
      <c r="A259" s="133"/>
      <c r="B259" s="133"/>
      <c r="C259" s="293"/>
      <c r="D259" s="293"/>
      <c r="E259" s="133"/>
      <c r="F259" s="293"/>
      <c r="G259" s="293"/>
      <c r="H259" s="293"/>
      <c r="I259" s="133"/>
      <c r="J259" s="131"/>
      <c r="K259" s="134"/>
      <c r="L259" s="133"/>
      <c r="M259" s="134"/>
      <c r="N259" s="134"/>
      <c r="O259" s="134"/>
      <c r="P259" s="134"/>
      <c r="Q259" s="134"/>
      <c r="R259" s="134"/>
      <c r="S259" s="134"/>
      <c r="T259" s="134"/>
      <c r="U259" s="134"/>
      <c r="V259" s="134"/>
      <c r="W259" s="134"/>
      <c r="X259" s="134"/>
      <c r="Y259" s="134"/>
      <c r="Z259" s="134"/>
      <c r="AA259" s="135"/>
      <c r="AB259" s="135"/>
      <c r="AC259" s="135"/>
      <c r="AD259" s="135"/>
      <c r="AE259" s="135"/>
      <c r="AF259" s="135"/>
      <c r="AG259" s="135"/>
      <c r="AH259" s="135"/>
      <c r="AI259" s="135"/>
    </row>
    <row r="260" ht="15.75" customHeight="1">
      <c r="A260" s="133"/>
      <c r="B260" s="133"/>
      <c r="C260" s="293"/>
      <c r="D260" s="293"/>
      <c r="E260" s="133"/>
      <c r="F260" s="293"/>
      <c r="G260" s="293"/>
      <c r="H260" s="293"/>
      <c r="I260" s="133"/>
      <c r="J260" s="131"/>
      <c r="K260" s="134"/>
      <c r="L260" s="133"/>
      <c r="M260" s="134"/>
      <c r="N260" s="134"/>
      <c r="O260" s="134"/>
      <c r="P260" s="134"/>
      <c r="Q260" s="134"/>
      <c r="R260" s="134"/>
      <c r="S260" s="134"/>
      <c r="T260" s="134"/>
      <c r="U260" s="134"/>
      <c r="V260" s="134"/>
      <c r="W260" s="134"/>
      <c r="X260" s="134"/>
      <c r="Y260" s="134"/>
      <c r="Z260" s="134"/>
      <c r="AA260" s="135"/>
      <c r="AB260" s="135"/>
      <c r="AC260" s="135"/>
      <c r="AD260" s="135"/>
      <c r="AE260" s="135"/>
      <c r="AF260" s="135"/>
      <c r="AG260" s="135"/>
      <c r="AH260" s="135"/>
      <c r="AI260" s="135"/>
    </row>
    <row r="261" ht="15.75" customHeight="1">
      <c r="A261" s="133"/>
      <c r="B261" s="133"/>
      <c r="C261" s="293"/>
      <c r="D261" s="293"/>
      <c r="E261" s="133"/>
      <c r="F261" s="293"/>
      <c r="G261" s="293"/>
      <c r="H261" s="293"/>
      <c r="I261" s="133"/>
      <c r="J261" s="131"/>
      <c r="K261" s="134"/>
      <c r="L261" s="133"/>
      <c r="M261" s="134"/>
      <c r="N261" s="134"/>
      <c r="O261" s="134"/>
      <c r="P261" s="134"/>
      <c r="Q261" s="134"/>
      <c r="R261" s="134"/>
      <c r="S261" s="134"/>
      <c r="T261" s="134"/>
      <c r="U261" s="134"/>
      <c r="V261" s="134"/>
      <c r="W261" s="134"/>
      <c r="X261" s="134"/>
      <c r="Y261" s="134"/>
      <c r="Z261" s="134"/>
      <c r="AA261" s="135"/>
      <c r="AB261" s="135"/>
      <c r="AC261" s="135"/>
      <c r="AD261" s="135"/>
      <c r="AE261" s="135"/>
      <c r="AF261" s="135"/>
      <c r="AG261" s="135"/>
      <c r="AH261" s="135"/>
      <c r="AI261" s="135"/>
    </row>
    <row r="262" ht="15.75" customHeight="1">
      <c r="A262" s="133"/>
      <c r="B262" s="133"/>
      <c r="C262" s="293"/>
      <c r="D262" s="293"/>
      <c r="E262" s="133"/>
      <c r="F262" s="293"/>
      <c r="G262" s="293"/>
      <c r="H262" s="293"/>
      <c r="I262" s="133"/>
      <c r="J262" s="131"/>
      <c r="K262" s="134"/>
      <c r="L262" s="133"/>
      <c r="M262" s="134"/>
      <c r="N262" s="134"/>
      <c r="O262" s="134"/>
      <c r="P262" s="134"/>
      <c r="Q262" s="134"/>
      <c r="R262" s="134"/>
      <c r="S262" s="134"/>
      <c r="T262" s="134"/>
      <c r="U262" s="134"/>
      <c r="V262" s="134"/>
      <c r="W262" s="134"/>
      <c r="X262" s="134"/>
      <c r="Y262" s="134"/>
      <c r="Z262" s="134"/>
      <c r="AA262" s="135"/>
      <c r="AB262" s="135"/>
      <c r="AC262" s="135"/>
      <c r="AD262" s="135"/>
      <c r="AE262" s="135"/>
      <c r="AF262" s="135"/>
      <c r="AG262" s="135"/>
      <c r="AH262" s="135"/>
      <c r="AI262" s="135"/>
    </row>
    <row r="263" ht="15.75" customHeight="1">
      <c r="A263" s="133"/>
      <c r="B263" s="133"/>
      <c r="C263" s="293"/>
      <c r="D263" s="293"/>
      <c r="E263" s="133"/>
      <c r="F263" s="293"/>
      <c r="G263" s="293"/>
      <c r="H263" s="293"/>
      <c r="I263" s="133"/>
      <c r="J263" s="131"/>
      <c r="K263" s="134"/>
      <c r="L263" s="133"/>
      <c r="M263" s="134"/>
      <c r="N263" s="134"/>
      <c r="O263" s="134"/>
      <c r="P263" s="134"/>
      <c r="Q263" s="134"/>
      <c r="R263" s="134"/>
      <c r="S263" s="134"/>
      <c r="T263" s="134"/>
      <c r="U263" s="134"/>
      <c r="V263" s="134"/>
      <c r="W263" s="134"/>
      <c r="X263" s="134"/>
      <c r="Y263" s="134"/>
      <c r="Z263" s="134"/>
      <c r="AA263" s="135"/>
      <c r="AB263" s="135"/>
      <c r="AC263" s="135"/>
      <c r="AD263" s="135"/>
      <c r="AE263" s="135"/>
      <c r="AF263" s="135"/>
      <c r="AG263" s="135"/>
      <c r="AH263" s="135"/>
      <c r="AI263" s="135"/>
    </row>
    <row r="264" ht="15.75" customHeight="1">
      <c r="A264" s="133"/>
      <c r="B264" s="133"/>
      <c r="C264" s="293"/>
      <c r="D264" s="293"/>
      <c r="E264" s="133"/>
      <c r="F264" s="293"/>
      <c r="G264" s="293"/>
      <c r="H264" s="293"/>
      <c r="I264" s="133"/>
      <c r="J264" s="131"/>
      <c r="K264" s="134"/>
      <c r="L264" s="133"/>
      <c r="M264" s="134"/>
      <c r="N264" s="134"/>
      <c r="O264" s="134"/>
      <c r="P264" s="134"/>
      <c r="Q264" s="134"/>
      <c r="R264" s="134"/>
      <c r="S264" s="134"/>
      <c r="T264" s="134"/>
      <c r="U264" s="134"/>
      <c r="V264" s="134"/>
      <c r="W264" s="134"/>
      <c r="X264" s="134"/>
      <c r="Y264" s="134"/>
      <c r="Z264" s="134"/>
      <c r="AA264" s="135"/>
      <c r="AB264" s="135"/>
      <c r="AC264" s="135"/>
      <c r="AD264" s="135"/>
      <c r="AE264" s="135"/>
      <c r="AF264" s="135"/>
      <c r="AG264" s="135"/>
      <c r="AH264" s="135"/>
      <c r="AI264" s="135"/>
    </row>
    <row r="265" ht="15.75" customHeight="1">
      <c r="A265" s="133"/>
      <c r="B265" s="133"/>
      <c r="C265" s="293"/>
      <c r="D265" s="293"/>
      <c r="E265" s="133"/>
      <c r="F265" s="293"/>
      <c r="G265" s="293"/>
      <c r="H265" s="293"/>
      <c r="I265" s="133"/>
      <c r="J265" s="131"/>
      <c r="K265" s="134"/>
      <c r="L265" s="133"/>
      <c r="M265" s="134"/>
      <c r="N265" s="134"/>
      <c r="O265" s="134"/>
      <c r="P265" s="134"/>
      <c r="Q265" s="134"/>
      <c r="R265" s="134"/>
      <c r="S265" s="134"/>
      <c r="T265" s="134"/>
      <c r="U265" s="134"/>
      <c r="V265" s="134"/>
      <c r="W265" s="134"/>
      <c r="X265" s="134"/>
      <c r="Y265" s="134"/>
      <c r="Z265" s="134"/>
      <c r="AA265" s="135"/>
      <c r="AB265" s="135"/>
      <c r="AC265" s="135"/>
      <c r="AD265" s="135"/>
      <c r="AE265" s="135"/>
      <c r="AF265" s="135"/>
      <c r="AG265" s="135"/>
      <c r="AH265" s="135"/>
      <c r="AI265" s="135"/>
    </row>
    <row r="266" ht="15.75" customHeight="1">
      <c r="A266" s="133"/>
      <c r="B266" s="133"/>
      <c r="C266" s="293"/>
      <c r="D266" s="293"/>
      <c r="E266" s="133"/>
      <c r="F266" s="293"/>
      <c r="G266" s="293"/>
      <c r="H266" s="293"/>
      <c r="I266" s="133"/>
      <c r="J266" s="131"/>
      <c r="K266" s="134"/>
      <c r="L266" s="133"/>
      <c r="M266" s="134"/>
      <c r="N266" s="134"/>
      <c r="O266" s="134"/>
      <c r="P266" s="134"/>
      <c r="Q266" s="134"/>
      <c r="R266" s="134"/>
      <c r="S266" s="134"/>
      <c r="T266" s="134"/>
      <c r="U266" s="134"/>
      <c r="V266" s="134"/>
      <c r="W266" s="134"/>
      <c r="X266" s="134"/>
      <c r="Y266" s="134"/>
      <c r="Z266" s="134"/>
      <c r="AA266" s="135"/>
      <c r="AB266" s="135"/>
      <c r="AC266" s="135"/>
      <c r="AD266" s="135"/>
      <c r="AE266" s="135"/>
      <c r="AF266" s="135"/>
      <c r="AG266" s="135"/>
      <c r="AH266" s="135"/>
      <c r="AI266" s="135"/>
    </row>
    <row r="267" ht="15.75" customHeight="1">
      <c r="A267" s="133"/>
      <c r="B267" s="133"/>
      <c r="C267" s="293"/>
      <c r="D267" s="293"/>
      <c r="E267" s="133"/>
      <c r="F267" s="293"/>
      <c r="G267" s="293"/>
      <c r="H267" s="293"/>
      <c r="I267" s="133"/>
      <c r="J267" s="131"/>
      <c r="K267" s="134"/>
      <c r="L267" s="133"/>
      <c r="M267" s="134"/>
      <c r="N267" s="134"/>
      <c r="O267" s="134"/>
      <c r="P267" s="134"/>
      <c r="Q267" s="134"/>
      <c r="R267" s="134"/>
      <c r="S267" s="134"/>
      <c r="T267" s="134"/>
      <c r="U267" s="134"/>
      <c r="V267" s="134"/>
      <c r="W267" s="134"/>
      <c r="X267" s="134"/>
      <c r="Y267" s="134"/>
      <c r="Z267" s="134"/>
      <c r="AA267" s="135"/>
      <c r="AB267" s="135"/>
      <c r="AC267" s="135"/>
      <c r="AD267" s="135"/>
      <c r="AE267" s="135"/>
      <c r="AF267" s="135"/>
      <c r="AG267" s="135"/>
      <c r="AH267" s="135"/>
      <c r="AI267" s="135"/>
    </row>
    <row r="268" ht="15.75" customHeight="1">
      <c r="A268" s="133"/>
      <c r="B268" s="133"/>
      <c r="C268" s="293"/>
      <c r="D268" s="293"/>
      <c r="E268" s="133"/>
      <c r="F268" s="293"/>
      <c r="G268" s="293"/>
      <c r="H268" s="293"/>
      <c r="I268" s="133"/>
      <c r="J268" s="131"/>
      <c r="K268" s="134"/>
      <c r="L268" s="133"/>
      <c r="M268" s="134"/>
      <c r="N268" s="134"/>
      <c r="O268" s="134"/>
      <c r="P268" s="134"/>
      <c r="Q268" s="134"/>
      <c r="R268" s="134"/>
      <c r="S268" s="134"/>
      <c r="T268" s="134"/>
      <c r="U268" s="134"/>
      <c r="V268" s="134"/>
      <c r="W268" s="134"/>
      <c r="X268" s="134"/>
      <c r="Y268" s="134"/>
      <c r="Z268" s="134"/>
      <c r="AA268" s="135"/>
      <c r="AB268" s="135"/>
      <c r="AC268" s="135"/>
      <c r="AD268" s="135"/>
      <c r="AE268" s="135"/>
      <c r="AF268" s="135"/>
      <c r="AG268" s="135"/>
      <c r="AH268" s="135"/>
      <c r="AI268" s="135"/>
    </row>
    <row r="269" ht="15.75" customHeight="1">
      <c r="A269" s="133"/>
      <c r="B269" s="133"/>
      <c r="C269" s="293"/>
      <c r="D269" s="293"/>
      <c r="E269" s="133"/>
      <c r="F269" s="293"/>
      <c r="G269" s="293"/>
      <c r="H269" s="293"/>
      <c r="I269" s="133"/>
      <c r="J269" s="131"/>
      <c r="K269" s="134"/>
      <c r="L269" s="133"/>
      <c r="M269" s="134"/>
      <c r="N269" s="134"/>
      <c r="O269" s="134"/>
      <c r="P269" s="134"/>
      <c r="Q269" s="134"/>
      <c r="R269" s="134"/>
      <c r="S269" s="134"/>
      <c r="T269" s="134"/>
      <c r="U269" s="134"/>
      <c r="V269" s="134"/>
      <c r="W269" s="134"/>
      <c r="X269" s="134"/>
      <c r="Y269" s="134"/>
      <c r="Z269" s="134"/>
      <c r="AA269" s="135"/>
      <c r="AB269" s="135"/>
      <c r="AC269" s="135"/>
      <c r="AD269" s="135"/>
      <c r="AE269" s="135"/>
      <c r="AF269" s="135"/>
      <c r="AG269" s="135"/>
      <c r="AH269" s="135"/>
      <c r="AI269" s="135"/>
    </row>
    <row r="270" ht="15.75" customHeight="1">
      <c r="A270" s="133"/>
      <c r="B270" s="133"/>
      <c r="C270" s="293"/>
      <c r="D270" s="293"/>
      <c r="E270" s="133"/>
      <c r="F270" s="293"/>
      <c r="G270" s="293"/>
      <c r="H270" s="293"/>
      <c r="I270" s="133"/>
      <c r="J270" s="131"/>
      <c r="K270" s="134"/>
      <c r="L270" s="133"/>
      <c r="M270" s="134"/>
      <c r="N270" s="134"/>
      <c r="O270" s="134"/>
      <c r="P270" s="134"/>
      <c r="Q270" s="134"/>
      <c r="R270" s="134"/>
      <c r="S270" s="134"/>
      <c r="T270" s="134"/>
      <c r="U270" s="134"/>
      <c r="V270" s="134"/>
      <c r="W270" s="134"/>
      <c r="X270" s="134"/>
      <c r="Y270" s="134"/>
      <c r="Z270" s="134"/>
      <c r="AA270" s="135"/>
      <c r="AB270" s="135"/>
      <c r="AC270" s="135"/>
      <c r="AD270" s="135"/>
      <c r="AE270" s="135"/>
      <c r="AF270" s="135"/>
      <c r="AG270" s="135"/>
      <c r="AH270" s="135"/>
      <c r="AI270" s="135"/>
    </row>
    <row r="271" ht="15.75" customHeight="1">
      <c r="A271" s="133"/>
      <c r="B271" s="133"/>
      <c r="C271" s="293"/>
      <c r="D271" s="293"/>
      <c r="E271" s="133"/>
      <c r="F271" s="293"/>
      <c r="G271" s="293"/>
      <c r="H271" s="293"/>
      <c r="I271" s="133"/>
      <c r="J271" s="131"/>
      <c r="K271" s="134"/>
      <c r="L271" s="133"/>
      <c r="M271" s="134"/>
      <c r="N271" s="134"/>
      <c r="O271" s="134"/>
      <c r="P271" s="134"/>
      <c r="Q271" s="134"/>
      <c r="R271" s="134"/>
      <c r="S271" s="134"/>
      <c r="T271" s="134"/>
      <c r="U271" s="134"/>
      <c r="V271" s="134"/>
      <c r="W271" s="134"/>
      <c r="X271" s="134"/>
      <c r="Y271" s="134"/>
      <c r="Z271" s="134"/>
      <c r="AA271" s="135"/>
      <c r="AB271" s="135"/>
      <c r="AC271" s="135"/>
      <c r="AD271" s="135"/>
      <c r="AE271" s="135"/>
      <c r="AF271" s="135"/>
      <c r="AG271" s="135"/>
      <c r="AH271" s="135"/>
      <c r="AI271" s="135"/>
    </row>
    <row r="272" ht="15.75" customHeight="1">
      <c r="A272" s="133"/>
      <c r="B272" s="133"/>
      <c r="C272" s="293"/>
      <c r="D272" s="293"/>
      <c r="E272" s="133"/>
      <c r="F272" s="293"/>
      <c r="G272" s="293"/>
      <c r="H272" s="293"/>
      <c r="I272" s="133"/>
      <c r="J272" s="131"/>
      <c r="K272" s="134"/>
      <c r="L272" s="133"/>
      <c r="M272" s="134"/>
      <c r="N272" s="134"/>
      <c r="O272" s="134"/>
      <c r="P272" s="134"/>
      <c r="Q272" s="134"/>
      <c r="R272" s="134"/>
      <c r="S272" s="134"/>
      <c r="T272" s="134"/>
      <c r="U272" s="134"/>
      <c r="V272" s="134"/>
      <c r="W272" s="134"/>
      <c r="X272" s="134"/>
      <c r="Y272" s="134"/>
      <c r="Z272" s="134"/>
      <c r="AA272" s="135"/>
      <c r="AB272" s="135"/>
      <c r="AC272" s="135"/>
      <c r="AD272" s="135"/>
      <c r="AE272" s="135"/>
      <c r="AF272" s="135"/>
      <c r="AG272" s="135"/>
      <c r="AH272" s="135"/>
      <c r="AI272" s="135"/>
    </row>
    <row r="273" ht="15.75" customHeight="1">
      <c r="A273" s="133"/>
      <c r="B273" s="133"/>
      <c r="C273" s="293"/>
      <c r="D273" s="293"/>
      <c r="E273" s="133"/>
      <c r="F273" s="293"/>
      <c r="G273" s="293"/>
      <c r="H273" s="293"/>
      <c r="I273" s="133"/>
      <c r="J273" s="131"/>
      <c r="K273" s="134"/>
      <c r="L273" s="133"/>
      <c r="M273" s="134"/>
      <c r="N273" s="134"/>
      <c r="O273" s="134"/>
      <c r="P273" s="134"/>
      <c r="Q273" s="134"/>
      <c r="R273" s="134"/>
      <c r="S273" s="134"/>
      <c r="T273" s="134"/>
      <c r="U273" s="134"/>
      <c r="V273" s="134"/>
      <c r="W273" s="134"/>
      <c r="X273" s="134"/>
      <c r="Y273" s="134"/>
      <c r="Z273" s="134"/>
      <c r="AA273" s="135"/>
      <c r="AB273" s="135"/>
      <c r="AC273" s="135"/>
      <c r="AD273" s="135"/>
      <c r="AE273" s="135"/>
      <c r="AF273" s="135"/>
      <c r="AG273" s="135"/>
      <c r="AH273" s="135"/>
      <c r="AI273" s="135"/>
    </row>
    <row r="274" ht="15.75" customHeight="1">
      <c r="A274" s="133"/>
      <c r="B274" s="133"/>
      <c r="C274" s="293"/>
      <c r="D274" s="293"/>
      <c r="E274" s="133"/>
      <c r="F274" s="293"/>
      <c r="G274" s="293"/>
      <c r="H274" s="293"/>
      <c r="I274" s="133"/>
      <c r="J274" s="131"/>
      <c r="K274" s="134"/>
      <c r="L274" s="133"/>
      <c r="M274" s="134"/>
      <c r="N274" s="134"/>
      <c r="O274" s="134"/>
      <c r="P274" s="134"/>
      <c r="Q274" s="134"/>
      <c r="R274" s="134"/>
      <c r="S274" s="134"/>
      <c r="T274" s="134"/>
      <c r="U274" s="134"/>
      <c r="V274" s="134"/>
      <c r="W274" s="134"/>
      <c r="X274" s="134"/>
      <c r="Y274" s="134"/>
      <c r="Z274" s="134"/>
      <c r="AA274" s="135"/>
      <c r="AB274" s="135"/>
      <c r="AC274" s="135"/>
      <c r="AD274" s="135"/>
      <c r="AE274" s="135"/>
      <c r="AF274" s="135"/>
      <c r="AG274" s="135"/>
      <c r="AH274" s="135"/>
      <c r="AI274" s="135"/>
    </row>
    <row r="275" ht="15.75" customHeight="1">
      <c r="A275" s="133"/>
      <c r="B275" s="133"/>
      <c r="C275" s="293"/>
      <c r="D275" s="293"/>
      <c r="E275" s="133"/>
      <c r="F275" s="293"/>
      <c r="G275" s="293"/>
      <c r="H275" s="293"/>
      <c r="I275" s="133"/>
      <c r="J275" s="131"/>
      <c r="K275" s="134"/>
      <c r="L275" s="133"/>
      <c r="M275" s="134"/>
      <c r="N275" s="134"/>
      <c r="O275" s="134"/>
      <c r="P275" s="134"/>
      <c r="Q275" s="134"/>
      <c r="R275" s="134"/>
      <c r="S275" s="134"/>
      <c r="T275" s="134"/>
      <c r="U275" s="134"/>
      <c r="V275" s="134"/>
      <c r="W275" s="134"/>
      <c r="X275" s="134"/>
      <c r="Y275" s="134"/>
      <c r="Z275" s="134"/>
      <c r="AA275" s="135"/>
      <c r="AB275" s="135"/>
      <c r="AC275" s="135"/>
      <c r="AD275" s="135"/>
      <c r="AE275" s="135"/>
      <c r="AF275" s="135"/>
      <c r="AG275" s="135"/>
      <c r="AH275" s="135"/>
      <c r="AI275" s="135"/>
    </row>
    <row r="276" ht="15.75" customHeight="1">
      <c r="A276" s="133"/>
      <c r="B276" s="133"/>
      <c r="C276" s="293"/>
      <c r="D276" s="293"/>
      <c r="E276" s="133"/>
      <c r="F276" s="293"/>
      <c r="G276" s="293"/>
      <c r="H276" s="293"/>
      <c r="I276" s="133"/>
      <c r="J276" s="131"/>
      <c r="K276" s="134"/>
      <c r="L276" s="133"/>
      <c r="M276" s="134"/>
      <c r="N276" s="134"/>
      <c r="O276" s="134"/>
      <c r="P276" s="134"/>
      <c r="Q276" s="134"/>
      <c r="R276" s="134"/>
      <c r="S276" s="134"/>
      <c r="T276" s="134"/>
      <c r="U276" s="134"/>
      <c r="V276" s="134"/>
      <c r="W276" s="134"/>
      <c r="X276" s="134"/>
      <c r="Y276" s="134"/>
      <c r="Z276" s="134"/>
      <c r="AA276" s="135"/>
      <c r="AB276" s="135"/>
      <c r="AC276" s="135"/>
      <c r="AD276" s="135"/>
      <c r="AE276" s="135"/>
      <c r="AF276" s="135"/>
      <c r="AG276" s="135"/>
      <c r="AH276" s="135"/>
      <c r="AI276" s="135"/>
    </row>
    <row r="277" ht="15.75" customHeight="1">
      <c r="A277" s="133"/>
      <c r="B277" s="133"/>
      <c r="C277" s="293"/>
      <c r="D277" s="293"/>
      <c r="E277" s="133"/>
      <c r="F277" s="293"/>
      <c r="G277" s="293"/>
      <c r="H277" s="293"/>
      <c r="I277" s="133"/>
      <c r="J277" s="131"/>
      <c r="K277" s="134"/>
      <c r="L277" s="133"/>
      <c r="M277" s="134"/>
      <c r="N277" s="134"/>
      <c r="O277" s="134"/>
      <c r="P277" s="134"/>
      <c r="Q277" s="134"/>
      <c r="R277" s="134"/>
      <c r="S277" s="134"/>
      <c r="T277" s="134"/>
      <c r="U277" s="134"/>
      <c r="V277" s="134"/>
      <c r="W277" s="134"/>
      <c r="X277" s="134"/>
      <c r="Y277" s="134"/>
      <c r="Z277" s="134"/>
      <c r="AA277" s="135"/>
      <c r="AB277" s="135"/>
      <c r="AC277" s="135"/>
      <c r="AD277" s="135"/>
      <c r="AE277" s="135"/>
      <c r="AF277" s="135"/>
      <c r="AG277" s="135"/>
      <c r="AH277" s="135"/>
      <c r="AI277" s="135"/>
    </row>
    <row r="278" ht="15.75" customHeight="1">
      <c r="A278" s="294"/>
      <c r="B278" s="294"/>
      <c r="C278" s="295"/>
      <c r="D278" s="295"/>
      <c r="E278" s="294"/>
      <c r="F278" s="295"/>
      <c r="G278" s="295"/>
      <c r="H278" s="295"/>
      <c r="I278" s="294"/>
      <c r="J278" s="294"/>
      <c r="L278" s="294"/>
    </row>
    <row r="279" ht="15.75" customHeight="1">
      <c r="A279" s="294"/>
      <c r="B279" s="294"/>
      <c r="C279" s="295"/>
      <c r="D279" s="295"/>
      <c r="E279" s="294"/>
      <c r="F279" s="295"/>
      <c r="G279" s="295"/>
      <c r="H279" s="295"/>
      <c r="I279" s="294"/>
      <c r="J279" s="294"/>
      <c r="L279" s="294"/>
    </row>
    <row r="280" ht="15.75" customHeight="1">
      <c r="A280" s="294"/>
      <c r="B280" s="294"/>
      <c r="C280" s="295"/>
      <c r="D280" s="295"/>
      <c r="E280" s="294"/>
      <c r="F280" s="295"/>
      <c r="G280" s="295"/>
      <c r="H280" s="295"/>
      <c r="I280" s="294"/>
      <c r="J280" s="294"/>
      <c r="L280" s="294"/>
    </row>
    <row r="281" ht="15.75" customHeight="1">
      <c r="A281" s="294"/>
      <c r="B281" s="294"/>
      <c r="C281" s="295"/>
      <c r="D281" s="295"/>
      <c r="E281" s="294"/>
      <c r="F281" s="295"/>
      <c r="G281" s="295"/>
      <c r="H281" s="295"/>
      <c r="I281" s="294"/>
      <c r="J281" s="294"/>
      <c r="L281" s="294"/>
    </row>
    <row r="282" ht="15.75" customHeight="1">
      <c r="A282" s="294"/>
      <c r="B282" s="294"/>
      <c r="C282" s="295"/>
      <c r="D282" s="295"/>
      <c r="E282" s="294"/>
      <c r="F282" s="295"/>
      <c r="G282" s="295"/>
      <c r="H282" s="295"/>
      <c r="I282" s="294"/>
      <c r="J282" s="294"/>
      <c r="L282" s="294"/>
    </row>
    <row r="283" ht="15.75" customHeight="1">
      <c r="A283" s="294"/>
      <c r="B283" s="294"/>
      <c r="C283" s="295"/>
      <c r="D283" s="295"/>
      <c r="E283" s="294"/>
      <c r="F283" s="295"/>
      <c r="G283" s="295"/>
      <c r="H283" s="295"/>
      <c r="I283" s="294"/>
      <c r="J283" s="294"/>
      <c r="L283" s="294"/>
    </row>
    <row r="284" ht="15.75" customHeight="1">
      <c r="A284" s="294"/>
      <c r="B284" s="294"/>
      <c r="C284" s="295"/>
      <c r="D284" s="295"/>
      <c r="E284" s="294"/>
      <c r="F284" s="295"/>
      <c r="G284" s="295"/>
      <c r="H284" s="295"/>
      <c r="I284" s="294"/>
      <c r="J284" s="294"/>
      <c r="L284" s="294"/>
    </row>
    <row r="285" ht="15.75" customHeight="1">
      <c r="A285" s="294"/>
      <c r="B285" s="294"/>
      <c r="C285" s="295"/>
      <c r="D285" s="295"/>
      <c r="E285" s="294"/>
      <c r="F285" s="295"/>
      <c r="G285" s="295"/>
      <c r="H285" s="295"/>
      <c r="I285" s="294"/>
      <c r="J285" s="294"/>
      <c r="L285" s="294"/>
    </row>
    <row r="286" ht="15.75" customHeight="1">
      <c r="A286" s="294"/>
      <c r="B286" s="294"/>
      <c r="C286" s="295"/>
      <c r="D286" s="295"/>
      <c r="E286" s="294"/>
      <c r="F286" s="295"/>
      <c r="G286" s="295"/>
      <c r="H286" s="295"/>
      <c r="I286" s="294"/>
      <c r="J286" s="294"/>
      <c r="L286" s="294"/>
    </row>
    <row r="287" ht="15.75" customHeight="1">
      <c r="A287" s="294"/>
      <c r="B287" s="294"/>
      <c r="C287" s="295"/>
      <c r="D287" s="295"/>
      <c r="E287" s="294"/>
      <c r="F287" s="295"/>
      <c r="G287" s="295"/>
      <c r="H287" s="295"/>
      <c r="I287" s="294"/>
      <c r="J287" s="294"/>
      <c r="L287" s="294"/>
    </row>
    <row r="288" ht="15.75" customHeight="1">
      <c r="A288" s="294"/>
      <c r="B288" s="294"/>
      <c r="C288" s="295"/>
      <c r="D288" s="295"/>
      <c r="E288" s="294"/>
      <c r="F288" s="295"/>
      <c r="G288" s="295"/>
      <c r="H288" s="295"/>
      <c r="I288" s="294"/>
      <c r="J288" s="294"/>
      <c r="L288" s="294"/>
    </row>
    <row r="289" ht="15.75" customHeight="1">
      <c r="A289" s="294"/>
      <c r="B289" s="294"/>
      <c r="C289" s="295"/>
      <c r="D289" s="295"/>
      <c r="E289" s="294"/>
      <c r="F289" s="295"/>
      <c r="G289" s="295"/>
      <c r="H289" s="295"/>
      <c r="I289" s="294"/>
      <c r="J289" s="294"/>
      <c r="L289" s="294"/>
    </row>
    <row r="290" ht="15.75" customHeight="1">
      <c r="A290" s="294"/>
      <c r="B290" s="294"/>
      <c r="C290" s="295"/>
      <c r="D290" s="295"/>
      <c r="E290" s="294"/>
      <c r="F290" s="295"/>
      <c r="G290" s="295"/>
      <c r="H290" s="295"/>
      <c r="I290" s="294"/>
      <c r="J290" s="294"/>
      <c r="L290" s="294"/>
    </row>
    <row r="291" ht="15.75" customHeight="1">
      <c r="A291" s="294"/>
      <c r="B291" s="294"/>
      <c r="C291" s="295"/>
      <c r="D291" s="295"/>
      <c r="E291" s="294"/>
      <c r="F291" s="295"/>
      <c r="G291" s="295"/>
      <c r="H291" s="295"/>
      <c r="I291" s="294"/>
      <c r="J291" s="294"/>
      <c r="L291" s="294"/>
    </row>
    <row r="292" ht="15.75" customHeight="1">
      <c r="A292" s="294"/>
      <c r="B292" s="294"/>
      <c r="C292" s="295"/>
      <c r="D292" s="295"/>
      <c r="E292" s="294"/>
      <c r="F292" s="295"/>
      <c r="G292" s="295"/>
      <c r="H292" s="295"/>
      <c r="I292" s="294"/>
      <c r="J292" s="294"/>
      <c r="L292" s="294"/>
    </row>
    <row r="293" ht="15.75" customHeight="1">
      <c r="A293" s="294"/>
      <c r="B293" s="294"/>
      <c r="C293" s="295"/>
      <c r="D293" s="295"/>
      <c r="E293" s="294"/>
      <c r="F293" s="295"/>
      <c r="G293" s="295"/>
      <c r="H293" s="295"/>
      <c r="I293" s="294"/>
      <c r="J293" s="294"/>
      <c r="L293" s="294"/>
    </row>
    <row r="294" ht="15.75" customHeight="1">
      <c r="A294" s="294"/>
      <c r="B294" s="294"/>
      <c r="C294" s="295"/>
      <c r="D294" s="295"/>
      <c r="E294" s="294"/>
      <c r="F294" s="295"/>
      <c r="G294" s="295"/>
      <c r="H294" s="295"/>
      <c r="I294" s="294"/>
      <c r="J294" s="294"/>
      <c r="L294" s="294"/>
    </row>
    <row r="295" ht="15.75" customHeight="1">
      <c r="A295" s="294"/>
      <c r="B295" s="294"/>
      <c r="C295" s="295"/>
      <c r="D295" s="295"/>
      <c r="E295" s="294"/>
      <c r="F295" s="295"/>
      <c r="G295" s="295"/>
      <c r="H295" s="295"/>
      <c r="I295" s="294"/>
      <c r="J295" s="294"/>
      <c r="L295" s="294"/>
    </row>
    <row r="296" ht="15.75" customHeight="1">
      <c r="A296" s="294"/>
      <c r="B296" s="294"/>
      <c r="C296" s="295"/>
      <c r="D296" s="295"/>
      <c r="E296" s="294"/>
      <c r="F296" s="295"/>
      <c r="G296" s="295"/>
      <c r="H296" s="295"/>
      <c r="I296" s="294"/>
      <c r="J296" s="294"/>
      <c r="L296" s="294"/>
    </row>
    <row r="297" ht="15.75" customHeight="1">
      <c r="A297" s="294"/>
      <c r="B297" s="294"/>
      <c r="C297" s="295"/>
      <c r="D297" s="295"/>
      <c r="E297" s="294"/>
      <c r="F297" s="295"/>
      <c r="G297" s="295"/>
      <c r="H297" s="295"/>
      <c r="I297" s="294"/>
      <c r="J297" s="294"/>
      <c r="L297" s="294"/>
    </row>
    <row r="298" ht="15.75" customHeight="1">
      <c r="A298" s="294"/>
      <c r="B298" s="294"/>
      <c r="C298" s="295"/>
      <c r="D298" s="295"/>
      <c r="E298" s="294"/>
      <c r="F298" s="295"/>
      <c r="G298" s="295"/>
      <c r="H298" s="295"/>
      <c r="I298" s="294"/>
      <c r="J298" s="294"/>
      <c r="L298" s="294"/>
    </row>
    <row r="299" ht="15.75" customHeight="1">
      <c r="A299" s="294"/>
      <c r="B299" s="294"/>
      <c r="C299" s="295"/>
      <c r="D299" s="295"/>
      <c r="E299" s="294"/>
      <c r="F299" s="295"/>
      <c r="G299" s="295"/>
      <c r="H299" s="295"/>
      <c r="I299" s="294"/>
      <c r="J299" s="294"/>
      <c r="L299" s="294"/>
    </row>
    <row r="300" ht="15.75" customHeight="1">
      <c r="A300" s="294"/>
      <c r="B300" s="294"/>
      <c r="C300" s="295"/>
      <c r="D300" s="295"/>
      <c r="E300" s="294"/>
      <c r="F300" s="295"/>
      <c r="G300" s="295"/>
      <c r="H300" s="295"/>
      <c r="I300" s="294"/>
      <c r="J300" s="294"/>
      <c r="L300" s="294"/>
    </row>
    <row r="301" ht="15.75" customHeight="1">
      <c r="A301" s="294"/>
      <c r="B301" s="294"/>
      <c r="C301" s="295"/>
      <c r="D301" s="295"/>
      <c r="E301" s="294"/>
      <c r="F301" s="295"/>
      <c r="G301" s="295"/>
      <c r="H301" s="295"/>
      <c r="I301" s="294"/>
      <c r="J301" s="294"/>
      <c r="L301" s="294"/>
    </row>
    <row r="302" ht="15.75" customHeight="1">
      <c r="A302" s="294"/>
      <c r="B302" s="294"/>
      <c r="C302" s="295"/>
      <c r="D302" s="295"/>
      <c r="E302" s="294"/>
      <c r="F302" s="295"/>
      <c r="G302" s="295"/>
      <c r="H302" s="295"/>
      <c r="I302" s="294"/>
      <c r="J302" s="294"/>
      <c r="L302" s="294"/>
    </row>
    <row r="303" ht="15.75" customHeight="1">
      <c r="A303" s="294"/>
      <c r="B303" s="294"/>
      <c r="C303" s="295"/>
      <c r="D303" s="295"/>
      <c r="E303" s="294"/>
      <c r="F303" s="295"/>
      <c r="G303" s="295"/>
      <c r="H303" s="295"/>
      <c r="I303" s="294"/>
      <c r="J303" s="294"/>
      <c r="L303" s="294"/>
    </row>
    <row r="304" ht="15.75" customHeight="1">
      <c r="A304" s="294"/>
      <c r="B304" s="294"/>
      <c r="C304" s="295"/>
      <c r="D304" s="295"/>
      <c r="E304" s="294"/>
      <c r="F304" s="295"/>
      <c r="G304" s="295"/>
      <c r="H304" s="295"/>
      <c r="I304" s="294"/>
      <c r="J304" s="294"/>
      <c r="L304" s="294"/>
    </row>
    <row r="305" ht="15.75" customHeight="1">
      <c r="A305" s="294"/>
      <c r="B305" s="294"/>
      <c r="C305" s="295"/>
      <c r="D305" s="295"/>
      <c r="E305" s="294"/>
      <c r="F305" s="295"/>
      <c r="G305" s="295"/>
      <c r="H305" s="295"/>
      <c r="I305" s="294"/>
      <c r="J305" s="294"/>
      <c r="L305" s="294"/>
    </row>
    <row r="306" ht="15.75" customHeight="1">
      <c r="A306" s="294"/>
      <c r="B306" s="294"/>
      <c r="C306" s="295"/>
      <c r="D306" s="295"/>
      <c r="E306" s="294"/>
      <c r="F306" s="295"/>
      <c r="G306" s="295"/>
      <c r="H306" s="295"/>
      <c r="I306" s="294"/>
      <c r="J306" s="294"/>
      <c r="L306" s="294"/>
    </row>
    <row r="307" ht="15.75" customHeight="1">
      <c r="A307" s="294"/>
      <c r="B307" s="294"/>
      <c r="C307" s="295"/>
      <c r="D307" s="295"/>
      <c r="E307" s="294"/>
      <c r="F307" s="295"/>
      <c r="G307" s="295"/>
      <c r="H307" s="295"/>
      <c r="I307" s="294"/>
      <c r="J307" s="294"/>
      <c r="L307" s="294"/>
    </row>
    <row r="308" ht="15.75" customHeight="1">
      <c r="A308" s="294"/>
      <c r="B308" s="294"/>
      <c r="C308" s="295"/>
      <c r="D308" s="295"/>
      <c r="E308" s="294"/>
      <c r="F308" s="295"/>
      <c r="G308" s="295"/>
      <c r="H308" s="295"/>
      <c r="I308" s="294"/>
      <c r="J308" s="294"/>
      <c r="L308" s="294"/>
    </row>
    <row r="309" ht="15.75" customHeight="1">
      <c r="A309" s="294"/>
      <c r="B309" s="294"/>
      <c r="C309" s="295"/>
      <c r="D309" s="295"/>
      <c r="E309" s="294"/>
      <c r="F309" s="295"/>
      <c r="G309" s="295"/>
      <c r="H309" s="295"/>
      <c r="I309" s="294"/>
      <c r="J309" s="294"/>
      <c r="L309" s="294"/>
    </row>
    <row r="310" ht="15.75" customHeight="1">
      <c r="A310" s="294"/>
      <c r="B310" s="294"/>
      <c r="C310" s="295"/>
      <c r="D310" s="295"/>
      <c r="E310" s="294"/>
      <c r="F310" s="295"/>
      <c r="G310" s="295"/>
      <c r="H310" s="295"/>
      <c r="I310" s="294"/>
      <c r="J310" s="294"/>
      <c r="L310" s="294"/>
    </row>
    <row r="311" ht="15.75" customHeight="1">
      <c r="A311" s="294"/>
      <c r="B311" s="294"/>
      <c r="C311" s="295"/>
      <c r="D311" s="295"/>
      <c r="E311" s="294"/>
      <c r="F311" s="295"/>
      <c r="G311" s="295"/>
      <c r="H311" s="295"/>
      <c r="I311" s="294"/>
      <c r="J311" s="294"/>
      <c r="L311" s="294"/>
    </row>
    <row r="312" ht="15.75" customHeight="1">
      <c r="A312" s="294"/>
      <c r="B312" s="294"/>
      <c r="C312" s="295"/>
      <c r="D312" s="295"/>
      <c r="E312" s="294"/>
      <c r="F312" s="295"/>
      <c r="G312" s="295"/>
      <c r="H312" s="295"/>
      <c r="I312" s="294"/>
      <c r="J312" s="294"/>
      <c r="L312" s="294"/>
    </row>
    <row r="313" ht="15.75" customHeight="1">
      <c r="A313" s="294"/>
      <c r="B313" s="294"/>
      <c r="C313" s="295"/>
      <c r="D313" s="295"/>
      <c r="E313" s="294"/>
      <c r="F313" s="295"/>
      <c r="G313" s="295"/>
      <c r="H313" s="295"/>
      <c r="I313" s="294"/>
      <c r="J313" s="294"/>
      <c r="L313" s="294"/>
    </row>
    <row r="314" ht="15.75" customHeight="1">
      <c r="A314" s="294"/>
      <c r="B314" s="294"/>
      <c r="C314" s="295"/>
      <c r="D314" s="295"/>
      <c r="E314" s="294"/>
      <c r="F314" s="295"/>
      <c r="G314" s="295"/>
      <c r="H314" s="295"/>
      <c r="I314" s="294"/>
      <c r="J314" s="294"/>
      <c r="L314" s="294"/>
    </row>
    <row r="315" ht="15.75" customHeight="1">
      <c r="A315" s="294"/>
      <c r="B315" s="294"/>
      <c r="C315" s="295"/>
      <c r="D315" s="295"/>
      <c r="E315" s="294"/>
      <c r="F315" s="295"/>
      <c r="G315" s="295"/>
      <c r="H315" s="295"/>
      <c r="I315" s="294"/>
      <c r="J315" s="294"/>
      <c r="L315" s="294"/>
    </row>
    <row r="316" ht="15.75" customHeight="1">
      <c r="A316" s="294"/>
      <c r="B316" s="294"/>
      <c r="C316" s="295"/>
      <c r="D316" s="295"/>
      <c r="E316" s="294"/>
      <c r="F316" s="295"/>
      <c r="G316" s="295"/>
      <c r="H316" s="295"/>
      <c r="I316" s="294"/>
      <c r="J316" s="294"/>
      <c r="L316" s="294"/>
    </row>
    <row r="317" ht="15.75" customHeight="1">
      <c r="A317" s="294"/>
      <c r="B317" s="294"/>
      <c r="C317" s="295"/>
      <c r="D317" s="295"/>
      <c r="E317" s="294"/>
      <c r="F317" s="295"/>
      <c r="G317" s="295"/>
      <c r="H317" s="295"/>
      <c r="I317" s="294"/>
      <c r="J317" s="294"/>
      <c r="L317" s="294"/>
    </row>
    <row r="318" ht="15.75" customHeight="1">
      <c r="A318" s="294"/>
      <c r="B318" s="294"/>
      <c r="C318" s="295"/>
      <c r="D318" s="295"/>
      <c r="E318" s="294"/>
      <c r="F318" s="295"/>
      <c r="G318" s="295"/>
      <c r="H318" s="295"/>
      <c r="I318" s="294"/>
      <c r="J318" s="294"/>
      <c r="L318" s="294"/>
    </row>
    <row r="319" ht="15.75" customHeight="1">
      <c r="A319" s="294"/>
      <c r="B319" s="294"/>
      <c r="C319" s="295"/>
      <c r="D319" s="295"/>
      <c r="E319" s="294"/>
      <c r="F319" s="295"/>
      <c r="G319" s="295"/>
      <c r="H319" s="295"/>
      <c r="I319" s="294"/>
      <c r="J319" s="294"/>
      <c r="L319" s="294"/>
    </row>
    <row r="320" ht="15.75" customHeight="1">
      <c r="A320" s="294"/>
      <c r="B320" s="294"/>
      <c r="C320" s="295"/>
      <c r="D320" s="295"/>
      <c r="E320" s="294"/>
      <c r="F320" s="295"/>
      <c r="G320" s="295"/>
      <c r="H320" s="295"/>
      <c r="I320" s="294"/>
      <c r="J320" s="294"/>
      <c r="L320" s="294"/>
    </row>
    <row r="321" ht="15.75" customHeight="1">
      <c r="A321" s="294"/>
      <c r="B321" s="294"/>
      <c r="C321" s="295"/>
      <c r="D321" s="295"/>
      <c r="E321" s="294"/>
      <c r="F321" s="295"/>
      <c r="G321" s="295"/>
      <c r="H321" s="295"/>
      <c r="I321" s="294"/>
      <c r="J321" s="294"/>
      <c r="L321" s="294"/>
    </row>
    <row r="322" ht="15.75" customHeight="1">
      <c r="A322" s="294"/>
      <c r="B322" s="294"/>
      <c r="C322" s="295"/>
      <c r="D322" s="295"/>
      <c r="E322" s="294"/>
      <c r="F322" s="295"/>
      <c r="G322" s="295"/>
      <c r="H322" s="295"/>
      <c r="I322" s="294"/>
      <c r="J322" s="294"/>
      <c r="L322" s="294"/>
    </row>
    <row r="323" ht="15.75" customHeight="1">
      <c r="A323" s="294"/>
      <c r="B323" s="294"/>
      <c r="C323" s="295"/>
      <c r="D323" s="295"/>
      <c r="E323" s="294"/>
      <c r="F323" s="295"/>
      <c r="G323" s="295"/>
      <c r="H323" s="295"/>
      <c r="I323" s="294"/>
      <c r="J323" s="294"/>
      <c r="L323" s="294"/>
    </row>
    <row r="324" ht="15.75" customHeight="1">
      <c r="A324" s="294"/>
      <c r="B324" s="294"/>
      <c r="C324" s="295"/>
      <c r="D324" s="295"/>
      <c r="E324" s="294"/>
      <c r="F324" s="295"/>
      <c r="G324" s="295"/>
      <c r="H324" s="295"/>
      <c r="I324" s="294"/>
      <c r="J324" s="294"/>
      <c r="L324" s="294"/>
    </row>
    <row r="325" ht="15.75" customHeight="1">
      <c r="A325" s="294"/>
      <c r="B325" s="294"/>
      <c r="C325" s="295"/>
      <c r="D325" s="295"/>
      <c r="E325" s="294"/>
      <c r="F325" s="295"/>
      <c r="G325" s="295"/>
      <c r="H325" s="295"/>
      <c r="I325" s="294"/>
      <c r="J325" s="294"/>
      <c r="L325" s="294"/>
    </row>
    <row r="326" ht="15.75" customHeight="1">
      <c r="A326" s="294"/>
      <c r="B326" s="294"/>
      <c r="C326" s="295"/>
      <c r="D326" s="295"/>
      <c r="E326" s="294"/>
      <c r="F326" s="295"/>
      <c r="G326" s="295"/>
      <c r="H326" s="295"/>
      <c r="I326" s="294"/>
      <c r="J326" s="294"/>
      <c r="L326" s="294"/>
    </row>
    <row r="327" ht="15.75" customHeight="1">
      <c r="A327" s="294"/>
      <c r="B327" s="294"/>
      <c r="C327" s="295"/>
      <c r="D327" s="295"/>
      <c r="E327" s="294"/>
      <c r="F327" s="295"/>
      <c r="G327" s="295"/>
      <c r="H327" s="295"/>
      <c r="I327" s="294"/>
      <c r="J327" s="294"/>
      <c r="L327" s="294"/>
    </row>
    <row r="328" ht="15.75" customHeight="1">
      <c r="A328" s="294"/>
      <c r="B328" s="294"/>
      <c r="C328" s="295"/>
      <c r="D328" s="295"/>
      <c r="E328" s="294"/>
      <c r="F328" s="295"/>
      <c r="G328" s="295"/>
      <c r="H328" s="295"/>
      <c r="I328" s="294"/>
      <c r="J328" s="294"/>
      <c r="L328" s="294"/>
    </row>
    <row r="329" ht="15.75" customHeight="1">
      <c r="A329" s="294"/>
      <c r="B329" s="294"/>
      <c r="C329" s="295"/>
      <c r="D329" s="295"/>
      <c r="E329" s="294"/>
      <c r="F329" s="295"/>
      <c r="G329" s="295"/>
      <c r="H329" s="295"/>
      <c r="I329" s="294"/>
      <c r="J329" s="294"/>
      <c r="L329" s="294"/>
    </row>
    <row r="330" ht="15.75" customHeight="1">
      <c r="A330" s="294"/>
      <c r="B330" s="294"/>
      <c r="C330" s="295"/>
      <c r="D330" s="295"/>
      <c r="E330" s="294"/>
      <c r="F330" s="295"/>
      <c r="G330" s="295"/>
      <c r="H330" s="295"/>
      <c r="I330" s="294"/>
      <c r="J330" s="294"/>
      <c r="L330" s="294"/>
    </row>
    <row r="331" ht="15.75" customHeight="1">
      <c r="A331" s="294"/>
      <c r="B331" s="294"/>
      <c r="C331" s="295"/>
      <c r="D331" s="295"/>
      <c r="E331" s="294"/>
      <c r="F331" s="295"/>
      <c r="G331" s="295"/>
      <c r="H331" s="295"/>
      <c r="I331" s="294"/>
      <c r="J331" s="294"/>
      <c r="L331" s="294"/>
    </row>
    <row r="332" ht="15.75" customHeight="1">
      <c r="A332" s="294"/>
      <c r="B332" s="294"/>
      <c r="C332" s="295"/>
      <c r="D332" s="295"/>
      <c r="E332" s="294"/>
      <c r="F332" s="295"/>
      <c r="G332" s="295"/>
      <c r="H332" s="295"/>
      <c r="I332" s="294"/>
      <c r="J332" s="294"/>
      <c r="L332" s="294"/>
    </row>
    <row r="333" ht="15.75" customHeight="1">
      <c r="A333" s="294"/>
      <c r="B333" s="294"/>
      <c r="C333" s="295"/>
      <c r="D333" s="295"/>
      <c r="E333" s="294"/>
      <c r="F333" s="295"/>
      <c r="G333" s="295"/>
      <c r="H333" s="295"/>
      <c r="I333" s="294"/>
      <c r="J333" s="294"/>
      <c r="L333" s="294"/>
    </row>
    <row r="334" ht="15.75" customHeight="1">
      <c r="A334" s="294"/>
      <c r="B334" s="294"/>
      <c r="C334" s="295"/>
      <c r="D334" s="295"/>
      <c r="E334" s="294"/>
      <c r="F334" s="295"/>
      <c r="G334" s="295"/>
      <c r="H334" s="295"/>
      <c r="I334" s="294"/>
      <c r="J334" s="294"/>
      <c r="L334" s="294"/>
    </row>
    <row r="335" ht="15.75" customHeight="1">
      <c r="A335" s="294"/>
      <c r="B335" s="294"/>
      <c r="C335" s="295"/>
      <c r="D335" s="295"/>
      <c r="E335" s="294"/>
      <c r="F335" s="295"/>
      <c r="G335" s="295"/>
      <c r="H335" s="295"/>
      <c r="I335" s="294"/>
      <c r="J335" s="294"/>
      <c r="L335" s="294"/>
    </row>
    <row r="336" ht="15.75" customHeight="1">
      <c r="A336" s="294"/>
      <c r="B336" s="294"/>
      <c r="C336" s="295"/>
      <c r="D336" s="295"/>
      <c r="E336" s="294"/>
      <c r="F336" s="295"/>
      <c r="G336" s="295"/>
      <c r="H336" s="295"/>
      <c r="I336" s="294"/>
      <c r="J336" s="294"/>
      <c r="L336" s="294"/>
    </row>
    <row r="337" ht="15.75" customHeight="1">
      <c r="A337" s="294"/>
      <c r="B337" s="294"/>
      <c r="C337" s="295"/>
      <c r="D337" s="295"/>
      <c r="E337" s="294"/>
      <c r="F337" s="295"/>
      <c r="G337" s="295"/>
      <c r="H337" s="295"/>
      <c r="I337" s="294"/>
      <c r="J337" s="294"/>
      <c r="L337" s="294"/>
    </row>
    <row r="338" ht="15.75" customHeight="1">
      <c r="A338" s="294"/>
      <c r="B338" s="294"/>
      <c r="C338" s="295"/>
      <c r="D338" s="295"/>
      <c r="E338" s="294"/>
      <c r="F338" s="295"/>
      <c r="G338" s="295"/>
      <c r="H338" s="295"/>
      <c r="I338" s="294"/>
      <c r="J338" s="294"/>
      <c r="L338" s="294"/>
    </row>
    <row r="339" ht="15.75" customHeight="1">
      <c r="A339" s="294"/>
      <c r="B339" s="294"/>
      <c r="C339" s="295"/>
      <c r="D339" s="295"/>
      <c r="E339" s="294"/>
      <c r="F339" s="295"/>
      <c r="G339" s="295"/>
      <c r="H339" s="295"/>
      <c r="I339" s="294"/>
      <c r="J339" s="294"/>
      <c r="L339" s="294"/>
    </row>
    <row r="340" ht="15.75" customHeight="1">
      <c r="A340" s="294"/>
      <c r="B340" s="294"/>
      <c r="C340" s="295"/>
      <c r="D340" s="295"/>
      <c r="E340" s="294"/>
      <c r="F340" s="295"/>
      <c r="G340" s="295"/>
      <c r="H340" s="295"/>
      <c r="I340" s="294"/>
      <c r="J340" s="294"/>
      <c r="L340" s="294"/>
    </row>
    <row r="341" ht="15.75" customHeight="1">
      <c r="A341" s="294"/>
      <c r="B341" s="294"/>
      <c r="C341" s="295"/>
      <c r="D341" s="295"/>
      <c r="E341" s="294"/>
      <c r="F341" s="295"/>
      <c r="G341" s="295"/>
      <c r="H341" s="295"/>
      <c r="I341" s="294"/>
      <c r="J341" s="294"/>
      <c r="L341" s="294"/>
    </row>
    <row r="342" ht="15.75" customHeight="1">
      <c r="A342" s="294"/>
      <c r="B342" s="294"/>
      <c r="C342" s="295"/>
      <c r="D342" s="295"/>
      <c r="E342" s="294"/>
      <c r="F342" s="295"/>
      <c r="G342" s="295"/>
      <c r="H342" s="295"/>
      <c r="I342" s="294"/>
      <c r="J342" s="294"/>
      <c r="L342" s="294"/>
    </row>
    <row r="343" ht="15.75" customHeight="1">
      <c r="A343" s="294"/>
      <c r="B343" s="294"/>
      <c r="C343" s="295"/>
      <c r="D343" s="295"/>
      <c r="E343" s="294"/>
      <c r="F343" s="295"/>
      <c r="G343" s="295"/>
      <c r="H343" s="295"/>
      <c r="I343" s="294"/>
      <c r="J343" s="294"/>
      <c r="L343" s="294"/>
    </row>
    <row r="344" ht="15.75" customHeight="1">
      <c r="A344" s="294"/>
      <c r="B344" s="294"/>
      <c r="C344" s="295"/>
      <c r="D344" s="295"/>
      <c r="E344" s="294"/>
      <c r="F344" s="295"/>
      <c r="G344" s="295"/>
      <c r="H344" s="295"/>
      <c r="I344" s="294"/>
      <c r="J344" s="294"/>
      <c r="L344" s="294"/>
    </row>
    <row r="345" ht="15.75" customHeight="1">
      <c r="A345" s="294"/>
      <c r="B345" s="294"/>
      <c r="C345" s="295"/>
      <c r="D345" s="295"/>
      <c r="E345" s="294"/>
      <c r="F345" s="295"/>
      <c r="G345" s="295"/>
      <c r="H345" s="295"/>
      <c r="I345" s="294"/>
      <c r="J345" s="294"/>
      <c r="L345" s="294"/>
    </row>
    <row r="346" ht="15.75" customHeight="1">
      <c r="A346" s="294"/>
      <c r="B346" s="294"/>
      <c r="C346" s="295"/>
      <c r="D346" s="295"/>
      <c r="E346" s="294"/>
      <c r="F346" s="295"/>
      <c r="G346" s="295"/>
      <c r="H346" s="295"/>
      <c r="I346" s="294"/>
      <c r="J346" s="294"/>
      <c r="L346" s="294"/>
    </row>
    <row r="347" ht="15.75" customHeight="1">
      <c r="A347" s="294"/>
      <c r="B347" s="294"/>
      <c r="C347" s="295"/>
      <c r="D347" s="295"/>
      <c r="E347" s="294"/>
      <c r="F347" s="295"/>
      <c r="G347" s="295"/>
      <c r="H347" s="295"/>
      <c r="I347" s="294"/>
      <c r="J347" s="294"/>
      <c r="L347" s="294"/>
    </row>
    <row r="348" ht="15.75" customHeight="1">
      <c r="A348" s="294"/>
      <c r="B348" s="294"/>
      <c r="C348" s="295"/>
      <c r="D348" s="295"/>
      <c r="E348" s="294"/>
      <c r="F348" s="295"/>
      <c r="G348" s="295"/>
      <c r="H348" s="295"/>
      <c r="I348" s="294"/>
      <c r="J348" s="294"/>
      <c r="L348" s="294"/>
    </row>
    <row r="349" ht="15.75" customHeight="1">
      <c r="A349" s="294"/>
      <c r="B349" s="294"/>
      <c r="C349" s="295"/>
      <c r="D349" s="295"/>
      <c r="E349" s="294"/>
      <c r="F349" s="295"/>
      <c r="G349" s="295"/>
      <c r="H349" s="295"/>
      <c r="I349" s="294"/>
      <c r="J349" s="294"/>
      <c r="L349" s="294"/>
    </row>
    <row r="350" ht="15.75" customHeight="1">
      <c r="A350" s="294"/>
      <c r="B350" s="294"/>
      <c r="C350" s="295"/>
      <c r="D350" s="295"/>
      <c r="E350" s="294"/>
      <c r="F350" s="295"/>
      <c r="G350" s="295"/>
      <c r="H350" s="295"/>
      <c r="I350" s="294"/>
      <c r="J350" s="294"/>
      <c r="L350" s="294"/>
    </row>
    <row r="351" ht="15.75" customHeight="1">
      <c r="A351" s="294"/>
      <c r="B351" s="294"/>
      <c r="C351" s="295"/>
      <c r="D351" s="295"/>
      <c r="E351" s="294"/>
      <c r="F351" s="295"/>
      <c r="G351" s="295"/>
      <c r="H351" s="295"/>
      <c r="I351" s="294"/>
      <c r="J351" s="294"/>
      <c r="L351" s="294"/>
    </row>
    <row r="352" ht="15.75" customHeight="1">
      <c r="A352" s="294"/>
      <c r="B352" s="294"/>
      <c r="C352" s="295"/>
      <c r="D352" s="295"/>
      <c r="E352" s="294"/>
      <c r="F352" s="295"/>
      <c r="G352" s="295"/>
      <c r="H352" s="295"/>
      <c r="I352" s="294"/>
      <c r="J352" s="294"/>
      <c r="L352" s="294"/>
    </row>
    <row r="353" ht="15.75" customHeight="1">
      <c r="A353" s="294"/>
      <c r="B353" s="294"/>
      <c r="C353" s="295"/>
      <c r="D353" s="295"/>
      <c r="E353" s="294"/>
      <c r="F353" s="295"/>
      <c r="G353" s="295"/>
      <c r="H353" s="295"/>
      <c r="I353" s="294"/>
      <c r="J353" s="294"/>
      <c r="L353" s="294"/>
    </row>
    <row r="354" ht="15.75" customHeight="1">
      <c r="A354" s="294"/>
      <c r="B354" s="294"/>
      <c r="C354" s="295"/>
      <c r="D354" s="295"/>
      <c r="E354" s="294"/>
      <c r="F354" s="295"/>
      <c r="G354" s="295"/>
      <c r="H354" s="295"/>
      <c r="I354" s="294"/>
      <c r="J354" s="294"/>
      <c r="L354" s="294"/>
    </row>
    <row r="355" ht="15.75" customHeight="1">
      <c r="A355" s="294"/>
      <c r="B355" s="294"/>
      <c r="C355" s="295"/>
      <c r="D355" s="295"/>
      <c r="E355" s="294"/>
      <c r="F355" s="295"/>
      <c r="G355" s="295"/>
      <c r="H355" s="295"/>
      <c r="I355" s="294"/>
      <c r="J355" s="294"/>
      <c r="L355" s="294"/>
    </row>
    <row r="356" ht="15.75" customHeight="1">
      <c r="A356" s="294"/>
      <c r="B356" s="294"/>
      <c r="C356" s="295"/>
      <c r="D356" s="295"/>
      <c r="E356" s="294"/>
      <c r="F356" s="295"/>
      <c r="G356" s="295"/>
      <c r="H356" s="295"/>
      <c r="I356" s="294"/>
      <c r="J356" s="294"/>
      <c r="L356" s="294"/>
    </row>
    <row r="357" ht="15.75" customHeight="1">
      <c r="A357" s="294"/>
      <c r="B357" s="294"/>
      <c r="C357" s="295"/>
      <c r="D357" s="295"/>
      <c r="E357" s="294"/>
      <c r="F357" s="295"/>
      <c r="G357" s="295"/>
      <c r="H357" s="295"/>
      <c r="I357" s="294"/>
      <c r="J357" s="294"/>
      <c r="L357" s="294"/>
    </row>
    <row r="358" ht="15.75" customHeight="1">
      <c r="A358" s="294"/>
      <c r="B358" s="294"/>
      <c r="C358" s="295"/>
      <c r="D358" s="295"/>
      <c r="E358" s="294"/>
      <c r="F358" s="295"/>
      <c r="G358" s="295"/>
      <c r="H358" s="295"/>
      <c r="I358" s="294"/>
      <c r="J358" s="294"/>
      <c r="L358" s="294"/>
    </row>
    <row r="359" ht="15.75" customHeight="1">
      <c r="A359" s="294"/>
      <c r="B359" s="294"/>
      <c r="C359" s="295"/>
      <c r="D359" s="295"/>
      <c r="E359" s="294"/>
      <c r="F359" s="295"/>
      <c r="G359" s="295"/>
      <c r="H359" s="295"/>
      <c r="I359" s="294"/>
      <c r="J359" s="294"/>
      <c r="L359" s="294"/>
    </row>
    <row r="360" ht="15.75" customHeight="1">
      <c r="A360" s="294"/>
      <c r="B360" s="294"/>
      <c r="C360" s="295"/>
      <c r="D360" s="295"/>
      <c r="E360" s="294"/>
      <c r="F360" s="295"/>
      <c r="G360" s="295"/>
      <c r="H360" s="295"/>
      <c r="I360" s="294"/>
      <c r="J360" s="294"/>
      <c r="L360" s="294"/>
    </row>
    <row r="361" ht="15.75" customHeight="1">
      <c r="A361" s="294"/>
      <c r="B361" s="294"/>
      <c r="C361" s="295"/>
      <c r="D361" s="295"/>
      <c r="E361" s="294"/>
      <c r="F361" s="295"/>
      <c r="G361" s="295"/>
      <c r="H361" s="295"/>
      <c r="I361" s="294"/>
      <c r="J361" s="294"/>
      <c r="L361" s="294"/>
    </row>
    <row r="362" ht="15.75" customHeight="1">
      <c r="A362" s="294"/>
      <c r="B362" s="294"/>
      <c r="C362" s="295"/>
      <c r="D362" s="295"/>
      <c r="E362" s="294"/>
      <c r="F362" s="295"/>
      <c r="G362" s="295"/>
      <c r="H362" s="295"/>
      <c r="I362" s="294"/>
      <c r="J362" s="294"/>
      <c r="L362" s="294"/>
    </row>
    <row r="363" ht="15.75" customHeight="1">
      <c r="A363" s="294"/>
      <c r="B363" s="294"/>
      <c r="C363" s="295"/>
      <c r="D363" s="295"/>
      <c r="E363" s="294"/>
      <c r="F363" s="295"/>
      <c r="G363" s="295"/>
      <c r="H363" s="295"/>
      <c r="I363" s="294"/>
      <c r="J363" s="294"/>
      <c r="L363" s="294"/>
    </row>
    <row r="364" ht="15.75" customHeight="1">
      <c r="A364" s="294"/>
      <c r="B364" s="294"/>
      <c r="C364" s="295"/>
      <c r="D364" s="295"/>
      <c r="E364" s="294"/>
      <c r="F364" s="295"/>
      <c r="G364" s="295"/>
      <c r="H364" s="295"/>
      <c r="I364" s="294"/>
      <c r="J364" s="294"/>
      <c r="L364" s="294"/>
    </row>
    <row r="365" ht="15.75" customHeight="1">
      <c r="A365" s="294"/>
      <c r="B365" s="294"/>
      <c r="C365" s="295"/>
      <c r="D365" s="295"/>
      <c r="E365" s="294"/>
      <c r="F365" s="295"/>
      <c r="G365" s="295"/>
      <c r="H365" s="295"/>
      <c r="I365" s="294"/>
      <c r="J365" s="294"/>
      <c r="L365" s="294"/>
    </row>
    <row r="366" ht="15.75" customHeight="1">
      <c r="A366" s="294"/>
      <c r="B366" s="294"/>
      <c r="C366" s="295"/>
      <c r="D366" s="295"/>
      <c r="E366" s="294"/>
      <c r="F366" s="295"/>
      <c r="G366" s="295"/>
      <c r="H366" s="295"/>
      <c r="I366" s="294"/>
      <c r="J366" s="294"/>
      <c r="L366" s="294"/>
    </row>
    <row r="367" ht="15.75" customHeight="1">
      <c r="A367" s="294"/>
      <c r="B367" s="294"/>
      <c r="C367" s="295"/>
      <c r="D367" s="295"/>
      <c r="E367" s="294"/>
      <c r="F367" s="295"/>
      <c r="G367" s="295"/>
      <c r="H367" s="295"/>
      <c r="I367" s="294"/>
      <c r="J367" s="294"/>
      <c r="L367" s="294"/>
    </row>
    <row r="368" ht="15.75" customHeight="1">
      <c r="A368" s="294"/>
      <c r="B368" s="294"/>
      <c r="C368" s="295"/>
      <c r="D368" s="295"/>
      <c r="E368" s="294"/>
      <c r="F368" s="295"/>
      <c r="G368" s="295"/>
      <c r="H368" s="295"/>
      <c r="I368" s="294"/>
      <c r="J368" s="294"/>
      <c r="L368" s="294"/>
    </row>
    <row r="369" ht="15.75" customHeight="1">
      <c r="A369" s="294"/>
      <c r="B369" s="294"/>
      <c r="C369" s="295"/>
      <c r="D369" s="295"/>
      <c r="E369" s="294"/>
      <c r="F369" s="295"/>
      <c r="G369" s="295"/>
      <c r="H369" s="295"/>
      <c r="I369" s="294"/>
      <c r="J369" s="294"/>
      <c r="L369" s="294"/>
    </row>
    <row r="370" ht="15.75" customHeight="1">
      <c r="A370" s="294"/>
      <c r="B370" s="294"/>
      <c r="C370" s="295"/>
      <c r="D370" s="295"/>
      <c r="E370" s="294"/>
      <c r="F370" s="295"/>
      <c r="G370" s="295"/>
      <c r="H370" s="295"/>
      <c r="I370" s="294"/>
      <c r="J370" s="294"/>
      <c r="L370" s="294"/>
    </row>
    <row r="371" ht="15.75" customHeight="1">
      <c r="A371" s="294"/>
      <c r="B371" s="294"/>
      <c r="C371" s="295"/>
      <c r="D371" s="295"/>
      <c r="E371" s="294"/>
      <c r="F371" s="295"/>
      <c r="G371" s="295"/>
      <c r="H371" s="295"/>
      <c r="I371" s="294"/>
      <c r="J371" s="294"/>
      <c r="L371" s="294"/>
    </row>
    <row r="372" ht="15.75" customHeight="1">
      <c r="A372" s="294"/>
      <c r="B372" s="294"/>
      <c r="C372" s="295"/>
      <c r="D372" s="295"/>
      <c r="E372" s="294"/>
      <c r="F372" s="295"/>
      <c r="G372" s="295"/>
      <c r="H372" s="295"/>
      <c r="I372" s="294"/>
      <c r="J372" s="294"/>
      <c r="L372" s="294"/>
    </row>
    <row r="373" ht="15.75" customHeight="1">
      <c r="A373" s="294"/>
      <c r="B373" s="294"/>
      <c r="C373" s="295"/>
      <c r="D373" s="295"/>
      <c r="E373" s="294"/>
      <c r="F373" s="295"/>
      <c r="G373" s="295"/>
      <c r="H373" s="295"/>
      <c r="I373" s="294"/>
      <c r="J373" s="294"/>
      <c r="L373" s="294"/>
    </row>
    <row r="374" ht="15.75" customHeight="1">
      <c r="A374" s="294"/>
      <c r="B374" s="294"/>
      <c r="C374" s="295"/>
      <c r="D374" s="295"/>
      <c r="E374" s="294"/>
      <c r="F374" s="295"/>
      <c r="G374" s="295"/>
      <c r="H374" s="295"/>
      <c r="I374" s="294"/>
      <c r="J374" s="294"/>
      <c r="L374" s="294"/>
    </row>
    <row r="375" ht="15.75" customHeight="1">
      <c r="A375" s="294"/>
      <c r="B375" s="294"/>
      <c r="C375" s="295"/>
      <c r="D375" s="295"/>
      <c r="E375" s="294"/>
      <c r="F375" s="295"/>
      <c r="G375" s="295"/>
      <c r="H375" s="295"/>
      <c r="I375" s="294"/>
      <c r="J375" s="294"/>
      <c r="L375" s="294"/>
    </row>
    <row r="376" ht="15.75" customHeight="1">
      <c r="A376" s="294"/>
      <c r="B376" s="294"/>
      <c r="C376" s="295"/>
      <c r="D376" s="295"/>
      <c r="E376" s="294"/>
      <c r="F376" s="295"/>
      <c r="G376" s="295"/>
      <c r="H376" s="295"/>
      <c r="I376" s="294"/>
      <c r="J376" s="294"/>
      <c r="L376" s="294"/>
    </row>
    <row r="377" ht="15.75" customHeight="1">
      <c r="A377" s="294"/>
      <c r="B377" s="294"/>
      <c r="C377" s="295"/>
      <c r="D377" s="295"/>
      <c r="E377" s="294"/>
      <c r="F377" s="295"/>
      <c r="G377" s="295"/>
      <c r="H377" s="295"/>
      <c r="I377" s="294"/>
      <c r="J377" s="294"/>
      <c r="L377" s="294"/>
    </row>
    <row r="378" ht="15.75" customHeight="1">
      <c r="A378" s="294"/>
      <c r="B378" s="294"/>
      <c r="C378" s="295"/>
      <c r="D378" s="295"/>
      <c r="E378" s="294"/>
      <c r="F378" s="295"/>
      <c r="G378" s="295"/>
      <c r="H378" s="295"/>
      <c r="I378" s="294"/>
      <c r="J378" s="294"/>
      <c r="L378" s="294"/>
    </row>
    <row r="379" ht="15.75" customHeight="1">
      <c r="A379" s="294"/>
      <c r="B379" s="294"/>
      <c r="C379" s="295"/>
      <c r="D379" s="295"/>
      <c r="E379" s="294"/>
      <c r="F379" s="295"/>
      <c r="G379" s="295"/>
      <c r="H379" s="295"/>
      <c r="I379" s="294"/>
      <c r="J379" s="294"/>
      <c r="L379" s="294"/>
    </row>
    <row r="380" ht="15.75" customHeight="1">
      <c r="A380" s="294"/>
      <c r="B380" s="294"/>
      <c r="C380" s="295"/>
      <c r="D380" s="295"/>
      <c r="E380" s="294"/>
      <c r="F380" s="295"/>
      <c r="G380" s="295"/>
      <c r="H380" s="295"/>
      <c r="I380" s="294"/>
      <c r="J380" s="294"/>
      <c r="L380" s="294"/>
    </row>
    <row r="381" ht="15.75" customHeight="1">
      <c r="A381" s="294"/>
      <c r="B381" s="294"/>
      <c r="C381" s="295"/>
      <c r="D381" s="295"/>
      <c r="E381" s="294"/>
      <c r="F381" s="295"/>
      <c r="G381" s="295"/>
      <c r="H381" s="295"/>
      <c r="I381" s="294"/>
      <c r="J381" s="294"/>
      <c r="L381" s="294"/>
    </row>
    <row r="382" ht="15.75" customHeight="1">
      <c r="A382" s="294"/>
      <c r="B382" s="294"/>
      <c r="C382" s="295"/>
      <c r="D382" s="295"/>
      <c r="E382" s="294"/>
      <c r="F382" s="295"/>
      <c r="G382" s="295"/>
      <c r="H382" s="295"/>
      <c r="I382" s="294"/>
      <c r="J382" s="294"/>
      <c r="L382" s="294"/>
    </row>
    <row r="383" ht="15.75" customHeight="1">
      <c r="A383" s="294"/>
      <c r="B383" s="294"/>
      <c r="C383" s="295"/>
      <c r="D383" s="295"/>
      <c r="E383" s="294"/>
      <c r="F383" s="295"/>
      <c r="G383" s="295"/>
      <c r="H383" s="295"/>
      <c r="I383" s="294"/>
      <c r="J383" s="294"/>
      <c r="L383" s="294"/>
    </row>
    <row r="384" ht="15.75" customHeight="1">
      <c r="A384" s="294"/>
      <c r="B384" s="294"/>
      <c r="C384" s="295"/>
      <c r="D384" s="295"/>
      <c r="E384" s="294"/>
      <c r="F384" s="295"/>
      <c r="G384" s="295"/>
      <c r="H384" s="295"/>
      <c r="I384" s="294"/>
      <c r="J384" s="294"/>
      <c r="L384" s="294"/>
    </row>
    <row r="385" ht="15.75" customHeight="1">
      <c r="A385" s="294"/>
      <c r="B385" s="294"/>
      <c r="C385" s="295"/>
      <c r="D385" s="295"/>
      <c r="E385" s="294"/>
      <c r="F385" s="295"/>
      <c r="G385" s="295"/>
      <c r="H385" s="295"/>
      <c r="I385" s="294"/>
      <c r="J385" s="294"/>
      <c r="L385" s="294"/>
    </row>
    <row r="386" ht="15.75" customHeight="1">
      <c r="A386" s="294"/>
      <c r="B386" s="294"/>
      <c r="C386" s="295"/>
      <c r="D386" s="295"/>
      <c r="E386" s="294"/>
      <c r="F386" s="295"/>
      <c r="G386" s="295"/>
      <c r="H386" s="295"/>
      <c r="I386" s="294"/>
      <c r="J386" s="294"/>
      <c r="L386" s="294"/>
    </row>
    <row r="387" ht="15.75" customHeight="1">
      <c r="A387" s="294"/>
      <c r="B387" s="294"/>
      <c r="C387" s="295"/>
      <c r="D387" s="295"/>
      <c r="E387" s="294"/>
      <c r="F387" s="295"/>
      <c r="G387" s="295"/>
      <c r="H387" s="295"/>
      <c r="I387" s="294"/>
      <c r="J387" s="294"/>
      <c r="L387" s="294"/>
    </row>
    <row r="388" ht="15.75" customHeight="1">
      <c r="A388" s="294"/>
      <c r="B388" s="294"/>
      <c r="C388" s="295"/>
      <c r="D388" s="295"/>
      <c r="E388" s="294"/>
      <c r="F388" s="295"/>
      <c r="G388" s="295"/>
      <c r="H388" s="295"/>
      <c r="I388" s="294"/>
      <c r="J388" s="294"/>
      <c r="L388" s="294"/>
    </row>
    <row r="389" ht="15.75" customHeight="1">
      <c r="A389" s="294"/>
      <c r="B389" s="294"/>
      <c r="C389" s="295"/>
      <c r="D389" s="295"/>
      <c r="E389" s="294"/>
      <c r="F389" s="295"/>
      <c r="G389" s="295"/>
      <c r="H389" s="295"/>
      <c r="I389" s="294"/>
      <c r="J389" s="294"/>
      <c r="L389" s="294"/>
    </row>
    <row r="390" ht="15.75" customHeight="1">
      <c r="A390" s="294"/>
      <c r="B390" s="294"/>
      <c r="C390" s="295"/>
      <c r="D390" s="295"/>
      <c r="E390" s="294"/>
      <c r="F390" s="295"/>
      <c r="G390" s="295"/>
      <c r="H390" s="295"/>
      <c r="I390" s="294"/>
      <c r="J390" s="294"/>
      <c r="L390" s="294"/>
    </row>
    <row r="391" ht="15.75" customHeight="1">
      <c r="A391" s="294"/>
      <c r="B391" s="294"/>
      <c r="C391" s="295"/>
      <c r="D391" s="295"/>
      <c r="E391" s="294"/>
      <c r="F391" s="295"/>
      <c r="G391" s="295"/>
      <c r="H391" s="295"/>
      <c r="I391" s="294"/>
      <c r="J391" s="294"/>
      <c r="L391" s="294"/>
    </row>
    <row r="392" ht="15.75" customHeight="1">
      <c r="A392" s="294"/>
      <c r="B392" s="294"/>
      <c r="C392" s="295"/>
      <c r="D392" s="295"/>
      <c r="E392" s="294"/>
      <c r="F392" s="295"/>
      <c r="G392" s="295"/>
      <c r="H392" s="295"/>
      <c r="I392" s="294"/>
      <c r="J392" s="294"/>
      <c r="L392" s="294"/>
    </row>
    <row r="393" ht="15.75" customHeight="1">
      <c r="A393" s="294"/>
      <c r="B393" s="294"/>
      <c r="C393" s="295"/>
      <c r="D393" s="295"/>
      <c r="E393" s="294"/>
      <c r="F393" s="295"/>
      <c r="G393" s="295"/>
      <c r="H393" s="295"/>
      <c r="I393" s="294"/>
      <c r="J393" s="294"/>
      <c r="L393" s="294"/>
    </row>
    <row r="394" ht="15.75" customHeight="1">
      <c r="A394" s="294"/>
      <c r="B394" s="294"/>
      <c r="C394" s="295"/>
      <c r="D394" s="295"/>
      <c r="E394" s="294"/>
      <c r="F394" s="295"/>
      <c r="G394" s="295"/>
      <c r="H394" s="295"/>
      <c r="I394" s="294"/>
      <c r="J394" s="294"/>
      <c r="L394" s="294"/>
    </row>
    <row r="395" ht="15.75" customHeight="1">
      <c r="A395" s="294"/>
      <c r="B395" s="294"/>
      <c r="C395" s="295"/>
      <c r="D395" s="295"/>
      <c r="E395" s="294"/>
      <c r="F395" s="295"/>
      <c r="G395" s="295"/>
      <c r="H395" s="295"/>
      <c r="I395" s="294"/>
      <c r="J395" s="294"/>
      <c r="L395" s="294"/>
    </row>
    <row r="396" ht="15.75" customHeight="1">
      <c r="A396" s="294"/>
      <c r="B396" s="294"/>
      <c r="C396" s="295"/>
      <c r="D396" s="295"/>
      <c r="E396" s="294"/>
      <c r="F396" s="295"/>
      <c r="G396" s="295"/>
      <c r="H396" s="295"/>
      <c r="I396" s="294"/>
      <c r="J396" s="294"/>
      <c r="L396" s="294"/>
    </row>
    <row r="397" ht="15.75" customHeight="1">
      <c r="A397" s="294"/>
      <c r="B397" s="294"/>
      <c r="C397" s="295"/>
      <c r="D397" s="295"/>
      <c r="E397" s="294"/>
      <c r="F397" s="295"/>
      <c r="G397" s="295"/>
      <c r="H397" s="295"/>
      <c r="I397" s="294"/>
      <c r="J397" s="294"/>
      <c r="L397" s="294"/>
    </row>
    <row r="398" ht="15.75" customHeight="1">
      <c r="A398" s="294"/>
      <c r="B398" s="294"/>
      <c r="C398" s="295"/>
      <c r="D398" s="295"/>
      <c r="E398" s="294"/>
      <c r="F398" s="295"/>
      <c r="G398" s="295"/>
      <c r="H398" s="295"/>
      <c r="I398" s="294"/>
      <c r="J398" s="294"/>
      <c r="L398" s="294"/>
    </row>
    <row r="399" ht="15.75" customHeight="1">
      <c r="A399" s="294"/>
      <c r="B399" s="294"/>
      <c r="C399" s="295"/>
      <c r="D399" s="295"/>
      <c r="E399" s="294"/>
      <c r="F399" s="295"/>
      <c r="G399" s="295"/>
      <c r="H399" s="295"/>
      <c r="I399" s="294"/>
      <c r="J399" s="294"/>
      <c r="L399" s="294"/>
    </row>
    <row r="400" ht="15.75" customHeight="1">
      <c r="A400" s="294"/>
      <c r="B400" s="294"/>
      <c r="C400" s="295"/>
      <c r="D400" s="295"/>
      <c r="E400" s="294"/>
      <c r="F400" s="295"/>
      <c r="G400" s="295"/>
      <c r="H400" s="295"/>
      <c r="I400" s="294"/>
      <c r="J400" s="294"/>
      <c r="L400" s="294"/>
    </row>
    <row r="401" ht="15.75" customHeight="1">
      <c r="A401" s="294"/>
      <c r="B401" s="294"/>
      <c r="C401" s="295"/>
      <c r="D401" s="295"/>
      <c r="E401" s="294"/>
      <c r="F401" s="295"/>
      <c r="G401" s="295"/>
      <c r="H401" s="295"/>
      <c r="I401" s="294"/>
      <c r="J401" s="294"/>
      <c r="L401" s="294"/>
    </row>
    <row r="402" ht="15.75" customHeight="1">
      <c r="A402" s="294"/>
      <c r="B402" s="294"/>
      <c r="C402" s="295"/>
      <c r="D402" s="295"/>
      <c r="E402" s="294"/>
      <c r="F402" s="295"/>
      <c r="G402" s="295"/>
      <c r="H402" s="295"/>
      <c r="I402" s="294"/>
      <c r="J402" s="294"/>
      <c r="L402" s="294"/>
    </row>
    <row r="403" ht="15.75" customHeight="1">
      <c r="A403" s="294"/>
      <c r="B403" s="294"/>
      <c r="C403" s="295"/>
      <c r="D403" s="295"/>
      <c r="E403" s="294"/>
      <c r="F403" s="295"/>
      <c r="G403" s="295"/>
      <c r="H403" s="295"/>
      <c r="I403" s="294"/>
      <c r="J403" s="294"/>
      <c r="L403" s="294"/>
    </row>
    <row r="404" ht="15.75" customHeight="1">
      <c r="A404" s="294"/>
      <c r="B404" s="294"/>
      <c r="C404" s="295"/>
      <c r="D404" s="295"/>
      <c r="E404" s="294"/>
      <c r="F404" s="295"/>
      <c r="G404" s="295"/>
      <c r="H404" s="295"/>
      <c r="I404" s="294"/>
      <c r="J404" s="294"/>
      <c r="L404" s="294"/>
    </row>
    <row r="405" ht="15.75" customHeight="1">
      <c r="A405" s="294"/>
      <c r="B405" s="294"/>
      <c r="C405" s="295"/>
      <c r="D405" s="295"/>
      <c r="E405" s="294"/>
      <c r="F405" s="295"/>
      <c r="G405" s="295"/>
      <c r="H405" s="295"/>
      <c r="I405" s="294"/>
      <c r="J405" s="294"/>
      <c r="L405" s="294"/>
    </row>
    <row r="406" ht="15.75" customHeight="1">
      <c r="A406" s="294"/>
      <c r="B406" s="294"/>
      <c r="C406" s="295"/>
      <c r="D406" s="295"/>
      <c r="E406" s="294"/>
      <c r="F406" s="295"/>
      <c r="G406" s="295"/>
      <c r="H406" s="295"/>
      <c r="I406" s="294"/>
      <c r="J406" s="294"/>
      <c r="L406" s="294"/>
    </row>
    <row r="407" ht="15.75" customHeight="1">
      <c r="A407" s="294"/>
      <c r="B407" s="294"/>
      <c r="C407" s="295"/>
      <c r="D407" s="295"/>
      <c r="E407" s="294"/>
      <c r="F407" s="295"/>
      <c r="G407" s="295"/>
      <c r="H407" s="295"/>
      <c r="I407" s="294"/>
      <c r="J407" s="294"/>
      <c r="L407" s="294"/>
    </row>
    <row r="408" ht="15.75" customHeight="1">
      <c r="A408" s="294"/>
      <c r="B408" s="294"/>
      <c r="C408" s="295"/>
      <c r="D408" s="295"/>
      <c r="E408" s="294"/>
      <c r="F408" s="295"/>
      <c r="G408" s="295"/>
      <c r="H408" s="295"/>
      <c r="I408" s="294"/>
      <c r="J408" s="294"/>
      <c r="L408" s="294"/>
    </row>
    <row r="409" ht="15.75" customHeight="1">
      <c r="A409" s="294"/>
      <c r="B409" s="294"/>
      <c r="C409" s="295"/>
      <c r="D409" s="295"/>
      <c r="E409" s="294"/>
      <c r="F409" s="295"/>
      <c r="G409" s="295"/>
      <c r="H409" s="295"/>
      <c r="I409" s="294"/>
      <c r="J409" s="294"/>
      <c r="L409" s="294"/>
    </row>
    <row r="410" ht="15.75" customHeight="1">
      <c r="A410" s="294"/>
      <c r="B410" s="294"/>
      <c r="C410" s="295"/>
      <c r="D410" s="295"/>
      <c r="E410" s="294"/>
      <c r="F410" s="295"/>
      <c r="G410" s="295"/>
      <c r="H410" s="295"/>
      <c r="I410" s="294"/>
      <c r="J410" s="294"/>
      <c r="L410" s="294"/>
    </row>
    <row r="411" ht="15.75" customHeight="1">
      <c r="A411" s="294"/>
      <c r="B411" s="294"/>
      <c r="C411" s="295"/>
      <c r="D411" s="295"/>
      <c r="E411" s="294"/>
      <c r="F411" s="295"/>
      <c r="G411" s="295"/>
      <c r="H411" s="295"/>
      <c r="I411" s="294"/>
      <c r="J411" s="294"/>
      <c r="L411" s="294"/>
    </row>
    <row r="412" ht="15.75" customHeight="1">
      <c r="A412" s="294"/>
      <c r="B412" s="294"/>
      <c r="C412" s="295"/>
      <c r="D412" s="295"/>
      <c r="E412" s="294"/>
      <c r="F412" s="295"/>
      <c r="G412" s="295"/>
      <c r="H412" s="295"/>
      <c r="I412" s="294"/>
      <c r="J412" s="294"/>
      <c r="L412" s="294"/>
    </row>
    <row r="413" ht="15.75" customHeight="1">
      <c r="A413" s="294"/>
      <c r="B413" s="294"/>
      <c r="C413" s="295"/>
      <c r="D413" s="295"/>
      <c r="E413" s="294"/>
      <c r="F413" s="295"/>
      <c r="G413" s="295"/>
      <c r="H413" s="295"/>
      <c r="I413" s="294"/>
      <c r="J413" s="294"/>
      <c r="L413" s="294"/>
    </row>
    <row r="414" ht="15.75" customHeight="1">
      <c r="A414" s="294"/>
      <c r="B414" s="294"/>
      <c r="C414" s="295"/>
      <c r="D414" s="295"/>
      <c r="E414" s="294"/>
      <c r="F414" s="295"/>
      <c r="G414" s="295"/>
      <c r="H414" s="295"/>
      <c r="I414" s="294"/>
      <c r="J414" s="294"/>
      <c r="L414" s="294"/>
    </row>
    <row r="415" ht="15.75" customHeight="1">
      <c r="A415" s="294"/>
      <c r="B415" s="294"/>
      <c r="C415" s="295"/>
      <c r="D415" s="295"/>
      <c r="E415" s="294"/>
      <c r="F415" s="295"/>
      <c r="G415" s="295"/>
      <c r="H415" s="295"/>
      <c r="I415" s="294"/>
      <c r="J415" s="294"/>
      <c r="L415" s="294"/>
    </row>
    <row r="416" ht="15.75" customHeight="1">
      <c r="A416" s="294"/>
      <c r="B416" s="294"/>
      <c r="C416" s="295"/>
      <c r="D416" s="295"/>
      <c r="E416" s="294"/>
      <c r="F416" s="295"/>
      <c r="G416" s="295"/>
      <c r="H416" s="295"/>
      <c r="I416" s="294"/>
      <c r="J416" s="294"/>
      <c r="L416" s="294"/>
    </row>
    <row r="417" ht="15.75" customHeight="1">
      <c r="A417" s="294"/>
      <c r="B417" s="294"/>
      <c r="C417" s="295"/>
      <c r="D417" s="295"/>
      <c r="E417" s="294"/>
      <c r="F417" s="295"/>
      <c r="G417" s="295"/>
      <c r="H417" s="295"/>
      <c r="I417" s="294"/>
      <c r="J417" s="294"/>
      <c r="L417" s="294"/>
    </row>
    <row r="418" ht="15.75" customHeight="1">
      <c r="A418" s="294"/>
      <c r="B418" s="294"/>
      <c r="C418" s="295"/>
      <c r="D418" s="295"/>
      <c r="E418" s="294"/>
      <c r="F418" s="295"/>
      <c r="G418" s="295"/>
      <c r="H418" s="295"/>
      <c r="I418" s="294"/>
      <c r="J418" s="294"/>
      <c r="L418" s="294"/>
    </row>
    <row r="419" ht="15.75" customHeight="1">
      <c r="A419" s="294"/>
      <c r="B419" s="294"/>
      <c r="C419" s="295"/>
      <c r="D419" s="295"/>
      <c r="E419" s="294"/>
      <c r="F419" s="295"/>
      <c r="G419" s="295"/>
      <c r="H419" s="295"/>
      <c r="I419" s="294"/>
      <c r="J419" s="294"/>
      <c r="L419" s="294"/>
    </row>
    <row r="420" ht="15.75" customHeight="1">
      <c r="A420" s="294"/>
      <c r="B420" s="294"/>
      <c r="C420" s="295"/>
      <c r="D420" s="295"/>
      <c r="E420" s="294"/>
      <c r="F420" s="295"/>
      <c r="G420" s="295"/>
      <c r="H420" s="295"/>
      <c r="I420" s="294"/>
      <c r="J420" s="294"/>
      <c r="L420" s="294"/>
    </row>
    <row r="421" ht="15.75" customHeight="1">
      <c r="A421" s="294"/>
      <c r="B421" s="294"/>
      <c r="C421" s="295"/>
      <c r="D421" s="295"/>
      <c r="E421" s="294"/>
      <c r="F421" s="295"/>
      <c r="G421" s="295"/>
      <c r="H421" s="295"/>
      <c r="I421" s="294"/>
      <c r="J421" s="294"/>
      <c r="L421" s="294"/>
    </row>
    <row r="422" ht="15.75" customHeight="1">
      <c r="A422" s="294"/>
      <c r="B422" s="294"/>
      <c r="C422" s="295"/>
      <c r="D422" s="295"/>
      <c r="E422" s="294"/>
      <c r="F422" s="295"/>
      <c r="G422" s="295"/>
      <c r="H422" s="295"/>
      <c r="I422" s="294"/>
      <c r="J422" s="294"/>
      <c r="L422" s="294"/>
    </row>
    <row r="423" ht="15.75" customHeight="1">
      <c r="A423" s="294"/>
      <c r="B423" s="294"/>
      <c r="C423" s="295"/>
      <c r="D423" s="295"/>
      <c r="E423" s="294"/>
      <c r="F423" s="295"/>
      <c r="G423" s="295"/>
      <c r="H423" s="295"/>
      <c r="I423" s="294"/>
      <c r="J423" s="294"/>
      <c r="L423" s="294"/>
    </row>
    <row r="424" ht="15.75" customHeight="1">
      <c r="A424" s="294"/>
      <c r="B424" s="294"/>
      <c r="C424" s="295"/>
      <c r="D424" s="295"/>
      <c r="E424" s="294"/>
      <c r="F424" s="295"/>
      <c r="G424" s="295"/>
      <c r="H424" s="295"/>
      <c r="I424" s="294"/>
      <c r="J424" s="294"/>
      <c r="L424" s="294"/>
    </row>
    <row r="425" ht="15.75" customHeight="1">
      <c r="A425" s="294"/>
      <c r="B425" s="294"/>
      <c r="C425" s="295"/>
      <c r="D425" s="295"/>
      <c r="E425" s="294"/>
      <c r="F425" s="295"/>
      <c r="G425" s="295"/>
      <c r="H425" s="295"/>
      <c r="I425" s="294"/>
      <c r="J425" s="294"/>
      <c r="L425" s="294"/>
    </row>
    <row r="426" ht="15.75" customHeight="1">
      <c r="A426" s="294"/>
      <c r="B426" s="294"/>
      <c r="C426" s="295"/>
      <c r="D426" s="295"/>
      <c r="E426" s="294"/>
      <c r="F426" s="295"/>
      <c r="G426" s="295"/>
      <c r="H426" s="295"/>
      <c r="I426" s="294"/>
      <c r="J426" s="294"/>
      <c r="L426" s="294"/>
    </row>
    <row r="427" ht="15.75" customHeight="1">
      <c r="A427" s="294"/>
      <c r="B427" s="294"/>
      <c r="C427" s="295"/>
      <c r="D427" s="295"/>
      <c r="E427" s="294"/>
      <c r="F427" s="295"/>
      <c r="G427" s="295"/>
      <c r="H427" s="295"/>
      <c r="I427" s="294"/>
      <c r="J427" s="294"/>
      <c r="L427" s="294"/>
    </row>
    <row r="428" ht="15.75" customHeight="1">
      <c r="A428" s="294"/>
      <c r="B428" s="294"/>
      <c r="C428" s="295"/>
      <c r="D428" s="295"/>
      <c r="E428" s="294"/>
      <c r="F428" s="295"/>
      <c r="G428" s="295"/>
      <c r="H428" s="295"/>
      <c r="I428" s="294"/>
      <c r="J428" s="294"/>
      <c r="L428" s="294"/>
    </row>
    <row r="429" ht="15.75" customHeight="1">
      <c r="A429" s="294"/>
      <c r="B429" s="294"/>
      <c r="C429" s="295"/>
      <c r="D429" s="295"/>
      <c r="E429" s="294"/>
      <c r="F429" s="295"/>
      <c r="G429" s="295"/>
      <c r="H429" s="295"/>
      <c r="I429" s="294"/>
      <c r="J429" s="294"/>
      <c r="L429" s="294"/>
    </row>
    <row r="430" ht="15.75" customHeight="1">
      <c r="A430" s="294"/>
      <c r="B430" s="294"/>
      <c r="C430" s="295"/>
      <c r="D430" s="295"/>
      <c r="E430" s="294"/>
      <c r="F430" s="295"/>
      <c r="G430" s="295"/>
      <c r="H430" s="295"/>
      <c r="I430" s="294"/>
      <c r="J430" s="294"/>
      <c r="L430" s="294"/>
    </row>
    <row r="431" ht="15.75" customHeight="1">
      <c r="A431" s="294"/>
      <c r="B431" s="294"/>
      <c r="C431" s="295"/>
      <c r="D431" s="295"/>
      <c r="E431" s="294"/>
      <c r="F431" s="295"/>
      <c r="G431" s="295"/>
      <c r="H431" s="295"/>
      <c r="I431" s="294"/>
      <c r="J431" s="294"/>
      <c r="L431" s="294"/>
    </row>
    <row r="432" ht="15.75" customHeight="1">
      <c r="A432" s="294"/>
      <c r="B432" s="294"/>
      <c r="C432" s="295"/>
      <c r="D432" s="295"/>
      <c r="E432" s="294"/>
      <c r="F432" s="295"/>
      <c r="G432" s="295"/>
      <c r="H432" s="295"/>
      <c r="I432" s="294"/>
      <c r="J432" s="294"/>
      <c r="L432" s="294"/>
    </row>
    <row r="433" ht="15.75" customHeight="1">
      <c r="A433" s="294"/>
      <c r="B433" s="294"/>
      <c r="C433" s="295"/>
      <c r="D433" s="295"/>
      <c r="E433" s="294"/>
      <c r="F433" s="295"/>
      <c r="G433" s="295"/>
      <c r="H433" s="295"/>
      <c r="I433" s="294"/>
      <c r="J433" s="294"/>
      <c r="L433" s="294"/>
    </row>
    <row r="434" ht="15.75" customHeight="1">
      <c r="A434" s="294"/>
      <c r="B434" s="294"/>
      <c r="C434" s="295"/>
      <c r="D434" s="295"/>
      <c r="E434" s="294"/>
      <c r="F434" s="295"/>
      <c r="G434" s="295"/>
      <c r="H434" s="295"/>
      <c r="I434" s="294"/>
      <c r="J434" s="294"/>
      <c r="L434" s="294"/>
    </row>
    <row r="435" ht="15.75" customHeight="1">
      <c r="A435" s="294"/>
      <c r="B435" s="294"/>
      <c r="C435" s="295"/>
      <c r="D435" s="295"/>
      <c r="E435" s="294"/>
      <c r="F435" s="295"/>
      <c r="G435" s="295"/>
      <c r="H435" s="295"/>
      <c r="I435" s="294"/>
      <c r="J435" s="294"/>
      <c r="L435" s="294"/>
    </row>
    <row r="436" ht="15.75" customHeight="1">
      <c r="A436" s="294"/>
      <c r="B436" s="294"/>
      <c r="C436" s="295"/>
      <c r="D436" s="295"/>
      <c r="E436" s="294"/>
      <c r="F436" s="295"/>
      <c r="G436" s="295"/>
      <c r="H436" s="295"/>
      <c r="I436" s="294"/>
      <c r="J436" s="294"/>
      <c r="L436" s="294"/>
    </row>
    <row r="437" ht="15.75" customHeight="1">
      <c r="A437" s="294"/>
      <c r="B437" s="294"/>
      <c r="C437" s="295"/>
      <c r="D437" s="295"/>
      <c r="E437" s="294"/>
      <c r="F437" s="295"/>
      <c r="G437" s="295"/>
      <c r="H437" s="295"/>
      <c r="I437" s="294"/>
      <c r="J437" s="294"/>
      <c r="L437" s="294"/>
    </row>
    <row r="438" ht="15.75" customHeight="1">
      <c r="A438" s="294"/>
      <c r="B438" s="294"/>
      <c r="C438" s="295"/>
      <c r="D438" s="295"/>
      <c r="E438" s="294"/>
      <c r="F438" s="295"/>
      <c r="G438" s="295"/>
      <c r="H438" s="295"/>
      <c r="I438" s="294"/>
      <c r="J438" s="294"/>
      <c r="L438" s="294"/>
    </row>
    <row r="439" ht="15.75" customHeight="1">
      <c r="A439" s="294"/>
      <c r="B439" s="294"/>
      <c r="C439" s="295"/>
      <c r="D439" s="295"/>
      <c r="E439" s="294"/>
      <c r="F439" s="295"/>
      <c r="G439" s="295"/>
      <c r="H439" s="295"/>
      <c r="I439" s="294"/>
      <c r="J439" s="294"/>
      <c r="L439" s="294"/>
    </row>
    <row r="440" ht="15.75" customHeight="1">
      <c r="A440" s="294"/>
      <c r="B440" s="294"/>
      <c r="C440" s="295"/>
      <c r="D440" s="295"/>
      <c r="E440" s="294"/>
      <c r="F440" s="295"/>
      <c r="G440" s="295"/>
      <c r="H440" s="295"/>
      <c r="I440" s="294"/>
      <c r="J440" s="294"/>
      <c r="L440" s="294"/>
    </row>
    <row r="441" ht="15.75" customHeight="1">
      <c r="A441" s="294"/>
      <c r="B441" s="294"/>
      <c r="C441" s="295"/>
      <c r="D441" s="295"/>
      <c r="E441" s="294"/>
      <c r="F441" s="295"/>
      <c r="G441" s="295"/>
      <c r="H441" s="295"/>
      <c r="I441" s="294"/>
      <c r="J441" s="294"/>
      <c r="L441" s="294"/>
    </row>
    <row r="442" ht="15.75" customHeight="1">
      <c r="A442" s="294"/>
      <c r="B442" s="294"/>
      <c r="C442" s="295"/>
      <c r="D442" s="295"/>
      <c r="E442" s="294"/>
      <c r="F442" s="295"/>
      <c r="G442" s="295"/>
      <c r="H442" s="295"/>
      <c r="I442" s="294"/>
      <c r="J442" s="294"/>
      <c r="L442" s="294"/>
    </row>
    <row r="443" ht="15.75" customHeight="1">
      <c r="A443" s="294"/>
      <c r="B443" s="294"/>
      <c r="C443" s="295"/>
      <c r="D443" s="295"/>
      <c r="E443" s="294"/>
      <c r="F443" s="295"/>
      <c r="G443" s="295"/>
      <c r="H443" s="295"/>
      <c r="I443" s="294"/>
      <c r="J443" s="294"/>
      <c r="L443" s="294"/>
    </row>
    <row r="444" ht="15.75" customHeight="1">
      <c r="A444" s="294"/>
      <c r="B444" s="294"/>
      <c r="C444" s="295"/>
      <c r="D444" s="295"/>
      <c r="E444" s="294"/>
      <c r="F444" s="295"/>
      <c r="G444" s="295"/>
      <c r="H444" s="295"/>
      <c r="I444" s="294"/>
      <c r="J444" s="294"/>
      <c r="L444" s="294"/>
    </row>
    <row r="445" ht="15.75" customHeight="1">
      <c r="A445" s="294"/>
      <c r="B445" s="294"/>
      <c r="C445" s="295"/>
      <c r="D445" s="295"/>
      <c r="E445" s="294"/>
      <c r="F445" s="295"/>
      <c r="G445" s="295"/>
      <c r="H445" s="295"/>
      <c r="I445" s="294"/>
      <c r="J445" s="294"/>
      <c r="L445" s="294"/>
    </row>
    <row r="446" ht="15.75" customHeight="1">
      <c r="A446" s="294"/>
      <c r="B446" s="294"/>
      <c r="C446" s="295"/>
      <c r="D446" s="295"/>
      <c r="E446" s="294"/>
      <c r="F446" s="295"/>
      <c r="G446" s="295"/>
      <c r="H446" s="295"/>
      <c r="I446" s="294"/>
      <c r="J446" s="294"/>
      <c r="L446" s="294"/>
    </row>
    <row r="447" ht="15.75" customHeight="1">
      <c r="A447" s="294"/>
      <c r="B447" s="294"/>
      <c r="C447" s="295"/>
      <c r="D447" s="295"/>
      <c r="E447" s="294"/>
      <c r="F447" s="295"/>
      <c r="G447" s="295"/>
      <c r="H447" s="295"/>
      <c r="I447" s="294"/>
      <c r="J447" s="294"/>
      <c r="L447" s="294"/>
    </row>
    <row r="448" ht="15.75" customHeight="1">
      <c r="A448" s="294"/>
      <c r="B448" s="294"/>
      <c r="C448" s="295"/>
      <c r="D448" s="295"/>
      <c r="E448" s="294"/>
      <c r="F448" s="295"/>
      <c r="G448" s="295"/>
      <c r="H448" s="295"/>
      <c r="I448" s="294"/>
      <c r="J448" s="294"/>
      <c r="L448" s="294"/>
    </row>
    <row r="449" ht="15.75" customHeight="1">
      <c r="A449" s="294"/>
      <c r="B449" s="294"/>
      <c r="C449" s="295"/>
      <c r="D449" s="295"/>
      <c r="E449" s="294"/>
      <c r="F449" s="295"/>
      <c r="G449" s="295"/>
      <c r="H449" s="295"/>
      <c r="I449" s="294"/>
      <c r="J449" s="294"/>
      <c r="L449" s="294"/>
    </row>
    <row r="450" ht="15.75" customHeight="1">
      <c r="A450" s="294"/>
      <c r="B450" s="294"/>
      <c r="C450" s="295"/>
      <c r="D450" s="295"/>
      <c r="E450" s="294"/>
      <c r="F450" s="295"/>
      <c r="G450" s="295"/>
      <c r="H450" s="295"/>
      <c r="I450" s="294"/>
      <c r="J450" s="294"/>
      <c r="L450" s="294"/>
    </row>
    <row r="451" ht="15.75" customHeight="1">
      <c r="A451" s="294"/>
      <c r="B451" s="294"/>
      <c r="C451" s="295"/>
      <c r="D451" s="295"/>
      <c r="E451" s="294"/>
      <c r="F451" s="295"/>
      <c r="G451" s="295"/>
      <c r="H451" s="295"/>
      <c r="I451" s="294"/>
      <c r="J451" s="294"/>
      <c r="L451" s="294"/>
    </row>
    <row r="452" ht="15.75" customHeight="1">
      <c r="A452" s="294"/>
      <c r="B452" s="294"/>
      <c r="C452" s="295"/>
      <c r="D452" s="295"/>
      <c r="E452" s="294"/>
      <c r="F452" s="295"/>
      <c r="G452" s="295"/>
      <c r="H452" s="295"/>
      <c r="I452" s="294"/>
      <c r="J452" s="294"/>
      <c r="L452" s="294"/>
    </row>
    <row r="453" ht="15.75" customHeight="1">
      <c r="A453" s="294"/>
      <c r="B453" s="294"/>
      <c r="C453" s="295"/>
      <c r="D453" s="295"/>
      <c r="E453" s="294"/>
      <c r="F453" s="295"/>
      <c r="G453" s="295"/>
      <c r="H453" s="295"/>
      <c r="I453" s="294"/>
      <c r="J453" s="294"/>
      <c r="L453" s="294"/>
    </row>
    <row r="454" ht="15.75" customHeight="1">
      <c r="A454" s="294"/>
      <c r="B454" s="294"/>
      <c r="C454" s="295"/>
      <c r="D454" s="295"/>
      <c r="E454" s="294"/>
      <c r="F454" s="295"/>
      <c r="G454" s="295"/>
      <c r="H454" s="295"/>
      <c r="I454" s="294"/>
      <c r="J454" s="294"/>
      <c r="L454" s="294"/>
    </row>
    <row r="455" ht="15.75" customHeight="1">
      <c r="A455" s="294"/>
      <c r="B455" s="294"/>
      <c r="C455" s="295"/>
      <c r="D455" s="295"/>
      <c r="E455" s="294"/>
      <c r="F455" s="295"/>
      <c r="G455" s="295"/>
      <c r="H455" s="295"/>
      <c r="I455" s="294"/>
      <c r="J455" s="294"/>
      <c r="L455" s="294"/>
    </row>
    <row r="456" ht="15.75" customHeight="1">
      <c r="A456" s="294"/>
      <c r="B456" s="294"/>
      <c r="C456" s="295"/>
      <c r="D456" s="295"/>
      <c r="E456" s="294"/>
      <c r="F456" s="295"/>
      <c r="G456" s="295"/>
      <c r="H456" s="295"/>
      <c r="I456" s="294"/>
      <c r="J456" s="294"/>
      <c r="L456" s="294"/>
    </row>
    <row r="457" ht="15.75" customHeight="1">
      <c r="A457" s="294"/>
      <c r="B457" s="294"/>
      <c r="C457" s="295"/>
      <c r="D457" s="295"/>
      <c r="E457" s="294"/>
      <c r="F457" s="295"/>
      <c r="G457" s="295"/>
      <c r="H457" s="295"/>
      <c r="I457" s="294"/>
      <c r="J457" s="294"/>
      <c r="L457" s="294"/>
    </row>
    <row r="458" ht="15.75" customHeight="1">
      <c r="A458" s="294"/>
      <c r="B458" s="294"/>
      <c r="C458" s="295"/>
      <c r="D458" s="295"/>
      <c r="E458" s="294"/>
      <c r="F458" s="295"/>
      <c r="G458" s="295"/>
      <c r="H458" s="295"/>
      <c r="I458" s="294"/>
      <c r="J458" s="294"/>
      <c r="L458" s="294"/>
    </row>
    <row r="459" ht="15.75" customHeight="1">
      <c r="A459" s="294"/>
      <c r="B459" s="294"/>
      <c r="C459" s="295"/>
      <c r="D459" s="295"/>
      <c r="E459" s="294"/>
      <c r="F459" s="295"/>
      <c r="G459" s="295"/>
      <c r="H459" s="295"/>
      <c r="I459" s="294"/>
      <c r="J459" s="294"/>
      <c r="L459" s="294"/>
    </row>
    <row r="460" ht="15.75" customHeight="1">
      <c r="A460" s="294"/>
      <c r="B460" s="294"/>
      <c r="C460" s="295"/>
      <c r="D460" s="295"/>
      <c r="E460" s="294"/>
      <c r="F460" s="295"/>
      <c r="G460" s="295"/>
      <c r="H460" s="295"/>
      <c r="I460" s="294"/>
      <c r="J460" s="294"/>
      <c r="L460" s="294"/>
    </row>
    <row r="461" ht="15.75" customHeight="1">
      <c r="A461" s="294"/>
      <c r="B461" s="294"/>
      <c r="C461" s="295"/>
      <c r="D461" s="295"/>
      <c r="E461" s="294"/>
      <c r="F461" s="295"/>
      <c r="G461" s="295"/>
      <c r="H461" s="295"/>
      <c r="I461" s="294"/>
      <c r="J461" s="294"/>
      <c r="L461" s="294"/>
    </row>
    <row r="462" ht="15.75" customHeight="1">
      <c r="A462" s="294"/>
      <c r="B462" s="294"/>
      <c r="C462" s="295"/>
      <c r="D462" s="295"/>
      <c r="E462" s="294"/>
      <c r="F462" s="295"/>
      <c r="G462" s="295"/>
      <c r="H462" s="295"/>
      <c r="I462" s="294"/>
      <c r="J462" s="294"/>
      <c r="L462" s="294"/>
    </row>
    <row r="463" ht="15.75" customHeight="1">
      <c r="A463" s="294"/>
      <c r="B463" s="294"/>
      <c r="C463" s="295"/>
      <c r="D463" s="295"/>
      <c r="E463" s="294"/>
      <c r="F463" s="295"/>
      <c r="G463" s="295"/>
      <c r="H463" s="295"/>
      <c r="I463" s="294"/>
      <c r="J463" s="294"/>
      <c r="L463" s="294"/>
    </row>
    <row r="464" ht="15.75" customHeight="1">
      <c r="A464" s="294"/>
      <c r="B464" s="294"/>
      <c r="C464" s="295"/>
      <c r="D464" s="295"/>
      <c r="E464" s="294"/>
      <c r="F464" s="295"/>
      <c r="G464" s="295"/>
      <c r="H464" s="295"/>
      <c r="I464" s="294"/>
      <c r="J464" s="294"/>
      <c r="L464" s="294"/>
    </row>
    <row r="465" ht="15.75" customHeight="1">
      <c r="A465" s="294"/>
      <c r="B465" s="294"/>
      <c r="C465" s="295"/>
      <c r="D465" s="295"/>
      <c r="E465" s="294"/>
      <c r="F465" s="295"/>
      <c r="G465" s="295"/>
      <c r="H465" s="295"/>
      <c r="I465" s="294"/>
      <c r="J465" s="294"/>
      <c r="L465" s="294"/>
    </row>
    <row r="466" ht="15.75" customHeight="1">
      <c r="A466" s="294"/>
      <c r="B466" s="294"/>
      <c r="C466" s="295"/>
      <c r="D466" s="295"/>
      <c r="E466" s="294"/>
      <c r="F466" s="295"/>
      <c r="G466" s="295"/>
      <c r="H466" s="295"/>
      <c r="I466" s="294"/>
      <c r="J466" s="294"/>
      <c r="L466" s="294"/>
    </row>
    <row r="467" ht="15.75" customHeight="1">
      <c r="A467" s="294"/>
      <c r="B467" s="294"/>
      <c r="C467" s="295"/>
      <c r="D467" s="295"/>
      <c r="E467" s="294"/>
      <c r="F467" s="295"/>
      <c r="G467" s="295"/>
      <c r="H467" s="295"/>
      <c r="I467" s="294"/>
      <c r="J467" s="294"/>
      <c r="L467" s="294"/>
    </row>
    <row r="468" ht="15.75" customHeight="1">
      <c r="A468" s="294"/>
      <c r="B468" s="294"/>
      <c r="C468" s="295"/>
      <c r="D468" s="295"/>
      <c r="E468" s="294"/>
      <c r="F468" s="295"/>
      <c r="G468" s="295"/>
      <c r="H468" s="295"/>
      <c r="I468" s="294"/>
      <c r="J468" s="294"/>
      <c r="L468" s="294"/>
    </row>
    <row r="469" ht="15.75" customHeight="1">
      <c r="A469" s="294"/>
      <c r="B469" s="294"/>
      <c r="C469" s="295"/>
      <c r="D469" s="295"/>
      <c r="E469" s="294"/>
      <c r="F469" s="295"/>
      <c r="G469" s="295"/>
      <c r="H469" s="295"/>
      <c r="I469" s="294"/>
      <c r="J469" s="294"/>
      <c r="L469" s="294"/>
    </row>
    <row r="470" ht="15.75" customHeight="1">
      <c r="A470" s="294"/>
      <c r="B470" s="294"/>
      <c r="C470" s="295"/>
      <c r="D470" s="295"/>
      <c r="E470" s="294"/>
      <c r="F470" s="295"/>
      <c r="G470" s="295"/>
      <c r="H470" s="295"/>
      <c r="I470" s="294"/>
      <c r="J470" s="294"/>
      <c r="L470" s="294"/>
    </row>
    <row r="471" ht="15.75" customHeight="1">
      <c r="A471" s="294"/>
      <c r="B471" s="294"/>
      <c r="C471" s="295"/>
      <c r="D471" s="295"/>
      <c r="E471" s="294"/>
      <c r="F471" s="295"/>
      <c r="G471" s="295"/>
      <c r="H471" s="295"/>
      <c r="I471" s="294"/>
      <c r="J471" s="294"/>
      <c r="L471" s="294"/>
    </row>
    <row r="472" ht="15.75" customHeight="1">
      <c r="A472" s="294"/>
      <c r="B472" s="294"/>
      <c r="C472" s="295"/>
      <c r="D472" s="295"/>
      <c r="E472" s="294"/>
      <c r="F472" s="295"/>
      <c r="G472" s="295"/>
      <c r="H472" s="295"/>
      <c r="I472" s="294"/>
      <c r="J472" s="294"/>
      <c r="L472" s="294"/>
    </row>
    <row r="473" ht="15.75" customHeight="1">
      <c r="A473" s="294"/>
      <c r="B473" s="294"/>
      <c r="C473" s="295"/>
      <c r="D473" s="295"/>
      <c r="E473" s="294"/>
      <c r="F473" s="295"/>
      <c r="G473" s="295"/>
      <c r="H473" s="295"/>
      <c r="I473" s="294"/>
      <c r="J473" s="294"/>
      <c r="L473" s="294"/>
    </row>
    <row r="474" ht="15.75" customHeight="1">
      <c r="A474" s="294"/>
      <c r="B474" s="294"/>
      <c r="C474" s="295"/>
      <c r="D474" s="295"/>
      <c r="E474" s="294"/>
      <c r="F474" s="295"/>
      <c r="G474" s="295"/>
      <c r="H474" s="295"/>
      <c r="I474" s="294"/>
      <c r="J474" s="294"/>
      <c r="L474" s="294"/>
    </row>
    <row r="475" ht="15.75" customHeight="1">
      <c r="A475" s="294"/>
      <c r="B475" s="294"/>
      <c r="C475" s="295"/>
      <c r="D475" s="295"/>
      <c r="E475" s="294"/>
      <c r="F475" s="295"/>
      <c r="G475" s="295"/>
      <c r="H475" s="295"/>
      <c r="I475" s="294"/>
      <c r="J475" s="294"/>
      <c r="L475" s="294"/>
    </row>
    <row r="476" ht="15.75" customHeight="1">
      <c r="A476" s="294"/>
      <c r="B476" s="294"/>
      <c r="C476" s="295"/>
      <c r="D476" s="295"/>
      <c r="E476" s="294"/>
      <c r="F476" s="295"/>
      <c r="G476" s="295"/>
      <c r="H476" s="295"/>
      <c r="I476" s="294"/>
      <c r="J476" s="294"/>
      <c r="L476" s="294"/>
    </row>
    <row r="477" ht="15.75" customHeight="1">
      <c r="A477" s="294"/>
      <c r="B477" s="294"/>
      <c r="C477" s="295"/>
      <c r="D477" s="295"/>
      <c r="E477" s="294"/>
      <c r="F477" s="295"/>
      <c r="G477" s="295"/>
      <c r="H477" s="295"/>
      <c r="I477" s="294"/>
      <c r="J477" s="294"/>
      <c r="L477" s="294"/>
    </row>
    <row r="478" ht="15.75" customHeight="1">
      <c r="A478" s="294"/>
      <c r="B478" s="294"/>
      <c r="C478" s="295"/>
      <c r="D478" s="295"/>
      <c r="E478" s="294"/>
      <c r="F478" s="295"/>
      <c r="G478" s="295"/>
      <c r="H478" s="295"/>
      <c r="I478" s="294"/>
      <c r="J478" s="294"/>
      <c r="L478" s="294"/>
    </row>
    <row r="479" ht="15.75" customHeight="1">
      <c r="A479" s="294"/>
      <c r="B479" s="294"/>
      <c r="C479" s="295"/>
      <c r="D479" s="295"/>
      <c r="E479" s="294"/>
      <c r="F479" s="295"/>
      <c r="G479" s="295"/>
      <c r="H479" s="295"/>
      <c r="I479" s="294"/>
      <c r="J479" s="294"/>
      <c r="L479" s="294"/>
    </row>
    <row r="480" ht="15.75" customHeight="1">
      <c r="A480" s="294"/>
      <c r="B480" s="294"/>
      <c r="C480" s="295"/>
      <c r="D480" s="295"/>
      <c r="E480" s="294"/>
      <c r="F480" s="295"/>
      <c r="G480" s="295"/>
      <c r="H480" s="295"/>
      <c r="I480" s="294"/>
      <c r="J480" s="294"/>
      <c r="L480" s="294"/>
    </row>
    <row r="481" ht="15.75" customHeight="1">
      <c r="A481" s="294"/>
      <c r="B481" s="294"/>
      <c r="C481" s="295"/>
      <c r="D481" s="295"/>
      <c r="E481" s="294"/>
      <c r="F481" s="295"/>
      <c r="G481" s="295"/>
      <c r="H481" s="295"/>
      <c r="I481" s="294"/>
      <c r="J481" s="294"/>
      <c r="L481" s="294"/>
    </row>
    <row r="482" ht="15.75" customHeight="1">
      <c r="A482" s="294"/>
      <c r="B482" s="294"/>
      <c r="C482" s="295"/>
      <c r="D482" s="295"/>
      <c r="E482" s="294"/>
      <c r="F482" s="295"/>
      <c r="G482" s="295"/>
      <c r="H482" s="295"/>
      <c r="I482" s="294"/>
      <c r="J482" s="294"/>
      <c r="L482" s="294"/>
    </row>
    <row r="483" ht="15.75" customHeight="1">
      <c r="A483" s="294"/>
      <c r="B483" s="294"/>
      <c r="C483" s="295"/>
      <c r="D483" s="295"/>
      <c r="E483" s="294"/>
      <c r="F483" s="295"/>
      <c r="G483" s="295"/>
      <c r="H483" s="295"/>
      <c r="I483" s="294"/>
      <c r="J483" s="294"/>
      <c r="L483" s="294"/>
    </row>
    <row r="484" ht="15.75" customHeight="1">
      <c r="A484" s="294"/>
      <c r="B484" s="294"/>
      <c r="C484" s="295"/>
      <c r="D484" s="295"/>
      <c r="E484" s="294"/>
      <c r="F484" s="295"/>
      <c r="G484" s="295"/>
      <c r="H484" s="295"/>
      <c r="I484" s="294"/>
      <c r="J484" s="294"/>
      <c r="L484" s="294"/>
    </row>
    <row r="485" ht="15.75" customHeight="1">
      <c r="A485" s="294"/>
      <c r="B485" s="294"/>
      <c r="C485" s="295"/>
      <c r="D485" s="295"/>
      <c r="E485" s="294"/>
      <c r="F485" s="295"/>
      <c r="G485" s="295"/>
      <c r="H485" s="295"/>
      <c r="I485" s="294"/>
      <c r="J485" s="294"/>
      <c r="L485" s="294"/>
    </row>
    <row r="486" ht="15.75" customHeight="1">
      <c r="A486" s="294"/>
      <c r="B486" s="294"/>
      <c r="C486" s="295"/>
      <c r="D486" s="295"/>
      <c r="E486" s="294"/>
      <c r="F486" s="295"/>
      <c r="G486" s="295"/>
      <c r="H486" s="295"/>
      <c r="I486" s="294"/>
      <c r="J486" s="294"/>
      <c r="L486" s="294"/>
    </row>
    <row r="487" ht="15.75" customHeight="1">
      <c r="A487" s="294"/>
      <c r="B487" s="294"/>
      <c r="C487" s="295"/>
      <c r="D487" s="295"/>
      <c r="E487" s="294"/>
      <c r="F487" s="295"/>
      <c r="G487" s="295"/>
      <c r="H487" s="295"/>
      <c r="I487" s="294"/>
      <c r="J487" s="294"/>
      <c r="L487" s="294"/>
    </row>
    <row r="488" ht="15.75" customHeight="1">
      <c r="A488" s="294"/>
      <c r="B488" s="294"/>
      <c r="C488" s="295"/>
      <c r="D488" s="295"/>
      <c r="E488" s="294"/>
      <c r="F488" s="295"/>
      <c r="G488" s="295"/>
      <c r="H488" s="295"/>
      <c r="I488" s="294"/>
      <c r="J488" s="294"/>
      <c r="L488" s="294"/>
    </row>
    <row r="489" ht="15.75" customHeight="1">
      <c r="A489" s="294"/>
      <c r="B489" s="294"/>
      <c r="C489" s="295"/>
      <c r="D489" s="295"/>
      <c r="E489" s="294"/>
      <c r="F489" s="295"/>
      <c r="G489" s="295"/>
      <c r="H489" s="295"/>
      <c r="I489" s="294"/>
      <c r="J489" s="294"/>
      <c r="L489" s="294"/>
    </row>
    <row r="490" ht="15.75" customHeight="1">
      <c r="A490" s="294"/>
      <c r="B490" s="294"/>
      <c r="C490" s="295"/>
      <c r="D490" s="295"/>
      <c r="E490" s="294"/>
      <c r="F490" s="295"/>
      <c r="G490" s="295"/>
      <c r="H490" s="295"/>
      <c r="I490" s="294"/>
      <c r="J490" s="294"/>
      <c r="L490" s="294"/>
    </row>
    <row r="491" ht="15.75" customHeight="1">
      <c r="A491" s="294"/>
      <c r="B491" s="294"/>
      <c r="C491" s="295"/>
      <c r="D491" s="295"/>
      <c r="E491" s="294"/>
      <c r="F491" s="295"/>
      <c r="G491" s="295"/>
      <c r="H491" s="295"/>
      <c r="I491" s="294"/>
      <c r="J491" s="294"/>
      <c r="L491" s="294"/>
    </row>
    <row r="492" ht="15.75" customHeight="1">
      <c r="A492" s="294"/>
      <c r="B492" s="294"/>
      <c r="C492" s="295"/>
      <c r="D492" s="295"/>
      <c r="E492" s="294"/>
      <c r="F492" s="295"/>
      <c r="G492" s="295"/>
      <c r="H492" s="295"/>
      <c r="I492" s="294"/>
      <c r="J492" s="294"/>
      <c r="L492" s="294"/>
    </row>
    <row r="493" ht="15.75" customHeight="1">
      <c r="A493" s="294"/>
      <c r="B493" s="294"/>
      <c r="C493" s="295"/>
      <c r="D493" s="295"/>
      <c r="E493" s="294"/>
      <c r="F493" s="295"/>
      <c r="G493" s="295"/>
      <c r="H493" s="295"/>
      <c r="I493" s="294"/>
      <c r="J493" s="294"/>
      <c r="L493" s="294"/>
    </row>
    <row r="494" ht="15.75" customHeight="1">
      <c r="A494" s="294"/>
      <c r="B494" s="294"/>
      <c r="C494" s="295"/>
      <c r="D494" s="295"/>
      <c r="E494" s="294"/>
      <c r="F494" s="295"/>
      <c r="G494" s="295"/>
      <c r="H494" s="295"/>
      <c r="I494" s="294"/>
      <c r="J494" s="294"/>
      <c r="L494" s="294"/>
    </row>
    <row r="495" ht="15.75" customHeight="1">
      <c r="A495" s="294"/>
      <c r="B495" s="294"/>
      <c r="C495" s="295"/>
      <c r="D495" s="295"/>
      <c r="E495" s="294"/>
      <c r="F495" s="295"/>
      <c r="G495" s="295"/>
      <c r="H495" s="295"/>
      <c r="I495" s="294"/>
      <c r="J495" s="294"/>
      <c r="L495" s="294"/>
    </row>
    <row r="496" ht="15.75" customHeight="1">
      <c r="A496" s="294"/>
      <c r="B496" s="294"/>
      <c r="C496" s="295"/>
      <c r="D496" s="295"/>
      <c r="E496" s="294"/>
      <c r="F496" s="295"/>
      <c r="G496" s="295"/>
      <c r="H496" s="295"/>
      <c r="I496" s="294"/>
      <c r="J496" s="294"/>
      <c r="L496" s="294"/>
    </row>
    <row r="497" ht="15.75" customHeight="1">
      <c r="A497" s="294"/>
      <c r="B497" s="294"/>
      <c r="C497" s="295"/>
      <c r="D497" s="295"/>
      <c r="E497" s="294"/>
      <c r="F497" s="295"/>
      <c r="G497" s="295"/>
      <c r="H497" s="295"/>
      <c r="I497" s="294"/>
      <c r="J497" s="294"/>
      <c r="L497" s="294"/>
    </row>
    <row r="498" ht="15.75" customHeight="1">
      <c r="A498" s="294"/>
      <c r="B498" s="294"/>
      <c r="C498" s="295"/>
      <c r="D498" s="295"/>
      <c r="E498" s="294"/>
      <c r="F498" s="295"/>
      <c r="G498" s="295"/>
      <c r="H498" s="295"/>
      <c r="I498" s="294"/>
      <c r="J498" s="294"/>
      <c r="L498" s="294"/>
    </row>
    <row r="499" ht="15.75" customHeight="1">
      <c r="A499" s="294"/>
      <c r="B499" s="294"/>
      <c r="C499" s="295"/>
      <c r="D499" s="295"/>
      <c r="E499" s="294"/>
      <c r="F499" s="295"/>
      <c r="G499" s="295"/>
      <c r="H499" s="295"/>
      <c r="I499" s="294"/>
      <c r="J499" s="294"/>
      <c r="L499" s="294"/>
    </row>
    <row r="500" ht="15.75" customHeight="1">
      <c r="A500" s="294"/>
      <c r="B500" s="294"/>
      <c r="C500" s="295"/>
      <c r="D500" s="295"/>
      <c r="E500" s="294"/>
      <c r="F500" s="295"/>
      <c r="G500" s="295"/>
      <c r="H500" s="295"/>
      <c r="I500" s="294"/>
      <c r="J500" s="294"/>
      <c r="L500" s="294"/>
    </row>
    <row r="501" ht="15.75" customHeight="1">
      <c r="A501" s="294"/>
      <c r="B501" s="294"/>
      <c r="C501" s="295"/>
      <c r="D501" s="295"/>
      <c r="E501" s="294"/>
      <c r="F501" s="295"/>
      <c r="G501" s="295"/>
      <c r="H501" s="295"/>
      <c r="I501" s="294"/>
      <c r="J501" s="294"/>
      <c r="L501" s="294"/>
    </row>
    <row r="502" ht="15.75" customHeight="1">
      <c r="A502" s="294"/>
      <c r="B502" s="294"/>
      <c r="C502" s="295"/>
      <c r="D502" s="295"/>
      <c r="E502" s="294"/>
      <c r="F502" s="295"/>
      <c r="G502" s="295"/>
      <c r="H502" s="295"/>
      <c r="I502" s="294"/>
      <c r="J502" s="294"/>
      <c r="L502" s="294"/>
    </row>
    <row r="503" ht="15.75" customHeight="1">
      <c r="A503" s="294"/>
      <c r="B503" s="294"/>
      <c r="C503" s="295"/>
      <c r="D503" s="295"/>
      <c r="E503" s="294"/>
      <c r="F503" s="295"/>
      <c r="G503" s="295"/>
      <c r="H503" s="295"/>
      <c r="I503" s="294"/>
      <c r="J503" s="294"/>
      <c r="L503" s="294"/>
    </row>
    <row r="504" ht="15.75" customHeight="1">
      <c r="A504" s="294"/>
      <c r="B504" s="294"/>
      <c r="C504" s="295"/>
      <c r="D504" s="295"/>
      <c r="E504" s="294"/>
      <c r="F504" s="295"/>
      <c r="G504" s="295"/>
      <c r="H504" s="295"/>
      <c r="I504" s="294"/>
      <c r="J504" s="294"/>
      <c r="L504" s="294"/>
    </row>
    <row r="505" ht="15.75" customHeight="1">
      <c r="A505" s="294"/>
      <c r="B505" s="294"/>
      <c r="C505" s="295"/>
      <c r="D505" s="295"/>
      <c r="E505" s="294"/>
      <c r="F505" s="295"/>
      <c r="G505" s="295"/>
      <c r="H505" s="295"/>
      <c r="I505" s="294"/>
      <c r="J505" s="294"/>
      <c r="L505" s="294"/>
    </row>
    <row r="506" ht="15.75" customHeight="1">
      <c r="A506" s="294"/>
      <c r="B506" s="294"/>
      <c r="C506" s="295"/>
      <c r="D506" s="295"/>
      <c r="E506" s="294"/>
      <c r="F506" s="295"/>
      <c r="G506" s="295"/>
      <c r="H506" s="295"/>
      <c r="I506" s="294"/>
      <c r="J506" s="294"/>
      <c r="L506" s="294"/>
    </row>
    <row r="507" ht="15.75" customHeight="1">
      <c r="A507" s="294"/>
      <c r="B507" s="294"/>
      <c r="C507" s="295"/>
      <c r="D507" s="295"/>
      <c r="E507" s="294"/>
      <c r="F507" s="295"/>
      <c r="G507" s="295"/>
      <c r="H507" s="295"/>
      <c r="I507" s="294"/>
      <c r="J507" s="294"/>
      <c r="L507" s="294"/>
    </row>
    <row r="508" ht="15.75" customHeight="1">
      <c r="A508" s="294"/>
      <c r="B508" s="294"/>
      <c r="C508" s="295"/>
      <c r="D508" s="295"/>
      <c r="E508" s="294"/>
      <c r="F508" s="295"/>
      <c r="G508" s="295"/>
      <c r="H508" s="295"/>
      <c r="I508" s="294"/>
      <c r="J508" s="294"/>
      <c r="L508" s="294"/>
    </row>
    <row r="509" ht="15.75" customHeight="1">
      <c r="A509" s="294"/>
      <c r="B509" s="294"/>
      <c r="C509" s="295"/>
      <c r="D509" s="295"/>
      <c r="E509" s="294"/>
      <c r="F509" s="295"/>
      <c r="G509" s="295"/>
      <c r="H509" s="295"/>
      <c r="I509" s="294"/>
      <c r="J509" s="294"/>
      <c r="L509" s="294"/>
    </row>
    <row r="510" ht="15.75" customHeight="1">
      <c r="A510" s="294"/>
      <c r="B510" s="294"/>
      <c r="C510" s="295"/>
      <c r="D510" s="295"/>
      <c r="E510" s="294"/>
      <c r="F510" s="295"/>
      <c r="G510" s="295"/>
      <c r="H510" s="295"/>
      <c r="I510" s="294"/>
      <c r="J510" s="294"/>
      <c r="L510" s="294"/>
    </row>
    <row r="511" ht="15.75" customHeight="1">
      <c r="A511" s="294"/>
      <c r="B511" s="294"/>
      <c r="C511" s="295"/>
      <c r="D511" s="295"/>
      <c r="E511" s="294"/>
      <c r="F511" s="295"/>
      <c r="G511" s="295"/>
      <c r="H511" s="295"/>
      <c r="I511" s="294"/>
      <c r="J511" s="294"/>
      <c r="L511" s="294"/>
    </row>
    <row r="512" ht="15.75" customHeight="1">
      <c r="A512" s="294"/>
      <c r="B512" s="294"/>
      <c r="C512" s="295"/>
      <c r="D512" s="295"/>
      <c r="E512" s="294"/>
      <c r="F512" s="295"/>
      <c r="G512" s="295"/>
      <c r="H512" s="295"/>
      <c r="I512" s="294"/>
      <c r="J512" s="294"/>
      <c r="L512" s="294"/>
    </row>
    <row r="513" ht="15.75" customHeight="1">
      <c r="A513" s="294"/>
      <c r="B513" s="294"/>
      <c r="C513" s="295"/>
      <c r="D513" s="295"/>
      <c r="E513" s="294"/>
      <c r="F513" s="295"/>
      <c r="G513" s="295"/>
      <c r="H513" s="295"/>
      <c r="I513" s="294"/>
      <c r="J513" s="294"/>
      <c r="L513" s="294"/>
    </row>
    <row r="514" ht="15.75" customHeight="1">
      <c r="A514" s="294"/>
      <c r="B514" s="294"/>
      <c r="C514" s="295"/>
      <c r="D514" s="295"/>
      <c r="E514" s="294"/>
      <c r="F514" s="295"/>
      <c r="G514" s="295"/>
      <c r="H514" s="295"/>
      <c r="I514" s="294"/>
      <c r="J514" s="294"/>
      <c r="L514" s="294"/>
    </row>
    <row r="515" ht="15.75" customHeight="1">
      <c r="A515" s="294"/>
      <c r="B515" s="294"/>
      <c r="C515" s="295"/>
      <c r="D515" s="295"/>
      <c r="E515" s="294"/>
      <c r="F515" s="295"/>
      <c r="G515" s="295"/>
      <c r="H515" s="295"/>
      <c r="I515" s="294"/>
      <c r="J515" s="294"/>
      <c r="L515" s="294"/>
    </row>
    <row r="516" ht="15.75" customHeight="1">
      <c r="A516" s="294"/>
      <c r="B516" s="294"/>
      <c r="C516" s="295"/>
      <c r="D516" s="295"/>
      <c r="E516" s="294"/>
      <c r="F516" s="295"/>
      <c r="G516" s="295"/>
      <c r="H516" s="295"/>
      <c r="I516" s="294"/>
      <c r="J516" s="294"/>
      <c r="L516" s="294"/>
    </row>
    <row r="517" ht="15.75" customHeight="1">
      <c r="A517" s="294"/>
      <c r="B517" s="294"/>
      <c r="C517" s="295"/>
      <c r="D517" s="295"/>
      <c r="E517" s="294"/>
      <c r="F517" s="295"/>
      <c r="G517" s="295"/>
      <c r="H517" s="295"/>
      <c r="I517" s="294"/>
      <c r="J517" s="294"/>
      <c r="L517" s="294"/>
    </row>
    <row r="518" ht="15.75" customHeight="1">
      <c r="A518" s="294"/>
      <c r="B518" s="294"/>
      <c r="C518" s="295"/>
      <c r="D518" s="295"/>
      <c r="E518" s="294"/>
      <c r="F518" s="295"/>
      <c r="G518" s="295"/>
      <c r="H518" s="295"/>
      <c r="I518" s="294"/>
      <c r="J518" s="294"/>
      <c r="L518" s="294"/>
    </row>
    <row r="519" ht="15.75" customHeight="1">
      <c r="A519" s="294"/>
      <c r="B519" s="294"/>
      <c r="C519" s="295"/>
      <c r="D519" s="295"/>
      <c r="E519" s="294"/>
      <c r="F519" s="295"/>
      <c r="G519" s="295"/>
      <c r="H519" s="295"/>
      <c r="I519" s="294"/>
      <c r="J519" s="294"/>
      <c r="L519" s="294"/>
    </row>
    <row r="520" ht="15.75" customHeight="1">
      <c r="A520" s="294"/>
      <c r="B520" s="294"/>
      <c r="C520" s="295"/>
      <c r="D520" s="295"/>
      <c r="E520" s="294"/>
      <c r="F520" s="295"/>
      <c r="G520" s="295"/>
      <c r="H520" s="295"/>
      <c r="I520" s="294"/>
      <c r="J520" s="294"/>
      <c r="L520" s="294"/>
    </row>
    <row r="521" ht="15.75" customHeight="1">
      <c r="A521" s="294"/>
      <c r="B521" s="294"/>
      <c r="C521" s="295"/>
      <c r="D521" s="295"/>
      <c r="E521" s="294"/>
      <c r="F521" s="295"/>
      <c r="G521" s="295"/>
      <c r="H521" s="295"/>
      <c r="I521" s="294"/>
      <c r="J521" s="294"/>
      <c r="L521" s="294"/>
    </row>
    <row r="522" ht="15.75" customHeight="1">
      <c r="A522" s="294"/>
      <c r="B522" s="294"/>
      <c r="C522" s="295"/>
      <c r="D522" s="295"/>
      <c r="E522" s="294"/>
      <c r="F522" s="295"/>
      <c r="G522" s="295"/>
      <c r="H522" s="295"/>
      <c r="I522" s="294"/>
      <c r="J522" s="294"/>
      <c r="L522" s="294"/>
    </row>
    <row r="523" ht="15.75" customHeight="1">
      <c r="A523" s="294"/>
      <c r="B523" s="294"/>
      <c r="C523" s="295"/>
      <c r="D523" s="295"/>
      <c r="E523" s="294"/>
      <c r="F523" s="295"/>
      <c r="G523" s="295"/>
      <c r="H523" s="295"/>
      <c r="I523" s="294"/>
      <c r="J523" s="294"/>
      <c r="L523" s="294"/>
    </row>
    <row r="524" ht="15.75" customHeight="1">
      <c r="A524" s="294"/>
      <c r="B524" s="294"/>
      <c r="C524" s="295"/>
      <c r="D524" s="295"/>
      <c r="E524" s="294"/>
      <c r="F524" s="295"/>
      <c r="G524" s="295"/>
      <c r="H524" s="295"/>
      <c r="I524" s="294"/>
      <c r="J524" s="294"/>
      <c r="L524" s="294"/>
    </row>
    <row r="525" ht="15.75" customHeight="1">
      <c r="A525" s="294"/>
      <c r="B525" s="294"/>
      <c r="C525" s="295"/>
      <c r="D525" s="295"/>
      <c r="E525" s="294"/>
      <c r="F525" s="295"/>
      <c r="G525" s="295"/>
      <c r="H525" s="295"/>
      <c r="I525" s="294"/>
      <c r="J525" s="294"/>
      <c r="L525" s="294"/>
    </row>
    <row r="526" ht="15.75" customHeight="1">
      <c r="A526" s="294"/>
      <c r="B526" s="294"/>
      <c r="C526" s="295"/>
      <c r="D526" s="295"/>
      <c r="E526" s="294"/>
      <c r="F526" s="295"/>
      <c r="G526" s="295"/>
      <c r="H526" s="295"/>
      <c r="I526" s="294"/>
      <c r="J526" s="294"/>
      <c r="L526" s="294"/>
    </row>
    <row r="527" ht="15.75" customHeight="1">
      <c r="A527" s="294"/>
      <c r="B527" s="294"/>
      <c r="C527" s="295"/>
      <c r="D527" s="295"/>
      <c r="E527" s="294"/>
      <c r="F527" s="295"/>
      <c r="G527" s="295"/>
      <c r="H527" s="295"/>
      <c r="I527" s="294"/>
      <c r="J527" s="294"/>
      <c r="L527" s="294"/>
    </row>
    <row r="528" ht="15.75" customHeight="1">
      <c r="A528" s="294"/>
      <c r="B528" s="294"/>
      <c r="C528" s="295"/>
      <c r="D528" s="295"/>
      <c r="E528" s="294"/>
      <c r="F528" s="295"/>
      <c r="G528" s="295"/>
      <c r="H528" s="295"/>
      <c r="I528" s="294"/>
      <c r="J528" s="294"/>
      <c r="L528" s="294"/>
    </row>
    <row r="529" ht="15.75" customHeight="1">
      <c r="A529" s="294"/>
      <c r="B529" s="294"/>
      <c r="C529" s="295"/>
      <c r="D529" s="295"/>
      <c r="E529" s="294"/>
      <c r="F529" s="295"/>
      <c r="G529" s="295"/>
      <c r="H529" s="295"/>
      <c r="I529" s="294"/>
      <c r="J529" s="294"/>
      <c r="L529" s="294"/>
    </row>
    <row r="530" ht="15.75" customHeight="1">
      <c r="A530" s="294"/>
      <c r="B530" s="294"/>
      <c r="C530" s="295"/>
      <c r="D530" s="295"/>
      <c r="E530" s="294"/>
      <c r="F530" s="295"/>
      <c r="G530" s="295"/>
      <c r="H530" s="295"/>
      <c r="I530" s="294"/>
      <c r="J530" s="294"/>
      <c r="L530" s="294"/>
    </row>
    <row r="531" ht="15.75" customHeight="1">
      <c r="A531" s="294"/>
      <c r="B531" s="294"/>
      <c r="C531" s="295"/>
      <c r="D531" s="295"/>
      <c r="E531" s="294"/>
      <c r="F531" s="295"/>
      <c r="G531" s="295"/>
      <c r="H531" s="295"/>
      <c r="I531" s="294"/>
      <c r="J531" s="294"/>
      <c r="L531" s="294"/>
    </row>
    <row r="532" ht="15.75" customHeight="1">
      <c r="A532" s="294"/>
      <c r="B532" s="294"/>
      <c r="C532" s="295"/>
      <c r="D532" s="295"/>
      <c r="E532" s="294"/>
      <c r="F532" s="295"/>
      <c r="G532" s="295"/>
      <c r="H532" s="295"/>
      <c r="I532" s="294"/>
      <c r="J532" s="294"/>
      <c r="L532" s="294"/>
    </row>
    <row r="533" ht="15.75" customHeight="1">
      <c r="A533" s="294"/>
      <c r="B533" s="294"/>
      <c r="C533" s="295"/>
      <c r="D533" s="295"/>
      <c r="E533" s="294"/>
      <c r="F533" s="295"/>
      <c r="G533" s="295"/>
      <c r="H533" s="295"/>
      <c r="I533" s="294"/>
      <c r="J533" s="294"/>
      <c r="L533" s="294"/>
    </row>
    <row r="534" ht="15.75" customHeight="1">
      <c r="A534" s="294"/>
      <c r="B534" s="294"/>
      <c r="C534" s="295"/>
      <c r="D534" s="295"/>
      <c r="E534" s="294"/>
      <c r="F534" s="295"/>
      <c r="G534" s="295"/>
      <c r="H534" s="295"/>
      <c r="I534" s="294"/>
      <c r="J534" s="294"/>
      <c r="L534" s="294"/>
    </row>
    <row r="535" ht="15.75" customHeight="1">
      <c r="A535" s="294"/>
      <c r="B535" s="294"/>
      <c r="C535" s="295"/>
      <c r="D535" s="295"/>
      <c r="E535" s="294"/>
      <c r="F535" s="295"/>
      <c r="G535" s="295"/>
      <c r="H535" s="295"/>
      <c r="I535" s="294"/>
      <c r="J535" s="294"/>
      <c r="L535" s="294"/>
    </row>
    <row r="536" ht="15.75" customHeight="1">
      <c r="A536" s="294"/>
      <c r="B536" s="294"/>
      <c r="C536" s="295"/>
      <c r="D536" s="295"/>
      <c r="E536" s="294"/>
      <c r="F536" s="295"/>
      <c r="G536" s="295"/>
      <c r="H536" s="295"/>
      <c r="I536" s="294"/>
      <c r="J536" s="294"/>
      <c r="L536" s="294"/>
    </row>
    <row r="537" ht="15.75" customHeight="1">
      <c r="A537" s="294"/>
      <c r="B537" s="294"/>
      <c r="C537" s="295"/>
      <c r="D537" s="295"/>
      <c r="E537" s="294"/>
      <c r="F537" s="295"/>
      <c r="G537" s="295"/>
      <c r="H537" s="295"/>
      <c r="I537" s="294"/>
      <c r="J537" s="294"/>
      <c r="L537" s="294"/>
    </row>
    <row r="538" ht="15.75" customHeight="1">
      <c r="A538" s="294"/>
      <c r="B538" s="294"/>
      <c r="C538" s="295"/>
      <c r="D538" s="295"/>
      <c r="E538" s="294"/>
      <c r="F538" s="295"/>
      <c r="G538" s="295"/>
      <c r="H538" s="295"/>
      <c r="I538" s="294"/>
      <c r="J538" s="294"/>
      <c r="L538" s="294"/>
    </row>
    <row r="539" ht="15.75" customHeight="1">
      <c r="A539" s="294"/>
      <c r="B539" s="294"/>
      <c r="C539" s="295"/>
      <c r="D539" s="295"/>
      <c r="E539" s="294"/>
      <c r="F539" s="295"/>
      <c r="G539" s="295"/>
      <c r="H539" s="295"/>
      <c r="I539" s="294"/>
      <c r="J539" s="294"/>
      <c r="L539" s="294"/>
    </row>
    <row r="540" ht="15.75" customHeight="1">
      <c r="A540" s="294"/>
      <c r="B540" s="294"/>
      <c r="C540" s="295"/>
      <c r="D540" s="295"/>
      <c r="E540" s="294"/>
      <c r="F540" s="295"/>
      <c r="G540" s="295"/>
      <c r="H540" s="295"/>
      <c r="I540" s="294"/>
      <c r="J540" s="294"/>
      <c r="L540" s="294"/>
    </row>
    <row r="541" ht="15.75" customHeight="1">
      <c r="A541" s="294"/>
      <c r="B541" s="294"/>
      <c r="C541" s="295"/>
      <c r="D541" s="295"/>
      <c r="E541" s="294"/>
      <c r="F541" s="295"/>
      <c r="G541" s="295"/>
      <c r="H541" s="295"/>
      <c r="I541" s="294"/>
      <c r="J541" s="294"/>
      <c r="L541" s="294"/>
    </row>
    <row r="542" ht="15.75" customHeight="1">
      <c r="A542" s="294"/>
      <c r="B542" s="294"/>
      <c r="C542" s="295"/>
      <c r="D542" s="295"/>
      <c r="E542" s="294"/>
      <c r="F542" s="295"/>
      <c r="G542" s="295"/>
      <c r="H542" s="295"/>
      <c r="I542" s="294"/>
      <c r="J542" s="294"/>
      <c r="L542" s="294"/>
    </row>
    <row r="543" ht="15.75" customHeight="1">
      <c r="A543" s="294"/>
      <c r="B543" s="294"/>
      <c r="C543" s="295"/>
      <c r="D543" s="295"/>
      <c r="E543" s="294"/>
      <c r="F543" s="295"/>
      <c r="G543" s="295"/>
      <c r="H543" s="295"/>
      <c r="I543" s="294"/>
      <c r="J543" s="294"/>
      <c r="L543" s="294"/>
    </row>
    <row r="544" ht="15.75" customHeight="1">
      <c r="A544" s="294"/>
      <c r="B544" s="294"/>
      <c r="C544" s="295"/>
      <c r="D544" s="295"/>
      <c r="E544" s="294"/>
      <c r="F544" s="295"/>
      <c r="G544" s="295"/>
      <c r="H544" s="295"/>
      <c r="I544" s="294"/>
      <c r="J544" s="294"/>
      <c r="L544" s="294"/>
    </row>
    <row r="545" ht="15.75" customHeight="1">
      <c r="A545" s="294"/>
      <c r="B545" s="294"/>
      <c r="C545" s="295"/>
      <c r="D545" s="295"/>
      <c r="E545" s="294"/>
      <c r="F545" s="295"/>
      <c r="G545" s="295"/>
      <c r="H545" s="295"/>
      <c r="I545" s="294"/>
      <c r="J545" s="294"/>
      <c r="L545" s="294"/>
    </row>
    <row r="546" ht="15.75" customHeight="1">
      <c r="A546" s="294"/>
      <c r="B546" s="294"/>
      <c r="C546" s="295"/>
      <c r="D546" s="295"/>
      <c r="E546" s="294"/>
      <c r="F546" s="295"/>
      <c r="G546" s="295"/>
      <c r="H546" s="295"/>
      <c r="I546" s="294"/>
      <c r="J546" s="294"/>
      <c r="L546" s="294"/>
    </row>
    <row r="547" ht="15.75" customHeight="1">
      <c r="A547" s="294"/>
      <c r="B547" s="294"/>
      <c r="C547" s="295"/>
      <c r="D547" s="295"/>
      <c r="E547" s="294"/>
      <c r="F547" s="295"/>
      <c r="G547" s="295"/>
      <c r="H547" s="295"/>
      <c r="I547" s="294"/>
      <c r="J547" s="294"/>
      <c r="L547" s="294"/>
    </row>
    <row r="548" ht="15.75" customHeight="1">
      <c r="A548" s="294"/>
      <c r="B548" s="294"/>
      <c r="C548" s="295"/>
      <c r="D548" s="295"/>
      <c r="E548" s="294"/>
      <c r="F548" s="295"/>
      <c r="G548" s="295"/>
      <c r="H548" s="295"/>
      <c r="I548" s="294"/>
      <c r="J548" s="294"/>
      <c r="L548" s="294"/>
    </row>
    <row r="549" ht="15.75" customHeight="1">
      <c r="A549" s="294"/>
      <c r="B549" s="294"/>
      <c r="C549" s="295"/>
      <c r="D549" s="295"/>
      <c r="E549" s="294"/>
      <c r="F549" s="295"/>
      <c r="G549" s="295"/>
      <c r="H549" s="295"/>
      <c r="I549" s="294"/>
      <c r="J549" s="294"/>
      <c r="L549" s="294"/>
    </row>
    <row r="550" ht="15.75" customHeight="1">
      <c r="A550" s="294"/>
      <c r="B550" s="294"/>
      <c r="C550" s="295"/>
      <c r="D550" s="295"/>
      <c r="E550" s="294"/>
      <c r="F550" s="295"/>
      <c r="G550" s="295"/>
      <c r="H550" s="295"/>
      <c r="I550" s="294"/>
      <c r="J550" s="294"/>
      <c r="L550" s="294"/>
    </row>
    <row r="551" ht="15.75" customHeight="1">
      <c r="A551" s="294"/>
      <c r="B551" s="294"/>
      <c r="C551" s="295"/>
      <c r="D551" s="295"/>
      <c r="E551" s="294"/>
      <c r="F551" s="295"/>
      <c r="G551" s="295"/>
      <c r="H551" s="295"/>
      <c r="I551" s="294"/>
      <c r="J551" s="294"/>
      <c r="L551" s="294"/>
    </row>
    <row r="552" ht="15.75" customHeight="1">
      <c r="A552" s="294"/>
      <c r="B552" s="294"/>
      <c r="C552" s="295"/>
      <c r="D552" s="295"/>
      <c r="E552" s="294"/>
      <c r="F552" s="295"/>
      <c r="G552" s="295"/>
      <c r="H552" s="295"/>
      <c r="I552" s="294"/>
      <c r="J552" s="294"/>
      <c r="L552" s="294"/>
    </row>
    <row r="553" ht="15.75" customHeight="1">
      <c r="A553" s="294"/>
      <c r="B553" s="294"/>
      <c r="C553" s="295"/>
      <c r="D553" s="295"/>
      <c r="E553" s="294"/>
      <c r="F553" s="295"/>
      <c r="G553" s="295"/>
      <c r="H553" s="295"/>
      <c r="I553" s="294"/>
      <c r="J553" s="294"/>
      <c r="L553" s="294"/>
    </row>
    <row r="554" ht="15.75" customHeight="1">
      <c r="A554" s="294"/>
      <c r="B554" s="294"/>
      <c r="C554" s="295"/>
      <c r="D554" s="295"/>
      <c r="E554" s="294"/>
      <c r="F554" s="295"/>
      <c r="G554" s="295"/>
      <c r="H554" s="295"/>
      <c r="I554" s="294"/>
      <c r="J554" s="294"/>
      <c r="L554" s="294"/>
    </row>
    <row r="555" ht="15.75" customHeight="1">
      <c r="A555" s="294"/>
      <c r="B555" s="294"/>
      <c r="C555" s="295"/>
      <c r="D555" s="295"/>
      <c r="E555" s="294"/>
      <c r="F555" s="295"/>
      <c r="G555" s="295"/>
      <c r="H555" s="295"/>
      <c r="I555" s="294"/>
      <c r="J555" s="294"/>
      <c r="L555" s="294"/>
    </row>
    <row r="556" ht="15.75" customHeight="1">
      <c r="A556" s="294"/>
      <c r="B556" s="294"/>
      <c r="C556" s="295"/>
      <c r="D556" s="295"/>
      <c r="E556" s="294"/>
      <c r="F556" s="295"/>
      <c r="G556" s="295"/>
      <c r="H556" s="295"/>
      <c r="I556" s="294"/>
      <c r="J556" s="294"/>
      <c r="L556" s="294"/>
    </row>
    <row r="557" ht="15.75" customHeight="1">
      <c r="A557" s="294"/>
      <c r="B557" s="294"/>
      <c r="C557" s="295"/>
      <c r="D557" s="295"/>
      <c r="E557" s="294"/>
      <c r="F557" s="295"/>
      <c r="G557" s="295"/>
      <c r="H557" s="295"/>
      <c r="I557" s="294"/>
      <c r="J557" s="294"/>
      <c r="L557" s="294"/>
    </row>
    <row r="558" ht="15.75" customHeight="1">
      <c r="A558" s="294"/>
      <c r="B558" s="294"/>
      <c r="C558" s="295"/>
      <c r="D558" s="295"/>
      <c r="E558" s="294"/>
      <c r="F558" s="295"/>
      <c r="G558" s="295"/>
      <c r="H558" s="295"/>
      <c r="I558" s="294"/>
      <c r="J558" s="294"/>
      <c r="L558" s="294"/>
    </row>
    <row r="559" ht="15.75" customHeight="1">
      <c r="A559" s="294"/>
      <c r="B559" s="294"/>
      <c r="C559" s="295"/>
      <c r="D559" s="295"/>
      <c r="E559" s="294"/>
      <c r="F559" s="295"/>
      <c r="G559" s="295"/>
      <c r="H559" s="295"/>
      <c r="I559" s="294"/>
      <c r="J559" s="294"/>
      <c r="L559" s="294"/>
    </row>
    <row r="560" ht="15.75" customHeight="1">
      <c r="A560" s="294"/>
      <c r="B560" s="294"/>
      <c r="C560" s="295"/>
      <c r="D560" s="295"/>
      <c r="E560" s="294"/>
      <c r="F560" s="295"/>
      <c r="G560" s="295"/>
      <c r="H560" s="295"/>
      <c r="I560" s="294"/>
      <c r="J560" s="294"/>
      <c r="L560" s="294"/>
    </row>
    <row r="561" ht="15.75" customHeight="1">
      <c r="A561" s="294"/>
      <c r="B561" s="294"/>
      <c r="C561" s="295"/>
      <c r="D561" s="295"/>
      <c r="E561" s="294"/>
      <c r="F561" s="295"/>
      <c r="G561" s="295"/>
      <c r="H561" s="295"/>
      <c r="I561" s="294"/>
      <c r="J561" s="294"/>
      <c r="L561" s="294"/>
    </row>
    <row r="562" ht="15.75" customHeight="1">
      <c r="A562" s="294"/>
      <c r="B562" s="294"/>
      <c r="C562" s="295"/>
      <c r="D562" s="295"/>
      <c r="E562" s="294"/>
      <c r="F562" s="295"/>
      <c r="G562" s="295"/>
      <c r="H562" s="295"/>
      <c r="I562" s="294"/>
      <c r="J562" s="294"/>
      <c r="L562" s="294"/>
    </row>
    <row r="563" ht="15.75" customHeight="1">
      <c r="A563" s="294"/>
      <c r="B563" s="294"/>
      <c r="C563" s="295"/>
      <c r="D563" s="295"/>
      <c r="E563" s="294"/>
      <c r="F563" s="295"/>
      <c r="G563" s="295"/>
      <c r="H563" s="295"/>
      <c r="I563" s="294"/>
      <c r="J563" s="294"/>
      <c r="L563" s="294"/>
    </row>
    <row r="564" ht="15.75" customHeight="1">
      <c r="A564" s="294"/>
      <c r="B564" s="294"/>
      <c r="C564" s="295"/>
      <c r="D564" s="295"/>
      <c r="E564" s="294"/>
      <c r="F564" s="295"/>
      <c r="G564" s="295"/>
      <c r="H564" s="295"/>
      <c r="I564" s="294"/>
      <c r="J564" s="294"/>
      <c r="L564" s="294"/>
    </row>
    <row r="565" ht="15.75" customHeight="1">
      <c r="A565" s="294"/>
      <c r="B565" s="294"/>
      <c r="C565" s="295"/>
      <c r="D565" s="295"/>
      <c r="E565" s="294"/>
      <c r="F565" s="295"/>
      <c r="G565" s="295"/>
      <c r="H565" s="295"/>
      <c r="I565" s="294"/>
      <c r="J565" s="294"/>
      <c r="L565" s="294"/>
    </row>
    <row r="566" ht="15.75" customHeight="1">
      <c r="A566" s="294"/>
      <c r="B566" s="294"/>
      <c r="C566" s="295"/>
      <c r="D566" s="295"/>
      <c r="E566" s="294"/>
      <c r="F566" s="295"/>
      <c r="G566" s="295"/>
      <c r="H566" s="295"/>
      <c r="I566" s="294"/>
      <c r="J566" s="294"/>
      <c r="L566" s="294"/>
    </row>
    <row r="567" ht="15.75" customHeight="1">
      <c r="A567" s="294"/>
      <c r="B567" s="294"/>
      <c r="C567" s="295"/>
      <c r="D567" s="295"/>
      <c r="E567" s="294"/>
      <c r="F567" s="295"/>
      <c r="G567" s="295"/>
      <c r="H567" s="295"/>
      <c r="I567" s="294"/>
      <c r="J567" s="294"/>
      <c r="L567" s="294"/>
    </row>
    <row r="568" ht="15.75" customHeight="1">
      <c r="A568" s="294"/>
      <c r="B568" s="294"/>
      <c r="C568" s="295"/>
      <c r="D568" s="295"/>
      <c r="E568" s="294"/>
      <c r="F568" s="295"/>
      <c r="G568" s="295"/>
      <c r="H568" s="295"/>
      <c r="I568" s="294"/>
      <c r="J568" s="294"/>
      <c r="L568" s="294"/>
    </row>
    <row r="569" ht="15.75" customHeight="1">
      <c r="A569" s="294"/>
      <c r="B569" s="294"/>
      <c r="C569" s="295"/>
      <c r="D569" s="295"/>
      <c r="E569" s="294"/>
      <c r="F569" s="295"/>
      <c r="G569" s="295"/>
      <c r="H569" s="295"/>
      <c r="I569" s="294"/>
      <c r="J569" s="294"/>
      <c r="L569" s="294"/>
    </row>
    <row r="570" ht="15.75" customHeight="1">
      <c r="A570" s="294"/>
      <c r="B570" s="294"/>
      <c r="C570" s="295"/>
      <c r="D570" s="295"/>
      <c r="E570" s="294"/>
      <c r="F570" s="295"/>
      <c r="G570" s="295"/>
      <c r="H570" s="295"/>
      <c r="I570" s="294"/>
      <c r="J570" s="294"/>
      <c r="L570" s="294"/>
    </row>
    <row r="571" ht="15.75" customHeight="1">
      <c r="A571" s="294"/>
      <c r="B571" s="294"/>
      <c r="C571" s="295"/>
      <c r="D571" s="295"/>
      <c r="E571" s="294"/>
      <c r="F571" s="295"/>
      <c r="G571" s="295"/>
      <c r="H571" s="295"/>
      <c r="I571" s="294"/>
      <c r="J571" s="294"/>
      <c r="L571" s="294"/>
    </row>
    <row r="572" ht="15.75" customHeight="1">
      <c r="A572" s="294"/>
      <c r="B572" s="294"/>
      <c r="C572" s="295"/>
      <c r="D572" s="295"/>
      <c r="E572" s="294"/>
      <c r="F572" s="295"/>
      <c r="G572" s="295"/>
      <c r="H572" s="295"/>
      <c r="I572" s="294"/>
      <c r="J572" s="294"/>
      <c r="L572" s="294"/>
    </row>
    <row r="573" ht="15.75" customHeight="1">
      <c r="A573" s="294"/>
      <c r="B573" s="294"/>
      <c r="C573" s="295"/>
      <c r="D573" s="295"/>
      <c r="E573" s="294"/>
      <c r="F573" s="295"/>
      <c r="G573" s="295"/>
      <c r="H573" s="295"/>
      <c r="I573" s="294"/>
      <c r="J573" s="294"/>
      <c r="L573" s="294"/>
    </row>
    <row r="574" ht="15.75" customHeight="1">
      <c r="A574" s="294"/>
      <c r="B574" s="294"/>
      <c r="C574" s="295"/>
      <c r="D574" s="295"/>
      <c r="E574" s="294"/>
      <c r="F574" s="295"/>
      <c r="G574" s="295"/>
      <c r="H574" s="295"/>
      <c r="I574" s="294"/>
      <c r="J574" s="294"/>
      <c r="L574" s="294"/>
    </row>
    <row r="575" ht="15.75" customHeight="1">
      <c r="A575" s="294"/>
      <c r="B575" s="294"/>
      <c r="C575" s="295"/>
      <c r="D575" s="295"/>
      <c r="E575" s="294"/>
      <c r="F575" s="295"/>
      <c r="G575" s="295"/>
      <c r="H575" s="295"/>
      <c r="I575" s="294"/>
      <c r="J575" s="294"/>
      <c r="L575" s="294"/>
    </row>
    <row r="576" ht="15.75" customHeight="1">
      <c r="A576" s="294"/>
      <c r="B576" s="294"/>
      <c r="C576" s="295"/>
      <c r="D576" s="295"/>
      <c r="E576" s="294"/>
      <c r="F576" s="295"/>
      <c r="G576" s="295"/>
      <c r="H576" s="295"/>
      <c r="I576" s="294"/>
      <c r="J576" s="294"/>
      <c r="L576" s="294"/>
    </row>
    <row r="577" ht="15.75" customHeight="1">
      <c r="A577" s="294"/>
      <c r="B577" s="294"/>
      <c r="C577" s="295"/>
      <c r="D577" s="295"/>
      <c r="E577" s="294"/>
      <c r="F577" s="295"/>
      <c r="G577" s="295"/>
      <c r="H577" s="295"/>
      <c r="I577" s="294"/>
      <c r="J577" s="294"/>
      <c r="L577" s="294"/>
    </row>
    <row r="578" ht="15.75" customHeight="1">
      <c r="A578" s="294"/>
      <c r="B578" s="294"/>
      <c r="C578" s="295"/>
      <c r="D578" s="295"/>
      <c r="E578" s="294"/>
      <c r="F578" s="295"/>
      <c r="G578" s="295"/>
      <c r="H578" s="295"/>
      <c r="I578" s="294"/>
      <c r="J578" s="294"/>
      <c r="L578" s="294"/>
    </row>
    <row r="579" ht="15.75" customHeight="1">
      <c r="A579" s="294"/>
      <c r="B579" s="294"/>
      <c r="C579" s="295"/>
      <c r="D579" s="295"/>
      <c r="E579" s="294"/>
      <c r="F579" s="295"/>
      <c r="G579" s="295"/>
      <c r="H579" s="295"/>
      <c r="I579" s="294"/>
      <c r="J579" s="294"/>
      <c r="L579" s="294"/>
    </row>
    <row r="580" ht="15.75" customHeight="1">
      <c r="A580" s="294"/>
      <c r="B580" s="294"/>
      <c r="C580" s="295"/>
      <c r="D580" s="295"/>
      <c r="E580" s="294"/>
      <c r="F580" s="295"/>
      <c r="G580" s="295"/>
      <c r="H580" s="295"/>
      <c r="I580" s="294"/>
      <c r="J580" s="294"/>
      <c r="L580" s="294"/>
    </row>
    <row r="581" ht="15.75" customHeight="1">
      <c r="A581" s="294"/>
      <c r="B581" s="294"/>
      <c r="C581" s="295"/>
      <c r="D581" s="295"/>
      <c r="E581" s="294"/>
      <c r="F581" s="295"/>
      <c r="G581" s="295"/>
      <c r="H581" s="295"/>
      <c r="I581" s="294"/>
      <c r="J581" s="294"/>
      <c r="L581" s="294"/>
    </row>
    <row r="582" ht="15.75" customHeight="1">
      <c r="A582" s="294"/>
      <c r="B582" s="294"/>
      <c r="C582" s="295"/>
      <c r="D582" s="295"/>
      <c r="E582" s="294"/>
      <c r="F582" s="295"/>
      <c r="G582" s="295"/>
      <c r="H582" s="295"/>
      <c r="I582" s="294"/>
      <c r="J582" s="294"/>
      <c r="L582" s="294"/>
    </row>
    <row r="583" ht="15.75" customHeight="1">
      <c r="A583" s="294"/>
      <c r="B583" s="294"/>
      <c r="C583" s="295"/>
      <c r="D583" s="295"/>
      <c r="E583" s="294"/>
      <c r="F583" s="295"/>
      <c r="G583" s="295"/>
      <c r="H583" s="295"/>
      <c r="I583" s="294"/>
      <c r="J583" s="294"/>
      <c r="L583" s="294"/>
    </row>
    <row r="584" ht="15.75" customHeight="1">
      <c r="A584" s="294"/>
      <c r="B584" s="294"/>
      <c r="C584" s="295"/>
      <c r="D584" s="295"/>
      <c r="E584" s="294"/>
      <c r="F584" s="295"/>
      <c r="G584" s="295"/>
      <c r="H584" s="295"/>
      <c r="I584" s="294"/>
      <c r="J584" s="294"/>
      <c r="L584" s="294"/>
    </row>
    <row r="585" ht="15.75" customHeight="1">
      <c r="A585" s="294"/>
      <c r="B585" s="294"/>
      <c r="C585" s="295"/>
      <c r="D585" s="295"/>
      <c r="E585" s="294"/>
      <c r="F585" s="295"/>
      <c r="G585" s="295"/>
      <c r="H585" s="295"/>
      <c r="I585" s="294"/>
      <c r="J585" s="294"/>
      <c r="L585" s="294"/>
    </row>
    <row r="586" ht="15.75" customHeight="1">
      <c r="A586" s="294"/>
      <c r="B586" s="294"/>
      <c r="C586" s="295"/>
      <c r="D586" s="295"/>
      <c r="E586" s="294"/>
      <c r="F586" s="295"/>
      <c r="G586" s="295"/>
      <c r="H586" s="295"/>
      <c r="I586" s="294"/>
      <c r="J586" s="294"/>
      <c r="L586" s="294"/>
    </row>
    <row r="587" ht="15.75" customHeight="1">
      <c r="A587" s="294"/>
      <c r="B587" s="294"/>
      <c r="C587" s="295"/>
      <c r="D587" s="295"/>
      <c r="E587" s="294"/>
      <c r="F587" s="295"/>
      <c r="G587" s="295"/>
      <c r="H587" s="295"/>
      <c r="I587" s="294"/>
      <c r="J587" s="294"/>
      <c r="L587" s="294"/>
    </row>
    <row r="588" ht="15.75" customHeight="1">
      <c r="A588" s="294"/>
      <c r="B588" s="294"/>
      <c r="C588" s="295"/>
      <c r="D588" s="295"/>
      <c r="E588" s="294"/>
      <c r="F588" s="295"/>
      <c r="G588" s="295"/>
      <c r="H588" s="295"/>
      <c r="I588" s="294"/>
      <c r="J588" s="294"/>
      <c r="L588" s="294"/>
    </row>
    <row r="589" ht="15.75" customHeight="1">
      <c r="A589" s="294"/>
      <c r="B589" s="294"/>
      <c r="C589" s="295"/>
      <c r="D589" s="295"/>
      <c r="E589" s="294"/>
      <c r="F589" s="295"/>
      <c r="G589" s="295"/>
      <c r="H589" s="295"/>
      <c r="I589" s="294"/>
      <c r="J589" s="294"/>
      <c r="L589" s="294"/>
    </row>
    <row r="590" ht="15.75" customHeight="1">
      <c r="A590" s="294"/>
      <c r="B590" s="294"/>
      <c r="C590" s="295"/>
      <c r="D590" s="295"/>
      <c r="E590" s="294"/>
      <c r="F590" s="295"/>
      <c r="G590" s="295"/>
      <c r="H590" s="295"/>
      <c r="I590" s="294"/>
      <c r="J590" s="294"/>
      <c r="L590" s="294"/>
    </row>
    <row r="591" ht="15.75" customHeight="1">
      <c r="A591" s="294"/>
      <c r="B591" s="294"/>
      <c r="C591" s="295"/>
      <c r="D591" s="295"/>
      <c r="E591" s="294"/>
      <c r="F591" s="295"/>
      <c r="G591" s="295"/>
      <c r="H591" s="295"/>
      <c r="I591" s="294"/>
      <c r="J591" s="294"/>
      <c r="L591" s="294"/>
    </row>
    <row r="592" ht="15.75" customHeight="1">
      <c r="A592" s="294"/>
      <c r="B592" s="294"/>
      <c r="C592" s="295"/>
      <c r="D592" s="295"/>
      <c r="E592" s="294"/>
      <c r="F592" s="295"/>
      <c r="G592" s="295"/>
      <c r="H592" s="295"/>
      <c r="I592" s="294"/>
      <c r="J592" s="294"/>
      <c r="L592" s="294"/>
    </row>
    <row r="593" ht="15.75" customHeight="1">
      <c r="A593" s="294"/>
      <c r="B593" s="294"/>
      <c r="C593" s="295"/>
      <c r="D593" s="295"/>
      <c r="E593" s="294"/>
      <c r="F593" s="295"/>
      <c r="G593" s="295"/>
      <c r="H593" s="295"/>
      <c r="I593" s="294"/>
      <c r="J593" s="294"/>
      <c r="L593" s="294"/>
    </row>
    <row r="594" ht="15.75" customHeight="1">
      <c r="A594" s="294"/>
      <c r="B594" s="294"/>
      <c r="C594" s="295"/>
      <c r="D594" s="295"/>
      <c r="E594" s="294"/>
      <c r="F594" s="295"/>
      <c r="G594" s="295"/>
      <c r="H594" s="295"/>
      <c r="I594" s="294"/>
      <c r="J594" s="294"/>
      <c r="L594" s="294"/>
    </row>
    <row r="595" ht="15.75" customHeight="1">
      <c r="A595" s="294"/>
      <c r="B595" s="294"/>
      <c r="C595" s="295"/>
      <c r="D595" s="295"/>
      <c r="E595" s="294"/>
      <c r="F595" s="295"/>
      <c r="G595" s="295"/>
      <c r="H595" s="295"/>
      <c r="I595" s="294"/>
      <c r="J595" s="294"/>
      <c r="L595" s="294"/>
    </row>
    <row r="596" ht="15.75" customHeight="1">
      <c r="A596" s="294"/>
      <c r="B596" s="294"/>
      <c r="C596" s="295"/>
      <c r="D596" s="295"/>
      <c r="E596" s="294"/>
      <c r="F596" s="295"/>
      <c r="G596" s="295"/>
      <c r="H596" s="295"/>
      <c r="I596" s="294"/>
      <c r="J596" s="294"/>
      <c r="L596" s="294"/>
    </row>
    <row r="597" ht="15.75" customHeight="1">
      <c r="A597" s="294"/>
      <c r="B597" s="294"/>
      <c r="C597" s="295"/>
      <c r="D597" s="295"/>
      <c r="E597" s="294"/>
      <c r="F597" s="295"/>
      <c r="G597" s="295"/>
      <c r="H597" s="295"/>
      <c r="I597" s="294"/>
      <c r="J597" s="294"/>
      <c r="L597" s="294"/>
    </row>
    <row r="598" ht="15.75" customHeight="1">
      <c r="A598" s="294"/>
      <c r="B598" s="294"/>
      <c r="C598" s="295"/>
      <c r="D598" s="295"/>
      <c r="E598" s="294"/>
      <c r="F598" s="295"/>
      <c r="G598" s="295"/>
      <c r="H598" s="295"/>
      <c r="I598" s="294"/>
      <c r="J598" s="294"/>
      <c r="L598" s="294"/>
    </row>
    <row r="599" ht="15.75" customHeight="1">
      <c r="A599" s="294"/>
      <c r="B599" s="294"/>
      <c r="C599" s="295"/>
      <c r="D599" s="295"/>
      <c r="E599" s="294"/>
      <c r="F599" s="295"/>
      <c r="G599" s="295"/>
      <c r="H599" s="295"/>
      <c r="I599" s="294"/>
      <c r="J599" s="294"/>
      <c r="L599" s="294"/>
    </row>
    <row r="600" ht="15.75" customHeight="1">
      <c r="A600" s="294"/>
      <c r="B600" s="294"/>
      <c r="C600" s="295"/>
      <c r="D600" s="295"/>
      <c r="E600" s="294"/>
      <c r="F600" s="295"/>
      <c r="G600" s="295"/>
      <c r="H600" s="295"/>
      <c r="I600" s="294"/>
      <c r="J600" s="294"/>
      <c r="L600" s="294"/>
    </row>
    <row r="601" ht="15.75" customHeight="1">
      <c r="A601" s="294"/>
      <c r="B601" s="294"/>
      <c r="C601" s="295"/>
      <c r="D601" s="295"/>
      <c r="E601" s="294"/>
      <c r="F601" s="295"/>
      <c r="G601" s="295"/>
      <c r="H601" s="295"/>
      <c r="I601" s="294"/>
      <c r="J601" s="294"/>
      <c r="L601" s="294"/>
    </row>
    <row r="602" ht="15.75" customHeight="1">
      <c r="A602" s="294"/>
      <c r="B602" s="294"/>
      <c r="C602" s="295"/>
      <c r="D602" s="295"/>
      <c r="E602" s="294"/>
      <c r="F602" s="295"/>
      <c r="G602" s="295"/>
      <c r="H602" s="295"/>
      <c r="I602" s="294"/>
      <c r="J602" s="294"/>
      <c r="L602" s="294"/>
    </row>
    <row r="603" ht="15.75" customHeight="1">
      <c r="A603" s="294"/>
      <c r="B603" s="294"/>
      <c r="C603" s="295"/>
      <c r="D603" s="295"/>
      <c r="E603" s="294"/>
      <c r="F603" s="295"/>
      <c r="G603" s="295"/>
      <c r="H603" s="295"/>
      <c r="I603" s="294"/>
      <c r="J603" s="294"/>
      <c r="L603" s="294"/>
    </row>
    <row r="604" ht="15.75" customHeight="1">
      <c r="A604" s="294"/>
      <c r="B604" s="294"/>
      <c r="C604" s="295"/>
      <c r="D604" s="295"/>
      <c r="E604" s="294"/>
      <c r="F604" s="295"/>
      <c r="G604" s="295"/>
      <c r="H604" s="295"/>
      <c r="I604" s="294"/>
      <c r="J604" s="294"/>
      <c r="L604" s="294"/>
    </row>
    <row r="605" ht="15.75" customHeight="1">
      <c r="A605" s="294"/>
      <c r="B605" s="294"/>
      <c r="C605" s="295"/>
      <c r="D605" s="295"/>
      <c r="E605" s="294"/>
      <c r="F605" s="295"/>
      <c r="G605" s="295"/>
      <c r="H605" s="295"/>
      <c r="I605" s="294"/>
      <c r="J605" s="294"/>
      <c r="L605" s="294"/>
    </row>
    <row r="606" ht="15.75" customHeight="1">
      <c r="A606" s="294"/>
      <c r="B606" s="294"/>
      <c r="C606" s="295"/>
      <c r="D606" s="295"/>
      <c r="E606" s="294"/>
      <c r="F606" s="295"/>
      <c r="G606" s="295"/>
      <c r="H606" s="295"/>
      <c r="I606" s="294"/>
      <c r="J606" s="294"/>
      <c r="L606" s="294"/>
    </row>
    <row r="607" ht="15.75" customHeight="1">
      <c r="A607" s="294"/>
      <c r="B607" s="294"/>
      <c r="C607" s="295"/>
      <c r="D607" s="295"/>
      <c r="E607" s="294"/>
      <c r="F607" s="295"/>
      <c r="G607" s="295"/>
      <c r="H607" s="295"/>
      <c r="I607" s="294"/>
      <c r="J607" s="294"/>
      <c r="L607" s="294"/>
    </row>
    <row r="608" ht="15.75" customHeight="1">
      <c r="A608" s="294"/>
      <c r="B608" s="294"/>
      <c r="C608" s="295"/>
      <c r="D608" s="295"/>
      <c r="E608" s="294"/>
      <c r="F608" s="295"/>
      <c r="G608" s="295"/>
      <c r="H608" s="295"/>
      <c r="I608" s="294"/>
      <c r="J608" s="294"/>
      <c r="L608" s="294"/>
    </row>
    <row r="609" ht="15.75" customHeight="1">
      <c r="A609" s="294"/>
      <c r="B609" s="294"/>
      <c r="C609" s="295"/>
      <c r="D609" s="295"/>
      <c r="E609" s="294"/>
      <c r="F609" s="295"/>
      <c r="G609" s="295"/>
      <c r="H609" s="295"/>
      <c r="I609" s="294"/>
      <c r="J609" s="294"/>
      <c r="L609" s="294"/>
    </row>
    <row r="610" ht="15.75" customHeight="1">
      <c r="A610" s="294"/>
      <c r="B610" s="294"/>
      <c r="C610" s="295"/>
      <c r="D610" s="295"/>
      <c r="E610" s="294"/>
      <c r="F610" s="295"/>
      <c r="G610" s="295"/>
      <c r="H610" s="295"/>
      <c r="I610" s="294"/>
      <c r="J610" s="294"/>
      <c r="L610" s="294"/>
    </row>
    <row r="611" ht="15.75" customHeight="1">
      <c r="A611" s="294"/>
      <c r="B611" s="294"/>
      <c r="C611" s="295"/>
      <c r="D611" s="295"/>
      <c r="E611" s="294"/>
      <c r="F611" s="295"/>
      <c r="G611" s="295"/>
      <c r="H611" s="295"/>
      <c r="I611" s="294"/>
      <c r="J611" s="294"/>
      <c r="L611" s="294"/>
    </row>
    <row r="612" ht="15.75" customHeight="1">
      <c r="A612" s="294"/>
      <c r="B612" s="294"/>
      <c r="C612" s="295"/>
      <c r="D612" s="295"/>
      <c r="E612" s="294"/>
      <c r="F612" s="295"/>
      <c r="G612" s="295"/>
      <c r="H612" s="295"/>
      <c r="I612" s="294"/>
      <c r="J612" s="294"/>
      <c r="L612" s="294"/>
    </row>
    <row r="613" ht="15.75" customHeight="1">
      <c r="A613" s="294"/>
      <c r="B613" s="294"/>
      <c r="C613" s="295"/>
      <c r="D613" s="295"/>
      <c r="E613" s="294"/>
      <c r="F613" s="295"/>
      <c r="G613" s="295"/>
      <c r="H613" s="295"/>
      <c r="I613" s="294"/>
      <c r="J613" s="294"/>
      <c r="L613" s="294"/>
    </row>
    <row r="614" ht="15.75" customHeight="1">
      <c r="A614" s="294"/>
      <c r="B614" s="294"/>
      <c r="C614" s="295"/>
      <c r="D614" s="295"/>
      <c r="E614" s="294"/>
      <c r="F614" s="295"/>
      <c r="G614" s="295"/>
      <c r="H614" s="295"/>
      <c r="I614" s="294"/>
      <c r="J614" s="294"/>
      <c r="L614" s="294"/>
    </row>
    <row r="615" ht="15.75" customHeight="1">
      <c r="A615" s="294"/>
      <c r="B615" s="294"/>
      <c r="C615" s="295"/>
      <c r="D615" s="295"/>
      <c r="E615" s="294"/>
      <c r="F615" s="295"/>
      <c r="G615" s="295"/>
      <c r="H615" s="295"/>
      <c r="I615" s="294"/>
      <c r="J615" s="294"/>
      <c r="L615" s="294"/>
    </row>
    <row r="616" ht="15.75" customHeight="1">
      <c r="A616" s="294"/>
      <c r="B616" s="294"/>
      <c r="C616" s="295"/>
      <c r="D616" s="295"/>
      <c r="E616" s="294"/>
      <c r="F616" s="295"/>
      <c r="G616" s="295"/>
      <c r="H616" s="295"/>
      <c r="I616" s="294"/>
      <c r="J616" s="294"/>
      <c r="L616" s="294"/>
    </row>
    <row r="617" ht="15.75" customHeight="1">
      <c r="A617" s="294"/>
      <c r="B617" s="294"/>
      <c r="C617" s="295"/>
      <c r="D617" s="295"/>
      <c r="E617" s="294"/>
      <c r="F617" s="295"/>
      <c r="G617" s="295"/>
      <c r="H617" s="295"/>
      <c r="I617" s="294"/>
      <c r="J617" s="294"/>
      <c r="L617" s="294"/>
    </row>
    <row r="618" ht="15.75" customHeight="1">
      <c r="A618" s="294"/>
      <c r="B618" s="294"/>
      <c r="C618" s="295"/>
      <c r="D618" s="295"/>
      <c r="E618" s="294"/>
      <c r="F618" s="295"/>
      <c r="G618" s="295"/>
      <c r="H618" s="295"/>
      <c r="I618" s="294"/>
      <c r="J618" s="294"/>
      <c r="L618" s="294"/>
    </row>
    <row r="619" ht="15.75" customHeight="1">
      <c r="A619" s="294"/>
      <c r="B619" s="294"/>
      <c r="C619" s="295"/>
      <c r="D619" s="295"/>
      <c r="E619" s="294"/>
      <c r="F619" s="295"/>
      <c r="G619" s="295"/>
      <c r="H619" s="295"/>
      <c r="I619" s="294"/>
      <c r="J619" s="294"/>
      <c r="L619" s="294"/>
    </row>
    <row r="620" ht="15.75" customHeight="1">
      <c r="A620" s="294"/>
      <c r="B620" s="294"/>
      <c r="C620" s="295"/>
      <c r="D620" s="295"/>
      <c r="E620" s="294"/>
      <c r="F620" s="295"/>
      <c r="G620" s="295"/>
      <c r="H620" s="295"/>
      <c r="I620" s="294"/>
      <c r="J620" s="294"/>
      <c r="L620" s="294"/>
    </row>
    <row r="621" ht="15.75" customHeight="1">
      <c r="A621" s="294"/>
      <c r="B621" s="294"/>
      <c r="C621" s="295"/>
      <c r="D621" s="295"/>
      <c r="E621" s="294"/>
      <c r="F621" s="295"/>
      <c r="G621" s="295"/>
      <c r="H621" s="295"/>
      <c r="I621" s="294"/>
      <c r="J621" s="294"/>
      <c r="L621" s="294"/>
    </row>
    <row r="622" ht="15.75" customHeight="1">
      <c r="A622" s="294"/>
      <c r="B622" s="294"/>
      <c r="C622" s="295"/>
      <c r="D622" s="295"/>
      <c r="E622" s="294"/>
      <c r="F622" s="295"/>
      <c r="G622" s="295"/>
      <c r="H622" s="295"/>
      <c r="I622" s="294"/>
      <c r="J622" s="294"/>
      <c r="L622" s="294"/>
    </row>
    <row r="623" ht="15.75" customHeight="1">
      <c r="A623" s="294"/>
      <c r="B623" s="294"/>
      <c r="C623" s="295"/>
      <c r="D623" s="295"/>
      <c r="E623" s="294"/>
      <c r="F623" s="295"/>
      <c r="G623" s="295"/>
      <c r="H623" s="295"/>
      <c r="I623" s="294"/>
      <c r="J623" s="294"/>
      <c r="L623" s="294"/>
    </row>
    <row r="624" ht="15.75" customHeight="1">
      <c r="A624" s="294"/>
      <c r="B624" s="294"/>
      <c r="C624" s="295"/>
      <c r="D624" s="295"/>
      <c r="E624" s="294"/>
      <c r="F624" s="295"/>
      <c r="G624" s="295"/>
      <c r="H624" s="295"/>
      <c r="I624" s="294"/>
      <c r="J624" s="294"/>
      <c r="L624" s="294"/>
    </row>
    <row r="625" ht="15.75" customHeight="1">
      <c r="A625" s="294"/>
      <c r="B625" s="294"/>
      <c r="C625" s="295"/>
      <c r="D625" s="295"/>
      <c r="E625" s="294"/>
      <c r="F625" s="295"/>
      <c r="G625" s="295"/>
      <c r="H625" s="295"/>
      <c r="I625" s="294"/>
      <c r="J625" s="294"/>
      <c r="L625" s="294"/>
    </row>
    <row r="626" ht="15.75" customHeight="1">
      <c r="A626" s="294"/>
      <c r="B626" s="294"/>
      <c r="C626" s="295"/>
      <c r="D626" s="295"/>
      <c r="E626" s="294"/>
      <c r="F626" s="295"/>
      <c r="G626" s="295"/>
      <c r="H626" s="295"/>
      <c r="I626" s="294"/>
      <c r="J626" s="294"/>
      <c r="L626" s="294"/>
    </row>
    <row r="627" ht="15.75" customHeight="1">
      <c r="A627" s="294"/>
      <c r="B627" s="294"/>
      <c r="C627" s="295"/>
      <c r="D627" s="295"/>
      <c r="E627" s="294"/>
      <c r="F627" s="295"/>
      <c r="G627" s="295"/>
      <c r="H627" s="295"/>
      <c r="I627" s="294"/>
      <c r="J627" s="294"/>
      <c r="L627" s="294"/>
    </row>
    <row r="628" ht="15.75" customHeight="1">
      <c r="A628" s="294"/>
      <c r="B628" s="294"/>
      <c r="C628" s="295"/>
      <c r="D628" s="295"/>
      <c r="E628" s="294"/>
      <c r="F628" s="295"/>
      <c r="G628" s="295"/>
      <c r="H628" s="295"/>
      <c r="I628" s="294"/>
      <c r="J628" s="294"/>
      <c r="L628" s="294"/>
    </row>
    <row r="629" ht="15.75" customHeight="1">
      <c r="A629" s="294"/>
      <c r="B629" s="294"/>
      <c r="C629" s="295"/>
      <c r="D629" s="295"/>
      <c r="E629" s="294"/>
      <c r="F629" s="295"/>
      <c r="G629" s="295"/>
      <c r="H629" s="295"/>
      <c r="I629" s="294"/>
      <c r="J629" s="294"/>
      <c r="L629" s="294"/>
    </row>
    <row r="630" ht="15.75" customHeight="1">
      <c r="A630" s="294"/>
      <c r="B630" s="294"/>
      <c r="C630" s="295"/>
      <c r="D630" s="295"/>
      <c r="E630" s="294"/>
      <c r="F630" s="295"/>
      <c r="G630" s="295"/>
      <c r="H630" s="295"/>
      <c r="I630" s="294"/>
      <c r="J630" s="294"/>
      <c r="L630" s="294"/>
    </row>
    <row r="631" ht="15.75" customHeight="1">
      <c r="A631" s="294"/>
      <c r="B631" s="294"/>
      <c r="C631" s="295"/>
      <c r="D631" s="295"/>
      <c r="E631" s="294"/>
      <c r="F631" s="295"/>
      <c r="G631" s="295"/>
      <c r="H631" s="295"/>
      <c r="I631" s="294"/>
      <c r="J631" s="294"/>
      <c r="L631" s="294"/>
    </row>
    <row r="632" ht="15.75" customHeight="1">
      <c r="A632" s="294"/>
      <c r="B632" s="294"/>
      <c r="C632" s="295"/>
      <c r="D632" s="295"/>
      <c r="E632" s="294"/>
      <c r="F632" s="295"/>
      <c r="G632" s="295"/>
      <c r="H632" s="295"/>
      <c r="I632" s="294"/>
      <c r="J632" s="294"/>
      <c r="L632" s="294"/>
    </row>
    <row r="633" ht="15.75" customHeight="1">
      <c r="A633" s="294"/>
      <c r="B633" s="294"/>
      <c r="C633" s="295"/>
      <c r="D633" s="295"/>
      <c r="E633" s="294"/>
      <c r="F633" s="295"/>
      <c r="G633" s="295"/>
      <c r="H633" s="295"/>
      <c r="I633" s="294"/>
      <c r="J633" s="294"/>
      <c r="L633" s="294"/>
    </row>
    <row r="634" ht="15.75" customHeight="1">
      <c r="A634" s="294"/>
      <c r="B634" s="294"/>
      <c r="C634" s="295"/>
      <c r="D634" s="295"/>
      <c r="E634" s="294"/>
      <c r="F634" s="295"/>
      <c r="G634" s="295"/>
      <c r="H634" s="295"/>
      <c r="I634" s="294"/>
      <c r="J634" s="294"/>
      <c r="L634" s="294"/>
    </row>
    <row r="635" ht="15.75" customHeight="1">
      <c r="A635" s="294"/>
      <c r="B635" s="294"/>
      <c r="C635" s="295"/>
      <c r="D635" s="295"/>
      <c r="E635" s="294"/>
      <c r="F635" s="295"/>
      <c r="G635" s="295"/>
      <c r="H635" s="295"/>
      <c r="I635" s="294"/>
      <c r="J635" s="294"/>
      <c r="L635" s="294"/>
    </row>
    <row r="636" ht="15.75" customHeight="1">
      <c r="A636" s="294"/>
      <c r="B636" s="294"/>
      <c r="C636" s="295"/>
      <c r="D636" s="295"/>
      <c r="E636" s="294"/>
      <c r="F636" s="295"/>
      <c r="G636" s="295"/>
      <c r="H636" s="295"/>
      <c r="I636" s="294"/>
      <c r="J636" s="294"/>
      <c r="L636" s="294"/>
    </row>
    <row r="637" ht="15.75" customHeight="1">
      <c r="A637" s="294"/>
      <c r="B637" s="294"/>
      <c r="C637" s="295"/>
      <c r="D637" s="295"/>
      <c r="E637" s="294"/>
      <c r="F637" s="295"/>
      <c r="G637" s="295"/>
      <c r="H637" s="295"/>
      <c r="I637" s="294"/>
      <c r="J637" s="294"/>
      <c r="L637" s="294"/>
    </row>
    <row r="638" ht="15.75" customHeight="1">
      <c r="A638" s="294"/>
      <c r="B638" s="294"/>
      <c r="C638" s="295"/>
      <c r="D638" s="295"/>
      <c r="E638" s="294"/>
      <c r="F638" s="295"/>
      <c r="G638" s="295"/>
      <c r="H638" s="295"/>
      <c r="I638" s="294"/>
      <c r="J638" s="294"/>
      <c r="L638" s="294"/>
    </row>
    <row r="639" ht="15.75" customHeight="1">
      <c r="A639" s="294"/>
      <c r="B639" s="294"/>
      <c r="C639" s="295"/>
      <c r="D639" s="295"/>
      <c r="E639" s="294"/>
      <c r="F639" s="295"/>
      <c r="G639" s="295"/>
      <c r="H639" s="295"/>
      <c r="I639" s="294"/>
      <c r="J639" s="294"/>
      <c r="L639" s="294"/>
    </row>
    <row r="640" ht="15.75" customHeight="1">
      <c r="A640" s="294"/>
      <c r="B640" s="294"/>
      <c r="C640" s="295"/>
      <c r="D640" s="295"/>
      <c r="E640" s="294"/>
      <c r="F640" s="295"/>
      <c r="G640" s="295"/>
      <c r="H640" s="295"/>
      <c r="I640" s="294"/>
      <c r="J640" s="294"/>
      <c r="L640" s="294"/>
    </row>
    <row r="641" ht="15.75" customHeight="1">
      <c r="A641" s="294"/>
      <c r="B641" s="294"/>
      <c r="C641" s="295"/>
      <c r="D641" s="295"/>
      <c r="E641" s="294"/>
      <c r="F641" s="295"/>
      <c r="G641" s="295"/>
      <c r="H641" s="295"/>
      <c r="I641" s="294"/>
      <c r="J641" s="294"/>
      <c r="L641" s="294"/>
    </row>
    <row r="642" ht="15.75" customHeight="1">
      <c r="A642" s="294"/>
      <c r="B642" s="294"/>
      <c r="C642" s="295"/>
      <c r="D642" s="295"/>
      <c r="E642" s="294"/>
      <c r="F642" s="295"/>
      <c r="G642" s="295"/>
      <c r="H642" s="295"/>
      <c r="I642" s="294"/>
      <c r="J642" s="294"/>
      <c r="L642" s="294"/>
    </row>
    <row r="643" ht="15.75" customHeight="1">
      <c r="A643" s="294"/>
      <c r="B643" s="294"/>
      <c r="C643" s="295"/>
      <c r="D643" s="295"/>
      <c r="E643" s="294"/>
      <c r="F643" s="295"/>
      <c r="G643" s="295"/>
      <c r="H643" s="295"/>
      <c r="I643" s="294"/>
      <c r="J643" s="294"/>
      <c r="L643" s="294"/>
    </row>
    <row r="644" ht="15.75" customHeight="1">
      <c r="A644" s="294"/>
      <c r="B644" s="294"/>
      <c r="C644" s="295"/>
      <c r="D644" s="295"/>
      <c r="E644" s="294"/>
      <c r="F644" s="295"/>
      <c r="G644" s="295"/>
      <c r="H644" s="295"/>
      <c r="I644" s="294"/>
      <c r="J644" s="294"/>
      <c r="L644" s="294"/>
    </row>
    <row r="645" ht="15.75" customHeight="1">
      <c r="A645" s="294"/>
      <c r="B645" s="294"/>
      <c r="C645" s="295"/>
      <c r="D645" s="295"/>
      <c r="E645" s="294"/>
      <c r="F645" s="295"/>
      <c r="G645" s="295"/>
      <c r="H645" s="295"/>
      <c r="I645" s="294"/>
      <c r="J645" s="294"/>
      <c r="L645" s="294"/>
    </row>
    <row r="646" ht="15.75" customHeight="1">
      <c r="A646" s="294"/>
      <c r="B646" s="294"/>
      <c r="C646" s="295"/>
      <c r="D646" s="295"/>
      <c r="E646" s="294"/>
      <c r="F646" s="295"/>
      <c r="G646" s="295"/>
      <c r="H646" s="295"/>
      <c r="I646" s="294"/>
      <c r="J646" s="294"/>
      <c r="L646" s="294"/>
    </row>
    <row r="647" ht="15.75" customHeight="1">
      <c r="A647" s="294"/>
      <c r="B647" s="294"/>
      <c r="C647" s="295"/>
      <c r="D647" s="295"/>
      <c r="E647" s="294"/>
      <c r="F647" s="295"/>
      <c r="G647" s="295"/>
      <c r="H647" s="295"/>
      <c r="I647" s="294"/>
      <c r="J647" s="294"/>
      <c r="L647" s="294"/>
    </row>
    <row r="648" ht="15.75" customHeight="1">
      <c r="A648" s="294"/>
      <c r="B648" s="294"/>
      <c r="C648" s="295"/>
      <c r="D648" s="295"/>
      <c r="E648" s="294"/>
      <c r="F648" s="295"/>
      <c r="G648" s="295"/>
      <c r="H648" s="295"/>
      <c r="I648" s="294"/>
      <c r="J648" s="294"/>
      <c r="L648" s="294"/>
    </row>
    <row r="649" ht="15.75" customHeight="1">
      <c r="A649" s="294"/>
      <c r="B649" s="294"/>
      <c r="C649" s="295"/>
      <c r="D649" s="295"/>
      <c r="E649" s="294"/>
      <c r="F649" s="295"/>
      <c r="G649" s="295"/>
      <c r="H649" s="295"/>
      <c r="I649" s="294"/>
      <c r="J649" s="294"/>
      <c r="L649" s="294"/>
    </row>
    <row r="650" ht="15.75" customHeight="1">
      <c r="A650" s="294"/>
      <c r="B650" s="294"/>
      <c r="C650" s="295"/>
      <c r="D650" s="295"/>
      <c r="E650" s="294"/>
      <c r="F650" s="295"/>
      <c r="G650" s="295"/>
      <c r="H650" s="295"/>
      <c r="I650" s="294"/>
      <c r="J650" s="294"/>
      <c r="L650" s="294"/>
    </row>
    <row r="651" ht="15.75" customHeight="1">
      <c r="A651" s="294"/>
      <c r="B651" s="294"/>
      <c r="C651" s="295"/>
      <c r="D651" s="295"/>
      <c r="E651" s="294"/>
      <c r="F651" s="295"/>
      <c r="G651" s="295"/>
      <c r="H651" s="295"/>
      <c r="I651" s="294"/>
      <c r="J651" s="294"/>
      <c r="L651" s="294"/>
    </row>
    <row r="652" ht="15.75" customHeight="1">
      <c r="A652" s="294"/>
      <c r="B652" s="294"/>
      <c r="C652" s="295"/>
      <c r="D652" s="295"/>
      <c r="E652" s="294"/>
      <c r="F652" s="295"/>
      <c r="G652" s="295"/>
      <c r="H652" s="295"/>
      <c r="I652" s="294"/>
      <c r="J652" s="294"/>
      <c r="L652" s="294"/>
    </row>
    <row r="653" ht="15.75" customHeight="1">
      <c r="A653" s="294"/>
      <c r="B653" s="294"/>
      <c r="C653" s="295"/>
      <c r="D653" s="295"/>
      <c r="E653" s="294"/>
      <c r="F653" s="295"/>
      <c r="G653" s="295"/>
      <c r="H653" s="295"/>
      <c r="I653" s="294"/>
      <c r="J653" s="294"/>
      <c r="L653" s="294"/>
    </row>
    <row r="654" ht="15.75" customHeight="1">
      <c r="A654" s="294"/>
      <c r="B654" s="294"/>
      <c r="C654" s="295"/>
      <c r="D654" s="295"/>
      <c r="E654" s="294"/>
      <c r="F654" s="295"/>
      <c r="G654" s="295"/>
      <c r="H654" s="295"/>
      <c r="I654" s="294"/>
      <c r="J654" s="294"/>
      <c r="L654" s="294"/>
    </row>
    <row r="655" ht="15.75" customHeight="1">
      <c r="A655" s="294"/>
      <c r="B655" s="294"/>
      <c r="C655" s="295"/>
      <c r="D655" s="295"/>
      <c r="E655" s="294"/>
      <c r="F655" s="295"/>
      <c r="G655" s="295"/>
      <c r="H655" s="295"/>
      <c r="I655" s="294"/>
      <c r="J655" s="294"/>
      <c r="L655" s="294"/>
    </row>
    <row r="656" ht="15.75" customHeight="1">
      <c r="A656" s="294"/>
      <c r="B656" s="294"/>
      <c r="C656" s="295"/>
      <c r="D656" s="295"/>
      <c r="E656" s="294"/>
      <c r="F656" s="295"/>
      <c r="G656" s="295"/>
      <c r="H656" s="295"/>
      <c r="I656" s="294"/>
      <c r="J656" s="294"/>
      <c r="L656" s="294"/>
    </row>
    <row r="657" ht="15.75" customHeight="1">
      <c r="A657" s="294"/>
      <c r="B657" s="294"/>
      <c r="C657" s="295"/>
      <c r="D657" s="295"/>
      <c r="E657" s="294"/>
      <c r="F657" s="295"/>
      <c r="G657" s="295"/>
      <c r="H657" s="295"/>
      <c r="I657" s="294"/>
      <c r="J657" s="294"/>
      <c r="L657" s="294"/>
    </row>
    <row r="658" ht="15.75" customHeight="1">
      <c r="A658" s="294"/>
      <c r="B658" s="294"/>
      <c r="C658" s="295"/>
      <c r="D658" s="295"/>
      <c r="E658" s="294"/>
      <c r="F658" s="295"/>
      <c r="G658" s="295"/>
      <c r="H658" s="295"/>
      <c r="I658" s="294"/>
      <c r="J658" s="294"/>
      <c r="L658" s="294"/>
    </row>
    <row r="659" ht="15.75" customHeight="1">
      <c r="A659" s="294"/>
      <c r="B659" s="294"/>
      <c r="C659" s="295"/>
      <c r="D659" s="295"/>
      <c r="E659" s="294"/>
      <c r="F659" s="295"/>
      <c r="G659" s="295"/>
      <c r="H659" s="295"/>
      <c r="I659" s="294"/>
      <c r="J659" s="294"/>
      <c r="L659" s="294"/>
    </row>
    <row r="660" ht="15.75" customHeight="1">
      <c r="A660" s="294"/>
      <c r="B660" s="294"/>
      <c r="C660" s="295"/>
      <c r="D660" s="295"/>
      <c r="E660" s="294"/>
      <c r="F660" s="295"/>
      <c r="G660" s="295"/>
      <c r="H660" s="295"/>
      <c r="I660" s="294"/>
      <c r="J660" s="294"/>
      <c r="L660" s="294"/>
    </row>
    <row r="661" ht="15.75" customHeight="1">
      <c r="A661" s="294"/>
      <c r="B661" s="294"/>
      <c r="C661" s="295"/>
      <c r="D661" s="295"/>
      <c r="E661" s="294"/>
      <c r="F661" s="295"/>
      <c r="G661" s="295"/>
      <c r="H661" s="295"/>
      <c r="I661" s="294"/>
      <c r="J661" s="294"/>
      <c r="L661" s="294"/>
    </row>
    <row r="662" ht="15.75" customHeight="1">
      <c r="A662" s="294"/>
      <c r="B662" s="294"/>
      <c r="C662" s="295"/>
      <c r="D662" s="295"/>
      <c r="E662" s="294"/>
      <c r="F662" s="295"/>
      <c r="G662" s="295"/>
      <c r="H662" s="295"/>
      <c r="I662" s="294"/>
      <c r="J662" s="294"/>
      <c r="L662" s="294"/>
    </row>
    <row r="663" ht="15.75" customHeight="1">
      <c r="A663" s="294"/>
      <c r="B663" s="294"/>
      <c r="C663" s="295"/>
      <c r="D663" s="295"/>
      <c r="E663" s="294"/>
      <c r="F663" s="295"/>
      <c r="G663" s="295"/>
      <c r="H663" s="295"/>
      <c r="I663" s="294"/>
      <c r="J663" s="294"/>
      <c r="L663" s="294"/>
    </row>
    <row r="664" ht="15.75" customHeight="1">
      <c r="A664" s="294"/>
      <c r="B664" s="294"/>
      <c r="C664" s="295"/>
      <c r="D664" s="295"/>
      <c r="E664" s="294"/>
      <c r="F664" s="295"/>
      <c r="G664" s="295"/>
      <c r="H664" s="295"/>
      <c r="I664" s="294"/>
      <c r="J664" s="294"/>
      <c r="L664" s="294"/>
    </row>
    <row r="665" ht="15.75" customHeight="1">
      <c r="A665" s="294"/>
      <c r="B665" s="294"/>
      <c r="C665" s="295"/>
      <c r="D665" s="295"/>
      <c r="E665" s="294"/>
      <c r="F665" s="295"/>
      <c r="G665" s="295"/>
      <c r="H665" s="295"/>
      <c r="I665" s="294"/>
      <c r="J665" s="294"/>
      <c r="L665" s="294"/>
    </row>
    <row r="666" ht="15.75" customHeight="1">
      <c r="A666" s="294"/>
      <c r="B666" s="294"/>
      <c r="C666" s="295"/>
      <c r="D666" s="295"/>
      <c r="E666" s="294"/>
      <c r="F666" s="295"/>
      <c r="G666" s="295"/>
      <c r="H666" s="295"/>
      <c r="I666" s="294"/>
      <c r="J666" s="294"/>
      <c r="L666" s="294"/>
    </row>
    <row r="667" ht="15.75" customHeight="1">
      <c r="A667" s="294"/>
      <c r="B667" s="294"/>
      <c r="C667" s="295"/>
      <c r="D667" s="295"/>
      <c r="E667" s="294"/>
      <c r="F667" s="295"/>
      <c r="G667" s="295"/>
      <c r="H667" s="295"/>
      <c r="I667" s="294"/>
      <c r="J667" s="294"/>
      <c r="L667" s="294"/>
    </row>
    <row r="668" ht="15.75" customHeight="1">
      <c r="A668" s="294"/>
      <c r="B668" s="294"/>
      <c r="C668" s="295"/>
      <c r="D668" s="295"/>
      <c r="E668" s="294"/>
      <c r="F668" s="295"/>
      <c r="G668" s="295"/>
      <c r="H668" s="295"/>
      <c r="I668" s="294"/>
      <c r="J668" s="294"/>
      <c r="L668" s="294"/>
    </row>
    <row r="669" ht="15.75" customHeight="1">
      <c r="A669" s="294"/>
      <c r="B669" s="294"/>
      <c r="C669" s="295"/>
      <c r="D669" s="295"/>
      <c r="E669" s="294"/>
      <c r="F669" s="295"/>
      <c r="G669" s="295"/>
      <c r="H669" s="295"/>
      <c r="I669" s="294"/>
      <c r="J669" s="294"/>
      <c r="L669" s="294"/>
    </row>
    <row r="670" ht="15.75" customHeight="1">
      <c r="A670" s="294"/>
      <c r="B670" s="294"/>
      <c r="C670" s="295"/>
      <c r="D670" s="295"/>
      <c r="E670" s="294"/>
      <c r="F670" s="295"/>
      <c r="G670" s="295"/>
      <c r="H670" s="295"/>
      <c r="I670" s="294"/>
      <c r="J670" s="294"/>
      <c r="L670" s="294"/>
    </row>
    <row r="671" ht="15.75" customHeight="1">
      <c r="A671" s="294"/>
      <c r="B671" s="294"/>
      <c r="C671" s="295"/>
      <c r="D671" s="295"/>
      <c r="E671" s="294"/>
      <c r="F671" s="295"/>
      <c r="G671" s="295"/>
      <c r="H671" s="295"/>
      <c r="I671" s="294"/>
      <c r="J671" s="294"/>
      <c r="L671" s="294"/>
    </row>
    <row r="672" ht="15.75" customHeight="1">
      <c r="A672" s="294"/>
      <c r="B672" s="294"/>
      <c r="C672" s="295"/>
      <c r="D672" s="295"/>
      <c r="E672" s="294"/>
      <c r="F672" s="295"/>
      <c r="G672" s="295"/>
      <c r="H672" s="295"/>
      <c r="I672" s="294"/>
      <c r="J672" s="294"/>
      <c r="L672" s="294"/>
    </row>
    <row r="673" ht="15.75" customHeight="1">
      <c r="A673" s="294"/>
      <c r="B673" s="294"/>
      <c r="C673" s="295"/>
      <c r="D673" s="295"/>
      <c r="E673" s="294"/>
      <c r="F673" s="295"/>
      <c r="G673" s="295"/>
      <c r="H673" s="295"/>
      <c r="I673" s="294"/>
      <c r="J673" s="294"/>
      <c r="L673" s="294"/>
    </row>
    <row r="674" ht="15.75" customHeight="1">
      <c r="A674" s="294"/>
      <c r="B674" s="294"/>
      <c r="C674" s="295"/>
      <c r="D674" s="295"/>
      <c r="E674" s="294"/>
      <c r="F674" s="295"/>
      <c r="G674" s="295"/>
      <c r="H674" s="295"/>
      <c r="I674" s="294"/>
      <c r="J674" s="294"/>
      <c r="L674" s="294"/>
    </row>
    <row r="675" ht="15.75" customHeight="1">
      <c r="A675" s="294"/>
      <c r="B675" s="294"/>
      <c r="C675" s="295"/>
      <c r="D675" s="295"/>
      <c r="E675" s="294"/>
      <c r="F675" s="295"/>
      <c r="G675" s="295"/>
      <c r="H675" s="295"/>
      <c r="I675" s="294"/>
      <c r="J675" s="294"/>
      <c r="L675" s="294"/>
    </row>
    <row r="676" ht="15.75" customHeight="1">
      <c r="A676" s="294"/>
      <c r="B676" s="294"/>
      <c r="C676" s="295"/>
      <c r="D676" s="295"/>
      <c r="E676" s="294"/>
      <c r="F676" s="295"/>
      <c r="G676" s="295"/>
      <c r="H676" s="295"/>
      <c r="I676" s="294"/>
      <c r="J676" s="294"/>
      <c r="L676" s="294"/>
    </row>
    <row r="677" ht="15.75" customHeight="1">
      <c r="A677" s="294"/>
      <c r="B677" s="294"/>
      <c r="C677" s="295"/>
      <c r="D677" s="295"/>
      <c r="E677" s="294"/>
      <c r="F677" s="295"/>
      <c r="G677" s="295"/>
      <c r="H677" s="295"/>
      <c r="I677" s="294"/>
      <c r="J677" s="294"/>
      <c r="L677" s="294"/>
    </row>
    <row r="678" ht="15.75" customHeight="1">
      <c r="A678" s="294"/>
      <c r="B678" s="294"/>
      <c r="C678" s="295"/>
      <c r="D678" s="295"/>
      <c r="E678" s="294"/>
      <c r="F678" s="295"/>
      <c r="G678" s="295"/>
      <c r="H678" s="295"/>
      <c r="I678" s="294"/>
      <c r="J678" s="294"/>
      <c r="L678" s="294"/>
    </row>
    <row r="679" ht="15.75" customHeight="1">
      <c r="A679" s="294"/>
      <c r="B679" s="294"/>
      <c r="C679" s="295"/>
      <c r="D679" s="295"/>
      <c r="E679" s="294"/>
      <c r="F679" s="295"/>
      <c r="G679" s="295"/>
      <c r="H679" s="295"/>
      <c r="I679" s="294"/>
      <c r="J679" s="294"/>
      <c r="L679" s="294"/>
    </row>
    <row r="680" ht="15.75" customHeight="1">
      <c r="A680" s="294"/>
      <c r="B680" s="294"/>
      <c r="C680" s="295"/>
      <c r="D680" s="295"/>
      <c r="E680" s="294"/>
      <c r="F680" s="295"/>
      <c r="G680" s="295"/>
      <c r="H680" s="295"/>
      <c r="I680" s="294"/>
      <c r="J680" s="294"/>
      <c r="L680" s="294"/>
    </row>
    <row r="681" ht="15.75" customHeight="1">
      <c r="A681" s="294"/>
      <c r="B681" s="294"/>
      <c r="C681" s="295"/>
      <c r="D681" s="295"/>
      <c r="E681" s="294"/>
      <c r="F681" s="295"/>
      <c r="G681" s="295"/>
      <c r="H681" s="295"/>
      <c r="I681" s="294"/>
      <c r="J681" s="294"/>
      <c r="L681" s="294"/>
    </row>
    <row r="682" ht="15.75" customHeight="1">
      <c r="A682" s="294"/>
      <c r="B682" s="294"/>
      <c r="C682" s="295"/>
      <c r="D682" s="295"/>
      <c r="E682" s="294"/>
      <c r="F682" s="295"/>
      <c r="G682" s="295"/>
      <c r="H682" s="295"/>
      <c r="I682" s="294"/>
      <c r="J682" s="294"/>
      <c r="L682" s="294"/>
    </row>
    <row r="683" ht="15.75" customHeight="1">
      <c r="A683" s="294"/>
      <c r="B683" s="294"/>
      <c r="C683" s="295"/>
      <c r="D683" s="295"/>
      <c r="E683" s="294"/>
      <c r="F683" s="295"/>
      <c r="G683" s="295"/>
      <c r="H683" s="295"/>
      <c r="I683" s="294"/>
      <c r="J683" s="294"/>
      <c r="L683" s="294"/>
    </row>
    <row r="684" ht="15.75" customHeight="1">
      <c r="A684" s="294"/>
      <c r="B684" s="294"/>
      <c r="C684" s="295"/>
      <c r="D684" s="295"/>
      <c r="E684" s="294"/>
      <c r="F684" s="295"/>
      <c r="G684" s="295"/>
      <c r="H684" s="295"/>
      <c r="I684" s="294"/>
      <c r="J684" s="294"/>
      <c r="L684" s="294"/>
    </row>
    <row r="685" ht="15.75" customHeight="1">
      <c r="A685" s="294"/>
      <c r="B685" s="294"/>
      <c r="C685" s="295"/>
      <c r="D685" s="295"/>
      <c r="E685" s="294"/>
      <c r="F685" s="295"/>
      <c r="G685" s="295"/>
      <c r="H685" s="295"/>
      <c r="I685" s="294"/>
      <c r="J685" s="294"/>
      <c r="L685" s="294"/>
    </row>
    <row r="686" ht="15.75" customHeight="1">
      <c r="A686" s="294"/>
      <c r="B686" s="294"/>
      <c r="C686" s="295"/>
      <c r="D686" s="295"/>
      <c r="E686" s="294"/>
      <c r="F686" s="295"/>
      <c r="G686" s="295"/>
      <c r="H686" s="295"/>
      <c r="I686" s="294"/>
      <c r="J686" s="294"/>
      <c r="L686" s="294"/>
    </row>
    <row r="687" ht="15.75" customHeight="1">
      <c r="A687" s="294"/>
      <c r="B687" s="294"/>
      <c r="C687" s="295"/>
      <c r="D687" s="295"/>
      <c r="E687" s="294"/>
      <c r="F687" s="295"/>
      <c r="G687" s="295"/>
      <c r="H687" s="295"/>
      <c r="I687" s="294"/>
      <c r="J687" s="294"/>
      <c r="L687" s="294"/>
    </row>
    <row r="688" ht="15.75" customHeight="1">
      <c r="A688" s="294"/>
      <c r="B688" s="294"/>
      <c r="C688" s="295"/>
      <c r="D688" s="295"/>
      <c r="E688" s="294"/>
      <c r="F688" s="295"/>
      <c r="G688" s="295"/>
      <c r="H688" s="295"/>
      <c r="I688" s="294"/>
      <c r="J688" s="294"/>
      <c r="L688" s="294"/>
    </row>
    <row r="689" ht="15.75" customHeight="1">
      <c r="A689" s="294"/>
      <c r="B689" s="294"/>
      <c r="C689" s="295"/>
      <c r="D689" s="295"/>
      <c r="E689" s="294"/>
      <c r="F689" s="295"/>
      <c r="G689" s="295"/>
      <c r="H689" s="295"/>
      <c r="I689" s="294"/>
      <c r="J689" s="294"/>
      <c r="L689" s="294"/>
    </row>
    <row r="690" ht="15.75" customHeight="1">
      <c r="A690" s="294"/>
      <c r="B690" s="294"/>
      <c r="C690" s="295"/>
      <c r="D690" s="295"/>
      <c r="E690" s="294"/>
      <c r="F690" s="295"/>
      <c r="G690" s="295"/>
      <c r="H690" s="295"/>
      <c r="I690" s="294"/>
      <c r="J690" s="294"/>
      <c r="L690" s="294"/>
    </row>
    <row r="691" ht="15.75" customHeight="1">
      <c r="A691" s="294"/>
      <c r="B691" s="294"/>
      <c r="C691" s="295"/>
      <c r="D691" s="295"/>
      <c r="E691" s="294"/>
      <c r="F691" s="295"/>
      <c r="G691" s="295"/>
      <c r="H691" s="295"/>
      <c r="I691" s="294"/>
      <c r="J691" s="294"/>
      <c r="L691" s="294"/>
    </row>
    <row r="692" ht="15.75" customHeight="1">
      <c r="A692" s="294"/>
      <c r="B692" s="294"/>
      <c r="C692" s="295"/>
      <c r="D692" s="295"/>
      <c r="E692" s="294"/>
      <c r="F692" s="295"/>
      <c r="G692" s="295"/>
      <c r="H692" s="295"/>
      <c r="I692" s="294"/>
      <c r="J692" s="294"/>
      <c r="L692" s="294"/>
    </row>
    <row r="693" ht="15.75" customHeight="1">
      <c r="A693" s="294"/>
      <c r="B693" s="294"/>
      <c r="C693" s="295"/>
      <c r="D693" s="295"/>
      <c r="E693" s="294"/>
      <c r="F693" s="295"/>
      <c r="G693" s="295"/>
      <c r="H693" s="295"/>
      <c r="I693" s="294"/>
      <c r="J693" s="294"/>
      <c r="L693" s="294"/>
    </row>
    <row r="694" ht="15.75" customHeight="1">
      <c r="A694" s="294"/>
      <c r="B694" s="294"/>
      <c r="C694" s="295"/>
      <c r="D694" s="295"/>
      <c r="E694" s="294"/>
      <c r="F694" s="295"/>
      <c r="G694" s="295"/>
      <c r="H694" s="295"/>
      <c r="I694" s="294"/>
      <c r="J694" s="294"/>
      <c r="L694" s="294"/>
    </row>
    <row r="695" ht="15.75" customHeight="1">
      <c r="A695" s="294"/>
      <c r="B695" s="294"/>
      <c r="C695" s="295"/>
      <c r="D695" s="295"/>
      <c r="E695" s="294"/>
      <c r="F695" s="295"/>
      <c r="G695" s="295"/>
      <c r="H695" s="295"/>
      <c r="I695" s="294"/>
      <c r="J695" s="294"/>
      <c r="L695" s="294"/>
    </row>
    <row r="696" ht="15.75" customHeight="1">
      <c r="A696" s="294"/>
      <c r="B696" s="294"/>
      <c r="C696" s="295"/>
      <c r="D696" s="295"/>
      <c r="E696" s="294"/>
      <c r="F696" s="295"/>
      <c r="G696" s="295"/>
      <c r="H696" s="295"/>
      <c r="I696" s="294"/>
      <c r="J696" s="294"/>
      <c r="L696" s="294"/>
    </row>
    <row r="697" ht="15.75" customHeight="1">
      <c r="A697" s="294"/>
      <c r="B697" s="294"/>
      <c r="C697" s="295"/>
      <c r="D697" s="295"/>
      <c r="E697" s="294"/>
      <c r="F697" s="295"/>
      <c r="G697" s="295"/>
      <c r="H697" s="295"/>
      <c r="I697" s="294"/>
      <c r="J697" s="294"/>
      <c r="L697" s="294"/>
    </row>
    <row r="698" ht="15.75" customHeight="1">
      <c r="A698" s="294"/>
      <c r="B698" s="294"/>
      <c r="C698" s="295"/>
      <c r="D698" s="295"/>
      <c r="E698" s="294"/>
      <c r="F698" s="295"/>
      <c r="G698" s="295"/>
      <c r="H698" s="295"/>
      <c r="I698" s="294"/>
      <c r="J698" s="294"/>
      <c r="L698" s="294"/>
    </row>
    <row r="699" ht="15.75" customHeight="1">
      <c r="A699" s="294"/>
      <c r="B699" s="294"/>
      <c r="C699" s="295"/>
      <c r="D699" s="295"/>
      <c r="E699" s="294"/>
      <c r="F699" s="295"/>
      <c r="G699" s="295"/>
      <c r="H699" s="295"/>
      <c r="I699" s="294"/>
      <c r="J699" s="294"/>
      <c r="L699" s="294"/>
    </row>
    <row r="700" ht="15.75" customHeight="1">
      <c r="A700" s="294"/>
      <c r="B700" s="294"/>
      <c r="C700" s="295"/>
      <c r="D700" s="295"/>
      <c r="E700" s="294"/>
      <c r="F700" s="295"/>
      <c r="G700" s="295"/>
      <c r="H700" s="295"/>
      <c r="I700" s="294"/>
      <c r="J700" s="294"/>
      <c r="L700" s="294"/>
    </row>
    <row r="701" ht="15.75" customHeight="1">
      <c r="A701" s="294"/>
      <c r="B701" s="294"/>
      <c r="C701" s="295"/>
      <c r="D701" s="295"/>
      <c r="E701" s="294"/>
      <c r="F701" s="295"/>
      <c r="G701" s="295"/>
      <c r="H701" s="295"/>
      <c r="I701" s="294"/>
      <c r="J701" s="294"/>
      <c r="L701" s="294"/>
    </row>
    <row r="702" ht="15.75" customHeight="1">
      <c r="A702" s="294"/>
      <c r="B702" s="294"/>
      <c r="C702" s="295"/>
      <c r="D702" s="295"/>
      <c r="E702" s="294"/>
      <c r="F702" s="295"/>
      <c r="G702" s="295"/>
      <c r="H702" s="295"/>
      <c r="I702" s="294"/>
      <c r="J702" s="294"/>
      <c r="L702" s="294"/>
    </row>
    <row r="703" ht="15.75" customHeight="1">
      <c r="A703" s="294"/>
      <c r="B703" s="294"/>
      <c r="C703" s="295"/>
      <c r="D703" s="295"/>
      <c r="E703" s="294"/>
      <c r="F703" s="295"/>
      <c r="G703" s="295"/>
      <c r="H703" s="295"/>
      <c r="I703" s="294"/>
      <c r="J703" s="294"/>
      <c r="L703" s="294"/>
    </row>
    <row r="704" ht="15.75" customHeight="1">
      <c r="A704" s="294"/>
      <c r="B704" s="294"/>
      <c r="C704" s="295"/>
      <c r="D704" s="295"/>
      <c r="E704" s="294"/>
      <c r="F704" s="295"/>
      <c r="G704" s="295"/>
      <c r="H704" s="295"/>
      <c r="I704" s="294"/>
      <c r="J704" s="294"/>
      <c r="L704" s="294"/>
    </row>
    <row r="705" ht="15.75" customHeight="1">
      <c r="A705" s="294"/>
      <c r="B705" s="294"/>
      <c r="C705" s="295"/>
      <c r="D705" s="295"/>
      <c r="E705" s="294"/>
      <c r="F705" s="295"/>
      <c r="G705" s="295"/>
      <c r="H705" s="295"/>
      <c r="I705" s="294"/>
      <c r="J705" s="294"/>
      <c r="L705" s="294"/>
    </row>
    <row r="706" ht="15.75" customHeight="1">
      <c r="A706" s="294"/>
      <c r="B706" s="294"/>
      <c r="C706" s="295"/>
      <c r="D706" s="295"/>
      <c r="E706" s="294"/>
      <c r="F706" s="295"/>
      <c r="G706" s="295"/>
      <c r="H706" s="295"/>
      <c r="I706" s="294"/>
      <c r="J706" s="294"/>
      <c r="L706" s="294"/>
    </row>
    <row r="707" ht="15.75" customHeight="1">
      <c r="A707" s="294"/>
      <c r="B707" s="294"/>
      <c r="C707" s="295"/>
      <c r="D707" s="295"/>
      <c r="E707" s="294"/>
      <c r="F707" s="295"/>
      <c r="G707" s="295"/>
      <c r="H707" s="295"/>
      <c r="I707" s="294"/>
      <c r="J707" s="294"/>
      <c r="L707" s="294"/>
    </row>
    <row r="708" ht="15.75" customHeight="1">
      <c r="A708" s="294"/>
      <c r="B708" s="294"/>
      <c r="C708" s="295"/>
      <c r="D708" s="295"/>
      <c r="E708" s="294"/>
      <c r="F708" s="295"/>
      <c r="G708" s="295"/>
      <c r="H708" s="295"/>
      <c r="I708" s="294"/>
      <c r="J708" s="294"/>
      <c r="L708" s="294"/>
    </row>
    <row r="709" ht="15.75" customHeight="1">
      <c r="A709" s="294"/>
      <c r="B709" s="294"/>
      <c r="C709" s="295"/>
      <c r="D709" s="295"/>
      <c r="E709" s="294"/>
      <c r="F709" s="295"/>
      <c r="G709" s="295"/>
      <c r="H709" s="295"/>
      <c r="I709" s="294"/>
      <c r="J709" s="294"/>
      <c r="L709" s="294"/>
    </row>
    <row r="710" ht="15.75" customHeight="1">
      <c r="A710" s="294"/>
      <c r="B710" s="294"/>
      <c r="C710" s="295"/>
      <c r="D710" s="295"/>
      <c r="E710" s="294"/>
      <c r="F710" s="295"/>
      <c r="G710" s="295"/>
      <c r="H710" s="295"/>
      <c r="I710" s="294"/>
      <c r="J710" s="294"/>
      <c r="L710" s="294"/>
    </row>
    <row r="711" ht="15.75" customHeight="1">
      <c r="A711" s="294"/>
      <c r="B711" s="294"/>
      <c r="C711" s="295"/>
      <c r="D711" s="295"/>
      <c r="E711" s="294"/>
      <c r="F711" s="295"/>
      <c r="G711" s="295"/>
      <c r="H711" s="295"/>
      <c r="I711" s="294"/>
      <c r="J711" s="294"/>
      <c r="L711" s="294"/>
    </row>
    <row r="712" ht="15.75" customHeight="1">
      <c r="A712" s="294"/>
      <c r="B712" s="294"/>
      <c r="C712" s="295"/>
      <c r="D712" s="295"/>
      <c r="E712" s="294"/>
      <c r="F712" s="295"/>
      <c r="G712" s="295"/>
      <c r="H712" s="295"/>
      <c r="I712" s="294"/>
      <c r="J712" s="294"/>
      <c r="L712" s="294"/>
    </row>
    <row r="713" ht="15.75" customHeight="1">
      <c r="A713" s="294"/>
      <c r="B713" s="294"/>
      <c r="C713" s="295"/>
      <c r="D713" s="295"/>
      <c r="E713" s="294"/>
      <c r="F713" s="295"/>
      <c r="G713" s="295"/>
      <c r="H713" s="295"/>
      <c r="I713" s="294"/>
      <c r="J713" s="294"/>
      <c r="L713" s="294"/>
    </row>
    <row r="714" ht="15.75" customHeight="1">
      <c r="A714" s="294"/>
      <c r="B714" s="294"/>
      <c r="C714" s="295"/>
      <c r="D714" s="295"/>
      <c r="E714" s="294"/>
      <c r="F714" s="295"/>
      <c r="G714" s="295"/>
      <c r="H714" s="295"/>
      <c r="I714" s="294"/>
      <c r="J714" s="294"/>
      <c r="L714" s="294"/>
    </row>
    <row r="715" ht="15.75" customHeight="1">
      <c r="A715" s="294"/>
      <c r="B715" s="294"/>
      <c r="C715" s="295"/>
      <c r="D715" s="295"/>
      <c r="E715" s="294"/>
      <c r="F715" s="295"/>
      <c r="G715" s="295"/>
      <c r="H715" s="295"/>
      <c r="I715" s="294"/>
      <c r="J715" s="294"/>
      <c r="L715" s="294"/>
    </row>
    <row r="716" ht="15.75" customHeight="1">
      <c r="A716" s="294"/>
      <c r="B716" s="294"/>
      <c r="C716" s="295"/>
      <c r="D716" s="295"/>
      <c r="E716" s="294"/>
      <c r="F716" s="295"/>
      <c r="G716" s="295"/>
      <c r="H716" s="295"/>
      <c r="I716" s="294"/>
      <c r="J716" s="294"/>
      <c r="L716" s="294"/>
    </row>
    <row r="717" ht="15.75" customHeight="1">
      <c r="A717" s="294"/>
      <c r="B717" s="294"/>
      <c r="C717" s="295"/>
      <c r="D717" s="295"/>
      <c r="E717" s="294"/>
      <c r="F717" s="295"/>
      <c r="G717" s="295"/>
      <c r="H717" s="295"/>
      <c r="I717" s="294"/>
      <c r="J717" s="294"/>
      <c r="L717" s="294"/>
    </row>
    <row r="718" ht="15.75" customHeight="1">
      <c r="A718" s="294"/>
      <c r="B718" s="294"/>
      <c r="C718" s="295"/>
      <c r="D718" s="295"/>
      <c r="E718" s="294"/>
      <c r="F718" s="295"/>
      <c r="G718" s="295"/>
      <c r="H718" s="295"/>
      <c r="I718" s="294"/>
      <c r="J718" s="294"/>
      <c r="L718" s="294"/>
    </row>
    <row r="719" ht="15.75" customHeight="1">
      <c r="A719" s="294"/>
      <c r="B719" s="294"/>
      <c r="C719" s="295"/>
      <c r="D719" s="295"/>
      <c r="E719" s="294"/>
      <c r="F719" s="295"/>
      <c r="G719" s="295"/>
      <c r="H719" s="295"/>
      <c r="I719" s="294"/>
      <c r="J719" s="294"/>
      <c r="L719" s="294"/>
    </row>
    <row r="720" ht="15.75" customHeight="1">
      <c r="A720" s="294"/>
      <c r="B720" s="294"/>
      <c r="C720" s="295"/>
      <c r="D720" s="295"/>
      <c r="E720" s="294"/>
      <c r="F720" s="295"/>
      <c r="G720" s="295"/>
      <c r="H720" s="295"/>
      <c r="I720" s="294"/>
      <c r="J720" s="294"/>
      <c r="L720" s="294"/>
    </row>
    <row r="721" ht="15.75" customHeight="1">
      <c r="A721" s="294"/>
      <c r="B721" s="294"/>
      <c r="C721" s="295"/>
      <c r="D721" s="295"/>
      <c r="E721" s="294"/>
      <c r="F721" s="295"/>
      <c r="G721" s="295"/>
      <c r="H721" s="295"/>
      <c r="I721" s="294"/>
      <c r="J721" s="294"/>
      <c r="L721" s="294"/>
    </row>
    <row r="722" ht="15.75" customHeight="1">
      <c r="A722" s="294"/>
      <c r="B722" s="294"/>
      <c r="C722" s="295"/>
      <c r="D722" s="295"/>
      <c r="E722" s="294"/>
      <c r="F722" s="295"/>
      <c r="G722" s="295"/>
      <c r="H722" s="295"/>
      <c r="I722" s="294"/>
      <c r="J722" s="294"/>
      <c r="L722" s="294"/>
    </row>
    <row r="723" ht="15.75" customHeight="1">
      <c r="A723" s="294"/>
      <c r="B723" s="294"/>
      <c r="C723" s="295"/>
      <c r="D723" s="295"/>
      <c r="E723" s="294"/>
      <c r="F723" s="295"/>
      <c r="G723" s="295"/>
      <c r="H723" s="295"/>
      <c r="I723" s="294"/>
      <c r="J723" s="294"/>
      <c r="L723" s="294"/>
    </row>
    <row r="724" ht="15.75" customHeight="1">
      <c r="A724" s="294"/>
      <c r="B724" s="294"/>
      <c r="C724" s="295"/>
      <c r="D724" s="295"/>
      <c r="E724" s="294"/>
      <c r="F724" s="295"/>
      <c r="G724" s="295"/>
      <c r="H724" s="295"/>
      <c r="I724" s="294"/>
      <c r="J724" s="294"/>
      <c r="L724" s="294"/>
    </row>
    <row r="725" ht="15.75" customHeight="1">
      <c r="A725" s="294"/>
      <c r="B725" s="294"/>
      <c r="C725" s="295"/>
      <c r="D725" s="295"/>
      <c r="E725" s="294"/>
      <c r="F725" s="295"/>
      <c r="G725" s="295"/>
      <c r="H725" s="295"/>
      <c r="I725" s="294"/>
      <c r="J725" s="294"/>
      <c r="L725" s="294"/>
    </row>
    <row r="726" ht="15.75" customHeight="1">
      <c r="A726" s="294"/>
      <c r="B726" s="294"/>
      <c r="C726" s="295"/>
      <c r="D726" s="295"/>
      <c r="E726" s="294"/>
      <c r="F726" s="295"/>
      <c r="G726" s="295"/>
      <c r="H726" s="295"/>
      <c r="I726" s="294"/>
      <c r="J726" s="294"/>
      <c r="L726" s="294"/>
    </row>
    <row r="727" ht="15.75" customHeight="1">
      <c r="A727" s="294"/>
      <c r="B727" s="294"/>
      <c r="C727" s="295"/>
      <c r="D727" s="295"/>
      <c r="E727" s="294"/>
      <c r="F727" s="295"/>
      <c r="G727" s="295"/>
      <c r="H727" s="295"/>
      <c r="I727" s="294"/>
      <c r="J727" s="294"/>
      <c r="L727" s="294"/>
    </row>
    <row r="728" ht="15.75" customHeight="1">
      <c r="A728" s="294"/>
      <c r="B728" s="294"/>
      <c r="C728" s="295"/>
      <c r="D728" s="295"/>
      <c r="E728" s="294"/>
      <c r="F728" s="295"/>
      <c r="G728" s="295"/>
      <c r="H728" s="295"/>
      <c r="I728" s="294"/>
      <c r="J728" s="294"/>
      <c r="L728" s="294"/>
    </row>
    <row r="729" ht="15.75" customHeight="1">
      <c r="A729" s="294"/>
      <c r="B729" s="294"/>
      <c r="C729" s="295"/>
      <c r="D729" s="295"/>
      <c r="E729" s="294"/>
      <c r="F729" s="295"/>
      <c r="G729" s="295"/>
      <c r="H729" s="295"/>
      <c r="I729" s="294"/>
      <c r="J729" s="294"/>
      <c r="L729" s="294"/>
    </row>
    <row r="730" ht="15.75" customHeight="1">
      <c r="A730" s="294"/>
      <c r="B730" s="294"/>
      <c r="C730" s="295"/>
      <c r="D730" s="295"/>
      <c r="E730" s="294"/>
      <c r="F730" s="295"/>
      <c r="G730" s="295"/>
      <c r="H730" s="295"/>
      <c r="I730" s="294"/>
      <c r="J730" s="294"/>
      <c r="L730" s="294"/>
    </row>
    <row r="731" ht="15.75" customHeight="1">
      <c r="A731" s="294"/>
      <c r="B731" s="294"/>
      <c r="C731" s="295"/>
      <c r="D731" s="295"/>
      <c r="E731" s="294"/>
      <c r="F731" s="295"/>
      <c r="G731" s="295"/>
      <c r="H731" s="295"/>
      <c r="I731" s="294"/>
      <c r="J731" s="294"/>
      <c r="L731" s="294"/>
    </row>
    <row r="732" ht="15.75" customHeight="1">
      <c r="A732" s="294"/>
      <c r="B732" s="294"/>
      <c r="C732" s="295"/>
      <c r="D732" s="295"/>
      <c r="E732" s="294"/>
      <c r="F732" s="295"/>
      <c r="G732" s="295"/>
      <c r="H732" s="295"/>
      <c r="I732" s="294"/>
      <c r="J732" s="294"/>
      <c r="L732" s="294"/>
    </row>
    <row r="733" ht="15.75" customHeight="1">
      <c r="A733" s="294"/>
      <c r="B733" s="294"/>
      <c r="C733" s="295"/>
      <c r="D733" s="295"/>
      <c r="E733" s="294"/>
      <c r="F733" s="295"/>
      <c r="G733" s="295"/>
      <c r="H733" s="295"/>
      <c r="I733" s="294"/>
      <c r="J733" s="294"/>
      <c r="L733" s="294"/>
    </row>
    <row r="734" ht="15.75" customHeight="1">
      <c r="A734" s="294"/>
      <c r="B734" s="294"/>
      <c r="C734" s="295"/>
      <c r="D734" s="295"/>
      <c r="E734" s="294"/>
      <c r="F734" s="295"/>
      <c r="G734" s="295"/>
      <c r="H734" s="295"/>
      <c r="I734" s="294"/>
      <c r="J734" s="294"/>
      <c r="L734" s="294"/>
    </row>
    <row r="735" ht="15.75" customHeight="1">
      <c r="A735" s="294"/>
      <c r="B735" s="294"/>
      <c r="C735" s="295"/>
      <c r="D735" s="295"/>
      <c r="E735" s="294"/>
      <c r="F735" s="295"/>
      <c r="G735" s="295"/>
      <c r="H735" s="295"/>
      <c r="I735" s="294"/>
      <c r="J735" s="294"/>
      <c r="L735" s="294"/>
    </row>
    <row r="736" ht="15.75" customHeight="1">
      <c r="A736" s="294"/>
      <c r="B736" s="294"/>
      <c r="C736" s="295"/>
      <c r="D736" s="295"/>
      <c r="E736" s="294"/>
      <c r="F736" s="295"/>
      <c r="G736" s="295"/>
      <c r="H736" s="295"/>
      <c r="I736" s="294"/>
      <c r="J736" s="294"/>
      <c r="L736" s="294"/>
    </row>
    <row r="737" ht="15.75" customHeight="1">
      <c r="A737" s="294"/>
      <c r="B737" s="294"/>
      <c r="C737" s="295"/>
      <c r="D737" s="295"/>
      <c r="E737" s="294"/>
      <c r="F737" s="295"/>
      <c r="G737" s="295"/>
      <c r="H737" s="295"/>
      <c r="I737" s="294"/>
      <c r="J737" s="294"/>
      <c r="L737" s="294"/>
    </row>
    <row r="738" ht="15.75" customHeight="1">
      <c r="A738" s="294"/>
      <c r="B738" s="294"/>
      <c r="C738" s="295"/>
      <c r="D738" s="295"/>
      <c r="E738" s="294"/>
      <c r="F738" s="295"/>
      <c r="G738" s="295"/>
      <c r="H738" s="295"/>
      <c r="I738" s="294"/>
      <c r="J738" s="294"/>
      <c r="L738" s="294"/>
    </row>
    <row r="739" ht="15.75" customHeight="1">
      <c r="A739" s="294"/>
      <c r="B739" s="294"/>
      <c r="C739" s="295"/>
      <c r="D739" s="295"/>
      <c r="E739" s="294"/>
      <c r="F739" s="295"/>
      <c r="G739" s="295"/>
      <c r="H739" s="295"/>
      <c r="I739" s="294"/>
      <c r="J739" s="294"/>
      <c r="L739" s="294"/>
    </row>
    <row r="740" ht="15.75" customHeight="1">
      <c r="A740" s="294"/>
      <c r="B740" s="294"/>
      <c r="C740" s="295"/>
      <c r="D740" s="295"/>
      <c r="E740" s="294"/>
      <c r="F740" s="295"/>
      <c r="G740" s="295"/>
      <c r="H740" s="295"/>
      <c r="I740" s="294"/>
      <c r="J740" s="294"/>
      <c r="L740" s="294"/>
    </row>
    <row r="741" ht="15.75" customHeight="1">
      <c r="A741" s="294"/>
      <c r="B741" s="294"/>
      <c r="C741" s="295"/>
      <c r="D741" s="295"/>
      <c r="E741" s="294"/>
      <c r="F741" s="295"/>
      <c r="G741" s="295"/>
      <c r="H741" s="295"/>
      <c r="I741" s="294"/>
      <c r="J741" s="294"/>
      <c r="L741" s="294"/>
    </row>
    <row r="742" ht="15.75" customHeight="1">
      <c r="A742" s="294"/>
      <c r="B742" s="294"/>
      <c r="C742" s="295"/>
      <c r="D742" s="295"/>
      <c r="E742" s="294"/>
      <c r="F742" s="295"/>
      <c r="G742" s="295"/>
      <c r="H742" s="295"/>
      <c r="I742" s="294"/>
      <c r="J742" s="294"/>
      <c r="L742" s="294"/>
    </row>
    <row r="743" ht="15.75" customHeight="1">
      <c r="A743" s="294"/>
      <c r="B743" s="294"/>
      <c r="C743" s="295"/>
      <c r="D743" s="295"/>
      <c r="E743" s="294"/>
      <c r="F743" s="295"/>
      <c r="G743" s="295"/>
      <c r="H743" s="295"/>
      <c r="I743" s="294"/>
      <c r="J743" s="294"/>
      <c r="L743" s="294"/>
    </row>
    <row r="744" ht="15.75" customHeight="1">
      <c r="A744" s="294"/>
      <c r="B744" s="294"/>
      <c r="C744" s="295"/>
      <c r="D744" s="295"/>
      <c r="E744" s="294"/>
      <c r="F744" s="295"/>
      <c r="G744" s="295"/>
      <c r="H744" s="295"/>
      <c r="I744" s="294"/>
      <c r="J744" s="294"/>
      <c r="L744" s="294"/>
    </row>
    <row r="745" ht="15.75" customHeight="1">
      <c r="A745" s="294"/>
      <c r="B745" s="294"/>
      <c r="C745" s="295"/>
      <c r="D745" s="295"/>
      <c r="E745" s="294"/>
      <c r="F745" s="295"/>
      <c r="G745" s="295"/>
      <c r="H745" s="295"/>
      <c r="I745" s="294"/>
      <c r="J745" s="294"/>
      <c r="L745" s="294"/>
    </row>
    <row r="746" ht="15.75" customHeight="1">
      <c r="A746" s="294"/>
      <c r="B746" s="294"/>
      <c r="C746" s="295"/>
      <c r="D746" s="295"/>
      <c r="E746" s="294"/>
      <c r="F746" s="295"/>
      <c r="G746" s="295"/>
      <c r="H746" s="295"/>
      <c r="I746" s="294"/>
      <c r="J746" s="294"/>
      <c r="L746" s="294"/>
    </row>
    <row r="747" ht="15.75" customHeight="1">
      <c r="A747" s="294"/>
      <c r="B747" s="294"/>
      <c r="C747" s="295"/>
      <c r="D747" s="295"/>
      <c r="E747" s="294"/>
      <c r="F747" s="295"/>
      <c r="G747" s="295"/>
      <c r="H747" s="295"/>
      <c r="I747" s="294"/>
      <c r="J747" s="294"/>
      <c r="L747" s="294"/>
    </row>
    <row r="748" ht="15.75" customHeight="1">
      <c r="A748" s="294"/>
      <c r="B748" s="294"/>
      <c r="C748" s="295"/>
      <c r="D748" s="295"/>
      <c r="E748" s="294"/>
      <c r="F748" s="295"/>
      <c r="G748" s="295"/>
      <c r="H748" s="295"/>
      <c r="I748" s="294"/>
      <c r="J748" s="294"/>
      <c r="L748" s="294"/>
    </row>
    <row r="749" ht="15.75" customHeight="1">
      <c r="A749" s="294"/>
      <c r="B749" s="294"/>
      <c r="C749" s="295"/>
      <c r="D749" s="295"/>
      <c r="E749" s="294"/>
      <c r="F749" s="295"/>
      <c r="G749" s="295"/>
      <c r="H749" s="295"/>
      <c r="I749" s="294"/>
      <c r="J749" s="294"/>
      <c r="L749" s="294"/>
    </row>
    <row r="750" ht="15.75" customHeight="1">
      <c r="A750" s="294"/>
      <c r="B750" s="294"/>
      <c r="C750" s="295"/>
      <c r="D750" s="295"/>
      <c r="E750" s="294"/>
      <c r="F750" s="295"/>
      <c r="G750" s="295"/>
      <c r="H750" s="295"/>
      <c r="I750" s="294"/>
      <c r="J750" s="294"/>
      <c r="L750" s="294"/>
    </row>
    <row r="751" ht="15.75" customHeight="1">
      <c r="A751" s="294"/>
      <c r="B751" s="294"/>
      <c r="C751" s="295"/>
      <c r="D751" s="295"/>
      <c r="E751" s="294"/>
      <c r="F751" s="295"/>
      <c r="G751" s="295"/>
      <c r="H751" s="295"/>
      <c r="I751" s="294"/>
      <c r="J751" s="294"/>
      <c r="L751" s="294"/>
    </row>
    <row r="752" ht="15.75" customHeight="1">
      <c r="A752" s="294"/>
      <c r="B752" s="294"/>
      <c r="C752" s="295"/>
      <c r="D752" s="295"/>
      <c r="E752" s="294"/>
      <c r="F752" s="295"/>
      <c r="G752" s="295"/>
      <c r="H752" s="295"/>
      <c r="I752" s="294"/>
      <c r="J752" s="294"/>
      <c r="L752" s="294"/>
    </row>
    <row r="753" ht="15.75" customHeight="1">
      <c r="A753" s="294"/>
      <c r="B753" s="294"/>
      <c r="C753" s="295"/>
      <c r="D753" s="295"/>
      <c r="E753" s="294"/>
      <c r="F753" s="295"/>
      <c r="G753" s="295"/>
      <c r="H753" s="295"/>
      <c r="I753" s="294"/>
      <c r="J753" s="294"/>
      <c r="L753" s="294"/>
    </row>
    <row r="754" ht="15.75" customHeight="1">
      <c r="A754" s="294"/>
      <c r="B754" s="294"/>
      <c r="C754" s="295"/>
      <c r="D754" s="295"/>
      <c r="E754" s="294"/>
      <c r="F754" s="295"/>
      <c r="G754" s="295"/>
      <c r="H754" s="295"/>
      <c r="I754" s="294"/>
      <c r="J754" s="294"/>
      <c r="L754" s="294"/>
    </row>
    <row r="755" ht="15.75" customHeight="1">
      <c r="A755" s="294"/>
      <c r="B755" s="294"/>
      <c r="C755" s="295"/>
      <c r="D755" s="295"/>
      <c r="E755" s="294"/>
      <c r="F755" s="295"/>
      <c r="G755" s="295"/>
      <c r="H755" s="295"/>
      <c r="I755" s="294"/>
      <c r="J755" s="294"/>
      <c r="L755" s="294"/>
    </row>
    <row r="756" ht="15.75" customHeight="1">
      <c r="A756" s="294"/>
      <c r="B756" s="294"/>
      <c r="C756" s="295"/>
      <c r="D756" s="295"/>
      <c r="E756" s="294"/>
      <c r="F756" s="295"/>
      <c r="G756" s="295"/>
      <c r="H756" s="295"/>
      <c r="I756" s="294"/>
      <c r="J756" s="294"/>
      <c r="L756" s="294"/>
    </row>
    <row r="757" ht="15.75" customHeight="1">
      <c r="A757" s="294"/>
      <c r="B757" s="294"/>
      <c r="C757" s="295"/>
      <c r="D757" s="295"/>
      <c r="E757" s="294"/>
      <c r="F757" s="295"/>
      <c r="G757" s="295"/>
      <c r="H757" s="295"/>
      <c r="I757" s="294"/>
      <c r="J757" s="294"/>
      <c r="L757" s="294"/>
    </row>
    <row r="758" ht="15.75" customHeight="1">
      <c r="A758" s="294"/>
      <c r="B758" s="294"/>
      <c r="C758" s="295"/>
      <c r="D758" s="295"/>
      <c r="E758" s="294"/>
      <c r="F758" s="295"/>
      <c r="G758" s="295"/>
      <c r="H758" s="295"/>
      <c r="I758" s="294"/>
      <c r="J758" s="294"/>
      <c r="L758" s="294"/>
    </row>
    <row r="759" ht="15.75" customHeight="1">
      <c r="A759" s="294"/>
      <c r="B759" s="294"/>
      <c r="C759" s="295"/>
      <c r="D759" s="295"/>
      <c r="E759" s="294"/>
      <c r="F759" s="295"/>
      <c r="G759" s="295"/>
      <c r="H759" s="295"/>
      <c r="I759" s="294"/>
      <c r="J759" s="294"/>
      <c r="L759" s="294"/>
    </row>
    <row r="760" ht="15.75" customHeight="1">
      <c r="A760" s="294"/>
      <c r="B760" s="294"/>
      <c r="C760" s="295"/>
      <c r="D760" s="295"/>
      <c r="E760" s="294"/>
      <c r="F760" s="295"/>
      <c r="G760" s="295"/>
      <c r="H760" s="295"/>
      <c r="I760" s="294"/>
      <c r="J760" s="294"/>
      <c r="L760" s="294"/>
    </row>
    <row r="761" ht="15.75" customHeight="1">
      <c r="A761" s="294"/>
      <c r="B761" s="294"/>
      <c r="C761" s="295"/>
      <c r="D761" s="295"/>
      <c r="E761" s="294"/>
      <c r="F761" s="295"/>
      <c r="G761" s="295"/>
      <c r="H761" s="295"/>
      <c r="I761" s="294"/>
      <c r="J761" s="294"/>
      <c r="L761" s="294"/>
    </row>
    <row r="762" ht="15.75" customHeight="1">
      <c r="A762" s="294"/>
      <c r="B762" s="294"/>
      <c r="C762" s="295"/>
      <c r="D762" s="295"/>
      <c r="E762" s="294"/>
      <c r="F762" s="295"/>
      <c r="G762" s="295"/>
      <c r="H762" s="295"/>
      <c r="I762" s="294"/>
      <c r="J762" s="294"/>
      <c r="L762" s="294"/>
    </row>
    <row r="763" ht="15.75" customHeight="1">
      <c r="A763" s="294"/>
      <c r="B763" s="294"/>
      <c r="C763" s="295"/>
      <c r="D763" s="295"/>
      <c r="E763" s="294"/>
      <c r="F763" s="295"/>
      <c r="G763" s="295"/>
      <c r="H763" s="295"/>
      <c r="I763" s="294"/>
      <c r="J763" s="294"/>
      <c r="L763" s="294"/>
    </row>
    <row r="764" ht="15.75" customHeight="1">
      <c r="A764" s="294"/>
      <c r="B764" s="294"/>
      <c r="C764" s="295"/>
      <c r="D764" s="295"/>
      <c r="E764" s="294"/>
      <c r="F764" s="295"/>
      <c r="G764" s="295"/>
      <c r="H764" s="295"/>
      <c r="I764" s="294"/>
      <c r="J764" s="294"/>
      <c r="L764" s="294"/>
    </row>
    <row r="765" ht="15.75" customHeight="1">
      <c r="A765" s="294"/>
      <c r="B765" s="294"/>
      <c r="C765" s="295"/>
      <c r="D765" s="295"/>
      <c r="E765" s="294"/>
      <c r="F765" s="295"/>
      <c r="G765" s="295"/>
      <c r="H765" s="295"/>
      <c r="I765" s="294"/>
      <c r="J765" s="294"/>
      <c r="L765" s="294"/>
    </row>
    <row r="766" ht="15.75" customHeight="1">
      <c r="A766" s="294"/>
      <c r="B766" s="294"/>
      <c r="C766" s="295"/>
      <c r="D766" s="295"/>
      <c r="E766" s="294"/>
      <c r="F766" s="295"/>
      <c r="G766" s="295"/>
      <c r="H766" s="295"/>
      <c r="I766" s="294"/>
      <c r="J766" s="294"/>
      <c r="L766" s="294"/>
    </row>
    <row r="767" ht="15.75" customHeight="1">
      <c r="A767" s="294"/>
      <c r="B767" s="294"/>
      <c r="C767" s="295"/>
      <c r="D767" s="295"/>
      <c r="E767" s="294"/>
      <c r="F767" s="295"/>
      <c r="G767" s="295"/>
      <c r="H767" s="295"/>
      <c r="I767" s="294"/>
      <c r="J767" s="294"/>
      <c r="L767" s="294"/>
    </row>
    <row r="768" ht="15.75" customHeight="1">
      <c r="A768" s="294"/>
      <c r="B768" s="294"/>
      <c r="C768" s="295"/>
      <c r="D768" s="295"/>
      <c r="E768" s="294"/>
      <c r="F768" s="295"/>
      <c r="G768" s="295"/>
      <c r="H768" s="295"/>
      <c r="I768" s="294"/>
      <c r="J768" s="294"/>
      <c r="L768" s="294"/>
    </row>
    <row r="769" ht="15.75" customHeight="1">
      <c r="A769" s="294"/>
      <c r="B769" s="294"/>
      <c r="C769" s="295"/>
      <c r="D769" s="295"/>
      <c r="E769" s="294"/>
      <c r="F769" s="295"/>
      <c r="G769" s="295"/>
      <c r="H769" s="295"/>
      <c r="I769" s="294"/>
      <c r="J769" s="294"/>
      <c r="L769" s="294"/>
    </row>
    <row r="770" ht="15.75" customHeight="1">
      <c r="A770" s="294"/>
      <c r="B770" s="294"/>
      <c r="C770" s="295"/>
      <c r="D770" s="295"/>
      <c r="E770" s="294"/>
      <c r="F770" s="295"/>
      <c r="G770" s="295"/>
      <c r="H770" s="295"/>
      <c r="I770" s="294"/>
      <c r="J770" s="294"/>
      <c r="L770" s="294"/>
    </row>
    <row r="771" ht="15.75" customHeight="1">
      <c r="A771" s="294"/>
      <c r="B771" s="294"/>
      <c r="C771" s="295"/>
      <c r="D771" s="295"/>
      <c r="E771" s="294"/>
      <c r="F771" s="295"/>
      <c r="G771" s="295"/>
      <c r="H771" s="295"/>
      <c r="I771" s="294"/>
      <c r="J771" s="294"/>
      <c r="L771" s="294"/>
    </row>
    <row r="772" ht="15.75" customHeight="1">
      <c r="A772" s="294"/>
      <c r="B772" s="294"/>
      <c r="C772" s="295"/>
      <c r="D772" s="295"/>
      <c r="E772" s="294"/>
      <c r="F772" s="295"/>
      <c r="G772" s="295"/>
      <c r="H772" s="295"/>
      <c r="I772" s="294"/>
      <c r="J772" s="294"/>
      <c r="L772" s="294"/>
    </row>
    <row r="773" ht="15.75" customHeight="1">
      <c r="A773" s="294"/>
      <c r="B773" s="294"/>
      <c r="C773" s="295"/>
      <c r="D773" s="295"/>
      <c r="E773" s="294"/>
      <c r="F773" s="295"/>
      <c r="G773" s="295"/>
      <c r="H773" s="295"/>
      <c r="I773" s="294"/>
      <c r="J773" s="294"/>
      <c r="L773" s="294"/>
    </row>
    <row r="774" ht="15.75" customHeight="1">
      <c r="A774" s="294"/>
      <c r="B774" s="294"/>
      <c r="C774" s="295"/>
      <c r="D774" s="295"/>
      <c r="E774" s="294"/>
      <c r="F774" s="295"/>
      <c r="G774" s="295"/>
      <c r="H774" s="295"/>
      <c r="I774" s="294"/>
      <c r="J774" s="294"/>
      <c r="L774" s="294"/>
    </row>
    <row r="775" ht="15.75" customHeight="1">
      <c r="A775" s="294"/>
      <c r="B775" s="294"/>
      <c r="C775" s="295"/>
      <c r="D775" s="295"/>
      <c r="E775" s="294"/>
      <c r="F775" s="295"/>
      <c r="G775" s="295"/>
      <c r="H775" s="295"/>
      <c r="I775" s="294"/>
      <c r="J775" s="294"/>
      <c r="L775" s="294"/>
    </row>
    <row r="776" ht="15.75" customHeight="1">
      <c r="A776" s="294"/>
      <c r="B776" s="294"/>
      <c r="C776" s="295"/>
      <c r="D776" s="295"/>
      <c r="E776" s="294"/>
      <c r="F776" s="295"/>
      <c r="G776" s="295"/>
      <c r="H776" s="295"/>
      <c r="I776" s="294"/>
      <c r="J776" s="294"/>
      <c r="L776" s="294"/>
    </row>
    <row r="777" ht="15.75" customHeight="1">
      <c r="A777" s="294"/>
      <c r="B777" s="294"/>
      <c r="C777" s="295"/>
      <c r="D777" s="295"/>
      <c r="E777" s="294"/>
      <c r="F777" s="295"/>
      <c r="G777" s="295"/>
      <c r="H777" s="295"/>
      <c r="I777" s="294"/>
      <c r="J777" s="294"/>
      <c r="L777" s="294"/>
    </row>
    <row r="778" ht="15.75" customHeight="1">
      <c r="A778" s="294"/>
      <c r="B778" s="294"/>
      <c r="C778" s="295"/>
      <c r="D778" s="295"/>
      <c r="E778" s="294"/>
      <c r="F778" s="295"/>
      <c r="G778" s="295"/>
      <c r="H778" s="295"/>
      <c r="I778" s="294"/>
      <c r="J778" s="294"/>
      <c r="L778" s="294"/>
    </row>
    <row r="779" ht="15.75" customHeight="1">
      <c r="A779" s="294"/>
      <c r="B779" s="294"/>
      <c r="C779" s="295"/>
      <c r="D779" s="295"/>
      <c r="E779" s="294"/>
      <c r="F779" s="295"/>
      <c r="G779" s="295"/>
      <c r="H779" s="295"/>
      <c r="I779" s="294"/>
      <c r="J779" s="294"/>
      <c r="L779" s="294"/>
    </row>
    <row r="780" ht="15.75" customHeight="1">
      <c r="A780" s="294"/>
      <c r="B780" s="294"/>
      <c r="C780" s="295"/>
      <c r="D780" s="295"/>
      <c r="E780" s="294"/>
      <c r="F780" s="295"/>
      <c r="G780" s="295"/>
      <c r="H780" s="295"/>
      <c r="I780" s="294"/>
      <c r="J780" s="294"/>
      <c r="L780" s="294"/>
    </row>
    <row r="781" ht="15.75" customHeight="1">
      <c r="A781" s="294"/>
      <c r="B781" s="294"/>
      <c r="C781" s="295"/>
      <c r="D781" s="295"/>
      <c r="E781" s="294"/>
      <c r="F781" s="295"/>
      <c r="G781" s="295"/>
      <c r="H781" s="295"/>
      <c r="I781" s="294"/>
      <c r="J781" s="294"/>
      <c r="L781" s="294"/>
    </row>
    <row r="782" ht="15.75" customHeight="1">
      <c r="A782" s="294"/>
      <c r="B782" s="294"/>
      <c r="C782" s="295"/>
      <c r="D782" s="295"/>
      <c r="E782" s="294"/>
      <c r="F782" s="295"/>
      <c r="G782" s="295"/>
      <c r="H782" s="295"/>
      <c r="I782" s="294"/>
      <c r="J782" s="294"/>
      <c r="L782" s="294"/>
    </row>
    <row r="783" ht="15.75" customHeight="1">
      <c r="A783" s="294"/>
      <c r="B783" s="294"/>
      <c r="C783" s="295"/>
      <c r="D783" s="295"/>
      <c r="E783" s="294"/>
      <c r="F783" s="295"/>
      <c r="G783" s="295"/>
      <c r="H783" s="295"/>
      <c r="I783" s="294"/>
      <c r="J783" s="294"/>
      <c r="L783" s="294"/>
    </row>
    <row r="784" ht="15.75" customHeight="1">
      <c r="A784" s="294"/>
      <c r="B784" s="294"/>
      <c r="C784" s="295"/>
      <c r="D784" s="295"/>
      <c r="E784" s="294"/>
      <c r="F784" s="295"/>
      <c r="G784" s="295"/>
      <c r="H784" s="295"/>
      <c r="I784" s="294"/>
      <c r="J784" s="294"/>
      <c r="L784" s="294"/>
    </row>
    <row r="785" ht="15.75" customHeight="1">
      <c r="A785" s="294"/>
      <c r="B785" s="294"/>
      <c r="C785" s="295"/>
      <c r="D785" s="295"/>
      <c r="E785" s="294"/>
      <c r="F785" s="295"/>
      <c r="G785" s="295"/>
      <c r="H785" s="295"/>
      <c r="I785" s="294"/>
      <c r="J785" s="294"/>
      <c r="L785" s="294"/>
    </row>
    <row r="786" ht="15.75" customHeight="1">
      <c r="A786" s="294"/>
      <c r="B786" s="294"/>
      <c r="C786" s="295"/>
      <c r="D786" s="295"/>
      <c r="E786" s="294"/>
      <c r="F786" s="295"/>
      <c r="G786" s="295"/>
      <c r="H786" s="295"/>
      <c r="I786" s="294"/>
      <c r="J786" s="294"/>
      <c r="L786" s="294"/>
    </row>
    <row r="787" ht="15.75" customHeight="1">
      <c r="A787" s="294"/>
      <c r="B787" s="294"/>
      <c r="C787" s="295"/>
      <c r="D787" s="295"/>
      <c r="E787" s="294"/>
      <c r="F787" s="295"/>
      <c r="G787" s="295"/>
      <c r="H787" s="295"/>
      <c r="I787" s="294"/>
      <c r="J787" s="294"/>
      <c r="L787" s="294"/>
    </row>
    <row r="788" ht="15.75" customHeight="1">
      <c r="A788" s="294"/>
      <c r="B788" s="294"/>
      <c r="C788" s="295"/>
      <c r="D788" s="295"/>
      <c r="E788" s="294"/>
      <c r="F788" s="295"/>
      <c r="G788" s="295"/>
      <c r="H788" s="295"/>
      <c r="I788" s="294"/>
      <c r="J788" s="294"/>
      <c r="L788" s="294"/>
    </row>
    <row r="789" ht="15.75" customHeight="1">
      <c r="A789" s="294"/>
      <c r="B789" s="294"/>
      <c r="C789" s="295"/>
      <c r="D789" s="295"/>
      <c r="E789" s="294"/>
      <c r="F789" s="295"/>
      <c r="G789" s="295"/>
      <c r="H789" s="295"/>
      <c r="I789" s="294"/>
      <c r="J789" s="294"/>
      <c r="L789" s="294"/>
    </row>
    <row r="790" ht="15.75" customHeight="1">
      <c r="A790" s="294"/>
      <c r="B790" s="294"/>
      <c r="C790" s="295"/>
      <c r="D790" s="295"/>
      <c r="E790" s="294"/>
      <c r="F790" s="295"/>
      <c r="G790" s="295"/>
      <c r="H790" s="295"/>
      <c r="I790" s="294"/>
      <c r="J790" s="294"/>
      <c r="L790" s="294"/>
    </row>
    <row r="791" ht="15.75" customHeight="1">
      <c r="A791" s="294"/>
      <c r="B791" s="294"/>
      <c r="C791" s="295"/>
      <c r="D791" s="295"/>
      <c r="E791" s="294"/>
      <c r="F791" s="295"/>
      <c r="G791" s="295"/>
      <c r="H791" s="295"/>
      <c r="I791" s="294"/>
      <c r="J791" s="294"/>
      <c r="L791" s="294"/>
    </row>
    <row r="792" ht="15.75" customHeight="1">
      <c r="A792" s="294"/>
      <c r="B792" s="294"/>
      <c r="C792" s="295"/>
      <c r="D792" s="295"/>
      <c r="E792" s="294"/>
      <c r="F792" s="295"/>
      <c r="G792" s="295"/>
      <c r="H792" s="295"/>
      <c r="I792" s="294"/>
      <c r="J792" s="294"/>
      <c r="L792" s="294"/>
    </row>
    <row r="793" ht="15.75" customHeight="1">
      <c r="A793" s="294"/>
      <c r="B793" s="294"/>
      <c r="C793" s="295"/>
      <c r="D793" s="295"/>
      <c r="E793" s="294"/>
      <c r="F793" s="295"/>
      <c r="G793" s="295"/>
      <c r="H793" s="295"/>
      <c r="I793" s="294"/>
      <c r="J793" s="294"/>
      <c r="L793" s="294"/>
    </row>
    <row r="794" ht="15.75" customHeight="1">
      <c r="A794" s="294"/>
      <c r="B794" s="294"/>
      <c r="C794" s="295"/>
      <c r="D794" s="295"/>
      <c r="E794" s="294"/>
      <c r="F794" s="295"/>
      <c r="G794" s="295"/>
      <c r="H794" s="295"/>
      <c r="I794" s="294"/>
      <c r="J794" s="294"/>
      <c r="L794" s="294"/>
    </row>
    <row r="795" ht="15.75" customHeight="1">
      <c r="A795" s="294"/>
      <c r="B795" s="294"/>
      <c r="C795" s="295"/>
      <c r="D795" s="295"/>
      <c r="E795" s="294"/>
      <c r="F795" s="295"/>
      <c r="G795" s="295"/>
      <c r="H795" s="295"/>
      <c r="I795" s="294"/>
      <c r="J795" s="294"/>
      <c r="L795" s="294"/>
    </row>
    <row r="796" ht="15.75" customHeight="1">
      <c r="A796" s="294"/>
      <c r="B796" s="294"/>
      <c r="C796" s="295"/>
      <c r="D796" s="295"/>
      <c r="E796" s="294"/>
      <c r="F796" s="295"/>
      <c r="G796" s="295"/>
      <c r="H796" s="295"/>
      <c r="I796" s="294"/>
      <c r="J796" s="294"/>
      <c r="L796" s="294"/>
    </row>
    <row r="797" ht="15.75" customHeight="1">
      <c r="A797" s="294"/>
      <c r="B797" s="294"/>
      <c r="C797" s="295"/>
      <c r="D797" s="295"/>
      <c r="E797" s="294"/>
      <c r="F797" s="295"/>
      <c r="G797" s="295"/>
      <c r="H797" s="295"/>
      <c r="I797" s="294"/>
      <c r="J797" s="294"/>
      <c r="L797" s="294"/>
    </row>
    <row r="798" ht="15.75" customHeight="1">
      <c r="A798" s="294"/>
      <c r="B798" s="294"/>
      <c r="C798" s="295"/>
      <c r="D798" s="295"/>
      <c r="E798" s="294"/>
      <c r="F798" s="295"/>
      <c r="G798" s="295"/>
      <c r="H798" s="295"/>
      <c r="I798" s="294"/>
      <c r="J798" s="294"/>
      <c r="L798" s="294"/>
    </row>
    <row r="799" ht="15.75" customHeight="1">
      <c r="A799" s="294"/>
      <c r="B799" s="294"/>
      <c r="C799" s="295"/>
      <c r="D799" s="295"/>
      <c r="E799" s="294"/>
      <c r="F799" s="295"/>
      <c r="G799" s="295"/>
      <c r="H799" s="295"/>
      <c r="I799" s="294"/>
      <c r="J799" s="294"/>
      <c r="L799" s="294"/>
    </row>
    <row r="800" ht="15.75" customHeight="1">
      <c r="A800" s="294"/>
      <c r="B800" s="294"/>
      <c r="C800" s="295"/>
      <c r="D800" s="295"/>
      <c r="E800" s="294"/>
      <c r="F800" s="295"/>
      <c r="G800" s="295"/>
      <c r="H800" s="295"/>
      <c r="I800" s="294"/>
      <c r="J800" s="294"/>
      <c r="L800" s="294"/>
    </row>
    <row r="801" ht="15.75" customHeight="1">
      <c r="A801" s="294"/>
      <c r="B801" s="294"/>
      <c r="C801" s="295"/>
      <c r="D801" s="295"/>
      <c r="E801" s="294"/>
      <c r="F801" s="295"/>
      <c r="G801" s="295"/>
      <c r="H801" s="295"/>
      <c r="I801" s="294"/>
      <c r="J801" s="294"/>
      <c r="L801" s="294"/>
    </row>
    <row r="802" ht="15.75" customHeight="1">
      <c r="A802" s="294"/>
      <c r="B802" s="294"/>
      <c r="C802" s="295"/>
      <c r="D802" s="295"/>
      <c r="E802" s="294"/>
      <c r="F802" s="295"/>
      <c r="G802" s="295"/>
      <c r="H802" s="295"/>
      <c r="I802" s="294"/>
      <c r="J802" s="294"/>
      <c r="L802" s="294"/>
    </row>
    <row r="803" ht="15.75" customHeight="1">
      <c r="A803" s="294"/>
      <c r="B803" s="294"/>
      <c r="C803" s="295"/>
      <c r="D803" s="295"/>
      <c r="E803" s="294"/>
      <c r="F803" s="295"/>
      <c r="G803" s="295"/>
      <c r="H803" s="295"/>
      <c r="I803" s="294"/>
      <c r="J803" s="294"/>
      <c r="L803" s="294"/>
    </row>
    <row r="804" ht="15.75" customHeight="1">
      <c r="A804" s="294"/>
      <c r="B804" s="294"/>
      <c r="C804" s="295"/>
      <c r="D804" s="295"/>
      <c r="E804" s="294"/>
      <c r="F804" s="295"/>
      <c r="G804" s="295"/>
      <c r="H804" s="295"/>
      <c r="I804" s="294"/>
      <c r="J804" s="294"/>
      <c r="L804" s="294"/>
    </row>
    <row r="805" ht="15.75" customHeight="1">
      <c r="A805" s="294"/>
      <c r="B805" s="294"/>
      <c r="C805" s="295"/>
      <c r="D805" s="295"/>
      <c r="E805" s="294"/>
      <c r="F805" s="295"/>
      <c r="G805" s="295"/>
      <c r="H805" s="295"/>
      <c r="I805" s="294"/>
      <c r="J805" s="294"/>
      <c r="L805" s="294"/>
    </row>
    <row r="806" ht="15.75" customHeight="1">
      <c r="A806" s="294"/>
      <c r="B806" s="294"/>
      <c r="C806" s="295"/>
      <c r="D806" s="295"/>
      <c r="E806" s="294"/>
      <c r="F806" s="295"/>
      <c r="G806" s="295"/>
      <c r="H806" s="295"/>
      <c r="I806" s="294"/>
      <c r="J806" s="294"/>
      <c r="L806" s="294"/>
    </row>
    <row r="807" ht="15.75" customHeight="1">
      <c r="A807" s="294"/>
      <c r="B807" s="294"/>
      <c r="C807" s="295"/>
      <c r="D807" s="295"/>
      <c r="E807" s="294"/>
      <c r="F807" s="295"/>
      <c r="G807" s="295"/>
      <c r="H807" s="295"/>
      <c r="I807" s="294"/>
      <c r="J807" s="294"/>
      <c r="L807" s="294"/>
    </row>
    <row r="808" ht="15.75" customHeight="1">
      <c r="A808" s="294"/>
      <c r="B808" s="294"/>
      <c r="C808" s="295"/>
      <c r="D808" s="295"/>
      <c r="E808" s="294"/>
      <c r="F808" s="295"/>
      <c r="G808" s="295"/>
      <c r="H808" s="295"/>
      <c r="I808" s="294"/>
      <c r="J808" s="294"/>
      <c r="L808" s="294"/>
    </row>
    <row r="809" ht="15.75" customHeight="1">
      <c r="A809" s="294"/>
      <c r="B809" s="294"/>
      <c r="C809" s="295"/>
      <c r="D809" s="295"/>
      <c r="E809" s="294"/>
      <c r="F809" s="295"/>
      <c r="G809" s="295"/>
      <c r="H809" s="295"/>
      <c r="I809" s="294"/>
      <c r="J809" s="294"/>
      <c r="L809" s="294"/>
    </row>
    <row r="810" ht="15.75" customHeight="1">
      <c r="A810" s="294"/>
      <c r="B810" s="294"/>
      <c r="C810" s="295"/>
      <c r="D810" s="295"/>
      <c r="E810" s="294"/>
      <c r="F810" s="295"/>
      <c r="G810" s="295"/>
      <c r="H810" s="295"/>
      <c r="I810" s="294"/>
      <c r="J810" s="294"/>
      <c r="L810" s="294"/>
    </row>
    <row r="811" ht="15.75" customHeight="1">
      <c r="A811" s="294"/>
      <c r="B811" s="294"/>
      <c r="C811" s="295"/>
      <c r="D811" s="295"/>
      <c r="E811" s="294"/>
      <c r="F811" s="295"/>
      <c r="G811" s="295"/>
      <c r="H811" s="295"/>
      <c r="I811" s="294"/>
      <c r="J811" s="294"/>
      <c r="L811" s="294"/>
    </row>
    <row r="812" ht="15.75" customHeight="1">
      <c r="A812" s="294"/>
      <c r="B812" s="294"/>
      <c r="C812" s="295"/>
      <c r="D812" s="295"/>
      <c r="E812" s="294"/>
      <c r="F812" s="295"/>
      <c r="G812" s="295"/>
      <c r="H812" s="295"/>
      <c r="I812" s="294"/>
      <c r="J812" s="294"/>
      <c r="L812" s="294"/>
    </row>
    <row r="813" ht="15.75" customHeight="1">
      <c r="A813" s="294"/>
      <c r="B813" s="294"/>
      <c r="C813" s="295"/>
      <c r="D813" s="295"/>
      <c r="E813" s="294"/>
      <c r="F813" s="295"/>
      <c r="G813" s="295"/>
      <c r="H813" s="295"/>
      <c r="I813" s="294"/>
      <c r="J813" s="294"/>
      <c r="L813" s="294"/>
    </row>
    <row r="814" ht="15.75" customHeight="1">
      <c r="A814" s="294"/>
      <c r="B814" s="294"/>
      <c r="C814" s="295"/>
      <c r="D814" s="295"/>
      <c r="E814" s="294"/>
      <c r="F814" s="295"/>
      <c r="G814" s="295"/>
      <c r="H814" s="295"/>
      <c r="I814" s="294"/>
      <c r="J814" s="294"/>
      <c r="L814" s="294"/>
    </row>
    <row r="815" ht="15.75" customHeight="1">
      <c r="A815" s="294"/>
      <c r="B815" s="294"/>
      <c r="C815" s="295"/>
      <c r="D815" s="295"/>
      <c r="E815" s="294"/>
      <c r="F815" s="295"/>
      <c r="G815" s="295"/>
      <c r="H815" s="295"/>
      <c r="I815" s="294"/>
      <c r="J815" s="294"/>
      <c r="L815" s="294"/>
    </row>
    <row r="816" ht="15.75" customHeight="1">
      <c r="A816" s="294"/>
      <c r="B816" s="294"/>
      <c r="C816" s="295"/>
      <c r="D816" s="295"/>
      <c r="E816" s="294"/>
      <c r="F816" s="295"/>
      <c r="G816" s="295"/>
      <c r="H816" s="295"/>
      <c r="I816" s="294"/>
      <c r="J816" s="294"/>
      <c r="L816" s="294"/>
    </row>
    <row r="817" ht="15.75" customHeight="1">
      <c r="A817" s="294"/>
      <c r="B817" s="294"/>
      <c r="C817" s="295"/>
      <c r="D817" s="295"/>
      <c r="E817" s="294"/>
      <c r="F817" s="295"/>
      <c r="G817" s="295"/>
      <c r="H817" s="295"/>
      <c r="I817" s="294"/>
      <c r="J817" s="294"/>
      <c r="L817" s="294"/>
    </row>
    <row r="818" ht="15.75" customHeight="1">
      <c r="A818" s="294"/>
      <c r="B818" s="294"/>
      <c r="C818" s="295"/>
      <c r="D818" s="295"/>
      <c r="E818" s="294"/>
      <c r="F818" s="295"/>
      <c r="G818" s="295"/>
      <c r="H818" s="295"/>
      <c r="I818" s="294"/>
      <c r="J818" s="294"/>
      <c r="L818" s="294"/>
    </row>
    <row r="819" ht="15.75" customHeight="1">
      <c r="A819" s="294"/>
      <c r="B819" s="294"/>
      <c r="C819" s="295"/>
      <c r="D819" s="295"/>
      <c r="E819" s="294"/>
      <c r="F819" s="295"/>
      <c r="G819" s="295"/>
      <c r="H819" s="295"/>
      <c r="I819" s="294"/>
      <c r="J819" s="294"/>
      <c r="L819" s="294"/>
    </row>
    <row r="820" ht="15.75" customHeight="1">
      <c r="A820" s="294"/>
      <c r="B820" s="294"/>
      <c r="C820" s="295"/>
      <c r="D820" s="295"/>
      <c r="E820" s="294"/>
      <c r="F820" s="295"/>
      <c r="G820" s="295"/>
      <c r="H820" s="295"/>
      <c r="I820" s="294"/>
      <c r="J820" s="294"/>
      <c r="L820" s="294"/>
    </row>
    <row r="821" ht="15.75" customHeight="1">
      <c r="A821" s="294"/>
      <c r="B821" s="294"/>
      <c r="C821" s="295"/>
      <c r="D821" s="295"/>
      <c r="E821" s="294"/>
      <c r="F821" s="295"/>
      <c r="G821" s="295"/>
      <c r="H821" s="295"/>
      <c r="I821" s="294"/>
      <c r="J821" s="294"/>
      <c r="L821" s="294"/>
    </row>
    <row r="822" ht="15.75" customHeight="1">
      <c r="A822" s="294"/>
      <c r="B822" s="294"/>
      <c r="C822" s="295"/>
      <c r="D822" s="295"/>
      <c r="E822" s="294"/>
      <c r="F822" s="295"/>
      <c r="G822" s="295"/>
      <c r="H822" s="295"/>
      <c r="I822" s="294"/>
      <c r="J822" s="294"/>
      <c r="L822" s="294"/>
    </row>
    <row r="823" ht="15.75" customHeight="1">
      <c r="A823" s="294"/>
      <c r="B823" s="294"/>
      <c r="C823" s="295"/>
      <c r="D823" s="295"/>
      <c r="E823" s="294"/>
      <c r="F823" s="295"/>
      <c r="G823" s="295"/>
      <c r="H823" s="295"/>
      <c r="I823" s="294"/>
      <c r="J823" s="294"/>
      <c r="L823" s="294"/>
    </row>
    <row r="824" ht="15.75" customHeight="1">
      <c r="A824" s="294"/>
      <c r="B824" s="294"/>
      <c r="C824" s="295"/>
      <c r="D824" s="295"/>
      <c r="E824" s="294"/>
      <c r="F824" s="295"/>
      <c r="G824" s="295"/>
      <c r="H824" s="295"/>
      <c r="I824" s="294"/>
      <c r="J824" s="294"/>
      <c r="L824" s="294"/>
    </row>
    <row r="825" ht="15.75" customHeight="1">
      <c r="A825" s="294"/>
      <c r="B825" s="294"/>
      <c r="C825" s="295"/>
      <c r="D825" s="295"/>
      <c r="E825" s="294"/>
      <c r="F825" s="295"/>
      <c r="G825" s="295"/>
      <c r="H825" s="295"/>
      <c r="I825" s="294"/>
      <c r="J825" s="294"/>
      <c r="L825" s="294"/>
    </row>
    <row r="826" ht="15.75" customHeight="1">
      <c r="A826" s="294"/>
      <c r="B826" s="294"/>
      <c r="C826" s="295"/>
      <c r="D826" s="295"/>
      <c r="E826" s="294"/>
      <c r="F826" s="295"/>
      <c r="G826" s="295"/>
      <c r="H826" s="295"/>
      <c r="I826" s="294"/>
      <c r="J826" s="294"/>
      <c r="L826" s="294"/>
    </row>
    <row r="827" ht="15.75" customHeight="1">
      <c r="A827" s="294"/>
      <c r="B827" s="294"/>
      <c r="C827" s="295"/>
      <c r="D827" s="295"/>
      <c r="E827" s="294"/>
      <c r="F827" s="295"/>
      <c r="G827" s="295"/>
      <c r="H827" s="295"/>
      <c r="I827" s="294"/>
      <c r="J827" s="294"/>
      <c r="L827" s="294"/>
    </row>
    <row r="828" ht="15.75" customHeight="1">
      <c r="A828" s="294"/>
      <c r="B828" s="294"/>
      <c r="C828" s="295"/>
      <c r="D828" s="295"/>
      <c r="E828" s="294"/>
      <c r="F828" s="295"/>
      <c r="G828" s="295"/>
      <c r="H828" s="295"/>
      <c r="I828" s="294"/>
      <c r="J828" s="294"/>
      <c r="L828" s="294"/>
    </row>
    <row r="829" ht="15.75" customHeight="1">
      <c r="A829" s="294"/>
      <c r="B829" s="294"/>
      <c r="C829" s="295"/>
      <c r="D829" s="295"/>
      <c r="E829" s="294"/>
      <c r="F829" s="295"/>
      <c r="G829" s="295"/>
      <c r="H829" s="295"/>
      <c r="I829" s="294"/>
      <c r="J829" s="294"/>
      <c r="L829" s="294"/>
    </row>
    <row r="830" ht="15.75" customHeight="1">
      <c r="A830" s="294"/>
      <c r="B830" s="294"/>
      <c r="C830" s="295"/>
      <c r="D830" s="295"/>
      <c r="E830" s="294"/>
      <c r="F830" s="295"/>
      <c r="G830" s="295"/>
      <c r="H830" s="295"/>
      <c r="I830" s="294"/>
      <c r="J830" s="294"/>
      <c r="L830" s="294"/>
    </row>
    <row r="831" ht="15.75" customHeight="1">
      <c r="A831" s="294"/>
      <c r="B831" s="294"/>
      <c r="C831" s="295"/>
      <c r="D831" s="295"/>
      <c r="E831" s="294"/>
      <c r="F831" s="295"/>
      <c r="G831" s="295"/>
      <c r="H831" s="295"/>
      <c r="I831" s="294"/>
      <c r="J831" s="294"/>
      <c r="L831" s="294"/>
    </row>
    <row r="832" ht="15.75" customHeight="1">
      <c r="A832" s="294"/>
      <c r="B832" s="294"/>
      <c r="C832" s="295"/>
      <c r="D832" s="295"/>
      <c r="E832" s="294"/>
      <c r="F832" s="295"/>
      <c r="G832" s="295"/>
      <c r="H832" s="295"/>
      <c r="I832" s="294"/>
      <c r="J832" s="294"/>
      <c r="L832" s="294"/>
    </row>
    <row r="833" ht="15.75" customHeight="1">
      <c r="A833" s="294"/>
      <c r="B833" s="294"/>
      <c r="C833" s="295"/>
      <c r="D833" s="295"/>
      <c r="E833" s="294"/>
      <c r="F833" s="295"/>
      <c r="G833" s="295"/>
      <c r="H833" s="295"/>
      <c r="I833" s="294"/>
      <c r="J833" s="294"/>
      <c r="L833" s="294"/>
    </row>
    <row r="834" ht="15.75" customHeight="1">
      <c r="A834" s="294"/>
      <c r="B834" s="294"/>
      <c r="C834" s="295"/>
      <c r="D834" s="295"/>
      <c r="E834" s="294"/>
      <c r="F834" s="295"/>
      <c r="G834" s="295"/>
      <c r="H834" s="295"/>
      <c r="I834" s="294"/>
      <c r="J834" s="294"/>
      <c r="L834" s="294"/>
    </row>
    <row r="835" ht="15.75" customHeight="1">
      <c r="A835" s="294"/>
      <c r="B835" s="294"/>
      <c r="C835" s="295"/>
      <c r="D835" s="295"/>
      <c r="E835" s="294"/>
      <c r="F835" s="295"/>
      <c r="G835" s="295"/>
      <c r="H835" s="295"/>
      <c r="I835" s="294"/>
      <c r="J835" s="294"/>
      <c r="L835" s="294"/>
    </row>
    <row r="836" ht="15.75" customHeight="1">
      <c r="A836" s="294"/>
      <c r="B836" s="294"/>
      <c r="C836" s="295"/>
      <c r="D836" s="295"/>
      <c r="E836" s="294"/>
      <c r="F836" s="295"/>
      <c r="G836" s="295"/>
      <c r="H836" s="295"/>
      <c r="I836" s="294"/>
      <c r="J836" s="294"/>
      <c r="L836" s="294"/>
    </row>
    <row r="837" ht="15.75" customHeight="1">
      <c r="A837" s="294"/>
      <c r="B837" s="294"/>
      <c r="C837" s="295"/>
      <c r="D837" s="295"/>
      <c r="E837" s="294"/>
      <c r="F837" s="295"/>
      <c r="G837" s="295"/>
      <c r="H837" s="295"/>
      <c r="I837" s="294"/>
      <c r="J837" s="294"/>
      <c r="L837" s="294"/>
    </row>
    <row r="838" ht="15.75" customHeight="1">
      <c r="A838" s="294"/>
      <c r="B838" s="294"/>
      <c r="C838" s="295"/>
      <c r="D838" s="295"/>
      <c r="E838" s="294"/>
      <c r="F838" s="295"/>
      <c r="G838" s="295"/>
      <c r="H838" s="295"/>
      <c r="I838" s="294"/>
      <c r="J838" s="294"/>
      <c r="L838" s="294"/>
    </row>
    <row r="839" ht="15.75" customHeight="1">
      <c r="A839" s="294"/>
      <c r="B839" s="294"/>
      <c r="C839" s="295"/>
      <c r="D839" s="295"/>
      <c r="E839" s="294"/>
      <c r="F839" s="295"/>
      <c r="G839" s="295"/>
      <c r="H839" s="295"/>
      <c r="I839" s="294"/>
      <c r="J839" s="294"/>
      <c r="L839" s="294"/>
    </row>
    <row r="840" ht="15.75" customHeight="1">
      <c r="A840" s="294"/>
      <c r="B840" s="294"/>
      <c r="C840" s="295"/>
      <c r="D840" s="295"/>
      <c r="E840" s="294"/>
      <c r="F840" s="295"/>
      <c r="G840" s="295"/>
      <c r="H840" s="295"/>
      <c r="I840" s="294"/>
      <c r="J840" s="294"/>
      <c r="L840" s="294"/>
    </row>
    <row r="841" ht="15.75" customHeight="1">
      <c r="A841" s="294"/>
      <c r="B841" s="294"/>
      <c r="C841" s="295"/>
      <c r="D841" s="295"/>
      <c r="E841" s="294"/>
      <c r="F841" s="295"/>
      <c r="G841" s="295"/>
      <c r="H841" s="295"/>
      <c r="I841" s="294"/>
      <c r="J841" s="294"/>
      <c r="L841" s="294"/>
    </row>
    <row r="842" ht="15.75" customHeight="1">
      <c r="A842" s="294"/>
      <c r="B842" s="294"/>
      <c r="C842" s="295"/>
      <c r="D842" s="295"/>
      <c r="E842" s="294"/>
      <c r="F842" s="295"/>
      <c r="G842" s="295"/>
      <c r="H842" s="295"/>
      <c r="I842" s="294"/>
      <c r="J842" s="294"/>
      <c r="L842" s="294"/>
    </row>
    <row r="843" ht="15.75" customHeight="1">
      <c r="A843" s="294"/>
      <c r="B843" s="294"/>
      <c r="C843" s="295"/>
      <c r="D843" s="295"/>
      <c r="E843" s="294"/>
      <c r="F843" s="295"/>
      <c r="G843" s="295"/>
      <c r="H843" s="295"/>
      <c r="I843" s="294"/>
      <c r="J843" s="294"/>
      <c r="L843" s="294"/>
    </row>
    <row r="844" ht="15.75" customHeight="1">
      <c r="A844" s="294"/>
      <c r="B844" s="294"/>
      <c r="C844" s="295"/>
      <c r="D844" s="295"/>
      <c r="E844" s="294"/>
      <c r="F844" s="295"/>
      <c r="G844" s="295"/>
      <c r="H844" s="295"/>
      <c r="I844" s="294"/>
      <c r="J844" s="294"/>
      <c r="L844" s="294"/>
    </row>
    <row r="845" ht="15.75" customHeight="1">
      <c r="A845" s="294"/>
      <c r="B845" s="294"/>
      <c r="C845" s="295"/>
      <c r="D845" s="295"/>
      <c r="E845" s="294"/>
      <c r="F845" s="295"/>
      <c r="G845" s="295"/>
      <c r="H845" s="295"/>
      <c r="I845" s="294"/>
      <c r="J845" s="294"/>
      <c r="L845" s="294"/>
    </row>
    <row r="846" ht="15.75" customHeight="1">
      <c r="A846" s="294"/>
      <c r="B846" s="294"/>
      <c r="C846" s="295"/>
      <c r="D846" s="295"/>
      <c r="E846" s="294"/>
      <c r="F846" s="295"/>
      <c r="G846" s="295"/>
      <c r="H846" s="295"/>
      <c r="I846" s="294"/>
      <c r="J846" s="294"/>
      <c r="L846" s="294"/>
    </row>
    <row r="847" ht="15.75" customHeight="1">
      <c r="A847" s="294"/>
      <c r="B847" s="294"/>
      <c r="C847" s="295"/>
      <c r="D847" s="295"/>
      <c r="E847" s="294"/>
      <c r="F847" s="295"/>
      <c r="G847" s="295"/>
      <c r="H847" s="295"/>
      <c r="I847" s="294"/>
      <c r="J847" s="294"/>
      <c r="L847" s="294"/>
    </row>
    <row r="848" ht="15.75" customHeight="1">
      <c r="A848" s="294"/>
      <c r="B848" s="294"/>
      <c r="C848" s="295"/>
      <c r="D848" s="295"/>
      <c r="E848" s="294"/>
      <c r="F848" s="295"/>
      <c r="G848" s="295"/>
      <c r="H848" s="295"/>
      <c r="I848" s="294"/>
      <c r="J848" s="294"/>
      <c r="L848" s="294"/>
    </row>
    <row r="849" ht="15.75" customHeight="1">
      <c r="A849" s="294"/>
      <c r="B849" s="294"/>
      <c r="C849" s="295"/>
      <c r="D849" s="295"/>
      <c r="E849" s="294"/>
      <c r="F849" s="295"/>
      <c r="G849" s="295"/>
      <c r="H849" s="295"/>
      <c r="I849" s="294"/>
      <c r="J849" s="294"/>
      <c r="L849" s="294"/>
    </row>
    <row r="850" ht="15.75" customHeight="1">
      <c r="A850" s="294"/>
      <c r="B850" s="294"/>
      <c r="C850" s="295"/>
      <c r="D850" s="295"/>
      <c r="E850" s="294"/>
      <c r="F850" s="295"/>
      <c r="G850" s="295"/>
      <c r="H850" s="295"/>
      <c r="I850" s="294"/>
      <c r="J850" s="294"/>
      <c r="L850" s="294"/>
    </row>
    <row r="851" ht="15.75" customHeight="1">
      <c r="A851" s="294"/>
      <c r="B851" s="294"/>
      <c r="C851" s="295"/>
      <c r="D851" s="295"/>
      <c r="E851" s="294"/>
      <c r="F851" s="295"/>
      <c r="G851" s="295"/>
      <c r="H851" s="295"/>
      <c r="I851" s="294"/>
      <c r="J851" s="294"/>
      <c r="L851" s="294"/>
    </row>
    <row r="852" ht="15.75" customHeight="1">
      <c r="A852" s="294"/>
      <c r="B852" s="294"/>
      <c r="C852" s="295"/>
      <c r="D852" s="295"/>
      <c r="E852" s="294"/>
      <c r="F852" s="295"/>
      <c r="G852" s="295"/>
      <c r="H852" s="295"/>
      <c r="I852" s="294"/>
      <c r="J852" s="294"/>
      <c r="L852" s="294"/>
    </row>
    <row r="853" ht="15.75" customHeight="1">
      <c r="A853" s="294"/>
      <c r="B853" s="294"/>
      <c r="C853" s="295"/>
      <c r="D853" s="295"/>
      <c r="E853" s="294"/>
      <c r="F853" s="295"/>
      <c r="G853" s="295"/>
      <c r="H853" s="295"/>
      <c r="I853" s="294"/>
      <c r="J853" s="294"/>
      <c r="L853" s="294"/>
    </row>
    <row r="854" ht="15.75" customHeight="1">
      <c r="A854" s="294"/>
      <c r="B854" s="294"/>
      <c r="C854" s="295"/>
      <c r="D854" s="295"/>
      <c r="E854" s="294"/>
      <c r="F854" s="295"/>
      <c r="G854" s="295"/>
      <c r="H854" s="295"/>
      <c r="I854" s="294"/>
      <c r="J854" s="294"/>
      <c r="L854" s="294"/>
    </row>
    <row r="855" ht="15.75" customHeight="1">
      <c r="A855" s="294"/>
      <c r="B855" s="294"/>
      <c r="C855" s="295"/>
      <c r="D855" s="295"/>
      <c r="E855" s="294"/>
      <c r="F855" s="295"/>
      <c r="G855" s="295"/>
      <c r="H855" s="295"/>
      <c r="I855" s="294"/>
      <c r="J855" s="294"/>
      <c r="L855" s="294"/>
    </row>
    <row r="856" ht="15.75" customHeight="1">
      <c r="A856" s="294"/>
      <c r="B856" s="294"/>
      <c r="C856" s="295"/>
      <c r="D856" s="295"/>
      <c r="E856" s="294"/>
      <c r="F856" s="295"/>
      <c r="G856" s="295"/>
      <c r="H856" s="295"/>
      <c r="I856" s="294"/>
      <c r="J856" s="294"/>
      <c r="L856" s="294"/>
    </row>
    <row r="857" ht="15.75" customHeight="1">
      <c r="A857" s="294"/>
      <c r="B857" s="294"/>
      <c r="C857" s="295"/>
      <c r="D857" s="295"/>
      <c r="E857" s="294"/>
      <c r="F857" s="295"/>
      <c r="G857" s="295"/>
      <c r="H857" s="295"/>
      <c r="I857" s="294"/>
      <c r="J857" s="294"/>
      <c r="L857" s="294"/>
    </row>
    <row r="858" ht="15.75" customHeight="1">
      <c r="A858" s="294"/>
      <c r="B858" s="294"/>
      <c r="C858" s="295"/>
      <c r="D858" s="295"/>
      <c r="E858" s="294"/>
      <c r="F858" s="295"/>
      <c r="G858" s="295"/>
      <c r="H858" s="295"/>
      <c r="I858" s="294"/>
      <c r="J858" s="294"/>
      <c r="L858" s="294"/>
    </row>
    <row r="859" ht="15.75" customHeight="1">
      <c r="A859" s="294"/>
      <c r="B859" s="294"/>
      <c r="C859" s="295"/>
      <c r="D859" s="295"/>
      <c r="E859" s="294"/>
      <c r="F859" s="295"/>
      <c r="G859" s="295"/>
      <c r="H859" s="295"/>
      <c r="I859" s="294"/>
      <c r="J859" s="294"/>
      <c r="L859" s="294"/>
    </row>
    <row r="860" ht="15.75" customHeight="1">
      <c r="A860" s="294"/>
      <c r="B860" s="294"/>
      <c r="C860" s="295"/>
      <c r="D860" s="295"/>
      <c r="E860" s="294"/>
      <c r="F860" s="295"/>
      <c r="G860" s="295"/>
      <c r="H860" s="295"/>
      <c r="I860" s="294"/>
      <c r="J860" s="294"/>
      <c r="L860" s="294"/>
    </row>
    <row r="861" ht="15.75" customHeight="1">
      <c r="A861" s="294"/>
      <c r="B861" s="294"/>
      <c r="C861" s="295"/>
      <c r="D861" s="295"/>
      <c r="E861" s="294"/>
      <c r="F861" s="295"/>
      <c r="G861" s="295"/>
      <c r="H861" s="295"/>
      <c r="I861" s="294"/>
      <c r="J861" s="294"/>
      <c r="L861" s="294"/>
    </row>
    <row r="862" ht="15.75" customHeight="1">
      <c r="A862" s="294"/>
      <c r="B862" s="294"/>
      <c r="C862" s="295"/>
      <c r="D862" s="295"/>
      <c r="E862" s="294"/>
      <c r="F862" s="295"/>
      <c r="G862" s="295"/>
      <c r="H862" s="295"/>
      <c r="I862" s="294"/>
      <c r="J862" s="294"/>
      <c r="L862" s="294"/>
    </row>
    <row r="863" ht="15.75" customHeight="1">
      <c r="A863" s="294"/>
      <c r="B863" s="294"/>
      <c r="C863" s="295"/>
      <c r="D863" s="295"/>
      <c r="E863" s="294"/>
      <c r="F863" s="295"/>
      <c r="G863" s="295"/>
      <c r="H863" s="295"/>
      <c r="I863" s="294"/>
      <c r="J863" s="294"/>
      <c r="L863" s="294"/>
    </row>
    <row r="864" ht="15.75" customHeight="1">
      <c r="A864" s="294"/>
      <c r="B864" s="294"/>
      <c r="C864" s="295"/>
      <c r="D864" s="295"/>
      <c r="E864" s="294"/>
      <c r="F864" s="295"/>
      <c r="G864" s="295"/>
      <c r="H864" s="295"/>
      <c r="I864" s="294"/>
      <c r="J864" s="294"/>
      <c r="L864" s="294"/>
    </row>
    <row r="865" ht="15.75" customHeight="1">
      <c r="A865" s="294"/>
      <c r="B865" s="294"/>
      <c r="C865" s="295"/>
      <c r="D865" s="295"/>
      <c r="E865" s="294"/>
      <c r="F865" s="295"/>
      <c r="G865" s="295"/>
      <c r="H865" s="295"/>
      <c r="I865" s="294"/>
      <c r="J865" s="294"/>
      <c r="L865" s="294"/>
    </row>
    <row r="866" ht="15.75" customHeight="1">
      <c r="A866" s="294"/>
      <c r="B866" s="294"/>
      <c r="C866" s="295"/>
      <c r="D866" s="295"/>
      <c r="E866" s="294"/>
      <c r="F866" s="295"/>
      <c r="G866" s="295"/>
      <c r="H866" s="295"/>
      <c r="I866" s="294"/>
      <c r="J866" s="294"/>
      <c r="L866" s="294"/>
    </row>
    <row r="867" ht="15.75" customHeight="1">
      <c r="A867" s="294"/>
      <c r="B867" s="294"/>
      <c r="C867" s="295"/>
      <c r="D867" s="295"/>
      <c r="E867" s="294"/>
      <c r="F867" s="295"/>
      <c r="G867" s="295"/>
      <c r="H867" s="295"/>
      <c r="I867" s="294"/>
      <c r="J867" s="294"/>
      <c r="L867" s="294"/>
    </row>
    <row r="868" ht="15.75" customHeight="1">
      <c r="A868" s="294"/>
      <c r="B868" s="294"/>
      <c r="C868" s="295"/>
      <c r="D868" s="295"/>
      <c r="E868" s="294"/>
      <c r="F868" s="295"/>
      <c r="G868" s="295"/>
      <c r="H868" s="295"/>
      <c r="I868" s="294"/>
      <c r="J868" s="294"/>
      <c r="L868" s="294"/>
    </row>
    <row r="869" ht="15.75" customHeight="1">
      <c r="A869" s="294"/>
      <c r="B869" s="294"/>
      <c r="C869" s="295"/>
      <c r="D869" s="295"/>
      <c r="E869" s="294"/>
      <c r="F869" s="295"/>
      <c r="G869" s="295"/>
      <c r="H869" s="295"/>
      <c r="I869" s="294"/>
      <c r="J869" s="294"/>
      <c r="L869" s="294"/>
    </row>
    <row r="870" ht="15.75" customHeight="1">
      <c r="A870" s="294"/>
      <c r="B870" s="294"/>
      <c r="C870" s="295"/>
      <c r="D870" s="295"/>
      <c r="E870" s="294"/>
      <c r="F870" s="295"/>
      <c r="G870" s="295"/>
      <c r="H870" s="295"/>
      <c r="I870" s="294"/>
      <c r="J870" s="294"/>
      <c r="L870" s="294"/>
    </row>
    <row r="871" ht="15.75" customHeight="1">
      <c r="A871" s="294"/>
      <c r="B871" s="294"/>
      <c r="C871" s="295"/>
      <c r="D871" s="295"/>
      <c r="E871" s="294"/>
      <c r="F871" s="295"/>
      <c r="G871" s="295"/>
      <c r="H871" s="295"/>
      <c r="I871" s="294"/>
      <c r="J871" s="294"/>
      <c r="L871" s="294"/>
    </row>
    <row r="872" ht="15.75" customHeight="1">
      <c r="A872" s="294"/>
      <c r="B872" s="294"/>
      <c r="C872" s="295"/>
      <c r="D872" s="295"/>
      <c r="E872" s="294"/>
      <c r="F872" s="295"/>
      <c r="G872" s="295"/>
      <c r="H872" s="295"/>
      <c r="I872" s="294"/>
      <c r="J872" s="294"/>
      <c r="L872" s="294"/>
    </row>
    <row r="873" ht="15.75" customHeight="1">
      <c r="A873" s="294"/>
      <c r="B873" s="294"/>
      <c r="C873" s="295"/>
      <c r="D873" s="295"/>
      <c r="E873" s="294"/>
      <c r="F873" s="295"/>
      <c r="G873" s="295"/>
      <c r="H873" s="295"/>
      <c r="I873" s="294"/>
      <c r="J873" s="294"/>
      <c r="L873" s="294"/>
    </row>
    <row r="874" ht="15.75" customHeight="1">
      <c r="A874" s="294"/>
      <c r="B874" s="294"/>
      <c r="C874" s="295"/>
      <c r="D874" s="295"/>
      <c r="E874" s="294"/>
      <c r="F874" s="295"/>
      <c r="G874" s="295"/>
      <c r="H874" s="295"/>
      <c r="I874" s="294"/>
      <c r="J874" s="294"/>
      <c r="L874" s="294"/>
    </row>
    <row r="875" ht="15.75" customHeight="1">
      <c r="A875" s="294"/>
      <c r="B875" s="294"/>
      <c r="C875" s="295"/>
      <c r="D875" s="295"/>
      <c r="E875" s="294"/>
      <c r="F875" s="295"/>
      <c r="G875" s="295"/>
      <c r="H875" s="295"/>
      <c r="I875" s="294"/>
      <c r="J875" s="294"/>
      <c r="L875" s="294"/>
    </row>
    <row r="876" ht="15.75" customHeight="1">
      <c r="A876" s="294"/>
      <c r="B876" s="294"/>
      <c r="C876" s="295"/>
      <c r="D876" s="295"/>
      <c r="E876" s="294"/>
      <c r="F876" s="295"/>
      <c r="G876" s="295"/>
      <c r="H876" s="295"/>
      <c r="I876" s="294"/>
      <c r="J876" s="294"/>
      <c r="L876" s="294"/>
    </row>
    <row r="877" ht="15.75" customHeight="1">
      <c r="A877" s="294"/>
      <c r="B877" s="294"/>
      <c r="C877" s="295"/>
      <c r="D877" s="295"/>
      <c r="E877" s="294"/>
      <c r="F877" s="295"/>
      <c r="G877" s="295"/>
      <c r="H877" s="295"/>
      <c r="I877" s="294"/>
      <c r="J877" s="294"/>
      <c r="L877" s="294"/>
    </row>
    <row r="878" ht="15.75" customHeight="1">
      <c r="A878" s="294"/>
      <c r="B878" s="294"/>
      <c r="C878" s="295"/>
      <c r="D878" s="295"/>
      <c r="E878" s="294"/>
      <c r="F878" s="295"/>
      <c r="G878" s="295"/>
      <c r="H878" s="295"/>
      <c r="I878" s="294"/>
      <c r="J878" s="294"/>
      <c r="L878" s="294"/>
    </row>
    <row r="879" ht="15.75" customHeight="1">
      <c r="A879" s="294"/>
      <c r="B879" s="294"/>
      <c r="C879" s="295"/>
      <c r="D879" s="295"/>
      <c r="E879" s="294"/>
      <c r="F879" s="295"/>
      <c r="G879" s="295"/>
      <c r="H879" s="295"/>
      <c r="I879" s="294"/>
      <c r="J879" s="294"/>
      <c r="L879" s="294"/>
    </row>
    <row r="880" ht="15.75" customHeight="1">
      <c r="A880" s="294"/>
      <c r="B880" s="294"/>
      <c r="C880" s="295"/>
      <c r="D880" s="295"/>
      <c r="E880" s="294"/>
      <c r="F880" s="295"/>
      <c r="G880" s="295"/>
      <c r="H880" s="295"/>
      <c r="I880" s="294"/>
      <c r="J880" s="294"/>
      <c r="L880" s="294"/>
    </row>
    <row r="881" ht="15.75" customHeight="1">
      <c r="A881" s="294"/>
      <c r="B881" s="294"/>
      <c r="C881" s="295"/>
      <c r="D881" s="295"/>
      <c r="E881" s="294"/>
      <c r="F881" s="295"/>
      <c r="G881" s="295"/>
      <c r="H881" s="295"/>
      <c r="I881" s="294"/>
      <c r="J881" s="294"/>
      <c r="L881" s="294"/>
    </row>
    <row r="882" ht="15.75" customHeight="1">
      <c r="A882" s="294"/>
      <c r="B882" s="294"/>
      <c r="C882" s="295"/>
      <c r="D882" s="295"/>
      <c r="E882" s="294"/>
      <c r="F882" s="295"/>
      <c r="G882" s="295"/>
      <c r="H882" s="295"/>
      <c r="I882" s="294"/>
      <c r="J882" s="294"/>
      <c r="L882" s="294"/>
    </row>
    <row r="883" ht="15.75" customHeight="1">
      <c r="A883" s="294"/>
      <c r="B883" s="294"/>
      <c r="C883" s="295"/>
      <c r="D883" s="295"/>
      <c r="E883" s="294"/>
      <c r="F883" s="295"/>
      <c r="G883" s="295"/>
      <c r="H883" s="295"/>
      <c r="I883" s="294"/>
      <c r="J883" s="294"/>
      <c r="L883" s="294"/>
    </row>
    <row r="884" ht="15.75" customHeight="1">
      <c r="A884" s="294"/>
      <c r="B884" s="294"/>
      <c r="C884" s="295"/>
      <c r="D884" s="295"/>
      <c r="E884" s="294"/>
      <c r="F884" s="295"/>
      <c r="G884" s="295"/>
      <c r="H884" s="295"/>
      <c r="I884" s="294"/>
      <c r="J884" s="294"/>
      <c r="L884" s="294"/>
    </row>
    <row r="885" ht="15.75" customHeight="1">
      <c r="A885" s="294"/>
      <c r="B885" s="294"/>
      <c r="C885" s="295"/>
      <c r="D885" s="295"/>
      <c r="E885" s="294"/>
      <c r="F885" s="295"/>
      <c r="G885" s="295"/>
      <c r="H885" s="295"/>
      <c r="I885" s="294"/>
      <c r="J885" s="294"/>
      <c r="L885" s="294"/>
    </row>
    <row r="886" ht="15.75" customHeight="1">
      <c r="A886" s="294"/>
      <c r="B886" s="294"/>
      <c r="C886" s="295"/>
      <c r="D886" s="295"/>
      <c r="E886" s="294"/>
      <c r="F886" s="295"/>
      <c r="G886" s="295"/>
      <c r="H886" s="295"/>
      <c r="I886" s="294"/>
      <c r="J886" s="294"/>
      <c r="L886" s="294"/>
    </row>
    <row r="887" ht="15.75" customHeight="1">
      <c r="A887" s="294"/>
      <c r="B887" s="294"/>
      <c r="C887" s="295"/>
      <c r="D887" s="295"/>
      <c r="E887" s="294"/>
      <c r="F887" s="295"/>
      <c r="G887" s="295"/>
      <c r="H887" s="295"/>
      <c r="I887" s="294"/>
      <c r="J887" s="294"/>
      <c r="L887" s="294"/>
    </row>
    <row r="888" ht="15.75" customHeight="1">
      <c r="A888" s="294"/>
      <c r="B888" s="294"/>
      <c r="C888" s="295"/>
      <c r="D888" s="295"/>
      <c r="E888" s="294"/>
      <c r="F888" s="295"/>
      <c r="G888" s="295"/>
      <c r="H888" s="295"/>
      <c r="I888" s="294"/>
      <c r="J888" s="294"/>
      <c r="L888" s="294"/>
    </row>
    <row r="889" ht="15.75" customHeight="1">
      <c r="A889" s="294"/>
      <c r="B889" s="294"/>
      <c r="C889" s="295"/>
      <c r="D889" s="295"/>
      <c r="E889" s="294"/>
      <c r="F889" s="295"/>
      <c r="G889" s="295"/>
      <c r="H889" s="295"/>
      <c r="I889" s="294"/>
      <c r="J889" s="294"/>
      <c r="L889" s="294"/>
    </row>
    <row r="890" ht="15.75" customHeight="1">
      <c r="A890" s="294"/>
      <c r="B890" s="294"/>
      <c r="C890" s="295"/>
      <c r="D890" s="295"/>
      <c r="E890" s="294"/>
      <c r="F890" s="295"/>
      <c r="G890" s="295"/>
      <c r="H890" s="295"/>
      <c r="I890" s="294"/>
      <c r="J890" s="294"/>
      <c r="L890" s="294"/>
    </row>
    <row r="891" ht="15.75" customHeight="1">
      <c r="A891" s="294"/>
      <c r="B891" s="294"/>
      <c r="C891" s="295"/>
      <c r="D891" s="295"/>
      <c r="E891" s="294"/>
      <c r="F891" s="295"/>
      <c r="G891" s="295"/>
      <c r="H891" s="295"/>
      <c r="I891" s="294"/>
      <c r="J891" s="294"/>
      <c r="L891" s="294"/>
    </row>
    <row r="892" ht="15.75" customHeight="1">
      <c r="A892" s="294"/>
      <c r="B892" s="294"/>
      <c r="C892" s="295"/>
      <c r="D892" s="295"/>
      <c r="E892" s="294"/>
      <c r="F892" s="295"/>
      <c r="G892" s="295"/>
      <c r="H892" s="295"/>
      <c r="I892" s="294"/>
      <c r="J892" s="294"/>
      <c r="L892" s="294"/>
    </row>
    <row r="893" ht="15.75" customHeight="1">
      <c r="A893" s="294"/>
      <c r="B893" s="294"/>
      <c r="C893" s="295"/>
      <c r="D893" s="295"/>
      <c r="E893" s="294"/>
      <c r="F893" s="295"/>
      <c r="G893" s="295"/>
      <c r="H893" s="295"/>
      <c r="I893" s="294"/>
      <c r="J893" s="294"/>
      <c r="L893" s="294"/>
    </row>
    <row r="894" ht="15.75" customHeight="1">
      <c r="A894" s="294"/>
      <c r="B894" s="294"/>
      <c r="C894" s="295"/>
      <c r="D894" s="295"/>
      <c r="E894" s="294"/>
      <c r="F894" s="295"/>
      <c r="G894" s="295"/>
      <c r="H894" s="295"/>
      <c r="I894" s="294"/>
      <c r="J894" s="294"/>
      <c r="L894" s="294"/>
    </row>
    <row r="895" ht="15.75" customHeight="1">
      <c r="A895" s="294"/>
      <c r="B895" s="294"/>
      <c r="C895" s="295"/>
      <c r="D895" s="295"/>
      <c r="E895" s="294"/>
      <c r="F895" s="295"/>
      <c r="G895" s="295"/>
      <c r="H895" s="295"/>
      <c r="I895" s="294"/>
      <c r="J895" s="294"/>
      <c r="L895" s="294"/>
    </row>
    <row r="896" ht="15.75" customHeight="1">
      <c r="A896" s="294"/>
      <c r="B896" s="294"/>
      <c r="C896" s="295"/>
      <c r="D896" s="295"/>
      <c r="E896" s="294"/>
      <c r="F896" s="295"/>
      <c r="G896" s="295"/>
      <c r="H896" s="295"/>
      <c r="I896" s="294"/>
      <c r="J896" s="294"/>
      <c r="L896" s="294"/>
    </row>
    <row r="897" ht="15.75" customHeight="1">
      <c r="A897" s="294"/>
      <c r="B897" s="294"/>
      <c r="C897" s="295"/>
      <c r="D897" s="295"/>
      <c r="E897" s="294"/>
      <c r="F897" s="295"/>
      <c r="G897" s="295"/>
      <c r="H897" s="295"/>
      <c r="I897" s="294"/>
      <c r="J897" s="294"/>
      <c r="L897" s="294"/>
    </row>
    <row r="898" ht="15.75" customHeight="1">
      <c r="A898" s="294"/>
      <c r="B898" s="294"/>
      <c r="C898" s="295"/>
      <c r="D898" s="295"/>
      <c r="E898" s="294"/>
      <c r="F898" s="295"/>
      <c r="G898" s="295"/>
      <c r="H898" s="295"/>
      <c r="I898" s="294"/>
      <c r="J898" s="294"/>
      <c r="L898" s="294"/>
    </row>
    <row r="899" ht="15.75" customHeight="1">
      <c r="A899" s="294"/>
      <c r="B899" s="294"/>
      <c r="C899" s="295"/>
      <c r="D899" s="295"/>
      <c r="E899" s="294"/>
      <c r="F899" s="295"/>
      <c r="G899" s="295"/>
      <c r="H899" s="295"/>
      <c r="I899" s="294"/>
      <c r="J899" s="294"/>
      <c r="L899" s="294"/>
    </row>
    <row r="900" ht="15.75" customHeight="1">
      <c r="A900" s="294"/>
      <c r="B900" s="294"/>
      <c r="C900" s="295"/>
      <c r="D900" s="295"/>
      <c r="E900" s="294"/>
      <c r="F900" s="295"/>
      <c r="G900" s="295"/>
      <c r="H900" s="295"/>
      <c r="I900" s="294"/>
      <c r="J900" s="294"/>
      <c r="L900" s="294"/>
    </row>
    <row r="901" ht="15.75" customHeight="1">
      <c r="A901" s="294"/>
      <c r="B901" s="294"/>
      <c r="C901" s="295"/>
      <c r="D901" s="295"/>
      <c r="E901" s="294"/>
      <c r="F901" s="295"/>
      <c r="G901" s="295"/>
      <c r="H901" s="295"/>
      <c r="I901" s="294"/>
      <c r="J901" s="294"/>
      <c r="L901" s="294"/>
    </row>
    <row r="902" ht="15.75" customHeight="1">
      <c r="A902" s="294"/>
      <c r="B902" s="294"/>
      <c r="C902" s="295"/>
      <c r="D902" s="295"/>
      <c r="E902" s="294"/>
      <c r="F902" s="295"/>
      <c r="G902" s="295"/>
      <c r="H902" s="295"/>
      <c r="I902" s="294"/>
      <c r="J902" s="294"/>
      <c r="L902" s="294"/>
    </row>
    <row r="903" ht="15.75" customHeight="1">
      <c r="A903" s="294"/>
      <c r="B903" s="294"/>
      <c r="C903" s="295"/>
      <c r="D903" s="295"/>
      <c r="E903" s="294"/>
      <c r="F903" s="295"/>
      <c r="G903" s="295"/>
      <c r="H903" s="295"/>
      <c r="I903" s="294"/>
      <c r="J903" s="294"/>
      <c r="L903" s="294"/>
    </row>
    <row r="904" ht="15.75" customHeight="1">
      <c r="A904" s="294"/>
      <c r="B904" s="294"/>
      <c r="C904" s="295"/>
      <c r="D904" s="295"/>
      <c r="E904" s="294"/>
      <c r="F904" s="295"/>
      <c r="G904" s="295"/>
      <c r="H904" s="295"/>
      <c r="I904" s="294"/>
      <c r="J904" s="294"/>
      <c r="L904" s="294"/>
    </row>
    <row r="905" ht="15.75" customHeight="1">
      <c r="A905" s="294"/>
      <c r="B905" s="294"/>
      <c r="C905" s="295"/>
      <c r="D905" s="295"/>
      <c r="E905" s="294"/>
      <c r="F905" s="295"/>
      <c r="G905" s="295"/>
      <c r="H905" s="295"/>
      <c r="I905" s="294"/>
      <c r="J905" s="294"/>
      <c r="L905" s="294"/>
    </row>
    <row r="906" ht="15.75" customHeight="1">
      <c r="A906" s="294"/>
      <c r="B906" s="294"/>
      <c r="C906" s="295"/>
      <c r="D906" s="295"/>
      <c r="E906" s="294"/>
      <c r="F906" s="295"/>
      <c r="G906" s="295"/>
      <c r="H906" s="295"/>
      <c r="I906" s="294"/>
      <c r="J906" s="294"/>
      <c r="L906" s="294"/>
    </row>
    <row r="907" ht="15.75" customHeight="1">
      <c r="A907" s="294"/>
      <c r="B907" s="294"/>
      <c r="C907" s="295"/>
      <c r="D907" s="295"/>
      <c r="E907" s="294"/>
      <c r="F907" s="295"/>
      <c r="G907" s="295"/>
      <c r="H907" s="295"/>
      <c r="I907" s="294"/>
      <c r="J907" s="294"/>
      <c r="L907" s="294"/>
    </row>
    <row r="908" ht="15.75" customHeight="1">
      <c r="A908" s="294"/>
      <c r="B908" s="294"/>
      <c r="C908" s="295"/>
      <c r="D908" s="295"/>
      <c r="E908" s="294"/>
      <c r="F908" s="295"/>
      <c r="G908" s="295"/>
      <c r="H908" s="295"/>
      <c r="I908" s="294"/>
      <c r="J908" s="294"/>
      <c r="L908" s="294"/>
    </row>
    <row r="909" ht="15.75" customHeight="1">
      <c r="A909" s="294"/>
      <c r="B909" s="294"/>
      <c r="C909" s="295"/>
      <c r="D909" s="295"/>
      <c r="E909" s="294"/>
      <c r="F909" s="295"/>
      <c r="G909" s="295"/>
      <c r="H909" s="295"/>
      <c r="I909" s="294"/>
      <c r="J909" s="294"/>
      <c r="L909" s="294"/>
    </row>
    <row r="910" ht="15.75" customHeight="1">
      <c r="A910" s="294"/>
      <c r="B910" s="294"/>
      <c r="C910" s="295"/>
      <c r="D910" s="295"/>
      <c r="E910" s="294"/>
      <c r="F910" s="295"/>
      <c r="G910" s="295"/>
      <c r="H910" s="295"/>
      <c r="I910" s="294"/>
      <c r="J910" s="294"/>
      <c r="L910" s="294"/>
    </row>
    <row r="911" ht="15.75" customHeight="1">
      <c r="A911" s="294"/>
      <c r="B911" s="294"/>
      <c r="C911" s="295"/>
      <c r="D911" s="295"/>
      <c r="E911" s="294"/>
      <c r="F911" s="295"/>
      <c r="G911" s="295"/>
      <c r="H911" s="295"/>
      <c r="I911" s="294"/>
      <c r="J911" s="294"/>
      <c r="L911" s="294"/>
    </row>
    <row r="912" ht="15.75" customHeight="1">
      <c r="A912" s="294"/>
      <c r="B912" s="294"/>
      <c r="C912" s="295"/>
      <c r="D912" s="295"/>
      <c r="E912" s="294"/>
      <c r="F912" s="295"/>
      <c r="G912" s="295"/>
      <c r="H912" s="295"/>
      <c r="I912" s="294"/>
      <c r="J912" s="294"/>
      <c r="L912" s="294"/>
    </row>
    <row r="913" ht="15.75" customHeight="1">
      <c r="A913" s="294"/>
      <c r="B913" s="294"/>
      <c r="C913" s="295"/>
      <c r="D913" s="295"/>
      <c r="E913" s="294"/>
      <c r="F913" s="295"/>
      <c r="G913" s="295"/>
      <c r="H913" s="295"/>
      <c r="I913" s="294"/>
      <c r="J913" s="294"/>
      <c r="L913" s="294"/>
    </row>
    <row r="914" ht="15.75" customHeight="1">
      <c r="A914" s="294"/>
      <c r="B914" s="294"/>
      <c r="C914" s="295"/>
      <c r="D914" s="295"/>
      <c r="E914" s="294"/>
      <c r="F914" s="295"/>
      <c r="G914" s="295"/>
      <c r="H914" s="295"/>
      <c r="I914" s="294"/>
      <c r="J914" s="294"/>
      <c r="L914" s="294"/>
    </row>
    <row r="915" ht="15.75" customHeight="1">
      <c r="A915" s="294"/>
      <c r="B915" s="294"/>
      <c r="C915" s="295"/>
      <c r="D915" s="295"/>
      <c r="E915" s="294"/>
      <c r="F915" s="295"/>
      <c r="G915" s="295"/>
      <c r="H915" s="295"/>
      <c r="I915" s="294"/>
      <c r="J915" s="294"/>
      <c r="L915" s="294"/>
    </row>
    <row r="916" ht="15.75" customHeight="1">
      <c r="A916" s="294"/>
      <c r="B916" s="294"/>
      <c r="C916" s="295"/>
      <c r="D916" s="295"/>
      <c r="E916" s="294"/>
      <c r="F916" s="295"/>
      <c r="G916" s="295"/>
      <c r="H916" s="295"/>
      <c r="I916" s="294"/>
      <c r="J916" s="294"/>
      <c r="L916" s="294"/>
    </row>
    <row r="917" ht="15.75" customHeight="1">
      <c r="A917" s="294"/>
      <c r="B917" s="294"/>
      <c r="C917" s="295"/>
      <c r="D917" s="295"/>
      <c r="E917" s="294"/>
      <c r="F917" s="295"/>
      <c r="G917" s="295"/>
      <c r="H917" s="295"/>
      <c r="I917" s="294"/>
      <c r="J917" s="294"/>
      <c r="L917" s="294"/>
    </row>
    <row r="918" ht="15.75" customHeight="1">
      <c r="A918" s="294"/>
      <c r="B918" s="294"/>
      <c r="C918" s="295"/>
      <c r="D918" s="295"/>
      <c r="E918" s="294"/>
      <c r="F918" s="295"/>
      <c r="G918" s="295"/>
      <c r="H918" s="295"/>
      <c r="I918" s="294"/>
      <c r="J918" s="294"/>
      <c r="L918" s="294"/>
    </row>
    <row r="919" ht="15.75" customHeight="1">
      <c r="A919" s="294"/>
      <c r="B919" s="294"/>
      <c r="C919" s="295"/>
      <c r="D919" s="295"/>
      <c r="E919" s="294"/>
      <c r="F919" s="295"/>
      <c r="G919" s="295"/>
      <c r="H919" s="295"/>
      <c r="I919" s="294"/>
      <c r="J919" s="294"/>
      <c r="L919" s="294"/>
    </row>
    <row r="920" ht="15.75" customHeight="1">
      <c r="A920" s="294"/>
      <c r="B920" s="294"/>
      <c r="C920" s="295"/>
      <c r="D920" s="295"/>
      <c r="E920" s="294"/>
      <c r="F920" s="295"/>
      <c r="G920" s="295"/>
      <c r="H920" s="295"/>
      <c r="I920" s="294"/>
      <c r="J920" s="294"/>
      <c r="L920" s="294"/>
    </row>
    <row r="921" ht="15.75" customHeight="1">
      <c r="A921" s="294"/>
      <c r="B921" s="294"/>
      <c r="C921" s="295"/>
      <c r="D921" s="295"/>
      <c r="E921" s="294"/>
      <c r="F921" s="295"/>
      <c r="G921" s="295"/>
      <c r="H921" s="295"/>
      <c r="I921" s="294"/>
      <c r="J921" s="294"/>
      <c r="L921" s="294"/>
    </row>
    <row r="922" ht="15.75" customHeight="1">
      <c r="A922" s="294"/>
      <c r="B922" s="294"/>
      <c r="C922" s="295"/>
      <c r="D922" s="295"/>
      <c r="E922" s="294"/>
      <c r="F922" s="295"/>
      <c r="G922" s="295"/>
      <c r="H922" s="295"/>
      <c r="I922" s="294"/>
      <c r="J922" s="294"/>
      <c r="L922" s="294"/>
    </row>
    <row r="923" ht="15.75" customHeight="1">
      <c r="A923" s="294"/>
      <c r="B923" s="294"/>
      <c r="C923" s="295"/>
      <c r="D923" s="295"/>
      <c r="E923" s="294"/>
      <c r="F923" s="295"/>
      <c r="G923" s="295"/>
      <c r="H923" s="295"/>
      <c r="I923" s="294"/>
      <c r="J923" s="294"/>
      <c r="L923" s="294"/>
    </row>
    <row r="924" ht="15.75" customHeight="1">
      <c r="A924" s="294"/>
      <c r="B924" s="294"/>
      <c r="C924" s="295"/>
      <c r="D924" s="295"/>
      <c r="E924" s="294"/>
      <c r="F924" s="295"/>
      <c r="G924" s="295"/>
      <c r="H924" s="295"/>
      <c r="I924" s="294"/>
      <c r="J924" s="294"/>
      <c r="L924" s="294"/>
    </row>
    <row r="925" ht="15.75" customHeight="1">
      <c r="A925" s="294"/>
      <c r="B925" s="294"/>
      <c r="C925" s="295"/>
      <c r="D925" s="295"/>
      <c r="E925" s="294"/>
      <c r="F925" s="295"/>
      <c r="G925" s="295"/>
      <c r="H925" s="295"/>
      <c r="I925" s="294"/>
      <c r="J925" s="294"/>
      <c r="L925" s="294"/>
    </row>
    <row r="926" ht="15.75" customHeight="1">
      <c r="A926" s="294"/>
      <c r="B926" s="294"/>
      <c r="C926" s="295"/>
      <c r="D926" s="295"/>
      <c r="E926" s="294"/>
      <c r="F926" s="295"/>
      <c r="G926" s="295"/>
      <c r="H926" s="295"/>
      <c r="I926" s="294"/>
      <c r="J926" s="294"/>
      <c r="L926" s="294"/>
    </row>
    <row r="927" ht="15.75" customHeight="1">
      <c r="A927" s="294"/>
      <c r="B927" s="294"/>
      <c r="C927" s="295"/>
      <c r="D927" s="295"/>
      <c r="E927" s="294"/>
      <c r="F927" s="295"/>
      <c r="G927" s="295"/>
      <c r="H927" s="295"/>
      <c r="I927" s="294"/>
      <c r="J927" s="294"/>
      <c r="L927" s="294"/>
    </row>
    <row r="928" ht="15.75" customHeight="1">
      <c r="A928" s="294"/>
      <c r="B928" s="294"/>
      <c r="C928" s="295"/>
      <c r="D928" s="295"/>
      <c r="E928" s="294"/>
      <c r="F928" s="295"/>
      <c r="G928" s="295"/>
      <c r="H928" s="295"/>
      <c r="I928" s="294"/>
      <c r="J928" s="294"/>
      <c r="L928" s="294"/>
    </row>
    <row r="929" ht="15.75" customHeight="1">
      <c r="A929" s="294"/>
      <c r="B929" s="294"/>
      <c r="C929" s="295"/>
      <c r="D929" s="295"/>
      <c r="E929" s="294"/>
      <c r="F929" s="295"/>
      <c r="G929" s="295"/>
      <c r="H929" s="295"/>
      <c r="I929" s="294"/>
      <c r="J929" s="294"/>
      <c r="L929" s="294"/>
    </row>
    <row r="930" ht="15.75" customHeight="1">
      <c r="A930" s="294"/>
      <c r="B930" s="294"/>
      <c r="C930" s="295"/>
      <c r="D930" s="295"/>
      <c r="E930" s="294"/>
      <c r="F930" s="295"/>
      <c r="G930" s="295"/>
      <c r="H930" s="295"/>
      <c r="I930" s="294"/>
      <c r="J930" s="294"/>
      <c r="L930" s="294"/>
    </row>
    <row r="931" ht="15.75" customHeight="1">
      <c r="A931" s="294"/>
      <c r="B931" s="294"/>
      <c r="C931" s="295"/>
      <c r="D931" s="295"/>
      <c r="E931" s="294"/>
      <c r="F931" s="295"/>
      <c r="G931" s="295"/>
      <c r="H931" s="295"/>
      <c r="I931" s="294"/>
      <c r="J931" s="294"/>
      <c r="L931" s="294"/>
    </row>
    <row r="932" ht="15.75" customHeight="1">
      <c r="A932" s="294"/>
      <c r="B932" s="294"/>
      <c r="C932" s="295"/>
      <c r="D932" s="295"/>
      <c r="E932" s="294"/>
      <c r="F932" s="295"/>
      <c r="G932" s="295"/>
      <c r="H932" s="295"/>
      <c r="I932" s="294"/>
      <c r="J932" s="294"/>
      <c r="L932" s="294"/>
    </row>
    <row r="933" ht="15.75" customHeight="1">
      <c r="A933" s="294"/>
      <c r="B933" s="294"/>
      <c r="C933" s="295"/>
      <c r="D933" s="295"/>
      <c r="E933" s="294"/>
      <c r="F933" s="295"/>
      <c r="G933" s="295"/>
      <c r="H933" s="295"/>
      <c r="I933" s="294"/>
      <c r="J933" s="294"/>
      <c r="L933" s="294"/>
    </row>
    <row r="934" ht="15.75" customHeight="1">
      <c r="A934" s="294"/>
      <c r="B934" s="294"/>
      <c r="C934" s="295"/>
      <c r="D934" s="295"/>
      <c r="E934" s="294"/>
      <c r="F934" s="295"/>
      <c r="G934" s="295"/>
      <c r="H934" s="295"/>
      <c r="I934" s="294"/>
      <c r="J934" s="294"/>
      <c r="L934" s="294"/>
    </row>
    <row r="935" ht="15.75" customHeight="1">
      <c r="A935" s="294"/>
      <c r="B935" s="294"/>
      <c r="C935" s="295"/>
      <c r="D935" s="295"/>
      <c r="E935" s="294"/>
      <c r="F935" s="295"/>
      <c r="G935" s="295"/>
      <c r="H935" s="295"/>
      <c r="I935" s="294"/>
      <c r="J935" s="294"/>
      <c r="L935" s="294"/>
    </row>
    <row r="936" ht="15.75" customHeight="1">
      <c r="A936" s="294"/>
      <c r="B936" s="294"/>
      <c r="C936" s="295"/>
      <c r="D936" s="295"/>
      <c r="E936" s="294"/>
      <c r="F936" s="295"/>
      <c r="G936" s="295"/>
      <c r="H936" s="295"/>
      <c r="I936" s="294"/>
      <c r="J936" s="294"/>
      <c r="L936" s="294"/>
    </row>
    <row r="937" ht="15.75" customHeight="1">
      <c r="A937" s="294"/>
      <c r="B937" s="294"/>
      <c r="C937" s="295"/>
      <c r="D937" s="295"/>
      <c r="E937" s="294"/>
      <c r="F937" s="295"/>
      <c r="G937" s="295"/>
      <c r="H937" s="295"/>
      <c r="I937" s="294"/>
      <c r="J937" s="294"/>
      <c r="L937" s="294"/>
    </row>
    <row r="938" ht="15.75" customHeight="1">
      <c r="A938" s="294"/>
      <c r="B938" s="294"/>
      <c r="C938" s="295"/>
      <c r="D938" s="295"/>
      <c r="E938" s="294"/>
      <c r="F938" s="295"/>
      <c r="G938" s="295"/>
      <c r="H938" s="295"/>
      <c r="I938" s="294"/>
      <c r="J938" s="294"/>
      <c r="L938" s="294"/>
    </row>
    <row r="939" ht="15.75" customHeight="1">
      <c r="A939" s="294"/>
      <c r="B939" s="294"/>
      <c r="C939" s="295"/>
      <c r="D939" s="295"/>
      <c r="E939" s="294"/>
      <c r="F939" s="295"/>
      <c r="G939" s="295"/>
      <c r="H939" s="295"/>
      <c r="I939" s="294"/>
      <c r="J939" s="294"/>
      <c r="L939" s="294"/>
    </row>
    <row r="940" ht="15.75" customHeight="1">
      <c r="A940" s="294"/>
      <c r="B940" s="294"/>
      <c r="C940" s="295"/>
      <c r="D940" s="295"/>
      <c r="E940" s="294"/>
      <c r="F940" s="295"/>
      <c r="G940" s="295"/>
      <c r="H940" s="295"/>
      <c r="I940" s="294"/>
      <c r="J940" s="294"/>
      <c r="L940" s="294"/>
    </row>
    <row r="941" ht="15.75" customHeight="1">
      <c r="A941" s="294"/>
      <c r="B941" s="294"/>
      <c r="C941" s="295"/>
      <c r="D941" s="295"/>
      <c r="E941" s="294"/>
      <c r="F941" s="295"/>
      <c r="G941" s="295"/>
      <c r="H941" s="295"/>
      <c r="I941" s="294"/>
      <c r="J941" s="294"/>
      <c r="L941" s="294"/>
    </row>
    <row r="942" ht="15.75" customHeight="1">
      <c r="A942" s="294"/>
      <c r="B942" s="294"/>
      <c r="C942" s="295"/>
      <c r="D942" s="295"/>
      <c r="E942" s="294"/>
      <c r="F942" s="295"/>
      <c r="G942" s="295"/>
      <c r="H942" s="295"/>
      <c r="I942" s="294"/>
      <c r="J942" s="294"/>
      <c r="L942" s="294"/>
    </row>
    <row r="943" ht="15.75" customHeight="1">
      <c r="A943" s="294"/>
      <c r="B943" s="294"/>
      <c r="C943" s="295"/>
      <c r="D943" s="295"/>
      <c r="E943" s="294"/>
      <c r="F943" s="295"/>
      <c r="G943" s="295"/>
      <c r="H943" s="295"/>
      <c r="I943" s="294"/>
      <c r="J943" s="294"/>
      <c r="L943" s="294"/>
    </row>
    <row r="944" ht="15.75" customHeight="1">
      <c r="A944" s="294"/>
      <c r="B944" s="294"/>
      <c r="C944" s="295"/>
      <c r="D944" s="295"/>
      <c r="E944" s="294"/>
      <c r="F944" s="295"/>
      <c r="G944" s="295"/>
      <c r="H944" s="295"/>
      <c r="I944" s="294"/>
      <c r="J944" s="294"/>
      <c r="L944" s="294"/>
    </row>
    <row r="945" ht="15.75" customHeight="1">
      <c r="A945" s="294"/>
      <c r="B945" s="294"/>
      <c r="C945" s="295"/>
      <c r="D945" s="295"/>
      <c r="E945" s="294"/>
      <c r="F945" s="295"/>
      <c r="G945" s="295"/>
      <c r="H945" s="295"/>
      <c r="I945" s="294"/>
      <c r="J945" s="294"/>
      <c r="L945" s="294"/>
    </row>
    <row r="946" ht="15.75" customHeight="1">
      <c r="A946" s="294"/>
      <c r="B946" s="294"/>
      <c r="C946" s="295"/>
      <c r="D946" s="295"/>
      <c r="E946" s="294"/>
      <c r="F946" s="295"/>
      <c r="G946" s="295"/>
      <c r="H946" s="295"/>
      <c r="I946" s="294"/>
      <c r="J946" s="294"/>
      <c r="L946" s="294"/>
    </row>
    <row r="947" ht="15.75" customHeight="1">
      <c r="A947" s="294"/>
      <c r="B947" s="294"/>
      <c r="C947" s="295"/>
      <c r="D947" s="295"/>
      <c r="E947" s="294"/>
      <c r="F947" s="295"/>
      <c r="G947" s="295"/>
      <c r="H947" s="295"/>
      <c r="I947" s="294"/>
      <c r="J947" s="294"/>
      <c r="L947" s="294"/>
    </row>
    <row r="948" ht="15.75" customHeight="1">
      <c r="A948" s="294"/>
      <c r="B948" s="294"/>
      <c r="C948" s="295"/>
      <c r="D948" s="295"/>
      <c r="E948" s="294"/>
      <c r="F948" s="295"/>
      <c r="G948" s="295"/>
      <c r="H948" s="295"/>
      <c r="I948" s="294"/>
      <c r="J948" s="294"/>
      <c r="L948" s="294"/>
    </row>
    <row r="949" ht="15.75" customHeight="1">
      <c r="A949" s="294"/>
      <c r="B949" s="294"/>
      <c r="C949" s="295"/>
      <c r="D949" s="295"/>
      <c r="E949" s="294"/>
      <c r="F949" s="295"/>
      <c r="G949" s="295"/>
      <c r="H949" s="295"/>
      <c r="I949" s="294"/>
      <c r="J949" s="294"/>
      <c r="L949" s="294"/>
    </row>
    <row r="950" ht="15.75" customHeight="1">
      <c r="A950" s="294"/>
      <c r="B950" s="294"/>
      <c r="C950" s="295"/>
      <c r="D950" s="295"/>
      <c r="E950" s="294"/>
      <c r="F950" s="295"/>
      <c r="G950" s="295"/>
      <c r="H950" s="295"/>
      <c r="I950" s="294"/>
      <c r="J950" s="294"/>
      <c r="L950" s="294"/>
    </row>
    <row r="951" ht="15.75" customHeight="1">
      <c r="A951" s="294"/>
      <c r="B951" s="294"/>
      <c r="C951" s="295"/>
      <c r="D951" s="295"/>
      <c r="E951" s="294"/>
      <c r="F951" s="295"/>
      <c r="G951" s="295"/>
      <c r="H951" s="295"/>
      <c r="I951" s="294"/>
      <c r="J951" s="294"/>
      <c r="L951" s="294"/>
    </row>
    <row r="952" ht="15.75" customHeight="1">
      <c r="A952" s="294"/>
      <c r="B952" s="294"/>
      <c r="C952" s="295"/>
      <c r="D952" s="295"/>
      <c r="E952" s="294"/>
      <c r="F952" s="295"/>
      <c r="G952" s="295"/>
      <c r="H952" s="295"/>
      <c r="I952" s="294"/>
      <c r="J952" s="294"/>
      <c r="L952" s="294"/>
    </row>
    <row r="953" ht="15.75" customHeight="1">
      <c r="A953" s="294"/>
      <c r="B953" s="294"/>
      <c r="C953" s="295"/>
      <c r="D953" s="295"/>
      <c r="E953" s="294"/>
      <c r="F953" s="295"/>
      <c r="G953" s="295"/>
      <c r="H953" s="295"/>
      <c r="I953" s="294"/>
      <c r="J953" s="294"/>
      <c r="L953" s="294"/>
    </row>
    <row r="954" ht="15.75" customHeight="1">
      <c r="A954" s="294"/>
      <c r="B954" s="294"/>
      <c r="C954" s="295"/>
      <c r="D954" s="295"/>
      <c r="E954" s="294"/>
      <c r="F954" s="295"/>
      <c r="G954" s="295"/>
      <c r="H954" s="295"/>
      <c r="I954" s="294"/>
      <c r="J954" s="294"/>
      <c r="L954" s="294"/>
    </row>
    <row r="955" ht="15.75" customHeight="1">
      <c r="A955" s="294"/>
      <c r="B955" s="294"/>
      <c r="C955" s="295"/>
      <c r="D955" s="295"/>
      <c r="E955" s="294"/>
      <c r="F955" s="295"/>
      <c r="G955" s="295"/>
      <c r="H955" s="295"/>
      <c r="I955" s="294"/>
      <c r="J955" s="294"/>
      <c r="L955" s="294"/>
    </row>
    <row r="956" ht="15.75" customHeight="1">
      <c r="A956" s="294"/>
      <c r="B956" s="294"/>
      <c r="C956" s="295"/>
      <c r="D956" s="295"/>
      <c r="E956" s="294"/>
      <c r="F956" s="295"/>
      <c r="G956" s="295"/>
      <c r="H956" s="295"/>
      <c r="I956" s="294"/>
      <c r="J956" s="294"/>
      <c r="L956" s="294"/>
    </row>
    <row r="957" ht="15.75" customHeight="1">
      <c r="A957" s="294"/>
      <c r="B957" s="294"/>
      <c r="C957" s="295"/>
      <c r="D957" s="295"/>
      <c r="E957" s="294"/>
      <c r="F957" s="295"/>
      <c r="G957" s="295"/>
      <c r="H957" s="295"/>
      <c r="I957" s="294"/>
      <c r="J957" s="294"/>
      <c r="L957" s="294"/>
    </row>
    <row r="958" ht="15.75" customHeight="1">
      <c r="A958" s="294"/>
      <c r="B958" s="294"/>
      <c r="C958" s="295"/>
      <c r="D958" s="295"/>
      <c r="E958" s="294"/>
      <c r="F958" s="295"/>
      <c r="G958" s="295"/>
      <c r="H958" s="295"/>
      <c r="I958" s="294"/>
      <c r="J958" s="294"/>
      <c r="L958" s="294"/>
    </row>
    <row r="959" ht="15.75" customHeight="1">
      <c r="A959" s="294"/>
      <c r="B959" s="294"/>
      <c r="C959" s="295"/>
      <c r="D959" s="295"/>
      <c r="E959" s="294"/>
      <c r="F959" s="295"/>
      <c r="G959" s="295"/>
      <c r="H959" s="295"/>
      <c r="I959" s="294"/>
      <c r="J959" s="294"/>
      <c r="L959" s="294"/>
    </row>
    <row r="960" ht="15.75" customHeight="1">
      <c r="A960" s="294"/>
      <c r="B960" s="294"/>
      <c r="C960" s="295"/>
      <c r="D960" s="295"/>
      <c r="E960" s="294"/>
      <c r="F960" s="295"/>
      <c r="G960" s="295"/>
      <c r="H960" s="295"/>
      <c r="I960" s="294"/>
      <c r="J960" s="294"/>
      <c r="L960" s="294"/>
    </row>
    <row r="961" ht="15.75" customHeight="1">
      <c r="A961" s="294"/>
      <c r="B961" s="294"/>
      <c r="C961" s="295"/>
      <c r="D961" s="295"/>
      <c r="E961" s="294"/>
      <c r="F961" s="295"/>
      <c r="G961" s="295"/>
      <c r="H961" s="295"/>
      <c r="I961" s="294"/>
      <c r="J961" s="294"/>
      <c r="L961" s="294"/>
    </row>
    <row r="962" ht="15.75" customHeight="1">
      <c r="A962" s="294"/>
      <c r="B962" s="294"/>
      <c r="C962" s="295"/>
      <c r="D962" s="295"/>
      <c r="E962" s="294"/>
      <c r="F962" s="295"/>
      <c r="G962" s="295"/>
      <c r="H962" s="295"/>
      <c r="I962" s="294"/>
      <c r="J962" s="294"/>
      <c r="L962" s="294"/>
    </row>
    <row r="963" ht="15.75" customHeight="1">
      <c r="A963" s="294"/>
      <c r="B963" s="294"/>
      <c r="C963" s="295"/>
      <c r="D963" s="295"/>
      <c r="E963" s="294"/>
      <c r="F963" s="295"/>
      <c r="G963" s="295"/>
      <c r="H963" s="295"/>
      <c r="I963" s="294"/>
      <c r="J963" s="294"/>
      <c r="L963" s="294"/>
    </row>
    <row r="964" ht="15.75" customHeight="1">
      <c r="A964" s="294"/>
      <c r="B964" s="294"/>
      <c r="C964" s="295"/>
      <c r="D964" s="295"/>
      <c r="E964" s="294"/>
      <c r="F964" s="295"/>
      <c r="G964" s="295"/>
      <c r="H964" s="295"/>
      <c r="I964" s="294"/>
      <c r="J964" s="294"/>
      <c r="L964" s="294"/>
    </row>
    <row r="965" ht="15.75" customHeight="1">
      <c r="A965" s="294"/>
      <c r="B965" s="294"/>
      <c r="C965" s="295"/>
      <c r="D965" s="295"/>
      <c r="E965" s="294"/>
      <c r="F965" s="295"/>
      <c r="G965" s="295"/>
      <c r="H965" s="295"/>
      <c r="I965" s="294"/>
      <c r="J965" s="294"/>
      <c r="L965" s="294"/>
    </row>
    <row r="966" ht="15.75" customHeight="1">
      <c r="A966" s="294"/>
      <c r="B966" s="294"/>
      <c r="C966" s="295"/>
      <c r="D966" s="295"/>
      <c r="E966" s="294"/>
      <c r="F966" s="295"/>
      <c r="G966" s="295"/>
      <c r="H966" s="295"/>
      <c r="I966" s="294"/>
      <c r="J966" s="294"/>
      <c r="L966" s="294"/>
    </row>
    <row r="967" ht="15.75" customHeight="1">
      <c r="A967" s="294"/>
      <c r="B967" s="294"/>
      <c r="C967" s="295"/>
      <c r="D967" s="295"/>
      <c r="E967" s="294"/>
      <c r="F967" s="295"/>
      <c r="G967" s="295"/>
      <c r="H967" s="295"/>
      <c r="I967" s="294"/>
      <c r="J967" s="294"/>
      <c r="L967" s="294"/>
    </row>
    <row r="968" ht="15.75" customHeight="1">
      <c r="A968" s="294"/>
      <c r="B968" s="294"/>
      <c r="C968" s="295"/>
      <c r="D968" s="295"/>
      <c r="E968" s="294"/>
      <c r="F968" s="295"/>
      <c r="G968" s="295"/>
      <c r="H968" s="295"/>
      <c r="I968" s="294"/>
      <c r="J968" s="294"/>
      <c r="L968" s="294"/>
    </row>
    <row r="969" ht="15.75" customHeight="1">
      <c r="A969" s="294"/>
      <c r="B969" s="294"/>
      <c r="C969" s="295"/>
      <c r="D969" s="295"/>
      <c r="E969" s="294"/>
      <c r="F969" s="295"/>
      <c r="G969" s="295"/>
      <c r="H969" s="295"/>
      <c r="I969" s="294"/>
      <c r="J969" s="294"/>
      <c r="L969" s="294"/>
    </row>
    <row r="970" ht="15.75" customHeight="1">
      <c r="A970" s="294"/>
      <c r="B970" s="294"/>
      <c r="C970" s="295"/>
      <c r="D970" s="295"/>
      <c r="E970" s="294"/>
      <c r="F970" s="295"/>
      <c r="G970" s="295"/>
      <c r="H970" s="295"/>
      <c r="I970" s="294"/>
      <c r="J970" s="294"/>
      <c r="L970" s="294"/>
    </row>
    <row r="971" ht="15.75" customHeight="1">
      <c r="A971" s="294"/>
      <c r="B971" s="294"/>
      <c r="C971" s="295"/>
      <c r="D971" s="295"/>
      <c r="E971" s="294"/>
      <c r="F971" s="295"/>
      <c r="G971" s="295"/>
      <c r="H971" s="295"/>
      <c r="I971" s="294"/>
      <c r="J971" s="294"/>
      <c r="L971" s="294"/>
    </row>
    <row r="972" ht="15.75" customHeight="1">
      <c r="A972" s="294"/>
      <c r="B972" s="294"/>
      <c r="C972" s="295"/>
      <c r="D972" s="295"/>
      <c r="E972" s="294"/>
      <c r="F972" s="295"/>
      <c r="G972" s="295"/>
      <c r="H972" s="295"/>
      <c r="I972" s="294"/>
      <c r="J972" s="294"/>
      <c r="L972" s="294"/>
    </row>
    <row r="973" ht="15.75" customHeight="1">
      <c r="A973" s="294"/>
      <c r="B973" s="294"/>
      <c r="C973" s="295"/>
      <c r="D973" s="295"/>
      <c r="E973" s="294"/>
      <c r="F973" s="295"/>
      <c r="G973" s="295"/>
      <c r="H973" s="295"/>
      <c r="I973" s="294"/>
      <c r="J973" s="294"/>
      <c r="L973" s="294"/>
    </row>
    <row r="974" ht="15.75" customHeight="1">
      <c r="A974" s="294"/>
      <c r="B974" s="294"/>
      <c r="C974" s="295"/>
      <c r="D974" s="295"/>
      <c r="E974" s="294"/>
      <c r="F974" s="295"/>
      <c r="G974" s="295"/>
      <c r="H974" s="295"/>
      <c r="I974" s="294"/>
      <c r="J974" s="294"/>
      <c r="L974" s="294"/>
    </row>
    <row r="975" ht="15.75" customHeight="1">
      <c r="A975" s="294"/>
      <c r="B975" s="294"/>
      <c r="C975" s="295"/>
      <c r="D975" s="295"/>
      <c r="E975" s="294"/>
      <c r="F975" s="295"/>
      <c r="G975" s="295"/>
      <c r="H975" s="295"/>
      <c r="I975" s="294"/>
      <c r="J975" s="294"/>
      <c r="L975" s="294"/>
    </row>
    <row r="976" ht="15.75" customHeight="1">
      <c r="A976" s="294"/>
      <c r="B976" s="294"/>
      <c r="C976" s="295"/>
      <c r="D976" s="295"/>
      <c r="E976" s="294"/>
      <c r="F976" s="295"/>
      <c r="G976" s="295"/>
      <c r="H976" s="295"/>
      <c r="I976" s="294"/>
      <c r="J976" s="294"/>
      <c r="L976" s="294"/>
    </row>
    <row r="977" ht="15.75" customHeight="1">
      <c r="A977" s="294"/>
      <c r="B977" s="294"/>
      <c r="C977" s="295"/>
      <c r="D977" s="295"/>
      <c r="E977" s="294"/>
      <c r="F977" s="295"/>
      <c r="G977" s="295"/>
      <c r="H977" s="295"/>
      <c r="I977" s="294"/>
      <c r="J977" s="294"/>
      <c r="L977" s="294"/>
    </row>
    <row r="978" ht="15.75" customHeight="1">
      <c r="A978" s="294"/>
      <c r="B978" s="294"/>
      <c r="C978" s="295"/>
      <c r="D978" s="295"/>
      <c r="E978" s="294"/>
      <c r="F978" s="295"/>
      <c r="G978" s="295"/>
      <c r="H978" s="295"/>
      <c r="I978" s="294"/>
      <c r="J978" s="294"/>
      <c r="L978" s="294"/>
    </row>
    <row r="979" ht="15.75" customHeight="1">
      <c r="A979" s="294"/>
      <c r="B979" s="294"/>
      <c r="C979" s="295"/>
      <c r="D979" s="295"/>
      <c r="E979" s="294"/>
      <c r="F979" s="295"/>
      <c r="G979" s="295"/>
      <c r="H979" s="295"/>
      <c r="I979" s="294"/>
      <c r="J979" s="294"/>
      <c r="L979" s="294"/>
    </row>
    <row r="980" ht="15.75" customHeight="1">
      <c r="A980" s="294"/>
      <c r="B980" s="294"/>
      <c r="C980" s="295"/>
      <c r="D980" s="295"/>
      <c r="E980" s="294"/>
      <c r="F980" s="295"/>
      <c r="G980" s="295"/>
      <c r="H980" s="295"/>
      <c r="I980" s="294"/>
      <c r="J980" s="294"/>
      <c r="L980" s="294"/>
    </row>
    <row r="981" ht="15.75" customHeight="1">
      <c r="A981" s="294"/>
      <c r="B981" s="294"/>
      <c r="C981" s="295"/>
      <c r="D981" s="295"/>
      <c r="E981" s="294"/>
      <c r="F981" s="295"/>
      <c r="G981" s="295"/>
      <c r="H981" s="295"/>
      <c r="I981" s="294"/>
      <c r="J981" s="294"/>
      <c r="L981" s="294"/>
    </row>
    <row r="982" ht="15.75" customHeight="1">
      <c r="A982" s="294"/>
      <c r="B982" s="294"/>
      <c r="C982" s="295"/>
      <c r="D982" s="295"/>
      <c r="E982" s="294"/>
      <c r="F982" s="295"/>
      <c r="G982" s="295"/>
      <c r="H982" s="295"/>
      <c r="I982" s="294"/>
      <c r="J982" s="294"/>
      <c r="L982" s="294"/>
    </row>
    <row r="983" ht="15.75" customHeight="1">
      <c r="A983" s="294"/>
      <c r="B983" s="294"/>
      <c r="C983" s="295"/>
      <c r="D983" s="295"/>
      <c r="E983" s="294"/>
      <c r="F983" s="295"/>
      <c r="G983" s="295"/>
      <c r="H983" s="295"/>
      <c r="I983" s="294"/>
      <c r="J983" s="294"/>
      <c r="L983" s="294"/>
    </row>
    <row r="984" ht="15.75" customHeight="1">
      <c r="A984" s="294"/>
      <c r="B984" s="294"/>
      <c r="C984" s="295"/>
      <c r="D984" s="295"/>
      <c r="E984" s="294"/>
      <c r="F984" s="295"/>
      <c r="G984" s="295"/>
      <c r="H984" s="295"/>
      <c r="I984" s="294"/>
      <c r="J984" s="294"/>
      <c r="L984" s="294"/>
    </row>
    <row r="985" ht="15.75" customHeight="1">
      <c r="A985" s="294"/>
      <c r="B985" s="294"/>
      <c r="C985" s="295"/>
      <c r="D985" s="295"/>
      <c r="E985" s="294"/>
      <c r="F985" s="295"/>
      <c r="G985" s="295"/>
      <c r="H985" s="295"/>
      <c r="I985" s="294"/>
      <c r="J985" s="294"/>
      <c r="L985" s="294"/>
    </row>
    <row r="986" ht="15.75" customHeight="1">
      <c r="A986" s="294"/>
      <c r="B986" s="294"/>
      <c r="C986" s="295"/>
      <c r="D986" s="295"/>
      <c r="E986" s="294"/>
      <c r="F986" s="295"/>
      <c r="G986" s="295"/>
      <c r="H986" s="295"/>
      <c r="I986" s="294"/>
      <c r="J986" s="294"/>
      <c r="L986" s="294"/>
    </row>
    <row r="987" ht="15.75" customHeight="1">
      <c r="A987" s="294"/>
      <c r="B987" s="294"/>
      <c r="C987" s="295"/>
      <c r="D987" s="295"/>
      <c r="E987" s="294"/>
      <c r="F987" s="295"/>
      <c r="G987" s="295"/>
      <c r="H987" s="295"/>
      <c r="I987" s="294"/>
      <c r="J987" s="294"/>
      <c r="L987" s="294"/>
    </row>
    <row r="988" ht="15.75" customHeight="1">
      <c r="A988" s="294"/>
      <c r="B988" s="294"/>
      <c r="C988" s="295"/>
      <c r="D988" s="295"/>
      <c r="E988" s="294"/>
      <c r="F988" s="295"/>
      <c r="G988" s="295"/>
      <c r="H988" s="295"/>
      <c r="I988" s="294"/>
      <c r="J988" s="294"/>
      <c r="L988" s="294"/>
    </row>
    <row r="989" ht="15.75" customHeight="1">
      <c r="A989" s="294"/>
      <c r="B989" s="294"/>
      <c r="C989" s="295"/>
      <c r="D989" s="295"/>
      <c r="E989" s="294"/>
      <c r="F989" s="295"/>
      <c r="G989" s="295"/>
      <c r="H989" s="295"/>
      <c r="I989" s="294"/>
      <c r="J989" s="294"/>
      <c r="L989" s="294"/>
    </row>
    <row r="990" ht="15.75" customHeight="1">
      <c r="A990" s="294"/>
      <c r="B990" s="294"/>
      <c r="C990" s="295"/>
      <c r="D990" s="295"/>
      <c r="E990" s="294"/>
      <c r="F990" s="295"/>
      <c r="G990" s="295"/>
      <c r="H990" s="295"/>
      <c r="I990" s="294"/>
      <c r="J990" s="294"/>
      <c r="L990" s="294"/>
    </row>
    <row r="991" ht="15.75" customHeight="1">
      <c r="A991" s="294"/>
      <c r="B991" s="294"/>
      <c r="C991" s="295"/>
      <c r="D991" s="295"/>
      <c r="E991" s="294"/>
      <c r="F991" s="295"/>
      <c r="G991" s="295"/>
      <c r="H991" s="295"/>
      <c r="I991" s="294"/>
      <c r="J991" s="294"/>
      <c r="L991" s="294"/>
    </row>
    <row r="992" ht="15.75" customHeight="1">
      <c r="A992" s="294"/>
      <c r="B992" s="294"/>
      <c r="C992" s="295"/>
      <c r="D992" s="295"/>
      <c r="E992" s="294"/>
      <c r="F992" s="295"/>
      <c r="G992" s="295"/>
      <c r="H992" s="295"/>
      <c r="I992" s="294"/>
      <c r="J992" s="294"/>
      <c r="L992" s="294"/>
    </row>
    <row r="993" ht="15.75" customHeight="1">
      <c r="A993" s="294"/>
      <c r="B993" s="294"/>
      <c r="C993" s="295"/>
      <c r="D993" s="295"/>
      <c r="E993" s="294"/>
      <c r="F993" s="295"/>
      <c r="G993" s="295"/>
      <c r="H993" s="295"/>
      <c r="I993" s="294"/>
      <c r="J993" s="294"/>
      <c r="L993" s="294"/>
    </row>
    <row r="994" ht="15.75" customHeight="1">
      <c r="A994" s="294"/>
      <c r="B994" s="294"/>
      <c r="C994" s="295"/>
      <c r="D994" s="295"/>
      <c r="E994" s="294"/>
      <c r="F994" s="295"/>
      <c r="G994" s="295"/>
      <c r="H994" s="295"/>
      <c r="I994" s="294"/>
      <c r="J994" s="294"/>
      <c r="L994" s="294"/>
    </row>
    <row r="995" ht="15.75" customHeight="1">
      <c r="A995" s="294"/>
      <c r="B995" s="294"/>
      <c r="C995" s="295"/>
      <c r="D995" s="295"/>
      <c r="E995" s="294"/>
      <c r="F995" s="295"/>
      <c r="G995" s="295"/>
      <c r="H995" s="295"/>
      <c r="I995" s="294"/>
      <c r="J995" s="294"/>
      <c r="L995" s="294"/>
    </row>
  </sheetData>
  <mergeCells count="10">
    <mergeCell ref="B118:C118"/>
    <mergeCell ref="B121:C121"/>
    <mergeCell ref="B191:C191"/>
    <mergeCell ref="B3:I3"/>
    <mergeCell ref="B4:I4"/>
    <mergeCell ref="B9:C9"/>
    <mergeCell ref="B32:C32"/>
    <mergeCell ref="B41:C41"/>
    <mergeCell ref="B50:C50"/>
    <mergeCell ref="B73:C73"/>
  </mergeCells>
  <dataValidations>
    <dataValidation type="list" allowBlank="1" showErrorMessage="1" sqref="I8 I10:I31 I33:I40 I42:I72 I74:I117 I119:I120 I122:I243">
      <formula1>$O$2:$O$6</formula1>
    </dataValidation>
  </dataValidations>
  <hyperlinks>
    <hyperlink r:id="rId1" ref="D119"/>
    <hyperlink r:id="rId2" ref="D120"/>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2.0"/>
    <col customWidth="1" min="2" max="2" width="30.13"/>
    <col customWidth="1" min="3" max="3" width="41.75"/>
    <col customWidth="1" min="4" max="4" width="37.0"/>
    <col customWidth="1" min="5" max="5" width="44.25"/>
    <col customWidth="1" min="6" max="6" width="48.38"/>
    <col customWidth="1" min="7" max="7" width="36.0"/>
    <col customWidth="1" min="8" max="8" width="38.88"/>
    <col customWidth="1" min="14" max="14" width="25.63"/>
  </cols>
  <sheetData>
    <row r="1" ht="15.75" customHeight="1">
      <c r="A1" s="130"/>
      <c r="B1" s="130"/>
      <c r="C1" s="129"/>
      <c r="D1" s="129"/>
      <c r="E1" s="130"/>
      <c r="F1" s="129"/>
      <c r="G1" s="129"/>
      <c r="H1" s="129"/>
      <c r="I1" s="130"/>
      <c r="J1" s="131"/>
      <c r="K1" s="132"/>
      <c r="L1" s="133"/>
      <c r="M1" s="134"/>
      <c r="N1" s="134"/>
      <c r="O1" s="134"/>
      <c r="P1" s="134"/>
      <c r="Q1" s="134"/>
      <c r="R1" s="134"/>
      <c r="S1" s="134"/>
      <c r="T1" s="134"/>
      <c r="U1" s="134"/>
      <c r="V1" s="134"/>
      <c r="W1" s="134"/>
      <c r="X1" s="134"/>
      <c r="Y1" s="134"/>
      <c r="Z1" s="134"/>
      <c r="AA1" s="135"/>
      <c r="AB1" s="135"/>
      <c r="AC1" s="135"/>
      <c r="AD1" s="135"/>
      <c r="AE1" s="135"/>
      <c r="AF1" s="135"/>
      <c r="AG1" s="135"/>
      <c r="AH1" s="135"/>
      <c r="AI1" s="135"/>
    </row>
    <row r="2" ht="15.75" customHeight="1">
      <c r="A2" s="136" t="s">
        <v>109</v>
      </c>
      <c r="B2" s="137"/>
      <c r="C2" s="138"/>
      <c r="D2" s="138"/>
      <c r="E2" s="137"/>
      <c r="F2" s="138"/>
      <c r="G2" s="138"/>
      <c r="H2" s="138"/>
      <c r="I2" s="139"/>
      <c r="J2" s="131"/>
      <c r="K2" s="132"/>
      <c r="L2" s="133"/>
      <c r="M2" s="134"/>
      <c r="N2" s="134"/>
      <c r="O2" s="140" t="s">
        <v>51</v>
      </c>
      <c r="P2" s="134"/>
      <c r="Q2" s="134"/>
      <c r="R2" s="134"/>
      <c r="S2" s="134"/>
      <c r="T2" s="134"/>
      <c r="U2" s="134"/>
      <c r="V2" s="134"/>
      <c r="W2" s="134"/>
      <c r="X2" s="134"/>
      <c r="Y2" s="134"/>
      <c r="Z2" s="134"/>
      <c r="AA2" s="135"/>
      <c r="AB2" s="135"/>
      <c r="AC2" s="135"/>
      <c r="AD2" s="135"/>
      <c r="AE2" s="135"/>
      <c r="AF2" s="135"/>
      <c r="AG2" s="135"/>
      <c r="AH2" s="135"/>
      <c r="AI2" s="135"/>
    </row>
    <row r="3" ht="15.75" customHeight="1">
      <c r="A3" s="141" t="s">
        <v>110</v>
      </c>
      <c r="B3" s="142"/>
      <c r="C3" s="5"/>
      <c r="D3" s="5"/>
      <c r="E3" s="5"/>
      <c r="F3" s="5"/>
      <c r="G3" s="5"/>
      <c r="H3" s="5"/>
      <c r="I3" s="143"/>
      <c r="J3" s="131"/>
      <c r="K3" s="132"/>
      <c r="L3" s="133"/>
      <c r="M3" s="134"/>
      <c r="N3" s="134"/>
      <c r="O3" s="144" t="s">
        <v>52</v>
      </c>
      <c r="P3" s="134"/>
      <c r="Q3" s="134"/>
      <c r="R3" s="134"/>
      <c r="S3" s="134"/>
      <c r="T3" s="134"/>
      <c r="U3" s="134"/>
      <c r="V3" s="134"/>
      <c r="W3" s="134"/>
      <c r="X3" s="134"/>
      <c r="Y3" s="134"/>
      <c r="Z3" s="134"/>
      <c r="AA3" s="135"/>
      <c r="AB3" s="135"/>
      <c r="AC3" s="135"/>
      <c r="AD3" s="135"/>
      <c r="AE3" s="135"/>
      <c r="AF3" s="135"/>
      <c r="AG3" s="135"/>
      <c r="AH3" s="135"/>
      <c r="AI3" s="135"/>
    </row>
    <row r="4" ht="15.75" customHeight="1">
      <c r="A4" s="141" t="s">
        <v>111</v>
      </c>
      <c r="B4" s="145" t="s">
        <v>4</v>
      </c>
      <c r="C4" s="5"/>
      <c r="D4" s="5"/>
      <c r="E4" s="5"/>
      <c r="F4" s="5"/>
      <c r="G4" s="5"/>
      <c r="H4" s="5"/>
      <c r="I4" s="143"/>
      <c r="J4" s="131"/>
      <c r="K4" s="146"/>
      <c r="L4" s="133"/>
      <c r="M4" s="134"/>
      <c r="N4" s="134"/>
      <c r="O4" s="147" t="s">
        <v>53</v>
      </c>
      <c r="P4" s="134"/>
      <c r="Q4" s="134"/>
      <c r="R4" s="134"/>
      <c r="S4" s="134"/>
      <c r="T4" s="134"/>
      <c r="U4" s="134"/>
      <c r="V4" s="134"/>
      <c r="W4" s="134"/>
      <c r="X4" s="134"/>
      <c r="Y4" s="134"/>
      <c r="Z4" s="134"/>
      <c r="AA4" s="135"/>
      <c r="AB4" s="135"/>
      <c r="AC4" s="135"/>
      <c r="AD4" s="135"/>
      <c r="AE4" s="135"/>
      <c r="AF4" s="135"/>
      <c r="AG4" s="135"/>
      <c r="AH4" s="135"/>
      <c r="AI4" s="135"/>
    </row>
    <row r="5" ht="15.75" customHeight="1">
      <c r="A5" s="136" t="s">
        <v>51</v>
      </c>
      <c r="B5" s="148" t="s">
        <v>52</v>
      </c>
      <c r="C5" s="148" t="s">
        <v>53</v>
      </c>
      <c r="D5" s="148" t="s">
        <v>112</v>
      </c>
      <c r="E5" s="149" t="s">
        <v>113</v>
      </c>
      <c r="F5" s="150"/>
      <c r="G5" s="150"/>
      <c r="H5" s="150"/>
      <c r="I5" s="133"/>
      <c r="J5" s="151"/>
      <c r="K5" s="152"/>
      <c r="L5" s="153"/>
      <c r="M5" s="154"/>
      <c r="N5" s="134"/>
      <c r="O5" s="155" t="s">
        <v>54</v>
      </c>
      <c r="P5" s="134"/>
      <c r="Q5" s="134"/>
      <c r="R5" s="134"/>
      <c r="S5" s="134"/>
      <c r="T5" s="134"/>
      <c r="U5" s="134"/>
      <c r="V5" s="134"/>
      <c r="W5" s="134"/>
      <c r="X5" s="134"/>
      <c r="Y5" s="134"/>
      <c r="Z5" s="134"/>
      <c r="AA5" s="135"/>
      <c r="AB5" s="135"/>
      <c r="AC5" s="135"/>
      <c r="AD5" s="135"/>
      <c r="AE5" s="135"/>
      <c r="AF5" s="135"/>
      <c r="AG5" s="135"/>
      <c r="AH5" s="135"/>
      <c r="AI5" s="135"/>
    </row>
    <row r="6" ht="15.75" customHeight="1">
      <c r="A6" s="156">
        <f>COUNTIF(I10:I912,"Pass")</f>
        <v>87</v>
      </c>
      <c r="B6" s="157">
        <f>COUNTIF(I10:I912,"Fail")</f>
        <v>0</v>
      </c>
      <c r="C6" s="157">
        <f>COUNTIF(I10:I912,"Untested")</f>
        <v>0</v>
      </c>
      <c r="D6" s="157">
        <f>COUNTIF(I10:I912,"N/A")</f>
        <v>0</v>
      </c>
      <c r="E6" s="158">
        <f>SUM(A6:D6)</f>
        <v>87</v>
      </c>
      <c r="F6" s="150"/>
      <c r="G6" s="150"/>
      <c r="H6" s="150"/>
      <c r="I6" s="133"/>
      <c r="J6" s="131"/>
      <c r="K6" s="132"/>
      <c r="L6" s="133"/>
      <c r="M6" s="134"/>
      <c r="N6" s="134"/>
      <c r="O6" s="134"/>
      <c r="P6" s="134"/>
      <c r="Q6" s="134"/>
      <c r="R6" s="134"/>
      <c r="S6" s="134"/>
      <c r="T6" s="134"/>
      <c r="U6" s="134"/>
      <c r="V6" s="134"/>
      <c r="W6" s="134"/>
      <c r="X6" s="134"/>
      <c r="Y6" s="134"/>
      <c r="Z6" s="134"/>
      <c r="AA6" s="135"/>
      <c r="AB6" s="135"/>
      <c r="AC6" s="135"/>
      <c r="AD6" s="135"/>
      <c r="AE6" s="135"/>
      <c r="AF6" s="135"/>
      <c r="AG6" s="135"/>
      <c r="AH6" s="135"/>
      <c r="AI6" s="135"/>
    </row>
    <row r="7" ht="15.75" customHeight="1">
      <c r="A7" s="159"/>
      <c r="B7" s="137"/>
      <c r="C7" s="138"/>
      <c r="D7" s="138"/>
      <c r="E7" s="137"/>
      <c r="F7" s="138"/>
      <c r="G7" s="138"/>
      <c r="H7" s="138"/>
      <c r="I7" s="160"/>
      <c r="J7" s="161"/>
      <c r="K7" s="146"/>
      <c r="L7" s="130"/>
      <c r="M7" s="134"/>
      <c r="N7" s="134"/>
      <c r="O7" s="134"/>
      <c r="P7" s="134"/>
      <c r="Q7" s="134"/>
      <c r="R7" s="134"/>
      <c r="S7" s="134"/>
      <c r="T7" s="134"/>
      <c r="U7" s="134"/>
      <c r="V7" s="134"/>
      <c r="W7" s="134"/>
      <c r="X7" s="134"/>
      <c r="Y7" s="134"/>
      <c r="Z7" s="134"/>
      <c r="AA7" s="135"/>
      <c r="AB7" s="135"/>
      <c r="AC7" s="135"/>
      <c r="AD7" s="135"/>
      <c r="AE7" s="135"/>
      <c r="AF7" s="135"/>
      <c r="AG7" s="135"/>
      <c r="AH7" s="135"/>
      <c r="AI7" s="135"/>
    </row>
    <row r="8" ht="15.75" customHeight="1">
      <c r="A8" s="162" t="s">
        <v>114</v>
      </c>
      <c r="B8" s="163" t="s">
        <v>115</v>
      </c>
      <c r="C8" s="164" t="s">
        <v>116</v>
      </c>
      <c r="D8" s="164" t="s">
        <v>117</v>
      </c>
      <c r="E8" s="163" t="s">
        <v>118</v>
      </c>
      <c r="F8" s="164" t="s">
        <v>119</v>
      </c>
      <c r="G8" s="164" t="s">
        <v>120</v>
      </c>
      <c r="H8" s="164" t="s">
        <v>121</v>
      </c>
      <c r="I8" s="163" t="s">
        <v>122</v>
      </c>
      <c r="J8" s="165" t="s">
        <v>123</v>
      </c>
      <c r="K8" s="163" t="s">
        <v>124</v>
      </c>
      <c r="L8" s="163" t="s">
        <v>125</v>
      </c>
      <c r="M8" s="134"/>
      <c r="N8" s="134"/>
      <c r="O8" s="134"/>
      <c r="P8" s="134"/>
      <c r="Q8" s="134"/>
      <c r="R8" s="134"/>
      <c r="S8" s="134"/>
      <c r="T8" s="134"/>
      <c r="U8" s="134"/>
      <c r="V8" s="134"/>
      <c r="W8" s="134"/>
      <c r="X8" s="134"/>
      <c r="Y8" s="134"/>
      <c r="Z8" s="134"/>
      <c r="AA8" s="135"/>
      <c r="AB8" s="135"/>
      <c r="AC8" s="135"/>
      <c r="AD8" s="135"/>
      <c r="AE8" s="135"/>
      <c r="AF8" s="135"/>
      <c r="AG8" s="135"/>
      <c r="AH8" s="135"/>
      <c r="AI8" s="135"/>
    </row>
    <row r="9" ht="15.75" customHeight="1">
      <c r="A9" s="166"/>
      <c r="B9" s="167" t="s">
        <v>5036</v>
      </c>
      <c r="C9" s="6"/>
      <c r="D9" s="168"/>
      <c r="E9" s="169"/>
      <c r="F9" s="168"/>
      <c r="G9" s="168"/>
      <c r="H9" s="168"/>
      <c r="I9" s="169"/>
      <c r="J9" s="170"/>
      <c r="K9" s="171"/>
      <c r="L9" s="169"/>
      <c r="M9" s="172"/>
      <c r="N9" s="134"/>
      <c r="O9" s="134"/>
      <c r="P9" s="134"/>
      <c r="Q9" s="134"/>
      <c r="R9" s="134"/>
      <c r="S9" s="134"/>
      <c r="T9" s="134"/>
      <c r="U9" s="134"/>
      <c r="V9" s="134"/>
      <c r="W9" s="134"/>
      <c r="X9" s="134"/>
      <c r="Y9" s="134"/>
      <c r="Z9" s="134"/>
      <c r="AA9" s="135"/>
      <c r="AB9" s="135"/>
      <c r="AC9" s="135"/>
      <c r="AD9" s="135"/>
      <c r="AE9" s="135"/>
      <c r="AF9" s="135"/>
      <c r="AG9" s="135"/>
      <c r="AH9" s="135"/>
      <c r="AI9" s="135"/>
    </row>
    <row r="10">
      <c r="A10" s="203" t="s">
        <v>5037</v>
      </c>
      <c r="B10" s="468" t="s">
        <v>5038</v>
      </c>
      <c r="C10" s="198" t="s">
        <v>5039</v>
      </c>
      <c r="D10" s="180" t="s">
        <v>5040</v>
      </c>
      <c r="E10" s="205" t="s">
        <v>5041</v>
      </c>
      <c r="F10" s="198" t="s">
        <v>54</v>
      </c>
      <c r="G10" s="198" t="s">
        <v>5042</v>
      </c>
      <c r="H10" s="198" t="s">
        <v>5043</v>
      </c>
      <c r="I10" s="256" t="s">
        <v>51</v>
      </c>
      <c r="J10" s="260">
        <v>45395.0</v>
      </c>
      <c r="K10" s="242"/>
      <c r="L10" s="205" t="s">
        <v>135</v>
      </c>
      <c r="M10" s="184"/>
      <c r="N10" s="184"/>
      <c r="O10" s="184"/>
      <c r="P10" s="184"/>
      <c r="Q10" s="184"/>
      <c r="R10" s="184"/>
      <c r="S10" s="184"/>
      <c r="T10" s="184"/>
      <c r="U10" s="184"/>
      <c r="V10" s="184"/>
      <c r="W10" s="184"/>
      <c r="X10" s="184"/>
      <c r="Y10" s="184"/>
      <c r="Z10" s="184"/>
      <c r="AA10" s="185"/>
      <c r="AB10" s="185"/>
      <c r="AC10" s="185"/>
      <c r="AD10" s="185"/>
      <c r="AE10" s="185"/>
      <c r="AF10" s="185"/>
      <c r="AG10" s="185"/>
      <c r="AH10" s="185"/>
      <c r="AI10" s="185"/>
    </row>
    <row r="11">
      <c r="A11" s="246" t="s">
        <v>5044</v>
      </c>
      <c r="B11" s="468" t="s">
        <v>5045</v>
      </c>
      <c r="C11" s="198" t="s">
        <v>5039</v>
      </c>
      <c r="D11" s="180" t="s">
        <v>5046</v>
      </c>
      <c r="E11" s="205" t="s">
        <v>5041</v>
      </c>
      <c r="F11" s="198" t="s">
        <v>54</v>
      </c>
      <c r="G11" s="198" t="s">
        <v>5042</v>
      </c>
      <c r="H11" s="198" t="s">
        <v>5043</v>
      </c>
      <c r="I11" s="256" t="s">
        <v>51</v>
      </c>
      <c r="J11" s="260">
        <v>45395.0</v>
      </c>
      <c r="K11" s="242"/>
      <c r="L11" s="205" t="s">
        <v>135</v>
      </c>
      <c r="M11" s="184"/>
      <c r="N11" s="184"/>
      <c r="O11" s="184"/>
      <c r="P11" s="184"/>
      <c r="Q11" s="184"/>
      <c r="R11" s="184"/>
      <c r="S11" s="184"/>
      <c r="T11" s="184"/>
      <c r="U11" s="184"/>
      <c r="V11" s="184"/>
      <c r="W11" s="184"/>
      <c r="X11" s="184"/>
      <c r="Y11" s="184"/>
      <c r="Z11" s="184"/>
      <c r="AA11" s="185"/>
      <c r="AB11" s="185"/>
      <c r="AC11" s="185"/>
      <c r="AD11" s="185"/>
      <c r="AE11" s="185"/>
      <c r="AF11" s="185"/>
      <c r="AG11" s="185"/>
      <c r="AH11" s="185"/>
      <c r="AI11" s="185"/>
    </row>
    <row r="12">
      <c r="A12" s="246" t="s">
        <v>5047</v>
      </c>
      <c r="B12" s="468" t="s">
        <v>5048</v>
      </c>
      <c r="C12" s="198" t="s">
        <v>5039</v>
      </c>
      <c r="D12" s="180" t="s">
        <v>5049</v>
      </c>
      <c r="E12" s="205" t="s">
        <v>5041</v>
      </c>
      <c r="F12" s="198" t="s">
        <v>54</v>
      </c>
      <c r="G12" s="198" t="s">
        <v>5042</v>
      </c>
      <c r="H12" s="198" t="s">
        <v>5043</v>
      </c>
      <c r="I12" s="256" t="s">
        <v>51</v>
      </c>
      <c r="J12" s="260">
        <v>45395.0</v>
      </c>
      <c r="K12" s="242"/>
      <c r="L12" s="205" t="s">
        <v>135</v>
      </c>
      <c r="M12" s="184"/>
      <c r="N12" s="184"/>
      <c r="O12" s="184"/>
      <c r="P12" s="184"/>
      <c r="Q12" s="184"/>
      <c r="R12" s="184"/>
      <c r="S12" s="184"/>
      <c r="T12" s="184"/>
      <c r="U12" s="184"/>
      <c r="V12" s="184"/>
      <c r="W12" s="184"/>
      <c r="X12" s="184"/>
      <c r="Y12" s="184"/>
      <c r="Z12" s="184"/>
      <c r="AA12" s="185"/>
      <c r="AB12" s="185"/>
      <c r="AC12" s="185"/>
      <c r="AD12" s="185"/>
      <c r="AE12" s="185"/>
      <c r="AF12" s="185"/>
      <c r="AG12" s="185"/>
      <c r="AH12" s="185"/>
      <c r="AI12" s="185"/>
    </row>
    <row r="13">
      <c r="A13" s="246" t="s">
        <v>5050</v>
      </c>
      <c r="B13" s="468" t="s">
        <v>5051</v>
      </c>
      <c r="C13" s="198" t="s">
        <v>5039</v>
      </c>
      <c r="D13" s="180" t="s">
        <v>5052</v>
      </c>
      <c r="E13" s="205" t="s">
        <v>5041</v>
      </c>
      <c r="F13" s="198" t="s">
        <v>54</v>
      </c>
      <c r="G13" s="198" t="s">
        <v>5042</v>
      </c>
      <c r="H13" s="198" t="s">
        <v>5043</v>
      </c>
      <c r="I13" s="256" t="s">
        <v>51</v>
      </c>
      <c r="J13" s="260">
        <v>45395.0</v>
      </c>
      <c r="K13" s="242"/>
      <c r="L13" s="205" t="s">
        <v>135</v>
      </c>
      <c r="M13" s="184"/>
      <c r="N13" s="184"/>
      <c r="O13" s="184"/>
      <c r="P13" s="184"/>
      <c r="Q13" s="184"/>
      <c r="R13" s="184"/>
      <c r="S13" s="184"/>
      <c r="T13" s="184"/>
      <c r="U13" s="184"/>
      <c r="V13" s="184"/>
      <c r="W13" s="184"/>
      <c r="X13" s="184"/>
      <c r="Y13" s="184"/>
      <c r="Z13" s="184"/>
      <c r="AA13" s="185"/>
      <c r="AB13" s="185"/>
      <c r="AC13" s="185"/>
      <c r="AD13" s="185"/>
      <c r="AE13" s="185"/>
      <c r="AF13" s="185"/>
      <c r="AG13" s="185"/>
      <c r="AH13" s="185"/>
      <c r="AI13" s="185"/>
    </row>
    <row r="14">
      <c r="A14" s="246" t="s">
        <v>5053</v>
      </c>
      <c r="B14" s="468" t="s">
        <v>5054</v>
      </c>
      <c r="C14" s="198" t="s">
        <v>5039</v>
      </c>
      <c r="D14" s="180" t="s">
        <v>5055</v>
      </c>
      <c r="E14" s="205" t="s">
        <v>5041</v>
      </c>
      <c r="F14" s="198" t="s">
        <v>54</v>
      </c>
      <c r="G14" s="198" t="s">
        <v>5042</v>
      </c>
      <c r="H14" s="198" t="s">
        <v>5042</v>
      </c>
      <c r="I14" s="205" t="s">
        <v>51</v>
      </c>
      <c r="J14" s="260">
        <v>45395.0</v>
      </c>
      <c r="K14" s="242"/>
      <c r="L14" s="205" t="s">
        <v>135</v>
      </c>
      <c r="M14" s="184"/>
      <c r="N14" s="184"/>
      <c r="O14" s="184"/>
      <c r="P14" s="184"/>
      <c r="Q14" s="184"/>
      <c r="R14" s="184"/>
      <c r="S14" s="184"/>
      <c r="T14" s="184"/>
      <c r="U14" s="184"/>
      <c r="V14" s="184"/>
      <c r="W14" s="184"/>
      <c r="X14" s="184"/>
      <c r="Y14" s="184"/>
      <c r="Z14" s="184"/>
      <c r="AA14" s="185"/>
      <c r="AB14" s="185"/>
      <c r="AC14" s="185"/>
      <c r="AD14" s="185"/>
      <c r="AE14" s="185"/>
      <c r="AF14" s="185"/>
      <c r="AG14" s="185"/>
      <c r="AH14" s="185"/>
      <c r="AI14" s="185"/>
    </row>
    <row r="15">
      <c r="A15" s="469"/>
      <c r="B15" s="470" t="s">
        <v>5056</v>
      </c>
      <c r="C15" s="6"/>
      <c r="D15" s="471"/>
      <c r="E15" s="472"/>
      <c r="F15" s="473"/>
      <c r="G15" s="471"/>
      <c r="H15" s="471"/>
      <c r="I15" s="472"/>
      <c r="J15" s="474"/>
      <c r="K15" s="319"/>
      <c r="L15" s="314"/>
      <c r="M15" s="184"/>
      <c r="N15" s="184"/>
      <c r="O15" s="184"/>
      <c r="P15" s="184"/>
      <c r="Q15" s="184"/>
      <c r="R15" s="184"/>
      <c r="S15" s="184"/>
      <c r="T15" s="184"/>
      <c r="U15" s="184"/>
      <c r="V15" s="184"/>
      <c r="W15" s="184"/>
      <c r="X15" s="184"/>
      <c r="Y15" s="184"/>
      <c r="Z15" s="184"/>
      <c r="AA15" s="185"/>
      <c r="AB15" s="185"/>
      <c r="AC15" s="185"/>
      <c r="AD15" s="185"/>
      <c r="AE15" s="185"/>
      <c r="AF15" s="185"/>
      <c r="AG15" s="185"/>
      <c r="AH15" s="185"/>
      <c r="AI15" s="185"/>
    </row>
    <row r="16">
      <c r="A16" s="469"/>
      <c r="B16" s="475" t="s">
        <v>5057</v>
      </c>
      <c r="C16" s="6"/>
      <c r="D16" s="471"/>
      <c r="E16" s="472"/>
      <c r="F16" s="473"/>
      <c r="G16" s="471"/>
      <c r="H16" s="471"/>
      <c r="I16" s="472"/>
      <c r="J16" s="474"/>
      <c r="K16" s="319"/>
      <c r="L16" s="314"/>
      <c r="M16" s="184"/>
      <c r="N16" s="184"/>
      <c r="O16" s="184"/>
      <c r="P16" s="184"/>
      <c r="Q16" s="184"/>
      <c r="R16" s="184"/>
      <c r="S16" s="184"/>
      <c r="T16" s="184"/>
      <c r="U16" s="184"/>
      <c r="V16" s="184"/>
      <c r="W16" s="184"/>
      <c r="X16" s="184"/>
      <c r="Y16" s="184"/>
      <c r="Z16" s="184"/>
      <c r="AA16" s="185"/>
      <c r="AB16" s="185"/>
      <c r="AC16" s="185"/>
      <c r="AD16" s="185"/>
      <c r="AE16" s="185"/>
      <c r="AF16" s="185"/>
      <c r="AG16" s="185"/>
      <c r="AH16" s="185"/>
      <c r="AI16" s="185"/>
    </row>
    <row r="17">
      <c r="A17" s="253" t="s">
        <v>5058</v>
      </c>
      <c r="B17" s="210" t="s">
        <v>5059</v>
      </c>
      <c r="C17" s="189" t="s">
        <v>5060</v>
      </c>
      <c r="D17" s="189" t="s">
        <v>5061</v>
      </c>
      <c r="E17" s="210" t="s">
        <v>5062</v>
      </c>
      <c r="F17" s="189" t="s">
        <v>54</v>
      </c>
      <c r="G17" s="195" t="s">
        <v>5063</v>
      </c>
      <c r="H17" s="195" t="s">
        <v>5063</v>
      </c>
      <c r="I17" s="245" t="s">
        <v>51</v>
      </c>
      <c r="J17" s="260">
        <v>45396.0</v>
      </c>
      <c r="K17" s="211"/>
      <c r="L17" s="205" t="s">
        <v>135</v>
      </c>
      <c r="M17" s="184"/>
      <c r="N17" s="184"/>
      <c r="O17" s="184"/>
      <c r="P17" s="184"/>
      <c r="Q17" s="184"/>
      <c r="R17" s="184"/>
      <c r="S17" s="184"/>
      <c r="T17" s="184"/>
      <c r="U17" s="184"/>
      <c r="V17" s="184"/>
      <c r="W17" s="184"/>
      <c r="X17" s="184"/>
      <c r="Y17" s="184"/>
      <c r="Z17" s="184"/>
      <c r="AA17" s="185"/>
      <c r="AB17" s="185"/>
      <c r="AC17" s="185"/>
      <c r="AD17" s="185"/>
      <c r="AE17" s="185"/>
      <c r="AF17" s="185"/>
      <c r="AG17" s="185"/>
      <c r="AH17" s="185"/>
      <c r="AI17" s="185"/>
    </row>
    <row r="18">
      <c r="A18" s="253" t="s">
        <v>5064</v>
      </c>
      <c r="B18" s="210" t="s">
        <v>5065</v>
      </c>
      <c r="C18" s="195" t="s">
        <v>5066</v>
      </c>
      <c r="D18" s="195" t="s">
        <v>5067</v>
      </c>
      <c r="E18" s="210" t="s">
        <v>5062</v>
      </c>
      <c r="F18" s="195" t="s">
        <v>5068</v>
      </c>
      <c r="G18" s="235" t="s">
        <v>5069</v>
      </c>
      <c r="H18" s="235" t="s">
        <v>5069</v>
      </c>
      <c r="I18" s="196" t="s">
        <v>51</v>
      </c>
      <c r="J18" s="260">
        <v>45396.0</v>
      </c>
      <c r="K18" s="236"/>
      <c r="L18" s="238" t="s">
        <v>135</v>
      </c>
      <c r="M18" s="185"/>
      <c r="N18" s="185"/>
      <c r="O18" s="185"/>
      <c r="P18" s="185"/>
      <c r="Q18" s="185"/>
      <c r="R18" s="185"/>
      <c r="S18" s="185"/>
      <c r="T18" s="185"/>
      <c r="U18" s="185"/>
      <c r="V18" s="185"/>
      <c r="W18" s="185"/>
      <c r="X18" s="185"/>
      <c r="Y18" s="185"/>
      <c r="Z18" s="185"/>
      <c r="AA18" s="185"/>
      <c r="AB18" s="185"/>
      <c r="AC18" s="185"/>
      <c r="AD18" s="185"/>
      <c r="AE18" s="185"/>
      <c r="AF18" s="185"/>
      <c r="AG18" s="185"/>
      <c r="AH18" s="185"/>
      <c r="AI18" s="185"/>
    </row>
    <row r="19">
      <c r="A19" s="253" t="s">
        <v>5070</v>
      </c>
      <c r="B19" s="210" t="s">
        <v>5065</v>
      </c>
      <c r="C19" s="189" t="s">
        <v>5071</v>
      </c>
      <c r="D19" s="189" t="s">
        <v>5072</v>
      </c>
      <c r="E19" s="210" t="s">
        <v>5062</v>
      </c>
      <c r="F19" s="189" t="s">
        <v>5073</v>
      </c>
      <c r="G19" s="195" t="s">
        <v>5074</v>
      </c>
      <c r="H19" s="195" t="s">
        <v>5075</v>
      </c>
      <c r="I19" s="245" t="s">
        <v>51</v>
      </c>
      <c r="J19" s="260">
        <v>45396.0</v>
      </c>
      <c r="K19" s="211"/>
      <c r="L19" s="205" t="s">
        <v>135</v>
      </c>
      <c r="M19" s="184"/>
      <c r="N19" s="184"/>
      <c r="O19" s="184"/>
      <c r="P19" s="184"/>
      <c r="Q19" s="184"/>
      <c r="R19" s="184"/>
      <c r="S19" s="184"/>
      <c r="T19" s="184"/>
      <c r="U19" s="184"/>
      <c r="V19" s="184"/>
      <c r="W19" s="184"/>
      <c r="X19" s="184"/>
      <c r="Y19" s="184"/>
      <c r="Z19" s="184"/>
      <c r="AA19" s="185"/>
      <c r="AB19" s="185"/>
      <c r="AC19" s="185"/>
      <c r="AD19" s="185"/>
      <c r="AE19" s="185"/>
      <c r="AF19" s="185"/>
      <c r="AG19" s="185"/>
      <c r="AH19" s="185"/>
      <c r="AI19" s="185"/>
    </row>
    <row r="20">
      <c r="A20" s="246" t="s">
        <v>5076</v>
      </c>
      <c r="B20" s="264" t="s">
        <v>5077</v>
      </c>
      <c r="C20" s="213" t="s">
        <v>5078</v>
      </c>
      <c r="D20" s="189" t="s">
        <v>5079</v>
      </c>
      <c r="E20" s="228" t="s">
        <v>170</v>
      </c>
      <c r="F20" s="189" t="s">
        <v>5073</v>
      </c>
      <c r="G20" s="198" t="s">
        <v>5080</v>
      </c>
      <c r="H20" s="198" t="s">
        <v>5080</v>
      </c>
      <c r="I20" s="241" t="s">
        <v>51</v>
      </c>
      <c r="J20" s="260">
        <v>45396.0</v>
      </c>
      <c r="K20" s="224"/>
      <c r="L20" s="183" t="s">
        <v>135</v>
      </c>
      <c r="M20" s="89"/>
      <c r="N20" s="89"/>
      <c r="O20" s="89"/>
      <c r="P20" s="89"/>
      <c r="Q20" s="89"/>
      <c r="R20" s="89"/>
      <c r="S20" s="89"/>
      <c r="T20" s="89"/>
      <c r="U20" s="89"/>
      <c r="V20" s="89"/>
      <c r="W20" s="89"/>
      <c r="X20" s="89"/>
      <c r="Y20" s="89"/>
      <c r="Z20" s="89"/>
      <c r="AA20" s="111"/>
      <c r="AB20" s="111"/>
      <c r="AC20" s="111"/>
      <c r="AD20" s="111"/>
      <c r="AE20" s="111"/>
      <c r="AF20" s="111"/>
      <c r="AG20" s="111"/>
      <c r="AH20" s="111"/>
      <c r="AI20" s="111"/>
    </row>
    <row r="21">
      <c r="A21" s="246" t="s">
        <v>5081</v>
      </c>
      <c r="B21" s="264" t="s">
        <v>5077</v>
      </c>
      <c r="C21" s="213" t="s">
        <v>5082</v>
      </c>
      <c r="D21" s="189" t="s">
        <v>5083</v>
      </c>
      <c r="E21" s="228" t="s">
        <v>170</v>
      </c>
      <c r="F21" s="189" t="s">
        <v>5073</v>
      </c>
      <c r="G21" s="195" t="s">
        <v>5074</v>
      </c>
      <c r="H21" s="195" t="s">
        <v>5074</v>
      </c>
      <c r="I21" s="183" t="s">
        <v>51</v>
      </c>
      <c r="J21" s="260">
        <v>45396.0</v>
      </c>
      <c r="K21" s="263"/>
      <c r="L21" s="183" t="s">
        <v>135</v>
      </c>
      <c r="M21" s="202"/>
      <c r="N21" s="202"/>
      <c r="O21" s="202"/>
      <c r="P21" s="202"/>
      <c r="Q21" s="202"/>
      <c r="R21" s="202"/>
      <c r="S21" s="202"/>
      <c r="T21" s="202"/>
      <c r="U21" s="202"/>
      <c r="V21" s="202"/>
      <c r="W21" s="202"/>
      <c r="X21" s="202"/>
      <c r="Y21" s="202"/>
      <c r="Z21" s="202"/>
      <c r="AA21" s="135"/>
      <c r="AB21" s="135"/>
      <c r="AC21" s="135"/>
      <c r="AD21" s="135"/>
      <c r="AE21" s="135"/>
      <c r="AF21" s="135"/>
      <c r="AG21" s="135"/>
      <c r="AH21" s="135"/>
      <c r="AI21" s="135"/>
    </row>
    <row r="22">
      <c r="A22" s="246" t="s">
        <v>5084</v>
      </c>
      <c r="B22" s="264" t="s">
        <v>5077</v>
      </c>
      <c r="C22" s="213" t="s">
        <v>5085</v>
      </c>
      <c r="D22" s="189" t="s">
        <v>5086</v>
      </c>
      <c r="E22" s="228" t="s">
        <v>170</v>
      </c>
      <c r="F22" s="189" t="s">
        <v>5073</v>
      </c>
      <c r="G22" s="198" t="s">
        <v>5087</v>
      </c>
      <c r="H22" s="198" t="s">
        <v>5087</v>
      </c>
      <c r="I22" s="183" t="s">
        <v>51</v>
      </c>
      <c r="J22" s="260">
        <v>45396.0</v>
      </c>
      <c r="K22" s="263"/>
      <c r="L22" s="183" t="s">
        <v>135</v>
      </c>
      <c r="M22" s="202"/>
      <c r="N22" s="202"/>
      <c r="O22" s="202"/>
      <c r="P22" s="202"/>
      <c r="Q22" s="202"/>
      <c r="R22" s="202"/>
      <c r="S22" s="202"/>
      <c r="T22" s="202"/>
      <c r="U22" s="202"/>
      <c r="V22" s="202"/>
      <c r="W22" s="202"/>
      <c r="X22" s="202"/>
      <c r="Y22" s="202"/>
      <c r="Z22" s="202"/>
      <c r="AA22" s="135"/>
      <c r="AB22" s="135"/>
      <c r="AC22" s="135"/>
      <c r="AD22" s="135"/>
      <c r="AE22" s="135"/>
      <c r="AF22" s="135"/>
      <c r="AG22" s="135"/>
      <c r="AH22" s="135"/>
      <c r="AI22" s="135"/>
    </row>
    <row r="23">
      <c r="A23" s="246" t="s">
        <v>5088</v>
      </c>
      <c r="B23" s="190" t="s">
        <v>5065</v>
      </c>
      <c r="C23" s="189" t="s">
        <v>5089</v>
      </c>
      <c r="D23" s="189" t="s">
        <v>5090</v>
      </c>
      <c r="E23" s="190" t="s">
        <v>5062</v>
      </c>
      <c r="F23" s="189" t="s">
        <v>5091</v>
      </c>
      <c r="G23" s="195" t="s">
        <v>5092</v>
      </c>
      <c r="H23" s="195" t="s">
        <v>5092</v>
      </c>
      <c r="I23" s="245" t="s">
        <v>51</v>
      </c>
      <c r="J23" s="260">
        <v>45396.0</v>
      </c>
      <c r="K23" s="211"/>
      <c r="L23" s="205" t="s">
        <v>135</v>
      </c>
      <c r="M23" s="184"/>
      <c r="N23" s="184"/>
      <c r="O23" s="184"/>
      <c r="P23" s="184"/>
      <c r="Q23" s="184"/>
      <c r="R23" s="184"/>
      <c r="S23" s="184"/>
      <c r="T23" s="184"/>
      <c r="U23" s="184"/>
      <c r="V23" s="184"/>
      <c r="W23" s="184"/>
      <c r="X23" s="184"/>
      <c r="Y23" s="184"/>
      <c r="Z23" s="184"/>
      <c r="AA23" s="185"/>
      <c r="AB23" s="185"/>
      <c r="AC23" s="185"/>
      <c r="AD23" s="185"/>
      <c r="AE23" s="185"/>
      <c r="AF23" s="185"/>
      <c r="AG23" s="185"/>
      <c r="AH23" s="185"/>
      <c r="AI23" s="185"/>
    </row>
    <row r="24">
      <c r="A24" s="246" t="s">
        <v>5093</v>
      </c>
      <c r="B24" s="190" t="s">
        <v>5065</v>
      </c>
      <c r="C24" s="235" t="s">
        <v>5094</v>
      </c>
      <c r="D24" s="189" t="s">
        <v>5095</v>
      </c>
      <c r="E24" s="190" t="s">
        <v>5062</v>
      </c>
      <c r="F24" s="189" t="s">
        <v>5096</v>
      </c>
      <c r="G24" s="195" t="s">
        <v>5097</v>
      </c>
      <c r="H24" s="195" t="s">
        <v>5097</v>
      </c>
      <c r="I24" s="245" t="s">
        <v>51</v>
      </c>
      <c r="J24" s="260">
        <v>45396.0</v>
      </c>
      <c r="K24" s="211"/>
      <c r="L24" s="205" t="s">
        <v>135</v>
      </c>
      <c r="M24" s="184"/>
      <c r="N24" s="184"/>
      <c r="O24" s="184"/>
      <c r="P24" s="184"/>
      <c r="Q24" s="184"/>
      <c r="R24" s="184"/>
      <c r="S24" s="184"/>
      <c r="T24" s="184"/>
      <c r="U24" s="184"/>
      <c r="V24" s="184"/>
      <c r="W24" s="184"/>
      <c r="X24" s="184"/>
      <c r="Y24" s="184"/>
      <c r="Z24" s="184"/>
      <c r="AA24" s="185"/>
      <c r="AB24" s="185"/>
      <c r="AC24" s="185"/>
      <c r="AD24" s="185"/>
      <c r="AE24" s="185"/>
      <c r="AF24" s="185"/>
      <c r="AG24" s="185"/>
      <c r="AH24" s="185"/>
      <c r="AI24" s="185"/>
    </row>
    <row r="25">
      <c r="A25" s="246" t="s">
        <v>5098</v>
      </c>
      <c r="B25" s="190" t="s">
        <v>5065</v>
      </c>
      <c r="C25" s="235" t="s">
        <v>5099</v>
      </c>
      <c r="D25" s="195" t="s">
        <v>5100</v>
      </c>
      <c r="E25" s="190" t="s">
        <v>5062</v>
      </c>
      <c r="F25" s="195" t="s">
        <v>5101</v>
      </c>
      <c r="G25" s="195" t="s">
        <v>5097</v>
      </c>
      <c r="H25" s="195" t="s">
        <v>5097</v>
      </c>
      <c r="I25" s="196" t="s">
        <v>51</v>
      </c>
      <c r="J25" s="260">
        <v>45409.0</v>
      </c>
      <c r="K25" s="272"/>
      <c r="L25" s="238" t="s">
        <v>135</v>
      </c>
      <c r="M25" s="185"/>
      <c r="N25" s="185"/>
      <c r="O25" s="185"/>
      <c r="P25" s="185"/>
      <c r="Q25" s="185"/>
      <c r="R25" s="185"/>
      <c r="S25" s="185"/>
      <c r="T25" s="185"/>
      <c r="U25" s="185"/>
      <c r="V25" s="185"/>
      <c r="W25" s="185"/>
      <c r="X25" s="185"/>
      <c r="Y25" s="185"/>
      <c r="Z25" s="185"/>
      <c r="AA25" s="185"/>
      <c r="AB25" s="185"/>
      <c r="AC25" s="185"/>
      <c r="AD25" s="185"/>
      <c r="AE25" s="185"/>
      <c r="AF25" s="185"/>
      <c r="AG25" s="185"/>
      <c r="AH25" s="185"/>
      <c r="AI25" s="185"/>
    </row>
    <row r="26">
      <c r="A26" s="246" t="s">
        <v>5102</v>
      </c>
      <c r="B26" s="190" t="s">
        <v>5065</v>
      </c>
      <c r="C26" s="212" t="s">
        <v>5103</v>
      </c>
      <c r="D26" s="189" t="s">
        <v>5104</v>
      </c>
      <c r="E26" s="190" t="s">
        <v>5062</v>
      </c>
      <c r="F26" s="189" t="s">
        <v>5105</v>
      </c>
      <c r="G26" s="195" t="s">
        <v>5106</v>
      </c>
      <c r="H26" s="195" t="s">
        <v>5106</v>
      </c>
      <c r="I26" s="245" t="s">
        <v>51</v>
      </c>
      <c r="J26" s="260">
        <v>45396.0</v>
      </c>
      <c r="K26" s="244"/>
      <c r="L26" s="205" t="s">
        <v>135</v>
      </c>
      <c r="M26" s="184"/>
      <c r="N26" s="184"/>
      <c r="O26" s="184"/>
      <c r="P26" s="184"/>
      <c r="Q26" s="184"/>
      <c r="R26" s="184"/>
      <c r="S26" s="184"/>
      <c r="T26" s="184"/>
      <c r="U26" s="184"/>
      <c r="V26" s="184"/>
      <c r="W26" s="184"/>
      <c r="X26" s="184"/>
      <c r="Y26" s="184"/>
      <c r="Z26" s="184"/>
      <c r="AA26" s="185"/>
      <c r="AB26" s="185"/>
      <c r="AC26" s="185"/>
      <c r="AD26" s="185"/>
      <c r="AE26" s="185"/>
      <c r="AF26" s="185"/>
      <c r="AG26" s="185"/>
      <c r="AH26" s="185"/>
      <c r="AI26" s="185"/>
    </row>
    <row r="27">
      <c r="A27" s="246" t="s">
        <v>5107</v>
      </c>
      <c r="B27" s="190" t="s">
        <v>5065</v>
      </c>
      <c r="C27" s="235" t="s">
        <v>5108</v>
      </c>
      <c r="D27" s="195" t="s">
        <v>5109</v>
      </c>
      <c r="E27" s="190" t="s">
        <v>5062</v>
      </c>
      <c r="F27" s="189" t="s">
        <v>5110</v>
      </c>
      <c r="G27" s="195" t="s">
        <v>5106</v>
      </c>
      <c r="H27" s="195" t="s">
        <v>5106</v>
      </c>
      <c r="I27" s="196" t="s">
        <v>51</v>
      </c>
      <c r="J27" s="260">
        <v>45396.0</v>
      </c>
      <c r="K27" s="272"/>
      <c r="L27" s="238" t="s">
        <v>135</v>
      </c>
      <c r="M27" s="185"/>
      <c r="N27" s="185"/>
      <c r="O27" s="185"/>
      <c r="P27" s="185"/>
      <c r="Q27" s="185"/>
      <c r="R27" s="185"/>
      <c r="S27" s="185"/>
      <c r="T27" s="185"/>
      <c r="U27" s="185"/>
      <c r="V27" s="185"/>
      <c r="W27" s="185"/>
      <c r="X27" s="185"/>
      <c r="Y27" s="185"/>
      <c r="Z27" s="185"/>
      <c r="AA27" s="185"/>
      <c r="AB27" s="185"/>
      <c r="AC27" s="185"/>
      <c r="AD27" s="185"/>
      <c r="AE27" s="185"/>
      <c r="AF27" s="185"/>
      <c r="AG27" s="185"/>
      <c r="AH27" s="185"/>
      <c r="AI27" s="185"/>
    </row>
    <row r="28">
      <c r="A28" s="246" t="s">
        <v>5111</v>
      </c>
      <c r="B28" s="190" t="s">
        <v>5065</v>
      </c>
      <c r="C28" s="235" t="s">
        <v>5112</v>
      </c>
      <c r="D28" s="195" t="s">
        <v>5113</v>
      </c>
      <c r="E28" s="190" t="s">
        <v>5062</v>
      </c>
      <c r="F28" s="195" t="s">
        <v>5114</v>
      </c>
      <c r="G28" s="195" t="s">
        <v>5115</v>
      </c>
      <c r="H28" s="195" t="s">
        <v>5115</v>
      </c>
      <c r="I28" s="196" t="s">
        <v>51</v>
      </c>
      <c r="J28" s="260">
        <v>45409.0</v>
      </c>
      <c r="K28" s="272"/>
      <c r="L28" s="238" t="s">
        <v>135</v>
      </c>
      <c r="M28" s="185"/>
      <c r="N28" s="185"/>
      <c r="O28" s="185"/>
      <c r="P28" s="185"/>
      <c r="Q28" s="185"/>
      <c r="R28" s="185"/>
      <c r="S28" s="185"/>
      <c r="T28" s="185"/>
      <c r="U28" s="185"/>
      <c r="V28" s="185"/>
      <c r="W28" s="185"/>
      <c r="X28" s="185"/>
      <c r="Y28" s="185"/>
      <c r="Z28" s="185"/>
      <c r="AA28" s="185"/>
      <c r="AB28" s="185"/>
      <c r="AC28" s="185"/>
      <c r="AD28" s="185"/>
      <c r="AE28" s="185"/>
      <c r="AF28" s="185"/>
      <c r="AG28" s="185"/>
      <c r="AH28" s="185"/>
      <c r="AI28" s="185"/>
    </row>
    <row r="29">
      <c r="A29" s="246" t="s">
        <v>5116</v>
      </c>
      <c r="B29" s="190" t="s">
        <v>5065</v>
      </c>
      <c r="C29" s="188" t="s">
        <v>5117</v>
      </c>
      <c r="D29" s="189" t="s">
        <v>5118</v>
      </c>
      <c r="E29" s="190" t="s">
        <v>5062</v>
      </c>
      <c r="F29" s="189" t="s">
        <v>5119</v>
      </c>
      <c r="G29" s="195" t="s">
        <v>5120</v>
      </c>
      <c r="H29" s="195" t="s">
        <v>5120</v>
      </c>
      <c r="I29" s="245" t="s">
        <v>51</v>
      </c>
      <c r="J29" s="260">
        <v>45396.0</v>
      </c>
      <c r="K29" s="244"/>
      <c r="L29" s="205" t="s">
        <v>135</v>
      </c>
      <c r="M29" s="184"/>
      <c r="N29" s="184"/>
      <c r="O29" s="184"/>
      <c r="P29" s="184"/>
      <c r="Q29" s="184"/>
      <c r="R29" s="184"/>
      <c r="S29" s="184"/>
      <c r="T29" s="184"/>
      <c r="U29" s="184"/>
      <c r="V29" s="184"/>
      <c r="W29" s="184"/>
      <c r="X29" s="184"/>
      <c r="Y29" s="184"/>
      <c r="Z29" s="184"/>
      <c r="AA29" s="185"/>
      <c r="AB29" s="185"/>
      <c r="AC29" s="185"/>
      <c r="AD29" s="185"/>
      <c r="AE29" s="185"/>
      <c r="AF29" s="185"/>
      <c r="AG29" s="185"/>
      <c r="AH29" s="185"/>
      <c r="AI29" s="185"/>
    </row>
    <row r="30">
      <c r="A30" s="246" t="s">
        <v>5121</v>
      </c>
      <c r="B30" s="210" t="s">
        <v>5065</v>
      </c>
      <c r="C30" s="235" t="s">
        <v>5122</v>
      </c>
      <c r="D30" s="189" t="s">
        <v>5123</v>
      </c>
      <c r="E30" s="190" t="s">
        <v>5062</v>
      </c>
      <c r="F30" s="189" t="s">
        <v>5124</v>
      </c>
      <c r="G30" s="195" t="s">
        <v>5125</v>
      </c>
      <c r="H30" s="195" t="s">
        <v>5125</v>
      </c>
      <c r="I30" s="245" t="s">
        <v>51</v>
      </c>
      <c r="J30" s="260">
        <v>45396.0</v>
      </c>
      <c r="K30" s="244"/>
      <c r="L30" s="205" t="s">
        <v>135</v>
      </c>
      <c r="M30" s="476"/>
      <c r="N30" s="477"/>
      <c r="O30" s="477"/>
      <c r="P30" s="477"/>
      <c r="Q30" s="477"/>
      <c r="R30" s="477"/>
      <c r="S30" s="477"/>
      <c r="T30" s="477"/>
      <c r="U30" s="477"/>
      <c r="V30" s="477"/>
      <c r="W30" s="477"/>
      <c r="X30" s="477"/>
      <c r="Y30" s="477"/>
      <c r="Z30" s="477"/>
      <c r="AA30" s="185"/>
      <c r="AB30" s="185"/>
      <c r="AC30" s="185"/>
      <c r="AD30" s="185"/>
      <c r="AE30" s="185"/>
      <c r="AF30" s="185"/>
      <c r="AG30" s="185"/>
      <c r="AH30" s="185"/>
      <c r="AI30" s="185"/>
    </row>
    <row r="31">
      <c r="A31" s="246" t="s">
        <v>5126</v>
      </c>
      <c r="B31" s="190" t="s">
        <v>5065</v>
      </c>
      <c r="C31" s="188" t="s">
        <v>5127</v>
      </c>
      <c r="D31" s="189" t="s">
        <v>5128</v>
      </c>
      <c r="E31" s="190" t="s">
        <v>5062</v>
      </c>
      <c r="F31" s="189" t="s">
        <v>5129</v>
      </c>
      <c r="G31" s="195" t="s">
        <v>5125</v>
      </c>
      <c r="H31" s="195" t="s">
        <v>5125</v>
      </c>
      <c r="I31" s="245" t="s">
        <v>51</v>
      </c>
      <c r="J31" s="260">
        <v>45396.0</v>
      </c>
      <c r="K31" s="244"/>
      <c r="L31" s="205" t="s">
        <v>135</v>
      </c>
      <c r="M31" s="184"/>
      <c r="N31" s="184"/>
      <c r="O31" s="184"/>
      <c r="P31" s="184"/>
      <c r="Q31" s="184"/>
      <c r="R31" s="184"/>
      <c r="S31" s="184"/>
      <c r="T31" s="184"/>
      <c r="U31" s="184"/>
      <c r="V31" s="184"/>
      <c r="W31" s="184"/>
      <c r="X31" s="184"/>
      <c r="Y31" s="184"/>
      <c r="Z31" s="184"/>
      <c r="AA31" s="185"/>
      <c r="AB31" s="185"/>
      <c r="AC31" s="185"/>
      <c r="AD31" s="185"/>
      <c r="AE31" s="185"/>
      <c r="AF31" s="185"/>
      <c r="AG31" s="185"/>
      <c r="AH31" s="185"/>
      <c r="AI31" s="185"/>
    </row>
    <row r="32">
      <c r="A32" s="253" t="s">
        <v>5130</v>
      </c>
      <c r="B32" s="190" t="s">
        <v>5065</v>
      </c>
      <c r="C32" s="195" t="s">
        <v>5131</v>
      </c>
      <c r="D32" s="189" t="s">
        <v>5132</v>
      </c>
      <c r="E32" s="190" t="s">
        <v>5062</v>
      </c>
      <c r="F32" s="189" t="s">
        <v>5133</v>
      </c>
      <c r="G32" s="195" t="s">
        <v>5125</v>
      </c>
      <c r="H32" s="195" t="s">
        <v>5125</v>
      </c>
      <c r="I32" s="245" t="s">
        <v>51</v>
      </c>
      <c r="J32" s="260">
        <v>45396.0</v>
      </c>
      <c r="K32" s="244"/>
      <c r="L32" s="205" t="s">
        <v>135</v>
      </c>
      <c r="M32" s="184"/>
      <c r="N32" s="184"/>
      <c r="O32" s="184"/>
      <c r="P32" s="184"/>
      <c r="Q32" s="184"/>
      <c r="R32" s="184"/>
      <c r="S32" s="184"/>
      <c r="T32" s="184"/>
      <c r="U32" s="184"/>
      <c r="V32" s="184"/>
      <c r="W32" s="184"/>
      <c r="X32" s="184"/>
      <c r="Y32" s="184"/>
      <c r="Z32" s="184"/>
      <c r="AA32" s="185"/>
      <c r="AB32" s="185"/>
      <c r="AC32" s="185"/>
      <c r="AD32" s="185"/>
      <c r="AE32" s="185"/>
      <c r="AF32" s="185"/>
      <c r="AG32" s="185"/>
      <c r="AH32" s="185"/>
      <c r="AI32" s="185"/>
    </row>
    <row r="33">
      <c r="A33" s="253" t="s">
        <v>5134</v>
      </c>
      <c r="B33" s="190" t="s">
        <v>5065</v>
      </c>
      <c r="C33" s="235" t="s">
        <v>5135</v>
      </c>
      <c r="D33" s="189" t="s">
        <v>5136</v>
      </c>
      <c r="E33" s="190" t="s">
        <v>5062</v>
      </c>
      <c r="F33" s="189" t="s">
        <v>5137</v>
      </c>
      <c r="G33" s="195" t="s">
        <v>5125</v>
      </c>
      <c r="H33" s="195" t="s">
        <v>5125</v>
      </c>
      <c r="I33" s="245" t="s">
        <v>51</v>
      </c>
      <c r="J33" s="260">
        <v>45396.0</v>
      </c>
      <c r="K33" s="244"/>
      <c r="L33" s="205" t="s">
        <v>135</v>
      </c>
      <c r="M33" s="184"/>
      <c r="N33" s="184"/>
      <c r="O33" s="184"/>
      <c r="P33" s="184"/>
      <c r="Q33" s="184"/>
      <c r="R33" s="184"/>
      <c r="S33" s="184"/>
      <c r="T33" s="184"/>
      <c r="U33" s="184"/>
      <c r="V33" s="184"/>
      <c r="W33" s="184"/>
      <c r="X33" s="184"/>
      <c r="Y33" s="184"/>
      <c r="Z33" s="184"/>
      <c r="AA33" s="185"/>
      <c r="AB33" s="185"/>
      <c r="AC33" s="185"/>
      <c r="AD33" s="185"/>
      <c r="AE33" s="185"/>
      <c r="AF33" s="185"/>
      <c r="AG33" s="185"/>
      <c r="AH33" s="185"/>
      <c r="AI33" s="185"/>
    </row>
    <row r="34">
      <c r="A34" s="253" t="s">
        <v>5138</v>
      </c>
      <c r="B34" s="190" t="s">
        <v>5065</v>
      </c>
      <c r="C34" s="235" t="s">
        <v>5139</v>
      </c>
      <c r="D34" s="189" t="s">
        <v>5140</v>
      </c>
      <c r="E34" s="190" t="s">
        <v>5062</v>
      </c>
      <c r="F34" s="189" t="s">
        <v>5141</v>
      </c>
      <c r="G34" s="195" t="s">
        <v>5125</v>
      </c>
      <c r="H34" s="195" t="s">
        <v>5125</v>
      </c>
      <c r="I34" s="245" t="s">
        <v>51</v>
      </c>
      <c r="J34" s="260">
        <v>45396.0</v>
      </c>
      <c r="K34" s="244"/>
      <c r="L34" s="205" t="s">
        <v>135</v>
      </c>
      <c r="M34" s="184"/>
      <c r="N34" s="184"/>
      <c r="O34" s="184"/>
      <c r="P34" s="184"/>
      <c r="Q34" s="184"/>
      <c r="R34" s="184"/>
      <c r="S34" s="184"/>
      <c r="T34" s="184"/>
      <c r="U34" s="184"/>
      <c r="V34" s="184"/>
      <c r="W34" s="184"/>
      <c r="X34" s="184"/>
      <c r="Y34" s="184"/>
      <c r="Z34" s="184"/>
      <c r="AA34" s="185"/>
      <c r="AB34" s="185"/>
      <c r="AC34" s="185"/>
      <c r="AD34" s="185"/>
      <c r="AE34" s="185"/>
      <c r="AF34" s="185"/>
      <c r="AG34" s="185"/>
      <c r="AH34" s="185"/>
      <c r="AI34" s="185"/>
    </row>
    <row r="35">
      <c r="A35" s="253" t="s">
        <v>5142</v>
      </c>
      <c r="B35" s="190" t="s">
        <v>5065</v>
      </c>
      <c r="C35" s="235" t="s">
        <v>5143</v>
      </c>
      <c r="D35" s="195" t="s">
        <v>5144</v>
      </c>
      <c r="E35" s="190" t="s">
        <v>5062</v>
      </c>
      <c r="F35" s="195" t="s">
        <v>5073</v>
      </c>
      <c r="G35" s="195" t="s">
        <v>5145</v>
      </c>
      <c r="H35" s="195" t="s">
        <v>5145</v>
      </c>
      <c r="I35" s="196" t="s">
        <v>51</v>
      </c>
      <c r="J35" s="260">
        <v>45396.0</v>
      </c>
      <c r="K35" s="272"/>
      <c r="L35" s="238" t="s">
        <v>135</v>
      </c>
      <c r="M35" s="247"/>
      <c r="N35" s="217"/>
      <c r="O35" s="185"/>
      <c r="P35" s="185"/>
      <c r="Q35" s="185"/>
      <c r="R35" s="185"/>
      <c r="S35" s="185"/>
      <c r="T35" s="185"/>
      <c r="U35" s="185"/>
      <c r="V35" s="185"/>
      <c r="W35" s="185"/>
      <c r="X35" s="185"/>
      <c r="Y35" s="185"/>
      <c r="Z35" s="185"/>
      <c r="AA35" s="185"/>
      <c r="AB35" s="185"/>
      <c r="AC35" s="185"/>
      <c r="AD35" s="185"/>
      <c r="AE35" s="185"/>
      <c r="AF35" s="185"/>
      <c r="AG35" s="185"/>
      <c r="AH35" s="185"/>
      <c r="AI35" s="185"/>
    </row>
    <row r="36">
      <c r="A36" s="253" t="s">
        <v>5146</v>
      </c>
      <c r="B36" s="190" t="s">
        <v>5065</v>
      </c>
      <c r="C36" s="235" t="s">
        <v>5147</v>
      </c>
      <c r="D36" s="189" t="s">
        <v>5148</v>
      </c>
      <c r="E36" s="190" t="s">
        <v>5062</v>
      </c>
      <c r="F36" s="189" t="s">
        <v>5149</v>
      </c>
      <c r="G36" s="195" t="s">
        <v>5125</v>
      </c>
      <c r="H36" s="195" t="s">
        <v>5125</v>
      </c>
      <c r="I36" s="245" t="s">
        <v>51</v>
      </c>
      <c r="J36" s="260">
        <v>45396.0</v>
      </c>
      <c r="K36" s="244"/>
      <c r="L36" s="205" t="s">
        <v>135</v>
      </c>
      <c r="M36" s="184"/>
      <c r="N36" s="184"/>
      <c r="O36" s="184"/>
      <c r="P36" s="184"/>
      <c r="Q36" s="184"/>
      <c r="R36" s="184"/>
      <c r="S36" s="184"/>
      <c r="T36" s="184"/>
      <c r="U36" s="184"/>
      <c r="V36" s="184"/>
      <c r="W36" s="184"/>
      <c r="X36" s="184"/>
      <c r="Y36" s="184"/>
      <c r="Z36" s="184"/>
      <c r="AA36" s="185"/>
      <c r="AB36" s="185"/>
      <c r="AC36" s="185"/>
      <c r="AD36" s="185"/>
      <c r="AE36" s="185"/>
      <c r="AF36" s="185"/>
      <c r="AG36" s="185"/>
      <c r="AH36" s="185"/>
      <c r="AI36" s="185"/>
    </row>
    <row r="37">
      <c r="A37" s="253" t="s">
        <v>5150</v>
      </c>
      <c r="B37" s="190" t="s">
        <v>5065</v>
      </c>
      <c r="C37" s="195" t="s">
        <v>5151</v>
      </c>
      <c r="D37" s="189" t="s">
        <v>5152</v>
      </c>
      <c r="E37" s="190" t="s">
        <v>5062</v>
      </c>
      <c r="F37" s="189" t="s">
        <v>54</v>
      </c>
      <c r="G37" s="195" t="s">
        <v>5153</v>
      </c>
      <c r="H37" s="195" t="s">
        <v>5153</v>
      </c>
      <c r="I37" s="245" t="s">
        <v>51</v>
      </c>
      <c r="J37" s="260">
        <v>45396.0</v>
      </c>
      <c r="K37" s="244"/>
      <c r="L37" s="205" t="s">
        <v>135</v>
      </c>
      <c r="M37" s="184"/>
      <c r="N37" s="184"/>
      <c r="O37" s="184"/>
      <c r="P37" s="184"/>
      <c r="Q37" s="184"/>
      <c r="R37" s="184"/>
      <c r="S37" s="184"/>
      <c r="T37" s="184"/>
      <c r="U37" s="184"/>
      <c r="V37" s="184"/>
      <c r="W37" s="184"/>
      <c r="X37" s="184"/>
      <c r="Y37" s="184"/>
      <c r="Z37" s="184"/>
      <c r="AA37" s="185"/>
      <c r="AB37" s="185"/>
      <c r="AC37" s="185"/>
      <c r="AD37" s="185"/>
      <c r="AE37" s="185"/>
      <c r="AF37" s="185"/>
      <c r="AG37" s="185"/>
      <c r="AH37" s="185"/>
      <c r="AI37" s="185"/>
    </row>
    <row r="38">
      <c r="A38" s="253" t="s">
        <v>5154</v>
      </c>
      <c r="B38" s="210" t="s">
        <v>5065</v>
      </c>
      <c r="C38" s="213" t="s">
        <v>5155</v>
      </c>
      <c r="D38" s="189" t="s">
        <v>5156</v>
      </c>
      <c r="E38" s="248" t="s">
        <v>170</v>
      </c>
      <c r="F38" s="189" t="s">
        <v>5157</v>
      </c>
      <c r="G38" s="195" t="s">
        <v>5158</v>
      </c>
      <c r="H38" s="195" t="s">
        <v>5158</v>
      </c>
      <c r="I38" s="225" t="s">
        <v>51</v>
      </c>
      <c r="J38" s="260">
        <v>45396.0</v>
      </c>
      <c r="K38" s="224"/>
      <c r="L38" s="225" t="s">
        <v>135</v>
      </c>
      <c r="M38" s="184"/>
      <c r="N38" s="184"/>
      <c r="O38" s="89"/>
      <c r="P38" s="89"/>
      <c r="Q38" s="184"/>
      <c r="R38" s="89"/>
      <c r="S38" s="89"/>
      <c r="T38" s="89"/>
      <c r="U38" s="89"/>
      <c r="V38" s="89"/>
      <c r="W38" s="89"/>
      <c r="X38" s="89"/>
      <c r="Y38" s="89"/>
      <c r="Z38" s="89"/>
      <c r="AA38" s="111"/>
      <c r="AB38" s="111"/>
      <c r="AC38" s="111"/>
      <c r="AD38" s="111"/>
      <c r="AE38" s="111"/>
      <c r="AF38" s="111"/>
      <c r="AG38" s="111"/>
      <c r="AH38" s="111"/>
      <c r="AI38" s="111"/>
    </row>
    <row r="39">
      <c r="A39" s="246" t="s">
        <v>5159</v>
      </c>
      <c r="B39" s="210" t="s">
        <v>5065</v>
      </c>
      <c r="C39" s="230" t="s">
        <v>5160</v>
      </c>
      <c r="D39" s="189" t="s">
        <v>5161</v>
      </c>
      <c r="E39" s="228" t="s">
        <v>170</v>
      </c>
      <c r="F39" s="189" t="s">
        <v>5162</v>
      </c>
      <c r="G39" s="230" t="s">
        <v>5163</v>
      </c>
      <c r="H39" s="230" t="s">
        <v>5163</v>
      </c>
      <c r="I39" s="232" t="s">
        <v>51</v>
      </c>
      <c r="J39" s="260">
        <v>45396.0</v>
      </c>
      <c r="K39" s="251"/>
      <c r="L39" s="232" t="s">
        <v>135</v>
      </c>
      <c r="M39" s="184"/>
      <c r="N39" s="184"/>
      <c r="O39" s="89"/>
      <c r="P39" s="89"/>
      <c r="Q39" s="184"/>
      <c r="R39" s="89"/>
      <c r="S39" s="89"/>
      <c r="T39" s="89"/>
      <c r="U39" s="89"/>
      <c r="V39" s="89"/>
      <c r="W39" s="89"/>
      <c r="X39" s="89"/>
      <c r="Y39" s="89"/>
      <c r="Z39" s="89"/>
      <c r="AA39" s="111"/>
      <c r="AB39" s="111"/>
      <c r="AC39" s="111"/>
      <c r="AD39" s="111"/>
      <c r="AE39" s="111"/>
      <c r="AF39" s="111"/>
      <c r="AG39" s="111"/>
      <c r="AH39" s="111"/>
      <c r="AI39" s="111"/>
    </row>
    <row r="40">
      <c r="A40" s="246" t="s">
        <v>5164</v>
      </c>
      <c r="B40" s="210" t="s">
        <v>5065</v>
      </c>
      <c r="C40" s="235" t="s">
        <v>5165</v>
      </c>
      <c r="D40" s="189" t="s">
        <v>5166</v>
      </c>
      <c r="E40" s="190" t="s">
        <v>5062</v>
      </c>
      <c r="F40" s="189" t="s">
        <v>5167</v>
      </c>
      <c r="G40" s="195" t="s">
        <v>5168</v>
      </c>
      <c r="H40" s="195" t="s">
        <v>5168</v>
      </c>
      <c r="I40" s="245" t="s">
        <v>51</v>
      </c>
      <c r="J40" s="260">
        <v>45396.0</v>
      </c>
      <c r="K40" s="244"/>
      <c r="L40" s="205" t="s">
        <v>135</v>
      </c>
      <c r="M40" s="184"/>
      <c r="N40" s="184"/>
      <c r="O40" s="184"/>
      <c r="P40" s="184"/>
      <c r="Q40" s="184"/>
      <c r="R40" s="184"/>
      <c r="S40" s="184"/>
      <c r="T40" s="184"/>
      <c r="U40" s="184"/>
      <c r="V40" s="184"/>
      <c r="W40" s="184"/>
      <c r="X40" s="184"/>
      <c r="Y40" s="184"/>
      <c r="Z40" s="184"/>
      <c r="AA40" s="185"/>
      <c r="AB40" s="185"/>
      <c r="AC40" s="185"/>
      <c r="AD40" s="185"/>
      <c r="AE40" s="185"/>
      <c r="AF40" s="185"/>
      <c r="AG40" s="185"/>
      <c r="AH40" s="185"/>
      <c r="AI40" s="185"/>
    </row>
    <row r="41">
      <c r="A41" s="246" t="s">
        <v>5169</v>
      </c>
      <c r="B41" s="190" t="s">
        <v>5065</v>
      </c>
      <c r="C41" s="188" t="s">
        <v>5170</v>
      </c>
      <c r="D41" s="189" t="s">
        <v>5171</v>
      </c>
      <c r="E41" s="190" t="s">
        <v>5062</v>
      </c>
      <c r="F41" s="212" t="s">
        <v>54</v>
      </c>
      <c r="G41" s="195" t="s">
        <v>5172</v>
      </c>
      <c r="H41" s="195" t="s">
        <v>5172</v>
      </c>
      <c r="I41" s="245" t="s">
        <v>51</v>
      </c>
      <c r="J41" s="260">
        <v>45396.0</v>
      </c>
      <c r="K41" s="272"/>
      <c r="L41" s="205" t="s">
        <v>135</v>
      </c>
      <c r="M41" s="184"/>
      <c r="N41" s="184"/>
      <c r="O41" s="184"/>
      <c r="P41" s="184"/>
      <c r="Q41" s="184"/>
      <c r="R41" s="184"/>
      <c r="S41" s="184"/>
      <c r="T41" s="184"/>
      <c r="U41" s="184"/>
      <c r="V41" s="184"/>
      <c r="W41" s="184"/>
      <c r="X41" s="184"/>
      <c r="Y41" s="184"/>
      <c r="Z41" s="184"/>
      <c r="AA41" s="185"/>
      <c r="AB41" s="185"/>
      <c r="AC41" s="185"/>
      <c r="AD41" s="185"/>
      <c r="AE41" s="185"/>
      <c r="AF41" s="185"/>
      <c r="AG41" s="185"/>
      <c r="AH41" s="185"/>
      <c r="AI41" s="185"/>
    </row>
    <row r="42">
      <c r="A42" s="246" t="s">
        <v>5173</v>
      </c>
      <c r="B42" s="190" t="s">
        <v>5065</v>
      </c>
      <c r="C42" s="195" t="s">
        <v>5174</v>
      </c>
      <c r="D42" s="189" t="s">
        <v>5175</v>
      </c>
      <c r="E42" s="190" t="s">
        <v>5062</v>
      </c>
      <c r="F42" s="212" t="s">
        <v>54</v>
      </c>
      <c r="G42" s="195" t="s">
        <v>5176</v>
      </c>
      <c r="H42" s="195" t="s">
        <v>5176</v>
      </c>
      <c r="I42" s="245" t="s">
        <v>51</v>
      </c>
      <c r="J42" s="260">
        <v>45396.0</v>
      </c>
      <c r="K42" s="272"/>
      <c r="L42" s="205" t="s">
        <v>135</v>
      </c>
      <c r="M42" s="184"/>
      <c r="N42" s="184"/>
      <c r="O42" s="184"/>
      <c r="P42" s="184"/>
      <c r="Q42" s="184"/>
      <c r="R42" s="184"/>
      <c r="S42" s="184"/>
      <c r="T42" s="184"/>
      <c r="U42" s="184"/>
      <c r="V42" s="184"/>
      <c r="W42" s="184"/>
      <c r="X42" s="184"/>
      <c r="Y42" s="184"/>
      <c r="Z42" s="184"/>
      <c r="AA42" s="185"/>
      <c r="AB42" s="185"/>
      <c r="AC42" s="185"/>
      <c r="AD42" s="185"/>
      <c r="AE42" s="185"/>
      <c r="AF42" s="185"/>
      <c r="AG42" s="185"/>
      <c r="AH42" s="185"/>
      <c r="AI42" s="185"/>
    </row>
    <row r="43">
      <c r="A43" s="478"/>
      <c r="B43" s="479" t="s">
        <v>5177</v>
      </c>
      <c r="C43" s="43"/>
      <c r="D43" s="480"/>
      <c r="E43" s="481"/>
      <c r="F43" s="482"/>
      <c r="G43" s="482"/>
      <c r="H43" s="482"/>
      <c r="I43" s="483"/>
      <c r="J43" s="484"/>
      <c r="K43" s="485"/>
      <c r="L43" s="486"/>
      <c r="M43" s="89"/>
      <c r="N43" s="89"/>
      <c r="O43" s="89"/>
      <c r="P43" s="89"/>
      <c r="Q43" s="89"/>
      <c r="R43" s="89"/>
      <c r="S43" s="89"/>
      <c r="T43" s="89"/>
      <c r="U43" s="89"/>
      <c r="V43" s="89"/>
      <c r="W43" s="89"/>
      <c r="X43" s="89"/>
      <c r="Y43" s="89"/>
      <c r="Z43" s="89"/>
      <c r="AA43" s="111"/>
      <c r="AB43" s="111"/>
      <c r="AC43" s="111"/>
      <c r="AD43" s="111"/>
      <c r="AE43" s="111"/>
      <c r="AF43" s="111"/>
      <c r="AG43" s="111"/>
      <c r="AH43" s="111"/>
      <c r="AI43" s="111"/>
    </row>
    <row r="44">
      <c r="A44" s="246" t="s">
        <v>5178</v>
      </c>
      <c r="B44" s="216" t="s">
        <v>5179</v>
      </c>
      <c r="C44" s="230" t="s">
        <v>5180</v>
      </c>
      <c r="D44" s="178" t="s">
        <v>5181</v>
      </c>
      <c r="E44" s="228" t="s">
        <v>5062</v>
      </c>
      <c r="F44" s="275" t="s">
        <v>54</v>
      </c>
      <c r="G44" s="178" t="s">
        <v>5182</v>
      </c>
      <c r="H44" s="178" t="s">
        <v>5182</v>
      </c>
      <c r="I44" s="245" t="s">
        <v>51</v>
      </c>
      <c r="J44" s="260">
        <v>45397.0</v>
      </c>
      <c r="K44" s="251"/>
      <c r="L44" s="205" t="s">
        <v>135</v>
      </c>
      <c r="M44" s="111"/>
      <c r="N44" s="111"/>
      <c r="O44" s="111"/>
      <c r="P44" s="111"/>
      <c r="Q44" s="111"/>
      <c r="R44" s="111"/>
      <c r="S44" s="111"/>
      <c r="T44" s="111"/>
      <c r="U44" s="111"/>
      <c r="V44" s="111"/>
      <c r="W44" s="111"/>
      <c r="X44" s="111"/>
      <c r="Y44" s="111"/>
      <c r="Z44" s="111"/>
      <c r="AA44" s="111"/>
      <c r="AB44" s="111"/>
      <c r="AC44" s="111"/>
      <c r="AD44" s="111"/>
      <c r="AE44" s="111"/>
      <c r="AF44" s="111"/>
      <c r="AG44" s="111"/>
      <c r="AH44" s="111"/>
      <c r="AI44" s="111"/>
    </row>
    <row r="45">
      <c r="A45" s="246" t="s">
        <v>5183</v>
      </c>
      <c r="B45" s="216" t="s">
        <v>5184</v>
      </c>
      <c r="C45" s="230" t="s">
        <v>5185</v>
      </c>
      <c r="D45" s="178" t="s">
        <v>5186</v>
      </c>
      <c r="E45" s="228" t="s">
        <v>5062</v>
      </c>
      <c r="F45" s="275" t="s">
        <v>54</v>
      </c>
      <c r="G45" s="178" t="s">
        <v>5187</v>
      </c>
      <c r="H45" s="178" t="s">
        <v>5187</v>
      </c>
      <c r="I45" s="245" t="s">
        <v>51</v>
      </c>
      <c r="J45" s="260">
        <v>45397.0</v>
      </c>
      <c r="K45" s="251"/>
      <c r="L45" s="205" t="s">
        <v>135</v>
      </c>
      <c r="M45" s="111"/>
      <c r="N45" s="111"/>
      <c r="O45" s="111"/>
      <c r="P45" s="111"/>
      <c r="Q45" s="111"/>
      <c r="R45" s="111"/>
      <c r="S45" s="111"/>
      <c r="T45" s="111"/>
      <c r="U45" s="111"/>
      <c r="V45" s="111"/>
      <c r="W45" s="111"/>
      <c r="X45" s="111"/>
      <c r="Y45" s="111"/>
      <c r="Z45" s="111"/>
      <c r="AA45" s="111"/>
      <c r="AB45" s="111"/>
      <c r="AC45" s="111"/>
      <c r="AD45" s="111"/>
      <c r="AE45" s="111"/>
      <c r="AF45" s="111"/>
      <c r="AG45" s="111"/>
      <c r="AH45" s="111"/>
      <c r="AI45" s="111"/>
    </row>
    <row r="46">
      <c r="A46" s="246" t="s">
        <v>5188</v>
      </c>
      <c r="B46" s="216" t="s">
        <v>5189</v>
      </c>
      <c r="C46" s="178" t="s">
        <v>5190</v>
      </c>
      <c r="D46" s="178" t="s">
        <v>5191</v>
      </c>
      <c r="E46" s="228" t="s">
        <v>5062</v>
      </c>
      <c r="F46" s="275" t="s">
        <v>54</v>
      </c>
      <c r="G46" s="178" t="s">
        <v>5192</v>
      </c>
      <c r="H46" s="178" t="s">
        <v>5192</v>
      </c>
      <c r="I46" s="245" t="s">
        <v>51</v>
      </c>
      <c r="J46" s="260">
        <v>45397.0</v>
      </c>
      <c r="K46" s="251"/>
      <c r="L46" s="205" t="s">
        <v>135</v>
      </c>
      <c r="M46" s="111"/>
      <c r="N46" s="111"/>
      <c r="O46" s="111"/>
      <c r="P46" s="111"/>
      <c r="Q46" s="111"/>
      <c r="R46" s="111"/>
      <c r="S46" s="111"/>
      <c r="T46" s="111"/>
      <c r="U46" s="111"/>
      <c r="V46" s="111"/>
      <c r="W46" s="111"/>
      <c r="X46" s="111"/>
      <c r="Y46" s="111"/>
      <c r="Z46" s="111"/>
      <c r="AA46" s="111"/>
      <c r="AB46" s="111"/>
      <c r="AC46" s="111"/>
      <c r="AD46" s="111"/>
      <c r="AE46" s="111"/>
      <c r="AF46" s="111"/>
      <c r="AG46" s="111"/>
      <c r="AH46" s="111"/>
      <c r="AI46" s="111"/>
    </row>
    <row r="47">
      <c r="A47" s="478"/>
      <c r="B47" s="479" t="s">
        <v>5193</v>
      </c>
      <c r="C47" s="43"/>
      <c r="D47" s="480"/>
      <c r="E47" s="481"/>
      <c r="F47" s="482"/>
      <c r="G47" s="482"/>
      <c r="H47" s="482"/>
      <c r="I47" s="483"/>
      <c r="J47" s="484"/>
      <c r="K47" s="485"/>
      <c r="L47" s="486"/>
      <c r="M47" s="89"/>
      <c r="N47" s="89"/>
      <c r="O47" s="89"/>
      <c r="P47" s="89"/>
      <c r="Q47" s="89"/>
      <c r="R47" s="89"/>
      <c r="S47" s="89"/>
      <c r="T47" s="89"/>
      <c r="U47" s="89"/>
      <c r="V47" s="89"/>
      <c r="W47" s="89"/>
      <c r="X47" s="89"/>
      <c r="Y47" s="89"/>
      <c r="Z47" s="89"/>
      <c r="AA47" s="111"/>
      <c r="AB47" s="111"/>
      <c r="AC47" s="111"/>
      <c r="AD47" s="111"/>
      <c r="AE47" s="111"/>
      <c r="AF47" s="111"/>
      <c r="AG47" s="111"/>
      <c r="AH47" s="111"/>
      <c r="AI47" s="111"/>
    </row>
    <row r="48">
      <c r="A48" s="253" t="s">
        <v>5194</v>
      </c>
      <c r="B48" s="204" t="s">
        <v>1381</v>
      </c>
      <c r="C48" s="198" t="s">
        <v>5195</v>
      </c>
      <c r="D48" s="178" t="s">
        <v>5196</v>
      </c>
      <c r="E48" s="177" t="s">
        <v>170</v>
      </c>
      <c r="F48" s="179" t="s">
        <v>54</v>
      </c>
      <c r="G48" s="180" t="s">
        <v>5197</v>
      </c>
      <c r="H48" s="180" t="s">
        <v>5197</v>
      </c>
      <c r="I48" s="256" t="s">
        <v>51</v>
      </c>
      <c r="J48" s="260">
        <v>45397.0</v>
      </c>
      <c r="K48" s="224"/>
      <c r="L48" s="256" t="s">
        <v>135</v>
      </c>
      <c r="M48" s="89"/>
      <c r="N48" s="89"/>
      <c r="O48" s="89"/>
      <c r="P48" s="89"/>
      <c r="Q48" s="89"/>
      <c r="R48" s="89"/>
      <c r="S48" s="89"/>
      <c r="T48" s="89"/>
      <c r="U48" s="89"/>
      <c r="V48" s="89"/>
      <c r="W48" s="89"/>
      <c r="X48" s="89"/>
      <c r="Y48" s="89"/>
      <c r="Z48" s="89"/>
      <c r="AA48" s="111"/>
      <c r="AB48" s="111"/>
      <c r="AC48" s="111"/>
      <c r="AD48" s="111"/>
      <c r="AE48" s="111"/>
      <c r="AF48" s="111"/>
      <c r="AG48" s="111"/>
      <c r="AH48" s="111"/>
      <c r="AI48" s="111"/>
    </row>
    <row r="49">
      <c r="A49" s="253" t="s">
        <v>5198</v>
      </c>
      <c r="B49" s="210" t="s">
        <v>1381</v>
      </c>
      <c r="C49" s="195" t="s">
        <v>5199</v>
      </c>
      <c r="D49" s="178" t="s">
        <v>5200</v>
      </c>
      <c r="E49" s="190" t="s">
        <v>170</v>
      </c>
      <c r="F49" s="191" t="s">
        <v>54</v>
      </c>
      <c r="G49" s="189" t="s">
        <v>5201</v>
      </c>
      <c r="H49" s="189" t="s">
        <v>5201</v>
      </c>
      <c r="I49" s="259" t="s">
        <v>51</v>
      </c>
      <c r="J49" s="260">
        <v>45397.0</v>
      </c>
      <c r="K49" s="251"/>
      <c r="L49" s="259" t="s">
        <v>135</v>
      </c>
      <c r="M49" s="89"/>
      <c r="N49" s="89"/>
      <c r="O49" s="89"/>
      <c r="P49" s="89"/>
      <c r="Q49" s="89"/>
      <c r="R49" s="89"/>
      <c r="S49" s="89"/>
      <c r="T49" s="89"/>
      <c r="U49" s="89"/>
      <c r="V49" s="89"/>
      <c r="W49" s="89"/>
      <c r="X49" s="89"/>
      <c r="Y49" s="89"/>
      <c r="Z49" s="89"/>
      <c r="AA49" s="111"/>
      <c r="AB49" s="111"/>
      <c r="AC49" s="111"/>
      <c r="AD49" s="111"/>
      <c r="AE49" s="111"/>
      <c r="AF49" s="111"/>
      <c r="AG49" s="111"/>
      <c r="AH49" s="111"/>
      <c r="AI49" s="111"/>
    </row>
    <row r="50">
      <c r="A50" s="253" t="s">
        <v>5202</v>
      </c>
      <c r="B50" s="238" t="s">
        <v>5203</v>
      </c>
      <c r="C50" s="230" t="s">
        <v>5204</v>
      </c>
      <c r="D50" s="178" t="s">
        <v>5205</v>
      </c>
      <c r="E50" s="228" t="s">
        <v>170</v>
      </c>
      <c r="F50" s="178" t="s">
        <v>54</v>
      </c>
      <c r="G50" s="230" t="s">
        <v>5206</v>
      </c>
      <c r="H50" s="230" t="s">
        <v>5206</v>
      </c>
      <c r="I50" s="183" t="s">
        <v>51</v>
      </c>
      <c r="J50" s="260">
        <v>45397.0</v>
      </c>
      <c r="K50" s="263"/>
      <c r="L50" s="183" t="s">
        <v>135</v>
      </c>
      <c r="M50" s="202"/>
      <c r="N50" s="202"/>
      <c r="O50" s="202"/>
      <c r="P50" s="202"/>
      <c r="Q50" s="202"/>
      <c r="R50" s="202"/>
      <c r="S50" s="202"/>
      <c r="T50" s="202"/>
      <c r="U50" s="202"/>
      <c r="V50" s="202"/>
      <c r="W50" s="202"/>
      <c r="X50" s="202"/>
      <c r="Y50" s="202"/>
      <c r="Z50" s="202"/>
      <c r="AA50" s="135"/>
      <c r="AB50" s="135"/>
      <c r="AC50" s="135"/>
      <c r="AD50" s="135"/>
      <c r="AE50" s="135"/>
      <c r="AF50" s="135"/>
      <c r="AG50" s="135"/>
      <c r="AH50" s="135"/>
      <c r="AI50" s="135"/>
    </row>
    <row r="51">
      <c r="A51" s="253" t="s">
        <v>5207</v>
      </c>
      <c r="B51" s="238" t="s">
        <v>5208</v>
      </c>
      <c r="C51" s="198" t="s">
        <v>5208</v>
      </c>
      <c r="D51" s="178" t="s">
        <v>5209</v>
      </c>
      <c r="E51" s="228" t="s">
        <v>170</v>
      </c>
      <c r="F51" s="178" t="s">
        <v>54</v>
      </c>
      <c r="G51" s="230" t="s">
        <v>5210</v>
      </c>
      <c r="H51" s="230" t="s">
        <v>5210</v>
      </c>
      <c r="I51" s="183" t="s">
        <v>51</v>
      </c>
      <c r="J51" s="260">
        <v>45397.0</v>
      </c>
      <c r="K51" s="263"/>
      <c r="L51" s="183" t="s">
        <v>135</v>
      </c>
      <c r="M51" s="202"/>
      <c r="N51" s="487" t="s">
        <v>5211</v>
      </c>
      <c r="O51" s="202"/>
      <c r="P51" s="202"/>
      <c r="Q51" s="202"/>
      <c r="R51" s="202"/>
      <c r="S51" s="202"/>
      <c r="T51" s="202"/>
      <c r="U51" s="202"/>
      <c r="V51" s="202"/>
      <c r="W51" s="202"/>
      <c r="X51" s="202"/>
      <c r="Y51" s="202"/>
      <c r="Z51" s="202"/>
      <c r="AA51" s="135"/>
      <c r="AB51" s="135"/>
      <c r="AC51" s="135"/>
      <c r="AD51" s="135"/>
      <c r="AE51" s="135"/>
      <c r="AF51" s="135"/>
      <c r="AG51" s="135"/>
      <c r="AH51" s="135"/>
      <c r="AI51" s="135"/>
    </row>
    <row r="52">
      <c r="A52" s="253" t="s">
        <v>5212</v>
      </c>
      <c r="B52" s="238" t="s">
        <v>2916</v>
      </c>
      <c r="C52" s="230" t="s">
        <v>5213</v>
      </c>
      <c r="D52" s="178" t="s">
        <v>5214</v>
      </c>
      <c r="E52" s="228" t="s">
        <v>170</v>
      </c>
      <c r="F52" s="178" t="s">
        <v>54</v>
      </c>
      <c r="G52" s="230" t="s">
        <v>5215</v>
      </c>
      <c r="H52" s="230" t="s">
        <v>5215</v>
      </c>
      <c r="I52" s="183" t="s">
        <v>51</v>
      </c>
      <c r="J52" s="260">
        <v>45397.0</v>
      </c>
      <c r="K52" s="263"/>
      <c r="L52" s="183" t="s">
        <v>135</v>
      </c>
      <c r="M52" s="202"/>
      <c r="N52" s="202"/>
      <c r="O52" s="202"/>
      <c r="P52" s="202"/>
      <c r="Q52" s="202"/>
      <c r="R52" s="202"/>
      <c r="S52" s="202"/>
      <c r="T52" s="202"/>
      <c r="U52" s="202"/>
      <c r="V52" s="202"/>
      <c r="W52" s="202"/>
      <c r="X52" s="202"/>
      <c r="Y52" s="202"/>
      <c r="Z52" s="202"/>
      <c r="AA52" s="135"/>
      <c r="AB52" s="135"/>
      <c r="AC52" s="135"/>
      <c r="AD52" s="135"/>
      <c r="AE52" s="135"/>
      <c r="AF52" s="135"/>
      <c r="AG52" s="135"/>
      <c r="AH52" s="135"/>
      <c r="AI52" s="135"/>
    </row>
    <row r="53" ht="15.0" customHeight="1">
      <c r="A53" s="472"/>
      <c r="B53" s="475" t="s">
        <v>5216</v>
      </c>
      <c r="C53" s="6"/>
      <c r="D53" s="471"/>
      <c r="E53" s="488"/>
      <c r="F53" s="473"/>
      <c r="G53" s="473"/>
      <c r="H53" s="473"/>
      <c r="I53" s="488"/>
      <c r="J53" s="474"/>
      <c r="K53" s="319"/>
      <c r="L53" s="314"/>
      <c r="M53" s="184"/>
      <c r="N53" s="184"/>
      <c r="O53" s="184"/>
      <c r="P53" s="184"/>
      <c r="Q53" s="184"/>
      <c r="R53" s="184"/>
      <c r="S53" s="184"/>
      <c r="T53" s="184"/>
      <c r="U53" s="184"/>
      <c r="V53" s="184"/>
      <c r="W53" s="184"/>
      <c r="X53" s="184"/>
      <c r="Y53" s="184"/>
      <c r="Z53" s="184"/>
      <c r="AA53" s="185"/>
      <c r="AB53" s="185"/>
      <c r="AC53" s="185"/>
      <c r="AD53" s="185"/>
      <c r="AE53" s="185"/>
      <c r="AF53" s="185"/>
      <c r="AG53" s="185"/>
      <c r="AH53" s="185"/>
      <c r="AI53" s="185"/>
    </row>
    <row r="54" ht="15.0" customHeight="1">
      <c r="A54" s="472"/>
      <c r="B54" s="470" t="s">
        <v>5217</v>
      </c>
      <c r="C54" s="6"/>
      <c r="D54" s="471"/>
      <c r="E54" s="488"/>
      <c r="F54" s="471"/>
      <c r="G54" s="471"/>
      <c r="H54" s="471"/>
      <c r="I54" s="488"/>
      <c r="J54" s="474"/>
      <c r="K54" s="319"/>
      <c r="L54" s="314"/>
      <c r="M54" s="184"/>
      <c r="N54" s="184"/>
      <c r="O54" s="184"/>
      <c r="P54" s="184"/>
      <c r="Q54" s="184"/>
      <c r="R54" s="184"/>
      <c r="S54" s="184"/>
      <c r="T54" s="184"/>
      <c r="U54" s="184"/>
      <c r="V54" s="184"/>
      <c r="W54" s="184"/>
      <c r="X54" s="184"/>
      <c r="Y54" s="184"/>
      <c r="Z54" s="184"/>
      <c r="AA54" s="185"/>
      <c r="AB54" s="185"/>
      <c r="AC54" s="185"/>
      <c r="AD54" s="185"/>
      <c r="AE54" s="185"/>
      <c r="AF54" s="185"/>
      <c r="AG54" s="185"/>
      <c r="AH54" s="185"/>
      <c r="AI54" s="185"/>
    </row>
    <row r="55">
      <c r="A55" s="431" t="s">
        <v>5218</v>
      </c>
      <c r="B55" s="216" t="s">
        <v>1208</v>
      </c>
      <c r="C55" s="230" t="s">
        <v>1208</v>
      </c>
      <c r="D55" s="178" t="s">
        <v>5219</v>
      </c>
      <c r="E55" s="196" t="s">
        <v>1162</v>
      </c>
      <c r="F55" s="178" t="s">
        <v>54</v>
      </c>
      <c r="G55" s="230" t="s">
        <v>5220</v>
      </c>
      <c r="H55" s="230" t="s">
        <v>5220</v>
      </c>
      <c r="I55" s="232" t="s">
        <v>51</v>
      </c>
      <c r="J55" s="260">
        <v>45398.0</v>
      </c>
      <c r="K55" s="272"/>
      <c r="L55" s="232" t="s">
        <v>135</v>
      </c>
      <c r="M55" s="185"/>
      <c r="N55" s="185"/>
      <c r="O55" s="185"/>
      <c r="P55" s="185"/>
      <c r="Q55" s="185"/>
      <c r="R55" s="185"/>
      <c r="S55" s="185"/>
      <c r="T55" s="185"/>
      <c r="U55" s="185"/>
      <c r="V55" s="185"/>
      <c r="W55" s="185"/>
      <c r="X55" s="185"/>
      <c r="Y55" s="185"/>
      <c r="Z55" s="185"/>
      <c r="AA55" s="185"/>
      <c r="AB55" s="185"/>
      <c r="AC55" s="185"/>
      <c r="AD55" s="185"/>
      <c r="AE55" s="185"/>
      <c r="AF55" s="185"/>
      <c r="AG55" s="185"/>
      <c r="AH55" s="185"/>
      <c r="AI55" s="185"/>
    </row>
    <row r="56">
      <c r="A56" s="246" t="s">
        <v>5221</v>
      </c>
      <c r="B56" s="216" t="s">
        <v>1212</v>
      </c>
      <c r="C56" s="230" t="s">
        <v>1213</v>
      </c>
      <c r="D56" s="189" t="s">
        <v>5222</v>
      </c>
      <c r="E56" s="196" t="s">
        <v>1162</v>
      </c>
      <c r="F56" s="178" t="s">
        <v>5223</v>
      </c>
      <c r="G56" s="230" t="s">
        <v>5224</v>
      </c>
      <c r="H56" s="230" t="s">
        <v>1216</v>
      </c>
      <c r="I56" s="232" t="s">
        <v>51</v>
      </c>
      <c r="J56" s="260">
        <v>45398.0</v>
      </c>
      <c r="K56" s="272"/>
      <c r="L56" s="232" t="s">
        <v>135</v>
      </c>
      <c r="M56" s="185"/>
      <c r="N56" s="185"/>
      <c r="O56" s="185"/>
      <c r="P56" s="185"/>
      <c r="Q56" s="185"/>
      <c r="R56" s="185"/>
      <c r="S56" s="185"/>
      <c r="T56" s="185"/>
      <c r="U56" s="185"/>
      <c r="V56" s="185"/>
      <c r="W56" s="185"/>
      <c r="X56" s="185"/>
      <c r="Y56" s="185"/>
      <c r="Z56" s="185"/>
      <c r="AA56" s="185"/>
      <c r="AB56" s="185"/>
      <c r="AC56" s="185"/>
      <c r="AD56" s="185"/>
      <c r="AE56" s="185"/>
      <c r="AF56" s="185"/>
      <c r="AG56" s="185"/>
      <c r="AH56" s="185"/>
      <c r="AI56" s="185"/>
    </row>
    <row r="57">
      <c r="A57" s="246" t="s">
        <v>5225</v>
      </c>
      <c r="B57" s="216" t="s">
        <v>1218</v>
      </c>
      <c r="C57" s="230" t="s">
        <v>1219</v>
      </c>
      <c r="D57" s="189" t="s">
        <v>5226</v>
      </c>
      <c r="E57" s="196" t="s">
        <v>1162</v>
      </c>
      <c r="F57" s="178" t="s">
        <v>5227</v>
      </c>
      <c r="G57" s="230" t="s">
        <v>5228</v>
      </c>
      <c r="H57" s="230" t="s">
        <v>5228</v>
      </c>
      <c r="I57" s="232" t="s">
        <v>51</v>
      </c>
      <c r="J57" s="260">
        <v>45398.0</v>
      </c>
      <c r="K57" s="272"/>
      <c r="L57" s="232" t="s">
        <v>135</v>
      </c>
      <c r="M57" s="185"/>
      <c r="N57" s="185"/>
      <c r="O57" s="185"/>
      <c r="P57" s="185"/>
      <c r="Q57" s="185"/>
      <c r="R57" s="185"/>
      <c r="S57" s="185"/>
      <c r="T57" s="185"/>
      <c r="U57" s="185"/>
      <c r="V57" s="185"/>
      <c r="W57" s="185"/>
      <c r="X57" s="185"/>
      <c r="Y57" s="185"/>
      <c r="Z57" s="185"/>
      <c r="AA57" s="185"/>
      <c r="AB57" s="185"/>
      <c r="AC57" s="185"/>
      <c r="AD57" s="185"/>
      <c r="AE57" s="185"/>
      <c r="AF57" s="185"/>
      <c r="AG57" s="185"/>
      <c r="AH57" s="185"/>
      <c r="AI57" s="185"/>
    </row>
    <row r="58">
      <c r="A58" s="246" t="s">
        <v>5229</v>
      </c>
      <c r="B58" s="216" t="s">
        <v>1218</v>
      </c>
      <c r="C58" s="230" t="s">
        <v>5230</v>
      </c>
      <c r="D58" s="195" t="s">
        <v>5231</v>
      </c>
      <c r="E58" s="196" t="s">
        <v>1162</v>
      </c>
      <c r="F58" s="230" t="s">
        <v>5232</v>
      </c>
      <c r="G58" s="230" t="s">
        <v>5233</v>
      </c>
      <c r="H58" s="230" t="s">
        <v>5233</v>
      </c>
      <c r="I58" s="216" t="s">
        <v>51</v>
      </c>
      <c r="J58" s="260">
        <v>45398.0</v>
      </c>
      <c r="K58" s="272"/>
      <c r="L58" s="227" t="s">
        <v>135</v>
      </c>
      <c r="M58" s="185"/>
      <c r="N58" s="185"/>
      <c r="O58" s="185"/>
      <c r="P58" s="185"/>
      <c r="Q58" s="185"/>
      <c r="R58" s="185"/>
      <c r="S58" s="185"/>
      <c r="T58" s="185"/>
      <c r="U58" s="185"/>
      <c r="V58" s="185"/>
      <c r="W58" s="185"/>
      <c r="X58" s="185"/>
      <c r="Y58" s="185"/>
      <c r="Z58" s="185"/>
      <c r="AA58" s="185"/>
      <c r="AB58" s="185"/>
      <c r="AC58" s="185"/>
      <c r="AD58" s="185"/>
      <c r="AE58" s="185"/>
      <c r="AF58" s="185"/>
      <c r="AG58" s="185"/>
      <c r="AH58" s="185"/>
      <c r="AI58" s="185"/>
    </row>
    <row r="59">
      <c r="A59" s="246" t="s">
        <v>5234</v>
      </c>
      <c r="B59" s="216" t="s">
        <v>1218</v>
      </c>
      <c r="C59" s="230" t="s">
        <v>5235</v>
      </c>
      <c r="D59" s="189" t="s">
        <v>5236</v>
      </c>
      <c r="E59" s="196" t="s">
        <v>1162</v>
      </c>
      <c r="F59" s="178" t="s">
        <v>5237</v>
      </c>
      <c r="G59" s="230" t="s">
        <v>5233</v>
      </c>
      <c r="H59" s="230" t="s">
        <v>5233</v>
      </c>
      <c r="I59" s="216" t="s">
        <v>51</v>
      </c>
      <c r="J59" s="260">
        <v>45398.0</v>
      </c>
      <c r="K59" s="272"/>
      <c r="L59" s="227" t="s">
        <v>135</v>
      </c>
      <c r="M59" s="185"/>
      <c r="N59" s="217"/>
      <c r="O59" s="185"/>
      <c r="P59" s="185"/>
      <c r="Q59" s="185"/>
      <c r="R59" s="185"/>
      <c r="S59" s="185"/>
      <c r="T59" s="185"/>
      <c r="U59" s="185"/>
      <c r="V59" s="185"/>
      <c r="W59" s="185"/>
      <c r="X59" s="185"/>
      <c r="Y59" s="185"/>
      <c r="Z59" s="185"/>
      <c r="AA59" s="185"/>
      <c r="AB59" s="185"/>
      <c r="AC59" s="185"/>
      <c r="AD59" s="185"/>
      <c r="AE59" s="185"/>
      <c r="AF59" s="185"/>
      <c r="AG59" s="185"/>
      <c r="AH59" s="185"/>
      <c r="AI59" s="185"/>
    </row>
    <row r="60">
      <c r="A60" s="246" t="s">
        <v>5238</v>
      </c>
      <c r="B60" s="216" t="s">
        <v>1218</v>
      </c>
      <c r="C60" s="230" t="s">
        <v>5239</v>
      </c>
      <c r="D60" s="195" t="s">
        <v>5240</v>
      </c>
      <c r="E60" s="196" t="s">
        <v>1162</v>
      </c>
      <c r="F60" s="230" t="s">
        <v>5241</v>
      </c>
      <c r="G60" s="230" t="s">
        <v>5242</v>
      </c>
      <c r="H60" s="230" t="s">
        <v>5242</v>
      </c>
      <c r="I60" s="216" t="s">
        <v>51</v>
      </c>
      <c r="J60" s="260">
        <v>45409.0</v>
      </c>
      <c r="K60" s="272"/>
      <c r="L60" s="227" t="s">
        <v>135</v>
      </c>
      <c r="M60" s="185"/>
      <c r="N60" s="185"/>
      <c r="O60" s="185"/>
      <c r="P60" s="185"/>
      <c r="Q60" s="185"/>
      <c r="R60" s="185"/>
      <c r="S60" s="185"/>
      <c r="T60" s="185"/>
      <c r="U60" s="185"/>
      <c r="V60" s="185"/>
      <c r="W60" s="185"/>
      <c r="X60" s="185"/>
      <c r="Y60" s="185"/>
      <c r="Z60" s="185"/>
      <c r="AA60" s="185"/>
      <c r="AB60" s="185"/>
      <c r="AC60" s="185"/>
      <c r="AD60" s="185"/>
      <c r="AE60" s="185"/>
      <c r="AF60" s="185"/>
      <c r="AG60" s="185"/>
      <c r="AH60" s="185"/>
      <c r="AI60" s="185"/>
    </row>
    <row r="61">
      <c r="A61" s="246" t="s">
        <v>5243</v>
      </c>
      <c r="B61" s="216" t="s">
        <v>1218</v>
      </c>
      <c r="C61" s="230" t="s">
        <v>5244</v>
      </c>
      <c r="D61" s="189" t="s">
        <v>5245</v>
      </c>
      <c r="E61" s="196" t="s">
        <v>1162</v>
      </c>
      <c r="F61" s="230" t="s">
        <v>5246</v>
      </c>
      <c r="G61" s="230" t="s">
        <v>5247</v>
      </c>
      <c r="H61" s="230" t="s">
        <v>5247</v>
      </c>
      <c r="I61" s="216" t="s">
        <v>51</v>
      </c>
      <c r="J61" s="260">
        <v>45398.0</v>
      </c>
      <c r="K61" s="272"/>
      <c r="L61" s="227" t="s">
        <v>135</v>
      </c>
      <c r="M61" s="185"/>
      <c r="N61" s="217"/>
      <c r="O61" s="185"/>
      <c r="P61" s="185"/>
      <c r="Q61" s="185"/>
      <c r="R61" s="185"/>
      <c r="S61" s="185"/>
      <c r="T61" s="185"/>
      <c r="U61" s="185"/>
      <c r="V61" s="185"/>
      <c r="W61" s="185"/>
      <c r="X61" s="185"/>
      <c r="Y61" s="185"/>
      <c r="Z61" s="185"/>
      <c r="AA61" s="185"/>
      <c r="AB61" s="185"/>
      <c r="AC61" s="185"/>
      <c r="AD61" s="185"/>
      <c r="AE61" s="185"/>
      <c r="AF61" s="185"/>
      <c r="AG61" s="185"/>
      <c r="AH61" s="185"/>
      <c r="AI61" s="185"/>
    </row>
    <row r="62">
      <c r="A62" s="246" t="s">
        <v>5248</v>
      </c>
      <c r="B62" s="216" t="s">
        <v>1218</v>
      </c>
      <c r="C62" s="230" t="s">
        <v>5249</v>
      </c>
      <c r="D62" s="189" t="s">
        <v>5250</v>
      </c>
      <c r="E62" s="196" t="s">
        <v>1162</v>
      </c>
      <c r="F62" s="178" t="s">
        <v>5251</v>
      </c>
      <c r="G62" s="230" t="s">
        <v>5252</v>
      </c>
      <c r="H62" s="230" t="s">
        <v>5252</v>
      </c>
      <c r="I62" s="216" t="s">
        <v>51</v>
      </c>
      <c r="J62" s="260">
        <v>45398.0</v>
      </c>
      <c r="K62" s="231"/>
      <c r="L62" s="232" t="s">
        <v>135</v>
      </c>
      <c r="M62" s="111"/>
      <c r="N62" s="111"/>
      <c r="O62" s="111"/>
      <c r="P62" s="111"/>
      <c r="Q62" s="111"/>
      <c r="R62" s="111"/>
      <c r="S62" s="111"/>
      <c r="T62" s="111"/>
      <c r="U62" s="111"/>
      <c r="V62" s="111"/>
      <c r="W62" s="111"/>
      <c r="X62" s="111"/>
      <c r="Y62" s="111"/>
      <c r="Z62" s="111"/>
      <c r="AA62" s="111"/>
      <c r="AB62" s="111"/>
      <c r="AC62" s="111"/>
      <c r="AD62" s="111"/>
      <c r="AE62" s="111"/>
      <c r="AF62" s="111"/>
      <c r="AG62" s="111"/>
      <c r="AH62" s="111"/>
      <c r="AI62" s="111"/>
    </row>
    <row r="63">
      <c r="A63" s="246" t="s">
        <v>5253</v>
      </c>
      <c r="B63" s="216" t="s">
        <v>1218</v>
      </c>
      <c r="C63" s="230" t="s">
        <v>5254</v>
      </c>
      <c r="D63" s="189" t="s">
        <v>5255</v>
      </c>
      <c r="E63" s="196" t="s">
        <v>1162</v>
      </c>
      <c r="F63" s="178" t="s">
        <v>5256</v>
      </c>
      <c r="G63" s="230" t="s">
        <v>5257</v>
      </c>
      <c r="H63" s="230" t="s">
        <v>5257</v>
      </c>
      <c r="I63" s="216" t="s">
        <v>51</v>
      </c>
      <c r="J63" s="260">
        <v>45398.0</v>
      </c>
      <c r="K63" s="231"/>
      <c r="L63" s="232" t="s">
        <v>135</v>
      </c>
      <c r="M63" s="111"/>
      <c r="N63" s="111"/>
      <c r="O63" s="111"/>
      <c r="P63" s="111"/>
      <c r="Q63" s="111"/>
      <c r="R63" s="111"/>
      <c r="S63" s="111"/>
      <c r="T63" s="111"/>
      <c r="U63" s="111"/>
      <c r="V63" s="111"/>
      <c r="W63" s="111"/>
      <c r="X63" s="111"/>
      <c r="Y63" s="111"/>
      <c r="Z63" s="111"/>
      <c r="AA63" s="111"/>
      <c r="AB63" s="111"/>
      <c r="AC63" s="111"/>
      <c r="AD63" s="111"/>
      <c r="AE63" s="111"/>
      <c r="AF63" s="111"/>
      <c r="AG63" s="111"/>
      <c r="AH63" s="111"/>
      <c r="AI63" s="111"/>
    </row>
    <row r="64">
      <c r="A64" s="246" t="s">
        <v>5258</v>
      </c>
      <c r="B64" s="216" t="s">
        <v>1218</v>
      </c>
      <c r="C64" s="230" t="s">
        <v>5259</v>
      </c>
      <c r="D64" s="189" t="s">
        <v>5260</v>
      </c>
      <c r="E64" s="196" t="s">
        <v>1162</v>
      </c>
      <c r="F64" s="178" t="s">
        <v>5261</v>
      </c>
      <c r="G64" s="230" t="s">
        <v>5252</v>
      </c>
      <c r="H64" s="230" t="s">
        <v>5252</v>
      </c>
      <c r="I64" s="216" t="s">
        <v>51</v>
      </c>
      <c r="J64" s="260">
        <v>45398.0</v>
      </c>
      <c r="K64" s="231"/>
      <c r="L64" s="232" t="s">
        <v>135</v>
      </c>
      <c r="M64" s="111"/>
      <c r="N64" s="111"/>
      <c r="O64" s="111"/>
      <c r="P64" s="111"/>
      <c r="Q64" s="111"/>
      <c r="R64" s="111"/>
      <c r="S64" s="111"/>
      <c r="T64" s="111"/>
      <c r="U64" s="111"/>
      <c r="V64" s="111"/>
      <c r="W64" s="111"/>
      <c r="X64" s="111"/>
      <c r="Y64" s="111"/>
      <c r="Z64" s="111"/>
      <c r="AA64" s="111"/>
      <c r="AB64" s="111"/>
      <c r="AC64" s="111"/>
      <c r="AD64" s="111"/>
      <c r="AE64" s="111"/>
      <c r="AF64" s="111"/>
      <c r="AG64" s="111"/>
      <c r="AH64" s="111"/>
      <c r="AI64" s="111"/>
    </row>
    <row r="65">
      <c r="A65" s="253" t="s">
        <v>5262</v>
      </c>
      <c r="B65" s="216" t="s">
        <v>1218</v>
      </c>
      <c r="C65" s="230" t="s">
        <v>5263</v>
      </c>
      <c r="D65" s="189" t="s">
        <v>5264</v>
      </c>
      <c r="E65" s="196" t="s">
        <v>1162</v>
      </c>
      <c r="F65" s="178" t="s">
        <v>5265</v>
      </c>
      <c r="G65" s="230" t="s">
        <v>5252</v>
      </c>
      <c r="H65" s="230" t="s">
        <v>5252</v>
      </c>
      <c r="I65" s="216" t="s">
        <v>51</v>
      </c>
      <c r="J65" s="260">
        <v>45398.0</v>
      </c>
      <c r="K65" s="231"/>
      <c r="L65" s="232" t="s">
        <v>135</v>
      </c>
      <c r="M65" s="111"/>
      <c r="N65" s="111"/>
      <c r="O65" s="111"/>
      <c r="P65" s="111"/>
      <c r="Q65" s="111"/>
      <c r="R65" s="111"/>
      <c r="S65" s="111"/>
      <c r="T65" s="111"/>
      <c r="U65" s="111"/>
      <c r="V65" s="111"/>
      <c r="W65" s="111"/>
      <c r="X65" s="111"/>
      <c r="Y65" s="111"/>
      <c r="Z65" s="111"/>
      <c r="AA65" s="111"/>
      <c r="AB65" s="111"/>
      <c r="AC65" s="111"/>
      <c r="AD65" s="111"/>
      <c r="AE65" s="111"/>
      <c r="AF65" s="111"/>
      <c r="AG65" s="111"/>
      <c r="AH65" s="111"/>
      <c r="AI65" s="111"/>
    </row>
    <row r="66">
      <c r="A66" s="246" t="s">
        <v>5266</v>
      </c>
      <c r="B66" s="216" t="s">
        <v>1218</v>
      </c>
      <c r="C66" s="230" t="s">
        <v>5267</v>
      </c>
      <c r="D66" s="189" t="s">
        <v>5268</v>
      </c>
      <c r="E66" s="196" t="s">
        <v>1162</v>
      </c>
      <c r="F66" s="178" t="s">
        <v>5269</v>
      </c>
      <c r="G66" s="230" t="s">
        <v>5252</v>
      </c>
      <c r="H66" s="230" t="s">
        <v>5252</v>
      </c>
      <c r="I66" s="216" t="s">
        <v>51</v>
      </c>
      <c r="J66" s="260">
        <v>45398.0</v>
      </c>
      <c r="K66" s="231"/>
      <c r="L66" s="232" t="s">
        <v>135</v>
      </c>
      <c r="M66" s="111"/>
      <c r="N66" s="111"/>
      <c r="O66" s="111"/>
      <c r="P66" s="111"/>
      <c r="Q66" s="111"/>
      <c r="R66" s="111"/>
      <c r="S66" s="111"/>
      <c r="T66" s="111"/>
      <c r="U66" s="111"/>
      <c r="V66" s="111"/>
      <c r="W66" s="111"/>
      <c r="X66" s="111"/>
      <c r="Y66" s="111"/>
      <c r="Z66" s="111"/>
      <c r="AA66" s="111"/>
      <c r="AB66" s="111"/>
      <c r="AC66" s="111"/>
      <c r="AD66" s="111"/>
      <c r="AE66" s="111"/>
      <c r="AF66" s="111"/>
      <c r="AG66" s="111"/>
      <c r="AH66" s="111"/>
      <c r="AI66" s="111"/>
    </row>
    <row r="67">
      <c r="A67" s="246" t="s">
        <v>5270</v>
      </c>
      <c r="B67" s="216" t="s">
        <v>1218</v>
      </c>
      <c r="C67" s="230" t="s">
        <v>5271</v>
      </c>
      <c r="D67" s="189" t="s">
        <v>5272</v>
      </c>
      <c r="E67" s="196" t="s">
        <v>1162</v>
      </c>
      <c r="F67" s="178" t="s">
        <v>5273</v>
      </c>
      <c r="G67" s="230" t="s">
        <v>5252</v>
      </c>
      <c r="H67" s="230" t="s">
        <v>5252</v>
      </c>
      <c r="I67" s="216" t="s">
        <v>51</v>
      </c>
      <c r="J67" s="260">
        <v>45398.0</v>
      </c>
      <c r="K67" s="231"/>
      <c r="L67" s="232" t="s">
        <v>135</v>
      </c>
      <c r="M67" s="111"/>
      <c r="N67" s="111"/>
      <c r="O67" s="111"/>
      <c r="P67" s="111"/>
      <c r="Q67" s="111"/>
      <c r="R67" s="111"/>
      <c r="S67" s="111"/>
      <c r="T67" s="111"/>
      <c r="U67" s="111"/>
      <c r="V67" s="111"/>
      <c r="W67" s="111"/>
      <c r="X67" s="111"/>
      <c r="Y67" s="111"/>
      <c r="Z67" s="111"/>
      <c r="AA67" s="111"/>
      <c r="AB67" s="111"/>
      <c r="AC67" s="111"/>
      <c r="AD67" s="111"/>
      <c r="AE67" s="111"/>
      <c r="AF67" s="111"/>
      <c r="AG67" s="111"/>
      <c r="AH67" s="111"/>
      <c r="AI67" s="111"/>
    </row>
    <row r="68">
      <c r="A68" s="246" t="s">
        <v>5274</v>
      </c>
      <c r="B68" s="216" t="s">
        <v>1218</v>
      </c>
      <c r="C68" s="230" t="s">
        <v>5275</v>
      </c>
      <c r="D68" s="189" t="s">
        <v>5276</v>
      </c>
      <c r="E68" s="196" t="s">
        <v>1162</v>
      </c>
      <c r="F68" s="178" t="s">
        <v>5277</v>
      </c>
      <c r="G68" s="230" t="s">
        <v>5252</v>
      </c>
      <c r="H68" s="230" t="s">
        <v>5252</v>
      </c>
      <c r="I68" s="216" t="s">
        <v>51</v>
      </c>
      <c r="J68" s="260">
        <v>45398.0</v>
      </c>
      <c r="K68" s="231"/>
      <c r="L68" s="232" t="s">
        <v>135</v>
      </c>
      <c r="M68" s="111"/>
      <c r="N68" s="111"/>
      <c r="O68" s="111"/>
      <c r="P68" s="111"/>
      <c r="Q68" s="111"/>
      <c r="R68" s="111"/>
      <c r="S68" s="111"/>
      <c r="T68" s="111"/>
      <c r="U68" s="111"/>
      <c r="V68" s="111"/>
      <c r="W68" s="111"/>
      <c r="X68" s="111"/>
      <c r="Y68" s="111"/>
      <c r="Z68" s="111"/>
      <c r="AA68" s="111"/>
      <c r="AB68" s="111"/>
      <c r="AC68" s="111"/>
      <c r="AD68" s="111"/>
      <c r="AE68" s="111"/>
      <c r="AF68" s="111"/>
      <c r="AG68" s="111"/>
      <c r="AH68" s="111"/>
      <c r="AI68" s="111"/>
    </row>
    <row r="69">
      <c r="A69" s="246" t="s">
        <v>5278</v>
      </c>
      <c r="B69" s="216" t="s">
        <v>1218</v>
      </c>
      <c r="C69" s="230" t="s">
        <v>1106</v>
      </c>
      <c r="D69" s="189" t="s">
        <v>5279</v>
      </c>
      <c r="E69" s="228" t="s">
        <v>170</v>
      </c>
      <c r="F69" s="178" t="s">
        <v>5280</v>
      </c>
      <c r="G69" s="230" t="s">
        <v>5281</v>
      </c>
      <c r="H69" s="230" t="s">
        <v>5281</v>
      </c>
      <c r="I69" s="216" t="s">
        <v>51</v>
      </c>
      <c r="J69" s="260">
        <v>45398.0</v>
      </c>
      <c r="K69" s="263"/>
      <c r="L69" s="183" t="s">
        <v>135</v>
      </c>
      <c r="M69" s="134"/>
      <c r="N69" s="134"/>
      <c r="O69" s="134"/>
      <c r="P69" s="134"/>
      <c r="Q69" s="134"/>
      <c r="R69" s="134"/>
      <c r="S69" s="134"/>
      <c r="T69" s="134"/>
      <c r="U69" s="134"/>
      <c r="V69" s="134"/>
      <c r="W69" s="134"/>
      <c r="X69" s="134"/>
      <c r="Y69" s="134"/>
      <c r="Z69" s="134"/>
      <c r="AA69" s="135"/>
      <c r="AB69" s="135"/>
      <c r="AC69" s="135"/>
      <c r="AD69" s="135"/>
      <c r="AE69" s="135"/>
      <c r="AF69" s="135"/>
      <c r="AG69" s="135"/>
      <c r="AH69" s="135"/>
      <c r="AI69" s="135"/>
    </row>
    <row r="70">
      <c r="A70" s="246" t="s">
        <v>5282</v>
      </c>
      <c r="B70" s="216" t="s">
        <v>1218</v>
      </c>
      <c r="C70" s="230" t="s">
        <v>1111</v>
      </c>
      <c r="D70" s="189" t="s">
        <v>5283</v>
      </c>
      <c r="E70" s="228" t="s">
        <v>170</v>
      </c>
      <c r="F70" s="178" t="s">
        <v>5284</v>
      </c>
      <c r="G70" s="230" t="s">
        <v>5285</v>
      </c>
      <c r="H70" s="230" t="s">
        <v>5285</v>
      </c>
      <c r="I70" s="216" t="s">
        <v>51</v>
      </c>
      <c r="J70" s="260">
        <v>45398.0</v>
      </c>
      <c r="K70" s="263"/>
      <c r="L70" s="183" t="s">
        <v>135</v>
      </c>
      <c r="M70" s="134"/>
      <c r="N70" s="134"/>
      <c r="O70" s="134"/>
      <c r="P70" s="134"/>
      <c r="Q70" s="134"/>
      <c r="R70" s="134"/>
      <c r="S70" s="134"/>
      <c r="T70" s="134"/>
      <c r="U70" s="134"/>
      <c r="V70" s="134"/>
      <c r="W70" s="134"/>
      <c r="X70" s="134"/>
      <c r="Y70" s="134"/>
      <c r="Z70" s="134"/>
      <c r="AA70" s="135"/>
      <c r="AB70" s="135"/>
      <c r="AC70" s="135"/>
      <c r="AD70" s="135"/>
      <c r="AE70" s="135"/>
      <c r="AF70" s="135"/>
      <c r="AG70" s="135"/>
      <c r="AH70" s="135"/>
      <c r="AI70" s="135"/>
    </row>
    <row r="71">
      <c r="A71" s="246" t="s">
        <v>5286</v>
      </c>
      <c r="B71" s="216" t="s">
        <v>1218</v>
      </c>
      <c r="C71" s="230" t="s">
        <v>1116</v>
      </c>
      <c r="D71" s="189" t="s">
        <v>5287</v>
      </c>
      <c r="E71" s="228" t="s">
        <v>170</v>
      </c>
      <c r="F71" s="178" t="s">
        <v>5288</v>
      </c>
      <c r="G71" s="230" t="s">
        <v>5233</v>
      </c>
      <c r="H71" s="230" t="s">
        <v>5233</v>
      </c>
      <c r="I71" s="216" t="s">
        <v>51</v>
      </c>
      <c r="J71" s="260">
        <v>45398.0</v>
      </c>
      <c r="K71" s="263"/>
      <c r="L71" s="183" t="s">
        <v>135</v>
      </c>
      <c r="M71" s="134"/>
      <c r="N71" s="134"/>
      <c r="O71" s="134"/>
      <c r="P71" s="134"/>
      <c r="Q71" s="134"/>
      <c r="R71" s="134"/>
      <c r="S71" s="134"/>
      <c r="T71" s="134"/>
      <c r="U71" s="134"/>
      <c r="V71" s="134"/>
      <c r="W71" s="134"/>
      <c r="X71" s="134"/>
      <c r="Y71" s="134"/>
      <c r="Z71" s="134"/>
      <c r="AA71" s="135"/>
      <c r="AB71" s="135"/>
      <c r="AC71" s="135"/>
      <c r="AD71" s="135"/>
      <c r="AE71" s="135"/>
      <c r="AF71" s="135"/>
      <c r="AG71" s="135"/>
      <c r="AH71" s="135"/>
      <c r="AI71" s="135"/>
    </row>
    <row r="72">
      <c r="A72" s="246" t="s">
        <v>5289</v>
      </c>
      <c r="B72" s="216" t="s">
        <v>1218</v>
      </c>
      <c r="C72" s="230" t="s">
        <v>1120</v>
      </c>
      <c r="D72" s="189" t="s">
        <v>5290</v>
      </c>
      <c r="E72" s="228" t="s">
        <v>170</v>
      </c>
      <c r="F72" s="178" t="s">
        <v>5291</v>
      </c>
      <c r="G72" s="230" t="s">
        <v>5233</v>
      </c>
      <c r="H72" s="230" t="s">
        <v>5233</v>
      </c>
      <c r="I72" s="216" t="s">
        <v>51</v>
      </c>
      <c r="J72" s="260">
        <v>45398.0</v>
      </c>
      <c r="K72" s="263"/>
      <c r="L72" s="183" t="s">
        <v>135</v>
      </c>
      <c r="M72" s="134"/>
      <c r="N72" s="134"/>
      <c r="O72" s="134"/>
      <c r="P72" s="134"/>
      <c r="Q72" s="134"/>
      <c r="R72" s="134"/>
      <c r="S72" s="134"/>
      <c r="T72" s="134"/>
      <c r="U72" s="134"/>
      <c r="V72" s="134"/>
      <c r="W72" s="134"/>
      <c r="X72" s="134"/>
      <c r="Y72" s="134"/>
      <c r="Z72" s="134"/>
      <c r="AA72" s="135"/>
      <c r="AB72" s="135"/>
      <c r="AC72" s="135"/>
      <c r="AD72" s="135"/>
      <c r="AE72" s="135"/>
      <c r="AF72" s="135"/>
      <c r="AG72" s="135"/>
      <c r="AH72" s="135"/>
      <c r="AI72" s="135"/>
    </row>
    <row r="73">
      <c r="A73" s="246" t="s">
        <v>5292</v>
      </c>
      <c r="B73" s="216" t="s">
        <v>1218</v>
      </c>
      <c r="C73" s="213" t="s">
        <v>1124</v>
      </c>
      <c r="D73" s="189" t="s">
        <v>5293</v>
      </c>
      <c r="E73" s="248" t="s">
        <v>170</v>
      </c>
      <c r="F73" s="178" t="s">
        <v>5294</v>
      </c>
      <c r="G73" s="230" t="s">
        <v>5233</v>
      </c>
      <c r="H73" s="230" t="s">
        <v>5233</v>
      </c>
      <c r="I73" s="216" t="s">
        <v>51</v>
      </c>
      <c r="J73" s="260">
        <v>45398.0</v>
      </c>
      <c r="K73" s="234"/>
      <c r="L73" s="216" t="s">
        <v>135</v>
      </c>
      <c r="M73" s="185"/>
      <c r="N73" s="217"/>
      <c r="O73" s="217"/>
      <c r="P73" s="185"/>
      <c r="Q73" s="185"/>
      <c r="R73" s="185"/>
      <c r="S73" s="185"/>
      <c r="T73" s="185"/>
      <c r="U73" s="185"/>
      <c r="V73" s="185"/>
      <c r="W73" s="185"/>
      <c r="X73" s="185"/>
      <c r="Y73" s="185"/>
      <c r="Z73" s="185"/>
      <c r="AA73" s="185"/>
      <c r="AB73" s="185"/>
      <c r="AC73" s="185"/>
      <c r="AD73" s="185"/>
      <c r="AE73" s="185"/>
      <c r="AF73" s="185"/>
      <c r="AG73" s="185"/>
      <c r="AH73" s="185"/>
      <c r="AI73" s="185"/>
    </row>
    <row r="74">
      <c r="A74" s="246" t="s">
        <v>5295</v>
      </c>
      <c r="B74" s="216" t="s">
        <v>1218</v>
      </c>
      <c r="C74" s="213" t="s">
        <v>1128</v>
      </c>
      <c r="D74" s="195" t="s">
        <v>5296</v>
      </c>
      <c r="E74" s="248" t="s">
        <v>170</v>
      </c>
      <c r="F74" s="230" t="s">
        <v>5297</v>
      </c>
      <c r="G74" s="198" t="s">
        <v>643</v>
      </c>
      <c r="H74" s="198" t="s">
        <v>643</v>
      </c>
      <c r="I74" s="264" t="s">
        <v>51</v>
      </c>
      <c r="J74" s="260">
        <v>45409.0</v>
      </c>
      <c r="K74" s="234"/>
      <c r="L74" s="216" t="s">
        <v>135</v>
      </c>
      <c r="M74" s="185"/>
      <c r="N74" s="261"/>
      <c r="O74" s="217"/>
      <c r="P74" s="255"/>
      <c r="Q74" s="185"/>
      <c r="R74" s="185"/>
      <c r="S74" s="185"/>
      <c r="T74" s="185"/>
      <c r="U74" s="185"/>
      <c r="V74" s="185"/>
      <c r="W74" s="185"/>
      <c r="X74" s="185"/>
      <c r="Y74" s="185"/>
      <c r="Z74" s="185"/>
      <c r="AA74" s="185"/>
      <c r="AB74" s="185"/>
      <c r="AC74" s="185"/>
      <c r="AD74" s="185"/>
      <c r="AE74" s="185"/>
      <c r="AF74" s="185"/>
      <c r="AG74" s="185"/>
      <c r="AH74" s="185"/>
      <c r="AI74" s="185"/>
    </row>
    <row r="75">
      <c r="A75" s="246" t="s">
        <v>5298</v>
      </c>
      <c r="B75" s="216" t="s">
        <v>1218</v>
      </c>
      <c r="C75" s="213" t="s">
        <v>1132</v>
      </c>
      <c r="D75" s="189" t="s">
        <v>5299</v>
      </c>
      <c r="E75" s="225" t="s">
        <v>170</v>
      </c>
      <c r="F75" s="178" t="s">
        <v>5300</v>
      </c>
      <c r="G75" s="230" t="s">
        <v>5233</v>
      </c>
      <c r="H75" s="230" t="s">
        <v>5233</v>
      </c>
      <c r="I75" s="216" t="s">
        <v>51</v>
      </c>
      <c r="J75" s="260">
        <v>45398.0</v>
      </c>
      <c r="K75" s="224"/>
      <c r="L75" s="225" t="s">
        <v>135</v>
      </c>
      <c r="M75" s="89"/>
      <c r="N75" s="89"/>
      <c r="O75" s="89"/>
      <c r="P75" s="89"/>
      <c r="Q75" s="89"/>
      <c r="R75" s="89"/>
      <c r="S75" s="89"/>
      <c r="T75" s="89"/>
      <c r="U75" s="89"/>
      <c r="V75" s="89"/>
      <c r="W75" s="89"/>
      <c r="X75" s="89"/>
      <c r="Y75" s="89"/>
      <c r="Z75" s="89"/>
      <c r="AA75" s="111"/>
      <c r="AB75" s="111"/>
      <c r="AC75" s="111"/>
      <c r="AD75" s="111"/>
      <c r="AE75" s="111"/>
      <c r="AF75" s="111"/>
      <c r="AG75" s="111"/>
      <c r="AH75" s="111"/>
      <c r="AI75" s="111"/>
    </row>
    <row r="76">
      <c r="A76" s="472"/>
      <c r="B76" s="470" t="s">
        <v>5301</v>
      </c>
      <c r="C76" s="6"/>
      <c r="D76" s="471"/>
      <c r="E76" s="488"/>
      <c r="F76" s="471"/>
      <c r="G76" s="471"/>
      <c r="H76" s="471"/>
      <c r="I76" s="472"/>
      <c r="J76" s="474"/>
      <c r="K76" s="319"/>
      <c r="L76" s="314"/>
      <c r="M76" s="184"/>
      <c r="N76" s="184"/>
      <c r="O76" s="184"/>
      <c r="P76" s="184"/>
      <c r="Q76" s="184"/>
      <c r="R76" s="184"/>
      <c r="S76" s="184"/>
      <c r="T76" s="184"/>
      <c r="U76" s="184"/>
      <c r="V76" s="184"/>
      <c r="W76" s="184"/>
      <c r="X76" s="184"/>
      <c r="Y76" s="184"/>
      <c r="Z76" s="184"/>
      <c r="AA76" s="185"/>
      <c r="AB76" s="185"/>
      <c r="AC76" s="185"/>
      <c r="AD76" s="185"/>
      <c r="AE76" s="185"/>
      <c r="AF76" s="185"/>
      <c r="AG76" s="185"/>
      <c r="AH76" s="185"/>
      <c r="AI76" s="185"/>
    </row>
    <row r="77">
      <c r="A77" s="246" t="s">
        <v>5302</v>
      </c>
      <c r="B77" s="216" t="s">
        <v>1291</v>
      </c>
      <c r="C77" s="230" t="s">
        <v>5303</v>
      </c>
      <c r="D77" s="189" t="s">
        <v>5304</v>
      </c>
      <c r="E77" s="196" t="s">
        <v>1162</v>
      </c>
      <c r="F77" s="178" t="s">
        <v>5223</v>
      </c>
      <c r="G77" s="230" t="s">
        <v>5305</v>
      </c>
      <c r="H77" s="230" t="s">
        <v>5305</v>
      </c>
      <c r="I77" s="232" t="s">
        <v>51</v>
      </c>
      <c r="J77" s="260">
        <v>45409.0</v>
      </c>
      <c r="K77" s="272"/>
      <c r="L77" s="232" t="s">
        <v>135</v>
      </c>
      <c r="M77" s="185"/>
      <c r="N77" s="185"/>
      <c r="O77" s="185"/>
      <c r="P77" s="185"/>
      <c r="Q77" s="185"/>
      <c r="R77" s="185"/>
      <c r="S77" s="185"/>
      <c r="T77" s="185"/>
      <c r="U77" s="185"/>
      <c r="V77" s="185"/>
      <c r="W77" s="185"/>
      <c r="X77" s="185"/>
      <c r="Y77" s="185"/>
      <c r="Z77" s="185"/>
      <c r="AA77" s="185"/>
      <c r="AB77" s="185"/>
      <c r="AC77" s="185"/>
      <c r="AD77" s="185"/>
      <c r="AE77" s="185"/>
      <c r="AF77" s="185"/>
      <c r="AG77" s="185"/>
      <c r="AH77" s="185"/>
      <c r="AI77" s="185"/>
    </row>
    <row r="78">
      <c r="A78" s="246" t="s">
        <v>5306</v>
      </c>
      <c r="B78" s="216" t="s">
        <v>1291</v>
      </c>
      <c r="C78" s="230" t="s">
        <v>5307</v>
      </c>
      <c r="D78" s="195" t="s">
        <v>5308</v>
      </c>
      <c r="E78" s="196" t="s">
        <v>1162</v>
      </c>
      <c r="F78" s="230" t="s">
        <v>5232</v>
      </c>
      <c r="G78" s="230" t="s">
        <v>5309</v>
      </c>
      <c r="H78" s="230" t="s">
        <v>5309</v>
      </c>
      <c r="I78" s="216" t="s">
        <v>51</v>
      </c>
      <c r="J78" s="260">
        <v>45409.0</v>
      </c>
      <c r="K78" s="272"/>
      <c r="L78" s="227" t="s">
        <v>135</v>
      </c>
      <c r="M78" s="185"/>
      <c r="N78" s="185"/>
      <c r="O78" s="185"/>
      <c r="P78" s="185"/>
      <c r="Q78" s="185"/>
      <c r="R78" s="185"/>
      <c r="S78" s="185"/>
      <c r="T78" s="185"/>
      <c r="U78" s="185"/>
      <c r="V78" s="185"/>
      <c r="W78" s="185"/>
      <c r="X78" s="185"/>
      <c r="Y78" s="185"/>
      <c r="Z78" s="185"/>
      <c r="AA78" s="185"/>
      <c r="AB78" s="185"/>
      <c r="AC78" s="185"/>
      <c r="AD78" s="185"/>
      <c r="AE78" s="185"/>
      <c r="AF78" s="185"/>
      <c r="AG78" s="185"/>
      <c r="AH78" s="185"/>
      <c r="AI78" s="185"/>
    </row>
    <row r="79">
      <c r="A79" s="246" t="s">
        <v>5310</v>
      </c>
      <c r="B79" s="216" t="s">
        <v>1291</v>
      </c>
      <c r="C79" s="230" t="s">
        <v>5311</v>
      </c>
      <c r="D79" s="189" t="s">
        <v>5312</v>
      </c>
      <c r="E79" s="196" t="s">
        <v>1162</v>
      </c>
      <c r="F79" s="178" t="s">
        <v>5237</v>
      </c>
      <c r="G79" s="230" t="s">
        <v>5309</v>
      </c>
      <c r="H79" s="230" t="s">
        <v>5309</v>
      </c>
      <c r="I79" s="216" t="s">
        <v>51</v>
      </c>
      <c r="J79" s="260">
        <v>45409.0</v>
      </c>
      <c r="K79" s="272"/>
      <c r="L79" s="227" t="s">
        <v>135</v>
      </c>
      <c r="M79" s="185"/>
      <c r="N79" s="217"/>
      <c r="O79" s="185"/>
      <c r="P79" s="185"/>
      <c r="Q79" s="185"/>
      <c r="R79" s="185"/>
      <c r="S79" s="185"/>
      <c r="T79" s="185"/>
      <c r="U79" s="185"/>
      <c r="V79" s="185"/>
      <c r="W79" s="185"/>
      <c r="X79" s="185"/>
      <c r="Y79" s="185"/>
      <c r="Z79" s="185"/>
      <c r="AA79" s="185"/>
      <c r="AB79" s="185"/>
      <c r="AC79" s="185"/>
      <c r="AD79" s="185"/>
      <c r="AE79" s="185"/>
      <c r="AF79" s="185"/>
      <c r="AG79" s="185"/>
      <c r="AH79" s="185"/>
      <c r="AI79" s="185"/>
    </row>
    <row r="80">
      <c r="A80" s="246" t="s">
        <v>5313</v>
      </c>
      <c r="B80" s="216" t="s">
        <v>1291</v>
      </c>
      <c r="C80" s="230" t="s">
        <v>5314</v>
      </c>
      <c r="D80" s="195" t="s">
        <v>5315</v>
      </c>
      <c r="E80" s="196" t="s">
        <v>1162</v>
      </c>
      <c r="F80" s="230" t="s">
        <v>5241</v>
      </c>
      <c r="G80" s="230" t="s">
        <v>5316</v>
      </c>
      <c r="H80" s="230" t="s">
        <v>5316</v>
      </c>
      <c r="I80" s="216" t="s">
        <v>51</v>
      </c>
      <c r="J80" s="260">
        <v>45409.0</v>
      </c>
      <c r="K80" s="272"/>
      <c r="L80" s="227" t="s">
        <v>135</v>
      </c>
      <c r="M80" s="185"/>
      <c r="N80" s="185"/>
      <c r="O80" s="185"/>
      <c r="P80" s="185"/>
      <c r="Q80" s="185"/>
      <c r="R80" s="185"/>
      <c r="S80" s="185"/>
      <c r="T80" s="185"/>
      <c r="U80" s="185"/>
      <c r="V80" s="185"/>
      <c r="W80" s="185"/>
      <c r="X80" s="185"/>
      <c r="Y80" s="185"/>
      <c r="Z80" s="185"/>
      <c r="AA80" s="185"/>
      <c r="AB80" s="185"/>
      <c r="AC80" s="185"/>
      <c r="AD80" s="185"/>
      <c r="AE80" s="185"/>
      <c r="AF80" s="185"/>
      <c r="AG80" s="185"/>
      <c r="AH80" s="185"/>
      <c r="AI80" s="185"/>
    </row>
    <row r="81">
      <c r="A81" s="246" t="s">
        <v>5317</v>
      </c>
      <c r="B81" s="216" t="s">
        <v>1291</v>
      </c>
      <c r="C81" s="230" t="s">
        <v>5318</v>
      </c>
      <c r="D81" s="189" t="s">
        <v>5319</v>
      </c>
      <c r="E81" s="196" t="s">
        <v>1162</v>
      </c>
      <c r="F81" s="230" t="s">
        <v>5246</v>
      </c>
      <c r="G81" s="230" t="s">
        <v>5309</v>
      </c>
      <c r="H81" s="230" t="s">
        <v>5309</v>
      </c>
      <c r="I81" s="216" t="s">
        <v>51</v>
      </c>
      <c r="J81" s="260">
        <v>45409.0</v>
      </c>
      <c r="K81" s="272"/>
      <c r="L81" s="227" t="s">
        <v>135</v>
      </c>
      <c r="M81" s="185"/>
      <c r="N81" s="217"/>
      <c r="O81" s="185"/>
      <c r="P81" s="185"/>
      <c r="Q81" s="185"/>
      <c r="R81" s="185"/>
      <c r="S81" s="185"/>
      <c r="T81" s="185"/>
      <c r="U81" s="185"/>
      <c r="V81" s="185"/>
      <c r="W81" s="185"/>
      <c r="X81" s="185"/>
      <c r="Y81" s="185"/>
      <c r="Z81" s="185"/>
      <c r="AA81" s="185"/>
      <c r="AB81" s="185"/>
      <c r="AC81" s="185"/>
      <c r="AD81" s="185"/>
      <c r="AE81" s="185"/>
      <c r="AF81" s="185"/>
      <c r="AG81" s="185"/>
      <c r="AH81" s="185"/>
      <c r="AI81" s="185"/>
    </row>
    <row r="82">
      <c r="A82" s="253" t="s">
        <v>5320</v>
      </c>
      <c r="B82" s="216" t="s">
        <v>1291</v>
      </c>
      <c r="C82" s="230" t="s">
        <v>5321</v>
      </c>
      <c r="D82" s="189" t="s">
        <v>5322</v>
      </c>
      <c r="E82" s="196" t="s">
        <v>1162</v>
      </c>
      <c r="F82" s="178" t="s">
        <v>5251</v>
      </c>
      <c r="G82" s="230" t="s">
        <v>5309</v>
      </c>
      <c r="H82" s="230" t="s">
        <v>5309</v>
      </c>
      <c r="I82" s="216" t="s">
        <v>51</v>
      </c>
      <c r="J82" s="260">
        <v>45409.0</v>
      </c>
      <c r="K82" s="231"/>
      <c r="L82" s="232" t="s">
        <v>135</v>
      </c>
      <c r="M82" s="111"/>
      <c r="N82" s="111"/>
      <c r="O82" s="111"/>
      <c r="P82" s="111"/>
      <c r="Q82" s="111"/>
      <c r="R82" s="111"/>
      <c r="S82" s="111"/>
      <c r="T82" s="111"/>
      <c r="U82" s="111"/>
      <c r="V82" s="111"/>
      <c r="W82" s="111"/>
      <c r="X82" s="111"/>
      <c r="Y82" s="111"/>
      <c r="Z82" s="111"/>
      <c r="AA82" s="111"/>
      <c r="AB82" s="111"/>
      <c r="AC82" s="111"/>
      <c r="AD82" s="111"/>
      <c r="AE82" s="111"/>
      <c r="AF82" s="111"/>
      <c r="AG82" s="111"/>
      <c r="AH82" s="111"/>
      <c r="AI82" s="111"/>
    </row>
    <row r="83">
      <c r="A83" s="246" t="s">
        <v>5323</v>
      </c>
      <c r="B83" s="216" t="s">
        <v>1291</v>
      </c>
      <c r="C83" s="230" t="s">
        <v>5324</v>
      </c>
      <c r="D83" s="189" t="s">
        <v>5325</v>
      </c>
      <c r="E83" s="196" t="s">
        <v>1162</v>
      </c>
      <c r="F83" s="178" t="s">
        <v>5256</v>
      </c>
      <c r="G83" s="230" t="s">
        <v>5309</v>
      </c>
      <c r="H83" s="230" t="s">
        <v>5309</v>
      </c>
      <c r="I83" s="216" t="s">
        <v>51</v>
      </c>
      <c r="J83" s="260">
        <v>45409.0</v>
      </c>
      <c r="K83" s="231"/>
      <c r="L83" s="232" t="s">
        <v>135</v>
      </c>
      <c r="M83" s="111"/>
      <c r="N83" s="111"/>
      <c r="O83" s="111"/>
      <c r="P83" s="111"/>
      <c r="Q83" s="111"/>
      <c r="R83" s="111"/>
      <c r="S83" s="111"/>
      <c r="T83" s="111"/>
      <c r="U83" s="111"/>
      <c r="V83" s="111"/>
      <c r="W83" s="111"/>
      <c r="X83" s="111"/>
      <c r="Y83" s="111"/>
      <c r="Z83" s="111"/>
      <c r="AA83" s="111"/>
      <c r="AB83" s="111"/>
      <c r="AC83" s="111"/>
      <c r="AD83" s="111"/>
      <c r="AE83" s="111"/>
      <c r="AF83" s="111"/>
      <c r="AG83" s="111"/>
      <c r="AH83" s="111"/>
      <c r="AI83" s="111"/>
    </row>
    <row r="84">
      <c r="A84" s="246" t="s">
        <v>5326</v>
      </c>
      <c r="B84" s="216" t="s">
        <v>1291</v>
      </c>
      <c r="C84" s="230" t="s">
        <v>5327</v>
      </c>
      <c r="D84" s="189" t="s">
        <v>5328</v>
      </c>
      <c r="E84" s="196" t="s">
        <v>1162</v>
      </c>
      <c r="F84" s="178" t="s">
        <v>5261</v>
      </c>
      <c r="G84" s="230" t="s">
        <v>5309</v>
      </c>
      <c r="H84" s="230" t="s">
        <v>5309</v>
      </c>
      <c r="I84" s="216" t="s">
        <v>51</v>
      </c>
      <c r="J84" s="260">
        <v>45409.0</v>
      </c>
      <c r="K84" s="231"/>
      <c r="L84" s="232" t="s">
        <v>135</v>
      </c>
      <c r="M84" s="111"/>
      <c r="N84" s="111"/>
      <c r="O84" s="111"/>
      <c r="P84" s="111"/>
      <c r="Q84" s="111"/>
      <c r="R84" s="111"/>
      <c r="S84" s="111"/>
      <c r="T84" s="111"/>
      <c r="U84" s="111"/>
      <c r="V84" s="111"/>
      <c r="W84" s="111"/>
      <c r="X84" s="111"/>
      <c r="Y84" s="111"/>
      <c r="Z84" s="111"/>
      <c r="AA84" s="111"/>
      <c r="AB84" s="111"/>
      <c r="AC84" s="111"/>
      <c r="AD84" s="111"/>
      <c r="AE84" s="111"/>
      <c r="AF84" s="111"/>
      <c r="AG84" s="111"/>
      <c r="AH84" s="111"/>
      <c r="AI84" s="111"/>
    </row>
    <row r="85">
      <c r="A85" s="246" t="s">
        <v>5329</v>
      </c>
      <c r="B85" s="216" t="s">
        <v>1291</v>
      </c>
      <c r="C85" s="230" t="s">
        <v>5330</v>
      </c>
      <c r="D85" s="189" t="s">
        <v>5331</v>
      </c>
      <c r="E85" s="196" t="s">
        <v>1162</v>
      </c>
      <c r="F85" s="178" t="s">
        <v>5265</v>
      </c>
      <c r="G85" s="230" t="s">
        <v>5309</v>
      </c>
      <c r="H85" s="230" t="s">
        <v>5309</v>
      </c>
      <c r="I85" s="216" t="s">
        <v>51</v>
      </c>
      <c r="J85" s="260">
        <v>45409.0</v>
      </c>
      <c r="K85" s="231"/>
      <c r="L85" s="232" t="s">
        <v>135</v>
      </c>
      <c r="M85" s="111"/>
      <c r="N85" s="111"/>
      <c r="O85" s="111"/>
      <c r="P85" s="111"/>
      <c r="Q85" s="111"/>
      <c r="R85" s="111"/>
      <c r="S85" s="111"/>
      <c r="T85" s="111"/>
      <c r="U85" s="111"/>
      <c r="V85" s="111"/>
      <c r="W85" s="111"/>
      <c r="X85" s="111"/>
      <c r="Y85" s="111"/>
      <c r="Z85" s="111"/>
      <c r="AA85" s="111"/>
      <c r="AB85" s="111"/>
      <c r="AC85" s="111"/>
      <c r="AD85" s="111"/>
      <c r="AE85" s="111"/>
      <c r="AF85" s="111"/>
      <c r="AG85" s="111"/>
      <c r="AH85" s="111"/>
      <c r="AI85" s="111"/>
    </row>
    <row r="86">
      <c r="A86" s="246" t="s">
        <v>5332</v>
      </c>
      <c r="B86" s="216" t="s">
        <v>1291</v>
      </c>
      <c r="C86" s="230" t="s">
        <v>5333</v>
      </c>
      <c r="D86" s="189" t="s">
        <v>5334</v>
      </c>
      <c r="E86" s="196" t="s">
        <v>1162</v>
      </c>
      <c r="F86" s="178" t="s">
        <v>5269</v>
      </c>
      <c r="G86" s="230" t="s">
        <v>5309</v>
      </c>
      <c r="H86" s="230" t="s">
        <v>5309</v>
      </c>
      <c r="I86" s="216" t="s">
        <v>51</v>
      </c>
      <c r="J86" s="260">
        <v>45409.0</v>
      </c>
      <c r="K86" s="231"/>
      <c r="L86" s="232" t="s">
        <v>135</v>
      </c>
      <c r="M86" s="111"/>
      <c r="N86" s="111"/>
      <c r="O86" s="111"/>
      <c r="P86" s="111"/>
      <c r="Q86" s="111"/>
      <c r="R86" s="111"/>
      <c r="S86" s="111"/>
      <c r="T86" s="111"/>
      <c r="U86" s="111"/>
      <c r="V86" s="111"/>
      <c r="W86" s="111"/>
      <c r="X86" s="111"/>
      <c r="Y86" s="111"/>
      <c r="Z86" s="111"/>
      <c r="AA86" s="111"/>
      <c r="AB86" s="111"/>
      <c r="AC86" s="111"/>
      <c r="AD86" s="111"/>
      <c r="AE86" s="111"/>
      <c r="AF86" s="111"/>
      <c r="AG86" s="111"/>
      <c r="AH86" s="111"/>
      <c r="AI86" s="111"/>
    </row>
    <row r="87">
      <c r="A87" s="246" t="s">
        <v>5335</v>
      </c>
      <c r="B87" s="216" t="s">
        <v>1291</v>
      </c>
      <c r="C87" s="230" t="s">
        <v>5336</v>
      </c>
      <c r="D87" s="189" t="s">
        <v>5337</v>
      </c>
      <c r="E87" s="196" t="s">
        <v>1162</v>
      </c>
      <c r="F87" s="178" t="s">
        <v>5273</v>
      </c>
      <c r="G87" s="230" t="s">
        <v>5309</v>
      </c>
      <c r="H87" s="230" t="s">
        <v>5309</v>
      </c>
      <c r="I87" s="216" t="s">
        <v>51</v>
      </c>
      <c r="J87" s="260">
        <v>45409.0</v>
      </c>
      <c r="K87" s="231"/>
      <c r="L87" s="232" t="s">
        <v>135</v>
      </c>
      <c r="M87" s="111"/>
      <c r="N87" s="111"/>
      <c r="O87" s="111"/>
      <c r="P87" s="111"/>
      <c r="Q87" s="111"/>
      <c r="R87" s="111"/>
      <c r="S87" s="111"/>
      <c r="T87" s="111"/>
      <c r="U87" s="111"/>
      <c r="V87" s="111"/>
      <c r="W87" s="111"/>
      <c r="X87" s="111"/>
      <c r="Y87" s="111"/>
      <c r="Z87" s="111"/>
      <c r="AA87" s="111"/>
      <c r="AB87" s="111"/>
      <c r="AC87" s="111"/>
      <c r="AD87" s="111"/>
      <c r="AE87" s="111"/>
      <c r="AF87" s="111"/>
      <c r="AG87" s="111"/>
      <c r="AH87" s="111"/>
      <c r="AI87" s="111"/>
    </row>
    <row r="88">
      <c r="A88" s="246" t="s">
        <v>5338</v>
      </c>
      <c r="B88" s="216" t="s">
        <v>1291</v>
      </c>
      <c r="C88" s="230" t="s">
        <v>5339</v>
      </c>
      <c r="D88" s="189" t="s">
        <v>5340</v>
      </c>
      <c r="E88" s="196" t="s">
        <v>1162</v>
      </c>
      <c r="F88" s="178" t="s">
        <v>5277</v>
      </c>
      <c r="G88" s="230" t="s">
        <v>5309</v>
      </c>
      <c r="H88" s="230" t="s">
        <v>5309</v>
      </c>
      <c r="I88" s="216" t="s">
        <v>51</v>
      </c>
      <c r="J88" s="260">
        <v>45409.0</v>
      </c>
      <c r="K88" s="231"/>
      <c r="L88" s="232" t="s">
        <v>135</v>
      </c>
      <c r="M88" s="111"/>
      <c r="N88" s="111"/>
      <c r="O88" s="111"/>
      <c r="P88" s="111"/>
      <c r="Q88" s="111"/>
      <c r="R88" s="111"/>
      <c r="S88" s="111"/>
      <c r="T88" s="111"/>
      <c r="U88" s="111"/>
      <c r="V88" s="111"/>
      <c r="W88" s="111"/>
      <c r="X88" s="111"/>
      <c r="Y88" s="111"/>
      <c r="Z88" s="111"/>
      <c r="AA88" s="111"/>
      <c r="AB88" s="111"/>
      <c r="AC88" s="111"/>
      <c r="AD88" s="111"/>
      <c r="AE88" s="111"/>
      <c r="AF88" s="111"/>
      <c r="AG88" s="111"/>
      <c r="AH88" s="111"/>
      <c r="AI88" s="111"/>
    </row>
    <row r="89">
      <c r="A89" s="246" t="s">
        <v>5341</v>
      </c>
      <c r="B89" s="216" t="s">
        <v>1291</v>
      </c>
      <c r="C89" s="230" t="s">
        <v>1120</v>
      </c>
      <c r="D89" s="189" t="s">
        <v>5342</v>
      </c>
      <c r="E89" s="228" t="s">
        <v>170</v>
      </c>
      <c r="F89" s="178" t="s">
        <v>5291</v>
      </c>
      <c r="G89" s="230" t="s">
        <v>5309</v>
      </c>
      <c r="H89" s="230" t="s">
        <v>5309</v>
      </c>
      <c r="I89" s="216" t="s">
        <v>51</v>
      </c>
      <c r="J89" s="260">
        <v>45409.0</v>
      </c>
      <c r="K89" s="263"/>
      <c r="L89" s="183" t="s">
        <v>135</v>
      </c>
      <c r="M89" s="134"/>
      <c r="N89" s="134"/>
      <c r="O89" s="134"/>
      <c r="P89" s="134"/>
      <c r="Q89" s="134"/>
      <c r="R89" s="134"/>
      <c r="S89" s="134"/>
      <c r="T89" s="134"/>
      <c r="U89" s="134"/>
      <c r="V89" s="134"/>
      <c r="W89" s="134"/>
      <c r="X89" s="134"/>
      <c r="Y89" s="134"/>
      <c r="Z89" s="134"/>
      <c r="AA89" s="135"/>
      <c r="AB89" s="135"/>
      <c r="AC89" s="135"/>
      <c r="AD89" s="135"/>
      <c r="AE89" s="135"/>
      <c r="AF89" s="135"/>
      <c r="AG89" s="135"/>
      <c r="AH89" s="135"/>
      <c r="AI89" s="135"/>
    </row>
    <row r="90">
      <c r="A90" s="246" t="s">
        <v>5343</v>
      </c>
      <c r="B90" s="216" t="s">
        <v>1291</v>
      </c>
      <c r="C90" s="213" t="s">
        <v>1124</v>
      </c>
      <c r="D90" s="189" t="s">
        <v>5344</v>
      </c>
      <c r="E90" s="248" t="s">
        <v>170</v>
      </c>
      <c r="F90" s="178" t="s">
        <v>5294</v>
      </c>
      <c r="G90" s="230" t="s">
        <v>5309</v>
      </c>
      <c r="H90" s="230" t="s">
        <v>5309</v>
      </c>
      <c r="I90" s="216" t="s">
        <v>51</v>
      </c>
      <c r="J90" s="260">
        <v>45409.0</v>
      </c>
      <c r="K90" s="234"/>
      <c r="L90" s="216" t="s">
        <v>135</v>
      </c>
      <c r="M90" s="185"/>
      <c r="N90" s="217"/>
      <c r="O90" s="217"/>
      <c r="P90" s="185"/>
      <c r="Q90" s="185"/>
      <c r="R90" s="185"/>
      <c r="S90" s="185"/>
      <c r="T90" s="185"/>
      <c r="U90" s="185"/>
      <c r="V90" s="185"/>
      <c r="W90" s="185"/>
      <c r="X90" s="185"/>
      <c r="Y90" s="185"/>
      <c r="Z90" s="185"/>
      <c r="AA90" s="185"/>
      <c r="AB90" s="185"/>
      <c r="AC90" s="185"/>
      <c r="AD90" s="185"/>
      <c r="AE90" s="185"/>
      <c r="AF90" s="185"/>
      <c r="AG90" s="185"/>
      <c r="AH90" s="185"/>
      <c r="AI90" s="185"/>
    </row>
    <row r="91">
      <c r="A91" s="246" t="s">
        <v>5345</v>
      </c>
      <c r="B91" s="216" t="s">
        <v>1291</v>
      </c>
      <c r="C91" s="213" t="s">
        <v>1128</v>
      </c>
      <c r="D91" s="195" t="s">
        <v>5346</v>
      </c>
      <c r="E91" s="248" t="s">
        <v>170</v>
      </c>
      <c r="F91" s="230" t="s">
        <v>5297</v>
      </c>
      <c r="G91" s="198" t="s">
        <v>643</v>
      </c>
      <c r="H91" s="198" t="s">
        <v>643</v>
      </c>
      <c r="I91" s="264" t="s">
        <v>51</v>
      </c>
      <c r="J91" s="260">
        <v>45409.0</v>
      </c>
      <c r="K91" s="234"/>
      <c r="L91" s="216" t="s">
        <v>135</v>
      </c>
      <c r="M91" s="185"/>
      <c r="N91" s="261"/>
      <c r="O91" s="217"/>
      <c r="P91" s="255"/>
      <c r="Q91" s="185"/>
      <c r="R91" s="185"/>
      <c r="S91" s="185"/>
      <c r="T91" s="185"/>
      <c r="U91" s="185"/>
      <c r="V91" s="185"/>
      <c r="W91" s="185"/>
      <c r="X91" s="185"/>
      <c r="Y91" s="185"/>
      <c r="Z91" s="185"/>
      <c r="AA91" s="185"/>
      <c r="AB91" s="185"/>
      <c r="AC91" s="185"/>
      <c r="AD91" s="185"/>
      <c r="AE91" s="185"/>
      <c r="AF91" s="185"/>
      <c r="AG91" s="185"/>
      <c r="AH91" s="185"/>
      <c r="AI91" s="185"/>
    </row>
    <row r="92">
      <c r="A92" s="253" t="s">
        <v>5347</v>
      </c>
      <c r="B92" s="216" t="s">
        <v>1291</v>
      </c>
      <c r="C92" s="213" t="s">
        <v>1132</v>
      </c>
      <c r="D92" s="189" t="s">
        <v>5348</v>
      </c>
      <c r="E92" s="225" t="s">
        <v>170</v>
      </c>
      <c r="F92" s="178" t="s">
        <v>5300</v>
      </c>
      <c r="G92" s="230" t="s">
        <v>5309</v>
      </c>
      <c r="H92" s="230" t="s">
        <v>5309</v>
      </c>
      <c r="I92" s="216" t="s">
        <v>51</v>
      </c>
      <c r="J92" s="260">
        <v>45409.0</v>
      </c>
      <c r="K92" s="224"/>
      <c r="L92" s="225" t="s">
        <v>135</v>
      </c>
      <c r="M92" s="89"/>
      <c r="N92" s="89"/>
      <c r="O92" s="89"/>
      <c r="P92" s="89"/>
      <c r="Q92" s="89"/>
      <c r="R92" s="89"/>
      <c r="S92" s="89"/>
      <c r="T92" s="89"/>
      <c r="U92" s="89"/>
      <c r="V92" s="89"/>
      <c r="W92" s="89"/>
      <c r="X92" s="89"/>
      <c r="Y92" s="89"/>
      <c r="Z92" s="89"/>
      <c r="AA92" s="111"/>
      <c r="AB92" s="111"/>
      <c r="AC92" s="111"/>
      <c r="AD92" s="111"/>
      <c r="AE92" s="111"/>
      <c r="AF92" s="111"/>
      <c r="AG92" s="111"/>
      <c r="AH92" s="111"/>
      <c r="AI92" s="111"/>
    </row>
    <row r="93">
      <c r="A93" s="472"/>
      <c r="B93" s="315" t="s">
        <v>5349</v>
      </c>
      <c r="C93" s="6"/>
      <c r="D93" s="471"/>
      <c r="E93" s="488"/>
      <c r="F93" s="471"/>
      <c r="G93" s="471"/>
      <c r="H93" s="471"/>
      <c r="I93" s="472"/>
      <c r="J93" s="474"/>
      <c r="K93" s="319"/>
      <c r="L93" s="314"/>
      <c r="M93" s="184"/>
      <c r="N93" s="184"/>
      <c r="O93" s="184"/>
      <c r="P93" s="184"/>
      <c r="Q93" s="184"/>
      <c r="R93" s="184"/>
      <c r="S93" s="184"/>
      <c r="T93" s="184"/>
      <c r="U93" s="184"/>
      <c r="V93" s="184"/>
      <c r="W93" s="184"/>
      <c r="X93" s="184"/>
      <c r="Y93" s="184"/>
      <c r="Z93" s="184"/>
      <c r="AA93" s="185"/>
      <c r="AB93" s="185"/>
      <c r="AC93" s="185"/>
      <c r="AD93" s="185"/>
      <c r="AE93" s="185"/>
      <c r="AF93" s="185"/>
      <c r="AG93" s="185"/>
      <c r="AH93" s="185"/>
      <c r="AI93" s="185"/>
    </row>
    <row r="94">
      <c r="A94" s="253" t="s">
        <v>5350</v>
      </c>
      <c r="B94" s="196" t="s">
        <v>5351</v>
      </c>
      <c r="C94" s="195" t="s">
        <v>5352</v>
      </c>
      <c r="D94" s="195" t="s">
        <v>5353</v>
      </c>
      <c r="E94" s="245" t="s">
        <v>5062</v>
      </c>
      <c r="F94" s="195" t="s">
        <v>5354</v>
      </c>
      <c r="G94" s="195" t="s">
        <v>5355</v>
      </c>
      <c r="H94" s="195" t="s">
        <v>5355</v>
      </c>
      <c r="I94" s="245" t="s">
        <v>51</v>
      </c>
      <c r="J94" s="260">
        <v>45400.0</v>
      </c>
      <c r="K94" s="211"/>
      <c r="L94" s="259"/>
      <c r="M94" s="320"/>
      <c r="N94" s="184"/>
      <c r="O94" s="184"/>
      <c r="P94" s="184"/>
      <c r="Q94" s="184"/>
      <c r="R94" s="184"/>
      <c r="S94" s="184"/>
      <c r="T94" s="184"/>
      <c r="U94" s="184"/>
      <c r="V94" s="184"/>
      <c r="W94" s="184"/>
      <c r="X94" s="184"/>
      <c r="Y94" s="184"/>
      <c r="Z94" s="184"/>
      <c r="AA94" s="185"/>
      <c r="AB94" s="185"/>
      <c r="AC94" s="185"/>
      <c r="AD94" s="185"/>
      <c r="AE94" s="185"/>
      <c r="AF94" s="185"/>
      <c r="AG94" s="185"/>
      <c r="AH94" s="185"/>
      <c r="AI94" s="185"/>
    </row>
    <row r="95">
      <c r="A95" s="253" t="s">
        <v>5356</v>
      </c>
      <c r="B95" s="218" t="s">
        <v>5351</v>
      </c>
      <c r="C95" s="213" t="s">
        <v>5357</v>
      </c>
      <c r="D95" s="213" t="s">
        <v>5358</v>
      </c>
      <c r="E95" s="245" t="s">
        <v>5062</v>
      </c>
      <c r="F95" s="195" t="s">
        <v>5359</v>
      </c>
      <c r="G95" s="213" t="s">
        <v>5360</v>
      </c>
      <c r="H95" s="213" t="s">
        <v>5360</v>
      </c>
      <c r="I95" s="225" t="s">
        <v>51</v>
      </c>
      <c r="J95" s="260">
        <v>45400.0</v>
      </c>
      <c r="K95" s="224"/>
      <c r="L95" s="489"/>
      <c r="M95" s="453"/>
      <c r="N95" s="89"/>
      <c r="O95" s="89"/>
      <c r="P95" s="89"/>
      <c r="Q95" s="89"/>
      <c r="R95" s="89"/>
      <c r="S95" s="89"/>
      <c r="T95" s="89"/>
      <c r="U95" s="89"/>
      <c r="V95" s="89"/>
      <c r="W95" s="89"/>
      <c r="X95" s="89"/>
      <c r="Y95" s="89"/>
      <c r="Z95" s="89"/>
      <c r="AA95" s="111"/>
      <c r="AB95" s="111"/>
      <c r="AC95" s="111"/>
      <c r="AD95" s="111"/>
      <c r="AE95" s="111"/>
      <c r="AF95" s="111"/>
      <c r="AG95" s="111"/>
      <c r="AH95" s="111"/>
      <c r="AI95" s="111"/>
    </row>
    <row r="96">
      <c r="A96" s="253" t="s">
        <v>5361</v>
      </c>
      <c r="B96" s="218" t="s">
        <v>5351</v>
      </c>
      <c r="C96" s="213" t="s">
        <v>5362</v>
      </c>
      <c r="D96" s="213" t="s">
        <v>5363</v>
      </c>
      <c r="E96" s="245" t="s">
        <v>5062</v>
      </c>
      <c r="F96" s="195" t="s">
        <v>5364</v>
      </c>
      <c r="G96" s="213" t="s">
        <v>5092</v>
      </c>
      <c r="H96" s="213" t="s">
        <v>5092</v>
      </c>
      <c r="I96" s="225" t="s">
        <v>51</v>
      </c>
      <c r="J96" s="260">
        <v>45400.0</v>
      </c>
      <c r="K96" s="224"/>
      <c r="L96" s="489"/>
      <c r="M96" s="453"/>
      <c r="N96" s="89"/>
      <c r="O96" s="89"/>
      <c r="P96" s="89"/>
      <c r="Q96" s="89"/>
      <c r="R96" s="89"/>
      <c r="S96" s="89"/>
      <c r="T96" s="89"/>
      <c r="U96" s="89"/>
      <c r="V96" s="89"/>
      <c r="W96" s="89"/>
      <c r="X96" s="89"/>
      <c r="Y96" s="89"/>
      <c r="Z96" s="89"/>
      <c r="AA96" s="111"/>
      <c r="AB96" s="111"/>
      <c r="AC96" s="111"/>
      <c r="AD96" s="111"/>
      <c r="AE96" s="111"/>
      <c r="AF96" s="111"/>
      <c r="AG96" s="111"/>
      <c r="AH96" s="111"/>
      <c r="AI96" s="111"/>
    </row>
    <row r="97">
      <c r="A97" s="253" t="s">
        <v>5365</v>
      </c>
      <c r="B97" s="227" t="s">
        <v>5351</v>
      </c>
      <c r="C97" s="230" t="s">
        <v>5366</v>
      </c>
      <c r="D97" s="213" t="s">
        <v>5367</v>
      </c>
      <c r="E97" s="245" t="s">
        <v>5062</v>
      </c>
      <c r="F97" s="195" t="s">
        <v>5368</v>
      </c>
      <c r="G97" s="213" t="s">
        <v>5092</v>
      </c>
      <c r="H97" s="213" t="s">
        <v>5092</v>
      </c>
      <c r="I97" s="232" t="s">
        <v>51</v>
      </c>
      <c r="J97" s="260">
        <v>45400.0</v>
      </c>
      <c r="K97" s="251"/>
      <c r="L97" s="490"/>
      <c r="M97" s="453"/>
      <c r="N97" s="89"/>
      <c r="O97" s="89"/>
      <c r="P97" s="89"/>
      <c r="Q97" s="89"/>
      <c r="R97" s="89"/>
      <c r="S97" s="89"/>
      <c r="T97" s="89"/>
      <c r="U97" s="89"/>
      <c r="V97" s="89"/>
      <c r="W97" s="89"/>
      <c r="X97" s="89"/>
      <c r="Y97" s="89"/>
      <c r="Z97" s="89"/>
      <c r="AA97" s="111"/>
      <c r="AB97" s="111"/>
      <c r="AC97" s="111"/>
      <c r="AD97" s="111"/>
      <c r="AE97" s="111"/>
      <c r="AF97" s="111"/>
      <c r="AG97" s="111"/>
      <c r="AH97" s="111"/>
      <c r="AI97" s="111"/>
    </row>
    <row r="98">
      <c r="A98" s="253" t="s">
        <v>5369</v>
      </c>
      <c r="B98" s="227" t="s">
        <v>5351</v>
      </c>
      <c r="C98" s="230" t="s">
        <v>5370</v>
      </c>
      <c r="D98" s="213" t="s">
        <v>5371</v>
      </c>
      <c r="E98" s="196" t="s">
        <v>5062</v>
      </c>
      <c r="F98" s="195" t="s">
        <v>5372</v>
      </c>
      <c r="G98" s="213" t="s">
        <v>5360</v>
      </c>
      <c r="H98" s="213" t="s">
        <v>5360</v>
      </c>
      <c r="I98" s="216" t="s">
        <v>51</v>
      </c>
      <c r="J98" s="260">
        <v>45400.0</v>
      </c>
      <c r="K98" s="231"/>
      <c r="L98" s="491"/>
      <c r="M98" s="492"/>
      <c r="N98" s="111"/>
      <c r="O98" s="111"/>
      <c r="P98" s="111"/>
      <c r="Q98" s="111"/>
      <c r="R98" s="111"/>
      <c r="S98" s="111"/>
      <c r="T98" s="111"/>
      <c r="U98" s="111"/>
      <c r="V98" s="111"/>
      <c r="W98" s="111"/>
      <c r="X98" s="111"/>
      <c r="Y98" s="111"/>
      <c r="Z98" s="111"/>
      <c r="AA98" s="111"/>
      <c r="AB98" s="111"/>
      <c r="AC98" s="111"/>
      <c r="AD98" s="111"/>
      <c r="AE98" s="111"/>
      <c r="AF98" s="111"/>
      <c r="AG98" s="111"/>
      <c r="AH98" s="111"/>
      <c r="AI98" s="111"/>
    </row>
    <row r="99">
      <c r="A99" s="253" t="s">
        <v>5373</v>
      </c>
      <c r="B99" s="218" t="s">
        <v>5351</v>
      </c>
      <c r="C99" s="213" t="s">
        <v>5374</v>
      </c>
      <c r="D99" s="213" t="s">
        <v>5375</v>
      </c>
      <c r="E99" s="245" t="s">
        <v>5062</v>
      </c>
      <c r="F99" s="195" t="s">
        <v>5376</v>
      </c>
      <c r="G99" s="213" t="s">
        <v>5092</v>
      </c>
      <c r="H99" s="213" t="s">
        <v>5092</v>
      </c>
      <c r="I99" s="225" t="s">
        <v>51</v>
      </c>
      <c r="J99" s="260">
        <v>45400.0</v>
      </c>
      <c r="K99" s="224"/>
      <c r="L99" s="489"/>
      <c r="M99" s="453"/>
      <c r="N99" s="89"/>
      <c r="O99" s="89"/>
      <c r="P99" s="89"/>
      <c r="Q99" s="89"/>
      <c r="R99" s="89"/>
      <c r="S99" s="89"/>
      <c r="T99" s="89"/>
      <c r="U99" s="89"/>
      <c r="V99" s="89"/>
      <c r="W99" s="89"/>
      <c r="X99" s="89"/>
      <c r="Y99" s="89"/>
      <c r="Z99" s="89"/>
      <c r="AA99" s="111"/>
      <c r="AB99" s="111"/>
      <c r="AC99" s="111"/>
      <c r="AD99" s="111"/>
      <c r="AE99" s="111"/>
      <c r="AF99" s="111"/>
      <c r="AG99" s="111"/>
      <c r="AH99" s="111"/>
      <c r="AI99" s="111"/>
    </row>
    <row r="100">
      <c r="A100" s="246" t="s">
        <v>5377</v>
      </c>
      <c r="B100" s="227" t="s">
        <v>5351</v>
      </c>
      <c r="C100" s="230" t="s">
        <v>5378</v>
      </c>
      <c r="D100" s="213" t="s">
        <v>5379</v>
      </c>
      <c r="E100" s="245" t="s">
        <v>5062</v>
      </c>
      <c r="F100" s="195" t="s">
        <v>5376</v>
      </c>
      <c r="G100" s="213" t="s">
        <v>5092</v>
      </c>
      <c r="H100" s="213" t="s">
        <v>5092</v>
      </c>
      <c r="I100" s="232" t="s">
        <v>51</v>
      </c>
      <c r="J100" s="260">
        <v>45400.0</v>
      </c>
      <c r="K100" s="251"/>
      <c r="L100" s="490"/>
      <c r="M100" s="453"/>
      <c r="N100" s="89"/>
      <c r="O100" s="89"/>
      <c r="P100" s="89"/>
      <c r="Q100" s="89"/>
      <c r="R100" s="89"/>
      <c r="S100" s="89"/>
      <c r="T100" s="89"/>
      <c r="U100" s="89"/>
      <c r="V100" s="89"/>
      <c r="W100" s="89"/>
      <c r="X100" s="89"/>
      <c r="Y100" s="89"/>
      <c r="Z100" s="89"/>
      <c r="AA100" s="111"/>
      <c r="AB100" s="111"/>
      <c r="AC100" s="111"/>
      <c r="AD100" s="111"/>
      <c r="AE100" s="111"/>
      <c r="AF100" s="111"/>
      <c r="AG100" s="111"/>
      <c r="AH100" s="111"/>
      <c r="AI100" s="111"/>
    </row>
    <row r="101">
      <c r="A101" s="246" t="s">
        <v>5380</v>
      </c>
      <c r="B101" s="218" t="s">
        <v>5351</v>
      </c>
      <c r="C101" s="213" t="s">
        <v>5381</v>
      </c>
      <c r="D101" s="213" t="s">
        <v>5382</v>
      </c>
      <c r="E101" s="245" t="s">
        <v>5062</v>
      </c>
      <c r="F101" s="195" t="s">
        <v>5383</v>
      </c>
      <c r="G101" s="213" t="s">
        <v>5092</v>
      </c>
      <c r="H101" s="213" t="s">
        <v>5092</v>
      </c>
      <c r="I101" s="225" t="s">
        <v>51</v>
      </c>
      <c r="J101" s="260">
        <v>45400.0</v>
      </c>
      <c r="K101" s="224"/>
      <c r="L101" s="489"/>
      <c r="M101" s="453"/>
      <c r="N101" s="89"/>
      <c r="O101" s="89"/>
      <c r="P101" s="89"/>
      <c r="Q101" s="89"/>
      <c r="R101" s="89"/>
      <c r="S101" s="89"/>
      <c r="T101" s="89"/>
      <c r="U101" s="89"/>
      <c r="V101" s="89"/>
      <c r="W101" s="89"/>
      <c r="X101" s="89"/>
      <c r="Y101" s="89"/>
      <c r="Z101" s="89"/>
      <c r="AA101" s="111"/>
      <c r="AB101" s="111"/>
      <c r="AC101" s="111"/>
      <c r="AD101" s="111"/>
      <c r="AE101" s="111"/>
      <c r="AF101" s="111"/>
      <c r="AG101" s="111"/>
      <c r="AH101" s="111"/>
      <c r="AI101" s="111"/>
    </row>
    <row r="102">
      <c r="A102" s="246" t="s">
        <v>5384</v>
      </c>
      <c r="B102" s="227" t="s">
        <v>5351</v>
      </c>
      <c r="C102" s="230" t="s">
        <v>5385</v>
      </c>
      <c r="D102" s="213" t="s">
        <v>5386</v>
      </c>
      <c r="E102" s="245" t="s">
        <v>5062</v>
      </c>
      <c r="F102" s="195" t="s">
        <v>5387</v>
      </c>
      <c r="G102" s="213" t="s">
        <v>5092</v>
      </c>
      <c r="H102" s="213" t="s">
        <v>5092</v>
      </c>
      <c r="I102" s="232" t="s">
        <v>51</v>
      </c>
      <c r="J102" s="260">
        <v>45400.0</v>
      </c>
      <c r="K102" s="251"/>
      <c r="L102" s="490"/>
      <c r="M102" s="453"/>
      <c r="N102" s="89"/>
      <c r="O102" s="89"/>
      <c r="P102" s="89"/>
      <c r="Q102" s="89"/>
      <c r="R102" s="89"/>
      <c r="S102" s="89"/>
      <c r="T102" s="89"/>
      <c r="U102" s="89"/>
      <c r="V102" s="89"/>
      <c r="W102" s="89"/>
      <c r="X102" s="89"/>
      <c r="Y102" s="89"/>
      <c r="Z102" s="89"/>
      <c r="AA102" s="111"/>
      <c r="AB102" s="111"/>
      <c r="AC102" s="111"/>
      <c r="AD102" s="111"/>
      <c r="AE102" s="111"/>
      <c r="AF102" s="111"/>
      <c r="AG102" s="111"/>
      <c r="AH102" s="111"/>
      <c r="AI102" s="111"/>
    </row>
    <row r="103">
      <c r="A103" s="253" t="s">
        <v>5388</v>
      </c>
      <c r="B103" s="227" t="s">
        <v>5351</v>
      </c>
      <c r="C103" s="230" t="s">
        <v>5389</v>
      </c>
      <c r="D103" s="213" t="s">
        <v>5390</v>
      </c>
      <c r="E103" s="196" t="s">
        <v>5062</v>
      </c>
      <c r="F103" s="195" t="s">
        <v>5391</v>
      </c>
      <c r="G103" s="213" t="s">
        <v>5092</v>
      </c>
      <c r="H103" s="213" t="s">
        <v>5092</v>
      </c>
      <c r="I103" s="216" t="s">
        <v>51</v>
      </c>
      <c r="J103" s="260">
        <v>45400.0</v>
      </c>
      <c r="K103" s="231"/>
      <c r="L103" s="491"/>
      <c r="M103" s="453"/>
      <c r="N103" s="111"/>
      <c r="O103" s="111"/>
      <c r="P103" s="111"/>
      <c r="Q103" s="111"/>
      <c r="R103" s="111"/>
      <c r="S103" s="111"/>
      <c r="T103" s="111"/>
      <c r="U103" s="111"/>
      <c r="V103" s="111"/>
      <c r="W103" s="111"/>
      <c r="X103" s="111"/>
      <c r="Y103" s="111"/>
      <c r="Z103" s="111"/>
      <c r="AA103" s="111"/>
      <c r="AB103" s="111"/>
      <c r="AC103" s="111"/>
      <c r="AD103" s="111"/>
      <c r="AE103" s="111"/>
      <c r="AF103" s="111"/>
      <c r="AG103" s="111"/>
      <c r="AH103" s="111"/>
      <c r="AI103" s="111"/>
    </row>
    <row r="104">
      <c r="A104" s="253" t="s">
        <v>5392</v>
      </c>
      <c r="B104" s="196" t="s">
        <v>5351</v>
      </c>
      <c r="C104" s="195" t="s">
        <v>5393</v>
      </c>
      <c r="D104" s="213" t="s">
        <v>5394</v>
      </c>
      <c r="E104" s="245" t="s">
        <v>5062</v>
      </c>
      <c r="F104" s="195" t="s">
        <v>5395</v>
      </c>
      <c r="G104" s="213" t="s">
        <v>5092</v>
      </c>
      <c r="H104" s="213" t="s">
        <v>5092</v>
      </c>
      <c r="I104" s="245" t="s">
        <v>51</v>
      </c>
      <c r="J104" s="260">
        <v>45400.0</v>
      </c>
      <c r="K104" s="211"/>
      <c r="L104" s="259"/>
      <c r="M104" s="320"/>
      <c r="N104" s="184"/>
      <c r="O104" s="184"/>
      <c r="P104" s="184"/>
      <c r="Q104" s="184"/>
      <c r="R104" s="184"/>
      <c r="S104" s="184"/>
      <c r="T104" s="184"/>
      <c r="U104" s="184"/>
      <c r="V104" s="184"/>
      <c r="W104" s="184"/>
      <c r="X104" s="184"/>
      <c r="Y104" s="184"/>
      <c r="Z104" s="184"/>
      <c r="AA104" s="185"/>
      <c r="AB104" s="185"/>
      <c r="AC104" s="185"/>
      <c r="AD104" s="185"/>
      <c r="AE104" s="185"/>
      <c r="AF104" s="185"/>
      <c r="AG104" s="185"/>
      <c r="AH104" s="185"/>
      <c r="AI104" s="185"/>
    </row>
    <row r="105" ht="30.0" customHeight="1">
      <c r="A105" s="246"/>
      <c r="B105" s="210"/>
      <c r="C105" s="235"/>
      <c r="D105" s="189"/>
      <c r="E105" s="190"/>
      <c r="F105" s="212"/>
      <c r="G105" s="235"/>
      <c r="H105" s="235"/>
      <c r="I105" s="259"/>
      <c r="J105" s="493"/>
      <c r="K105" s="244"/>
      <c r="L105" s="490"/>
      <c r="M105" s="185"/>
      <c r="N105" s="185"/>
      <c r="O105" s="185"/>
      <c r="P105" s="185"/>
      <c r="Q105" s="185"/>
      <c r="R105" s="185"/>
      <c r="S105" s="185"/>
      <c r="T105" s="185"/>
      <c r="U105" s="185"/>
      <c r="V105" s="185"/>
      <c r="W105" s="185"/>
      <c r="X105" s="185"/>
      <c r="Y105" s="185"/>
      <c r="Z105" s="185"/>
      <c r="AA105" s="185"/>
      <c r="AB105" s="185"/>
      <c r="AC105" s="185"/>
      <c r="AD105" s="185"/>
      <c r="AE105" s="185"/>
      <c r="AF105" s="185"/>
      <c r="AG105" s="185"/>
      <c r="AH105" s="185"/>
      <c r="AI105" s="185"/>
    </row>
    <row r="106" ht="30.0" customHeight="1">
      <c r="A106" s="253"/>
      <c r="B106" s="210"/>
      <c r="C106" s="235"/>
      <c r="D106" s="195"/>
      <c r="E106" s="190"/>
      <c r="F106" s="235"/>
      <c r="G106" s="235"/>
      <c r="H106" s="235"/>
      <c r="I106" s="210"/>
      <c r="J106" s="494"/>
      <c r="K106" s="272"/>
      <c r="L106" s="491"/>
      <c r="M106" s="185"/>
      <c r="N106" s="185"/>
      <c r="O106" s="185"/>
      <c r="P106" s="185"/>
      <c r="Q106" s="185"/>
      <c r="R106" s="185"/>
      <c r="S106" s="185"/>
      <c r="T106" s="185"/>
      <c r="U106" s="185"/>
      <c r="V106" s="185"/>
      <c r="W106" s="185"/>
      <c r="X106" s="185"/>
      <c r="Y106" s="185"/>
      <c r="Z106" s="185"/>
      <c r="AA106" s="185"/>
      <c r="AB106" s="185"/>
      <c r="AC106" s="185"/>
      <c r="AD106" s="185"/>
      <c r="AE106" s="185"/>
      <c r="AF106" s="185"/>
      <c r="AG106" s="185"/>
      <c r="AH106" s="185"/>
      <c r="AI106" s="185"/>
    </row>
    <row r="107" ht="30.0" customHeight="1">
      <c r="A107" s="253"/>
      <c r="B107" s="210"/>
      <c r="C107" s="235"/>
      <c r="D107" s="189"/>
      <c r="E107" s="190"/>
      <c r="F107" s="212"/>
      <c r="G107" s="235"/>
      <c r="H107" s="235"/>
      <c r="I107" s="259"/>
      <c r="J107" s="493"/>
      <c r="K107" s="244"/>
      <c r="L107" s="490"/>
      <c r="M107" s="185"/>
      <c r="N107" s="185"/>
      <c r="O107" s="185"/>
      <c r="P107" s="185"/>
      <c r="Q107" s="185"/>
      <c r="R107" s="185"/>
      <c r="S107" s="185"/>
      <c r="T107" s="185"/>
      <c r="U107" s="185"/>
      <c r="V107" s="185"/>
      <c r="W107" s="185"/>
      <c r="X107" s="185"/>
      <c r="Y107" s="185"/>
      <c r="Z107" s="185"/>
      <c r="AA107" s="185"/>
      <c r="AB107" s="185"/>
      <c r="AC107" s="185"/>
      <c r="AD107" s="185"/>
      <c r="AE107" s="185"/>
      <c r="AF107" s="185"/>
      <c r="AG107" s="185"/>
      <c r="AH107" s="185"/>
      <c r="AI107" s="185"/>
    </row>
    <row r="108" ht="30.0" customHeight="1">
      <c r="A108" s="329"/>
      <c r="B108" s="210"/>
      <c r="C108" s="235"/>
      <c r="D108" s="189"/>
      <c r="E108" s="190"/>
      <c r="F108" s="212"/>
      <c r="G108" s="212"/>
      <c r="H108" s="212"/>
      <c r="I108" s="259"/>
      <c r="J108" s="493"/>
      <c r="K108" s="244"/>
      <c r="L108" s="490"/>
      <c r="M108" s="185"/>
      <c r="N108" s="185"/>
      <c r="O108" s="185"/>
      <c r="P108" s="185"/>
      <c r="Q108" s="185"/>
      <c r="R108" s="185"/>
      <c r="S108" s="185"/>
      <c r="T108" s="185"/>
      <c r="U108" s="185"/>
      <c r="V108" s="185"/>
      <c r="W108" s="185"/>
      <c r="X108" s="185"/>
      <c r="Y108" s="185"/>
      <c r="Z108" s="185"/>
      <c r="AA108" s="185"/>
      <c r="AB108" s="185"/>
      <c r="AC108" s="185"/>
      <c r="AD108" s="185"/>
      <c r="AE108" s="185"/>
      <c r="AF108" s="185"/>
      <c r="AG108" s="185"/>
      <c r="AH108" s="185"/>
      <c r="AI108" s="185"/>
    </row>
    <row r="109" ht="30.0" customHeight="1">
      <c r="A109" s="329"/>
      <c r="B109" s="210"/>
      <c r="C109" s="235"/>
      <c r="D109" s="189"/>
      <c r="E109" s="190"/>
      <c r="F109" s="212"/>
      <c r="G109" s="212"/>
      <c r="H109" s="212"/>
      <c r="I109" s="259"/>
      <c r="J109" s="493"/>
      <c r="K109" s="244"/>
      <c r="L109" s="490"/>
      <c r="M109" s="185"/>
      <c r="N109" s="185"/>
      <c r="O109" s="185"/>
      <c r="P109" s="185"/>
      <c r="Q109" s="185"/>
      <c r="R109" s="185"/>
      <c r="S109" s="185"/>
      <c r="T109" s="185"/>
      <c r="U109" s="185"/>
      <c r="V109" s="185"/>
      <c r="W109" s="185"/>
      <c r="X109" s="185"/>
      <c r="Y109" s="185"/>
      <c r="Z109" s="185"/>
      <c r="AA109" s="185"/>
      <c r="AB109" s="185"/>
      <c r="AC109" s="185"/>
      <c r="AD109" s="185"/>
      <c r="AE109" s="185"/>
      <c r="AF109" s="185"/>
      <c r="AG109" s="185"/>
      <c r="AH109" s="185"/>
      <c r="AI109" s="185"/>
    </row>
    <row r="110" ht="30.0" customHeight="1">
      <c r="A110" s="329"/>
      <c r="B110" s="210"/>
      <c r="C110" s="235"/>
      <c r="D110" s="189"/>
      <c r="E110" s="190"/>
      <c r="F110" s="212"/>
      <c r="G110" s="212"/>
      <c r="H110" s="212"/>
      <c r="I110" s="259"/>
      <c r="J110" s="493"/>
      <c r="K110" s="244"/>
      <c r="L110" s="490"/>
      <c r="M110" s="185"/>
      <c r="N110" s="185"/>
      <c r="O110" s="185"/>
      <c r="P110" s="185"/>
      <c r="Q110" s="185"/>
      <c r="R110" s="185"/>
      <c r="S110" s="185"/>
      <c r="T110" s="185"/>
      <c r="U110" s="185"/>
      <c r="V110" s="185"/>
      <c r="W110" s="185"/>
      <c r="X110" s="185"/>
      <c r="Y110" s="185"/>
      <c r="Z110" s="185"/>
      <c r="AA110" s="185"/>
      <c r="AB110" s="185"/>
      <c r="AC110" s="185"/>
      <c r="AD110" s="185"/>
      <c r="AE110" s="185"/>
      <c r="AF110" s="185"/>
      <c r="AG110" s="185"/>
      <c r="AH110" s="185"/>
      <c r="AI110" s="185"/>
    </row>
    <row r="111" ht="30.0" customHeight="1">
      <c r="A111" s="329"/>
      <c r="B111" s="210"/>
      <c r="C111" s="235"/>
      <c r="D111" s="189"/>
      <c r="E111" s="190"/>
      <c r="F111" s="212"/>
      <c r="G111" s="212"/>
      <c r="H111" s="212"/>
      <c r="I111" s="259"/>
      <c r="J111" s="493"/>
      <c r="K111" s="244"/>
      <c r="L111" s="490"/>
      <c r="M111" s="185"/>
      <c r="N111" s="185"/>
      <c r="O111" s="185"/>
      <c r="P111" s="185"/>
      <c r="Q111" s="185"/>
      <c r="R111" s="185"/>
      <c r="S111" s="185"/>
      <c r="T111" s="185"/>
      <c r="U111" s="185"/>
      <c r="V111" s="185"/>
      <c r="W111" s="185"/>
      <c r="X111" s="185"/>
      <c r="Y111" s="185"/>
      <c r="Z111" s="185"/>
      <c r="AA111" s="185"/>
      <c r="AB111" s="185"/>
      <c r="AC111" s="185"/>
      <c r="AD111" s="185"/>
      <c r="AE111" s="185"/>
      <c r="AF111" s="185"/>
      <c r="AG111" s="185"/>
      <c r="AH111" s="185"/>
      <c r="AI111" s="185"/>
    </row>
    <row r="112" ht="15.0" customHeight="1">
      <c r="A112" s="246"/>
      <c r="B112" s="238"/>
      <c r="C112" s="230"/>
      <c r="D112" s="180"/>
      <c r="E112" s="228"/>
      <c r="F112" s="180"/>
      <c r="G112" s="230"/>
      <c r="H112" s="230"/>
      <c r="I112" s="183"/>
      <c r="J112" s="206"/>
      <c r="K112" s="263"/>
      <c r="L112" s="183"/>
      <c r="M112" s="202"/>
      <c r="N112" s="202"/>
      <c r="O112" s="202"/>
      <c r="P112" s="202"/>
      <c r="Q112" s="202"/>
      <c r="R112" s="202"/>
      <c r="S112" s="202"/>
      <c r="T112" s="202"/>
      <c r="U112" s="202"/>
      <c r="V112" s="202"/>
      <c r="W112" s="202"/>
      <c r="X112" s="202"/>
      <c r="Y112" s="202"/>
      <c r="Z112" s="202"/>
      <c r="AA112" s="135"/>
      <c r="AB112" s="135"/>
      <c r="AC112" s="135"/>
      <c r="AD112" s="135"/>
      <c r="AE112" s="135"/>
      <c r="AF112" s="135"/>
      <c r="AG112" s="135"/>
      <c r="AH112" s="135"/>
      <c r="AI112" s="135"/>
    </row>
    <row r="113" ht="15.0" customHeight="1">
      <c r="A113" s="246"/>
      <c r="B113" s="238"/>
      <c r="C113" s="230"/>
      <c r="D113" s="180"/>
      <c r="E113" s="228"/>
      <c r="F113" s="180"/>
      <c r="G113" s="230"/>
      <c r="H113" s="230"/>
      <c r="I113" s="183"/>
      <c r="J113" s="206"/>
      <c r="K113" s="263"/>
      <c r="L113" s="183"/>
      <c r="M113" s="202"/>
      <c r="N113" s="202"/>
      <c r="O113" s="202"/>
      <c r="P113" s="202"/>
      <c r="Q113" s="202"/>
      <c r="R113" s="202"/>
      <c r="S113" s="202"/>
      <c r="T113" s="202"/>
      <c r="U113" s="202"/>
      <c r="V113" s="202"/>
      <c r="W113" s="202"/>
      <c r="X113" s="202"/>
      <c r="Y113" s="202"/>
      <c r="Z113" s="202"/>
      <c r="AA113" s="135"/>
      <c r="AB113" s="135"/>
      <c r="AC113" s="135"/>
      <c r="AD113" s="135"/>
      <c r="AE113" s="135"/>
      <c r="AF113" s="135"/>
      <c r="AG113" s="135"/>
      <c r="AH113" s="135"/>
      <c r="AI113" s="135"/>
    </row>
    <row r="114" ht="15.75" customHeight="1">
      <c r="A114" s="246"/>
      <c r="B114" s="238"/>
      <c r="C114" s="230"/>
      <c r="D114" s="180"/>
      <c r="E114" s="228"/>
      <c r="F114" s="180"/>
      <c r="G114" s="230"/>
      <c r="H114" s="230"/>
      <c r="I114" s="183"/>
      <c r="J114" s="206"/>
      <c r="K114" s="263"/>
      <c r="L114" s="183"/>
      <c r="M114" s="202"/>
      <c r="N114" s="202"/>
      <c r="O114" s="202"/>
      <c r="P114" s="202"/>
      <c r="Q114" s="202"/>
      <c r="R114" s="202"/>
      <c r="S114" s="202"/>
      <c r="T114" s="202"/>
      <c r="U114" s="202"/>
      <c r="V114" s="202"/>
      <c r="W114" s="202"/>
      <c r="X114" s="202"/>
      <c r="Y114" s="202"/>
      <c r="Z114" s="202"/>
      <c r="AA114" s="135"/>
      <c r="AB114" s="135"/>
      <c r="AC114" s="135"/>
      <c r="AD114" s="135"/>
      <c r="AE114" s="135"/>
      <c r="AF114" s="135"/>
      <c r="AG114" s="135"/>
      <c r="AH114" s="135"/>
      <c r="AI114" s="135"/>
    </row>
    <row r="115" ht="15.75" customHeight="1">
      <c r="A115" s="467"/>
      <c r="B115" s="264"/>
      <c r="C115" s="213"/>
      <c r="D115" s="213"/>
      <c r="E115" s="248"/>
      <c r="F115" s="198"/>
      <c r="G115" s="230"/>
      <c r="H115" s="198"/>
      <c r="I115" s="264"/>
      <c r="J115" s="181"/>
      <c r="K115" s="234"/>
      <c r="L115" s="216"/>
      <c r="M115" s="185"/>
      <c r="N115" s="185"/>
      <c r="O115" s="185"/>
      <c r="P115" s="185"/>
      <c r="Q115" s="185"/>
      <c r="R115" s="185"/>
      <c r="S115" s="185"/>
      <c r="T115" s="185"/>
      <c r="U115" s="185"/>
      <c r="V115" s="185"/>
      <c r="W115" s="185"/>
      <c r="X115" s="185"/>
      <c r="Y115" s="185"/>
      <c r="Z115" s="185"/>
      <c r="AA115" s="185"/>
      <c r="AB115" s="185"/>
      <c r="AC115" s="185"/>
      <c r="AD115" s="185"/>
      <c r="AE115" s="185"/>
      <c r="AF115" s="185"/>
      <c r="AG115" s="185"/>
      <c r="AH115" s="185"/>
      <c r="AI115" s="185"/>
    </row>
    <row r="116" ht="15.75" customHeight="1">
      <c r="A116" s="467"/>
      <c r="B116" s="264"/>
      <c r="C116" s="213"/>
      <c r="D116" s="213"/>
      <c r="E116" s="248"/>
      <c r="F116" s="198"/>
      <c r="G116" s="198"/>
      <c r="H116" s="198"/>
      <c r="I116" s="264"/>
      <c r="J116" s="181"/>
      <c r="K116" s="234"/>
      <c r="L116" s="216"/>
      <c r="M116" s="185"/>
      <c r="N116" s="185"/>
      <c r="O116" s="185"/>
      <c r="P116" s="185"/>
      <c r="Q116" s="185"/>
      <c r="R116" s="185"/>
      <c r="S116" s="185"/>
      <c r="T116" s="185"/>
      <c r="U116" s="185"/>
      <c r="V116" s="185"/>
      <c r="W116" s="185"/>
      <c r="X116" s="185"/>
      <c r="Y116" s="185"/>
      <c r="Z116" s="185"/>
      <c r="AA116" s="185"/>
      <c r="AB116" s="185"/>
      <c r="AC116" s="185"/>
      <c r="AD116" s="185"/>
      <c r="AE116" s="185"/>
      <c r="AF116" s="185"/>
      <c r="AG116" s="185"/>
      <c r="AH116" s="185"/>
      <c r="AI116" s="185"/>
    </row>
    <row r="117" ht="15.75" customHeight="1">
      <c r="A117" s="253"/>
      <c r="B117" s="238"/>
      <c r="C117" s="230"/>
      <c r="D117" s="198"/>
      <c r="E117" s="228"/>
      <c r="F117" s="198"/>
      <c r="G117" s="230"/>
      <c r="H117" s="230"/>
      <c r="I117" s="216"/>
      <c r="J117" s="181"/>
      <c r="K117" s="263"/>
      <c r="L117" s="216"/>
      <c r="M117" s="134"/>
      <c r="N117" s="134"/>
      <c r="O117" s="134"/>
      <c r="P117" s="134"/>
      <c r="Q117" s="134"/>
      <c r="R117" s="134"/>
      <c r="S117" s="134"/>
      <c r="T117" s="134"/>
      <c r="U117" s="134"/>
      <c r="V117" s="134"/>
      <c r="W117" s="134"/>
      <c r="X117" s="134"/>
      <c r="Y117" s="134"/>
      <c r="Z117" s="134"/>
      <c r="AA117" s="135"/>
      <c r="AB117" s="135"/>
      <c r="AC117" s="135"/>
      <c r="AD117" s="135"/>
      <c r="AE117" s="135"/>
      <c r="AF117" s="135"/>
      <c r="AG117" s="135"/>
      <c r="AH117" s="135"/>
      <c r="AI117" s="135"/>
    </row>
    <row r="118" ht="15.75" customHeight="1">
      <c r="A118" s="253"/>
      <c r="B118" s="238"/>
      <c r="C118" s="230"/>
      <c r="D118" s="198"/>
      <c r="E118" s="228"/>
      <c r="F118" s="198"/>
      <c r="G118" s="230"/>
      <c r="H118" s="230"/>
      <c r="I118" s="216"/>
      <c r="J118" s="181"/>
      <c r="K118" s="263"/>
      <c r="L118" s="216"/>
      <c r="M118" s="134"/>
      <c r="N118" s="134"/>
      <c r="O118" s="134"/>
      <c r="P118" s="134"/>
      <c r="Q118" s="134"/>
      <c r="R118" s="134"/>
      <c r="S118" s="134"/>
      <c r="T118" s="134"/>
      <c r="U118" s="134"/>
      <c r="V118" s="134"/>
      <c r="W118" s="134"/>
      <c r="X118" s="134"/>
      <c r="Y118" s="134"/>
      <c r="Z118" s="134"/>
      <c r="AA118" s="135"/>
      <c r="AB118" s="135"/>
      <c r="AC118" s="135"/>
      <c r="AD118" s="135"/>
      <c r="AE118" s="135"/>
      <c r="AF118" s="135"/>
      <c r="AG118" s="135"/>
      <c r="AH118" s="135"/>
      <c r="AI118" s="135"/>
    </row>
    <row r="119" ht="15.75" customHeight="1">
      <c r="A119" s="253"/>
      <c r="B119" s="238"/>
      <c r="C119" s="230"/>
      <c r="D119" s="198"/>
      <c r="E119" s="228"/>
      <c r="F119" s="198"/>
      <c r="G119" s="230"/>
      <c r="H119" s="230"/>
      <c r="I119" s="216"/>
      <c r="J119" s="181"/>
      <c r="K119" s="263"/>
      <c r="L119" s="216"/>
      <c r="M119" s="134"/>
      <c r="N119" s="134"/>
      <c r="O119" s="134"/>
      <c r="P119" s="134"/>
      <c r="Q119" s="134"/>
      <c r="R119" s="134"/>
      <c r="S119" s="134"/>
      <c r="T119" s="134"/>
      <c r="U119" s="134"/>
      <c r="V119" s="134"/>
      <c r="W119" s="134"/>
      <c r="X119" s="134"/>
      <c r="Y119" s="134"/>
      <c r="Z119" s="134"/>
      <c r="AA119" s="135"/>
      <c r="AB119" s="135"/>
      <c r="AC119" s="135"/>
      <c r="AD119" s="135"/>
      <c r="AE119" s="135"/>
      <c r="AF119" s="135"/>
      <c r="AG119" s="135"/>
      <c r="AH119" s="135"/>
      <c r="AI119" s="135"/>
    </row>
    <row r="120" ht="15.75" customHeight="1">
      <c r="A120" s="253"/>
      <c r="B120" s="238"/>
      <c r="C120" s="230"/>
      <c r="D120" s="198"/>
      <c r="E120" s="228"/>
      <c r="F120" s="198"/>
      <c r="G120" s="230"/>
      <c r="H120" s="230"/>
      <c r="I120" s="216"/>
      <c r="J120" s="181"/>
      <c r="K120" s="263"/>
      <c r="L120" s="216"/>
      <c r="M120" s="134"/>
      <c r="N120" s="134"/>
      <c r="O120" s="134"/>
      <c r="P120" s="134"/>
      <c r="Q120" s="134"/>
      <c r="R120" s="134"/>
      <c r="S120" s="134"/>
      <c r="T120" s="134"/>
      <c r="U120" s="134"/>
      <c r="V120" s="134"/>
      <c r="W120" s="134"/>
      <c r="X120" s="134"/>
      <c r="Y120" s="134"/>
      <c r="Z120" s="134"/>
      <c r="AA120" s="135"/>
      <c r="AB120" s="135"/>
      <c r="AC120" s="135"/>
      <c r="AD120" s="135"/>
      <c r="AE120" s="135"/>
      <c r="AF120" s="135"/>
      <c r="AG120" s="135"/>
      <c r="AH120" s="135"/>
      <c r="AI120" s="135"/>
    </row>
    <row r="121" ht="15.75" customHeight="1">
      <c r="A121" s="253"/>
      <c r="B121" s="238"/>
      <c r="C121" s="230"/>
      <c r="D121" s="198"/>
      <c r="E121" s="228"/>
      <c r="F121" s="198"/>
      <c r="G121" s="230"/>
      <c r="H121" s="230"/>
      <c r="I121" s="216"/>
      <c r="J121" s="181"/>
      <c r="K121" s="263"/>
      <c r="L121" s="216"/>
      <c r="M121" s="134"/>
      <c r="N121" s="134"/>
      <c r="O121" s="134"/>
      <c r="P121" s="134"/>
      <c r="Q121" s="134"/>
      <c r="R121" s="134"/>
      <c r="S121" s="134"/>
      <c r="T121" s="134"/>
      <c r="U121" s="134"/>
      <c r="V121" s="134"/>
      <c r="W121" s="134"/>
      <c r="X121" s="134"/>
      <c r="Y121" s="134"/>
      <c r="Z121" s="134"/>
      <c r="AA121" s="135"/>
      <c r="AB121" s="135"/>
      <c r="AC121" s="135"/>
      <c r="AD121" s="135"/>
      <c r="AE121" s="135"/>
      <c r="AF121" s="135"/>
      <c r="AG121" s="135"/>
      <c r="AH121" s="135"/>
      <c r="AI121" s="135"/>
    </row>
    <row r="122" ht="15.75" customHeight="1">
      <c r="A122" s="246"/>
      <c r="B122" s="238"/>
      <c r="C122" s="230"/>
      <c r="D122" s="180"/>
      <c r="E122" s="228"/>
      <c r="F122" s="178"/>
      <c r="G122" s="230"/>
      <c r="H122" s="230"/>
      <c r="I122" s="183"/>
      <c r="J122" s="206"/>
      <c r="K122" s="263"/>
      <c r="L122" s="183"/>
      <c r="M122" s="202"/>
      <c r="N122" s="202"/>
      <c r="O122" s="202"/>
      <c r="P122" s="202"/>
      <c r="Q122" s="202"/>
      <c r="R122" s="202"/>
      <c r="S122" s="202"/>
      <c r="T122" s="202"/>
      <c r="U122" s="202"/>
      <c r="V122" s="202"/>
      <c r="W122" s="202"/>
      <c r="X122" s="202"/>
      <c r="Y122" s="202"/>
      <c r="Z122" s="202"/>
      <c r="AA122" s="135"/>
      <c r="AB122" s="135"/>
      <c r="AC122" s="135"/>
      <c r="AD122" s="135"/>
      <c r="AE122" s="135"/>
      <c r="AF122" s="135"/>
      <c r="AG122" s="135"/>
      <c r="AH122" s="135"/>
      <c r="AI122" s="135"/>
    </row>
    <row r="123" ht="15.75" customHeight="1">
      <c r="A123" s="278"/>
      <c r="B123" s="228"/>
      <c r="C123" s="274"/>
      <c r="D123" s="275"/>
      <c r="E123" s="228"/>
      <c r="F123" s="275"/>
      <c r="G123" s="274"/>
      <c r="H123" s="274"/>
      <c r="I123" s="157"/>
      <c r="J123" s="233"/>
      <c r="K123" s="283"/>
      <c r="L123" s="157"/>
      <c r="M123" s="134"/>
      <c r="N123" s="134"/>
      <c r="O123" s="134"/>
      <c r="P123" s="134"/>
      <c r="Q123" s="134"/>
      <c r="R123" s="134"/>
      <c r="S123" s="134"/>
      <c r="T123" s="134"/>
      <c r="U123" s="134"/>
      <c r="V123" s="134"/>
      <c r="W123" s="134"/>
      <c r="X123" s="134"/>
      <c r="Y123" s="134"/>
      <c r="Z123" s="134"/>
      <c r="AA123" s="135"/>
      <c r="AB123" s="135"/>
      <c r="AC123" s="135"/>
      <c r="AD123" s="135"/>
      <c r="AE123" s="135"/>
      <c r="AF123" s="135"/>
      <c r="AG123" s="135"/>
      <c r="AH123" s="135"/>
      <c r="AI123" s="135"/>
    </row>
    <row r="124" ht="15.75" customHeight="1">
      <c r="A124" s="278"/>
      <c r="B124" s="228"/>
      <c r="C124" s="274"/>
      <c r="D124" s="275"/>
      <c r="E124" s="228"/>
      <c r="F124" s="275"/>
      <c r="G124" s="274"/>
      <c r="H124" s="274"/>
      <c r="I124" s="157"/>
      <c r="J124" s="233"/>
      <c r="K124" s="283"/>
      <c r="L124" s="157"/>
      <c r="M124" s="134"/>
      <c r="N124" s="134"/>
      <c r="O124" s="134"/>
      <c r="P124" s="134"/>
      <c r="Q124" s="134"/>
      <c r="R124" s="134"/>
      <c r="S124" s="134"/>
      <c r="T124" s="134"/>
      <c r="U124" s="134"/>
      <c r="V124" s="134"/>
      <c r="W124" s="134"/>
      <c r="X124" s="134"/>
      <c r="Y124" s="134"/>
      <c r="Z124" s="134"/>
      <c r="AA124" s="135"/>
      <c r="AB124" s="135"/>
      <c r="AC124" s="135"/>
      <c r="AD124" s="135"/>
      <c r="AE124" s="135"/>
      <c r="AF124" s="135"/>
      <c r="AG124" s="135"/>
      <c r="AH124" s="135"/>
      <c r="AI124" s="135"/>
    </row>
    <row r="125" ht="15.75" customHeight="1">
      <c r="A125" s="278"/>
      <c r="B125" s="228"/>
      <c r="C125" s="274"/>
      <c r="D125" s="275"/>
      <c r="E125" s="228"/>
      <c r="F125" s="275"/>
      <c r="G125" s="274"/>
      <c r="H125" s="274"/>
      <c r="I125" s="157"/>
      <c r="J125" s="233"/>
      <c r="K125" s="283"/>
      <c r="L125" s="157"/>
      <c r="M125" s="134"/>
      <c r="N125" s="134"/>
      <c r="O125" s="134"/>
      <c r="P125" s="134"/>
      <c r="Q125" s="134"/>
      <c r="R125" s="134"/>
      <c r="S125" s="134"/>
      <c r="T125" s="134"/>
      <c r="U125" s="134"/>
      <c r="V125" s="134"/>
      <c r="W125" s="134"/>
      <c r="X125" s="134"/>
      <c r="Y125" s="134"/>
      <c r="Z125" s="134"/>
      <c r="AA125" s="135"/>
      <c r="AB125" s="135"/>
      <c r="AC125" s="135"/>
      <c r="AD125" s="135"/>
      <c r="AE125" s="135"/>
      <c r="AF125" s="135"/>
      <c r="AG125" s="135"/>
      <c r="AH125" s="135"/>
      <c r="AI125" s="135"/>
    </row>
    <row r="126" ht="15.75" customHeight="1">
      <c r="A126" s="278"/>
      <c r="B126" s="228"/>
      <c r="C126" s="274"/>
      <c r="D126" s="275"/>
      <c r="E126" s="228"/>
      <c r="F126" s="275"/>
      <c r="G126" s="275"/>
      <c r="H126" s="275"/>
      <c r="I126" s="157"/>
      <c r="J126" s="233"/>
      <c r="K126" s="283"/>
      <c r="L126" s="157"/>
      <c r="M126" s="134"/>
      <c r="N126" s="134"/>
      <c r="O126" s="134"/>
      <c r="P126" s="134"/>
      <c r="Q126" s="134"/>
      <c r="R126" s="134"/>
      <c r="S126" s="134"/>
      <c r="T126" s="134"/>
      <c r="U126" s="134"/>
      <c r="V126" s="134"/>
      <c r="W126" s="134"/>
      <c r="X126" s="134"/>
      <c r="Y126" s="134"/>
      <c r="Z126" s="134"/>
      <c r="AA126" s="135"/>
      <c r="AB126" s="135"/>
      <c r="AC126" s="135"/>
      <c r="AD126" s="135"/>
      <c r="AE126" s="135"/>
      <c r="AF126" s="135"/>
      <c r="AG126" s="135"/>
      <c r="AH126" s="135"/>
      <c r="AI126" s="135"/>
    </row>
    <row r="127" ht="15.75" customHeight="1">
      <c r="A127" s="278"/>
      <c r="B127" s="228"/>
      <c r="C127" s="274"/>
      <c r="D127" s="275"/>
      <c r="E127" s="228"/>
      <c r="F127" s="275"/>
      <c r="G127" s="275"/>
      <c r="H127" s="275"/>
      <c r="I127" s="157"/>
      <c r="J127" s="233"/>
      <c r="K127" s="283"/>
      <c r="L127" s="157"/>
      <c r="M127" s="134"/>
      <c r="N127" s="134"/>
      <c r="O127" s="134"/>
      <c r="P127" s="134"/>
      <c r="Q127" s="134"/>
      <c r="R127" s="134"/>
      <c r="S127" s="134"/>
      <c r="T127" s="134"/>
      <c r="U127" s="134"/>
      <c r="V127" s="134"/>
      <c r="W127" s="134"/>
      <c r="X127" s="134"/>
      <c r="Y127" s="134"/>
      <c r="Z127" s="134"/>
      <c r="AA127" s="135"/>
      <c r="AB127" s="135"/>
      <c r="AC127" s="135"/>
      <c r="AD127" s="135"/>
      <c r="AE127" s="135"/>
      <c r="AF127" s="135"/>
      <c r="AG127" s="135"/>
      <c r="AH127" s="135"/>
      <c r="AI127" s="135"/>
    </row>
    <row r="128" ht="15.75" customHeight="1">
      <c r="A128" s="278"/>
      <c r="B128" s="228"/>
      <c r="C128" s="274"/>
      <c r="D128" s="275"/>
      <c r="E128" s="228"/>
      <c r="F128" s="275"/>
      <c r="G128" s="275"/>
      <c r="H128" s="275"/>
      <c r="I128" s="157"/>
      <c r="J128" s="233"/>
      <c r="K128" s="283"/>
      <c r="L128" s="157"/>
      <c r="M128" s="134"/>
      <c r="N128" s="134"/>
      <c r="O128" s="134"/>
      <c r="P128" s="134"/>
      <c r="Q128" s="134"/>
      <c r="R128" s="134"/>
      <c r="S128" s="134"/>
      <c r="T128" s="134"/>
      <c r="U128" s="134"/>
      <c r="V128" s="134"/>
      <c r="W128" s="134"/>
      <c r="X128" s="134"/>
      <c r="Y128" s="134"/>
      <c r="Z128" s="134"/>
      <c r="AA128" s="135"/>
      <c r="AB128" s="135"/>
      <c r="AC128" s="135"/>
      <c r="AD128" s="135"/>
      <c r="AE128" s="135"/>
      <c r="AF128" s="135"/>
      <c r="AG128" s="135"/>
      <c r="AH128" s="135"/>
      <c r="AI128" s="135"/>
    </row>
    <row r="129" ht="15.75" customHeight="1">
      <c r="A129" s="278"/>
      <c r="B129" s="228"/>
      <c r="C129" s="274"/>
      <c r="D129" s="275"/>
      <c r="E129" s="228"/>
      <c r="F129" s="275"/>
      <c r="G129" s="275"/>
      <c r="H129" s="275"/>
      <c r="I129" s="157"/>
      <c r="J129" s="233"/>
      <c r="K129" s="283"/>
      <c r="L129" s="157"/>
      <c r="M129" s="134"/>
      <c r="N129" s="134"/>
      <c r="O129" s="134"/>
      <c r="P129" s="134"/>
      <c r="Q129" s="134"/>
      <c r="R129" s="134"/>
      <c r="S129" s="134"/>
      <c r="T129" s="134"/>
      <c r="U129" s="134"/>
      <c r="V129" s="134"/>
      <c r="W129" s="134"/>
      <c r="X129" s="134"/>
      <c r="Y129" s="134"/>
      <c r="Z129" s="134"/>
      <c r="AA129" s="135"/>
      <c r="AB129" s="135"/>
      <c r="AC129" s="135"/>
      <c r="AD129" s="135"/>
      <c r="AE129" s="135"/>
      <c r="AF129" s="135"/>
      <c r="AG129" s="135"/>
      <c r="AH129" s="135"/>
      <c r="AI129" s="135"/>
    </row>
    <row r="130" ht="15.75" customHeight="1">
      <c r="A130" s="278"/>
      <c r="B130" s="228"/>
      <c r="C130" s="274"/>
      <c r="D130" s="275"/>
      <c r="E130" s="228"/>
      <c r="F130" s="275"/>
      <c r="G130" s="275"/>
      <c r="H130" s="275"/>
      <c r="I130" s="157"/>
      <c r="J130" s="233"/>
      <c r="K130" s="283"/>
      <c r="L130" s="157"/>
      <c r="M130" s="134"/>
      <c r="N130" s="134"/>
      <c r="O130" s="134"/>
      <c r="P130" s="134"/>
      <c r="Q130" s="134"/>
      <c r="R130" s="134"/>
      <c r="S130" s="134"/>
      <c r="T130" s="134"/>
      <c r="U130" s="134"/>
      <c r="V130" s="134"/>
      <c r="W130" s="134"/>
      <c r="X130" s="134"/>
      <c r="Y130" s="134"/>
      <c r="Z130" s="134"/>
      <c r="AA130" s="135"/>
      <c r="AB130" s="135"/>
      <c r="AC130" s="135"/>
      <c r="AD130" s="135"/>
      <c r="AE130" s="135"/>
      <c r="AF130" s="135"/>
      <c r="AG130" s="135"/>
      <c r="AH130" s="135"/>
      <c r="AI130" s="135"/>
    </row>
    <row r="131" ht="15.75" customHeight="1">
      <c r="A131" s="278"/>
      <c r="B131" s="228"/>
      <c r="C131" s="274"/>
      <c r="D131" s="275"/>
      <c r="E131" s="228"/>
      <c r="F131" s="275"/>
      <c r="G131" s="275"/>
      <c r="H131" s="275"/>
      <c r="I131" s="157"/>
      <c r="J131" s="233"/>
      <c r="K131" s="283"/>
      <c r="L131" s="157"/>
      <c r="M131" s="134"/>
      <c r="N131" s="134"/>
      <c r="O131" s="134"/>
      <c r="P131" s="134"/>
      <c r="Q131" s="134"/>
      <c r="R131" s="134"/>
      <c r="S131" s="134"/>
      <c r="T131" s="134"/>
      <c r="U131" s="134"/>
      <c r="V131" s="134"/>
      <c r="W131" s="134"/>
      <c r="X131" s="134"/>
      <c r="Y131" s="134"/>
      <c r="Z131" s="134"/>
      <c r="AA131" s="135"/>
      <c r="AB131" s="135"/>
      <c r="AC131" s="135"/>
      <c r="AD131" s="135"/>
      <c r="AE131" s="135"/>
      <c r="AF131" s="135"/>
      <c r="AG131" s="135"/>
      <c r="AH131" s="135"/>
      <c r="AI131" s="135"/>
    </row>
    <row r="132" ht="15.75" customHeight="1">
      <c r="A132" s="278"/>
      <c r="B132" s="228"/>
      <c r="C132" s="274"/>
      <c r="D132" s="275"/>
      <c r="E132" s="228"/>
      <c r="F132" s="275"/>
      <c r="G132" s="275"/>
      <c r="H132" s="275"/>
      <c r="I132" s="157"/>
      <c r="J132" s="233"/>
      <c r="K132" s="283"/>
      <c r="L132" s="157"/>
      <c r="M132" s="134"/>
      <c r="N132" s="134"/>
      <c r="O132" s="134"/>
      <c r="P132" s="134"/>
      <c r="Q132" s="134"/>
      <c r="R132" s="134"/>
      <c r="S132" s="134"/>
      <c r="T132" s="134"/>
      <c r="U132" s="134"/>
      <c r="V132" s="134"/>
      <c r="W132" s="134"/>
      <c r="X132" s="134"/>
      <c r="Y132" s="134"/>
      <c r="Z132" s="134"/>
      <c r="AA132" s="135"/>
      <c r="AB132" s="135"/>
      <c r="AC132" s="135"/>
      <c r="AD132" s="135"/>
      <c r="AE132" s="135"/>
      <c r="AF132" s="135"/>
      <c r="AG132" s="135"/>
      <c r="AH132" s="135"/>
      <c r="AI132" s="135"/>
    </row>
    <row r="133" ht="15.75" customHeight="1">
      <c r="A133" s="278"/>
      <c r="B133" s="228"/>
      <c r="C133" s="274"/>
      <c r="D133" s="275"/>
      <c r="E133" s="228"/>
      <c r="F133" s="275"/>
      <c r="G133" s="275"/>
      <c r="H133" s="275"/>
      <c r="I133" s="157"/>
      <c r="J133" s="233"/>
      <c r="K133" s="283"/>
      <c r="L133" s="157"/>
      <c r="M133" s="134"/>
      <c r="N133" s="134"/>
      <c r="O133" s="134"/>
      <c r="P133" s="134"/>
      <c r="Q133" s="134"/>
      <c r="R133" s="134"/>
      <c r="S133" s="134"/>
      <c r="T133" s="134"/>
      <c r="U133" s="134"/>
      <c r="V133" s="134"/>
      <c r="W133" s="134"/>
      <c r="X133" s="134"/>
      <c r="Y133" s="134"/>
      <c r="Z133" s="134"/>
      <c r="AA133" s="135"/>
      <c r="AB133" s="135"/>
      <c r="AC133" s="135"/>
      <c r="AD133" s="135"/>
      <c r="AE133" s="135"/>
      <c r="AF133" s="135"/>
      <c r="AG133" s="135"/>
      <c r="AH133" s="135"/>
      <c r="AI133" s="135"/>
    </row>
    <row r="134" ht="15.75" customHeight="1">
      <c r="A134" s="278"/>
      <c r="B134" s="228"/>
      <c r="C134" s="274"/>
      <c r="D134" s="275"/>
      <c r="E134" s="228"/>
      <c r="F134" s="275"/>
      <c r="G134" s="274"/>
      <c r="H134" s="274"/>
      <c r="I134" s="157"/>
      <c r="J134" s="233"/>
      <c r="K134" s="283"/>
      <c r="L134" s="157"/>
      <c r="M134" s="134"/>
      <c r="N134" s="134"/>
      <c r="O134" s="134"/>
      <c r="P134" s="134"/>
      <c r="Q134" s="134"/>
      <c r="R134" s="134"/>
      <c r="S134" s="134"/>
      <c r="T134" s="134"/>
      <c r="U134" s="134"/>
      <c r="V134" s="134"/>
      <c r="W134" s="134"/>
      <c r="X134" s="134"/>
      <c r="Y134" s="134"/>
      <c r="Z134" s="134"/>
      <c r="AA134" s="135"/>
      <c r="AB134" s="135"/>
      <c r="AC134" s="135"/>
      <c r="AD134" s="135"/>
      <c r="AE134" s="135"/>
      <c r="AF134" s="135"/>
      <c r="AG134" s="135"/>
      <c r="AH134" s="135"/>
      <c r="AI134" s="135"/>
    </row>
    <row r="135" ht="15.75" customHeight="1">
      <c r="A135" s="278"/>
      <c r="B135" s="228"/>
      <c r="C135" s="274"/>
      <c r="D135" s="275"/>
      <c r="E135" s="228"/>
      <c r="F135" s="275"/>
      <c r="G135" s="275"/>
      <c r="H135" s="275"/>
      <c r="I135" s="157"/>
      <c r="J135" s="233"/>
      <c r="K135" s="283"/>
      <c r="L135" s="157"/>
      <c r="M135" s="134"/>
      <c r="N135" s="134"/>
      <c r="O135" s="134"/>
      <c r="P135" s="134"/>
      <c r="Q135" s="134"/>
      <c r="R135" s="134"/>
      <c r="S135" s="134"/>
      <c r="T135" s="134"/>
      <c r="U135" s="134"/>
      <c r="V135" s="134"/>
      <c r="W135" s="134"/>
      <c r="X135" s="134"/>
      <c r="Y135" s="134"/>
      <c r="Z135" s="134"/>
      <c r="AA135" s="135"/>
      <c r="AB135" s="135"/>
      <c r="AC135" s="135"/>
      <c r="AD135" s="135"/>
      <c r="AE135" s="135"/>
      <c r="AF135" s="135"/>
      <c r="AG135" s="135"/>
      <c r="AH135" s="135"/>
      <c r="AI135" s="135"/>
    </row>
    <row r="136" ht="15.75" customHeight="1">
      <c r="A136" s="278"/>
      <c r="B136" s="228"/>
      <c r="C136" s="275"/>
      <c r="D136" s="275"/>
      <c r="E136" s="228"/>
      <c r="F136" s="284"/>
      <c r="G136" s="285"/>
      <c r="H136" s="284"/>
      <c r="I136" s="157"/>
      <c r="J136" s="233"/>
      <c r="K136" s="283"/>
      <c r="L136" s="157"/>
      <c r="M136" s="134"/>
      <c r="N136" s="134"/>
      <c r="O136" s="134"/>
      <c r="P136" s="134"/>
      <c r="Q136" s="134"/>
      <c r="R136" s="134"/>
      <c r="S136" s="134"/>
      <c r="T136" s="134"/>
      <c r="U136" s="134"/>
      <c r="V136" s="134"/>
      <c r="W136" s="134"/>
      <c r="X136" s="134"/>
      <c r="Y136" s="134"/>
      <c r="Z136" s="134"/>
      <c r="AA136" s="135"/>
      <c r="AB136" s="135"/>
      <c r="AC136" s="135"/>
      <c r="AD136" s="135"/>
      <c r="AE136" s="135"/>
      <c r="AF136" s="135"/>
      <c r="AG136" s="135"/>
      <c r="AH136" s="135"/>
      <c r="AI136" s="135"/>
    </row>
    <row r="137" ht="15.75" customHeight="1">
      <c r="A137" s="278"/>
      <c r="B137" s="228"/>
      <c r="C137" s="274"/>
      <c r="D137" s="275"/>
      <c r="E137" s="228"/>
      <c r="F137" s="284"/>
      <c r="G137" s="284"/>
      <c r="H137" s="285"/>
      <c r="I137" s="157"/>
      <c r="J137" s="233"/>
      <c r="K137" s="283"/>
      <c r="L137" s="157"/>
      <c r="M137" s="134"/>
      <c r="N137" s="134"/>
      <c r="O137" s="134"/>
      <c r="P137" s="134"/>
      <c r="Q137" s="134"/>
      <c r="R137" s="134"/>
      <c r="S137" s="134"/>
      <c r="T137" s="134"/>
      <c r="U137" s="134"/>
      <c r="V137" s="134"/>
      <c r="W137" s="134"/>
      <c r="X137" s="134"/>
      <c r="Y137" s="134"/>
      <c r="Z137" s="134"/>
      <c r="AA137" s="135"/>
      <c r="AB137" s="135"/>
      <c r="AC137" s="135"/>
      <c r="AD137" s="135"/>
      <c r="AE137" s="135"/>
      <c r="AF137" s="135"/>
      <c r="AG137" s="135"/>
      <c r="AH137" s="135"/>
      <c r="AI137" s="135"/>
    </row>
    <row r="138" ht="15.75" customHeight="1">
      <c r="A138" s="278"/>
      <c r="B138" s="228"/>
      <c r="C138" s="274"/>
      <c r="D138" s="275"/>
      <c r="E138" s="157"/>
      <c r="F138" s="284"/>
      <c r="G138" s="285"/>
      <c r="H138" s="285"/>
      <c r="I138" s="157"/>
      <c r="J138" s="233"/>
      <c r="K138" s="283"/>
      <c r="L138" s="157"/>
      <c r="M138" s="134"/>
      <c r="N138" s="134"/>
      <c r="O138" s="134"/>
      <c r="P138" s="134"/>
      <c r="Q138" s="134"/>
      <c r="R138" s="134"/>
      <c r="S138" s="134"/>
      <c r="T138" s="134"/>
      <c r="U138" s="134"/>
      <c r="V138" s="134"/>
      <c r="W138" s="134"/>
      <c r="X138" s="134"/>
      <c r="Y138" s="134"/>
      <c r="Z138" s="134"/>
      <c r="AA138" s="135"/>
      <c r="AB138" s="135"/>
      <c r="AC138" s="135"/>
      <c r="AD138" s="135"/>
      <c r="AE138" s="135"/>
      <c r="AF138" s="135"/>
      <c r="AG138" s="135"/>
      <c r="AH138" s="135"/>
      <c r="AI138" s="135"/>
    </row>
    <row r="139" ht="15.75" customHeight="1">
      <c r="A139" s="278"/>
      <c r="B139" s="157"/>
      <c r="C139" s="275"/>
      <c r="D139" s="275"/>
      <c r="E139" s="228"/>
      <c r="F139" s="284"/>
      <c r="G139" s="285"/>
      <c r="H139" s="285"/>
      <c r="I139" s="157"/>
      <c r="J139" s="233"/>
      <c r="K139" s="283"/>
      <c r="L139" s="157"/>
      <c r="M139" s="134"/>
      <c r="N139" s="134"/>
      <c r="O139" s="134"/>
      <c r="P139" s="134"/>
      <c r="Q139" s="134"/>
      <c r="R139" s="134"/>
      <c r="S139" s="134"/>
      <c r="T139" s="134"/>
      <c r="U139" s="134"/>
      <c r="V139" s="134"/>
      <c r="W139" s="134"/>
      <c r="X139" s="134"/>
      <c r="Y139" s="134"/>
      <c r="Z139" s="134"/>
      <c r="AA139" s="135"/>
      <c r="AB139" s="135"/>
      <c r="AC139" s="135"/>
      <c r="AD139" s="135"/>
      <c r="AE139" s="135"/>
      <c r="AF139" s="135"/>
      <c r="AG139" s="135"/>
      <c r="AH139" s="135"/>
      <c r="AI139" s="135"/>
    </row>
    <row r="140" ht="15.75" customHeight="1">
      <c r="A140" s="278"/>
      <c r="B140" s="228"/>
      <c r="C140" s="275"/>
      <c r="D140" s="275"/>
      <c r="E140" s="228"/>
      <c r="F140" s="284"/>
      <c r="G140" s="285"/>
      <c r="H140" s="285"/>
      <c r="I140" s="157"/>
      <c r="J140" s="233"/>
      <c r="K140" s="283"/>
      <c r="L140" s="157"/>
      <c r="M140" s="134"/>
      <c r="N140" s="134"/>
      <c r="O140" s="134"/>
      <c r="P140" s="134"/>
      <c r="Q140" s="134"/>
      <c r="R140" s="134"/>
      <c r="S140" s="134"/>
      <c r="T140" s="134"/>
      <c r="U140" s="134"/>
      <c r="V140" s="134"/>
      <c r="W140" s="134"/>
      <c r="X140" s="134"/>
      <c r="Y140" s="134"/>
      <c r="Z140" s="134"/>
      <c r="AA140" s="135"/>
      <c r="AB140" s="135"/>
      <c r="AC140" s="135"/>
      <c r="AD140" s="135"/>
      <c r="AE140" s="135"/>
      <c r="AF140" s="135"/>
      <c r="AG140" s="135"/>
      <c r="AH140" s="135"/>
      <c r="AI140" s="135"/>
    </row>
    <row r="141" ht="15.75" customHeight="1">
      <c r="A141" s="166"/>
      <c r="B141" s="286"/>
      <c r="C141" s="6"/>
      <c r="D141" s="199"/>
      <c r="E141" s="200"/>
      <c r="F141" s="199"/>
      <c r="G141" s="199"/>
      <c r="H141" s="199"/>
      <c r="I141" s="169"/>
      <c r="J141" s="233"/>
      <c r="K141" s="171"/>
      <c r="L141" s="157"/>
      <c r="M141" s="134"/>
      <c r="N141" s="134"/>
      <c r="O141" s="134"/>
      <c r="P141" s="134"/>
      <c r="Q141" s="134"/>
      <c r="R141" s="134"/>
      <c r="S141" s="134"/>
      <c r="T141" s="134"/>
      <c r="U141" s="134"/>
      <c r="V141" s="134"/>
      <c r="W141" s="134"/>
      <c r="X141" s="134"/>
      <c r="Y141" s="134"/>
      <c r="Z141" s="134"/>
      <c r="AA141" s="135"/>
      <c r="AB141" s="135"/>
      <c r="AC141" s="135"/>
      <c r="AD141" s="135"/>
      <c r="AE141" s="135"/>
      <c r="AF141" s="135"/>
      <c r="AG141" s="135"/>
      <c r="AH141" s="135"/>
      <c r="AI141" s="135"/>
    </row>
    <row r="142" ht="15.75" customHeight="1">
      <c r="A142" s="287"/>
      <c r="B142" s="228"/>
      <c r="C142" s="274"/>
      <c r="D142" s="275"/>
      <c r="E142" s="228"/>
      <c r="F142" s="275"/>
      <c r="G142" s="274"/>
      <c r="H142" s="274"/>
      <c r="I142" s="157"/>
      <c r="J142" s="233"/>
      <c r="K142" s="276"/>
      <c r="L142" s="157"/>
      <c r="M142" s="134"/>
      <c r="N142" s="134"/>
      <c r="O142" s="134"/>
      <c r="P142" s="134"/>
      <c r="Q142" s="134"/>
      <c r="R142" s="134"/>
      <c r="S142" s="134"/>
      <c r="T142" s="134"/>
      <c r="U142" s="134"/>
      <c r="V142" s="134"/>
      <c r="W142" s="134"/>
      <c r="X142" s="134"/>
      <c r="Y142" s="134"/>
      <c r="Z142" s="134"/>
      <c r="AA142" s="135"/>
      <c r="AB142" s="135"/>
      <c r="AC142" s="135"/>
      <c r="AD142" s="135"/>
      <c r="AE142" s="135"/>
      <c r="AF142" s="135"/>
      <c r="AG142" s="135"/>
      <c r="AH142" s="135"/>
      <c r="AI142" s="135"/>
    </row>
    <row r="143" ht="15.75" customHeight="1">
      <c r="A143" s="287"/>
      <c r="B143" s="228"/>
      <c r="C143" s="274"/>
      <c r="D143" s="275"/>
      <c r="E143" s="228"/>
      <c r="F143" s="275"/>
      <c r="G143" s="274"/>
      <c r="H143" s="274"/>
      <c r="I143" s="157"/>
      <c r="J143" s="233"/>
      <c r="K143" s="276"/>
      <c r="L143" s="157"/>
      <c r="M143" s="134"/>
      <c r="N143" s="134"/>
      <c r="O143" s="134"/>
      <c r="P143" s="134"/>
      <c r="Q143" s="134"/>
      <c r="R143" s="134"/>
      <c r="S143" s="134"/>
      <c r="T143" s="134"/>
      <c r="U143" s="134"/>
      <c r="V143" s="134"/>
      <c r="W143" s="134"/>
      <c r="X143" s="134"/>
      <c r="Y143" s="134"/>
      <c r="Z143" s="134"/>
      <c r="AA143" s="135"/>
      <c r="AB143" s="135"/>
      <c r="AC143" s="135"/>
      <c r="AD143" s="135"/>
      <c r="AE143" s="135"/>
      <c r="AF143" s="135"/>
      <c r="AG143" s="135"/>
      <c r="AH143" s="135"/>
      <c r="AI143" s="135"/>
    </row>
    <row r="144" ht="15.75" customHeight="1">
      <c r="A144" s="287"/>
      <c r="B144" s="228"/>
      <c r="C144" s="274"/>
      <c r="D144" s="275"/>
      <c r="E144" s="228"/>
      <c r="F144" s="275"/>
      <c r="G144" s="274"/>
      <c r="H144" s="274"/>
      <c r="I144" s="157"/>
      <c r="J144" s="233"/>
      <c r="K144" s="276"/>
      <c r="L144" s="157"/>
      <c r="M144" s="134"/>
      <c r="N144" s="134"/>
      <c r="O144" s="134"/>
      <c r="P144" s="134"/>
      <c r="Q144" s="134"/>
      <c r="R144" s="134"/>
      <c r="S144" s="134"/>
      <c r="T144" s="134"/>
      <c r="U144" s="134"/>
      <c r="V144" s="134"/>
      <c r="W144" s="134"/>
      <c r="X144" s="134"/>
      <c r="Y144" s="134"/>
      <c r="Z144" s="134"/>
      <c r="AA144" s="135"/>
      <c r="AB144" s="135"/>
      <c r="AC144" s="135"/>
      <c r="AD144" s="135"/>
      <c r="AE144" s="135"/>
      <c r="AF144" s="135"/>
      <c r="AG144" s="135"/>
      <c r="AH144" s="135"/>
      <c r="AI144" s="135"/>
    </row>
    <row r="145" ht="15.75" customHeight="1">
      <c r="A145" s="287"/>
      <c r="B145" s="228"/>
      <c r="C145" s="274"/>
      <c r="D145" s="275"/>
      <c r="E145" s="228"/>
      <c r="F145" s="275"/>
      <c r="G145" s="274"/>
      <c r="H145" s="274"/>
      <c r="I145" s="157"/>
      <c r="J145" s="233"/>
      <c r="K145" s="276"/>
      <c r="L145" s="157"/>
      <c r="M145" s="134"/>
      <c r="N145" s="134"/>
      <c r="O145" s="134"/>
      <c r="P145" s="134"/>
      <c r="Q145" s="134"/>
      <c r="R145" s="134"/>
      <c r="S145" s="134"/>
      <c r="T145" s="134"/>
      <c r="U145" s="134"/>
      <c r="V145" s="134"/>
      <c r="W145" s="134"/>
      <c r="X145" s="134"/>
      <c r="Y145" s="134"/>
      <c r="Z145" s="134"/>
      <c r="AA145" s="135"/>
      <c r="AB145" s="135"/>
      <c r="AC145" s="135"/>
      <c r="AD145" s="135"/>
      <c r="AE145" s="135"/>
      <c r="AF145" s="135"/>
      <c r="AG145" s="135"/>
      <c r="AH145" s="135"/>
      <c r="AI145" s="135"/>
    </row>
    <row r="146" ht="15.75" customHeight="1">
      <c r="A146" s="287"/>
      <c r="B146" s="228"/>
      <c r="C146" s="274"/>
      <c r="D146" s="275"/>
      <c r="E146" s="228"/>
      <c r="F146" s="275"/>
      <c r="G146" s="274"/>
      <c r="H146" s="274"/>
      <c r="I146" s="157"/>
      <c r="J146" s="233"/>
      <c r="K146" s="276"/>
      <c r="L146" s="157"/>
      <c r="M146" s="134"/>
      <c r="N146" s="134"/>
      <c r="O146" s="134"/>
      <c r="P146" s="134"/>
      <c r="Q146" s="134"/>
      <c r="R146" s="134"/>
      <c r="S146" s="134"/>
      <c r="T146" s="134"/>
      <c r="U146" s="134"/>
      <c r="V146" s="134"/>
      <c r="W146" s="134"/>
      <c r="X146" s="134"/>
      <c r="Y146" s="134"/>
      <c r="Z146" s="134"/>
      <c r="AA146" s="135"/>
      <c r="AB146" s="135"/>
      <c r="AC146" s="135"/>
      <c r="AD146" s="135"/>
      <c r="AE146" s="135"/>
      <c r="AF146" s="135"/>
      <c r="AG146" s="135"/>
      <c r="AH146" s="135"/>
      <c r="AI146" s="135"/>
    </row>
    <row r="147" ht="15.75" customHeight="1">
      <c r="A147" s="287"/>
      <c r="B147" s="228"/>
      <c r="C147" s="274"/>
      <c r="D147" s="275"/>
      <c r="E147" s="228"/>
      <c r="F147" s="275"/>
      <c r="G147" s="274"/>
      <c r="H147" s="274"/>
      <c r="I147" s="157"/>
      <c r="J147" s="233"/>
      <c r="K147" s="276"/>
      <c r="L147" s="157"/>
      <c r="M147" s="134"/>
      <c r="N147" s="134"/>
      <c r="O147" s="134"/>
      <c r="P147" s="134"/>
      <c r="Q147" s="134"/>
      <c r="R147" s="134"/>
      <c r="S147" s="134"/>
      <c r="T147" s="134"/>
      <c r="U147" s="134"/>
      <c r="V147" s="134"/>
      <c r="W147" s="134"/>
      <c r="X147" s="134"/>
      <c r="Y147" s="134"/>
      <c r="Z147" s="134"/>
      <c r="AA147" s="135"/>
      <c r="AB147" s="135"/>
      <c r="AC147" s="135"/>
      <c r="AD147" s="135"/>
      <c r="AE147" s="135"/>
      <c r="AF147" s="135"/>
      <c r="AG147" s="135"/>
      <c r="AH147" s="135"/>
      <c r="AI147" s="135"/>
    </row>
    <row r="148" ht="15.75" customHeight="1">
      <c r="A148" s="287"/>
      <c r="B148" s="228"/>
      <c r="C148" s="274"/>
      <c r="D148" s="275"/>
      <c r="E148" s="228"/>
      <c r="F148" s="275"/>
      <c r="G148" s="274"/>
      <c r="H148" s="274"/>
      <c r="I148" s="157"/>
      <c r="J148" s="233"/>
      <c r="K148" s="276"/>
      <c r="L148" s="157"/>
      <c r="M148" s="134"/>
      <c r="N148" s="134"/>
      <c r="O148" s="134"/>
      <c r="P148" s="134"/>
      <c r="Q148" s="134"/>
      <c r="R148" s="134"/>
      <c r="S148" s="134"/>
      <c r="T148" s="134"/>
      <c r="U148" s="134"/>
      <c r="V148" s="134"/>
      <c r="W148" s="134"/>
      <c r="X148" s="134"/>
      <c r="Y148" s="134"/>
      <c r="Z148" s="134"/>
      <c r="AA148" s="135"/>
      <c r="AB148" s="135"/>
      <c r="AC148" s="135"/>
      <c r="AD148" s="135"/>
      <c r="AE148" s="135"/>
      <c r="AF148" s="135"/>
      <c r="AG148" s="135"/>
      <c r="AH148" s="135"/>
      <c r="AI148" s="135"/>
    </row>
    <row r="149" ht="15.75" customHeight="1">
      <c r="A149" s="287"/>
      <c r="B149" s="228"/>
      <c r="C149" s="274"/>
      <c r="D149" s="275"/>
      <c r="E149" s="228"/>
      <c r="F149" s="275"/>
      <c r="G149" s="274"/>
      <c r="H149" s="274"/>
      <c r="I149" s="157"/>
      <c r="J149" s="233"/>
      <c r="K149" s="288"/>
      <c r="L149" s="157"/>
      <c r="M149" s="134"/>
      <c r="N149" s="134"/>
      <c r="O149" s="134"/>
      <c r="P149" s="134"/>
      <c r="Q149" s="134"/>
      <c r="R149" s="134"/>
      <c r="S149" s="134"/>
      <c r="T149" s="134"/>
      <c r="U149" s="134"/>
      <c r="V149" s="134"/>
      <c r="W149" s="134"/>
      <c r="X149" s="134"/>
      <c r="Y149" s="134"/>
      <c r="Z149" s="134"/>
      <c r="AA149" s="135"/>
      <c r="AB149" s="135"/>
      <c r="AC149" s="135"/>
      <c r="AD149" s="135"/>
      <c r="AE149" s="135"/>
      <c r="AF149" s="135"/>
      <c r="AG149" s="135"/>
      <c r="AH149" s="135"/>
      <c r="AI149" s="135"/>
    </row>
    <row r="150" ht="15.75" customHeight="1">
      <c r="A150" s="287"/>
      <c r="B150" s="228"/>
      <c r="C150" s="274"/>
      <c r="D150" s="275"/>
      <c r="E150" s="228"/>
      <c r="F150" s="275"/>
      <c r="G150" s="274"/>
      <c r="H150" s="274"/>
      <c r="I150" s="157"/>
      <c r="J150" s="233"/>
      <c r="K150" s="289"/>
      <c r="L150" s="157"/>
      <c r="M150" s="134"/>
      <c r="N150" s="134"/>
      <c r="O150" s="134"/>
      <c r="P150" s="134"/>
      <c r="Q150" s="134"/>
      <c r="R150" s="134"/>
      <c r="S150" s="134"/>
      <c r="T150" s="134"/>
      <c r="U150" s="134"/>
      <c r="V150" s="134"/>
      <c r="W150" s="134"/>
      <c r="X150" s="134"/>
      <c r="Y150" s="134"/>
      <c r="Z150" s="134"/>
      <c r="AA150" s="135"/>
      <c r="AB150" s="135"/>
      <c r="AC150" s="135"/>
      <c r="AD150" s="135"/>
      <c r="AE150" s="135"/>
      <c r="AF150" s="135"/>
      <c r="AG150" s="135"/>
      <c r="AH150" s="135"/>
      <c r="AI150" s="135"/>
    </row>
    <row r="151" ht="15.75" customHeight="1">
      <c r="A151" s="287"/>
      <c r="B151" s="228"/>
      <c r="C151" s="274"/>
      <c r="D151" s="275"/>
      <c r="E151" s="228"/>
      <c r="F151" s="275"/>
      <c r="G151" s="274"/>
      <c r="H151" s="274"/>
      <c r="I151" s="157"/>
      <c r="J151" s="233"/>
      <c r="K151" s="263"/>
      <c r="L151" s="157"/>
      <c r="M151" s="134"/>
      <c r="N151" s="134"/>
      <c r="O151" s="134"/>
      <c r="P151" s="134"/>
      <c r="Q151" s="134"/>
      <c r="R151" s="134"/>
      <c r="S151" s="134"/>
      <c r="T151" s="134"/>
      <c r="U151" s="134"/>
      <c r="V151" s="134"/>
      <c r="W151" s="134"/>
      <c r="X151" s="134"/>
      <c r="Y151" s="134"/>
      <c r="Z151" s="134"/>
      <c r="AA151" s="135"/>
      <c r="AB151" s="135"/>
      <c r="AC151" s="135"/>
      <c r="AD151" s="135"/>
      <c r="AE151" s="135"/>
      <c r="AF151" s="135"/>
      <c r="AG151" s="135"/>
      <c r="AH151" s="135"/>
      <c r="AI151" s="135"/>
    </row>
    <row r="152" ht="15.75" customHeight="1">
      <c r="A152" s="287"/>
      <c r="B152" s="228"/>
      <c r="C152" s="274"/>
      <c r="D152" s="275"/>
      <c r="E152" s="228"/>
      <c r="F152" s="275"/>
      <c r="G152" s="274"/>
      <c r="H152" s="274"/>
      <c r="I152" s="157"/>
      <c r="J152" s="233"/>
      <c r="K152" s="276"/>
      <c r="L152" s="157"/>
      <c r="M152" s="134"/>
      <c r="N152" s="134"/>
      <c r="O152" s="134"/>
      <c r="P152" s="134"/>
      <c r="Q152" s="134"/>
      <c r="R152" s="134"/>
      <c r="S152" s="134"/>
      <c r="T152" s="134"/>
      <c r="U152" s="134"/>
      <c r="V152" s="134"/>
      <c r="W152" s="134"/>
      <c r="X152" s="134"/>
      <c r="Y152" s="134"/>
      <c r="Z152" s="134"/>
      <c r="AA152" s="135"/>
      <c r="AB152" s="135"/>
      <c r="AC152" s="135"/>
      <c r="AD152" s="135"/>
      <c r="AE152" s="135"/>
      <c r="AF152" s="135"/>
      <c r="AG152" s="135"/>
      <c r="AH152" s="135"/>
      <c r="AI152" s="135"/>
    </row>
    <row r="153" ht="15.75" customHeight="1">
      <c r="A153" s="287"/>
      <c r="B153" s="228"/>
      <c r="C153" s="274"/>
      <c r="D153" s="275"/>
      <c r="E153" s="228"/>
      <c r="F153" s="275"/>
      <c r="G153" s="274"/>
      <c r="H153" s="274"/>
      <c r="I153" s="157"/>
      <c r="J153" s="233"/>
      <c r="K153" s="276"/>
      <c r="L153" s="157"/>
      <c r="M153" s="134"/>
      <c r="N153" s="134"/>
      <c r="O153" s="134"/>
      <c r="P153" s="134"/>
      <c r="Q153" s="134"/>
      <c r="R153" s="134"/>
      <c r="S153" s="134"/>
      <c r="T153" s="134"/>
      <c r="U153" s="134"/>
      <c r="V153" s="134"/>
      <c r="W153" s="134"/>
      <c r="X153" s="134"/>
      <c r="Y153" s="134"/>
      <c r="Z153" s="134"/>
      <c r="AA153" s="135"/>
      <c r="AB153" s="135"/>
      <c r="AC153" s="135"/>
      <c r="AD153" s="135"/>
      <c r="AE153" s="135"/>
      <c r="AF153" s="135"/>
      <c r="AG153" s="135"/>
      <c r="AH153" s="135"/>
      <c r="AI153" s="135"/>
    </row>
    <row r="154" ht="15.75" customHeight="1">
      <c r="A154" s="287"/>
      <c r="B154" s="228"/>
      <c r="C154" s="274"/>
      <c r="D154" s="275"/>
      <c r="E154" s="228"/>
      <c r="F154" s="275"/>
      <c r="G154" s="274"/>
      <c r="H154" s="274"/>
      <c r="I154" s="157"/>
      <c r="J154" s="233"/>
      <c r="K154" s="276"/>
      <c r="L154" s="157"/>
      <c r="M154" s="134"/>
      <c r="N154" s="134"/>
      <c r="O154" s="134"/>
      <c r="P154" s="134"/>
      <c r="Q154" s="134"/>
      <c r="R154" s="134"/>
      <c r="S154" s="134"/>
      <c r="T154" s="134"/>
      <c r="U154" s="134"/>
      <c r="V154" s="134"/>
      <c r="W154" s="134"/>
      <c r="X154" s="134"/>
      <c r="Y154" s="134"/>
      <c r="Z154" s="134"/>
      <c r="AA154" s="135"/>
      <c r="AB154" s="135"/>
      <c r="AC154" s="135"/>
      <c r="AD154" s="135"/>
      <c r="AE154" s="135"/>
      <c r="AF154" s="135"/>
      <c r="AG154" s="135"/>
      <c r="AH154" s="135"/>
      <c r="AI154" s="135"/>
    </row>
    <row r="155" ht="15.75" customHeight="1">
      <c r="A155" s="287"/>
      <c r="B155" s="228"/>
      <c r="C155" s="274"/>
      <c r="D155" s="275"/>
      <c r="E155" s="228"/>
      <c r="F155" s="275"/>
      <c r="G155" s="274"/>
      <c r="H155" s="274"/>
      <c r="I155" s="157"/>
      <c r="J155" s="233"/>
      <c r="K155" s="276"/>
      <c r="L155" s="157"/>
      <c r="M155" s="134"/>
      <c r="N155" s="134"/>
      <c r="O155" s="134"/>
      <c r="P155" s="134"/>
      <c r="Q155" s="134"/>
      <c r="R155" s="134"/>
      <c r="S155" s="134"/>
      <c r="T155" s="134"/>
      <c r="U155" s="134"/>
      <c r="V155" s="134"/>
      <c r="W155" s="134"/>
      <c r="X155" s="134"/>
      <c r="Y155" s="134"/>
      <c r="Z155" s="134"/>
      <c r="AA155" s="135"/>
      <c r="AB155" s="135"/>
      <c r="AC155" s="135"/>
      <c r="AD155" s="135"/>
      <c r="AE155" s="135"/>
      <c r="AF155" s="135"/>
      <c r="AG155" s="135"/>
      <c r="AH155" s="135"/>
      <c r="AI155" s="135"/>
    </row>
    <row r="156" ht="15.75" customHeight="1">
      <c r="A156" s="287"/>
      <c r="B156" s="228"/>
      <c r="C156" s="274"/>
      <c r="D156" s="275"/>
      <c r="E156" s="228"/>
      <c r="F156" s="275"/>
      <c r="G156" s="274"/>
      <c r="H156" s="274"/>
      <c r="I156" s="157"/>
      <c r="J156" s="233"/>
      <c r="K156" s="276"/>
      <c r="L156" s="157"/>
      <c r="M156" s="134"/>
      <c r="N156" s="134"/>
      <c r="O156" s="134"/>
      <c r="P156" s="134"/>
      <c r="Q156" s="134"/>
      <c r="R156" s="134"/>
      <c r="S156" s="134"/>
      <c r="T156" s="134"/>
      <c r="U156" s="134"/>
      <c r="V156" s="134"/>
      <c r="W156" s="134"/>
      <c r="X156" s="134"/>
      <c r="Y156" s="134"/>
      <c r="Z156" s="134"/>
      <c r="AA156" s="135"/>
      <c r="AB156" s="135"/>
      <c r="AC156" s="135"/>
      <c r="AD156" s="135"/>
      <c r="AE156" s="135"/>
      <c r="AF156" s="135"/>
      <c r="AG156" s="135"/>
      <c r="AH156" s="135"/>
      <c r="AI156" s="135"/>
    </row>
    <row r="157" ht="15.75" customHeight="1">
      <c r="A157" s="287"/>
      <c r="B157" s="115"/>
      <c r="C157" s="274"/>
      <c r="D157" s="275"/>
      <c r="E157" s="228"/>
      <c r="F157" s="275"/>
      <c r="G157" s="275"/>
      <c r="H157" s="275"/>
      <c r="I157" s="157"/>
      <c r="J157" s="233"/>
      <c r="K157" s="263"/>
      <c r="L157" s="157"/>
      <c r="M157" s="134"/>
      <c r="N157" s="134"/>
      <c r="O157" s="134"/>
      <c r="P157" s="134"/>
      <c r="Q157" s="134"/>
      <c r="R157" s="134"/>
      <c r="S157" s="134"/>
      <c r="T157" s="134"/>
      <c r="U157" s="134"/>
      <c r="V157" s="134"/>
      <c r="W157" s="134"/>
      <c r="X157" s="134"/>
      <c r="Y157" s="134"/>
      <c r="Z157" s="134"/>
      <c r="AA157" s="135"/>
      <c r="AB157" s="135"/>
      <c r="AC157" s="135"/>
      <c r="AD157" s="135"/>
      <c r="AE157" s="135"/>
      <c r="AF157" s="135"/>
      <c r="AG157" s="135"/>
      <c r="AH157" s="135"/>
      <c r="AI157" s="135"/>
    </row>
    <row r="158" ht="15.75" customHeight="1">
      <c r="A158" s="70"/>
      <c r="B158" s="70"/>
      <c r="C158" s="275"/>
      <c r="D158" s="275"/>
      <c r="E158" s="157"/>
      <c r="F158" s="275"/>
      <c r="G158" s="275"/>
      <c r="H158" s="275"/>
      <c r="I158" s="157"/>
      <c r="J158" s="233"/>
      <c r="K158" s="276"/>
      <c r="L158" s="157"/>
      <c r="M158" s="134"/>
      <c r="N158" s="134"/>
      <c r="O158" s="134"/>
      <c r="P158" s="134"/>
      <c r="Q158" s="134"/>
      <c r="R158" s="134"/>
      <c r="S158" s="134"/>
      <c r="T158" s="134"/>
      <c r="U158" s="134"/>
      <c r="V158" s="134"/>
      <c r="W158" s="134"/>
      <c r="X158" s="134"/>
      <c r="Y158" s="134"/>
      <c r="Z158" s="134"/>
      <c r="AA158" s="135"/>
      <c r="AB158" s="135"/>
      <c r="AC158" s="135"/>
      <c r="AD158" s="135"/>
      <c r="AE158" s="135"/>
      <c r="AF158" s="135"/>
      <c r="AG158" s="135"/>
      <c r="AH158" s="135"/>
      <c r="AI158" s="135"/>
    </row>
    <row r="159" ht="15.75" customHeight="1">
      <c r="A159" s="287"/>
      <c r="B159" s="115"/>
      <c r="C159" s="274"/>
      <c r="D159" s="275"/>
      <c r="E159" s="228"/>
      <c r="F159" s="275"/>
      <c r="G159" s="275"/>
      <c r="H159" s="275"/>
      <c r="I159" s="157"/>
      <c r="J159" s="233"/>
      <c r="K159" s="263"/>
      <c r="L159" s="157"/>
      <c r="M159" s="134"/>
      <c r="N159" s="134"/>
      <c r="O159" s="134"/>
      <c r="P159" s="134"/>
      <c r="Q159" s="134"/>
      <c r="R159" s="134"/>
      <c r="S159" s="134"/>
      <c r="T159" s="134"/>
      <c r="U159" s="134"/>
      <c r="V159" s="134"/>
      <c r="W159" s="134"/>
      <c r="X159" s="134"/>
      <c r="Y159" s="134"/>
      <c r="Z159" s="134"/>
      <c r="AA159" s="135"/>
      <c r="AB159" s="135"/>
      <c r="AC159" s="135"/>
      <c r="AD159" s="135"/>
      <c r="AE159" s="135"/>
      <c r="AF159" s="135"/>
      <c r="AG159" s="135"/>
      <c r="AH159" s="135"/>
      <c r="AI159" s="135"/>
    </row>
    <row r="160" ht="15.75" customHeight="1">
      <c r="A160" s="287"/>
      <c r="B160" s="228"/>
      <c r="C160" s="274"/>
      <c r="D160" s="275"/>
      <c r="E160" s="228"/>
      <c r="F160" s="275"/>
      <c r="G160" s="275"/>
      <c r="H160" s="275"/>
      <c r="I160" s="157"/>
      <c r="J160" s="233"/>
      <c r="K160" s="263"/>
      <c r="L160" s="157"/>
      <c r="M160" s="134"/>
      <c r="N160" s="134"/>
      <c r="O160" s="134"/>
      <c r="P160" s="134"/>
      <c r="Q160" s="134"/>
      <c r="R160" s="134"/>
      <c r="S160" s="134"/>
      <c r="T160" s="134"/>
      <c r="U160" s="134"/>
      <c r="V160" s="134"/>
      <c r="W160" s="134"/>
      <c r="X160" s="134"/>
      <c r="Y160" s="134"/>
      <c r="Z160" s="134"/>
      <c r="AA160" s="135"/>
      <c r="AB160" s="135"/>
      <c r="AC160" s="135"/>
      <c r="AD160" s="135"/>
      <c r="AE160" s="135"/>
      <c r="AF160" s="135"/>
      <c r="AG160" s="135"/>
      <c r="AH160" s="135"/>
      <c r="AI160" s="135"/>
    </row>
    <row r="161" ht="15.75" customHeight="1">
      <c r="A161" s="287"/>
      <c r="B161" s="228"/>
      <c r="C161" s="274"/>
      <c r="D161" s="275"/>
      <c r="E161" s="228"/>
      <c r="F161" s="275"/>
      <c r="G161" s="274"/>
      <c r="H161" s="290"/>
      <c r="I161" s="157"/>
      <c r="J161" s="233"/>
      <c r="K161" s="276"/>
      <c r="L161" s="157"/>
      <c r="M161" s="134"/>
      <c r="N161" s="134"/>
      <c r="O161" s="134"/>
      <c r="P161" s="134"/>
      <c r="Q161" s="134"/>
      <c r="R161" s="134"/>
      <c r="S161" s="134"/>
      <c r="T161" s="134"/>
      <c r="U161" s="134"/>
      <c r="V161" s="134"/>
      <c r="W161" s="134"/>
      <c r="X161" s="134"/>
      <c r="Y161" s="134"/>
      <c r="Z161" s="134"/>
      <c r="AA161" s="135"/>
      <c r="AB161" s="135"/>
      <c r="AC161" s="135"/>
      <c r="AD161" s="135"/>
      <c r="AE161" s="135"/>
      <c r="AF161" s="135"/>
      <c r="AG161" s="135"/>
      <c r="AH161" s="135"/>
      <c r="AI161" s="135"/>
    </row>
    <row r="162" ht="15.75" customHeight="1">
      <c r="A162" s="287"/>
      <c r="B162" s="291"/>
      <c r="C162" s="274"/>
      <c r="D162" s="275"/>
      <c r="E162" s="228"/>
      <c r="F162" s="275"/>
      <c r="G162" s="274"/>
      <c r="H162" s="274"/>
      <c r="I162" s="157"/>
      <c r="J162" s="233"/>
      <c r="K162" s="276"/>
      <c r="L162" s="157"/>
      <c r="M162" s="134"/>
      <c r="N162" s="134"/>
      <c r="O162" s="134"/>
      <c r="P162" s="134"/>
      <c r="Q162" s="134"/>
      <c r="R162" s="134"/>
      <c r="S162" s="134"/>
      <c r="T162" s="134"/>
      <c r="U162" s="134"/>
      <c r="V162" s="134"/>
      <c r="W162" s="134"/>
      <c r="X162" s="134"/>
      <c r="Y162" s="134"/>
      <c r="Z162" s="134"/>
      <c r="AA162" s="135"/>
      <c r="AB162" s="135"/>
      <c r="AC162" s="135"/>
      <c r="AD162" s="135"/>
      <c r="AE162" s="135"/>
      <c r="AF162" s="135"/>
      <c r="AG162" s="135"/>
      <c r="AH162" s="135"/>
      <c r="AI162" s="135"/>
    </row>
    <row r="163" ht="15.75" customHeight="1">
      <c r="A163" s="287"/>
      <c r="B163" s="70"/>
      <c r="C163" s="274"/>
      <c r="D163" s="275"/>
      <c r="E163" s="228"/>
      <c r="F163" s="275"/>
      <c r="G163" s="274"/>
      <c r="H163" s="274"/>
      <c r="I163" s="157"/>
      <c r="J163" s="233"/>
      <c r="K163" s="276"/>
      <c r="L163" s="157"/>
      <c r="M163" s="134"/>
      <c r="N163" s="134"/>
      <c r="O163" s="134"/>
      <c r="P163" s="134"/>
      <c r="Q163" s="134"/>
      <c r="R163" s="134"/>
      <c r="S163" s="134"/>
      <c r="T163" s="134"/>
      <c r="U163" s="134"/>
      <c r="V163" s="134"/>
      <c r="W163" s="134"/>
      <c r="X163" s="134"/>
      <c r="Y163" s="134"/>
      <c r="Z163" s="134"/>
      <c r="AA163" s="135"/>
      <c r="AB163" s="135"/>
      <c r="AC163" s="135"/>
      <c r="AD163" s="135"/>
      <c r="AE163" s="135"/>
      <c r="AF163" s="135"/>
      <c r="AG163" s="135"/>
      <c r="AH163" s="135"/>
      <c r="AI163" s="135"/>
    </row>
    <row r="164" ht="15.75" customHeight="1">
      <c r="A164" s="287"/>
      <c r="B164" s="291"/>
      <c r="C164" s="274"/>
      <c r="D164" s="275"/>
      <c r="E164" s="228"/>
      <c r="F164" s="275"/>
      <c r="G164" s="274"/>
      <c r="H164" s="274"/>
      <c r="I164" s="157"/>
      <c r="J164" s="233"/>
      <c r="K164" s="276"/>
      <c r="L164" s="157"/>
      <c r="M164" s="134"/>
      <c r="N164" s="134"/>
      <c r="O164" s="134"/>
      <c r="P164" s="134"/>
      <c r="Q164" s="134"/>
      <c r="R164" s="134"/>
      <c r="S164" s="134"/>
      <c r="T164" s="134"/>
      <c r="U164" s="134"/>
      <c r="V164" s="134"/>
      <c r="W164" s="134"/>
      <c r="X164" s="134"/>
      <c r="Y164" s="134"/>
      <c r="Z164" s="134"/>
      <c r="AA164" s="135"/>
      <c r="AB164" s="135"/>
      <c r="AC164" s="135"/>
      <c r="AD164" s="135"/>
      <c r="AE164" s="135"/>
      <c r="AF164" s="135"/>
      <c r="AG164" s="135"/>
      <c r="AH164" s="135"/>
      <c r="AI164" s="135"/>
    </row>
    <row r="165" ht="15.75" customHeight="1">
      <c r="A165" s="287"/>
      <c r="B165" s="70"/>
      <c r="C165" s="274"/>
      <c r="D165" s="275"/>
      <c r="E165" s="228"/>
      <c r="F165" s="275"/>
      <c r="G165" s="274"/>
      <c r="H165" s="274"/>
      <c r="I165" s="157"/>
      <c r="J165" s="233"/>
      <c r="K165" s="276"/>
      <c r="L165" s="157"/>
      <c r="M165" s="134"/>
      <c r="N165" s="134"/>
      <c r="O165" s="134"/>
      <c r="P165" s="134"/>
      <c r="Q165" s="134"/>
      <c r="R165" s="134"/>
      <c r="S165" s="134"/>
      <c r="T165" s="134"/>
      <c r="U165" s="134"/>
      <c r="V165" s="134"/>
      <c r="W165" s="134"/>
      <c r="X165" s="134"/>
      <c r="Y165" s="134"/>
      <c r="Z165" s="134"/>
      <c r="AA165" s="135"/>
      <c r="AB165" s="135"/>
      <c r="AC165" s="135"/>
      <c r="AD165" s="135"/>
      <c r="AE165" s="135"/>
      <c r="AF165" s="135"/>
      <c r="AG165" s="135"/>
      <c r="AH165" s="135"/>
      <c r="AI165" s="135"/>
    </row>
    <row r="166" ht="15.75" customHeight="1">
      <c r="A166" s="287"/>
      <c r="B166" s="228"/>
      <c r="C166" s="274"/>
      <c r="D166" s="275"/>
      <c r="E166" s="228"/>
      <c r="F166" s="275"/>
      <c r="G166" s="274"/>
      <c r="H166" s="274"/>
      <c r="I166" s="157"/>
      <c r="J166" s="233"/>
      <c r="K166" s="276"/>
      <c r="L166" s="157"/>
      <c r="M166" s="134"/>
      <c r="N166" s="134"/>
      <c r="O166" s="134"/>
      <c r="P166" s="134"/>
      <c r="Q166" s="134"/>
      <c r="R166" s="134"/>
      <c r="S166" s="134"/>
      <c r="T166" s="134"/>
      <c r="U166" s="134"/>
      <c r="V166" s="134"/>
      <c r="W166" s="134"/>
      <c r="X166" s="134"/>
      <c r="Y166" s="134"/>
      <c r="Z166" s="134"/>
      <c r="AA166" s="135"/>
      <c r="AB166" s="135"/>
      <c r="AC166" s="135"/>
      <c r="AD166" s="135"/>
      <c r="AE166" s="135"/>
      <c r="AF166" s="135"/>
      <c r="AG166" s="135"/>
      <c r="AH166" s="135"/>
      <c r="AI166" s="135"/>
    </row>
    <row r="167" ht="15.75" customHeight="1">
      <c r="A167" s="287"/>
      <c r="B167" s="228"/>
      <c r="C167" s="274"/>
      <c r="D167" s="275"/>
      <c r="E167" s="228"/>
      <c r="F167" s="275"/>
      <c r="G167" s="274"/>
      <c r="H167" s="274"/>
      <c r="I167" s="157"/>
      <c r="J167" s="233"/>
      <c r="K167" s="276"/>
      <c r="L167" s="157"/>
      <c r="M167" s="134"/>
      <c r="N167" s="134"/>
      <c r="O167" s="134"/>
      <c r="P167" s="134"/>
      <c r="Q167" s="134"/>
      <c r="R167" s="134"/>
      <c r="S167" s="134"/>
      <c r="T167" s="134"/>
      <c r="U167" s="134"/>
      <c r="V167" s="134"/>
      <c r="W167" s="134"/>
      <c r="X167" s="134"/>
      <c r="Y167" s="134"/>
      <c r="Z167" s="134"/>
      <c r="AA167" s="135"/>
      <c r="AB167" s="135"/>
      <c r="AC167" s="135"/>
      <c r="AD167" s="135"/>
      <c r="AE167" s="135"/>
      <c r="AF167" s="135"/>
      <c r="AG167" s="135"/>
      <c r="AH167" s="135"/>
      <c r="AI167" s="135"/>
    </row>
    <row r="168" ht="15.75" customHeight="1">
      <c r="A168" s="287"/>
      <c r="B168" s="228"/>
      <c r="C168" s="275"/>
      <c r="D168" s="275"/>
      <c r="E168" s="228"/>
      <c r="F168" s="275"/>
      <c r="G168" s="274"/>
      <c r="H168" s="274"/>
      <c r="I168" s="157"/>
      <c r="J168" s="233"/>
      <c r="K168" s="276"/>
      <c r="L168" s="157"/>
      <c r="M168" s="134"/>
      <c r="N168" s="134"/>
      <c r="O168" s="134"/>
      <c r="P168" s="134"/>
      <c r="Q168" s="134"/>
      <c r="R168" s="134"/>
      <c r="S168" s="134"/>
      <c r="T168" s="134"/>
      <c r="U168" s="134"/>
      <c r="V168" s="134"/>
      <c r="W168" s="134"/>
      <c r="X168" s="134"/>
      <c r="Y168" s="134"/>
      <c r="Z168" s="134"/>
      <c r="AA168" s="135"/>
      <c r="AB168" s="135"/>
      <c r="AC168" s="135"/>
      <c r="AD168" s="135"/>
      <c r="AE168" s="135"/>
      <c r="AF168" s="135"/>
      <c r="AG168" s="135"/>
      <c r="AH168" s="135"/>
      <c r="AI168" s="135"/>
    </row>
    <row r="169" ht="15.75" customHeight="1">
      <c r="A169" s="287"/>
      <c r="B169" s="228"/>
      <c r="C169" s="274"/>
      <c r="D169" s="275"/>
      <c r="E169" s="228"/>
      <c r="F169" s="275"/>
      <c r="G169" s="274"/>
      <c r="H169" s="274"/>
      <c r="I169" s="157"/>
      <c r="J169" s="233"/>
      <c r="K169" s="276"/>
      <c r="L169" s="157"/>
      <c r="M169" s="134"/>
      <c r="N169" s="134"/>
      <c r="O169" s="134"/>
      <c r="P169" s="134"/>
      <c r="Q169" s="134"/>
      <c r="R169" s="134"/>
      <c r="S169" s="134"/>
      <c r="T169" s="134"/>
      <c r="U169" s="134"/>
      <c r="V169" s="134"/>
      <c r="W169" s="134"/>
      <c r="X169" s="134"/>
      <c r="Y169" s="134"/>
      <c r="Z169" s="134"/>
      <c r="AA169" s="135"/>
      <c r="AB169" s="135"/>
      <c r="AC169" s="135"/>
      <c r="AD169" s="135"/>
      <c r="AE169" s="135"/>
      <c r="AF169" s="135"/>
      <c r="AG169" s="135"/>
      <c r="AH169" s="135"/>
      <c r="AI169" s="135"/>
    </row>
    <row r="170" ht="15.75" customHeight="1">
      <c r="A170" s="287"/>
      <c r="B170" s="228"/>
      <c r="C170" s="274"/>
      <c r="D170" s="275"/>
      <c r="E170" s="228"/>
      <c r="F170" s="275"/>
      <c r="G170" s="274"/>
      <c r="H170" s="274"/>
      <c r="I170" s="157"/>
      <c r="J170" s="233"/>
      <c r="K170" s="276"/>
      <c r="L170" s="157"/>
      <c r="M170" s="134"/>
      <c r="N170" s="134"/>
      <c r="O170" s="134"/>
      <c r="P170" s="134"/>
      <c r="Q170" s="134"/>
      <c r="R170" s="134"/>
      <c r="S170" s="134"/>
      <c r="T170" s="134"/>
      <c r="U170" s="134"/>
      <c r="V170" s="134"/>
      <c r="W170" s="134"/>
      <c r="X170" s="134"/>
      <c r="Y170" s="134"/>
      <c r="Z170" s="134"/>
      <c r="AA170" s="135"/>
      <c r="AB170" s="135"/>
      <c r="AC170" s="135"/>
      <c r="AD170" s="135"/>
      <c r="AE170" s="135"/>
      <c r="AF170" s="135"/>
      <c r="AG170" s="135"/>
      <c r="AH170" s="135"/>
      <c r="AI170" s="135"/>
    </row>
    <row r="171" ht="15.75" customHeight="1">
      <c r="A171" s="287"/>
      <c r="B171" s="228"/>
      <c r="C171" s="274"/>
      <c r="D171" s="275"/>
      <c r="E171" s="228"/>
      <c r="F171" s="275"/>
      <c r="G171" s="274"/>
      <c r="H171" s="274"/>
      <c r="I171" s="157"/>
      <c r="J171" s="233"/>
      <c r="K171" s="276"/>
      <c r="L171" s="157"/>
      <c r="M171" s="134"/>
      <c r="N171" s="134"/>
      <c r="O171" s="134"/>
      <c r="P171" s="134"/>
      <c r="Q171" s="134"/>
      <c r="R171" s="134"/>
      <c r="S171" s="134"/>
      <c r="T171" s="134"/>
      <c r="U171" s="134"/>
      <c r="V171" s="134"/>
      <c r="W171" s="134"/>
      <c r="X171" s="134"/>
      <c r="Y171" s="134"/>
      <c r="Z171" s="134"/>
      <c r="AA171" s="135"/>
      <c r="AB171" s="135"/>
      <c r="AC171" s="135"/>
      <c r="AD171" s="135"/>
      <c r="AE171" s="135"/>
      <c r="AF171" s="135"/>
      <c r="AG171" s="135"/>
      <c r="AH171" s="135"/>
      <c r="AI171" s="135"/>
    </row>
    <row r="172" ht="15.75" customHeight="1">
      <c r="A172" s="287"/>
      <c r="B172" s="228"/>
      <c r="C172" s="275"/>
      <c r="D172" s="275"/>
      <c r="E172" s="228"/>
      <c r="F172" s="275"/>
      <c r="G172" s="274"/>
      <c r="H172" s="274"/>
      <c r="I172" s="157"/>
      <c r="J172" s="233"/>
      <c r="K172" s="276"/>
      <c r="L172" s="157"/>
      <c r="M172" s="134"/>
      <c r="N172" s="134"/>
      <c r="O172" s="134"/>
      <c r="P172" s="134"/>
      <c r="Q172" s="134"/>
      <c r="R172" s="134"/>
      <c r="S172" s="134"/>
      <c r="T172" s="134"/>
      <c r="U172" s="134"/>
      <c r="V172" s="134"/>
      <c r="W172" s="134"/>
      <c r="X172" s="134"/>
      <c r="Y172" s="134"/>
      <c r="Z172" s="134"/>
      <c r="AA172" s="135"/>
      <c r="AB172" s="135"/>
      <c r="AC172" s="135"/>
      <c r="AD172" s="135"/>
      <c r="AE172" s="135"/>
      <c r="AF172" s="135"/>
      <c r="AG172" s="135"/>
      <c r="AH172" s="135"/>
      <c r="AI172" s="135"/>
    </row>
    <row r="173" ht="15.75" customHeight="1">
      <c r="A173" s="287"/>
      <c r="B173" s="228"/>
      <c r="C173" s="275"/>
      <c r="D173" s="275"/>
      <c r="E173" s="228"/>
      <c r="F173" s="275"/>
      <c r="G173" s="274"/>
      <c r="H173" s="274"/>
      <c r="I173" s="157"/>
      <c r="J173" s="233"/>
      <c r="K173" s="276"/>
      <c r="L173" s="157"/>
      <c r="M173" s="134"/>
      <c r="N173" s="134"/>
      <c r="O173" s="134"/>
      <c r="P173" s="134"/>
      <c r="Q173" s="134"/>
      <c r="R173" s="134"/>
      <c r="S173" s="134"/>
      <c r="T173" s="134"/>
      <c r="U173" s="134"/>
      <c r="V173" s="134"/>
      <c r="W173" s="134"/>
      <c r="X173" s="134"/>
      <c r="Y173" s="134"/>
      <c r="Z173" s="134"/>
      <c r="AA173" s="135"/>
      <c r="AB173" s="135"/>
      <c r="AC173" s="135"/>
      <c r="AD173" s="135"/>
      <c r="AE173" s="135"/>
      <c r="AF173" s="135"/>
      <c r="AG173" s="135"/>
      <c r="AH173" s="135"/>
      <c r="AI173" s="135"/>
    </row>
    <row r="174" ht="15.75" customHeight="1">
      <c r="A174" s="287"/>
      <c r="B174" s="228"/>
      <c r="C174" s="275"/>
      <c r="D174" s="275"/>
      <c r="E174" s="228"/>
      <c r="F174" s="275"/>
      <c r="G174" s="274"/>
      <c r="H174" s="274"/>
      <c r="I174" s="233"/>
      <c r="J174" s="233"/>
      <c r="K174" s="276"/>
      <c r="L174" s="157"/>
      <c r="M174" s="134"/>
      <c r="N174" s="134"/>
      <c r="O174" s="134"/>
      <c r="P174" s="134"/>
      <c r="Q174" s="134"/>
      <c r="R174" s="134"/>
      <c r="S174" s="134"/>
      <c r="T174" s="134"/>
      <c r="U174" s="134"/>
      <c r="V174" s="134"/>
      <c r="W174" s="134"/>
      <c r="X174" s="134"/>
      <c r="Y174" s="134"/>
      <c r="Z174" s="134"/>
      <c r="AA174" s="135"/>
      <c r="AB174" s="135"/>
      <c r="AC174" s="135"/>
      <c r="AD174" s="135"/>
      <c r="AE174" s="135"/>
      <c r="AF174" s="135"/>
      <c r="AG174" s="135"/>
      <c r="AH174" s="135"/>
      <c r="AI174" s="135"/>
    </row>
    <row r="175" ht="15.75" customHeight="1">
      <c r="A175" s="287"/>
      <c r="B175" s="228"/>
      <c r="C175" s="275"/>
      <c r="D175" s="275"/>
      <c r="E175" s="228"/>
      <c r="F175" s="275"/>
      <c r="G175" s="274"/>
      <c r="H175" s="274"/>
      <c r="I175" s="233"/>
      <c r="J175" s="233"/>
      <c r="K175" s="276"/>
      <c r="L175" s="157"/>
      <c r="M175" s="134"/>
      <c r="N175" s="134"/>
      <c r="O175" s="134"/>
      <c r="P175" s="134"/>
      <c r="Q175" s="134"/>
      <c r="R175" s="134"/>
      <c r="S175" s="134"/>
      <c r="T175" s="134"/>
      <c r="U175" s="134"/>
      <c r="V175" s="134"/>
      <c r="W175" s="134"/>
      <c r="X175" s="134"/>
      <c r="Y175" s="134"/>
      <c r="Z175" s="134"/>
      <c r="AA175" s="135"/>
      <c r="AB175" s="135"/>
      <c r="AC175" s="135"/>
      <c r="AD175" s="135"/>
      <c r="AE175" s="135"/>
      <c r="AF175" s="135"/>
      <c r="AG175" s="135"/>
      <c r="AH175" s="135"/>
      <c r="AI175" s="135"/>
    </row>
    <row r="176" ht="15.75" customHeight="1">
      <c r="A176" s="287"/>
      <c r="B176" s="228"/>
      <c r="C176" s="275"/>
      <c r="D176" s="275"/>
      <c r="E176" s="228"/>
      <c r="F176" s="275"/>
      <c r="G176" s="274"/>
      <c r="H176" s="274"/>
      <c r="I176" s="233"/>
      <c r="J176" s="233"/>
      <c r="K176" s="276"/>
      <c r="L176" s="157"/>
      <c r="M176" s="134"/>
      <c r="N176" s="134"/>
      <c r="O176" s="134"/>
      <c r="P176" s="134"/>
      <c r="Q176" s="134"/>
      <c r="R176" s="134"/>
      <c r="S176" s="134"/>
      <c r="T176" s="134"/>
      <c r="U176" s="134"/>
      <c r="V176" s="134"/>
      <c r="W176" s="134"/>
      <c r="X176" s="134"/>
      <c r="Y176" s="134"/>
      <c r="Z176" s="134"/>
      <c r="AA176" s="135"/>
      <c r="AB176" s="135"/>
      <c r="AC176" s="135"/>
      <c r="AD176" s="135"/>
      <c r="AE176" s="135"/>
      <c r="AF176" s="135"/>
      <c r="AG176" s="135"/>
      <c r="AH176" s="135"/>
      <c r="AI176" s="135"/>
    </row>
    <row r="177" ht="15.75" customHeight="1">
      <c r="A177" s="287"/>
      <c r="B177" s="228"/>
      <c r="C177" s="274"/>
      <c r="D177" s="275"/>
      <c r="E177" s="228"/>
      <c r="F177" s="275"/>
      <c r="G177" s="274"/>
      <c r="H177" s="274"/>
      <c r="I177" s="233"/>
      <c r="J177" s="233"/>
      <c r="K177" s="276"/>
      <c r="L177" s="157"/>
      <c r="M177" s="134"/>
      <c r="N177" s="134"/>
      <c r="O177" s="134"/>
      <c r="P177" s="134"/>
      <c r="Q177" s="134"/>
      <c r="R177" s="134"/>
      <c r="S177" s="134"/>
      <c r="T177" s="134"/>
      <c r="U177" s="134"/>
      <c r="V177" s="134"/>
      <c r="W177" s="134"/>
      <c r="X177" s="134"/>
      <c r="Y177" s="134"/>
      <c r="Z177" s="134"/>
      <c r="AA177" s="135"/>
      <c r="AB177" s="135"/>
      <c r="AC177" s="135"/>
      <c r="AD177" s="135"/>
      <c r="AE177" s="135"/>
      <c r="AF177" s="135"/>
      <c r="AG177" s="135"/>
      <c r="AH177" s="135"/>
      <c r="AI177" s="135"/>
    </row>
    <row r="178" ht="15.75" customHeight="1">
      <c r="A178" s="287"/>
      <c r="B178" s="228"/>
      <c r="C178" s="274"/>
      <c r="D178" s="275"/>
      <c r="E178" s="228"/>
      <c r="F178" s="275"/>
      <c r="G178" s="274"/>
      <c r="H178" s="274"/>
      <c r="I178" s="233"/>
      <c r="J178" s="233"/>
      <c r="K178" s="276"/>
      <c r="L178" s="157"/>
      <c r="M178" s="134"/>
      <c r="N178" s="134"/>
      <c r="O178" s="134"/>
      <c r="P178" s="134"/>
      <c r="Q178" s="134"/>
      <c r="R178" s="134"/>
      <c r="S178" s="134"/>
      <c r="T178" s="134"/>
      <c r="U178" s="134"/>
      <c r="V178" s="134"/>
      <c r="W178" s="134"/>
      <c r="X178" s="134"/>
      <c r="Y178" s="134"/>
      <c r="Z178" s="134"/>
      <c r="AA178" s="135"/>
      <c r="AB178" s="135"/>
      <c r="AC178" s="135"/>
      <c r="AD178" s="135"/>
      <c r="AE178" s="135"/>
      <c r="AF178" s="135"/>
      <c r="AG178" s="135"/>
      <c r="AH178" s="135"/>
      <c r="AI178" s="135"/>
    </row>
    <row r="179" ht="15.75" customHeight="1">
      <c r="A179" s="115"/>
      <c r="B179" s="228"/>
      <c r="C179" s="274"/>
      <c r="D179" s="275"/>
      <c r="E179" s="228"/>
      <c r="F179" s="275"/>
      <c r="G179" s="274"/>
      <c r="H179" s="274"/>
      <c r="I179" s="233"/>
      <c r="J179" s="233"/>
      <c r="K179" s="276"/>
      <c r="L179" s="157"/>
      <c r="M179" s="134"/>
      <c r="N179" s="134"/>
      <c r="O179" s="134"/>
      <c r="P179" s="134"/>
      <c r="Q179" s="134"/>
      <c r="R179" s="134"/>
      <c r="S179" s="134"/>
      <c r="T179" s="134"/>
      <c r="U179" s="134"/>
      <c r="V179" s="134"/>
      <c r="W179" s="134"/>
      <c r="X179" s="134"/>
      <c r="Y179" s="134"/>
      <c r="Z179" s="134"/>
      <c r="AA179" s="135"/>
      <c r="AB179" s="135"/>
      <c r="AC179" s="135"/>
      <c r="AD179" s="135"/>
      <c r="AE179" s="135"/>
      <c r="AF179" s="135"/>
      <c r="AG179" s="135"/>
      <c r="AH179" s="135"/>
      <c r="AI179" s="135"/>
    </row>
    <row r="180" ht="15.75" customHeight="1">
      <c r="A180" s="278"/>
      <c r="B180" s="228"/>
      <c r="C180" s="274"/>
      <c r="D180" s="275"/>
      <c r="E180" s="228"/>
      <c r="F180" s="275"/>
      <c r="G180" s="274"/>
      <c r="H180" s="274"/>
      <c r="I180" s="233"/>
      <c r="J180" s="233"/>
      <c r="K180" s="276"/>
      <c r="L180" s="157"/>
      <c r="M180" s="134"/>
      <c r="N180" s="134"/>
      <c r="O180" s="134"/>
      <c r="P180" s="134"/>
      <c r="Q180" s="134"/>
      <c r="R180" s="134"/>
      <c r="S180" s="134"/>
      <c r="T180" s="134"/>
      <c r="U180" s="134"/>
      <c r="V180" s="134"/>
      <c r="W180" s="134"/>
      <c r="X180" s="134"/>
      <c r="Y180" s="134"/>
      <c r="Z180" s="134"/>
      <c r="AA180" s="135"/>
      <c r="AB180" s="135"/>
      <c r="AC180" s="135"/>
      <c r="AD180" s="135"/>
      <c r="AE180" s="135"/>
      <c r="AF180" s="135"/>
      <c r="AG180" s="135"/>
      <c r="AH180" s="135"/>
      <c r="AI180" s="135"/>
    </row>
    <row r="181" ht="15.75" customHeight="1">
      <c r="A181" s="278"/>
      <c r="B181" s="228"/>
      <c r="C181" s="274"/>
      <c r="D181" s="275"/>
      <c r="E181" s="228"/>
      <c r="F181" s="275"/>
      <c r="G181" s="274"/>
      <c r="H181" s="274"/>
      <c r="I181" s="233"/>
      <c r="J181" s="233"/>
      <c r="K181" s="276"/>
      <c r="L181" s="157"/>
      <c r="M181" s="134"/>
      <c r="N181" s="134"/>
      <c r="O181" s="134"/>
      <c r="P181" s="134"/>
      <c r="Q181" s="134"/>
      <c r="R181" s="134"/>
      <c r="S181" s="134"/>
      <c r="T181" s="134"/>
      <c r="U181" s="134"/>
      <c r="V181" s="134"/>
      <c r="W181" s="134"/>
      <c r="X181" s="134"/>
      <c r="Y181" s="134"/>
      <c r="Z181" s="134"/>
      <c r="AA181" s="135"/>
      <c r="AB181" s="135"/>
      <c r="AC181" s="135"/>
      <c r="AD181" s="135"/>
      <c r="AE181" s="135"/>
      <c r="AF181" s="135"/>
      <c r="AG181" s="135"/>
      <c r="AH181" s="135"/>
      <c r="AI181" s="135"/>
    </row>
    <row r="182" ht="15.75" customHeight="1">
      <c r="A182" s="278"/>
      <c r="B182" s="228"/>
      <c r="C182" s="274"/>
      <c r="D182" s="275"/>
      <c r="E182" s="228"/>
      <c r="F182" s="275"/>
      <c r="G182" s="274"/>
      <c r="H182" s="274"/>
      <c r="I182" s="233"/>
      <c r="J182" s="233"/>
      <c r="K182" s="276"/>
      <c r="L182" s="157"/>
      <c r="M182" s="134"/>
      <c r="N182" s="134"/>
      <c r="O182" s="134"/>
      <c r="P182" s="134"/>
      <c r="Q182" s="134"/>
      <c r="R182" s="134"/>
      <c r="S182" s="134"/>
      <c r="T182" s="134"/>
      <c r="U182" s="134"/>
      <c r="V182" s="134"/>
      <c r="W182" s="134"/>
      <c r="X182" s="134"/>
      <c r="Y182" s="134"/>
      <c r="Z182" s="134"/>
      <c r="AA182" s="135"/>
      <c r="AB182" s="135"/>
      <c r="AC182" s="135"/>
      <c r="AD182" s="135"/>
      <c r="AE182" s="135"/>
      <c r="AF182" s="135"/>
      <c r="AG182" s="135"/>
      <c r="AH182" s="135"/>
      <c r="AI182" s="135"/>
    </row>
    <row r="183" ht="15.75" customHeight="1">
      <c r="A183" s="278"/>
      <c r="B183" s="228"/>
      <c r="C183" s="274"/>
      <c r="D183" s="275"/>
      <c r="E183" s="228"/>
      <c r="F183" s="275"/>
      <c r="G183" s="274"/>
      <c r="H183" s="274"/>
      <c r="I183" s="233"/>
      <c r="J183" s="233"/>
      <c r="K183" s="276"/>
      <c r="L183" s="157"/>
      <c r="M183" s="134"/>
      <c r="N183" s="134"/>
      <c r="O183" s="134"/>
      <c r="P183" s="134"/>
      <c r="Q183" s="134"/>
      <c r="R183" s="134"/>
      <c r="S183" s="134"/>
      <c r="T183" s="134"/>
      <c r="U183" s="134"/>
      <c r="V183" s="134"/>
      <c r="W183" s="134"/>
      <c r="X183" s="134"/>
      <c r="Y183" s="134"/>
      <c r="Z183" s="134"/>
      <c r="AA183" s="135"/>
      <c r="AB183" s="135"/>
      <c r="AC183" s="135"/>
      <c r="AD183" s="135"/>
      <c r="AE183" s="135"/>
      <c r="AF183" s="135"/>
      <c r="AG183" s="135"/>
      <c r="AH183" s="135"/>
      <c r="AI183" s="135"/>
    </row>
    <row r="184" ht="15.75" customHeight="1">
      <c r="A184" s="278"/>
      <c r="B184" s="228"/>
      <c r="C184" s="274"/>
      <c r="D184" s="275"/>
      <c r="E184" s="228"/>
      <c r="F184" s="275"/>
      <c r="G184" s="274"/>
      <c r="H184" s="274"/>
      <c r="I184" s="233"/>
      <c r="J184" s="233"/>
      <c r="K184" s="276"/>
      <c r="L184" s="157"/>
      <c r="M184" s="134"/>
      <c r="N184" s="134"/>
      <c r="O184" s="134"/>
      <c r="P184" s="134"/>
      <c r="Q184" s="134"/>
      <c r="R184" s="134"/>
      <c r="S184" s="134"/>
      <c r="T184" s="134"/>
      <c r="U184" s="134"/>
      <c r="V184" s="134"/>
      <c r="W184" s="134"/>
      <c r="X184" s="134"/>
      <c r="Y184" s="134"/>
      <c r="Z184" s="134"/>
      <c r="AA184" s="135"/>
      <c r="AB184" s="135"/>
      <c r="AC184" s="135"/>
      <c r="AD184" s="135"/>
      <c r="AE184" s="135"/>
      <c r="AF184" s="135"/>
      <c r="AG184" s="135"/>
      <c r="AH184" s="135"/>
      <c r="AI184" s="135"/>
    </row>
    <row r="185" ht="15.75" customHeight="1">
      <c r="A185" s="278"/>
      <c r="B185" s="228"/>
      <c r="C185" s="274"/>
      <c r="D185" s="275"/>
      <c r="E185" s="228"/>
      <c r="F185" s="275"/>
      <c r="G185" s="274"/>
      <c r="H185" s="274"/>
      <c r="I185" s="233"/>
      <c r="J185" s="233"/>
      <c r="K185" s="276"/>
      <c r="L185" s="157"/>
      <c r="M185" s="134"/>
      <c r="N185" s="134"/>
      <c r="O185" s="134"/>
      <c r="P185" s="134"/>
      <c r="Q185" s="134"/>
      <c r="R185" s="134"/>
      <c r="S185" s="134"/>
      <c r="T185" s="134"/>
      <c r="U185" s="134"/>
      <c r="V185" s="134"/>
      <c r="W185" s="134"/>
      <c r="X185" s="134"/>
      <c r="Y185" s="134"/>
      <c r="Z185" s="134"/>
      <c r="AA185" s="135"/>
      <c r="AB185" s="135"/>
      <c r="AC185" s="135"/>
      <c r="AD185" s="135"/>
      <c r="AE185" s="135"/>
      <c r="AF185" s="135"/>
      <c r="AG185" s="135"/>
      <c r="AH185" s="135"/>
      <c r="AI185" s="135"/>
    </row>
    <row r="186" ht="15.75" customHeight="1">
      <c r="A186" s="278"/>
      <c r="B186" s="228"/>
      <c r="C186" s="274"/>
      <c r="D186" s="275"/>
      <c r="E186" s="228"/>
      <c r="F186" s="275"/>
      <c r="G186" s="274"/>
      <c r="H186" s="274"/>
      <c r="I186" s="233"/>
      <c r="J186" s="233"/>
      <c r="K186" s="276"/>
      <c r="L186" s="157"/>
      <c r="M186" s="134"/>
      <c r="N186" s="134"/>
      <c r="O186" s="134"/>
      <c r="P186" s="134"/>
      <c r="Q186" s="134"/>
      <c r="R186" s="134"/>
      <c r="S186" s="134"/>
      <c r="T186" s="134"/>
      <c r="U186" s="134"/>
      <c r="V186" s="134"/>
      <c r="W186" s="134"/>
      <c r="X186" s="134"/>
      <c r="Y186" s="134"/>
      <c r="Z186" s="134"/>
      <c r="AA186" s="135"/>
      <c r="AB186" s="135"/>
      <c r="AC186" s="135"/>
      <c r="AD186" s="135"/>
      <c r="AE186" s="135"/>
      <c r="AF186" s="135"/>
      <c r="AG186" s="135"/>
      <c r="AH186" s="135"/>
      <c r="AI186" s="135"/>
    </row>
    <row r="187" ht="15.75" customHeight="1">
      <c r="A187" s="156"/>
      <c r="B187" s="228"/>
      <c r="C187" s="274"/>
      <c r="D187" s="275"/>
      <c r="E187" s="228"/>
      <c r="F187" s="275"/>
      <c r="G187" s="274"/>
      <c r="H187" s="274"/>
      <c r="I187" s="233"/>
      <c r="J187" s="233"/>
      <c r="K187" s="276"/>
      <c r="L187" s="157"/>
      <c r="M187" s="134"/>
      <c r="N187" s="134"/>
      <c r="O187" s="134"/>
      <c r="P187" s="134"/>
      <c r="Q187" s="134"/>
      <c r="R187" s="134"/>
      <c r="S187" s="134"/>
      <c r="T187" s="134"/>
      <c r="U187" s="134"/>
      <c r="V187" s="134"/>
      <c r="W187" s="134"/>
      <c r="X187" s="134"/>
      <c r="Y187" s="134"/>
      <c r="Z187" s="134"/>
      <c r="AA187" s="135"/>
      <c r="AB187" s="135"/>
      <c r="AC187" s="135"/>
      <c r="AD187" s="135"/>
      <c r="AE187" s="135"/>
      <c r="AF187" s="135"/>
      <c r="AG187" s="135"/>
      <c r="AH187" s="135"/>
      <c r="AI187" s="135"/>
    </row>
    <row r="188" ht="15.75" customHeight="1">
      <c r="A188" s="278"/>
      <c r="B188" s="228"/>
      <c r="C188" s="274"/>
      <c r="D188" s="275"/>
      <c r="E188" s="228"/>
      <c r="F188" s="275"/>
      <c r="G188" s="274"/>
      <c r="H188" s="274"/>
      <c r="I188" s="233"/>
      <c r="J188" s="233"/>
      <c r="K188" s="276"/>
      <c r="L188" s="157"/>
      <c r="M188" s="134"/>
      <c r="N188" s="134"/>
      <c r="O188" s="134"/>
      <c r="P188" s="134"/>
      <c r="Q188" s="134"/>
      <c r="R188" s="134"/>
      <c r="S188" s="134"/>
      <c r="T188" s="134"/>
      <c r="U188" s="134"/>
      <c r="V188" s="134"/>
      <c r="W188" s="134"/>
      <c r="X188" s="134"/>
      <c r="Y188" s="134"/>
      <c r="Z188" s="134"/>
      <c r="AA188" s="135"/>
      <c r="AB188" s="135"/>
      <c r="AC188" s="135"/>
      <c r="AD188" s="135"/>
      <c r="AE188" s="135"/>
      <c r="AF188" s="135"/>
      <c r="AG188" s="135"/>
      <c r="AH188" s="135"/>
      <c r="AI188" s="135"/>
    </row>
    <row r="189" ht="15.75" customHeight="1">
      <c r="A189" s="278"/>
      <c r="B189" s="228"/>
      <c r="C189" s="274"/>
      <c r="D189" s="275"/>
      <c r="E189" s="228"/>
      <c r="F189" s="275"/>
      <c r="G189" s="274"/>
      <c r="H189" s="274"/>
      <c r="I189" s="233"/>
      <c r="J189" s="233"/>
      <c r="K189" s="276"/>
      <c r="L189" s="157"/>
      <c r="M189" s="134"/>
      <c r="N189" s="134"/>
      <c r="O189" s="134"/>
      <c r="P189" s="134"/>
      <c r="Q189" s="134"/>
      <c r="R189" s="134"/>
      <c r="S189" s="134"/>
      <c r="T189" s="134"/>
      <c r="U189" s="134"/>
      <c r="V189" s="134"/>
      <c r="W189" s="134"/>
      <c r="X189" s="134"/>
      <c r="Y189" s="134"/>
      <c r="Z189" s="134"/>
      <c r="AA189" s="135"/>
      <c r="AB189" s="135"/>
      <c r="AC189" s="135"/>
      <c r="AD189" s="135"/>
      <c r="AE189" s="135"/>
      <c r="AF189" s="135"/>
      <c r="AG189" s="135"/>
      <c r="AH189" s="135"/>
      <c r="AI189" s="135"/>
    </row>
    <row r="190" ht="15.75" customHeight="1">
      <c r="A190" s="278"/>
      <c r="B190" s="228"/>
      <c r="C190" s="274"/>
      <c r="D190" s="275"/>
      <c r="E190" s="228"/>
      <c r="F190" s="275"/>
      <c r="G190" s="274"/>
      <c r="H190" s="274"/>
      <c r="I190" s="233"/>
      <c r="J190" s="233"/>
      <c r="K190" s="276"/>
      <c r="L190" s="157"/>
      <c r="M190" s="134"/>
      <c r="N190" s="134"/>
      <c r="O190" s="134"/>
      <c r="P190" s="134"/>
      <c r="Q190" s="134"/>
      <c r="R190" s="134"/>
      <c r="S190" s="134"/>
      <c r="T190" s="134"/>
      <c r="U190" s="134"/>
      <c r="V190" s="134"/>
      <c r="W190" s="134"/>
      <c r="X190" s="134"/>
      <c r="Y190" s="134"/>
      <c r="Z190" s="134"/>
      <c r="AA190" s="135"/>
      <c r="AB190" s="135"/>
      <c r="AC190" s="135"/>
      <c r="AD190" s="135"/>
      <c r="AE190" s="135"/>
      <c r="AF190" s="135"/>
      <c r="AG190" s="135"/>
      <c r="AH190" s="135"/>
      <c r="AI190" s="135"/>
    </row>
    <row r="191" ht="15.75" customHeight="1">
      <c r="A191" s="278"/>
      <c r="B191" s="228"/>
      <c r="C191" s="274"/>
      <c r="D191" s="275"/>
      <c r="E191" s="228"/>
      <c r="F191" s="275"/>
      <c r="G191" s="274"/>
      <c r="H191" s="274"/>
      <c r="I191" s="233"/>
      <c r="J191" s="233"/>
      <c r="K191" s="276"/>
      <c r="L191" s="157"/>
      <c r="M191" s="134"/>
      <c r="N191" s="134"/>
      <c r="O191" s="134"/>
      <c r="P191" s="134"/>
      <c r="Q191" s="134"/>
      <c r="R191" s="134"/>
      <c r="S191" s="134"/>
      <c r="T191" s="134"/>
      <c r="U191" s="134"/>
      <c r="V191" s="134"/>
      <c r="W191" s="134"/>
      <c r="X191" s="134"/>
      <c r="Y191" s="134"/>
      <c r="Z191" s="134"/>
      <c r="AA191" s="135"/>
      <c r="AB191" s="135"/>
      <c r="AC191" s="135"/>
      <c r="AD191" s="135"/>
      <c r="AE191" s="135"/>
      <c r="AF191" s="135"/>
      <c r="AG191" s="135"/>
      <c r="AH191" s="135"/>
      <c r="AI191" s="135"/>
    </row>
    <row r="192" ht="15.75" customHeight="1">
      <c r="A192" s="278"/>
      <c r="B192" s="228"/>
      <c r="C192" s="274"/>
      <c r="D192" s="275"/>
      <c r="E192" s="228"/>
      <c r="F192" s="275"/>
      <c r="G192" s="274"/>
      <c r="H192" s="274"/>
      <c r="I192" s="233"/>
      <c r="J192" s="233"/>
      <c r="K192" s="276"/>
      <c r="L192" s="157"/>
      <c r="M192" s="134"/>
      <c r="N192" s="134"/>
      <c r="O192" s="134"/>
      <c r="P192" s="134"/>
      <c r="Q192" s="134"/>
      <c r="R192" s="134"/>
      <c r="S192" s="134"/>
      <c r="T192" s="134"/>
      <c r="U192" s="134"/>
      <c r="V192" s="134"/>
      <c r="W192" s="134"/>
      <c r="X192" s="134"/>
      <c r="Y192" s="134"/>
      <c r="Z192" s="134"/>
      <c r="AA192" s="135"/>
      <c r="AB192" s="135"/>
      <c r="AC192" s="135"/>
      <c r="AD192" s="135"/>
      <c r="AE192" s="135"/>
      <c r="AF192" s="135"/>
      <c r="AG192" s="135"/>
      <c r="AH192" s="135"/>
      <c r="AI192" s="135"/>
    </row>
    <row r="193" ht="15.75" customHeight="1">
      <c r="A193" s="278"/>
      <c r="B193" s="228"/>
      <c r="C193" s="274"/>
      <c r="D193" s="275"/>
      <c r="E193" s="228"/>
      <c r="F193" s="275"/>
      <c r="G193" s="274"/>
      <c r="H193" s="150"/>
      <c r="I193" s="233"/>
      <c r="J193" s="292"/>
      <c r="K193" s="263"/>
      <c r="L193" s="228"/>
      <c r="M193" s="134"/>
      <c r="N193" s="134"/>
      <c r="O193" s="134"/>
      <c r="P193" s="134"/>
      <c r="Q193" s="134"/>
      <c r="R193" s="134"/>
      <c r="S193" s="134"/>
      <c r="T193" s="134"/>
      <c r="U193" s="134"/>
      <c r="V193" s="134"/>
      <c r="W193" s="134"/>
      <c r="X193" s="134"/>
      <c r="Y193" s="134"/>
      <c r="Z193" s="134"/>
      <c r="AA193" s="135"/>
      <c r="AB193" s="135"/>
      <c r="AC193" s="135"/>
      <c r="AD193" s="135"/>
      <c r="AE193" s="135"/>
      <c r="AF193" s="135"/>
      <c r="AG193" s="135"/>
      <c r="AH193" s="135"/>
      <c r="AI193" s="135"/>
    </row>
    <row r="194" ht="15.75" customHeight="1">
      <c r="A194" s="133"/>
      <c r="B194" s="133"/>
      <c r="C194" s="293"/>
      <c r="D194" s="293"/>
      <c r="E194" s="133"/>
      <c r="F194" s="293"/>
      <c r="G194" s="293"/>
      <c r="H194" s="293"/>
      <c r="I194" s="133"/>
      <c r="J194" s="131"/>
      <c r="K194" s="134"/>
      <c r="L194" s="133"/>
      <c r="M194" s="134"/>
      <c r="N194" s="134"/>
      <c r="O194" s="134"/>
      <c r="P194" s="134"/>
      <c r="Q194" s="134"/>
      <c r="R194" s="134"/>
      <c r="S194" s="134"/>
      <c r="T194" s="134"/>
      <c r="U194" s="134"/>
      <c r="V194" s="134"/>
      <c r="W194" s="134"/>
      <c r="X194" s="134"/>
      <c r="Y194" s="134"/>
      <c r="Z194" s="134"/>
      <c r="AA194" s="135"/>
      <c r="AB194" s="135"/>
      <c r="AC194" s="135"/>
      <c r="AD194" s="135"/>
      <c r="AE194" s="135"/>
      <c r="AF194" s="135"/>
      <c r="AG194" s="135"/>
      <c r="AH194" s="135"/>
      <c r="AI194" s="135"/>
    </row>
    <row r="195" ht="15.75" customHeight="1">
      <c r="A195" s="133"/>
      <c r="B195" s="133"/>
      <c r="C195" s="293"/>
      <c r="D195" s="293"/>
      <c r="E195" s="133"/>
      <c r="F195" s="293"/>
      <c r="G195" s="293"/>
      <c r="H195" s="293"/>
      <c r="I195" s="133"/>
      <c r="J195" s="131"/>
      <c r="K195" s="134"/>
      <c r="L195" s="133"/>
      <c r="M195" s="134"/>
      <c r="N195" s="134"/>
      <c r="O195" s="134"/>
      <c r="P195" s="134"/>
      <c r="Q195" s="134"/>
      <c r="R195" s="134"/>
      <c r="S195" s="134"/>
      <c r="T195" s="134"/>
      <c r="U195" s="134"/>
      <c r="V195" s="134"/>
      <c r="W195" s="134"/>
      <c r="X195" s="134"/>
      <c r="Y195" s="134"/>
      <c r="Z195" s="134"/>
      <c r="AA195" s="135"/>
      <c r="AB195" s="135"/>
      <c r="AC195" s="135"/>
      <c r="AD195" s="135"/>
      <c r="AE195" s="135"/>
      <c r="AF195" s="135"/>
      <c r="AG195" s="135"/>
      <c r="AH195" s="135"/>
      <c r="AI195" s="135"/>
    </row>
    <row r="196" ht="15.75" customHeight="1">
      <c r="A196" s="133"/>
      <c r="B196" s="133"/>
      <c r="C196" s="293"/>
      <c r="D196" s="293"/>
      <c r="E196" s="133"/>
      <c r="F196" s="293"/>
      <c r="G196" s="293"/>
      <c r="H196" s="293"/>
      <c r="I196" s="133"/>
      <c r="J196" s="131"/>
      <c r="K196" s="134"/>
      <c r="L196" s="133"/>
      <c r="M196" s="134"/>
      <c r="N196" s="134"/>
      <c r="O196" s="134"/>
      <c r="P196" s="134"/>
      <c r="Q196" s="134"/>
      <c r="R196" s="134"/>
      <c r="S196" s="134"/>
      <c r="T196" s="134"/>
      <c r="U196" s="134"/>
      <c r="V196" s="134"/>
      <c r="W196" s="134"/>
      <c r="X196" s="134"/>
      <c r="Y196" s="134"/>
      <c r="Z196" s="134"/>
      <c r="AA196" s="135"/>
      <c r="AB196" s="135"/>
      <c r="AC196" s="135"/>
      <c r="AD196" s="135"/>
      <c r="AE196" s="135"/>
      <c r="AF196" s="135"/>
      <c r="AG196" s="135"/>
      <c r="AH196" s="135"/>
      <c r="AI196" s="135"/>
    </row>
    <row r="197" ht="15.75" customHeight="1">
      <c r="A197" s="133"/>
      <c r="B197" s="133"/>
      <c r="C197" s="293"/>
      <c r="D197" s="293"/>
      <c r="E197" s="133"/>
      <c r="F197" s="293"/>
      <c r="G197" s="293"/>
      <c r="H197" s="293"/>
      <c r="I197" s="133"/>
      <c r="J197" s="131"/>
      <c r="K197" s="134"/>
      <c r="L197" s="133"/>
      <c r="M197" s="134"/>
      <c r="N197" s="134"/>
      <c r="O197" s="134"/>
      <c r="P197" s="134"/>
      <c r="Q197" s="134"/>
      <c r="R197" s="134"/>
      <c r="S197" s="134"/>
      <c r="T197" s="134"/>
      <c r="U197" s="134"/>
      <c r="V197" s="134"/>
      <c r="W197" s="134"/>
      <c r="X197" s="134"/>
      <c r="Y197" s="134"/>
      <c r="Z197" s="134"/>
      <c r="AA197" s="135"/>
      <c r="AB197" s="135"/>
      <c r="AC197" s="135"/>
      <c r="AD197" s="135"/>
      <c r="AE197" s="135"/>
      <c r="AF197" s="135"/>
      <c r="AG197" s="135"/>
      <c r="AH197" s="135"/>
      <c r="AI197" s="135"/>
    </row>
    <row r="198" ht="15.75" customHeight="1">
      <c r="A198" s="133"/>
      <c r="B198" s="133"/>
      <c r="C198" s="293"/>
      <c r="D198" s="293"/>
      <c r="E198" s="133"/>
      <c r="F198" s="293"/>
      <c r="G198" s="293"/>
      <c r="H198" s="293"/>
      <c r="I198" s="133"/>
      <c r="J198" s="131"/>
      <c r="K198" s="134"/>
      <c r="L198" s="133"/>
      <c r="M198" s="134"/>
      <c r="N198" s="134"/>
      <c r="O198" s="134"/>
      <c r="P198" s="134"/>
      <c r="Q198" s="134"/>
      <c r="R198" s="134"/>
      <c r="S198" s="134"/>
      <c r="T198" s="134"/>
      <c r="U198" s="134"/>
      <c r="V198" s="134"/>
      <c r="W198" s="134"/>
      <c r="X198" s="134"/>
      <c r="Y198" s="134"/>
      <c r="Z198" s="134"/>
      <c r="AA198" s="135"/>
      <c r="AB198" s="135"/>
      <c r="AC198" s="135"/>
      <c r="AD198" s="135"/>
      <c r="AE198" s="135"/>
      <c r="AF198" s="135"/>
      <c r="AG198" s="135"/>
      <c r="AH198" s="135"/>
      <c r="AI198" s="135"/>
    </row>
    <row r="199" ht="15.75" customHeight="1">
      <c r="A199" s="133"/>
      <c r="B199" s="133"/>
      <c r="C199" s="293"/>
      <c r="D199" s="293"/>
      <c r="E199" s="133"/>
      <c r="F199" s="293"/>
      <c r="G199" s="293"/>
      <c r="H199" s="293"/>
      <c r="I199" s="133"/>
      <c r="J199" s="131"/>
      <c r="K199" s="134"/>
      <c r="L199" s="133"/>
      <c r="M199" s="134"/>
      <c r="N199" s="134"/>
      <c r="O199" s="134"/>
      <c r="P199" s="134"/>
      <c r="Q199" s="134"/>
      <c r="R199" s="134"/>
      <c r="S199" s="134"/>
      <c r="T199" s="134"/>
      <c r="U199" s="134"/>
      <c r="V199" s="134"/>
      <c r="W199" s="134"/>
      <c r="X199" s="134"/>
      <c r="Y199" s="134"/>
      <c r="Z199" s="134"/>
      <c r="AA199" s="135"/>
      <c r="AB199" s="135"/>
      <c r="AC199" s="135"/>
      <c r="AD199" s="135"/>
      <c r="AE199" s="135"/>
      <c r="AF199" s="135"/>
      <c r="AG199" s="135"/>
      <c r="AH199" s="135"/>
      <c r="AI199" s="135"/>
    </row>
    <row r="200" ht="15.75" customHeight="1">
      <c r="A200" s="133"/>
      <c r="B200" s="133"/>
      <c r="C200" s="293"/>
      <c r="D200" s="293"/>
      <c r="E200" s="133"/>
      <c r="F200" s="293"/>
      <c r="G200" s="293"/>
      <c r="H200" s="293"/>
      <c r="I200" s="133"/>
      <c r="J200" s="131"/>
      <c r="K200" s="134"/>
      <c r="L200" s="133"/>
      <c r="M200" s="134"/>
      <c r="N200" s="134"/>
      <c r="O200" s="134"/>
      <c r="P200" s="134"/>
      <c r="Q200" s="134"/>
      <c r="R200" s="134"/>
      <c r="S200" s="134"/>
      <c r="T200" s="134"/>
      <c r="U200" s="134"/>
      <c r="V200" s="134"/>
      <c r="W200" s="134"/>
      <c r="X200" s="134"/>
      <c r="Y200" s="134"/>
      <c r="Z200" s="134"/>
      <c r="AA200" s="135"/>
      <c r="AB200" s="135"/>
      <c r="AC200" s="135"/>
      <c r="AD200" s="135"/>
      <c r="AE200" s="135"/>
      <c r="AF200" s="135"/>
      <c r="AG200" s="135"/>
      <c r="AH200" s="135"/>
      <c r="AI200" s="135"/>
    </row>
    <row r="201" ht="15.75" customHeight="1">
      <c r="A201" s="133"/>
      <c r="B201" s="133"/>
      <c r="C201" s="293"/>
      <c r="D201" s="293"/>
      <c r="E201" s="133"/>
      <c r="F201" s="293"/>
      <c r="G201" s="293"/>
      <c r="H201" s="293"/>
      <c r="I201" s="133"/>
      <c r="J201" s="131"/>
      <c r="K201" s="134"/>
      <c r="L201" s="133"/>
      <c r="M201" s="134"/>
      <c r="N201" s="134"/>
      <c r="O201" s="134"/>
      <c r="P201" s="134"/>
      <c r="Q201" s="134"/>
      <c r="R201" s="134"/>
      <c r="S201" s="134"/>
      <c r="T201" s="134"/>
      <c r="U201" s="134"/>
      <c r="V201" s="134"/>
      <c r="W201" s="134"/>
      <c r="X201" s="134"/>
      <c r="Y201" s="134"/>
      <c r="Z201" s="134"/>
      <c r="AA201" s="135"/>
      <c r="AB201" s="135"/>
      <c r="AC201" s="135"/>
      <c r="AD201" s="135"/>
      <c r="AE201" s="135"/>
      <c r="AF201" s="135"/>
      <c r="AG201" s="135"/>
      <c r="AH201" s="135"/>
      <c r="AI201" s="135"/>
    </row>
    <row r="202" ht="15.75" customHeight="1">
      <c r="A202" s="133"/>
      <c r="B202" s="133"/>
      <c r="C202" s="293"/>
      <c r="D202" s="293"/>
      <c r="E202" s="133"/>
      <c r="F202" s="293"/>
      <c r="G202" s="293"/>
      <c r="H202" s="293"/>
      <c r="I202" s="133"/>
      <c r="J202" s="131"/>
      <c r="K202" s="134"/>
      <c r="L202" s="133"/>
      <c r="M202" s="134"/>
      <c r="N202" s="134"/>
      <c r="O202" s="134"/>
      <c r="P202" s="134"/>
      <c r="Q202" s="134"/>
      <c r="R202" s="134"/>
      <c r="S202" s="134"/>
      <c r="T202" s="134"/>
      <c r="U202" s="134"/>
      <c r="V202" s="134"/>
      <c r="W202" s="134"/>
      <c r="X202" s="134"/>
      <c r="Y202" s="134"/>
      <c r="Z202" s="134"/>
      <c r="AA202" s="135"/>
      <c r="AB202" s="135"/>
      <c r="AC202" s="135"/>
      <c r="AD202" s="135"/>
      <c r="AE202" s="135"/>
      <c r="AF202" s="135"/>
      <c r="AG202" s="135"/>
      <c r="AH202" s="135"/>
      <c r="AI202" s="135"/>
    </row>
    <row r="203" ht="15.75" customHeight="1">
      <c r="A203" s="133"/>
      <c r="B203" s="133"/>
      <c r="C203" s="293"/>
      <c r="D203" s="293"/>
      <c r="E203" s="133"/>
      <c r="F203" s="293"/>
      <c r="G203" s="293"/>
      <c r="H203" s="293"/>
      <c r="I203" s="133"/>
      <c r="J203" s="131"/>
      <c r="K203" s="134"/>
      <c r="L203" s="133"/>
      <c r="M203" s="134"/>
      <c r="N203" s="134"/>
      <c r="O203" s="134"/>
      <c r="P203" s="134"/>
      <c r="Q203" s="134"/>
      <c r="R203" s="134"/>
      <c r="S203" s="134"/>
      <c r="T203" s="134"/>
      <c r="U203" s="134"/>
      <c r="V203" s="134"/>
      <c r="W203" s="134"/>
      <c r="X203" s="134"/>
      <c r="Y203" s="134"/>
      <c r="Z203" s="134"/>
      <c r="AA203" s="135"/>
      <c r="AB203" s="135"/>
      <c r="AC203" s="135"/>
      <c r="AD203" s="135"/>
      <c r="AE203" s="135"/>
      <c r="AF203" s="135"/>
      <c r="AG203" s="135"/>
      <c r="AH203" s="135"/>
      <c r="AI203" s="135"/>
    </row>
    <row r="204" ht="15.75" customHeight="1">
      <c r="A204" s="133"/>
      <c r="B204" s="133"/>
      <c r="C204" s="293"/>
      <c r="D204" s="293"/>
      <c r="E204" s="133"/>
      <c r="F204" s="293"/>
      <c r="G204" s="293"/>
      <c r="H204" s="293"/>
      <c r="I204" s="133"/>
      <c r="J204" s="131"/>
      <c r="K204" s="134"/>
      <c r="L204" s="133"/>
      <c r="M204" s="134"/>
      <c r="N204" s="134"/>
      <c r="O204" s="134"/>
      <c r="P204" s="134"/>
      <c r="Q204" s="134"/>
      <c r="R204" s="134"/>
      <c r="S204" s="134"/>
      <c r="T204" s="134"/>
      <c r="U204" s="134"/>
      <c r="V204" s="134"/>
      <c r="W204" s="134"/>
      <c r="X204" s="134"/>
      <c r="Y204" s="134"/>
      <c r="Z204" s="134"/>
      <c r="AA204" s="135"/>
      <c r="AB204" s="135"/>
      <c r="AC204" s="135"/>
      <c r="AD204" s="135"/>
      <c r="AE204" s="135"/>
      <c r="AF204" s="135"/>
      <c r="AG204" s="135"/>
      <c r="AH204" s="135"/>
      <c r="AI204" s="135"/>
    </row>
    <row r="205" ht="15.75" customHeight="1">
      <c r="A205" s="133"/>
      <c r="B205" s="133"/>
      <c r="C205" s="293"/>
      <c r="D205" s="293"/>
      <c r="E205" s="133"/>
      <c r="F205" s="293"/>
      <c r="G205" s="293"/>
      <c r="H205" s="293"/>
      <c r="I205" s="133"/>
      <c r="J205" s="131"/>
      <c r="K205" s="134"/>
      <c r="L205" s="133"/>
      <c r="M205" s="134"/>
      <c r="N205" s="134"/>
      <c r="O205" s="134"/>
      <c r="P205" s="134"/>
      <c r="Q205" s="134"/>
      <c r="R205" s="134"/>
      <c r="S205" s="134"/>
      <c r="T205" s="134"/>
      <c r="U205" s="134"/>
      <c r="V205" s="134"/>
      <c r="W205" s="134"/>
      <c r="X205" s="134"/>
      <c r="Y205" s="134"/>
      <c r="Z205" s="134"/>
      <c r="AA205" s="135"/>
      <c r="AB205" s="135"/>
      <c r="AC205" s="135"/>
      <c r="AD205" s="135"/>
      <c r="AE205" s="135"/>
      <c r="AF205" s="135"/>
      <c r="AG205" s="135"/>
      <c r="AH205" s="135"/>
      <c r="AI205" s="135"/>
    </row>
    <row r="206" ht="15.75" customHeight="1">
      <c r="A206" s="133"/>
      <c r="B206" s="133"/>
      <c r="C206" s="293"/>
      <c r="D206" s="293"/>
      <c r="E206" s="133"/>
      <c r="F206" s="293"/>
      <c r="G206" s="293"/>
      <c r="H206" s="293"/>
      <c r="I206" s="133"/>
      <c r="J206" s="131"/>
      <c r="K206" s="134"/>
      <c r="L206" s="133"/>
      <c r="M206" s="134"/>
      <c r="N206" s="134"/>
      <c r="O206" s="134"/>
      <c r="P206" s="134"/>
      <c r="Q206" s="134"/>
      <c r="R206" s="134"/>
      <c r="S206" s="134"/>
      <c r="T206" s="134"/>
      <c r="U206" s="134"/>
      <c r="V206" s="134"/>
      <c r="W206" s="134"/>
      <c r="X206" s="134"/>
      <c r="Y206" s="134"/>
      <c r="Z206" s="134"/>
      <c r="AA206" s="135"/>
      <c r="AB206" s="135"/>
      <c r="AC206" s="135"/>
      <c r="AD206" s="135"/>
      <c r="AE206" s="135"/>
      <c r="AF206" s="135"/>
      <c r="AG206" s="135"/>
      <c r="AH206" s="135"/>
      <c r="AI206" s="135"/>
    </row>
    <row r="207" ht="15.75" customHeight="1">
      <c r="A207" s="133"/>
      <c r="B207" s="133"/>
      <c r="C207" s="293"/>
      <c r="D207" s="293"/>
      <c r="E207" s="133"/>
      <c r="F207" s="293"/>
      <c r="G207" s="293"/>
      <c r="H207" s="293"/>
      <c r="I207" s="133"/>
      <c r="J207" s="131"/>
      <c r="K207" s="134"/>
      <c r="L207" s="133"/>
      <c r="M207" s="134"/>
      <c r="N207" s="134"/>
      <c r="O207" s="134"/>
      <c r="P207" s="134"/>
      <c r="Q207" s="134"/>
      <c r="R207" s="134"/>
      <c r="S207" s="134"/>
      <c r="T207" s="134"/>
      <c r="U207" s="134"/>
      <c r="V207" s="134"/>
      <c r="W207" s="134"/>
      <c r="X207" s="134"/>
      <c r="Y207" s="134"/>
      <c r="Z207" s="134"/>
      <c r="AA207" s="135"/>
      <c r="AB207" s="135"/>
      <c r="AC207" s="135"/>
      <c r="AD207" s="135"/>
      <c r="AE207" s="135"/>
      <c r="AF207" s="135"/>
      <c r="AG207" s="135"/>
      <c r="AH207" s="135"/>
      <c r="AI207" s="135"/>
    </row>
    <row r="208" ht="15.75" customHeight="1">
      <c r="A208" s="133"/>
      <c r="B208" s="133"/>
      <c r="C208" s="293"/>
      <c r="D208" s="293"/>
      <c r="E208" s="133"/>
      <c r="F208" s="293"/>
      <c r="G208" s="293"/>
      <c r="H208" s="293"/>
      <c r="I208" s="133"/>
      <c r="J208" s="131"/>
      <c r="K208" s="134"/>
      <c r="L208" s="133"/>
      <c r="M208" s="134"/>
      <c r="N208" s="134"/>
      <c r="O208" s="134"/>
      <c r="P208" s="134"/>
      <c r="Q208" s="134"/>
      <c r="R208" s="134"/>
      <c r="S208" s="134"/>
      <c r="T208" s="134"/>
      <c r="U208" s="134"/>
      <c r="V208" s="134"/>
      <c r="W208" s="134"/>
      <c r="X208" s="134"/>
      <c r="Y208" s="134"/>
      <c r="Z208" s="134"/>
      <c r="AA208" s="135"/>
      <c r="AB208" s="135"/>
      <c r="AC208" s="135"/>
      <c r="AD208" s="135"/>
      <c r="AE208" s="135"/>
      <c r="AF208" s="135"/>
      <c r="AG208" s="135"/>
      <c r="AH208" s="135"/>
      <c r="AI208" s="135"/>
    </row>
    <row r="209" ht="15.75" customHeight="1">
      <c r="A209" s="133"/>
      <c r="B209" s="133"/>
      <c r="C209" s="293"/>
      <c r="D209" s="293"/>
      <c r="E209" s="133"/>
      <c r="F209" s="293"/>
      <c r="G209" s="293"/>
      <c r="H209" s="293"/>
      <c r="I209" s="133"/>
      <c r="J209" s="131"/>
      <c r="K209" s="134"/>
      <c r="L209" s="133"/>
      <c r="M209" s="134"/>
      <c r="N209" s="134"/>
      <c r="O209" s="134"/>
      <c r="P209" s="134"/>
      <c r="Q209" s="134"/>
      <c r="R209" s="134"/>
      <c r="S209" s="134"/>
      <c r="T209" s="134"/>
      <c r="U209" s="134"/>
      <c r="V209" s="134"/>
      <c r="W209" s="134"/>
      <c r="X209" s="134"/>
      <c r="Y209" s="134"/>
      <c r="Z209" s="134"/>
      <c r="AA209" s="135"/>
      <c r="AB209" s="135"/>
      <c r="AC209" s="135"/>
      <c r="AD209" s="135"/>
      <c r="AE209" s="135"/>
      <c r="AF209" s="135"/>
      <c r="AG209" s="135"/>
      <c r="AH209" s="135"/>
      <c r="AI209" s="135"/>
    </row>
    <row r="210" ht="15.75" customHeight="1">
      <c r="A210" s="133"/>
      <c r="B210" s="133"/>
      <c r="C210" s="293"/>
      <c r="D210" s="293"/>
      <c r="E210" s="133"/>
      <c r="F210" s="293"/>
      <c r="G210" s="293"/>
      <c r="H210" s="293"/>
      <c r="I210" s="133"/>
      <c r="J210" s="131"/>
      <c r="K210" s="134"/>
      <c r="L210" s="133"/>
      <c r="M210" s="134"/>
      <c r="N210" s="134"/>
      <c r="O210" s="134"/>
      <c r="P210" s="134"/>
      <c r="Q210" s="134"/>
      <c r="R210" s="134"/>
      <c r="S210" s="134"/>
      <c r="T210" s="134"/>
      <c r="U210" s="134"/>
      <c r="V210" s="134"/>
      <c r="W210" s="134"/>
      <c r="X210" s="134"/>
      <c r="Y210" s="134"/>
      <c r="Z210" s="134"/>
      <c r="AA210" s="135"/>
      <c r="AB210" s="135"/>
      <c r="AC210" s="135"/>
      <c r="AD210" s="135"/>
      <c r="AE210" s="135"/>
      <c r="AF210" s="135"/>
      <c r="AG210" s="135"/>
      <c r="AH210" s="135"/>
      <c r="AI210" s="135"/>
    </row>
    <row r="211" ht="15.75" customHeight="1">
      <c r="A211" s="133"/>
      <c r="B211" s="133"/>
      <c r="C211" s="293"/>
      <c r="D211" s="293"/>
      <c r="E211" s="133"/>
      <c r="F211" s="293"/>
      <c r="G211" s="293"/>
      <c r="H211" s="293"/>
      <c r="I211" s="133"/>
      <c r="J211" s="131"/>
      <c r="K211" s="134"/>
      <c r="L211" s="133"/>
      <c r="M211" s="134"/>
      <c r="N211" s="134"/>
      <c r="O211" s="134"/>
      <c r="P211" s="134"/>
      <c r="Q211" s="134"/>
      <c r="R211" s="134"/>
      <c r="S211" s="134"/>
      <c r="T211" s="134"/>
      <c r="U211" s="134"/>
      <c r="V211" s="134"/>
      <c r="W211" s="134"/>
      <c r="X211" s="134"/>
      <c r="Y211" s="134"/>
      <c r="Z211" s="134"/>
      <c r="AA211" s="135"/>
      <c r="AB211" s="135"/>
      <c r="AC211" s="135"/>
      <c r="AD211" s="135"/>
      <c r="AE211" s="135"/>
      <c r="AF211" s="135"/>
      <c r="AG211" s="135"/>
      <c r="AH211" s="135"/>
      <c r="AI211" s="135"/>
    </row>
    <row r="212" ht="15.75" customHeight="1">
      <c r="A212" s="133"/>
      <c r="B212" s="133"/>
      <c r="C212" s="293"/>
      <c r="D212" s="293"/>
      <c r="E212" s="133"/>
      <c r="F212" s="293"/>
      <c r="G212" s="293"/>
      <c r="H212" s="293"/>
      <c r="I212" s="133"/>
      <c r="J212" s="131"/>
      <c r="K212" s="134"/>
      <c r="L212" s="133"/>
      <c r="M212" s="134"/>
      <c r="N212" s="134"/>
      <c r="O212" s="134"/>
      <c r="P212" s="134"/>
      <c r="Q212" s="134"/>
      <c r="R212" s="134"/>
      <c r="S212" s="134"/>
      <c r="T212" s="134"/>
      <c r="U212" s="134"/>
      <c r="V212" s="134"/>
      <c r="W212" s="134"/>
      <c r="X212" s="134"/>
      <c r="Y212" s="134"/>
      <c r="Z212" s="134"/>
      <c r="AA212" s="135"/>
      <c r="AB212" s="135"/>
      <c r="AC212" s="135"/>
      <c r="AD212" s="135"/>
      <c r="AE212" s="135"/>
      <c r="AF212" s="135"/>
      <c r="AG212" s="135"/>
      <c r="AH212" s="135"/>
      <c r="AI212" s="135"/>
    </row>
    <row r="213" ht="15.75" customHeight="1">
      <c r="A213" s="133"/>
      <c r="B213" s="133"/>
      <c r="C213" s="293"/>
      <c r="D213" s="293"/>
      <c r="E213" s="133"/>
      <c r="F213" s="293"/>
      <c r="G213" s="293"/>
      <c r="H213" s="293"/>
      <c r="I213" s="133"/>
      <c r="J213" s="131"/>
      <c r="K213" s="134"/>
      <c r="L213" s="133"/>
      <c r="M213" s="134"/>
      <c r="N213" s="134"/>
      <c r="O213" s="134"/>
      <c r="P213" s="134"/>
      <c r="Q213" s="134"/>
      <c r="R213" s="134"/>
      <c r="S213" s="134"/>
      <c r="T213" s="134"/>
      <c r="U213" s="134"/>
      <c r="V213" s="134"/>
      <c r="W213" s="134"/>
      <c r="X213" s="134"/>
      <c r="Y213" s="134"/>
      <c r="Z213" s="134"/>
      <c r="AA213" s="135"/>
      <c r="AB213" s="135"/>
      <c r="AC213" s="135"/>
      <c r="AD213" s="135"/>
      <c r="AE213" s="135"/>
      <c r="AF213" s="135"/>
      <c r="AG213" s="135"/>
      <c r="AH213" s="135"/>
      <c r="AI213" s="135"/>
    </row>
    <row r="214" ht="15.75" customHeight="1">
      <c r="A214" s="133"/>
      <c r="B214" s="133"/>
      <c r="C214" s="293"/>
      <c r="D214" s="293"/>
      <c r="E214" s="133"/>
      <c r="F214" s="293"/>
      <c r="G214" s="293"/>
      <c r="H214" s="293"/>
      <c r="I214" s="133"/>
      <c r="J214" s="131"/>
      <c r="K214" s="134"/>
      <c r="L214" s="133"/>
      <c r="M214" s="134"/>
      <c r="N214" s="134"/>
      <c r="O214" s="134"/>
      <c r="P214" s="134"/>
      <c r="Q214" s="134"/>
      <c r="R214" s="134"/>
      <c r="S214" s="134"/>
      <c r="T214" s="134"/>
      <c r="U214" s="134"/>
      <c r="V214" s="134"/>
      <c r="W214" s="134"/>
      <c r="X214" s="134"/>
      <c r="Y214" s="134"/>
      <c r="Z214" s="134"/>
      <c r="AA214" s="135"/>
      <c r="AB214" s="135"/>
      <c r="AC214" s="135"/>
      <c r="AD214" s="135"/>
      <c r="AE214" s="135"/>
      <c r="AF214" s="135"/>
      <c r="AG214" s="135"/>
      <c r="AH214" s="135"/>
      <c r="AI214" s="135"/>
    </row>
    <row r="215" ht="15.75" customHeight="1">
      <c r="A215" s="133"/>
      <c r="B215" s="133"/>
      <c r="C215" s="293"/>
      <c r="D215" s="293"/>
      <c r="E215" s="133"/>
      <c r="F215" s="293"/>
      <c r="G215" s="293"/>
      <c r="H215" s="293"/>
      <c r="I215" s="133"/>
      <c r="J215" s="131"/>
      <c r="K215" s="134"/>
      <c r="L215" s="133"/>
      <c r="M215" s="134"/>
      <c r="N215" s="134"/>
      <c r="O215" s="134"/>
      <c r="P215" s="134"/>
      <c r="Q215" s="134"/>
      <c r="R215" s="134"/>
      <c r="S215" s="134"/>
      <c r="T215" s="134"/>
      <c r="U215" s="134"/>
      <c r="V215" s="134"/>
      <c r="W215" s="134"/>
      <c r="X215" s="134"/>
      <c r="Y215" s="134"/>
      <c r="Z215" s="134"/>
      <c r="AA215" s="135"/>
      <c r="AB215" s="135"/>
      <c r="AC215" s="135"/>
      <c r="AD215" s="135"/>
      <c r="AE215" s="135"/>
      <c r="AF215" s="135"/>
      <c r="AG215" s="135"/>
      <c r="AH215" s="135"/>
      <c r="AI215" s="135"/>
    </row>
    <row r="216" ht="15.75" customHeight="1">
      <c r="A216" s="133"/>
      <c r="B216" s="133"/>
      <c r="C216" s="293"/>
      <c r="D216" s="293"/>
      <c r="E216" s="133"/>
      <c r="F216" s="293"/>
      <c r="G216" s="293"/>
      <c r="H216" s="293"/>
      <c r="I216" s="133"/>
      <c r="J216" s="131"/>
      <c r="K216" s="134"/>
      <c r="L216" s="133"/>
      <c r="M216" s="134"/>
      <c r="N216" s="134"/>
      <c r="O216" s="134"/>
      <c r="P216" s="134"/>
      <c r="Q216" s="134"/>
      <c r="R216" s="134"/>
      <c r="S216" s="134"/>
      <c r="T216" s="134"/>
      <c r="U216" s="134"/>
      <c r="V216" s="134"/>
      <c r="W216" s="134"/>
      <c r="X216" s="134"/>
      <c r="Y216" s="134"/>
      <c r="Z216" s="134"/>
      <c r="AA216" s="135"/>
      <c r="AB216" s="135"/>
      <c r="AC216" s="135"/>
      <c r="AD216" s="135"/>
      <c r="AE216" s="135"/>
      <c r="AF216" s="135"/>
      <c r="AG216" s="135"/>
      <c r="AH216" s="135"/>
      <c r="AI216" s="135"/>
    </row>
    <row r="217" ht="15.75" customHeight="1">
      <c r="A217" s="133"/>
      <c r="B217" s="133"/>
      <c r="C217" s="293"/>
      <c r="D217" s="293"/>
      <c r="E217" s="133"/>
      <c r="F217" s="293"/>
      <c r="G217" s="293"/>
      <c r="H217" s="293"/>
      <c r="I217" s="133"/>
      <c r="J217" s="131"/>
      <c r="K217" s="134"/>
      <c r="L217" s="133"/>
      <c r="M217" s="134"/>
      <c r="N217" s="134"/>
      <c r="O217" s="134"/>
      <c r="P217" s="134"/>
      <c r="Q217" s="134"/>
      <c r="R217" s="134"/>
      <c r="S217" s="134"/>
      <c r="T217" s="134"/>
      <c r="U217" s="134"/>
      <c r="V217" s="134"/>
      <c r="W217" s="134"/>
      <c r="X217" s="134"/>
      <c r="Y217" s="134"/>
      <c r="Z217" s="134"/>
      <c r="AA217" s="135"/>
      <c r="AB217" s="135"/>
      <c r="AC217" s="135"/>
      <c r="AD217" s="135"/>
      <c r="AE217" s="135"/>
      <c r="AF217" s="135"/>
      <c r="AG217" s="135"/>
      <c r="AH217" s="135"/>
      <c r="AI217" s="135"/>
    </row>
    <row r="218" ht="15.75" customHeight="1">
      <c r="A218" s="133"/>
      <c r="B218" s="133"/>
      <c r="C218" s="293"/>
      <c r="D218" s="293"/>
      <c r="E218" s="133"/>
      <c r="F218" s="293"/>
      <c r="G218" s="293"/>
      <c r="H218" s="293"/>
      <c r="I218" s="133"/>
      <c r="J218" s="131"/>
      <c r="K218" s="134"/>
      <c r="L218" s="133"/>
      <c r="M218" s="134"/>
      <c r="N218" s="134"/>
      <c r="O218" s="134"/>
      <c r="P218" s="134"/>
      <c r="Q218" s="134"/>
      <c r="R218" s="134"/>
      <c r="S218" s="134"/>
      <c r="T218" s="134"/>
      <c r="U218" s="134"/>
      <c r="V218" s="134"/>
      <c r="W218" s="134"/>
      <c r="X218" s="134"/>
      <c r="Y218" s="134"/>
      <c r="Z218" s="134"/>
      <c r="AA218" s="135"/>
      <c r="AB218" s="135"/>
      <c r="AC218" s="135"/>
      <c r="AD218" s="135"/>
      <c r="AE218" s="135"/>
      <c r="AF218" s="135"/>
      <c r="AG218" s="135"/>
      <c r="AH218" s="135"/>
      <c r="AI218" s="135"/>
    </row>
    <row r="219" ht="15.75" customHeight="1">
      <c r="A219" s="133"/>
      <c r="B219" s="133"/>
      <c r="C219" s="293"/>
      <c r="D219" s="293"/>
      <c r="E219" s="133"/>
      <c r="F219" s="293"/>
      <c r="G219" s="293"/>
      <c r="H219" s="293"/>
      <c r="I219" s="133"/>
      <c r="J219" s="131"/>
      <c r="K219" s="134"/>
      <c r="L219" s="133"/>
      <c r="M219" s="134"/>
      <c r="N219" s="134"/>
      <c r="O219" s="134"/>
      <c r="P219" s="134"/>
      <c r="Q219" s="134"/>
      <c r="R219" s="134"/>
      <c r="S219" s="134"/>
      <c r="T219" s="134"/>
      <c r="U219" s="134"/>
      <c r="V219" s="134"/>
      <c r="W219" s="134"/>
      <c r="X219" s="134"/>
      <c r="Y219" s="134"/>
      <c r="Z219" s="134"/>
      <c r="AA219" s="135"/>
      <c r="AB219" s="135"/>
      <c r="AC219" s="135"/>
      <c r="AD219" s="135"/>
      <c r="AE219" s="135"/>
      <c r="AF219" s="135"/>
      <c r="AG219" s="135"/>
      <c r="AH219" s="135"/>
      <c r="AI219" s="135"/>
    </row>
    <row r="220" ht="15.75" customHeight="1">
      <c r="A220" s="133"/>
      <c r="B220" s="133"/>
      <c r="C220" s="293"/>
      <c r="D220" s="293"/>
      <c r="E220" s="133"/>
      <c r="F220" s="293"/>
      <c r="G220" s="293"/>
      <c r="H220" s="293"/>
      <c r="I220" s="133"/>
      <c r="J220" s="131"/>
      <c r="K220" s="134"/>
      <c r="L220" s="133"/>
      <c r="M220" s="134"/>
      <c r="N220" s="134"/>
      <c r="O220" s="134"/>
      <c r="P220" s="134"/>
      <c r="Q220" s="134"/>
      <c r="R220" s="134"/>
      <c r="S220" s="134"/>
      <c r="T220" s="134"/>
      <c r="U220" s="134"/>
      <c r="V220" s="134"/>
      <c r="W220" s="134"/>
      <c r="X220" s="134"/>
      <c r="Y220" s="134"/>
      <c r="Z220" s="134"/>
      <c r="AA220" s="135"/>
      <c r="AB220" s="135"/>
      <c r="AC220" s="135"/>
      <c r="AD220" s="135"/>
      <c r="AE220" s="135"/>
      <c r="AF220" s="135"/>
      <c r="AG220" s="135"/>
      <c r="AH220" s="135"/>
      <c r="AI220" s="135"/>
    </row>
    <row r="221" ht="15.75" customHeight="1">
      <c r="A221" s="133"/>
      <c r="B221" s="133"/>
      <c r="C221" s="293"/>
      <c r="D221" s="293"/>
      <c r="E221" s="133"/>
      <c r="F221" s="293"/>
      <c r="G221" s="293"/>
      <c r="H221" s="293"/>
      <c r="I221" s="133"/>
      <c r="J221" s="131"/>
      <c r="K221" s="134"/>
      <c r="L221" s="133"/>
      <c r="M221" s="134"/>
      <c r="N221" s="134"/>
      <c r="O221" s="134"/>
      <c r="P221" s="134"/>
      <c r="Q221" s="134"/>
      <c r="R221" s="134"/>
      <c r="S221" s="134"/>
      <c r="T221" s="134"/>
      <c r="U221" s="134"/>
      <c r="V221" s="134"/>
      <c r="W221" s="134"/>
      <c r="X221" s="134"/>
      <c r="Y221" s="134"/>
      <c r="Z221" s="134"/>
      <c r="AA221" s="135"/>
      <c r="AB221" s="135"/>
      <c r="AC221" s="135"/>
      <c r="AD221" s="135"/>
      <c r="AE221" s="135"/>
      <c r="AF221" s="135"/>
      <c r="AG221" s="135"/>
      <c r="AH221" s="135"/>
      <c r="AI221" s="135"/>
    </row>
    <row r="222" ht="15.75" customHeight="1">
      <c r="A222" s="133"/>
      <c r="B222" s="133"/>
      <c r="C222" s="293"/>
      <c r="D222" s="293"/>
      <c r="E222" s="133"/>
      <c r="F222" s="293"/>
      <c r="G222" s="293"/>
      <c r="H222" s="293"/>
      <c r="I222" s="133"/>
      <c r="J222" s="131"/>
      <c r="K222" s="134"/>
      <c r="L222" s="133"/>
      <c r="M222" s="134"/>
      <c r="N222" s="134"/>
      <c r="O222" s="134"/>
      <c r="P222" s="134"/>
      <c r="Q222" s="134"/>
      <c r="R222" s="134"/>
      <c r="S222" s="134"/>
      <c r="T222" s="134"/>
      <c r="U222" s="134"/>
      <c r="V222" s="134"/>
      <c r="W222" s="134"/>
      <c r="X222" s="134"/>
      <c r="Y222" s="134"/>
      <c r="Z222" s="134"/>
      <c r="AA222" s="135"/>
      <c r="AB222" s="135"/>
      <c r="AC222" s="135"/>
      <c r="AD222" s="135"/>
      <c r="AE222" s="135"/>
      <c r="AF222" s="135"/>
      <c r="AG222" s="135"/>
      <c r="AH222" s="135"/>
      <c r="AI222" s="135"/>
    </row>
    <row r="223" ht="15.75" customHeight="1">
      <c r="A223" s="133"/>
      <c r="B223" s="133"/>
      <c r="C223" s="293"/>
      <c r="D223" s="293"/>
      <c r="E223" s="133"/>
      <c r="F223" s="293"/>
      <c r="G223" s="293"/>
      <c r="H223" s="293"/>
      <c r="I223" s="133"/>
      <c r="J223" s="131"/>
      <c r="K223" s="134"/>
      <c r="L223" s="133"/>
      <c r="M223" s="134"/>
      <c r="N223" s="134"/>
      <c r="O223" s="134"/>
      <c r="P223" s="134"/>
      <c r="Q223" s="134"/>
      <c r="R223" s="134"/>
      <c r="S223" s="134"/>
      <c r="T223" s="134"/>
      <c r="U223" s="134"/>
      <c r="V223" s="134"/>
      <c r="W223" s="134"/>
      <c r="X223" s="134"/>
      <c r="Y223" s="134"/>
      <c r="Z223" s="134"/>
      <c r="AA223" s="135"/>
      <c r="AB223" s="135"/>
      <c r="AC223" s="135"/>
      <c r="AD223" s="135"/>
      <c r="AE223" s="135"/>
      <c r="AF223" s="135"/>
      <c r="AG223" s="135"/>
      <c r="AH223" s="135"/>
      <c r="AI223" s="135"/>
    </row>
    <row r="224" ht="15.75" customHeight="1">
      <c r="A224" s="133"/>
      <c r="B224" s="133"/>
      <c r="C224" s="293"/>
      <c r="D224" s="293"/>
      <c r="E224" s="133"/>
      <c r="F224" s="293"/>
      <c r="G224" s="293"/>
      <c r="H224" s="293"/>
      <c r="I224" s="133"/>
      <c r="J224" s="131"/>
      <c r="K224" s="134"/>
      <c r="L224" s="133"/>
      <c r="M224" s="134"/>
      <c r="N224" s="134"/>
      <c r="O224" s="134"/>
      <c r="P224" s="134"/>
      <c r="Q224" s="134"/>
      <c r="R224" s="134"/>
      <c r="S224" s="134"/>
      <c r="T224" s="134"/>
      <c r="U224" s="134"/>
      <c r="V224" s="134"/>
      <c r="W224" s="134"/>
      <c r="X224" s="134"/>
      <c r="Y224" s="134"/>
      <c r="Z224" s="134"/>
      <c r="AA224" s="135"/>
      <c r="AB224" s="135"/>
      <c r="AC224" s="135"/>
      <c r="AD224" s="135"/>
      <c r="AE224" s="135"/>
      <c r="AF224" s="135"/>
      <c r="AG224" s="135"/>
      <c r="AH224" s="135"/>
      <c r="AI224" s="135"/>
    </row>
    <row r="225" ht="15.75" customHeight="1">
      <c r="A225" s="133"/>
      <c r="B225" s="133"/>
      <c r="C225" s="293"/>
      <c r="D225" s="293"/>
      <c r="E225" s="133"/>
      <c r="F225" s="293"/>
      <c r="G225" s="293"/>
      <c r="H225" s="293"/>
      <c r="I225" s="133"/>
      <c r="J225" s="131"/>
      <c r="K225" s="134"/>
      <c r="L225" s="133"/>
      <c r="M225" s="134"/>
      <c r="N225" s="134"/>
      <c r="O225" s="134"/>
      <c r="P225" s="134"/>
      <c r="Q225" s="134"/>
      <c r="R225" s="134"/>
      <c r="S225" s="134"/>
      <c r="T225" s="134"/>
      <c r="U225" s="134"/>
      <c r="V225" s="134"/>
      <c r="W225" s="134"/>
      <c r="X225" s="134"/>
      <c r="Y225" s="134"/>
      <c r="Z225" s="134"/>
      <c r="AA225" s="135"/>
      <c r="AB225" s="135"/>
      <c r="AC225" s="135"/>
      <c r="AD225" s="135"/>
      <c r="AE225" s="135"/>
      <c r="AF225" s="135"/>
      <c r="AG225" s="135"/>
      <c r="AH225" s="135"/>
      <c r="AI225" s="135"/>
    </row>
    <row r="226" ht="15.75" customHeight="1">
      <c r="A226" s="133"/>
      <c r="B226" s="133"/>
      <c r="C226" s="293"/>
      <c r="D226" s="293"/>
      <c r="E226" s="133"/>
      <c r="F226" s="293"/>
      <c r="G226" s="293"/>
      <c r="H226" s="293"/>
      <c r="I226" s="133"/>
      <c r="J226" s="131"/>
      <c r="K226" s="134"/>
      <c r="L226" s="133"/>
      <c r="M226" s="134"/>
      <c r="N226" s="134"/>
      <c r="O226" s="134"/>
      <c r="P226" s="134"/>
      <c r="Q226" s="134"/>
      <c r="R226" s="134"/>
      <c r="S226" s="134"/>
      <c r="T226" s="134"/>
      <c r="U226" s="134"/>
      <c r="V226" s="134"/>
      <c r="W226" s="134"/>
      <c r="X226" s="134"/>
      <c r="Y226" s="134"/>
      <c r="Z226" s="134"/>
      <c r="AA226" s="135"/>
      <c r="AB226" s="135"/>
      <c r="AC226" s="135"/>
      <c r="AD226" s="135"/>
      <c r="AE226" s="135"/>
      <c r="AF226" s="135"/>
      <c r="AG226" s="135"/>
      <c r="AH226" s="135"/>
      <c r="AI226" s="135"/>
    </row>
    <row r="227" ht="15.75" customHeight="1">
      <c r="A227" s="133"/>
      <c r="B227" s="133"/>
      <c r="C227" s="293"/>
      <c r="D227" s="293"/>
      <c r="E227" s="133"/>
      <c r="F227" s="293"/>
      <c r="G227" s="293"/>
      <c r="H227" s="293"/>
      <c r="I227" s="133"/>
      <c r="J227" s="131"/>
      <c r="K227" s="134"/>
      <c r="L227" s="133"/>
      <c r="M227" s="134"/>
      <c r="N227" s="134"/>
      <c r="O227" s="134"/>
      <c r="P227" s="134"/>
      <c r="Q227" s="134"/>
      <c r="R227" s="134"/>
      <c r="S227" s="134"/>
      <c r="T227" s="134"/>
      <c r="U227" s="134"/>
      <c r="V227" s="134"/>
      <c r="W227" s="134"/>
      <c r="X227" s="134"/>
      <c r="Y227" s="134"/>
      <c r="Z227" s="134"/>
      <c r="AA227" s="135"/>
      <c r="AB227" s="135"/>
      <c r="AC227" s="135"/>
      <c r="AD227" s="135"/>
      <c r="AE227" s="135"/>
      <c r="AF227" s="135"/>
      <c r="AG227" s="135"/>
      <c r="AH227" s="135"/>
      <c r="AI227" s="135"/>
    </row>
    <row r="228" ht="15.75" customHeight="1">
      <c r="A228" s="294"/>
      <c r="B228" s="294"/>
      <c r="C228" s="295"/>
      <c r="D228" s="295"/>
      <c r="E228" s="294"/>
      <c r="F228" s="295"/>
      <c r="G228" s="295"/>
      <c r="H228" s="295"/>
      <c r="I228" s="294"/>
      <c r="J228" s="294"/>
      <c r="L228" s="294"/>
    </row>
    <row r="229" ht="15.75" customHeight="1">
      <c r="A229" s="294"/>
      <c r="B229" s="294"/>
      <c r="C229" s="295"/>
      <c r="D229" s="295"/>
      <c r="E229" s="294"/>
      <c r="F229" s="295"/>
      <c r="G229" s="295"/>
      <c r="H229" s="295"/>
      <c r="I229" s="294"/>
      <c r="J229" s="294"/>
      <c r="L229" s="294"/>
    </row>
    <row r="230" ht="15.75" customHeight="1">
      <c r="A230" s="294"/>
      <c r="B230" s="294"/>
      <c r="C230" s="295"/>
      <c r="D230" s="295"/>
      <c r="E230" s="294"/>
      <c r="F230" s="295"/>
      <c r="G230" s="295"/>
      <c r="H230" s="295"/>
      <c r="I230" s="294"/>
      <c r="J230" s="294"/>
      <c r="L230" s="294"/>
    </row>
    <row r="231" ht="15.75" customHeight="1">
      <c r="A231" s="294"/>
      <c r="B231" s="294"/>
      <c r="C231" s="295"/>
      <c r="D231" s="295"/>
      <c r="E231" s="294"/>
      <c r="F231" s="295"/>
      <c r="G231" s="295"/>
      <c r="H231" s="295"/>
      <c r="I231" s="294"/>
      <c r="J231" s="294"/>
      <c r="L231" s="294"/>
    </row>
    <row r="232" ht="15.75" customHeight="1">
      <c r="A232" s="294"/>
      <c r="B232" s="294"/>
      <c r="C232" s="295"/>
      <c r="D232" s="295"/>
      <c r="E232" s="294"/>
      <c r="F232" s="295"/>
      <c r="G232" s="295"/>
      <c r="H232" s="295"/>
      <c r="I232" s="294"/>
      <c r="J232" s="294"/>
      <c r="L232" s="294"/>
    </row>
    <row r="233" ht="15.75" customHeight="1">
      <c r="A233" s="294"/>
      <c r="B233" s="294"/>
      <c r="C233" s="295"/>
      <c r="D233" s="295"/>
      <c r="E233" s="294"/>
      <c r="F233" s="295"/>
      <c r="G233" s="295"/>
      <c r="H233" s="295"/>
      <c r="I233" s="294"/>
      <c r="J233" s="294"/>
      <c r="L233" s="294"/>
    </row>
    <row r="234" ht="15.75" customHeight="1">
      <c r="A234" s="294"/>
      <c r="B234" s="294"/>
      <c r="C234" s="295"/>
      <c r="D234" s="295"/>
      <c r="E234" s="294"/>
      <c r="F234" s="295"/>
      <c r="G234" s="295"/>
      <c r="H234" s="295"/>
      <c r="I234" s="294"/>
      <c r="J234" s="294"/>
      <c r="L234" s="294"/>
    </row>
    <row r="235" ht="15.75" customHeight="1">
      <c r="A235" s="294"/>
      <c r="B235" s="294"/>
      <c r="C235" s="295"/>
      <c r="D235" s="295"/>
      <c r="E235" s="294"/>
      <c r="F235" s="295"/>
      <c r="G235" s="295"/>
      <c r="H235" s="295"/>
      <c r="I235" s="294"/>
      <c r="J235" s="294"/>
      <c r="L235" s="294"/>
    </row>
    <row r="236" ht="15.75" customHeight="1">
      <c r="A236" s="294"/>
      <c r="B236" s="294"/>
      <c r="C236" s="295"/>
      <c r="D236" s="295"/>
      <c r="E236" s="294"/>
      <c r="F236" s="295"/>
      <c r="G236" s="295"/>
      <c r="H236" s="295"/>
      <c r="I236" s="294"/>
      <c r="J236" s="294"/>
      <c r="L236" s="294"/>
    </row>
    <row r="237" ht="15.75" customHeight="1">
      <c r="A237" s="294"/>
      <c r="B237" s="294"/>
      <c r="C237" s="295"/>
      <c r="D237" s="295"/>
      <c r="E237" s="294"/>
      <c r="F237" s="295"/>
      <c r="G237" s="295"/>
      <c r="H237" s="295"/>
      <c r="I237" s="294"/>
      <c r="J237" s="294"/>
      <c r="L237" s="294"/>
    </row>
    <row r="238" ht="15.75" customHeight="1">
      <c r="A238" s="294"/>
      <c r="B238" s="294"/>
      <c r="C238" s="295"/>
      <c r="D238" s="295"/>
      <c r="E238" s="294"/>
      <c r="F238" s="295"/>
      <c r="G238" s="295"/>
      <c r="H238" s="295"/>
      <c r="I238" s="294"/>
      <c r="J238" s="294"/>
      <c r="L238" s="294"/>
    </row>
    <row r="239" ht="15.75" customHeight="1">
      <c r="A239" s="294"/>
      <c r="B239" s="294"/>
      <c r="C239" s="295"/>
      <c r="D239" s="295"/>
      <c r="E239" s="294"/>
      <c r="F239" s="295"/>
      <c r="G239" s="295"/>
      <c r="H239" s="295"/>
      <c r="I239" s="294"/>
      <c r="J239" s="294"/>
      <c r="L239" s="294"/>
    </row>
    <row r="240" ht="15.75" customHeight="1">
      <c r="A240" s="294"/>
      <c r="B240" s="294"/>
      <c r="C240" s="295"/>
      <c r="D240" s="295"/>
      <c r="E240" s="294"/>
      <c r="F240" s="295"/>
      <c r="G240" s="295"/>
      <c r="H240" s="295"/>
      <c r="I240" s="294"/>
      <c r="J240" s="294"/>
      <c r="L240" s="294"/>
    </row>
    <row r="241" ht="15.75" customHeight="1">
      <c r="A241" s="294"/>
      <c r="B241" s="294"/>
      <c r="C241" s="295"/>
      <c r="D241" s="295"/>
      <c r="E241" s="294"/>
      <c r="F241" s="295"/>
      <c r="G241" s="295"/>
      <c r="H241" s="295"/>
      <c r="I241" s="294"/>
      <c r="J241" s="294"/>
      <c r="L241" s="294"/>
    </row>
    <row r="242" ht="15.75" customHeight="1">
      <c r="A242" s="294"/>
      <c r="B242" s="294"/>
      <c r="C242" s="295"/>
      <c r="D242" s="295"/>
      <c r="E242" s="294"/>
      <c r="F242" s="295"/>
      <c r="G242" s="295"/>
      <c r="H242" s="295"/>
      <c r="I242" s="294"/>
      <c r="J242" s="294"/>
      <c r="L242" s="294"/>
    </row>
    <row r="243" ht="15.75" customHeight="1">
      <c r="A243" s="294"/>
      <c r="B243" s="294"/>
      <c r="C243" s="295"/>
      <c r="D243" s="295"/>
      <c r="E243" s="294"/>
      <c r="F243" s="295"/>
      <c r="G243" s="295"/>
      <c r="H243" s="295"/>
      <c r="I243" s="294"/>
      <c r="J243" s="294"/>
      <c r="L243" s="294"/>
    </row>
    <row r="244" ht="15.75" customHeight="1">
      <c r="A244" s="294"/>
      <c r="B244" s="294"/>
      <c r="C244" s="295"/>
      <c r="D244" s="295"/>
      <c r="E244" s="294"/>
      <c r="F244" s="295"/>
      <c r="G244" s="295"/>
      <c r="H244" s="295"/>
      <c r="I244" s="294"/>
      <c r="J244" s="294"/>
      <c r="L244" s="294"/>
    </row>
    <row r="245" ht="15.75" customHeight="1">
      <c r="A245" s="294"/>
      <c r="B245" s="294"/>
      <c r="C245" s="295"/>
      <c r="D245" s="295"/>
      <c r="E245" s="294"/>
      <c r="F245" s="295"/>
      <c r="G245" s="295"/>
      <c r="H245" s="295"/>
      <c r="I245" s="294"/>
      <c r="J245" s="294"/>
      <c r="L245" s="294"/>
    </row>
    <row r="246" ht="15.75" customHeight="1">
      <c r="A246" s="294"/>
      <c r="B246" s="294"/>
      <c r="C246" s="295"/>
      <c r="D246" s="295"/>
      <c r="E246" s="294"/>
      <c r="F246" s="295"/>
      <c r="G246" s="295"/>
      <c r="H246" s="295"/>
      <c r="I246" s="294"/>
      <c r="J246" s="294"/>
      <c r="L246" s="294"/>
    </row>
    <row r="247" ht="15.75" customHeight="1">
      <c r="A247" s="294"/>
      <c r="B247" s="294"/>
      <c r="C247" s="295"/>
      <c r="D247" s="295"/>
      <c r="E247" s="294"/>
      <c r="F247" s="295"/>
      <c r="G247" s="295"/>
      <c r="H247" s="295"/>
      <c r="I247" s="294"/>
      <c r="J247" s="294"/>
      <c r="L247" s="294"/>
    </row>
    <row r="248" ht="15.75" customHeight="1">
      <c r="A248" s="294"/>
      <c r="B248" s="294"/>
      <c r="C248" s="295"/>
      <c r="D248" s="295"/>
      <c r="E248" s="294"/>
      <c r="F248" s="295"/>
      <c r="G248" s="295"/>
      <c r="H248" s="295"/>
      <c r="I248" s="294"/>
      <c r="J248" s="294"/>
      <c r="L248" s="294"/>
    </row>
    <row r="249" ht="15.75" customHeight="1">
      <c r="A249" s="294"/>
      <c r="B249" s="294"/>
      <c r="C249" s="295"/>
      <c r="D249" s="295"/>
      <c r="E249" s="294"/>
      <c r="F249" s="295"/>
      <c r="G249" s="295"/>
      <c r="H249" s="295"/>
      <c r="I249" s="294"/>
      <c r="J249" s="294"/>
      <c r="L249" s="294"/>
    </row>
    <row r="250" ht="15.75" customHeight="1">
      <c r="A250" s="294"/>
      <c r="B250" s="294"/>
      <c r="C250" s="295"/>
      <c r="D250" s="295"/>
      <c r="E250" s="294"/>
      <c r="F250" s="295"/>
      <c r="G250" s="295"/>
      <c r="H250" s="295"/>
      <c r="I250" s="294"/>
      <c r="J250" s="294"/>
      <c r="L250" s="294"/>
    </row>
    <row r="251" ht="15.75" customHeight="1">
      <c r="A251" s="294"/>
      <c r="B251" s="294"/>
      <c r="C251" s="295"/>
      <c r="D251" s="295"/>
      <c r="E251" s="294"/>
      <c r="F251" s="295"/>
      <c r="G251" s="295"/>
      <c r="H251" s="295"/>
      <c r="I251" s="294"/>
      <c r="J251" s="294"/>
      <c r="L251" s="294"/>
    </row>
    <row r="252" ht="15.75" customHeight="1">
      <c r="A252" s="294"/>
      <c r="B252" s="294"/>
      <c r="C252" s="295"/>
      <c r="D252" s="295"/>
      <c r="E252" s="294"/>
      <c r="F252" s="295"/>
      <c r="G252" s="295"/>
      <c r="H252" s="295"/>
      <c r="I252" s="294"/>
      <c r="J252" s="294"/>
      <c r="L252" s="294"/>
    </row>
    <row r="253" ht="15.75" customHeight="1">
      <c r="A253" s="294"/>
      <c r="B253" s="294"/>
      <c r="C253" s="295"/>
      <c r="D253" s="295"/>
      <c r="E253" s="294"/>
      <c r="F253" s="295"/>
      <c r="G253" s="295"/>
      <c r="H253" s="295"/>
      <c r="I253" s="294"/>
      <c r="J253" s="294"/>
      <c r="L253" s="294"/>
    </row>
    <row r="254" ht="15.75" customHeight="1">
      <c r="A254" s="294"/>
      <c r="B254" s="294"/>
      <c r="C254" s="295"/>
      <c r="D254" s="295"/>
      <c r="E254" s="294"/>
      <c r="F254" s="295"/>
      <c r="G254" s="295"/>
      <c r="H254" s="295"/>
      <c r="I254" s="294"/>
      <c r="J254" s="294"/>
      <c r="L254" s="294"/>
    </row>
    <row r="255" ht="15.75" customHeight="1">
      <c r="A255" s="294"/>
      <c r="B255" s="294"/>
      <c r="C255" s="295"/>
      <c r="D255" s="295"/>
      <c r="E255" s="294"/>
      <c r="F255" s="295"/>
      <c r="G255" s="295"/>
      <c r="H255" s="295"/>
      <c r="I255" s="294"/>
      <c r="J255" s="294"/>
      <c r="L255" s="294"/>
    </row>
    <row r="256" ht="15.75" customHeight="1">
      <c r="A256" s="294"/>
      <c r="B256" s="294"/>
      <c r="C256" s="295"/>
      <c r="D256" s="295"/>
      <c r="E256" s="294"/>
      <c r="F256" s="295"/>
      <c r="G256" s="295"/>
      <c r="H256" s="295"/>
      <c r="I256" s="294"/>
      <c r="J256" s="294"/>
      <c r="L256" s="294"/>
    </row>
    <row r="257" ht="15.75" customHeight="1">
      <c r="A257" s="294"/>
      <c r="B257" s="294"/>
      <c r="C257" s="295"/>
      <c r="D257" s="295"/>
      <c r="E257" s="294"/>
      <c r="F257" s="295"/>
      <c r="G257" s="295"/>
      <c r="H257" s="295"/>
      <c r="I257" s="294"/>
      <c r="J257" s="294"/>
      <c r="L257" s="294"/>
    </row>
    <row r="258" ht="15.75" customHeight="1">
      <c r="A258" s="294"/>
      <c r="B258" s="294"/>
      <c r="C258" s="295"/>
      <c r="D258" s="295"/>
      <c r="E258" s="294"/>
      <c r="F258" s="295"/>
      <c r="G258" s="295"/>
      <c r="H258" s="295"/>
      <c r="I258" s="294"/>
      <c r="J258" s="294"/>
      <c r="L258" s="294"/>
    </row>
    <row r="259" ht="15.75" customHeight="1">
      <c r="A259" s="294"/>
      <c r="B259" s="294"/>
      <c r="C259" s="295"/>
      <c r="D259" s="295"/>
      <c r="E259" s="294"/>
      <c r="F259" s="295"/>
      <c r="G259" s="295"/>
      <c r="H259" s="295"/>
      <c r="I259" s="294"/>
      <c r="J259" s="294"/>
      <c r="L259" s="294"/>
    </row>
    <row r="260" ht="15.75" customHeight="1">
      <c r="A260" s="294"/>
      <c r="B260" s="294"/>
      <c r="C260" s="295"/>
      <c r="D260" s="295"/>
      <c r="E260" s="294"/>
      <c r="F260" s="295"/>
      <c r="G260" s="295"/>
      <c r="H260" s="295"/>
      <c r="I260" s="294"/>
      <c r="J260" s="294"/>
      <c r="L260" s="294"/>
    </row>
    <row r="261" ht="15.75" customHeight="1">
      <c r="A261" s="294"/>
      <c r="B261" s="294"/>
      <c r="C261" s="295"/>
      <c r="D261" s="295"/>
      <c r="E261" s="294"/>
      <c r="F261" s="295"/>
      <c r="G261" s="295"/>
      <c r="H261" s="295"/>
      <c r="I261" s="294"/>
      <c r="J261" s="294"/>
      <c r="L261" s="294"/>
    </row>
    <row r="262" ht="15.75" customHeight="1">
      <c r="A262" s="294"/>
      <c r="B262" s="294"/>
      <c r="C262" s="295"/>
      <c r="D262" s="295"/>
      <c r="E262" s="294"/>
      <c r="F262" s="295"/>
      <c r="G262" s="295"/>
      <c r="H262" s="295"/>
      <c r="I262" s="294"/>
      <c r="J262" s="294"/>
      <c r="L262" s="294"/>
    </row>
    <row r="263" ht="15.75" customHeight="1">
      <c r="A263" s="294"/>
      <c r="B263" s="294"/>
      <c r="C263" s="295"/>
      <c r="D263" s="295"/>
      <c r="E263" s="294"/>
      <c r="F263" s="295"/>
      <c r="G263" s="295"/>
      <c r="H263" s="295"/>
      <c r="I263" s="294"/>
      <c r="J263" s="294"/>
      <c r="L263" s="294"/>
    </row>
    <row r="264" ht="15.75" customHeight="1">
      <c r="A264" s="294"/>
      <c r="B264" s="294"/>
      <c r="C264" s="295"/>
      <c r="D264" s="295"/>
      <c r="E264" s="294"/>
      <c r="F264" s="295"/>
      <c r="G264" s="295"/>
      <c r="H264" s="295"/>
      <c r="I264" s="294"/>
      <c r="J264" s="294"/>
      <c r="L264" s="294"/>
    </row>
    <row r="265" ht="15.75" customHeight="1">
      <c r="A265" s="294"/>
      <c r="B265" s="294"/>
      <c r="C265" s="295"/>
      <c r="D265" s="295"/>
      <c r="E265" s="294"/>
      <c r="F265" s="295"/>
      <c r="G265" s="295"/>
      <c r="H265" s="295"/>
      <c r="I265" s="294"/>
      <c r="J265" s="294"/>
      <c r="L265" s="294"/>
    </row>
    <row r="266" ht="15.75" customHeight="1">
      <c r="A266" s="294"/>
      <c r="B266" s="294"/>
      <c r="C266" s="295"/>
      <c r="D266" s="295"/>
      <c r="E266" s="294"/>
      <c r="F266" s="295"/>
      <c r="G266" s="295"/>
      <c r="H266" s="295"/>
      <c r="I266" s="294"/>
      <c r="J266" s="294"/>
      <c r="L266" s="294"/>
    </row>
    <row r="267" ht="15.75" customHeight="1">
      <c r="A267" s="294"/>
      <c r="B267" s="294"/>
      <c r="C267" s="295"/>
      <c r="D267" s="295"/>
      <c r="E267" s="294"/>
      <c r="F267" s="295"/>
      <c r="G267" s="295"/>
      <c r="H267" s="295"/>
      <c r="I267" s="294"/>
      <c r="J267" s="294"/>
      <c r="L267" s="294"/>
    </row>
    <row r="268" ht="15.75" customHeight="1">
      <c r="A268" s="294"/>
      <c r="B268" s="294"/>
      <c r="C268" s="295"/>
      <c r="D268" s="295"/>
      <c r="E268" s="294"/>
      <c r="F268" s="295"/>
      <c r="G268" s="295"/>
      <c r="H268" s="295"/>
      <c r="I268" s="294"/>
      <c r="J268" s="294"/>
      <c r="L268" s="294"/>
    </row>
    <row r="269" ht="15.75" customHeight="1">
      <c r="A269" s="294"/>
      <c r="B269" s="294"/>
      <c r="C269" s="295"/>
      <c r="D269" s="295"/>
      <c r="E269" s="294"/>
      <c r="F269" s="295"/>
      <c r="G269" s="295"/>
      <c r="H269" s="295"/>
      <c r="I269" s="294"/>
      <c r="J269" s="294"/>
      <c r="L269" s="294"/>
    </row>
    <row r="270" ht="15.75" customHeight="1">
      <c r="A270" s="294"/>
      <c r="B270" s="294"/>
      <c r="C270" s="295"/>
      <c r="D270" s="295"/>
      <c r="E270" s="294"/>
      <c r="F270" s="295"/>
      <c r="G270" s="295"/>
      <c r="H270" s="295"/>
      <c r="I270" s="294"/>
      <c r="J270" s="294"/>
      <c r="L270" s="294"/>
    </row>
    <row r="271" ht="15.75" customHeight="1">
      <c r="A271" s="294"/>
      <c r="B271" s="294"/>
      <c r="C271" s="295"/>
      <c r="D271" s="295"/>
      <c r="E271" s="294"/>
      <c r="F271" s="295"/>
      <c r="G271" s="295"/>
      <c r="H271" s="295"/>
      <c r="I271" s="294"/>
      <c r="J271" s="294"/>
      <c r="L271" s="294"/>
    </row>
    <row r="272" ht="15.75" customHeight="1">
      <c r="A272" s="294"/>
      <c r="B272" s="294"/>
      <c r="C272" s="295"/>
      <c r="D272" s="295"/>
      <c r="E272" s="294"/>
      <c r="F272" s="295"/>
      <c r="G272" s="295"/>
      <c r="H272" s="295"/>
      <c r="I272" s="294"/>
      <c r="J272" s="294"/>
      <c r="L272" s="294"/>
    </row>
    <row r="273" ht="15.75" customHeight="1">
      <c r="A273" s="294"/>
      <c r="B273" s="294"/>
      <c r="C273" s="295"/>
      <c r="D273" s="295"/>
      <c r="E273" s="294"/>
      <c r="F273" s="295"/>
      <c r="G273" s="295"/>
      <c r="H273" s="295"/>
      <c r="I273" s="294"/>
      <c r="J273" s="294"/>
      <c r="L273" s="294"/>
    </row>
    <row r="274" ht="15.75" customHeight="1">
      <c r="A274" s="294"/>
      <c r="B274" s="294"/>
      <c r="C274" s="295"/>
      <c r="D274" s="295"/>
      <c r="E274" s="294"/>
      <c r="F274" s="295"/>
      <c r="G274" s="295"/>
      <c r="H274" s="295"/>
      <c r="I274" s="294"/>
      <c r="J274" s="294"/>
      <c r="L274" s="294"/>
    </row>
    <row r="275" ht="15.75" customHeight="1">
      <c r="A275" s="294"/>
      <c r="B275" s="294"/>
      <c r="C275" s="295"/>
      <c r="D275" s="295"/>
      <c r="E275" s="294"/>
      <c r="F275" s="295"/>
      <c r="G275" s="295"/>
      <c r="H275" s="295"/>
      <c r="I275" s="294"/>
      <c r="J275" s="294"/>
      <c r="L275" s="294"/>
    </row>
    <row r="276" ht="15.75" customHeight="1">
      <c r="A276" s="294"/>
      <c r="B276" s="294"/>
      <c r="C276" s="295"/>
      <c r="D276" s="295"/>
      <c r="E276" s="294"/>
      <c r="F276" s="295"/>
      <c r="G276" s="295"/>
      <c r="H276" s="295"/>
      <c r="I276" s="294"/>
      <c r="J276" s="294"/>
      <c r="L276" s="294"/>
    </row>
    <row r="277" ht="15.75" customHeight="1">
      <c r="A277" s="294"/>
      <c r="B277" s="294"/>
      <c r="C277" s="295"/>
      <c r="D277" s="295"/>
      <c r="E277" s="294"/>
      <c r="F277" s="295"/>
      <c r="G277" s="295"/>
      <c r="H277" s="295"/>
      <c r="I277" s="294"/>
      <c r="J277" s="294"/>
      <c r="L277" s="294"/>
    </row>
    <row r="278" ht="15.75" customHeight="1">
      <c r="A278" s="294"/>
      <c r="B278" s="294"/>
      <c r="C278" s="295"/>
      <c r="D278" s="295"/>
      <c r="E278" s="294"/>
      <c r="F278" s="295"/>
      <c r="G278" s="295"/>
      <c r="H278" s="295"/>
      <c r="I278" s="294"/>
      <c r="J278" s="294"/>
      <c r="L278" s="294"/>
    </row>
    <row r="279" ht="15.75" customHeight="1">
      <c r="A279" s="294"/>
      <c r="B279" s="294"/>
      <c r="C279" s="295"/>
      <c r="D279" s="295"/>
      <c r="E279" s="294"/>
      <c r="F279" s="295"/>
      <c r="G279" s="295"/>
      <c r="H279" s="295"/>
      <c r="I279" s="294"/>
      <c r="J279" s="294"/>
      <c r="L279" s="294"/>
    </row>
    <row r="280" ht="15.75" customHeight="1">
      <c r="A280" s="294"/>
      <c r="B280" s="294"/>
      <c r="C280" s="295"/>
      <c r="D280" s="295"/>
      <c r="E280" s="294"/>
      <c r="F280" s="295"/>
      <c r="G280" s="295"/>
      <c r="H280" s="295"/>
      <c r="I280" s="294"/>
      <c r="J280" s="294"/>
      <c r="L280" s="294"/>
    </row>
    <row r="281" ht="15.75" customHeight="1">
      <c r="A281" s="294"/>
      <c r="B281" s="294"/>
      <c r="C281" s="295"/>
      <c r="D281" s="295"/>
      <c r="E281" s="294"/>
      <c r="F281" s="295"/>
      <c r="G281" s="295"/>
      <c r="H281" s="295"/>
      <c r="I281" s="294"/>
      <c r="J281" s="294"/>
      <c r="L281" s="294"/>
    </row>
    <row r="282" ht="15.75" customHeight="1">
      <c r="A282" s="294"/>
      <c r="B282" s="294"/>
      <c r="C282" s="295"/>
      <c r="D282" s="295"/>
      <c r="E282" s="294"/>
      <c r="F282" s="295"/>
      <c r="G282" s="295"/>
      <c r="H282" s="295"/>
      <c r="I282" s="294"/>
      <c r="J282" s="294"/>
      <c r="L282" s="294"/>
    </row>
    <row r="283" ht="15.75" customHeight="1">
      <c r="A283" s="294"/>
      <c r="B283" s="294"/>
      <c r="C283" s="295"/>
      <c r="D283" s="295"/>
      <c r="E283" s="294"/>
      <c r="F283" s="295"/>
      <c r="G283" s="295"/>
      <c r="H283" s="295"/>
      <c r="I283" s="294"/>
      <c r="J283" s="294"/>
      <c r="L283" s="294"/>
    </row>
    <row r="284" ht="15.75" customHeight="1">
      <c r="A284" s="294"/>
      <c r="B284" s="294"/>
      <c r="C284" s="295"/>
      <c r="D284" s="295"/>
      <c r="E284" s="294"/>
      <c r="F284" s="295"/>
      <c r="G284" s="295"/>
      <c r="H284" s="295"/>
      <c r="I284" s="294"/>
      <c r="J284" s="294"/>
      <c r="L284" s="294"/>
    </row>
    <row r="285" ht="15.75" customHeight="1">
      <c r="A285" s="294"/>
      <c r="B285" s="294"/>
      <c r="C285" s="295"/>
      <c r="D285" s="295"/>
      <c r="E285" s="294"/>
      <c r="F285" s="295"/>
      <c r="G285" s="295"/>
      <c r="H285" s="295"/>
      <c r="I285" s="294"/>
      <c r="J285" s="294"/>
      <c r="L285" s="294"/>
    </row>
    <row r="286" ht="15.75" customHeight="1">
      <c r="A286" s="294"/>
      <c r="B286" s="294"/>
      <c r="C286" s="295"/>
      <c r="D286" s="295"/>
      <c r="E286" s="294"/>
      <c r="F286" s="295"/>
      <c r="G286" s="295"/>
      <c r="H286" s="295"/>
      <c r="I286" s="294"/>
      <c r="J286" s="294"/>
      <c r="L286" s="294"/>
    </row>
    <row r="287" ht="15.75" customHeight="1">
      <c r="A287" s="294"/>
      <c r="B287" s="294"/>
      <c r="C287" s="295"/>
      <c r="D287" s="295"/>
      <c r="E287" s="294"/>
      <c r="F287" s="295"/>
      <c r="G287" s="295"/>
      <c r="H287" s="295"/>
      <c r="I287" s="294"/>
      <c r="J287" s="294"/>
      <c r="L287" s="294"/>
    </row>
    <row r="288" ht="15.75" customHeight="1">
      <c r="A288" s="294"/>
      <c r="B288" s="294"/>
      <c r="C288" s="295"/>
      <c r="D288" s="295"/>
      <c r="E288" s="294"/>
      <c r="F288" s="295"/>
      <c r="G288" s="295"/>
      <c r="H288" s="295"/>
      <c r="I288" s="294"/>
      <c r="J288" s="294"/>
      <c r="L288" s="294"/>
    </row>
    <row r="289" ht="15.75" customHeight="1">
      <c r="A289" s="294"/>
      <c r="B289" s="294"/>
      <c r="C289" s="295"/>
      <c r="D289" s="295"/>
      <c r="E289" s="294"/>
      <c r="F289" s="295"/>
      <c r="G289" s="295"/>
      <c r="H289" s="295"/>
      <c r="I289" s="294"/>
      <c r="J289" s="294"/>
      <c r="L289" s="294"/>
    </row>
    <row r="290" ht="15.75" customHeight="1">
      <c r="A290" s="294"/>
      <c r="B290" s="294"/>
      <c r="C290" s="295"/>
      <c r="D290" s="295"/>
      <c r="E290" s="294"/>
      <c r="F290" s="295"/>
      <c r="G290" s="295"/>
      <c r="H290" s="295"/>
      <c r="I290" s="294"/>
      <c r="J290" s="294"/>
      <c r="L290" s="294"/>
    </row>
    <row r="291" ht="15.75" customHeight="1">
      <c r="A291" s="294"/>
      <c r="B291" s="294"/>
      <c r="C291" s="295"/>
      <c r="D291" s="295"/>
      <c r="E291" s="294"/>
      <c r="F291" s="295"/>
      <c r="G291" s="295"/>
      <c r="H291" s="295"/>
      <c r="I291" s="294"/>
      <c r="J291" s="294"/>
      <c r="L291" s="294"/>
    </row>
    <row r="292" ht="15.75" customHeight="1">
      <c r="A292" s="294"/>
      <c r="B292" s="294"/>
      <c r="C292" s="295"/>
      <c r="D292" s="295"/>
      <c r="E292" s="294"/>
      <c r="F292" s="295"/>
      <c r="G292" s="295"/>
      <c r="H292" s="295"/>
      <c r="I292" s="294"/>
      <c r="J292" s="294"/>
      <c r="L292" s="294"/>
    </row>
    <row r="293" ht="15.75" customHeight="1">
      <c r="A293" s="294"/>
      <c r="B293" s="294"/>
      <c r="C293" s="295"/>
      <c r="D293" s="295"/>
      <c r="E293" s="294"/>
      <c r="F293" s="295"/>
      <c r="G293" s="295"/>
      <c r="H293" s="295"/>
      <c r="I293" s="294"/>
      <c r="J293" s="294"/>
      <c r="L293" s="294"/>
    </row>
    <row r="294" ht="15.75" customHeight="1">
      <c r="A294" s="294"/>
      <c r="B294" s="294"/>
      <c r="C294" s="295"/>
      <c r="D294" s="295"/>
      <c r="E294" s="294"/>
      <c r="F294" s="295"/>
      <c r="G294" s="295"/>
      <c r="H294" s="295"/>
      <c r="I294" s="294"/>
      <c r="J294" s="294"/>
      <c r="L294" s="294"/>
    </row>
    <row r="295" ht="15.75" customHeight="1">
      <c r="A295" s="294"/>
      <c r="B295" s="294"/>
      <c r="C295" s="295"/>
      <c r="D295" s="295"/>
      <c r="E295" s="294"/>
      <c r="F295" s="295"/>
      <c r="G295" s="295"/>
      <c r="H295" s="295"/>
      <c r="I295" s="294"/>
      <c r="J295" s="294"/>
      <c r="L295" s="294"/>
    </row>
    <row r="296" ht="15.75" customHeight="1">
      <c r="A296" s="294"/>
      <c r="B296" s="294"/>
      <c r="C296" s="295"/>
      <c r="D296" s="295"/>
      <c r="E296" s="294"/>
      <c r="F296" s="295"/>
      <c r="G296" s="295"/>
      <c r="H296" s="295"/>
      <c r="I296" s="294"/>
      <c r="J296" s="294"/>
      <c r="L296" s="294"/>
    </row>
    <row r="297" ht="15.75" customHeight="1">
      <c r="A297" s="294"/>
      <c r="B297" s="294"/>
      <c r="C297" s="295"/>
      <c r="D297" s="295"/>
      <c r="E297" s="294"/>
      <c r="F297" s="295"/>
      <c r="G297" s="295"/>
      <c r="H297" s="295"/>
      <c r="I297" s="294"/>
      <c r="J297" s="294"/>
      <c r="L297" s="294"/>
    </row>
    <row r="298" ht="15.75" customHeight="1">
      <c r="A298" s="294"/>
      <c r="B298" s="294"/>
      <c r="C298" s="295"/>
      <c r="D298" s="295"/>
      <c r="E298" s="294"/>
      <c r="F298" s="295"/>
      <c r="G298" s="295"/>
      <c r="H298" s="295"/>
      <c r="I298" s="294"/>
      <c r="J298" s="294"/>
      <c r="L298" s="294"/>
    </row>
    <row r="299" ht="15.75" customHeight="1">
      <c r="A299" s="294"/>
      <c r="B299" s="294"/>
      <c r="C299" s="295"/>
      <c r="D299" s="295"/>
      <c r="E299" s="294"/>
      <c r="F299" s="295"/>
      <c r="G299" s="295"/>
      <c r="H299" s="295"/>
      <c r="I299" s="294"/>
      <c r="J299" s="294"/>
      <c r="L299" s="294"/>
    </row>
    <row r="300" ht="15.75" customHeight="1">
      <c r="A300" s="294"/>
      <c r="B300" s="294"/>
      <c r="C300" s="295"/>
      <c r="D300" s="295"/>
      <c r="E300" s="294"/>
      <c r="F300" s="295"/>
      <c r="G300" s="295"/>
      <c r="H300" s="295"/>
      <c r="I300" s="294"/>
      <c r="J300" s="294"/>
      <c r="L300" s="294"/>
    </row>
    <row r="301" ht="15.75" customHeight="1">
      <c r="A301" s="294"/>
      <c r="B301" s="294"/>
      <c r="C301" s="295"/>
      <c r="D301" s="295"/>
      <c r="E301" s="294"/>
      <c r="F301" s="295"/>
      <c r="G301" s="295"/>
      <c r="H301" s="295"/>
      <c r="I301" s="294"/>
      <c r="J301" s="294"/>
      <c r="L301" s="294"/>
    </row>
    <row r="302" ht="15.75" customHeight="1">
      <c r="A302" s="294"/>
      <c r="B302" s="294"/>
      <c r="C302" s="295"/>
      <c r="D302" s="295"/>
      <c r="E302" s="294"/>
      <c r="F302" s="295"/>
      <c r="G302" s="295"/>
      <c r="H302" s="295"/>
      <c r="I302" s="294"/>
      <c r="J302" s="294"/>
      <c r="L302" s="294"/>
    </row>
    <row r="303" ht="15.75" customHeight="1">
      <c r="A303" s="294"/>
      <c r="B303" s="294"/>
      <c r="C303" s="295"/>
      <c r="D303" s="295"/>
      <c r="E303" s="294"/>
      <c r="F303" s="295"/>
      <c r="G303" s="295"/>
      <c r="H303" s="295"/>
      <c r="I303" s="294"/>
      <c r="J303" s="294"/>
      <c r="L303" s="294"/>
    </row>
    <row r="304" ht="15.75" customHeight="1">
      <c r="A304" s="294"/>
      <c r="B304" s="294"/>
      <c r="C304" s="295"/>
      <c r="D304" s="295"/>
      <c r="E304" s="294"/>
      <c r="F304" s="295"/>
      <c r="G304" s="295"/>
      <c r="H304" s="295"/>
      <c r="I304" s="294"/>
      <c r="J304" s="294"/>
      <c r="L304" s="294"/>
    </row>
    <row r="305" ht="15.75" customHeight="1">
      <c r="A305" s="294"/>
      <c r="B305" s="294"/>
      <c r="C305" s="295"/>
      <c r="D305" s="295"/>
      <c r="E305" s="294"/>
      <c r="F305" s="295"/>
      <c r="G305" s="295"/>
      <c r="H305" s="295"/>
      <c r="I305" s="294"/>
      <c r="J305" s="294"/>
      <c r="L305" s="294"/>
    </row>
    <row r="306" ht="15.75" customHeight="1">
      <c r="A306" s="294"/>
      <c r="B306" s="294"/>
      <c r="C306" s="295"/>
      <c r="D306" s="295"/>
      <c r="E306" s="294"/>
      <c r="F306" s="295"/>
      <c r="G306" s="295"/>
      <c r="H306" s="295"/>
      <c r="I306" s="294"/>
      <c r="J306" s="294"/>
      <c r="L306" s="294"/>
    </row>
    <row r="307" ht="15.75" customHeight="1">
      <c r="A307" s="294"/>
      <c r="B307" s="294"/>
      <c r="C307" s="295"/>
      <c r="D307" s="295"/>
      <c r="E307" s="294"/>
      <c r="F307" s="295"/>
      <c r="G307" s="295"/>
      <c r="H307" s="295"/>
      <c r="I307" s="294"/>
      <c r="J307" s="294"/>
      <c r="L307" s="294"/>
    </row>
    <row r="308" ht="15.75" customHeight="1">
      <c r="A308" s="294"/>
      <c r="B308" s="294"/>
      <c r="C308" s="295"/>
      <c r="D308" s="295"/>
      <c r="E308" s="294"/>
      <c r="F308" s="295"/>
      <c r="G308" s="295"/>
      <c r="H308" s="295"/>
      <c r="I308" s="294"/>
      <c r="J308" s="294"/>
      <c r="L308" s="294"/>
    </row>
    <row r="309" ht="15.75" customHeight="1">
      <c r="A309" s="294"/>
      <c r="B309" s="294"/>
      <c r="C309" s="295"/>
      <c r="D309" s="295"/>
      <c r="E309" s="294"/>
      <c r="F309" s="295"/>
      <c r="G309" s="295"/>
      <c r="H309" s="295"/>
      <c r="I309" s="294"/>
      <c r="J309" s="294"/>
      <c r="L309" s="294"/>
    </row>
    <row r="310" ht="15.75" customHeight="1">
      <c r="A310" s="294"/>
      <c r="B310" s="294"/>
      <c r="C310" s="295"/>
      <c r="D310" s="295"/>
      <c r="E310" s="294"/>
      <c r="F310" s="295"/>
      <c r="G310" s="295"/>
      <c r="H310" s="295"/>
      <c r="I310" s="294"/>
      <c r="J310" s="294"/>
      <c r="L310" s="294"/>
    </row>
    <row r="311" ht="15.75" customHeight="1">
      <c r="A311" s="294"/>
      <c r="B311" s="294"/>
      <c r="C311" s="295"/>
      <c r="D311" s="295"/>
      <c r="E311" s="294"/>
      <c r="F311" s="295"/>
      <c r="G311" s="295"/>
      <c r="H311" s="295"/>
      <c r="I311" s="294"/>
      <c r="J311" s="294"/>
      <c r="L311" s="294"/>
    </row>
    <row r="312" ht="15.75" customHeight="1">
      <c r="A312" s="294"/>
      <c r="B312" s="294"/>
      <c r="C312" s="295"/>
      <c r="D312" s="295"/>
      <c r="E312" s="294"/>
      <c r="F312" s="295"/>
      <c r="G312" s="295"/>
      <c r="H312" s="295"/>
      <c r="I312" s="294"/>
      <c r="J312" s="294"/>
      <c r="L312" s="294"/>
    </row>
    <row r="313" ht="15.75" customHeight="1">
      <c r="A313" s="294"/>
      <c r="B313" s="294"/>
      <c r="C313" s="295"/>
      <c r="D313" s="295"/>
      <c r="E313" s="294"/>
      <c r="F313" s="295"/>
      <c r="G313" s="295"/>
      <c r="H313" s="295"/>
      <c r="I313" s="294"/>
      <c r="J313" s="294"/>
      <c r="L313" s="294"/>
    </row>
    <row r="314" ht="15.75" customHeight="1">
      <c r="A314" s="294"/>
      <c r="B314" s="294"/>
      <c r="C314" s="295"/>
      <c r="D314" s="295"/>
      <c r="E314" s="294"/>
      <c r="F314" s="295"/>
      <c r="G314" s="295"/>
      <c r="H314" s="295"/>
      <c r="I314" s="294"/>
      <c r="J314" s="294"/>
      <c r="L314" s="294"/>
    </row>
    <row r="315" ht="15.75" customHeight="1">
      <c r="A315" s="294"/>
      <c r="B315" s="294"/>
      <c r="C315" s="295"/>
      <c r="D315" s="295"/>
      <c r="E315" s="294"/>
      <c r="F315" s="295"/>
      <c r="G315" s="295"/>
      <c r="H315" s="295"/>
      <c r="I315" s="294"/>
      <c r="J315" s="294"/>
      <c r="L315" s="294"/>
    </row>
    <row r="316" ht="15.75" customHeight="1">
      <c r="A316" s="294"/>
      <c r="B316" s="294"/>
      <c r="C316" s="295"/>
      <c r="D316" s="295"/>
      <c r="E316" s="294"/>
      <c r="F316" s="295"/>
      <c r="G316" s="295"/>
      <c r="H316" s="295"/>
      <c r="I316" s="294"/>
      <c r="J316" s="294"/>
      <c r="L316" s="294"/>
    </row>
    <row r="317" ht="15.75" customHeight="1">
      <c r="A317" s="294"/>
      <c r="B317" s="294"/>
      <c r="C317" s="295"/>
      <c r="D317" s="295"/>
      <c r="E317" s="294"/>
      <c r="F317" s="295"/>
      <c r="G317" s="295"/>
      <c r="H317" s="295"/>
      <c r="I317" s="294"/>
      <c r="J317" s="294"/>
      <c r="L317" s="294"/>
    </row>
    <row r="318" ht="15.75" customHeight="1">
      <c r="A318" s="294"/>
      <c r="B318" s="294"/>
      <c r="C318" s="295"/>
      <c r="D318" s="295"/>
      <c r="E318" s="294"/>
      <c r="F318" s="295"/>
      <c r="G318" s="295"/>
      <c r="H318" s="295"/>
      <c r="I318" s="294"/>
      <c r="J318" s="294"/>
      <c r="L318" s="294"/>
    </row>
    <row r="319" ht="15.75" customHeight="1">
      <c r="A319" s="294"/>
      <c r="B319" s="294"/>
      <c r="C319" s="295"/>
      <c r="D319" s="295"/>
      <c r="E319" s="294"/>
      <c r="F319" s="295"/>
      <c r="G319" s="295"/>
      <c r="H319" s="295"/>
      <c r="I319" s="294"/>
      <c r="J319" s="294"/>
      <c r="L319" s="294"/>
    </row>
    <row r="320" ht="15.75" customHeight="1">
      <c r="A320" s="294"/>
      <c r="B320" s="294"/>
      <c r="C320" s="295"/>
      <c r="D320" s="295"/>
      <c r="E320" s="294"/>
      <c r="F320" s="295"/>
      <c r="G320" s="295"/>
      <c r="H320" s="295"/>
      <c r="I320" s="294"/>
      <c r="J320" s="294"/>
      <c r="L320" s="294"/>
    </row>
    <row r="321" ht="15.75" customHeight="1">
      <c r="A321" s="294"/>
      <c r="B321" s="294"/>
      <c r="C321" s="295"/>
      <c r="D321" s="295"/>
      <c r="E321" s="294"/>
      <c r="F321" s="295"/>
      <c r="G321" s="295"/>
      <c r="H321" s="295"/>
      <c r="I321" s="294"/>
      <c r="J321" s="294"/>
      <c r="L321" s="294"/>
    </row>
    <row r="322" ht="15.75" customHeight="1">
      <c r="A322" s="294"/>
      <c r="B322" s="294"/>
      <c r="C322" s="295"/>
      <c r="D322" s="295"/>
      <c r="E322" s="294"/>
      <c r="F322" s="295"/>
      <c r="G322" s="295"/>
      <c r="H322" s="295"/>
      <c r="I322" s="294"/>
      <c r="J322" s="294"/>
      <c r="L322" s="294"/>
    </row>
    <row r="323" ht="15.75" customHeight="1">
      <c r="A323" s="294"/>
      <c r="B323" s="294"/>
      <c r="C323" s="295"/>
      <c r="D323" s="295"/>
      <c r="E323" s="294"/>
      <c r="F323" s="295"/>
      <c r="G323" s="295"/>
      <c r="H323" s="295"/>
      <c r="I323" s="294"/>
      <c r="J323" s="294"/>
      <c r="L323" s="294"/>
    </row>
    <row r="324" ht="15.75" customHeight="1">
      <c r="A324" s="294"/>
      <c r="B324" s="294"/>
      <c r="C324" s="295"/>
      <c r="D324" s="295"/>
      <c r="E324" s="294"/>
      <c r="F324" s="295"/>
      <c r="G324" s="295"/>
      <c r="H324" s="295"/>
      <c r="I324" s="294"/>
      <c r="J324" s="294"/>
      <c r="L324" s="294"/>
    </row>
    <row r="325" ht="15.75" customHeight="1">
      <c r="A325" s="294"/>
      <c r="B325" s="294"/>
      <c r="C325" s="295"/>
      <c r="D325" s="295"/>
      <c r="E325" s="294"/>
      <c r="F325" s="295"/>
      <c r="G325" s="295"/>
      <c r="H325" s="295"/>
      <c r="I325" s="294"/>
      <c r="J325" s="294"/>
      <c r="L325" s="294"/>
    </row>
    <row r="326" ht="15.75" customHeight="1">
      <c r="A326" s="294"/>
      <c r="B326" s="294"/>
      <c r="C326" s="295"/>
      <c r="D326" s="295"/>
      <c r="E326" s="294"/>
      <c r="F326" s="295"/>
      <c r="G326" s="295"/>
      <c r="H326" s="295"/>
      <c r="I326" s="294"/>
      <c r="J326" s="294"/>
      <c r="L326" s="294"/>
    </row>
    <row r="327" ht="15.75" customHeight="1">
      <c r="A327" s="294"/>
      <c r="B327" s="294"/>
      <c r="C327" s="295"/>
      <c r="D327" s="295"/>
      <c r="E327" s="294"/>
      <c r="F327" s="295"/>
      <c r="G327" s="295"/>
      <c r="H327" s="295"/>
      <c r="I327" s="294"/>
      <c r="J327" s="294"/>
      <c r="L327" s="294"/>
    </row>
    <row r="328" ht="15.75" customHeight="1">
      <c r="A328" s="294"/>
      <c r="B328" s="294"/>
      <c r="C328" s="295"/>
      <c r="D328" s="295"/>
      <c r="E328" s="294"/>
      <c r="F328" s="295"/>
      <c r="G328" s="295"/>
      <c r="H328" s="295"/>
      <c r="I328" s="294"/>
      <c r="J328" s="294"/>
      <c r="L328" s="294"/>
    </row>
    <row r="329" ht="15.75" customHeight="1">
      <c r="A329" s="294"/>
      <c r="B329" s="294"/>
      <c r="C329" s="295"/>
      <c r="D329" s="295"/>
      <c r="E329" s="294"/>
      <c r="F329" s="295"/>
      <c r="G329" s="295"/>
      <c r="H329" s="295"/>
      <c r="I329" s="294"/>
      <c r="J329" s="294"/>
      <c r="L329" s="294"/>
    </row>
    <row r="330" ht="15.75" customHeight="1">
      <c r="A330" s="294"/>
      <c r="B330" s="294"/>
      <c r="C330" s="295"/>
      <c r="D330" s="295"/>
      <c r="E330" s="294"/>
      <c r="F330" s="295"/>
      <c r="G330" s="295"/>
      <c r="H330" s="295"/>
      <c r="I330" s="294"/>
      <c r="J330" s="294"/>
      <c r="L330" s="294"/>
    </row>
    <row r="331" ht="15.75" customHeight="1">
      <c r="A331" s="294"/>
      <c r="B331" s="294"/>
      <c r="C331" s="295"/>
      <c r="D331" s="295"/>
      <c r="E331" s="294"/>
      <c r="F331" s="295"/>
      <c r="G331" s="295"/>
      <c r="H331" s="295"/>
      <c r="I331" s="294"/>
      <c r="J331" s="294"/>
      <c r="L331" s="294"/>
    </row>
    <row r="332" ht="15.75" customHeight="1">
      <c r="A332" s="294"/>
      <c r="B332" s="294"/>
      <c r="C332" s="295"/>
      <c r="D332" s="295"/>
      <c r="E332" s="294"/>
      <c r="F332" s="295"/>
      <c r="G332" s="295"/>
      <c r="H332" s="295"/>
      <c r="I332" s="294"/>
      <c r="J332" s="294"/>
      <c r="L332" s="294"/>
    </row>
    <row r="333" ht="15.75" customHeight="1">
      <c r="A333" s="294"/>
      <c r="B333" s="294"/>
      <c r="C333" s="295"/>
      <c r="D333" s="295"/>
      <c r="E333" s="294"/>
      <c r="F333" s="295"/>
      <c r="G333" s="295"/>
      <c r="H333" s="295"/>
      <c r="I333" s="294"/>
      <c r="J333" s="294"/>
      <c r="L333" s="294"/>
    </row>
    <row r="334" ht="15.75" customHeight="1">
      <c r="A334" s="294"/>
      <c r="B334" s="294"/>
      <c r="C334" s="295"/>
      <c r="D334" s="295"/>
      <c r="E334" s="294"/>
      <c r="F334" s="295"/>
      <c r="G334" s="295"/>
      <c r="H334" s="295"/>
      <c r="I334" s="294"/>
      <c r="J334" s="294"/>
      <c r="L334" s="294"/>
    </row>
    <row r="335" ht="15.75" customHeight="1">
      <c r="A335" s="294"/>
      <c r="B335" s="294"/>
      <c r="C335" s="295"/>
      <c r="D335" s="295"/>
      <c r="E335" s="294"/>
      <c r="F335" s="295"/>
      <c r="G335" s="295"/>
      <c r="H335" s="295"/>
      <c r="I335" s="294"/>
      <c r="J335" s="294"/>
      <c r="L335" s="294"/>
    </row>
    <row r="336" ht="15.75" customHeight="1">
      <c r="A336" s="294"/>
      <c r="B336" s="294"/>
      <c r="C336" s="295"/>
      <c r="D336" s="295"/>
      <c r="E336" s="294"/>
      <c r="F336" s="295"/>
      <c r="G336" s="295"/>
      <c r="H336" s="295"/>
      <c r="I336" s="294"/>
      <c r="J336" s="294"/>
      <c r="L336" s="294"/>
    </row>
    <row r="337" ht="15.75" customHeight="1">
      <c r="A337" s="294"/>
      <c r="B337" s="294"/>
      <c r="C337" s="295"/>
      <c r="D337" s="295"/>
      <c r="E337" s="294"/>
      <c r="F337" s="295"/>
      <c r="G337" s="295"/>
      <c r="H337" s="295"/>
      <c r="I337" s="294"/>
      <c r="J337" s="294"/>
      <c r="L337" s="294"/>
    </row>
    <row r="338" ht="15.75" customHeight="1">
      <c r="A338" s="294"/>
      <c r="B338" s="294"/>
      <c r="C338" s="295"/>
      <c r="D338" s="295"/>
      <c r="E338" s="294"/>
      <c r="F338" s="295"/>
      <c r="G338" s="295"/>
      <c r="H338" s="295"/>
      <c r="I338" s="294"/>
      <c r="J338" s="294"/>
      <c r="L338" s="294"/>
    </row>
    <row r="339" ht="15.75" customHeight="1">
      <c r="A339" s="294"/>
      <c r="B339" s="294"/>
      <c r="C339" s="295"/>
      <c r="D339" s="295"/>
      <c r="E339" s="294"/>
      <c r="F339" s="295"/>
      <c r="G339" s="295"/>
      <c r="H339" s="295"/>
      <c r="I339" s="294"/>
      <c r="J339" s="294"/>
      <c r="L339" s="294"/>
    </row>
    <row r="340" ht="15.75" customHeight="1">
      <c r="A340" s="294"/>
      <c r="B340" s="294"/>
      <c r="C340" s="295"/>
      <c r="D340" s="295"/>
      <c r="E340" s="294"/>
      <c r="F340" s="295"/>
      <c r="G340" s="295"/>
      <c r="H340" s="295"/>
      <c r="I340" s="294"/>
      <c r="J340" s="294"/>
      <c r="L340" s="294"/>
    </row>
    <row r="341" ht="15.75" customHeight="1">
      <c r="A341" s="294"/>
      <c r="B341" s="294"/>
      <c r="C341" s="295"/>
      <c r="D341" s="295"/>
      <c r="E341" s="294"/>
      <c r="F341" s="295"/>
      <c r="G341" s="295"/>
      <c r="H341" s="295"/>
      <c r="I341" s="294"/>
      <c r="J341" s="294"/>
      <c r="L341" s="294"/>
    </row>
    <row r="342" ht="15.75" customHeight="1">
      <c r="A342" s="294"/>
      <c r="B342" s="294"/>
      <c r="C342" s="295"/>
      <c r="D342" s="295"/>
      <c r="E342" s="294"/>
      <c r="F342" s="295"/>
      <c r="G342" s="295"/>
      <c r="H342" s="295"/>
      <c r="I342" s="294"/>
      <c r="J342" s="294"/>
      <c r="L342" s="294"/>
    </row>
    <row r="343" ht="15.75" customHeight="1">
      <c r="A343" s="294"/>
      <c r="B343" s="294"/>
      <c r="C343" s="295"/>
      <c r="D343" s="295"/>
      <c r="E343" s="294"/>
      <c r="F343" s="295"/>
      <c r="G343" s="295"/>
      <c r="H343" s="295"/>
      <c r="I343" s="294"/>
      <c r="J343" s="294"/>
      <c r="L343" s="294"/>
    </row>
    <row r="344" ht="15.75" customHeight="1">
      <c r="A344" s="294"/>
      <c r="B344" s="294"/>
      <c r="C344" s="295"/>
      <c r="D344" s="295"/>
      <c r="E344" s="294"/>
      <c r="F344" s="295"/>
      <c r="G344" s="295"/>
      <c r="H344" s="295"/>
      <c r="I344" s="294"/>
      <c r="J344" s="294"/>
      <c r="L344" s="294"/>
    </row>
    <row r="345" ht="15.75" customHeight="1">
      <c r="A345" s="294"/>
      <c r="B345" s="294"/>
      <c r="C345" s="295"/>
      <c r="D345" s="295"/>
      <c r="E345" s="294"/>
      <c r="F345" s="295"/>
      <c r="G345" s="295"/>
      <c r="H345" s="295"/>
      <c r="I345" s="294"/>
      <c r="J345" s="294"/>
      <c r="L345" s="294"/>
    </row>
    <row r="346" ht="15.75" customHeight="1">
      <c r="A346" s="294"/>
      <c r="B346" s="294"/>
      <c r="C346" s="295"/>
      <c r="D346" s="295"/>
      <c r="E346" s="294"/>
      <c r="F346" s="295"/>
      <c r="G346" s="295"/>
      <c r="H346" s="295"/>
      <c r="I346" s="294"/>
      <c r="J346" s="294"/>
      <c r="L346" s="294"/>
    </row>
    <row r="347" ht="15.75" customHeight="1">
      <c r="A347" s="294"/>
      <c r="B347" s="294"/>
      <c r="C347" s="295"/>
      <c r="D347" s="295"/>
      <c r="E347" s="294"/>
      <c r="F347" s="295"/>
      <c r="G347" s="295"/>
      <c r="H347" s="295"/>
      <c r="I347" s="294"/>
      <c r="J347" s="294"/>
      <c r="L347" s="294"/>
    </row>
    <row r="348" ht="15.75" customHeight="1">
      <c r="A348" s="294"/>
      <c r="B348" s="294"/>
      <c r="C348" s="295"/>
      <c r="D348" s="295"/>
      <c r="E348" s="294"/>
      <c r="F348" s="295"/>
      <c r="G348" s="295"/>
      <c r="H348" s="295"/>
      <c r="I348" s="294"/>
      <c r="J348" s="294"/>
      <c r="L348" s="294"/>
    </row>
    <row r="349" ht="15.75" customHeight="1">
      <c r="A349" s="294"/>
      <c r="B349" s="294"/>
      <c r="C349" s="295"/>
      <c r="D349" s="295"/>
      <c r="E349" s="294"/>
      <c r="F349" s="295"/>
      <c r="G349" s="295"/>
      <c r="H349" s="295"/>
      <c r="I349" s="294"/>
      <c r="J349" s="294"/>
      <c r="L349" s="294"/>
    </row>
    <row r="350" ht="15.75" customHeight="1">
      <c r="A350" s="294"/>
      <c r="B350" s="294"/>
      <c r="C350" s="295"/>
      <c r="D350" s="295"/>
      <c r="E350" s="294"/>
      <c r="F350" s="295"/>
      <c r="G350" s="295"/>
      <c r="H350" s="295"/>
      <c r="I350" s="294"/>
      <c r="J350" s="294"/>
      <c r="L350" s="294"/>
    </row>
    <row r="351" ht="15.75" customHeight="1">
      <c r="A351" s="294"/>
      <c r="B351" s="294"/>
      <c r="C351" s="295"/>
      <c r="D351" s="295"/>
      <c r="E351" s="294"/>
      <c r="F351" s="295"/>
      <c r="G351" s="295"/>
      <c r="H351" s="295"/>
      <c r="I351" s="294"/>
      <c r="J351" s="294"/>
      <c r="L351" s="294"/>
    </row>
    <row r="352" ht="15.75" customHeight="1">
      <c r="A352" s="294"/>
      <c r="B352" s="294"/>
      <c r="C352" s="295"/>
      <c r="D352" s="295"/>
      <c r="E352" s="294"/>
      <c r="F352" s="295"/>
      <c r="G352" s="295"/>
      <c r="H352" s="295"/>
      <c r="I352" s="294"/>
      <c r="J352" s="294"/>
      <c r="L352" s="294"/>
    </row>
    <row r="353" ht="15.75" customHeight="1">
      <c r="A353" s="294"/>
      <c r="B353" s="294"/>
      <c r="C353" s="295"/>
      <c r="D353" s="295"/>
      <c r="E353" s="294"/>
      <c r="F353" s="295"/>
      <c r="G353" s="295"/>
      <c r="H353" s="295"/>
      <c r="I353" s="294"/>
      <c r="J353" s="294"/>
      <c r="L353" s="294"/>
    </row>
    <row r="354" ht="15.75" customHeight="1">
      <c r="A354" s="294"/>
      <c r="B354" s="294"/>
      <c r="C354" s="295"/>
      <c r="D354" s="295"/>
      <c r="E354" s="294"/>
      <c r="F354" s="295"/>
      <c r="G354" s="295"/>
      <c r="H354" s="295"/>
      <c r="I354" s="294"/>
      <c r="J354" s="294"/>
      <c r="L354" s="294"/>
    </row>
    <row r="355" ht="15.75" customHeight="1">
      <c r="A355" s="294"/>
      <c r="B355" s="294"/>
      <c r="C355" s="295"/>
      <c r="D355" s="295"/>
      <c r="E355" s="294"/>
      <c r="F355" s="295"/>
      <c r="G355" s="295"/>
      <c r="H355" s="295"/>
      <c r="I355" s="294"/>
      <c r="J355" s="294"/>
      <c r="L355" s="294"/>
    </row>
    <row r="356" ht="15.75" customHeight="1">
      <c r="A356" s="294"/>
      <c r="B356" s="294"/>
      <c r="C356" s="295"/>
      <c r="D356" s="295"/>
      <c r="E356" s="294"/>
      <c r="F356" s="295"/>
      <c r="G356" s="295"/>
      <c r="H356" s="295"/>
      <c r="I356" s="294"/>
      <c r="J356" s="294"/>
      <c r="L356" s="294"/>
    </row>
    <row r="357" ht="15.75" customHeight="1">
      <c r="A357" s="294"/>
      <c r="B357" s="294"/>
      <c r="C357" s="295"/>
      <c r="D357" s="295"/>
      <c r="E357" s="294"/>
      <c r="F357" s="295"/>
      <c r="G357" s="295"/>
      <c r="H357" s="295"/>
      <c r="I357" s="294"/>
      <c r="J357" s="294"/>
      <c r="L357" s="294"/>
    </row>
    <row r="358" ht="15.75" customHeight="1">
      <c r="A358" s="294"/>
      <c r="B358" s="294"/>
      <c r="C358" s="295"/>
      <c r="D358" s="295"/>
      <c r="E358" s="294"/>
      <c r="F358" s="295"/>
      <c r="G358" s="295"/>
      <c r="H358" s="295"/>
      <c r="I358" s="294"/>
      <c r="J358" s="294"/>
      <c r="L358" s="294"/>
    </row>
    <row r="359" ht="15.75" customHeight="1">
      <c r="A359" s="294"/>
      <c r="B359" s="294"/>
      <c r="C359" s="295"/>
      <c r="D359" s="295"/>
      <c r="E359" s="294"/>
      <c r="F359" s="295"/>
      <c r="G359" s="295"/>
      <c r="H359" s="295"/>
      <c r="I359" s="294"/>
      <c r="J359" s="294"/>
      <c r="L359" s="294"/>
    </row>
    <row r="360" ht="15.75" customHeight="1">
      <c r="A360" s="294"/>
      <c r="B360" s="294"/>
      <c r="C360" s="295"/>
      <c r="D360" s="295"/>
      <c r="E360" s="294"/>
      <c r="F360" s="295"/>
      <c r="G360" s="295"/>
      <c r="H360" s="295"/>
      <c r="I360" s="294"/>
      <c r="J360" s="294"/>
      <c r="L360" s="294"/>
    </row>
    <row r="361" ht="15.75" customHeight="1">
      <c r="A361" s="294"/>
      <c r="B361" s="294"/>
      <c r="C361" s="295"/>
      <c r="D361" s="295"/>
      <c r="E361" s="294"/>
      <c r="F361" s="295"/>
      <c r="G361" s="295"/>
      <c r="H361" s="295"/>
      <c r="I361" s="294"/>
      <c r="J361" s="294"/>
      <c r="L361" s="294"/>
    </row>
    <row r="362" ht="15.75" customHeight="1">
      <c r="A362" s="294"/>
      <c r="B362" s="294"/>
      <c r="C362" s="295"/>
      <c r="D362" s="295"/>
      <c r="E362" s="294"/>
      <c r="F362" s="295"/>
      <c r="G362" s="295"/>
      <c r="H362" s="295"/>
      <c r="I362" s="294"/>
      <c r="J362" s="294"/>
      <c r="L362" s="294"/>
    </row>
    <row r="363" ht="15.75" customHeight="1">
      <c r="A363" s="294"/>
      <c r="B363" s="294"/>
      <c r="C363" s="295"/>
      <c r="D363" s="295"/>
      <c r="E363" s="294"/>
      <c r="F363" s="295"/>
      <c r="G363" s="295"/>
      <c r="H363" s="295"/>
      <c r="I363" s="294"/>
      <c r="J363" s="294"/>
      <c r="L363" s="294"/>
    </row>
    <row r="364" ht="15.75" customHeight="1">
      <c r="A364" s="294"/>
      <c r="B364" s="294"/>
      <c r="C364" s="295"/>
      <c r="D364" s="295"/>
      <c r="E364" s="294"/>
      <c r="F364" s="295"/>
      <c r="G364" s="295"/>
      <c r="H364" s="295"/>
      <c r="I364" s="294"/>
      <c r="J364" s="294"/>
      <c r="L364" s="294"/>
    </row>
    <row r="365" ht="15.75" customHeight="1">
      <c r="A365" s="294"/>
      <c r="B365" s="294"/>
      <c r="C365" s="295"/>
      <c r="D365" s="295"/>
      <c r="E365" s="294"/>
      <c r="F365" s="295"/>
      <c r="G365" s="295"/>
      <c r="H365" s="295"/>
      <c r="I365" s="294"/>
      <c r="J365" s="294"/>
      <c r="L365" s="294"/>
    </row>
    <row r="366" ht="15.75" customHeight="1">
      <c r="A366" s="294"/>
      <c r="B366" s="294"/>
      <c r="C366" s="295"/>
      <c r="D366" s="295"/>
      <c r="E366" s="294"/>
      <c r="F366" s="295"/>
      <c r="G366" s="295"/>
      <c r="H366" s="295"/>
      <c r="I366" s="294"/>
      <c r="J366" s="294"/>
      <c r="L366" s="294"/>
    </row>
    <row r="367" ht="15.75" customHeight="1">
      <c r="A367" s="294"/>
      <c r="B367" s="294"/>
      <c r="C367" s="295"/>
      <c r="D367" s="295"/>
      <c r="E367" s="294"/>
      <c r="F367" s="295"/>
      <c r="G367" s="295"/>
      <c r="H367" s="295"/>
      <c r="I367" s="294"/>
      <c r="J367" s="294"/>
      <c r="L367" s="294"/>
    </row>
    <row r="368" ht="15.75" customHeight="1">
      <c r="A368" s="294"/>
      <c r="B368" s="294"/>
      <c r="C368" s="295"/>
      <c r="D368" s="295"/>
      <c r="E368" s="294"/>
      <c r="F368" s="295"/>
      <c r="G368" s="295"/>
      <c r="H368" s="295"/>
      <c r="I368" s="294"/>
      <c r="J368" s="294"/>
      <c r="L368" s="294"/>
    </row>
    <row r="369" ht="15.75" customHeight="1">
      <c r="A369" s="294"/>
      <c r="B369" s="294"/>
      <c r="C369" s="295"/>
      <c r="D369" s="295"/>
      <c r="E369" s="294"/>
      <c r="F369" s="295"/>
      <c r="G369" s="295"/>
      <c r="H369" s="295"/>
      <c r="I369" s="294"/>
      <c r="J369" s="294"/>
      <c r="L369" s="294"/>
    </row>
    <row r="370" ht="15.75" customHeight="1">
      <c r="A370" s="294"/>
      <c r="B370" s="294"/>
      <c r="C370" s="295"/>
      <c r="D370" s="295"/>
      <c r="E370" s="294"/>
      <c r="F370" s="295"/>
      <c r="G370" s="295"/>
      <c r="H370" s="295"/>
      <c r="I370" s="294"/>
      <c r="J370" s="294"/>
      <c r="L370" s="294"/>
    </row>
    <row r="371" ht="15.75" customHeight="1">
      <c r="A371" s="294"/>
      <c r="B371" s="294"/>
      <c r="C371" s="295"/>
      <c r="D371" s="295"/>
      <c r="E371" s="294"/>
      <c r="F371" s="295"/>
      <c r="G371" s="295"/>
      <c r="H371" s="295"/>
      <c r="I371" s="294"/>
      <c r="J371" s="294"/>
      <c r="L371" s="294"/>
    </row>
    <row r="372" ht="15.75" customHeight="1">
      <c r="A372" s="294"/>
      <c r="B372" s="294"/>
      <c r="C372" s="295"/>
      <c r="D372" s="295"/>
      <c r="E372" s="294"/>
      <c r="F372" s="295"/>
      <c r="G372" s="295"/>
      <c r="H372" s="295"/>
      <c r="I372" s="294"/>
      <c r="J372" s="294"/>
      <c r="L372" s="294"/>
    </row>
    <row r="373" ht="15.75" customHeight="1">
      <c r="A373" s="294"/>
      <c r="B373" s="294"/>
      <c r="C373" s="295"/>
      <c r="D373" s="295"/>
      <c r="E373" s="294"/>
      <c r="F373" s="295"/>
      <c r="G373" s="295"/>
      <c r="H373" s="295"/>
      <c r="I373" s="294"/>
      <c r="J373" s="294"/>
      <c r="L373" s="294"/>
    </row>
    <row r="374" ht="15.75" customHeight="1">
      <c r="A374" s="294"/>
      <c r="B374" s="294"/>
      <c r="C374" s="295"/>
      <c r="D374" s="295"/>
      <c r="E374" s="294"/>
      <c r="F374" s="295"/>
      <c r="G374" s="295"/>
      <c r="H374" s="295"/>
      <c r="I374" s="294"/>
      <c r="J374" s="294"/>
      <c r="L374" s="294"/>
    </row>
    <row r="375" ht="15.75" customHeight="1">
      <c r="A375" s="294"/>
      <c r="B375" s="294"/>
      <c r="C375" s="295"/>
      <c r="D375" s="295"/>
      <c r="E375" s="294"/>
      <c r="F375" s="295"/>
      <c r="G375" s="295"/>
      <c r="H375" s="295"/>
      <c r="I375" s="294"/>
      <c r="J375" s="294"/>
      <c r="L375" s="294"/>
    </row>
    <row r="376" ht="15.75" customHeight="1">
      <c r="A376" s="294"/>
      <c r="B376" s="294"/>
      <c r="C376" s="295"/>
      <c r="D376" s="295"/>
      <c r="E376" s="294"/>
      <c r="F376" s="295"/>
      <c r="G376" s="295"/>
      <c r="H376" s="295"/>
      <c r="I376" s="294"/>
      <c r="J376" s="294"/>
      <c r="L376" s="294"/>
    </row>
    <row r="377" ht="15.75" customHeight="1">
      <c r="A377" s="294"/>
      <c r="B377" s="294"/>
      <c r="C377" s="295"/>
      <c r="D377" s="295"/>
      <c r="E377" s="294"/>
      <c r="F377" s="295"/>
      <c r="G377" s="295"/>
      <c r="H377" s="295"/>
      <c r="I377" s="294"/>
      <c r="J377" s="294"/>
      <c r="L377" s="294"/>
    </row>
    <row r="378" ht="15.75" customHeight="1">
      <c r="A378" s="294"/>
      <c r="B378" s="294"/>
      <c r="C378" s="295"/>
      <c r="D378" s="295"/>
      <c r="E378" s="294"/>
      <c r="F378" s="295"/>
      <c r="G378" s="295"/>
      <c r="H378" s="295"/>
      <c r="I378" s="294"/>
      <c r="J378" s="294"/>
      <c r="L378" s="294"/>
    </row>
    <row r="379" ht="15.75" customHeight="1">
      <c r="A379" s="294"/>
      <c r="B379" s="294"/>
      <c r="C379" s="295"/>
      <c r="D379" s="295"/>
      <c r="E379" s="294"/>
      <c r="F379" s="295"/>
      <c r="G379" s="295"/>
      <c r="H379" s="295"/>
      <c r="I379" s="294"/>
      <c r="J379" s="294"/>
      <c r="L379" s="294"/>
    </row>
    <row r="380" ht="15.75" customHeight="1">
      <c r="A380" s="294"/>
      <c r="B380" s="294"/>
      <c r="C380" s="295"/>
      <c r="D380" s="295"/>
      <c r="E380" s="294"/>
      <c r="F380" s="295"/>
      <c r="G380" s="295"/>
      <c r="H380" s="295"/>
      <c r="I380" s="294"/>
      <c r="J380" s="294"/>
      <c r="L380" s="294"/>
    </row>
    <row r="381" ht="15.75" customHeight="1">
      <c r="A381" s="294"/>
      <c r="B381" s="294"/>
      <c r="C381" s="295"/>
      <c r="D381" s="295"/>
      <c r="E381" s="294"/>
      <c r="F381" s="295"/>
      <c r="G381" s="295"/>
      <c r="H381" s="295"/>
      <c r="I381" s="294"/>
      <c r="J381" s="294"/>
      <c r="L381" s="294"/>
    </row>
    <row r="382" ht="15.75" customHeight="1">
      <c r="A382" s="294"/>
      <c r="B382" s="294"/>
      <c r="C382" s="295"/>
      <c r="D382" s="295"/>
      <c r="E382" s="294"/>
      <c r="F382" s="295"/>
      <c r="G382" s="295"/>
      <c r="H382" s="295"/>
      <c r="I382" s="294"/>
      <c r="J382" s="294"/>
      <c r="L382" s="294"/>
    </row>
    <row r="383" ht="15.75" customHeight="1">
      <c r="A383" s="294"/>
      <c r="B383" s="294"/>
      <c r="C383" s="295"/>
      <c r="D383" s="295"/>
      <c r="E383" s="294"/>
      <c r="F383" s="295"/>
      <c r="G383" s="295"/>
      <c r="H383" s="295"/>
      <c r="I383" s="294"/>
      <c r="J383" s="294"/>
      <c r="L383" s="294"/>
    </row>
    <row r="384" ht="15.75" customHeight="1">
      <c r="A384" s="294"/>
      <c r="B384" s="294"/>
      <c r="C384" s="295"/>
      <c r="D384" s="295"/>
      <c r="E384" s="294"/>
      <c r="F384" s="295"/>
      <c r="G384" s="295"/>
      <c r="H384" s="295"/>
      <c r="I384" s="294"/>
      <c r="J384" s="294"/>
      <c r="L384" s="294"/>
    </row>
    <row r="385" ht="15.75" customHeight="1">
      <c r="A385" s="294"/>
      <c r="B385" s="294"/>
      <c r="C385" s="295"/>
      <c r="D385" s="295"/>
      <c r="E385" s="294"/>
      <c r="F385" s="295"/>
      <c r="G385" s="295"/>
      <c r="H385" s="295"/>
      <c r="I385" s="294"/>
      <c r="J385" s="294"/>
      <c r="L385" s="294"/>
    </row>
    <row r="386" ht="15.75" customHeight="1">
      <c r="A386" s="294"/>
      <c r="B386" s="294"/>
      <c r="C386" s="295"/>
      <c r="D386" s="295"/>
      <c r="E386" s="294"/>
      <c r="F386" s="295"/>
      <c r="G386" s="295"/>
      <c r="H386" s="295"/>
      <c r="I386" s="294"/>
      <c r="J386" s="294"/>
      <c r="L386" s="294"/>
    </row>
    <row r="387" ht="15.75" customHeight="1">
      <c r="A387" s="294"/>
      <c r="B387" s="294"/>
      <c r="C387" s="295"/>
      <c r="D387" s="295"/>
      <c r="E387" s="294"/>
      <c r="F387" s="295"/>
      <c r="G387" s="295"/>
      <c r="H387" s="295"/>
      <c r="I387" s="294"/>
      <c r="J387" s="294"/>
      <c r="L387" s="294"/>
    </row>
    <row r="388" ht="15.75" customHeight="1">
      <c r="A388" s="294"/>
      <c r="B388" s="294"/>
      <c r="C388" s="295"/>
      <c r="D388" s="295"/>
      <c r="E388" s="294"/>
      <c r="F388" s="295"/>
      <c r="G388" s="295"/>
      <c r="H388" s="295"/>
      <c r="I388" s="294"/>
      <c r="J388" s="294"/>
      <c r="L388" s="294"/>
    </row>
    <row r="389" ht="15.75" customHeight="1">
      <c r="A389" s="294"/>
      <c r="B389" s="294"/>
      <c r="C389" s="295"/>
      <c r="D389" s="295"/>
      <c r="E389" s="294"/>
      <c r="F389" s="295"/>
      <c r="G389" s="295"/>
      <c r="H389" s="295"/>
      <c r="I389" s="294"/>
      <c r="J389" s="294"/>
      <c r="L389" s="294"/>
    </row>
    <row r="390" ht="15.75" customHeight="1">
      <c r="A390" s="294"/>
      <c r="B390" s="294"/>
      <c r="C390" s="295"/>
      <c r="D390" s="295"/>
      <c r="E390" s="294"/>
      <c r="F390" s="295"/>
      <c r="G390" s="295"/>
      <c r="H390" s="295"/>
      <c r="I390" s="294"/>
      <c r="J390" s="294"/>
      <c r="L390" s="294"/>
    </row>
    <row r="391" ht="15.75" customHeight="1">
      <c r="A391" s="294"/>
      <c r="B391" s="294"/>
      <c r="C391" s="295"/>
      <c r="D391" s="295"/>
      <c r="E391" s="294"/>
      <c r="F391" s="295"/>
      <c r="G391" s="295"/>
      <c r="H391" s="295"/>
      <c r="I391" s="294"/>
      <c r="J391" s="294"/>
      <c r="L391" s="294"/>
    </row>
    <row r="392" ht="15.75" customHeight="1">
      <c r="A392" s="294"/>
      <c r="B392" s="294"/>
      <c r="C392" s="295"/>
      <c r="D392" s="295"/>
      <c r="E392" s="294"/>
      <c r="F392" s="295"/>
      <c r="G392" s="295"/>
      <c r="H392" s="295"/>
      <c r="I392" s="294"/>
      <c r="J392" s="294"/>
      <c r="L392" s="294"/>
    </row>
    <row r="393" ht="15.75" customHeight="1">
      <c r="A393" s="294"/>
      <c r="B393" s="294"/>
      <c r="C393" s="295"/>
      <c r="D393" s="295"/>
      <c r="E393" s="294"/>
      <c r="F393" s="295"/>
      <c r="G393" s="295"/>
      <c r="H393" s="295"/>
      <c r="I393" s="294"/>
      <c r="J393" s="294"/>
      <c r="L393" s="294"/>
    </row>
    <row r="394" ht="15.75" customHeight="1">
      <c r="A394" s="294"/>
      <c r="B394" s="294"/>
      <c r="C394" s="295"/>
      <c r="D394" s="295"/>
      <c r="E394" s="294"/>
      <c r="F394" s="295"/>
      <c r="G394" s="295"/>
      <c r="H394" s="295"/>
      <c r="I394" s="294"/>
      <c r="J394" s="294"/>
      <c r="L394" s="294"/>
    </row>
    <row r="395" ht="15.75" customHeight="1">
      <c r="A395" s="294"/>
      <c r="B395" s="294"/>
      <c r="C395" s="295"/>
      <c r="D395" s="295"/>
      <c r="E395" s="294"/>
      <c r="F395" s="295"/>
      <c r="G395" s="295"/>
      <c r="H395" s="295"/>
      <c r="I395" s="294"/>
      <c r="J395" s="294"/>
      <c r="L395" s="294"/>
    </row>
    <row r="396" ht="15.75" customHeight="1">
      <c r="A396" s="294"/>
      <c r="B396" s="294"/>
      <c r="C396" s="295"/>
      <c r="D396" s="295"/>
      <c r="E396" s="294"/>
      <c r="F396" s="295"/>
      <c r="G396" s="295"/>
      <c r="H396" s="295"/>
      <c r="I396" s="294"/>
      <c r="J396" s="294"/>
      <c r="L396" s="294"/>
    </row>
    <row r="397" ht="15.75" customHeight="1">
      <c r="A397" s="294"/>
      <c r="B397" s="294"/>
      <c r="C397" s="295"/>
      <c r="D397" s="295"/>
      <c r="E397" s="294"/>
      <c r="F397" s="295"/>
      <c r="G397" s="295"/>
      <c r="H397" s="295"/>
      <c r="I397" s="294"/>
      <c r="J397" s="294"/>
      <c r="L397" s="294"/>
    </row>
    <row r="398" ht="15.75" customHeight="1">
      <c r="A398" s="294"/>
      <c r="B398" s="294"/>
      <c r="C398" s="295"/>
      <c r="D398" s="295"/>
      <c r="E398" s="294"/>
      <c r="F398" s="295"/>
      <c r="G398" s="295"/>
      <c r="H398" s="295"/>
      <c r="I398" s="294"/>
      <c r="J398" s="294"/>
      <c r="L398" s="294"/>
    </row>
    <row r="399" ht="15.75" customHeight="1">
      <c r="A399" s="294"/>
      <c r="B399" s="294"/>
      <c r="C399" s="295"/>
      <c r="D399" s="295"/>
      <c r="E399" s="294"/>
      <c r="F399" s="295"/>
      <c r="G399" s="295"/>
      <c r="H399" s="295"/>
      <c r="I399" s="294"/>
      <c r="J399" s="294"/>
      <c r="L399" s="294"/>
    </row>
    <row r="400" ht="15.75" customHeight="1">
      <c r="A400" s="294"/>
      <c r="B400" s="294"/>
      <c r="C400" s="295"/>
      <c r="D400" s="295"/>
      <c r="E400" s="294"/>
      <c r="F400" s="295"/>
      <c r="G400" s="295"/>
      <c r="H400" s="295"/>
      <c r="I400" s="294"/>
      <c r="J400" s="294"/>
      <c r="L400" s="294"/>
    </row>
    <row r="401" ht="15.75" customHeight="1">
      <c r="A401" s="294"/>
      <c r="B401" s="294"/>
      <c r="C401" s="295"/>
      <c r="D401" s="295"/>
      <c r="E401" s="294"/>
      <c r="F401" s="295"/>
      <c r="G401" s="295"/>
      <c r="H401" s="295"/>
      <c r="I401" s="294"/>
      <c r="J401" s="294"/>
      <c r="L401" s="294"/>
    </row>
    <row r="402" ht="15.75" customHeight="1">
      <c r="A402" s="294"/>
      <c r="B402" s="294"/>
      <c r="C402" s="295"/>
      <c r="D402" s="295"/>
      <c r="E402" s="294"/>
      <c r="F402" s="295"/>
      <c r="G402" s="295"/>
      <c r="H402" s="295"/>
      <c r="I402" s="294"/>
      <c r="J402" s="294"/>
      <c r="L402" s="294"/>
    </row>
    <row r="403" ht="15.75" customHeight="1">
      <c r="A403" s="294"/>
      <c r="B403" s="294"/>
      <c r="C403" s="295"/>
      <c r="D403" s="295"/>
      <c r="E403" s="294"/>
      <c r="F403" s="295"/>
      <c r="G403" s="295"/>
      <c r="H403" s="295"/>
      <c r="I403" s="294"/>
      <c r="J403" s="294"/>
      <c r="L403" s="294"/>
    </row>
    <row r="404" ht="15.75" customHeight="1">
      <c r="A404" s="294"/>
      <c r="B404" s="294"/>
      <c r="C404" s="295"/>
      <c r="D404" s="295"/>
      <c r="E404" s="294"/>
      <c r="F404" s="295"/>
      <c r="G404" s="295"/>
      <c r="H404" s="295"/>
      <c r="I404" s="294"/>
      <c r="J404" s="294"/>
      <c r="L404" s="294"/>
    </row>
    <row r="405" ht="15.75" customHeight="1">
      <c r="A405" s="294"/>
      <c r="B405" s="294"/>
      <c r="C405" s="295"/>
      <c r="D405" s="295"/>
      <c r="E405" s="294"/>
      <c r="F405" s="295"/>
      <c r="G405" s="295"/>
      <c r="H405" s="295"/>
      <c r="I405" s="294"/>
      <c r="J405" s="294"/>
      <c r="L405" s="294"/>
    </row>
    <row r="406" ht="15.75" customHeight="1">
      <c r="A406" s="294"/>
      <c r="B406" s="294"/>
      <c r="C406" s="295"/>
      <c r="D406" s="295"/>
      <c r="E406" s="294"/>
      <c r="F406" s="295"/>
      <c r="G406" s="295"/>
      <c r="H406" s="295"/>
      <c r="I406" s="294"/>
      <c r="J406" s="294"/>
      <c r="L406" s="294"/>
    </row>
    <row r="407" ht="15.75" customHeight="1">
      <c r="A407" s="294"/>
      <c r="B407" s="294"/>
      <c r="C407" s="295"/>
      <c r="D407" s="295"/>
      <c r="E407" s="294"/>
      <c r="F407" s="295"/>
      <c r="G407" s="295"/>
      <c r="H407" s="295"/>
      <c r="I407" s="294"/>
      <c r="J407" s="294"/>
      <c r="L407" s="294"/>
    </row>
    <row r="408" ht="15.75" customHeight="1">
      <c r="A408" s="294"/>
      <c r="B408" s="294"/>
      <c r="C408" s="295"/>
      <c r="D408" s="295"/>
      <c r="E408" s="294"/>
      <c r="F408" s="295"/>
      <c r="G408" s="295"/>
      <c r="H408" s="295"/>
      <c r="I408" s="294"/>
      <c r="J408" s="294"/>
      <c r="L408" s="294"/>
    </row>
    <row r="409" ht="15.75" customHeight="1">
      <c r="A409" s="294"/>
      <c r="B409" s="294"/>
      <c r="C409" s="295"/>
      <c r="D409" s="295"/>
      <c r="E409" s="294"/>
      <c r="F409" s="295"/>
      <c r="G409" s="295"/>
      <c r="H409" s="295"/>
      <c r="I409" s="294"/>
      <c r="J409" s="294"/>
      <c r="L409" s="294"/>
    </row>
    <row r="410" ht="15.75" customHeight="1">
      <c r="A410" s="294"/>
      <c r="B410" s="294"/>
      <c r="C410" s="295"/>
      <c r="D410" s="295"/>
      <c r="E410" s="294"/>
      <c r="F410" s="295"/>
      <c r="G410" s="295"/>
      <c r="H410" s="295"/>
      <c r="I410" s="294"/>
      <c r="J410" s="294"/>
      <c r="L410" s="294"/>
    </row>
    <row r="411" ht="15.75" customHeight="1">
      <c r="A411" s="294"/>
      <c r="B411" s="294"/>
      <c r="C411" s="295"/>
      <c r="D411" s="295"/>
      <c r="E411" s="294"/>
      <c r="F411" s="295"/>
      <c r="G411" s="295"/>
      <c r="H411" s="295"/>
      <c r="I411" s="294"/>
      <c r="J411" s="294"/>
      <c r="L411" s="294"/>
    </row>
    <row r="412" ht="15.75" customHeight="1">
      <c r="A412" s="294"/>
      <c r="B412" s="294"/>
      <c r="C412" s="295"/>
      <c r="D412" s="295"/>
      <c r="E412" s="294"/>
      <c r="F412" s="295"/>
      <c r="G412" s="295"/>
      <c r="H412" s="295"/>
      <c r="I412" s="294"/>
      <c r="J412" s="294"/>
      <c r="L412" s="294"/>
    </row>
    <row r="413" ht="15.75" customHeight="1">
      <c r="A413" s="294"/>
      <c r="B413" s="294"/>
      <c r="C413" s="295"/>
      <c r="D413" s="295"/>
      <c r="E413" s="294"/>
      <c r="F413" s="295"/>
      <c r="G413" s="295"/>
      <c r="H413" s="295"/>
      <c r="I413" s="294"/>
      <c r="J413" s="294"/>
      <c r="L413" s="294"/>
    </row>
    <row r="414" ht="15.75" customHeight="1">
      <c r="A414" s="294"/>
      <c r="B414" s="294"/>
      <c r="C414" s="295"/>
      <c r="D414" s="295"/>
      <c r="E414" s="294"/>
      <c r="F414" s="295"/>
      <c r="G414" s="295"/>
      <c r="H414" s="295"/>
      <c r="I414" s="294"/>
      <c r="J414" s="294"/>
      <c r="L414" s="294"/>
    </row>
    <row r="415" ht="15.75" customHeight="1">
      <c r="A415" s="294"/>
      <c r="B415" s="294"/>
      <c r="C415" s="295"/>
      <c r="D415" s="295"/>
      <c r="E415" s="294"/>
      <c r="F415" s="295"/>
      <c r="G415" s="295"/>
      <c r="H415" s="295"/>
      <c r="I415" s="294"/>
      <c r="J415" s="294"/>
      <c r="L415" s="294"/>
    </row>
    <row r="416" ht="15.75" customHeight="1">
      <c r="A416" s="294"/>
      <c r="B416" s="294"/>
      <c r="C416" s="295"/>
      <c r="D416" s="295"/>
      <c r="E416" s="294"/>
      <c r="F416" s="295"/>
      <c r="G416" s="295"/>
      <c r="H416" s="295"/>
      <c r="I416" s="294"/>
      <c r="J416" s="294"/>
      <c r="L416" s="294"/>
    </row>
    <row r="417" ht="15.75" customHeight="1">
      <c r="A417" s="294"/>
      <c r="B417" s="294"/>
      <c r="C417" s="295"/>
      <c r="D417" s="295"/>
      <c r="E417" s="294"/>
      <c r="F417" s="295"/>
      <c r="G417" s="295"/>
      <c r="H417" s="295"/>
      <c r="I417" s="294"/>
      <c r="J417" s="294"/>
      <c r="L417" s="294"/>
    </row>
    <row r="418" ht="15.75" customHeight="1">
      <c r="A418" s="294"/>
      <c r="B418" s="294"/>
      <c r="C418" s="295"/>
      <c r="D418" s="295"/>
      <c r="E418" s="294"/>
      <c r="F418" s="295"/>
      <c r="G418" s="295"/>
      <c r="H418" s="295"/>
      <c r="I418" s="294"/>
      <c r="J418" s="294"/>
      <c r="L418" s="294"/>
    </row>
    <row r="419" ht="15.75" customHeight="1">
      <c r="A419" s="294"/>
      <c r="B419" s="294"/>
      <c r="C419" s="295"/>
      <c r="D419" s="295"/>
      <c r="E419" s="294"/>
      <c r="F419" s="295"/>
      <c r="G419" s="295"/>
      <c r="H419" s="295"/>
      <c r="I419" s="294"/>
      <c r="J419" s="294"/>
      <c r="L419" s="294"/>
    </row>
    <row r="420" ht="15.75" customHeight="1">
      <c r="A420" s="294"/>
      <c r="B420" s="294"/>
      <c r="C420" s="295"/>
      <c r="D420" s="295"/>
      <c r="E420" s="294"/>
      <c r="F420" s="295"/>
      <c r="G420" s="295"/>
      <c r="H420" s="295"/>
      <c r="I420" s="294"/>
      <c r="J420" s="294"/>
      <c r="L420" s="294"/>
    </row>
    <row r="421" ht="15.75" customHeight="1">
      <c r="A421" s="294"/>
      <c r="B421" s="294"/>
      <c r="C421" s="295"/>
      <c r="D421" s="295"/>
      <c r="E421" s="294"/>
      <c r="F421" s="295"/>
      <c r="G421" s="295"/>
      <c r="H421" s="295"/>
      <c r="I421" s="294"/>
      <c r="J421" s="294"/>
      <c r="L421" s="294"/>
    </row>
    <row r="422" ht="15.75" customHeight="1">
      <c r="A422" s="294"/>
      <c r="B422" s="294"/>
      <c r="C422" s="295"/>
      <c r="D422" s="295"/>
      <c r="E422" s="294"/>
      <c r="F422" s="295"/>
      <c r="G422" s="295"/>
      <c r="H422" s="295"/>
      <c r="I422" s="294"/>
      <c r="J422" s="294"/>
      <c r="L422" s="294"/>
    </row>
    <row r="423" ht="15.75" customHeight="1">
      <c r="A423" s="294"/>
      <c r="B423" s="294"/>
      <c r="C423" s="295"/>
      <c r="D423" s="295"/>
      <c r="E423" s="294"/>
      <c r="F423" s="295"/>
      <c r="G423" s="295"/>
      <c r="H423" s="295"/>
      <c r="I423" s="294"/>
      <c r="J423" s="294"/>
      <c r="L423" s="294"/>
    </row>
    <row r="424" ht="15.75" customHeight="1">
      <c r="A424" s="294"/>
      <c r="B424" s="294"/>
      <c r="C424" s="295"/>
      <c r="D424" s="295"/>
      <c r="E424" s="294"/>
      <c r="F424" s="295"/>
      <c r="G424" s="295"/>
      <c r="H424" s="295"/>
      <c r="I424" s="294"/>
      <c r="J424" s="294"/>
      <c r="L424" s="294"/>
    </row>
    <row r="425" ht="15.75" customHeight="1">
      <c r="A425" s="294"/>
      <c r="B425" s="294"/>
      <c r="C425" s="295"/>
      <c r="D425" s="295"/>
      <c r="E425" s="294"/>
      <c r="F425" s="295"/>
      <c r="G425" s="295"/>
      <c r="H425" s="295"/>
      <c r="I425" s="294"/>
      <c r="J425" s="294"/>
      <c r="L425" s="294"/>
    </row>
    <row r="426" ht="15.75" customHeight="1">
      <c r="A426" s="294"/>
      <c r="B426" s="294"/>
      <c r="C426" s="295"/>
      <c r="D426" s="295"/>
      <c r="E426" s="294"/>
      <c r="F426" s="295"/>
      <c r="G426" s="295"/>
      <c r="H426" s="295"/>
      <c r="I426" s="294"/>
      <c r="J426" s="294"/>
      <c r="L426" s="294"/>
    </row>
    <row r="427" ht="15.75" customHeight="1">
      <c r="A427" s="294"/>
      <c r="B427" s="294"/>
      <c r="C427" s="295"/>
      <c r="D427" s="295"/>
      <c r="E427" s="294"/>
      <c r="F427" s="295"/>
      <c r="G427" s="295"/>
      <c r="H427" s="295"/>
      <c r="I427" s="294"/>
      <c r="J427" s="294"/>
      <c r="L427" s="294"/>
    </row>
    <row r="428" ht="15.75" customHeight="1">
      <c r="A428" s="294"/>
      <c r="B428" s="294"/>
      <c r="C428" s="295"/>
      <c r="D428" s="295"/>
      <c r="E428" s="294"/>
      <c r="F428" s="295"/>
      <c r="G428" s="295"/>
      <c r="H428" s="295"/>
      <c r="I428" s="294"/>
      <c r="J428" s="294"/>
      <c r="L428" s="294"/>
    </row>
    <row r="429" ht="15.75" customHeight="1">
      <c r="A429" s="294"/>
      <c r="B429" s="294"/>
      <c r="C429" s="295"/>
      <c r="D429" s="295"/>
      <c r="E429" s="294"/>
      <c r="F429" s="295"/>
      <c r="G429" s="295"/>
      <c r="H429" s="295"/>
      <c r="I429" s="294"/>
      <c r="J429" s="294"/>
      <c r="L429" s="294"/>
    </row>
    <row r="430" ht="15.75" customHeight="1">
      <c r="A430" s="294"/>
      <c r="B430" s="294"/>
      <c r="C430" s="295"/>
      <c r="D430" s="295"/>
      <c r="E430" s="294"/>
      <c r="F430" s="295"/>
      <c r="G430" s="295"/>
      <c r="H430" s="295"/>
      <c r="I430" s="294"/>
      <c r="J430" s="294"/>
      <c r="L430" s="294"/>
    </row>
    <row r="431" ht="15.75" customHeight="1">
      <c r="A431" s="294"/>
      <c r="B431" s="294"/>
      <c r="C431" s="295"/>
      <c r="D431" s="295"/>
      <c r="E431" s="294"/>
      <c r="F431" s="295"/>
      <c r="G431" s="295"/>
      <c r="H431" s="295"/>
      <c r="I431" s="294"/>
      <c r="J431" s="294"/>
      <c r="L431" s="294"/>
    </row>
    <row r="432" ht="15.75" customHeight="1">
      <c r="A432" s="294"/>
      <c r="B432" s="294"/>
      <c r="C432" s="295"/>
      <c r="D432" s="295"/>
      <c r="E432" s="294"/>
      <c r="F432" s="295"/>
      <c r="G432" s="295"/>
      <c r="H432" s="295"/>
      <c r="I432" s="294"/>
      <c r="J432" s="294"/>
      <c r="L432" s="294"/>
    </row>
    <row r="433" ht="15.75" customHeight="1">
      <c r="A433" s="294"/>
      <c r="B433" s="294"/>
      <c r="C433" s="295"/>
      <c r="D433" s="295"/>
      <c r="E433" s="294"/>
      <c r="F433" s="295"/>
      <c r="G433" s="295"/>
      <c r="H433" s="295"/>
      <c r="I433" s="294"/>
      <c r="J433" s="294"/>
      <c r="L433" s="294"/>
    </row>
    <row r="434" ht="15.75" customHeight="1">
      <c r="A434" s="294"/>
      <c r="B434" s="294"/>
      <c r="C434" s="295"/>
      <c r="D434" s="295"/>
      <c r="E434" s="294"/>
      <c r="F434" s="295"/>
      <c r="G434" s="295"/>
      <c r="H434" s="295"/>
      <c r="I434" s="294"/>
      <c r="J434" s="294"/>
      <c r="L434" s="294"/>
    </row>
    <row r="435" ht="15.75" customHeight="1">
      <c r="A435" s="294"/>
      <c r="B435" s="294"/>
      <c r="C435" s="295"/>
      <c r="D435" s="295"/>
      <c r="E435" s="294"/>
      <c r="F435" s="295"/>
      <c r="G435" s="295"/>
      <c r="H435" s="295"/>
      <c r="I435" s="294"/>
      <c r="J435" s="294"/>
      <c r="L435" s="294"/>
    </row>
    <row r="436" ht="15.75" customHeight="1">
      <c r="A436" s="294"/>
      <c r="B436" s="294"/>
      <c r="C436" s="295"/>
      <c r="D436" s="295"/>
      <c r="E436" s="294"/>
      <c r="F436" s="295"/>
      <c r="G436" s="295"/>
      <c r="H436" s="295"/>
      <c r="I436" s="294"/>
      <c r="J436" s="294"/>
      <c r="L436" s="294"/>
    </row>
    <row r="437" ht="15.75" customHeight="1">
      <c r="A437" s="294"/>
      <c r="B437" s="294"/>
      <c r="C437" s="295"/>
      <c r="D437" s="295"/>
      <c r="E437" s="294"/>
      <c r="F437" s="295"/>
      <c r="G437" s="295"/>
      <c r="H437" s="295"/>
      <c r="I437" s="294"/>
      <c r="J437" s="294"/>
      <c r="L437" s="294"/>
    </row>
    <row r="438" ht="15.75" customHeight="1">
      <c r="A438" s="294"/>
      <c r="B438" s="294"/>
      <c r="C438" s="295"/>
      <c r="D438" s="295"/>
      <c r="E438" s="294"/>
      <c r="F438" s="295"/>
      <c r="G438" s="295"/>
      <c r="H438" s="295"/>
      <c r="I438" s="294"/>
      <c r="J438" s="294"/>
      <c r="L438" s="294"/>
    </row>
    <row r="439" ht="15.75" customHeight="1">
      <c r="A439" s="294"/>
      <c r="B439" s="294"/>
      <c r="C439" s="295"/>
      <c r="D439" s="295"/>
      <c r="E439" s="294"/>
      <c r="F439" s="295"/>
      <c r="G439" s="295"/>
      <c r="H439" s="295"/>
      <c r="I439" s="294"/>
      <c r="J439" s="294"/>
      <c r="L439" s="294"/>
    </row>
    <row r="440" ht="15.75" customHeight="1">
      <c r="A440" s="294"/>
      <c r="B440" s="294"/>
      <c r="C440" s="295"/>
      <c r="D440" s="295"/>
      <c r="E440" s="294"/>
      <c r="F440" s="295"/>
      <c r="G440" s="295"/>
      <c r="H440" s="295"/>
      <c r="I440" s="294"/>
      <c r="J440" s="294"/>
      <c r="L440" s="294"/>
    </row>
    <row r="441" ht="15.75" customHeight="1">
      <c r="A441" s="294"/>
      <c r="B441" s="294"/>
      <c r="C441" s="295"/>
      <c r="D441" s="295"/>
      <c r="E441" s="294"/>
      <c r="F441" s="295"/>
      <c r="G441" s="295"/>
      <c r="H441" s="295"/>
      <c r="I441" s="294"/>
      <c r="J441" s="294"/>
      <c r="L441" s="294"/>
    </row>
    <row r="442" ht="15.75" customHeight="1">
      <c r="A442" s="294"/>
      <c r="B442" s="294"/>
      <c r="C442" s="295"/>
      <c r="D442" s="295"/>
      <c r="E442" s="294"/>
      <c r="F442" s="295"/>
      <c r="G442" s="295"/>
      <c r="H442" s="295"/>
      <c r="I442" s="294"/>
      <c r="J442" s="294"/>
      <c r="L442" s="294"/>
    </row>
    <row r="443" ht="15.75" customHeight="1">
      <c r="A443" s="294"/>
      <c r="B443" s="294"/>
      <c r="C443" s="295"/>
      <c r="D443" s="295"/>
      <c r="E443" s="294"/>
      <c r="F443" s="295"/>
      <c r="G443" s="295"/>
      <c r="H443" s="295"/>
      <c r="I443" s="294"/>
      <c r="J443" s="294"/>
      <c r="L443" s="294"/>
    </row>
    <row r="444" ht="15.75" customHeight="1">
      <c r="A444" s="294"/>
      <c r="B444" s="294"/>
      <c r="C444" s="295"/>
      <c r="D444" s="295"/>
      <c r="E444" s="294"/>
      <c r="F444" s="295"/>
      <c r="G444" s="295"/>
      <c r="H444" s="295"/>
      <c r="I444" s="294"/>
      <c r="J444" s="294"/>
      <c r="L444" s="294"/>
    </row>
    <row r="445" ht="15.75" customHeight="1">
      <c r="A445" s="294"/>
      <c r="B445" s="294"/>
      <c r="C445" s="295"/>
      <c r="D445" s="295"/>
      <c r="E445" s="294"/>
      <c r="F445" s="295"/>
      <c r="G445" s="295"/>
      <c r="H445" s="295"/>
      <c r="I445" s="294"/>
      <c r="J445" s="294"/>
      <c r="L445" s="294"/>
    </row>
    <row r="446" ht="15.75" customHeight="1">
      <c r="A446" s="294"/>
      <c r="B446" s="294"/>
      <c r="C446" s="295"/>
      <c r="D446" s="295"/>
      <c r="E446" s="294"/>
      <c r="F446" s="295"/>
      <c r="G446" s="295"/>
      <c r="H446" s="295"/>
      <c r="I446" s="294"/>
      <c r="J446" s="294"/>
      <c r="L446" s="294"/>
    </row>
    <row r="447" ht="15.75" customHeight="1">
      <c r="A447" s="294"/>
      <c r="B447" s="294"/>
      <c r="C447" s="295"/>
      <c r="D447" s="295"/>
      <c r="E447" s="294"/>
      <c r="F447" s="295"/>
      <c r="G447" s="295"/>
      <c r="H447" s="295"/>
      <c r="I447" s="294"/>
      <c r="J447" s="294"/>
      <c r="L447" s="294"/>
    </row>
    <row r="448" ht="15.75" customHeight="1">
      <c r="A448" s="294"/>
      <c r="B448" s="294"/>
      <c r="C448" s="295"/>
      <c r="D448" s="295"/>
      <c r="E448" s="294"/>
      <c r="F448" s="295"/>
      <c r="G448" s="295"/>
      <c r="H448" s="295"/>
      <c r="I448" s="294"/>
      <c r="J448" s="294"/>
      <c r="L448" s="294"/>
    </row>
    <row r="449" ht="15.75" customHeight="1">
      <c r="A449" s="294"/>
      <c r="B449" s="294"/>
      <c r="C449" s="295"/>
      <c r="D449" s="295"/>
      <c r="E449" s="294"/>
      <c r="F449" s="295"/>
      <c r="G449" s="295"/>
      <c r="H449" s="295"/>
      <c r="I449" s="294"/>
      <c r="J449" s="294"/>
      <c r="L449" s="294"/>
    </row>
    <row r="450" ht="15.75" customHeight="1">
      <c r="A450" s="294"/>
      <c r="B450" s="294"/>
      <c r="C450" s="295"/>
      <c r="D450" s="295"/>
      <c r="E450" s="294"/>
      <c r="F450" s="295"/>
      <c r="G450" s="295"/>
      <c r="H450" s="295"/>
      <c r="I450" s="294"/>
      <c r="J450" s="294"/>
      <c r="L450" s="294"/>
    </row>
    <row r="451" ht="15.75" customHeight="1">
      <c r="A451" s="294"/>
      <c r="B451" s="294"/>
      <c r="C451" s="295"/>
      <c r="D451" s="295"/>
      <c r="E451" s="294"/>
      <c r="F451" s="295"/>
      <c r="G451" s="295"/>
      <c r="H451" s="295"/>
      <c r="I451" s="294"/>
      <c r="J451" s="294"/>
      <c r="L451" s="294"/>
    </row>
    <row r="452" ht="15.75" customHeight="1">
      <c r="A452" s="294"/>
      <c r="B452" s="294"/>
      <c r="C452" s="295"/>
      <c r="D452" s="295"/>
      <c r="E452" s="294"/>
      <c r="F452" s="295"/>
      <c r="G452" s="295"/>
      <c r="H452" s="295"/>
      <c r="I452" s="294"/>
      <c r="J452" s="294"/>
      <c r="L452" s="294"/>
    </row>
    <row r="453" ht="15.75" customHeight="1">
      <c r="A453" s="294"/>
      <c r="B453" s="294"/>
      <c r="C453" s="295"/>
      <c r="D453" s="295"/>
      <c r="E453" s="294"/>
      <c r="F453" s="295"/>
      <c r="G453" s="295"/>
      <c r="H453" s="295"/>
      <c r="I453" s="294"/>
      <c r="J453" s="294"/>
      <c r="L453" s="294"/>
    </row>
    <row r="454" ht="15.75" customHeight="1">
      <c r="A454" s="294"/>
      <c r="B454" s="294"/>
      <c r="C454" s="295"/>
      <c r="D454" s="295"/>
      <c r="E454" s="294"/>
      <c r="F454" s="295"/>
      <c r="G454" s="295"/>
      <c r="H454" s="295"/>
      <c r="I454" s="294"/>
      <c r="J454" s="294"/>
      <c r="L454" s="294"/>
    </row>
    <row r="455" ht="15.75" customHeight="1">
      <c r="A455" s="294"/>
      <c r="B455" s="294"/>
      <c r="C455" s="295"/>
      <c r="D455" s="295"/>
      <c r="E455" s="294"/>
      <c r="F455" s="295"/>
      <c r="G455" s="295"/>
      <c r="H455" s="295"/>
      <c r="I455" s="294"/>
      <c r="J455" s="294"/>
      <c r="L455" s="294"/>
    </row>
    <row r="456" ht="15.75" customHeight="1">
      <c r="A456" s="294"/>
      <c r="B456" s="294"/>
      <c r="C456" s="295"/>
      <c r="D456" s="295"/>
      <c r="E456" s="294"/>
      <c r="F456" s="295"/>
      <c r="G456" s="295"/>
      <c r="H456" s="295"/>
      <c r="I456" s="294"/>
      <c r="J456" s="294"/>
      <c r="L456" s="294"/>
    </row>
    <row r="457" ht="15.75" customHeight="1">
      <c r="A457" s="294"/>
      <c r="B457" s="294"/>
      <c r="C457" s="295"/>
      <c r="D457" s="295"/>
      <c r="E457" s="294"/>
      <c r="F457" s="295"/>
      <c r="G457" s="295"/>
      <c r="H457" s="295"/>
      <c r="I457" s="294"/>
      <c r="J457" s="294"/>
      <c r="L457" s="294"/>
    </row>
    <row r="458" ht="15.75" customHeight="1">
      <c r="A458" s="294"/>
      <c r="B458" s="294"/>
      <c r="C458" s="295"/>
      <c r="D458" s="295"/>
      <c r="E458" s="294"/>
      <c r="F458" s="295"/>
      <c r="G458" s="295"/>
      <c r="H458" s="295"/>
      <c r="I458" s="294"/>
      <c r="J458" s="294"/>
      <c r="L458" s="294"/>
    </row>
    <row r="459" ht="15.75" customHeight="1">
      <c r="A459" s="294"/>
      <c r="B459" s="294"/>
      <c r="C459" s="295"/>
      <c r="D459" s="295"/>
      <c r="E459" s="294"/>
      <c r="F459" s="295"/>
      <c r="G459" s="295"/>
      <c r="H459" s="295"/>
      <c r="I459" s="294"/>
      <c r="J459" s="294"/>
      <c r="L459" s="294"/>
    </row>
    <row r="460" ht="15.75" customHeight="1">
      <c r="A460" s="294"/>
      <c r="B460" s="294"/>
      <c r="C460" s="295"/>
      <c r="D460" s="295"/>
      <c r="E460" s="294"/>
      <c r="F460" s="295"/>
      <c r="G460" s="295"/>
      <c r="H460" s="295"/>
      <c r="I460" s="294"/>
      <c r="J460" s="294"/>
      <c r="L460" s="294"/>
    </row>
    <row r="461" ht="15.75" customHeight="1">
      <c r="A461" s="294"/>
      <c r="B461" s="294"/>
      <c r="C461" s="295"/>
      <c r="D461" s="295"/>
      <c r="E461" s="294"/>
      <c r="F461" s="295"/>
      <c r="G461" s="295"/>
      <c r="H461" s="295"/>
      <c r="I461" s="294"/>
      <c r="J461" s="294"/>
      <c r="L461" s="294"/>
    </row>
    <row r="462" ht="15.75" customHeight="1">
      <c r="A462" s="294"/>
      <c r="B462" s="294"/>
      <c r="C462" s="295"/>
      <c r="D462" s="295"/>
      <c r="E462" s="294"/>
      <c r="F462" s="295"/>
      <c r="G462" s="295"/>
      <c r="H462" s="295"/>
      <c r="I462" s="294"/>
      <c r="J462" s="294"/>
      <c r="L462" s="294"/>
    </row>
    <row r="463" ht="15.75" customHeight="1">
      <c r="A463" s="294"/>
      <c r="B463" s="294"/>
      <c r="C463" s="295"/>
      <c r="D463" s="295"/>
      <c r="E463" s="294"/>
      <c r="F463" s="295"/>
      <c r="G463" s="295"/>
      <c r="H463" s="295"/>
      <c r="I463" s="294"/>
      <c r="J463" s="294"/>
      <c r="L463" s="294"/>
    </row>
    <row r="464" ht="15.75" customHeight="1">
      <c r="A464" s="294"/>
      <c r="B464" s="294"/>
      <c r="C464" s="295"/>
      <c r="D464" s="295"/>
      <c r="E464" s="294"/>
      <c r="F464" s="295"/>
      <c r="G464" s="295"/>
      <c r="H464" s="295"/>
      <c r="I464" s="294"/>
      <c r="J464" s="294"/>
      <c r="L464" s="294"/>
    </row>
    <row r="465" ht="15.75" customHeight="1">
      <c r="A465" s="294"/>
      <c r="B465" s="294"/>
      <c r="C465" s="295"/>
      <c r="D465" s="295"/>
      <c r="E465" s="294"/>
      <c r="F465" s="295"/>
      <c r="G465" s="295"/>
      <c r="H465" s="295"/>
      <c r="I465" s="294"/>
      <c r="J465" s="294"/>
      <c r="L465" s="294"/>
    </row>
    <row r="466" ht="15.75" customHeight="1">
      <c r="A466" s="294"/>
      <c r="B466" s="294"/>
      <c r="C466" s="295"/>
      <c r="D466" s="295"/>
      <c r="E466" s="294"/>
      <c r="F466" s="295"/>
      <c r="G466" s="295"/>
      <c r="H466" s="295"/>
      <c r="I466" s="294"/>
      <c r="J466" s="294"/>
      <c r="L466" s="294"/>
    </row>
    <row r="467" ht="15.75" customHeight="1">
      <c r="A467" s="294"/>
      <c r="B467" s="294"/>
      <c r="C467" s="295"/>
      <c r="D467" s="295"/>
      <c r="E467" s="294"/>
      <c r="F467" s="295"/>
      <c r="G467" s="295"/>
      <c r="H467" s="295"/>
      <c r="I467" s="294"/>
      <c r="J467" s="294"/>
      <c r="L467" s="294"/>
    </row>
    <row r="468" ht="15.75" customHeight="1">
      <c r="A468" s="294"/>
      <c r="B468" s="294"/>
      <c r="C468" s="295"/>
      <c r="D468" s="295"/>
      <c r="E468" s="294"/>
      <c r="F468" s="295"/>
      <c r="G468" s="295"/>
      <c r="H468" s="295"/>
      <c r="I468" s="294"/>
      <c r="J468" s="294"/>
      <c r="L468" s="294"/>
    </row>
    <row r="469" ht="15.75" customHeight="1">
      <c r="A469" s="294"/>
      <c r="B469" s="294"/>
      <c r="C469" s="295"/>
      <c r="D469" s="295"/>
      <c r="E469" s="294"/>
      <c r="F469" s="295"/>
      <c r="G469" s="295"/>
      <c r="H469" s="295"/>
      <c r="I469" s="294"/>
      <c r="J469" s="294"/>
      <c r="L469" s="294"/>
    </row>
    <row r="470" ht="15.75" customHeight="1">
      <c r="A470" s="294"/>
      <c r="B470" s="294"/>
      <c r="C470" s="295"/>
      <c r="D470" s="295"/>
      <c r="E470" s="294"/>
      <c r="F470" s="295"/>
      <c r="G470" s="295"/>
      <c r="H470" s="295"/>
      <c r="I470" s="294"/>
      <c r="J470" s="294"/>
      <c r="L470" s="294"/>
    </row>
    <row r="471" ht="15.75" customHeight="1">
      <c r="A471" s="294"/>
      <c r="B471" s="294"/>
      <c r="C471" s="295"/>
      <c r="D471" s="295"/>
      <c r="E471" s="294"/>
      <c r="F471" s="295"/>
      <c r="G471" s="295"/>
      <c r="H471" s="295"/>
      <c r="I471" s="294"/>
      <c r="J471" s="294"/>
      <c r="L471" s="294"/>
    </row>
    <row r="472" ht="15.75" customHeight="1">
      <c r="A472" s="294"/>
      <c r="B472" s="294"/>
      <c r="C472" s="295"/>
      <c r="D472" s="295"/>
      <c r="E472" s="294"/>
      <c r="F472" s="295"/>
      <c r="G472" s="295"/>
      <c r="H472" s="295"/>
      <c r="I472" s="294"/>
      <c r="J472" s="294"/>
      <c r="L472" s="294"/>
    </row>
    <row r="473" ht="15.75" customHeight="1">
      <c r="A473" s="294"/>
      <c r="B473" s="294"/>
      <c r="C473" s="295"/>
      <c r="D473" s="295"/>
      <c r="E473" s="294"/>
      <c r="F473" s="295"/>
      <c r="G473" s="295"/>
      <c r="H473" s="295"/>
      <c r="I473" s="294"/>
      <c r="J473" s="294"/>
      <c r="L473" s="294"/>
    </row>
    <row r="474" ht="15.75" customHeight="1">
      <c r="A474" s="294"/>
      <c r="B474" s="294"/>
      <c r="C474" s="295"/>
      <c r="D474" s="295"/>
      <c r="E474" s="294"/>
      <c r="F474" s="295"/>
      <c r="G474" s="295"/>
      <c r="H474" s="295"/>
      <c r="I474" s="294"/>
      <c r="J474" s="294"/>
      <c r="L474" s="294"/>
    </row>
    <row r="475" ht="15.75" customHeight="1">
      <c r="A475" s="294"/>
      <c r="B475" s="294"/>
      <c r="C475" s="295"/>
      <c r="D475" s="295"/>
      <c r="E475" s="294"/>
      <c r="F475" s="295"/>
      <c r="G475" s="295"/>
      <c r="H475" s="295"/>
      <c r="I475" s="294"/>
      <c r="J475" s="294"/>
      <c r="L475" s="294"/>
    </row>
    <row r="476" ht="15.75" customHeight="1">
      <c r="A476" s="294"/>
      <c r="B476" s="294"/>
      <c r="C476" s="295"/>
      <c r="D476" s="295"/>
      <c r="E476" s="294"/>
      <c r="F476" s="295"/>
      <c r="G476" s="295"/>
      <c r="H476" s="295"/>
      <c r="I476" s="294"/>
      <c r="J476" s="294"/>
      <c r="L476" s="294"/>
    </row>
    <row r="477" ht="15.75" customHeight="1">
      <c r="A477" s="294"/>
      <c r="B477" s="294"/>
      <c r="C477" s="295"/>
      <c r="D477" s="295"/>
      <c r="E477" s="294"/>
      <c r="F477" s="295"/>
      <c r="G477" s="295"/>
      <c r="H477" s="295"/>
      <c r="I477" s="294"/>
      <c r="J477" s="294"/>
      <c r="L477" s="294"/>
    </row>
    <row r="478" ht="15.75" customHeight="1">
      <c r="A478" s="294"/>
      <c r="B478" s="294"/>
      <c r="C478" s="295"/>
      <c r="D478" s="295"/>
      <c r="E478" s="294"/>
      <c r="F478" s="295"/>
      <c r="G478" s="295"/>
      <c r="H478" s="295"/>
      <c r="I478" s="294"/>
      <c r="J478" s="294"/>
      <c r="L478" s="294"/>
    </row>
    <row r="479" ht="15.75" customHeight="1">
      <c r="A479" s="294"/>
      <c r="B479" s="294"/>
      <c r="C479" s="295"/>
      <c r="D479" s="295"/>
      <c r="E479" s="294"/>
      <c r="F479" s="295"/>
      <c r="G479" s="295"/>
      <c r="H479" s="295"/>
      <c r="I479" s="294"/>
      <c r="J479" s="294"/>
      <c r="L479" s="294"/>
    </row>
    <row r="480" ht="15.75" customHeight="1">
      <c r="A480" s="294"/>
      <c r="B480" s="294"/>
      <c r="C480" s="295"/>
      <c r="D480" s="295"/>
      <c r="E480" s="294"/>
      <c r="F480" s="295"/>
      <c r="G480" s="295"/>
      <c r="H480" s="295"/>
      <c r="I480" s="294"/>
      <c r="J480" s="294"/>
      <c r="L480" s="294"/>
    </row>
    <row r="481" ht="15.75" customHeight="1">
      <c r="A481" s="294"/>
      <c r="B481" s="294"/>
      <c r="C481" s="295"/>
      <c r="D481" s="295"/>
      <c r="E481" s="294"/>
      <c r="F481" s="295"/>
      <c r="G481" s="295"/>
      <c r="H481" s="295"/>
      <c r="I481" s="294"/>
      <c r="J481" s="294"/>
      <c r="L481" s="294"/>
    </row>
    <row r="482" ht="15.75" customHeight="1">
      <c r="A482" s="294"/>
      <c r="B482" s="294"/>
      <c r="C482" s="295"/>
      <c r="D482" s="295"/>
      <c r="E482" s="294"/>
      <c r="F482" s="295"/>
      <c r="G482" s="295"/>
      <c r="H482" s="295"/>
      <c r="I482" s="294"/>
      <c r="J482" s="294"/>
      <c r="L482" s="294"/>
    </row>
    <row r="483" ht="15.75" customHeight="1">
      <c r="A483" s="294"/>
      <c r="B483" s="294"/>
      <c r="C483" s="295"/>
      <c r="D483" s="295"/>
      <c r="E483" s="294"/>
      <c r="F483" s="295"/>
      <c r="G483" s="295"/>
      <c r="H483" s="295"/>
      <c r="I483" s="294"/>
      <c r="J483" s="294"/>
      <c r="L483" s="294"/>
    </row>
    <row r="484" ht="15.75" customHeight="1">
      <c r="A484" s="294"/>
      <c r="B484" s="294"/>
      <c r="C484" s="295"/>
      <c r="D484" s="295"/>
      <c r="E484" s="294"/>
      <c r="F484" s="295"/>
      <c r="G484" s="295"/>
      <c r="H484" s="295"/>
      <c r="I484" s="294"/>
      <c r="J484" s="294"/>
      <c r="L484" s="294"/>
    </row>
    <row r="485" ht="15.75" customHeight="1">
      <c r="A485" s="294"/>
      <c r="B485" s="294"/>
      <c r="C485" s="295"/>
      <c r="D485" s="295"/>
      <c r="E485" s="294"/>
      <c r="F485" s="295"/>
      <c r="G485" s="295"/>
      <c r="H485" s="295"/>
      <c r="I485" s="294"/>
      <c r="J485" s="294"/>
      <c r="L485" s="294"/>
    </row>
    <row r="486" ht="15.75" customHeight="1">
      <c r="A486" s="294"/>
      <c r="B486" s="294"/>
      <c r="C486" s="295"/>
      <c r="D486" s="295"/>
      <c r="E486" s="294"/>
      <c r="F486" s="295"/>
      <c r="G486" s="295"/>
      <c r="H486" s="295"/>
      <c r="I486" s="294"/>
      <c r="J486" s="294"/>
      <c r="L486" s="294"/>
    </row>
    <row r="487" ht="15.75" customHeight="1">
      <c r="A487" s="294"/>
      <c r="B487" s="294"/>
      <c r="C487" s="295"/>
      <c r="D487" s="295"/>
      <c r="E487" s="294"/>
      <c r="F487" s="295"/>
      <c r="G487" s="295"/>
      <c r="H487" s="295"/>
      <c r="I487" s="294"/>
      <c r="J487" s="294"/>
      <c r="L487" s="294"/>
    </row>
    <row r="488" ht="15.75" customHeight="1">
      <c r="A488" s="294"/>
      <c r="B488" s="294"/>
      <c r="C488" s="295"/>
      <c r="D488" s="295"/>
      <c r="E488" s="294"/>
      <c r="F488" s="295"/>
      <c r="G488" s="295"/>
      <c r="H488" s="295"/>
      <c r="I488" s="294"/>
      <c r="J488" s="294"/>
      <c r="L488" s="294"/>
    </row>
    <row r="489" ht="15.75" customHeight="1">
      <c r="A489" s="294"/>
      <c r="B489" s="294"/>
      <c r="C489" s="295"/>
      <c r="D489" s="295"/>
      <c r="E489" s="294"/>
      <c r="F489" s="295"/>
      <c r="G489" s="295"/>
      <c r="H489" s="295"/>
      <c r="I489" s="294"/>
      <c r="J489" s="294"/>
      <c r="L489" s="294"/>
    </row>
    <row r="490" ht="15.75" customHeight="1">
      <c r="A490" s="294"/>
      <c r="B490" s="294"/>
      <c r="C490" s="295"/>
      <c r="D490" s="295"/>
      <c r="E490" s="294"/>
      <c r="F490" s="295"/>
      <c r="G490" s="295"/>
      <c r="H490" s="295"/>
      <c r="I490" s="294"/>
      <c r="J490" s="294"/>
      <c r="L490" s="294"/>
    </row>
    <row r="491" ht="15.75" customHeight="1">
      <c r="A491" s="294"/>
      <c r="B491" s="294"/>
      <c r="C491" s="295"/>
      <c r="D491" s="295"/>
      <c r="E491" s="294"/>
      <c r="F491" s="295"/>
      <c r="G491" s="295"/>
      <c r="H491" s="295"/>
      <c r="I491" s="294"/>
      <c r="J491" s="294"/>
      <c r="L491" s="294"/>
    </row>
    <row r="492" ht="15.75" customHeight="1">
      <c r="A492" s="294"/>
      <c r="B492" s="294"/>
      <c r="C492" s="295"/>
      <c r="D492" s="295"/>
      <c r="E492" s="294"/>
      <c r="F492" s="295"/>
      <c r="G492" s="295"/>
      <c r="H492" s="295"/>
      <c r="I492" s="294"/>
      <c r="J492" s="294"/>
      <c r="L492" s="294"/>
    </row>
    <row r="493" ht="15.75" customHeight="1">
      <c r="A493" s="294"/>
      <c r="B493" s="294"/>
      <c r="C493" s="295"/>
      <c r="D493" s="295"/>
      <c r="E493" s="294"/>
      <c r="F493" s="295"/>
      <c r="G493" s="295"/>
      <c r="H493" s="295"/>
      <c r="I493" s="294"/>
      <c r="J493" s="294"/>
      <c r="L493" s="294"/>
    </row>
    <row r="494" ht="15.75" customHeight="1">
      <c r="A494" s="294"/>
      <c r="B494" s="294"/>
      <c r="C494" s="295"/>
      <c r="D494" s="295"/>
      <c r="E494" s="294"/>
      <c r="F494" s="295"/>
      <c r="G494" s="295"/>
      <c r="H494" s="295"/>
      <c r="I494" s="294"/>
      <c r="J494" s="294"/>
      <c r="L494" s="294"/>
    </row>
    <row r="495" ht="15.75" customHeight="1">
      <c r="A495" s="294"/>
      <c r="B495" s="294"/>
      <c r="C495" s="295"/>
      <c r="D495" s="295"/>
      <c r="E495" s="294"/>
      <c r="F495" s="295"/>
      <c r="G495" s="295"/>
      <c r="H495" s="295"/>
      <c r="I495" s="294"/>
      <c r="J495" s="294"/>
      <c r="L495" s="294"/>
    </row>
    <row r="496" ht="15.75" customHeight="1">
      <c r="A496" s="294"/>
      <c r="B496" s="294"/>
      <c r="C496" s="295"/>
      <c r="D496" s="295"/>
      <c r="E496" s="294"/>
      <c r="F496" s="295"/>
      <c r="G496" s="295"/>
      <c r="H496" s="295"/>
      <c r="I496" s="294"/>
      <c r="J496" s="294"/>
      <c r="L496" s="294"/>
    </row>
    <row r="497" ht="15.75" customHeight="1">
      <c r="A497" s="294"/>
      <c r="B497" s="294"/>
      <c r="C497" s="295"/>
      <c r="D497" s="295"/>
      <c r="E497" s="294"/>
      <c r="F497" s="295"/>
      <c r="G497" s="295"/>
      <c r="H497" s="295"/>
      <c r="I497" s="294"/>
      <c r="J497" s="294"/>
      <c r="L497" s="294"/>
    </row>
    <row r="498" ht="15.75" customHeight="1">
      <c r="A498" s="294"/>
      <c r="B498" s="294"/>
      <c r="C498" s="295"/>
      <c r="D498" s="295"/>
      <c r="E498" s="294"/>
      <c r="F498" s="295"/>
      <c r="G498" s="295"/>
      <c r="H498" s="295"/>
      <c r="I498" s="294"/>
      <c r="J498" s="294"/>
      <c r="L498" s="294"/>
    </row>
    <row r="499" ht="15.75" customHeight="1">
      <c r="A499" s="294"/>
      <c r="B499" s="294"/>
      <c r="C499" s="295"/>
      <c r="D499" s="295"/>
      <c r="E499" s="294"/>
      <c r="F499" s="295"/>
      <c r="G499" s="295"/>
      <c r="H499" s="295"/>
      <c r="I499" s="294"/>
      <c r="J499" s="294"/>
      <c r="L499" s="294"/>
    </row>
    <row r="500" ht="15.75" customHeight="1">
      <c r="A500" s="294"/>
      <c r="B500" s="294"/>
      <c r="C500" s="295"/>
      <c r="D500" s="295"/>
      <c r="E500" s="294"/>
      <c r="F500" s="295"/>
      <c r="G500" s="295"/>
      <c r="H500" s="295"/>
      <c r="I500" s="294"/>
      <c r="J500" s="294"/>
      <c r="L500" s="294"/>
    </row>
    <row r="501" ht="15.75" customHeight="1">
      <c r="A501" s="294"/>
      <c r="B501" s="294"/>
      <c r="C501" s="295"/>
      <c r="D501" s="295"/>
      <c r="E501" s="294"/>
      <c r="F501" s="295"/>
      <c r="G501" s="295"/>
      <c r="H501" s="295"/>
      <c r="I501" s="294"/>
      <c r="J501" s="294"/>
      <c r="L501" s="294"/>
    </row>
    <row r="502" ht="15.75" customHeight="1">
      <c r="A502" s="294"/>
      <c r="B502" s="294"/>
      <c r="C502" s="295"/>
      <c r="D502" s="295"/>
      <c r="E502" s="294"/>
      <c r="F502" s="295"/>
      <c r="G502" s="295"/>
      <c r="H502" s="295"/>
      <c r="I502" s="294"/>
      <c r="J502" s="294"/>
      <c r="L502" s="294"/>
    </row>
    <row r="503" ht="15.75" customHeight="1">
      <c r="A503" s="294"/>
      <c r="B503" s="294"/>
      <c r="C503" s="295"/>
      <c r="D503" s="295"/>
      <c r="E503" s="294"/>
      <c r="F503" s="295"/>
      <c r="G503" s="295"/>
      <c r="H503" s="295"/>
      <c r="I503" s="294"/>
      <c r="J503" s="294"/>
      <c r="L503" s="294"/>
    </row>
    <row r="504" ht="15.75" customHeight="1">
      <c r="A504" s="294"/>
      <c r="B504" s="294"/>
      <c r="C504" s="295"/>
      <c r="D504" s="295"/>
      <c r="E504" s="294"/>
      <c r="F504" s="295"/>
      <c r="G504" s="295"/>
      <c r="H504" s="295"/>
      <c r="I504" s="294"/>
      <c r="J504" s="294"/>
      <c r="L504" s="294"/>
    </row>
    <row r="505" ht="15.75" customHeight="1">
      <c r="A505" s="294"/>
      <c r="B505" s="294"/>
      <c r="C505" s="295"/>
      <c r="D505" s="295"/>
      <c r="E505" s="294"/>
      <c r="F505" s="295"/>
      <c r="G505" s="295"/>
      <c r="H505" s="295"/>
      <c r="I505" s="294"/>
      <c r="J505" s="294"/>
      <c r="L505" s="294"/>
    </row>
    <row r="506" ht="15.75" customHeight="1">
      <c r="A506" s="294"/>
      <c r="B506" s="294"/>
      <c r="C506" s="295"/>
      <c r="D506" s="295"/>
      <c r="E506" s="294"/>
      <c r="F506" s="295"/>
      <c r="G506" s="295"/>
      <c r="H506" s="295"/>
      <c r="I506" s="294"/>
      <c r="J506" s="294"/>
      <c r="L506" s="294"/>
    </row>
    <row r="507" ht="15.75" customHeight="1">
      <c r="A507" s="294"/>
      <c r="B507" s="294"/>
      <c r="C507" s="295"/>
      <c r="D507" s="295"/>
      <c r="E507" s="294"/>
      <c r="F507" s="295"/>
      <c r="G507" s="295"/>
      <c r="H507" s="295"/>
      <c r="I507" s="294"/>
      <c r="J507" s="294"/>
      <c r="L507" s="294"/>
    </row>
    <row r="508" ht="15.75" customHeight="1">
      <c r="A508" s="294"/>
      <c r="B508" s="294"/>
      <c r="C508" s="295"/>
      <c r="D508" s="295"/>
      <c r="E508" s="294"/>
      <c r="F508" s="295"/>
      <c r="G508" s="295"/>
      <c r="H508" s="295"/>
      <c r="I508" s="294"/>
      <c r="J508" s="294"/>
      <c r="L508" s="294"/>
    </row>
    <row r="509" ht="15.75" customHeight="1">
      <c r="A509" s="294"/>
      <c r="B509" s="294"/>
      <c r="C509" s="295"/>
      <c r="D509" s="295"/>
      <c r="E509" s="294"/>
      <c r="F509" s="295"/>
      <c r="G509" s="295"/>
      <c r="H509" s="295"/>
      <c r="I509" s="294"/>
      <c r="J509" s="294"/>
      <c r="L509" s="294"/>
    </row>
    <row r="510" ht="15.75" customHeight="1">
      <c r="A510" s="294"/>
      <c r="B510" s="294"/>
      <c r="C510" s="295"/>
      <c r="D510" s="295"/>
      <c r="E510" s="294"/>
      <c r="F510" s="295"/>
      <c r="G510" s="295"/>
      <c r="H510" s="295"/>
      <c r="I510" s="294"/>
      <c r="J510" s="294"/>
      <c r="L510" s="294"/>
    </row>
    <row r="511" ht="15.75" customHeight="1">
      <c r="A511" s="294"/>
      <c r="B511" s="294"/>
      <c r="C511" s="295"/>
      <c r="D511" s="295"/>
      <c r="E511" s="294"/>
      <c r="F511" s="295"/>
      <c r="G511" s="295"/>
      <c r="H511" s="295"/>
      <c r="I511" s="294"/>
      <c r="J511" s="294"/>
      <c r="L511" s="294"/>
    </row>
    <row r="512" ht="15.75" customHeight="1">
      <c r="A512" s="294"/>
      <c r="B512" s="294"/>
      <c r="C512" s="295"/>
      <c r="D512" s="295"/>
      <c r="E512" s="294"/>
      <c r="F512" s="295"/>
      <c r="G512" s="295"/>
      <c r="H512" s="295"/>
      <c r="I512" s="294"/>
      <c r="J512" s="294"/>
      <c r="L512" s="294"/>
    </row>
    <row r="513" ht="15.75" customHeight="1">
      <c r="A513" s="294"/>
      <c r="B513" s="294"/>
      <c r="C513" s="295"/>
      <c r="D513" s="295"/>
      <c r="E513" s="294"/>
      <c r="F513" s="295"/>
      <c r="G513" s="295"/>
      <c r="H513" s="295"/>
      <c r="I513" s="294"/>
      <c r="J513" s="294"/>
      <c r="L513" s="294"/>
    </row>
    <row r="514" ht="15.75" customHeight="1">
      <c r="A514" s="294"/>
      <c r="B514" s="294"/>
      <c r="C514" s="295"/>
      <c r="D514" s="295"/>
      <c r="E514" s="294"/>
      <c r="F514" s="295"/>
      <c r="G514" s="295"/>
      <c r="H514" s="295"/>
      <c r="I514" s="294"/>
      <c r="J514" s="294"/>
      <c r="L514" s="294"/>
    </row>
    <row r="515" ht="15.75" customHeight="1">
      <c r="A515" s="294"/>
      <c r="B515" s="294"/>
      <c r="C515" s="295"/>
      <c r="D515" s="295"/>
      <c r="E515" s="294"/>
      <c r="F515" s="295"/>
      <c r="G515" s="295"/>
      <c r="H515" s="295"/>
      <c r="I515" s="294"/>
      <c r="J515" s="294"/>
      <c r="L515" s="294"/>
    </row>
    <row r="516" ht="15.75" customHeight="1">
      <c r="A516" s="294"/>
      <c r="B516" s="294"/>
      <c r="C516" s="295"/>
      <c r="D516" s="295"/>
      <c r="E516" s="294"/>
      <c r="F516" s="295"/>
      <c r="G516" s="295"/>
      <c r="H516" s="295"/>
      <c r="I516" s="294"/>
      <c r="J516" s="294"/>
      <c r="L516" s="294"/>
    </row>
    <row r="517" ht="15.75" customHeight="1">
      <c r="A517" s="294"/>
      <c r="B517" s="294"/>
      <c r="C517" s="295"/>
      <c r="D517" s="295"/>
      <c r="E517" s="294"/>
      <c r="F517" s="295"/>
      <c r="G517" s="295"/>
      <c r="H517" s="295"/>
      <c r="I517" s="294"/>
      <c r="J517" s="294"/>
      <c r="L517" s="294"/>
    </row>
    <row r="518" ht="15.75" customHeight="1">
      <c r="A518" s="294"/>
      <c r="B518" s="294"/>
      <c r="C518" s="295"/>
      <c r="D518" s="295"/>
      <c r="E518" s="294"/>
      <c r="F518" s="295"/>
      <c r="G518" s="295"/>
      <c r="H518" s="295"/>
      <c r="I518" s="294"/>
      <c r="J518" s="294"/>
      <c r="L518" s="294"/>
    </row>
    <row r="519" ht="15.75" customHeight="1">
      <c r="A519" s="294"/>
      <c r="B519" s="294"/>
      <c r="C519" s="295"/>
      <c r="D519" s="295"/>
      <c r="E519" s="294"/>
      <c r="F519" s="295"/>
      <c r="G519" s="295"/>
      <c r="H519" s="295"/>
      <c r="I519" s="294"/>
      <c r="J519" s="294"/>
      <c r="L519" s="294"/>
    </row>
    <row r="520" ht="15.75" customHeight="1">
      <c r="A520" s="294"/>
      <c r="B520" s="294"/>
      <c r="C520" s="295"/>
      <c r="D520" s="295"/>
      <c r="E520" s="294"/>
      <c r="F520" s="295"/>
      <c r="G520" s="295"/>
      <c r="H520" s="295"/>
      <c r="I520" s="294"/>
      <c r="J520" s="294"/>
      <c r="L520" s="294"/>
    </row>
    <row r="521" ht="15.75" customHeight="1">
      <c r="A521" s="294"/>
      <c r="B521" s="294"/>
      <c r="C521" s="295"/>
      <c r="D521" s="295"/>
      <c r="E521" s="294"/>
      <c r="F521" s="295"/>
      <c r="G521" s="295"/>
      <c r="H521" s="295"/>
      <c r="I521" s="294"/>
      <c r="J521" s="294"/>
      <c r="L521" s="294"/>
    </row>
    <row r="522" ht="15.75" customHeight="1">
      <c r="A522" s="294"/>
      <c r="B522" s="294"/>
      <c r="C522" s="295"/>
      <c r="D522" s="295"/>
      <c r="E522" s="294"/>
      <c r="F522" s="295"/>
      <c r="G522" s="295"/>
      <c r="H522" s="295"/>
      <c r="I522" s="294"/>
      <c r="J522" s="294"/>
      <c r="L522" s="294"/>
    </row>
    <row r="523" ht="15.75" customHeight="1">
      <c r="A523" s="294"/>
      <c r="B523" s="294"/>
      <c r="C523" s="295"/>
      <c r="D523" s="295"/>
      <c r="E523" s="294"/>
      <c r="F523" s="295"/>
      <c r="G523" s="295"/>
      <c r="H523" s="295"/>
      <c r="I523" s="294"/>
      <c r="J523" s="294"/>
      <c r="L523" s="294"/>
    </row>
    <row r="524" ht="15.75" customHeight="1">
      <c r="A524" s="294"/>
      <c r="B524" s="294"/>
      <c r="C524" s="295"/>
      <c r="D524" s="295"/>
      <c r="E524" s="294"/>
      <c r="F524" s="295"/>
      <c r="G524" s="295"/>
      <c r="H524" s="295"/>
      <c r="I524" s="294"/>
      <c r="J524" s="294"/>
      <c r="L524" s="294"/>
    </row>
    <row r="525" ht="15.75" customHeight="1">
      <c r="A525" s="294"/>
      <c r="B525" s="294"/>
      <c r="C525" s="295"/>
      <c r="D525" s="295"/>
      <c r="E525" s="294"/>
      <c r="F525" s="295"/>
      <c r="G525" s="295"/>
      <c r="H525" s="295"/>
      <c r="I525" s="294"/>
      <c r="J525" s="294"/>
      <c r="L525" s="294"/>
    </row>
    <row r="526" ht="15.75" customHeight="1">
      <c r="A526" s="294"/>
      <c r="B526" s="294"/>
      <c r="C526" s="295"/>
      <c r="D526" s="295"/>
      <c r="E526" s="294"/>
      <c r="F526" s="295"/>
      <c r="G526" s="295"/>
      <c r="H526" s="295"/>
      <c r="I526" s="294"/>
      <c r="J526" s="294"/>
      <c r="L526" s="294"/>
    </row>
    <row r="527" ht="15.75" customHeight="1">
      <c r="A527" s="294"/>
      <c r="B527" s="294"/>
      <c r="C527" s="295"/>
      <c r="D527" s="295"/>
      <c r="E527" s="294"/>
      <c r="F527" s="295"/>
      <c r="G527" s="295"/>
      <c r="H527" s="295"/>
      <c r="I527" s="294"/>
      <c r="J527" s="294"/>
      <c r="L527" s="294"/>
    </row>
    <row r="528" ht="15.75" customHeight="1">
      <c r="A528" s="294"/>
      <c r="B528" s="294"/>
      <c r="C528" s="295"/>
      <c r="D528" s="295"/>
      <c r="E528" s="294"/>
      <c r="F528" s="295"/>
      <c r="G528" s="295"/>
      <c r="H528" s="295"/>
      <c r="I528" s="294"/>
      <c r="J528" s="294"/>
      <c r="L528" s="294"/>
    </row>
    <row r="529" ht="15.75" customHeight="1">
      <c r="A529" s="294"/>
      <c r="B529" s="294"/>
      <c r="C529" s="295"/>
      <c r="D529" s="295"/>
      <c r="E529" s="294"/>
      <c r="F529" s="295"/>
      <c r="G529" s="295"/>
      <c r="H529" s="295"/>
      <c r="I529" s="294"/>
      <c r="J529" s="294"/>
      <c r="L529" s="294"/>
    </row>
    <row r="530" ht="15.75" customHeight="1">
      <c r="A530" s="294"/>
      <c r="B530" s="294"/>
      <c r="C530" s="295"/>
      <c r="D530" s="295"/>
      <c r="E530" s="294"/>
      <c r="F530" s="295"/>
      <c r="G530" s="295"/>
      <c r="H530" s="295"/>
      <c r="I530" s="294"/>
      <c r="J530" s="294"/>
      <c r="L530" s="294"/>
    </row>
    <row r="531" ht="15.75" customHeight="1">
      <c r="A531" s="294"/>
      <c r="B531" s="294"/>
      <c r="C531" s="295"/>
      <c r="D531" s="295"/>
      <c r="E531" s="294"/>
      <c r="F531" s="295"/>
      <c r="G531" s="295"/>
      <c r="H531" s="295"/>
      <c r="I531" s="294"/>
      <c r="J531" s="294"/>
      <c r="L531" s="294"/>
    </row>
    <row r="532" ht="15.75" customHeight="1">
      <c r="A532" s="294"/>
      <c r="B532" s="294"/>
      <c r="C532" s="295"/>
      <c r="D532" s="295"/>
      <c r="E532" s="294"/>
      <c r="F532" s="295"/>
      <c r="G532" s="295"/>
      <c r="H532" s="295"/>
      <c r="I532" s="294"/>
      <c r="J532" s="294"/>
      <c r="L532" s="294"/>
    </row>
    <row r="533" ht="15.75" customHeight="1">
      <c r="A533" s="294"/>
      <c r="B533" s="294"/>
      <c r="C533" s="295"/>
      <c r="D533" s="295"/>
      <c r="E533" s="294"/>
      <c r="F533" s="295"/>
      <c r="G533" s="295"/>
      <c r="H533" s="295"/>
      <c r="I533" s="294"/>
      <c r="J533" s="294"/>
      <c r="L533" s="294"/>
    </row>
    <row r="534" ht="15.75" customHeight="1">
      <c r="A534" s="294"/>
      <c r="B534" s="294"/>
      <c r="C534" s="295"/>
      <c r="D534" s="295"/>
      <c r="E534" s="294"/>
      <c r="F534" s="295"/>
      <c r="G534" s="295"/>
      <c r="H534" s="295"/>
      <c r="I534" s="294"/>
      <c r="J534" s="294"/>
      <c r="L534" s="294"/>
    </row>
    <row r="535" ht="15.75" customHeight="1">
      <c r="A535" s="294"/>
      <c r="B535" s="294"/>
      <c r="C535" s="295"/>
      <c r="D535" s="295"/>
      <c r="E535" s="294"/>
      <c r="F535" s="295"/>
      <c r="G535" s="295"/>
      <c r="H535" s="295"/>
      <c r="I535" s="294"/>
      <c r="J535" s="294"/>
      <c r="L535" s="294"/>
    </row>
    <row r="536" ht="15.75" customHeight="1">
      <c r="A536" s="294"/>
      <c r="B536" s="294"/>
      <c r="C536" s="295"/>
      <c r="D536" s="295"/>
      <c r="E536" s="294"/>
      <c r="F536" s="295"/>
      <c r="G536" s="295"/>
      <c r="H536" s="295"/>
      <c r="I536" s="294"/>
      <c r="J536" s="294"/>
      <c r="L536" s="294"/>
    </row>
    <row r="537" ht="15.75" customHeight="1">
      <c r="A537" s="294"/>
      <c r="B537" s="294"/>
      <c r="C537" s="295"/>
      <c r="D537" s="295"/>
      <c r="E537" s="294"/>
      <c r="F537" s="295"/>
      <c r="G537" s="295"/>
      <c r="H537" s="295"/>
      <c r="I537" s="294"/>
      <c r="J537" s="294"/>
      <c r="L537" s="294"/>
    </row>
    <row r="538" ht="15.75" customHeight="1">
      <c r="A538" s="294"/>
      <c r="B538" s="294"/>
      <c r="C538" s="295"/>
      <c r="D538" s="295"/>
      <c r="E538" s="294"/>
      <c r="F538" s="295"/>
      <c r="G538" s="295"/>
      <c r="H538" s="295"/>
      <c r="I538" s="294"/>
      <c r="J538" s="294"/>
      <c r="L538" s="294"/>
    </row>
    <row r="539" ht="15.75" customHeight="1">
      <c r="A539" s="294"/>
      <c r="B539" s="294"/>
      <c r="C539" s="295"/>
      <c r="D539" s="295"/>
      <c r="E539" s="294"/>
      <c r="F539" s="295"/>
      <c r="G539" s="295"/>
      <c r="H539" s="295"/>
      <c r="I539" s="294"/>
      <c r="J539" s="294"/>
      <c r="L539" s="294"/>
    </row>
    <row r="540" ht="15.75" customHeight="1">
      <c r="A540" s="294"/>
      <c r="B540" s="294"/>
      <c r="C540" s="295"/>
      <c r="D540" s="295"/>
      <c r="E540" s="294"/>
      <c r="F540" s="295"/>
      <c r="G540" s="295"/>
      <c r="H540" s="295"/>
      <c r="I540" s="294"/>
      <c r="J540" s="294"/>
      <c r="L540" s="294"/>
    </row>
    <row r="541" ht="15.75" customHeight="1">
      <c r="A541" s="294"/>
      <c r="B541" s="294"/>
      <c r="C541" s="295"/>
      <c r="D541" s="295"/>
      <c r="E541" s="294"/>
      <c r="F541" s="295"/>
      <c r="G541" s="295"/>
      <c r="H541" s="295"/>
      <c r="I541" s="294"/>
      <c r="J541" s="294"/>
      <c r="L541" s="294"/>
    </row>
    <row r="542" ht="15.75" customHeight="1">
      <c r="A542" s="294"/>
      <c r="B542" s="294"/>
      <c r="C542" s="295"/>
      <c r="D542" s="295"/>
      <c r="E542" s="294"/>
      <c r="F542" s="295"/>
      <c r="G542" s="295"/>
      <c r="H542" s="295"/>
      <c r="I542" s="294"/>
      <c r="J542" s="294"/>
      <c r="L542" s="294"/>
    </row>
    <row r="543" ht="15.75" customHeight="1">
      <c r="A543" s="294"/>
      <c r="B543" s="294"/>
      <c r="C543" s="295"/>
      <c r="D543" s="295"/>
      <c r="E543" s="294"/>
      <c r="F543" s="295"/>
      <c r="G543" s="295"/>
      <c r="H543" s="295"/>
      <c r="I543" s="294"/>
      <c r="J543" s="294"/>
      <c r="L543" s="294"/>
    </row>
    <row r="544" ht="15.75" customHeight="1">
      <c r="A544" s="294"/>
      <c r="B544" s="294"/>
      <c r="C544" s="295"/>
      <c r="D544" s="295"/>
      <c r="E544" s="294"/>
      <c r="F544" s="295"/>
      <c r="G544" s="295"/>
      <c r="H544" s="295"/>
      <c r="I544" s="294"/>
      <c r="J544" s="294"/>
      <c r="L544" s="294"/>
    </row>
    <row r="545" ht="15.75" customHeight="1">
      <c r="A545" s="294"/>
      <c r="B545" s="294"/>
      <c r="C545" s="295"/>
      <c r="D545" s="295"/>
      <c r="E545" s="294"/>
      <c r="F545" s="295"/>
      <c r="G545" s="295"/>
      <c r="H545" s="295"/>
      <c r="I545" s="294"/>
      <c r="J545" s="294"/>
      <c r="L545" s="294"/>
    </row>
    <row r="546" ht="15.75" customHeight="1">
      <c r="A546" s="294"/>
      <c r="B546" s="294"/>
      <c r="C546" s="295"/>
      <c r="D546" s="295"/>
      <c r="E546" s="294"/>
      <c r="F546" s="295"/>
      <c r="G546" s="295"/>
      <c r="H546" s="295"/>
      <c r="I546" s="294"/>
      <c r="J546" s="294"/>
      <c r="L546" s="294"/>
    </row>
    <row r="547" ht="15.75" customHeight="1">
      <c r="A547" s="294"/>
      <c r="B547" s="294"/>
      <c r="C547" s="295"/>
      <c r="D547" s="295"/>
      <c r="E547" s="294"/>
      <c r="F547" s="295"/>
      <c r="G547" s="295"/>
      <c r="H547" s="295"/>
      <c r="I547" s="294"/>
      <c r="J547" s="294"/>
      <c r="L547" s="294"/>
    </row>
    <row r="548" ht="15.75" customHeight="1">
      <c r="A548" s="294"/>
      <c r="B548" s="294"/>
      <c r="C548" s="295"/>
      <c r="D548" s="295"/>
      <c r="E548" s="294"/>
      <c r="F548" s="295"/>
      <c r="G548" s="295"/>
      <c r="H548" s="295"/>
      <c r="I548" s="294"/>
      <c r="J548" s="294"/>
      <c r="L548" s="294"/>
    </row>
    <row r="549" ht="15.75" customHeight="1">
      <c r="A549" s="294"/>
      <c r="B549" s="294"/>
      <c r="C549" s="295"/>
      <c r="D549" s="295"/>
      <c r="E549" s="294"/>
      <c r="F549" s="295"/>
      <c r="G549" s="295"/>
      <c r="H549" s="295"/>
      <c r="I549" s="294"/>
      <c r="J549" s="294"/>
      <c r="L549" s="294"/>
    </row>
    <row r="550" ht="15.75" customHeight="1">
      <c r="A550" s="294"/>
      <c r="B550" s="294"/>
      <c r="C550" s="295"/>
      <c r="D550" s="295"/>
      <c r="E550" s="294"/>
      <c r="F550" s="295"/>
      <c r="G550" s="295"/>
      <c r="H550" s="295"/>
      <c r="I550" s="294"/>
      <c r="J550" s="294"/>
      <c r="L550" s="294"/>
    </row>
    <row r="551" ht="15.75" customHeight="1">
      <c r="A551" s="294"/>
      <c r="B551" s="294"/>
      <c r="C551" s="295"/>
      <c r="D551" s="295"/>
      <c r="E551" s="294"/>
      <c r="F551" s="295"/>
      <c r="G551" s="295"/>
      <c r="H551" s="295"/>
      <c r="I551" s="294"/>
      <c r="J551" s="294"/>
      <c r="L551" s="294"/>
    </row>
    <row r="552" ht="15.75" customHeight="1">
      <c r="A552" s="294"/>
      <c r="B552" s="294"/>
      <c r="C552" s="295"/>
      <c r="D552" s="295"/>
      <c r="E552" s="294"/>
      <c r="F552" s="295"/>
      <c r="G552" s="295"/>
      <c r="H552" s="295"/>
      <c r="I552" s="294"/>
      <c r="J552" s="294"/>
      <c r="L552" s="294"/>
    </row>
    <row r="553" ht="15.75" customHeight="1">
      <c r="A553" s="294"/>
      <c r="B553" s="294"/>
      <c r="C553" s="295"/>
      <c r="D553" s="295"/>
      <c r="E553" s="294"/>
      <c r="F553" s="295"/>
      <c r="G553" s="295"/>
      <c r="H553" s="295"/>
      <c r="I553" s="294"/>
      <c r="J553" s="294"/>
      <c r="L553" s="294"/>
    </row>
    <row r="554" ht="15.75" customHeight="1">
      <c r="A554" s="294"/>
      <c r="B554" s="294"/>
      <c r="C554" s="295"/>
      <c r="D554" s="295"/>
      <c r="E554" s="294"/>
      <c r="F554" s="295"/>
      <c r="G554" s="295"/>
      <c r="H554" s="295"/>
      <c r="I554" s="294"/>
      <c r="J554" s="294"/>
      <c r="L554" s="294"/>
    </row>
    <row r="555" ht="15.75" customHeight="1">
      <c r="A555" s="294"/>
      <c r="B555" s="294"/>
      <c r="C555" s="295"/>
      <c r="D555" s="295"/>
      <c r="E555" s="294"/>
      <c r="F555" s="295"/>
      <c r="G555" s="295"/>
      <c r="H555" s="295"/>
      <c r="I555" s="294"/>
      <c r="J555" s="294"/>
      <c r="L555" s="294"/>
    </row>
    <row r="556" ht="15.75" customHeight="1">
      <c r="A556" s="294"/>
      <c r="B556" s="294"/>
      <c r="C556" s="295"/>
      <c r="D556" s="295"/>
      <c r="E556" s="294"/>
      <c r="F556" s="295"/>
      <c r="G556" s="295"/>
      <c r="H556" s="295"/>
      <c r="I556" s="294"/>
      <c r="J556" s="294"/>
      <c r="L556" s="294"/>
    </row>
    <row r="557" ht="15.75" customHeight="1">
      <c r="A557" s="294"/>
      <c r="B557" s="294"/>
      <c r="C557" s="295"/>
      <c r="D557" s="295"/>
      <c r="E557" s="294"/>
      <c r="F557" s="295"/>
      <c r="G557" s="295"/>
      <c r="H557" s="295"/>
      <c r="I557" s="294"/>
      <c r="J557" s="294"/>
      <c r="L557" s="294"/>
    </row>
    <row r="558" ht="15.75" customHeight="1">
      <c r="A558" s="294"/>
      <c r="B558" s="294"/>
      <c r="C558" s="295"/>
      <c r="D558" s="295"/>
      <c r="E558" s="294"/>
      <c r="F558" s="295"/>
      <c r="G558" s="295"/>
      <c r="H558" s="295"/>
      <c r="I558" s="294"/>
      <c r="J558" s="294"/>
      <c r="L558" s="294"/>
    </row>
    <row r="559" ht="15.75" customHeight="1">
      <c r="A559" s="294"/>
      <c r="B559" s="294"/>
      <c r="C559" s="295"/>
      <c r="D559" s="295"/>
      <c r="E559" s="294"/>
      <c r="F559" s="295"/>
      <c r="G559" s="295"/>
      <c r="H559" s="295"/>
      <c r="I559" s="294"/>
      <c r="J559" s="294"/>
      <c r="L559" s="294"/>
    </row>
    <row r="560" ht="15.75" customHeight="1">
      <c r="A560" s="294"/>
      <c r="B560" s="294"/>
      <c r="C560" s="295"/>
      <c r="D560" s="295"/>
      <c r="E560" s="294"/>
      <c r="F560" s="295"/>
      <c r="G560" s="295"/>
      <c r="H560" s="295"/>
      <c r="I560" s="294"/>
      <c r="J560" s="294"/>
      <c r="L560" s="294"/>
    </row>
    <row r="561" ht="15.75" customHeight="1">
      <c r="A561" s="294"/>
      <c r="B561" s="294"/>
      <c r="C561" s="295"/>
      <c r="D561" s="295"/>
      <c r="E561" s="294"/>
      <c r="F561" s="295"/>
      <c r="G561" s="295"/>
      <c r="H561" s="295"/>
      <c r="I561" s="294"/>
      <c r="J561" s="294"/>
      <c r="L561" s="294"/>
    </row>
    <row r="562" ht="15.75" customHeight="1">
      <c r="A562" s="294"/>
      <c r="B562" s="294"/>
      <c r="C562" s="295"/>
      <c r="D562" s="295"/>
      <c r="E562" s="294"/>
      <c r="F562" s="295"/>
      <c r="G562" s="295"/>
      <c r="H562" s="295"/>
      <c r="I562" s="294"/>
      <c r="J562" s="294"/>
      <c r="L562" s="294"/>
    </row>
    <row r="563" ht="15.75" customHeight="1">
      <c r="A563" s="294"/>
      <c r="B563" s="294"/>
      <c r="C563" s="295"/>
      <c r="D563" s="295"/>
      <c r="E563" s="294"/>
      <c r="F563" s="295"/>
      <c r="G563" s="295"/>
      <c r="H563" s="295"/>
      <c r="I563" s="294"/>
      <c r="J563" s="294"/>
      <c r="L563" s="294"/>
    </row>
    <row r="564" ht="15.75" customHeight="1">
      <c r="A564" s="294"/>
      <c r="B564" s="294"/>
      <c r="C564" s="295"/>
      <c r="D564" s="295"/>
      <c r="E564" s="294"/>
      <c r="F564" s="295"/>
      <c r="G564" s="295"/>
      <c r="H564" s="295"/>
      <c r="I564" s="294"/>
      <c r="J564" s="294"/>
      <c r="L564" s="294"/>
    </row>
    <row r="565" ht="15.75" customHeight="1">
      <c r="A565" s="294"/>
      <c r="B565" s="294"/>
      <c r="C565" s="295"/>
      <c r="D565" s="295"/>
      <c r="E565" s="294"/>
      <c r="F565" s="295"/>
      <c r="G565" s="295"/>
      <c r="H565" s="295"/>
      <c r="I565" s="294"/>
      <c r="J565" s="294"/>
      <c r="L565" s="294"/>
    </row>
    <row r="566" ht="15.75" customHeight="1">
      <c r="A566" s="294"/>
      <c r="B566" s="294"/>
      <c r="C566" s="295"/>
      <c r="D566" s="295"/>
      <c r="E566" s="294"/>
      <c r="F566" s="295"/>
      <c r="G566" s="295"/>
      <c r="H566" s="295"/>
      <c r="I566" s="294"/>
      <c r="J566" s="294"/>
      <c r="L566" s="294"/>
    </row>
    <row r="567" ht="15.75" customHeight="1">
      <c r="A567" s="294"/>
      <c r="B567" s="294"/>
      <c r="C567" s="295"/>
      <c r="D567" s="295"/>
      <c r="E567" s="294"/>
      <c r="F567" s="295"/>
      <c r="G567" s="295"/>
      <c r="H567" s="295"/>
      <c r="I567" s="294"/>
      <c r="J567" s="294"/>
      <c r="L567" s="294"/>
    </row>
    <row r="568" ht="15.75" customHeight="1">
      <c r="A568" s="294"/>
      <c r="B568" s="294"/>
      <c r="C568" s="295"/>
      <c r="D568" s="295"/>
      <c r="E568" s="294"/>
      <c r="F568" s="295"/>
      <c r="G568" s="295"/>
      <c r="H568" s="295"/>
      <c r="I568" s="294"/>
      <c r="J568" s="294"/>
      <c r="L568" s="294"/>
    </row>
    <row r="569" ht="15.75" customHeight="1">
      <c r="A569" s="294"/>
      <c r="B569" s="294"/>
      <c r="C569" s="295"/>
      <c r="D569" s="295"/>
      <c r="E569" s="294"/>
      <c r="F569" s="295"/>
      <c r="G569" s="295"/>
      <c r="H569" s="295"/>
      <c r="I569" s="294"/>
      <c r="J569" s="294"/>
      <c r="L569" s="294"/>
    </row>
    <row r="570" ht="15.75" customHeight="1">
      <c r="A570" s="294"/>
      <c r="B570" s="294"/>
      <c r="C570" s="295"/>
      <c r="D570" s="295"/>
      <c r="E570" s="294"/>
      <c r="F570" s="295"/>
      <c r="G570" s="295"/>
      <c r="H570" s="295"/>
      <c r="I570" s="294"/>
      <c r="J570" s="294"/>
      <c r="L570" s="294"/>
    </row>
    <row r="571" ht="15.75" customHeight="1">
      <c r="A571" s="294"/>
      <c r="B571" s="294"/>
      <c r="C571" s="295"/>
      <c r="D571" s="295"/>
      <c r="E571" s="294"/>
      <c r="F571" s="295"/>
      <c r="G571" s="295"/>
      <c r="H571" s="295"/>
      <c r="I571" s="294"/>
      <c r="J571" s="294"/>
      <c r="L571" s="294"/>
    </row>
    <row r="572" ht="15.75" customHeight="1">
      <c r="A572" s="294"/>
      <c r="B572" s="294"/>
      <c r="C572" s="295"/>
      <c r="D572" s="295"/>
      <c r="E572" s="294"/>
      <c r="F572" s="295"/>
      <c r="G572" s="295"/>
      <c r="H572" s="295"/>
      <c r="I572" s="294"/>
      <c r="J572" s="294"/>
      <c r="L572" s="294"/>
    </row>
    <row r="573" ht="15.75" customHeight="1">
      <c r="A573" s="294"/>
      <c r="B573" s="294"/>
      <c r="C573" s="295"/>
      <c r="D573" s="295"/>
      <c r="E573" s="294"/>
      <c r="F573" s="295"/>
      <c r="G573" s="295"/>
      <c r="H573" s="295"/>
      <c r="I573" s="294"/>
      <c r="J573" s="294"/>
      <c r="L573" s="294"/>
    </row>
    <row r="574" ht="15.75" customHeight="1">
      <c r="A574" s="294"/>
      <c r="B574" s="294"/>
      <c r="C574" s="295"/>
      <c r="D574" s="295"/>
      <c r="E574" s="294"/>
      <c r="F574" s="295"/>
      <c r="G574" s="295"/>
      <c r="H574" s="295"/>
      <c r="I574" s="294"/>
      <c r="J574" s="294"/>
      <c r="L574" s="294"/>
    </row>
    <row r="575" ht="15.75" customHeight="1">
      <c r="A575" s="294"/>
      <c r="B575" s="294"/>
      <c r="C575" s="295"/>
      <c r="D575" s="295"/>
      <c r="E575" s="294"/>
      <c r="F575" s="295"/>
      <c r="G575" s="295"/>
      <c r="H575" s="295"/>
      <c r="I575" s="294"/>
      <c r="J575" s="294"/>
      <c r="L575" s="294"/>
    </row>
    <row r="576" ht="15.75" customHeight="1">
      <c r="A576" s="294"/>
      <c r="B576" s="294"/>
      <c r="C576" s="295"/>
      <c r="D576" s="295"/>
      <c r="E576" s="294"/>
      <c r="F576" s="295"/>
      <c r="G576" s="295"/>
      <c r="H576" s="295"/>
      <c r="I576" s="294"/>
      <c r="J576" s="294"/>
      <c r="L576" s="294"/>
    </row>
    <row r="577" ht="15.75" customHeight="1">
      <c r="A577" s="294"/>
      <c r="B577" s="294"/>
      <c r="C577" s="295"/>
      <c r="D577" s="295"/>
      <c r="E577" s="294"/>
      <c r="F577" s="295"/>
      <c r="G577" s="295"/>
      <c r="H577" s="295"/>
      <c r="I577" s="294"/>
      <c r="J577" s="294"/>
      <c r="L577" s="294"/>
    </row>
    <row r="578" ht="15.75" customHeight="1">
      <c r="A578" s="294"/>
      <c r="B578" s="294"/>
      <c r="C578" s="295"/>
      <c r="D578" s="295"/>
      <c r="E578" s="294"/>
      <c r="F578" s="295"/>
      <c r="G578" s="295"/>
      <c r="H578" s="295"/>
      <c r="I578" s="294"/>
      <c r="J578" s="294"/>
      <c r="L578" s="294"/>
    </row>
    <row r="579" ht="15.75" customHeight="1">
      <c r="A579" s="294"/>
      <c r="B579" s="294"/>
      <c r="C579" s="295"/>
      <c r="D579" s="295"/>
      <c r="E579" s="294"/>
      <c r="F579" s="295"/>
      <c r="G579" s="295"/>
      <c r="H579" s="295"/>
      <c r="I579" s="294"/>
      <c r="J579" s="294"/>
      <c r="L579" s="294"/>
    </row>
    <row r="580" ht="15.75" customHeight="1">
      <c r="A580" s="294"/>
      <c r="B580" s="294"/>
      <c r="C580" s="295"/>
      <c r="D580" s="295"/>
      <c r="E580" s="294"/>
      <c r="F580" s="295"/>
      <c r="G580" s="295"/>
      <c r="H580" s="295"/>
      <c r="I580" s="294"/>
      <c r="J580" s="294"/>
      <c r="L580" s="294"/>
    </row>
    <row r="581" ht="15.75" customHeight="1">
      <c r="A581" s="294"/>
      <c r="B581" s="294"/>
      <c r="C581" s="295"/>
      <c r="D581" s="295"/>
      <c r="E581" s="294"/>
      <c r="F581" s="295"/>
      <c r="G581" s="295"/>
      <c r="H581" s="295"/>
      <c r="I581" s="294"/>
      <c r="J581" s="294"/>
      <c r="L581" s="294"/>
    </row>
    <row r="582" ht="15.75" customHeight="1">
      <c r="A582" s="294"/>
      <c r="B582" s="294"/>
      <c r="C582" s="295"/>
      <c r="D582" s="295"/>
      <c r="E582" s="294"/>
      <c r="F582" s="295"/>
      <c r="G582" s="295"/>
      <c r="H582" s="295"/>
      <c r="I582" s="294"/>
      <c r="J582" s="294"/>
      <c r="L582" s="294"/>
    </row>
    <row r="583" ht="15.75" customHeight="1">
      <c r="A583" s="294"/>
      <c r="B583" s="294"/>
      <c r="C583" s="295"/>
      <c r="D583" s="295"/>
      <c r="E583" s="294"/>
      <c r="F583" s="295"/>
      <c r="G583" s="295"/>
      <c r="H583" s="295"/>
      <c r="I583" s="294"/>
      <c r="J583" s="294"/>
      <c r="L583" s="294"/>
    </row>
    <row r="584" ht="15.75" customHeight="1">
      <c r="A584" s="294"/>
      <c r="B584" s="294"/>
      <c r="C584" s="295"/>
      <c r="D584" s="295"/>
      <c r="E584" s="294"/>
      <c r="F584" s="295"/>
      <c r="G584" s="295"/>
      <c r="H584" s="295"/>
      <c r="I584" s="294"/>
      <c r="J584" s="294"/>
      <c r="L584" s="294"/>
    </row>
    <row r="585" ht="15.75" customHeight="1">
      <c r="A585" s="294"/>
      <c r="B585" s="294"/>
      <c r="C585" s="295"/>
      <c r="D585" s="295"/>
      <c r="E585" s="294"/>
      <c r="F585" s="295"/>
      <c r="G585" s="295"/>
      <c r="H585" s="295"/>
      <c r="I585" s="294"/>
      <c r="J585" s="294"/>
      <c r="L585" s="294"/>
    </row>
    <row r="586" ht="15.75" customHeight="1">
      <c r="A586" s="294"/>
      <c r="B586" s="294"/>
      <c r="C586" s="295"/>
      <c r="D586" s="295"/>
      <c r="E586" s="294"/>
      <c r="F586" s="295"/>
      <c r="G586" s="295"/>
      <c r="H586" s="295"/>
      <c r="I586" s="294"/>
      <c r="J586" s="294"/>
      <c r="L586" s="294"/>
    </row>
    <row r="587" ht="15.75" customHeight="1">
      <c r="A587" s="294"/>
      <c r="B587" s="294"/>
      <c r="C587" s="295"/>
      <c r="D587" s="295"/>
      <c r="E587" s="294"/>
      <c r="F587" s="295"/>
      <c r="G587" s="295"/>
      <c r="H587" s="295"/>
      <c r="I587" s="294"/>
      <c r="J587" s="294"/>
      <c r="L587" s="294"/>
    </row>
    <row r="588" ht="15.75" customHeight="1">
      <c r="A588" s="294"/>
      <c r="B588" s="294"/>
      <c r="C588" s="295"/>
      <c r="D588" s="295"/>
      <c r="E588" s="294"/>
      <c r="F588" s="295"/>
      <c r="G588" s="295"/>
      <c r="H588" s="295"/>
      <c r="I588" s="294"/>
      <c r="J588" s="294"/>
      <c r="L588" s="294"/>
    </row>
    <row r="589" ht="15.75" customHeight="1">
      <c r="A589" s="294"/>
      <c r="B589" s="294"/>
      <c r="C589" s="295"/>
      <c r="D589" s="295"/>
      <c r="E589" s="294"/>
      <c r="F589" s="295"/>
      <c r="G589" s="295"/>
      <c r="H589" s="295"/>
      <c r="I589" s="294"/>
      <c r="J589" s="294"/>
      <c r="L589" s="294"/>
    </row>
    <row r="590" ht="15.75" customHeight="1">
      <c r="A590" s="294"/>
      <c r="B590" s="294"/>
      <c r="C590" s="295"/>
      <c r="D590" s="295"/>
      <c r="E590" s="294"/>
      <c r="F590" s="295"/>
      <c r="G590" s="295"/>
      <c r="H590" s="295"/>
      <c r="I590" s="294"/>
      <c r="J590" s="294"/>
      <c r="L590" s="294"/>
    </row>
    <row r="591" ht="15.75" customHeight="1">
      <c r="A591" s="294"/>
      <c r="B591" s="294"/>
      <c r="C591" s="295"/>
      <c r="D591" s="295"/>
      <c r="E591" s="294"/>
      <c r="F591" s="295"/>
      <c r="G591" s="295"/>
      <c r="H591" s="295"/>
      <c r="I591" s="294"/>
      <c r="J591" s="294"/>
      <c r="L591" s="294"/>
    </row>
    <row r="592" ht="15.75" customHeight="1">
      <c r="A592" s="294"/>
      <c r="B592" s="294"/>
      <c r="C592" s="295"/>
      <c r="D592" s="295"/>
      <c r="E592" s="294"/>
      <c r="F592" s="295"/>
      <c r="G592" s="295"/>
      <c r="H592" s="295"/>
      <c r="I592" s="294"/>
      <c r="J592" s="294"/>
      <c r="L592" s="294"/>
    </row>
    <row r="593" ht="15.75" customHeight="1">
      <c r="A593" s="294"/>
      <c r="B593" s="294"/>
      <c r="C593" s="295"/>
      <c r="D593" s="295"/>
      <c r="E593" s="294"/>
      <c r="F593" s="295"/>
      <c r="G593" s="295"/>
      <c r="H593" s="295"/>
      <c r="I593" s="294"/>
      <c r="J593" s="294"/>
      <c r="L593" s="294"/>
    </row>
    <row r="594" ht="15.75" customHeight="1">
      <c r="A594" s="294"/>
      <c r="B594" s="294"/>
      <c r="C594" s="295"/>
      <c r="D594" s="295"/>
      <c r="E594" s="294"/>
      <c r="F594" s="295"/>
      <c r="G594" s="295"/>
      <c r="H594" s="295"/>
      <c r="I594" s="294"/>
      <c r="J594" s="294"/>
      <c r="L594" s="294"/>
    </row>
    <row r="595" ht="15.75" customHeight="1">
      <c r="A595" s="294"/>
      <c r="B595" s="294"/>
      <c r="C595" s="295"/>
      <c r="D595" s="295"/>
      <c r="E595" s="294"/>
      <c r="F595" s="295"/>
      <c r="G595" s="295"/>
      <c r="H595" s="295"/>
      <c r="I595" s="294"/>
      <c r="J595" s="294"/>
      <c r="L595" s="294"/>
    </row>
    <row r="596" ht="15.75" customHeight="1">
      <c r="A596" s="294"/>
      <c r="B596" s="294"/>
      <c r="C596" s="295"/>
      <c r="D596" s="295"/>
      <c r="E596" s="294"/>
      <c r="F596" s="295"/>
      <c r="G596" s="295"/>
      <c r="H596" s="295"/>
      <c r="I596" s="294"/>
      <c r="J596" s="294"/>
      <c r="L596" s="294"/>
    </row>
    <row r="597" ht="15.75" customHeight="1">
      <c r="A597" s="294"/>
      <c r="B597" s="294"/>
      <c r="C597" s="295"/>
      <c r="D597" s="295"/>
      <c r="E597" s="294"/>
      <c r="F597" s="295"/>
      <c r="G597" s="295"/>
      <c r="H597" s="295"/>
      <c r="I597" s="294"/>
      <c r="J597" s="294"/>
      <c r="L597" s="294"/>
    </row>
    <row r="598" ht="15.75" customHeight="1">
      <c r="A598" s="294"/>
      <c r="B598" s="294"/>
      <c r="C598" s="295"/>
      <c r="D598" s="295"/>
      <c r="E598" s="294"/>
      <c r="F598" s="295"/>
      <c r="G598" s="295"/>
      <c r="H598" s="295"/>
      <c r="I598" s="294"/>
      <c r="J598" s="294"/>
      <c r="L598" s="294"/>
    </row>
    <row r="599" ht="15.75" customHeight="1">
      <c r="A599" s="294"/>
      <c r="B599" s="294"/>
      <c r="C599" s="295"/>
      <c r="D599" s="295"/>
      <c r="E599" s="294"/>
      <c r="F599" s="295"/>
      <c r="G599" s="295"/>
      <c r="H599" s="295"/>
      <c r="I599" s="294"/>
      <c r="J599" s="294"/>
      <c r="L599" s="294"/>
    </row>
    <row r="600" ht="15.75" customHeight="1">
      <c r="A600" s="294"/>
      <c r="B600" s="294"/>
      <c r="C600" s="295"/>
      <c r="D600" s="295"/>
      <c r="E600" s="294"/>
      <c r="F600" s="295"/>
      <c r="G600" s="295"/>
      <c r="H600" s="295"/>
      <c r="I600" s="294"/>
      <c r="J600" s="294"/>
      <c r="L600" s="294"/>
    </row>
    <row r="601" ht="15.75" customHeight="1">
      <c r="A601" s="294"/>
      <c r="B601" s="294"/>
      <c r="C601" s="295"/>
      <c r="D601" s="295"/>
      <c r="E601" s="294"/>
      <c r="F601" s="295"/>
      <c r="G601" s="295"/>
      <c r="H601" s="295"/>
      <c r="I601" s="294"/>
      <c r="J601" s="294"/>
      <c r="L601" s="294"/>
    </row>
    <row r="602" ht="15.75" customHeight="1">
      <c r="A602" s="294"/>
      <c r="B602" s="294"/>
      <c r="C602" s="295"/>
      <c r="D602" s="295"/>
      <c r="E602" s="294"/>
      <c r="F602" s="295"/>
      <c r="G602" s="295"/>
      <c r="H602" s="295"/>
      <c r="I602" s="294"/>
      <c r="J602" s="294"/>
      <c r="L602" s="294"/>
    </row>
    <row r="603" ht="15.75" customHeight="1">
      <c r="A603" s="294"/>
      <c r="B603" s="294"/>
      <c r="C603" s="295"/>
      <c r="D603" s="295"/>
      <c r="E603" s="294"/>
      <c r="F603" s="295"/>
      <c r="G603" s="295"/>
      <c r="H603" s="295"/>
      <c r="I603" s="294"/>
      <c r="J603" s="294"/>
      <c r="L603" s="294"/>
    </row>
    <row r="604" ht="15.75" customHeight="1">
      <c r="A604" s="294"/>
      <c r="B604" s="294"/>
      <c r="C604" s="295"/>
      <c r="D604" s="295"/>
      <c r="E604" s="294"/>
      <c r="F604" s="295"/>
      <c r="G604" s="295"/>
      <c r="H604" s="295"/>
      <c r="I604" s="294"/>
      <c r="J604" s="294"/>
      <c r="L604" s="294"/>
    </row>
    <row r="605" ht="15.75" customHeight="1">
      <c r="A605" s="294"/>
      <c r="B605" s="294"/>
      <c r="C605" s="295"/>
      <c r="D605" s="295"/>
      <c r="E605" s="294"/>
      <c r="F605" s="295"/>
      <c r="G605" s="295"/>
      <c r="H605" s="295"/>
      <c r="I605" s="294"/>
      <c r="J605" s="294"/>
      <c r="L605" s="294"/>
    </row>
    <row r="606" ht="15.75" customHeight="1">
      <c r="A606" s="294"/>
      <c r="B606" s="294"/>
      <c r="C606" s="295"/>
      <c r="D606" s="295"/>
      <c r="E606" s="294"/>
      <c r="F606" s="295"/>
      <c r="G606" s="295"/>
      <c r="H606" s="295"/>
      <c r="I606" s="294"/>
      <c r="J606" s="294"/>
      <c r="L606" s="294"/>
    </row>
    <row r="607" ht="15.75" customHeight="1">
      <c r="A607" s="294"/>
      <c r="B607" s="294"/>
      <c r="C607" s="295"/>
      <c r="D607" s="295"/>
      <c r="E607" s="294"/>
      <c r="F607" s="295"/>
      <c r="G607" s="295"/>
      <c r="H607" s="295"/>
      <c r="I607" s="294"/>
      <c r="J607" s="294"/>
      <c r="L607" s="294"/>
    </row>
    <row r="608" ht="15.75" customHeight="1">
      <c r="A608" s="294"/>
      <c r="B608" s="294"/>
      <c r="C608" s="295"/>
      <c r="D608" s="295"/>
      <c r="E608" s="294"/>
      <c r="F608" s="295"/>
      <c r="G608" s="295"/>
      <c r="H608" s="295"/>
      <c r="I608" s="294"/>
      <c r="J608" s="294"/>
      <c r="L608" s="294"/>
    </row>
    <row r="609" ht="15.75" customHeight="1">
      <c r="A609" s="294"/>
      <c r="B609" s="294"/>
      <c r="C609" s="295"/>
      <c r="D609" s="295"/>
      <c r="E609" s="294"/>
      <c r="F609" s="295"/>
      <c r="G609" s="295"/>
      <c r="H609" s="295"/>
      <c r="I609" s="294"/>
      <c r="J609" s="294"/>
      <c r="L609" s="294"/>
    </row>
    <row r="610" ht="15.75" customHeight="1">
      <c r="A610" s="294"/>
      <c r="B610" s="294"/>
      <c r="C610" s="295"/>
      <c r="D610" s="295"/>
      <c r="E610" s="294"/>
      <c r="F610" s="295"/>
      <c r="G610" s="295"/>
      <c r="H610" s="295"/>
      <c r="I610" s="294"/>
      <c r="J610" s="294"/>
      <c r="L610" s="294"/>
    </row>
    <row r="611" ht="15.75" customHeight="1">
      <c r="A611" s="294"/>
      <c r="B611" s="294"/>
      <c r="C611" s="295"/>
      <c r="D611" s="295"/>
      <c r="E611" s="294"/>
      <c r="F611" s="295"/>
      <c r="G611" s="295"/>
      <c r="H611" s="295"/>
      <c r="I611" s="294"/>
      <c r="J611" s="294"/>
      <c r="L611" s="294"/>
    </row>
    <row r="612" ht="15.75" customHeight="1">
      <c r="A612" s="294"/>
      <c r="B612" s="294"/>
      <c r="C612" s="295"/>
      <c r="D612" s="295"/>
      <c r="E612" s="294"/>
      <c r="F612" s="295"/>
      <c r="G612" s="295"/>
      <c r="H612" s="295"/>
      <c r="I612" s="294"/>
      <c r="J612" s="294"/>
      <c r="L612" s="294"/>
    </row>
    <row r="613" ht="15.75" customHeight="1">
      <c r="A613" s="294"/>
      <c r="B613" s="294"/>
      <c r="C613" s="295"/>
      <c r="D613" s="295"/>
      <c r="E613" s="294"/>
      <c r="F613" s="295"/>
      <c r="G613" s="295"/>
      <c r="H613" s="295"/>
      <c r="I613" s="294"/>
      <c r="J613" s="294"/>
      <c r="L613" s="294"/>
    </row>
    <row r="614" ht="15.75" customHeight="1">
      <c r="A614" s="294"/>
      <c r="B614" s="294"/>
      <c r="C614" s="295"/>
      <c r="D614" s="295"/>
      <c r="E614" s="294"/>
      <c r="F614" s="295"/>
      <c r="G614" s="295"/>
      <c r="H614" s="295"/>
      <c r="I614" s="294"/>
      <c r="J614" s="294"/>
      <c r="L614" s="294"/>
    </row>
    <row r="615" ht="15.75" customHeight="1">
      <c r="A615" s="294"/>
      <c r="B615" s="294"/>
      <c r="C615" s="295"/>
      <c r="D615" s="295"/>
      <c r="E615" s="294"/>
      <c r="F615" s="295"/>
      <c r="G615" s="295"/>
      <c r="H615" s="295"/>
      <c r="I615" s="294"/>
      <c r="J615" s="294"/>
      <c r="L615" s="294"/>
    </row>
    <row r="616" ht="15.75" customHeight="1">
      <c r="A616" s="294"/>
      <c r="B616" s="294"/>
      <c r="C616" s="295"/>
      <c r="D616" s="295"/>
      <c r="E616" s="294"/>
      <c r="F616" s="295"/>
      <c r="G616" s="295"/>
      <c r="H616" s="295"/>
      <c r="I616" s="294"/>
      <c r="J616" s="294"/>
      <c r="L616" s="294"/>
    </row>
    <row r="617" ht="15.75" customHeight="1">
      <c r="A617" s="294"/>
      <c r="B617" s="294"/>
      <c r="C617" s="295"/>
      <c r="D617" s="295"/>
      <c r="E617" s="294"/>
      <c r="F617" s="295"/>
      <c r="G617" s="295"/>
      <c r="H617" s="295"/>
      <c r="I617" s="294"/>
      <c r="J617" s="294"/>
      <c r="L617" s="294"/>
    </row>
    <row r="618" ht="15.75" customHeight="1">
      <c r="A618" s="294"/>
      <c r="B618" s="294"/>
      <c r="C618" s="295"/>
      <c r="D618" s="295"/>
      <c r="E618" s="294"/>
      <c r="F618" s="295"/>
      <c r="G618" s="295"/>
      <c r="H618" s="295"/>
      <c r="I618" s="294"/>
      <c r="J618" s="294"/>
      <c r="L618" s="294"/>
    </row>
    <row r="619" ht="15.75" customHeight="1">
      <c r="A619" s="294"/>
      <c r="B619" s="294"/>
      <c r="C619" s="295"/>
      <c r="D619" s="295"/>
      <c r="E619" s="294"/>
      <c r="F619" s="295"/>
      <c r="G619" s="295"/>
      <c r="H619" s="295"/>
      <c r="I619" s="294"/>
      <c r="J619" s="294"/>
      <c r="L619" s="294"/>
    </row>
    <row r="620" ht="15.75" customHeight="1">
      <c r="A620" s="294"/>
      <c r="B620" s="294"/>
      <c r="C620" s="295"/>
      <c r="D620" s="295"/>
      <c r="E620" s="294"/>
      <c r="F620" s="295"/>
      <c r="G620" s="295"/>
      <c r="H620" s="295"/>
      <c r="I620" s="294"/>
      <c r="J620" s="294"/>
      <c r="L620" s="294"/>
    </row>
    <row r="621" ht="15.75" customHeight="1">
      <c r="A621" s="294"/>
      <c r="B621" s="294"/>
      <c r="C621" s="295"/>
      <c r="D621" s="295"/>
      <c r="E621" s="294"/>
      <c r="F621" s="295"/>
      <c r="G621" s="295"/>
      <c r="H621" s="295"/>
      <c r="I621" s="294"/>
      <c r="J621" s="294"/>
      <c r="L621" s="294"/>
    </row>
    <row r="622" ht="15.75" customHeight="1">
      <c r="A622" s="294"/>
      <c r="B622" s="294"/>
      <c r="C622" s="295"/>
      <c r="D622" s="295"/>
      <c r="E622" s="294"/>
      <c r="F622" s="295"/>
      <c r="G622" s="295"/>
      <c r="H622" s="295"/>
      <c r="I622" s="294"/>
      <c r="J622" s="294"/>
      <c r="L622" s="294"/>
    </row>
    <row r="623" ht="15.75" customHeight="1">
      <c r="A623" s="294"/>
      <c r="B623" s="294"/>
      <c r="C623" s="295"/>
      <c r="D623" s="295"/>
      <c r="E623" s="294"/>
      <c r="F623" s="295"/>
      <c r="G623" s="295"/>
      <c r="H623" s="295"/>
      <c r="I623" s="294"/>
      <c r="J623" s="294"/>
      <c r="L623" s="294"/>
    </row>
    <row r="624" ht="15.75" customHeight="1">
      <c r="A624" s="294"/>
      <c r="B624" s="294"/>
      <c r="C624" s="295"/>
      <c r="D624" s="295"/>
      <c r="E624" s="294"/>
      <c r="F624" s="295"/>
      <c r="G624" s="295"/>
      <c r="H624" s="295"/>
      <c r="I624" s="294"/>
      <c r="J624" s="294"/>
      <c r="L624" s="294"/>
    </row>
    <row r="625" ht="15.75" customHeight="1">
      <c r="A625" s="294"/>
      <c r="B625" s="294"/>
      <c r="C625" s="295"/>
      <c r="D625" s="295"/>
      <c r="E625" s="294"/>
      <c r="F625" s="295"/>
      <c r="G625" s="295"/>
      <c r="H625" s="295"/>
      <c r="I625" s="294"/>
      <c r="J625" s="294"/>
      <c r="L625" s="294"/>
    </row>
    <row r="626" ht="15.75" customHeight="1">
      <c r="A626" s="294"/>
      <c r="B626" s="294"/>
      <c r="C626" s="295"/>
      <c r="D626" s="295"/>
      <c r="E626" s="294"/>
      <c r="F626" s="295"/>
      <c r="G626" s="295"/>
      <c r="H626" s="295"/>
      <c r="I626" s="294"/>
      <c r="J626" s="294"/>
      <c r="L626" s="294"/>
    </row>
    <row r="627" ht="15.75" customHeight="1">
      <c r="A627" s="294"/>
      <c r="B627" s="294"/>
      <c r="C627" s="295"/>
      <c r="D627" s="295"/>
      <c r="E627" s="294"/>
      <c r="F627" s="295"/>
      <c r="G627" s="295"/>
      <c r="H627" s="295"/>
      <c r="I627" s="294"/>
      <c r="J627" s="294"/>
      <c r="L627" s="294"/>
    </row>
    <row r="628" ht="15.75" customHeight="1">
      <c r="A628" s="294"/>
      <c r="B628" s="294"/>
      <c r="C628" s="295"/>
      <c r="D628" s="295"/>
      <c r="E628" s="294"/>
      <c r="F628" s="295"/>
      <c r="G628" s="295"/>
      <c r="H628" s="295"/>
      <c r="I628" s="294"/>
      <c r="J628" s="294"/>
      <c r="L628" s="294"/>
    </row>
    <row r="629" ht="15.75" customHeight="1">
      <c r="A629" s="294"/>
      <c r="B629" s="294"/>
      <c r="C629" s="295"/>
      <c r="D629" s="295"/>
      <c r="E629" s="294"/>
      <c r="F629" s="295"/>
      <c r="G629" s="295"/>
      <c r="H629" s="295"/>
      <c r="I629" s="294"/>
      <c r="J629" s="294"/>
      <c r="L629" s="294"/>
    </row>
    <row r="630" ht="15.75" customHeight="1">
      <c r="A630" s="294"/>
      <c r="B630" s="294"/>
      <c r="C630" s="295"/>
      <c r="D630" s="295"/>
      <c r="E630" s="294"/>
      <c r="F630" s="295"/>
      <c r="G630" s="295"/>
      <c r="H630" s="295"/>
      <c r="I630" s="294"/>
      <c r="J630" s="294"/>
      <c r="L630" s="294"/>
    </row>
    <row r="631" ht="15.75" customHeight="1">
      <c r="A631" s="294"/>
      <c r="B631" s="294"/>
      <c r="C631" s="295"/>
      <c r="D631" s="295"/>
      <c r="E631" s="294"/>
      <c r="F631" s="295"/>
      <c r="G631" s="295"/>
      <c r="H631" s="295"/>
      <c r="I631" s="294"/>
      <c r="J631" s="294"/>
      <c r="L631" s="294"/>
    </row>
    <row r="632" ht="15.75" customHeight="1">
      <c r="A632" s="294"/>
      <c r="B632" s="294"/>
      <c r="C632" s="295"/>
      <c r="D632" s="295"/>
      <c r="E632" s="294"/>
      <c r="F632" s="295"/>
      <c r="G632" s="295"/>
      <c r="H632" s="295"/>
      <c r="I632" s="294"/>
      <c r="J632" s="294"/>
      <c r="L632" s="294"/>
    </row>
    <row r="633" ht="15.75" customHeight="1">
      <c r="A633" s="294"/>
      <c r="B633" s="294"/>
      <c r="C633" s="295"/>
      <c r="D633" s="295"/>
      <c r="E633" s="294"/>
      <c r="F633" s="295"/>
      <c r="G633" s="295"/>
      <c r="H633" s="295"/>
      <c r="I633" s="294"/>
      <c r="J633" s="294"/>
      <c r="L633" s="294"/>
    </row>
    <row r="634" ht="15.75" customHeight="1">
      <c r="A634" s="294"/>
      <c r="B634" s="294"/>
      <c r="C634" s="295"/>
      <c r="D634" s="295"/>
      <c r="E634" s="294"/>
      <c r="F634" s="295"/>
      <c r="G634" s="295"/>
      <c r="H634" s="295"/>
      <c r="I634" s="294"/>
      <c r="J634" s="294"/>
      <c r="L634" s="294"/>
    </row>
    <row r="635" ht="15.75" customHeight="1">
      <c r="A635" s="294"/>
      <c r="B635" s="294"/>
      <c r="C635" s="295"/>
      <c r="D635" s="295"/>
      <c r="E635" s="294"/>
      <c r="F635" s="295"/>
      <c r="G635" s="295"/>
      <c r="H635" s="295"/>
      <c r="I635" s="294"/>
      <c r="J635" s="294"/>
      <c r="L635" s="294"/>
    </row>
    <row r="636" ht="15.75" customHeight="1">
      <c r="A636" s="294"/>
      <c r="B636" s="294"/>
      <c r="C636" s="295"/>
      <c r="D636" s="295"/>
      <c r="E636" s="294"/>
      <c r="F636" s="295"/>
      <c r="G636" s="295"/>
      <c r="H636" s="295"/>
      <c r="I636" s="294"/>
      <c r="J636" s="294"/>
      <c r="L636" s="294"/>
    </row>
    <row r="637" ht="15.75" customHeight="1">
      <c r="A637" s="294"/>
      <c r="B637" s="294"/>
      <c r="C637" s="295"/>
      <c r="D637" s="295"/>
      <c r="E637" s="294"/>
      <c r="F637" s="295"/>
      <c r="G637" s="295"/>
      <c r="H637" s="295"/>
      <c r="I637" s="294"/>
      <c r="J637" s="294"/>
      <c r="L637" s="294"/>
    </row>
    <row r="638" ht="15.75" customHeight="1">
      <c r="A638" s="294"/>
      <c r="B638" s="294"/>
      <c r="C638" s="295"/>
      <c r="D638" s="295"/>
      <c r="E638" s="294"/>
      <c r="F638" s="295"/>
      <c r="G638" s="295"/>
      <c r="H638" s="295"/>
      <c r="I638" s="294"/>
      <c r="J638" s="294"/>
      <c r="L638" s="294"/>
    </row>
    <row r="639" ht="15.75" customHeight="1">
      <c r="A639" s="294"/>
      <c r="B639" s="294"/>
      <c r="C639" s="295"/>
      <c r="D639" s="295"/>
      <c r="E639" s="294"/>
      <c r="F639" s="295"/>
      <c r="G639" s="295"/>
      <c r="H639" s="295"/>
      <c r="I639" s="294"/>
      <c r="J639" s="294"/>
      <c r="L639" s="294"/>
    </row>
    <row r="640" ht="15.75" customHeight="1">
      <c r="A640" s="294"/>
      <c r="B640" s="294"/>
      <c r="C640" s="295"/>
      <c r="D640" s="295"/>
      <c r="E640" s="294"/>
      <c r="F640" s="295"/>
      <c r="G640" s="295"/>
      <c r="H640" s="295"/>
      <c r="I640" s="294"/>
      <c r="J640" s="294"/>
      <c r="L640" s="294"/>
    </row>
    <row r="641" ht="15.75" customHeight="1">
      <c r="A641" s="294"/>
      <c r="B641" s="294"/>
      <c r="C641" s="295"/>
      <c r="D641" s="295"/>
      <c r="E641" s="294"/>
      <c r="F641" s="295"/>
      <c r="G641" s="295"/>
      <c r="H641" s="295"/>
      <c r="I641" s="294"/>
      <c r="J641" s="294"/>
      <c r="L641" s="294"/>
    </row>
    <row r="642" ht="15.75" customHeight="1">
      <c r="A642" s="294"/>
      <c r="B642" s="294"/>
      <c r="C642" s="295"/>
      <c r="D642" s="295"/>
      <c r="E642" s="294"/>
      <c r="F642" s="295"/>
      <c r="G642" s="295"/>
      <c r="H642" s="295"/>
      <c r="I642" s="294"/>
      <c r="J642" s="294"/>
      <c r="L642" s="294"/>
    </row>
    <row r="643" ht="15.75" customHeight="1">
      <c r="A643" s="294"/>
      <c r="B643" s="294"/>
      <c r="C643" s="295"/>
      <c r="D643" s="295"/>
      <c r="E643" s="294"/>
      <c r="F643" s="295"/>
      <c r="G643" s="295"/>
      <c r="H643" s="295"/>
      <c r="I643" s="294"/>
      <c r="J643" s="294"/>
      <c r="L643" s="294"/>
    </row>
    <row r="644" ht="15.75" customHeight="1">
      <c r="A644" s="294"/>
      <c r="B644" s="294"/>
      <c r="C644" s="295"/>
      <c r="D644" s="295"/>
      <c r="E644" s="294"/>
      <c r="F644" s="295"/>
      <c r="G644" s="295"/>
      <c r="H644" s="295"/>
      <c r="I644" s="294"/>
      <c r="J644" s="294"/>
      <c r="L644" s="294"/>
    </row>
    <row r="645" ht="15.75" customHeight="1">
      <c r="A645" s="294"/>
      <c r="B645" s="294"/>
      <c r="C645" s="295"/>
      <c r="D645" s="295"/>
      <c r="E645" s="294"/>
      <c r="F645" s="295"/>
      <c r="G645" s="295"/>
      <c r="H645" s="295"/>
      <c r="I645" s="294"/>
      <c r="J645" s="294"/>
      <c r="L645" s="294"/>
    </row>
    <row r="646" ht="15.75" customHeight="1">
      <c r="A646" s="294"/>
      <c r="B646" s="294"/>
      <c r="C646" s="295"/>
      <c r="D646" s="295"/>
      <c r="E646" s="294"/>
      <c r="F646" s="295"/>
      <c r="G646" s="295"/>
      <c r="H646" s="295"/>
      <c r="I646" s="294"/>
      <c r="J646" s="294"/>
      <c r="L646" s="294"/>
    </row>
    <row r="647" ht="15.75" customHeight="1">
      <c r="A647" s="294"/>
      <c r="B647" s="294"/>
      <c r="C647" s="295"/>
      <c r="D647" s="295"/>
      <c r="E647" s="294"/>
      <c r="F647" s="295"/>
      <c r="G647" s="295"/>
      <c r="H647" s="295"/>
      <c r="I647" s="294"/>
      <c r="J647" s="294"/>
      <c r="L647" s="294"/>
    </row>
    <row r="648" ht="15.75" customHeight="1">
      <c r="A648" s="294"/>
      <c r="B648" s="294"/>
      <c r="C648" s="295"/>
      <c r="D648" s="295"/>
      <c r="E648" s="294"/>
      <c r="F648" s="295"/>
      <c r="G648" s="295"/>
      <c r="H648" s="295"/>
      <c r="I648" s="294"/>
      <c r="J648" s="294"/>
      <c r="L648" s="294"/>
    </row>
    <row r="649" ht="15.75" customHeight="1">
      <c r="A649" s="294"/>
      <c r="B649" s="294"/>
      <c r="C649" s="295"/>
      <c r="D649" s="295"/>
      <c r="E649" s="294"/>
      <c r="F649" s="295"/>
      <c r="G649" s="295"/>
      <c r="H649" s="295"/>
      <c r="I649" s="294"/>
      <c r="J649" s="294"/>
      <c r="L649" s="294"/>
    </row>
    <row r="650" ht="15.75" customHeight="1">
      <c r="A650" s="294"/>
      <c r="B650" s="294"/>
      <c r="C650" s="295"/>
      <c r="D650" s="295"/>
      <c r="E650" s="294"/>
      <c r="F650" s="295"/>
      <c r="G650" s="295"/>
      <c r="H650" s="295"/>
      <c r="I650" s="294"/>
      <c r="J650" s="294"/>
      <c r="L650" s="294"/>
    </row>
    <row r="651" ht="15.75" customHeight="1">
      <c r="A651" s="294"/>
      <c r="B651" s="294"/>
      <c r="C651" s="295"/>
      <c r="D651" s="295"/>
      <c r="E651" s="294"/>
      <c r="F651" s="295"/>
      <c r="G651" s="295"/>
      <c r="H651" s="295"/>
      <c r="I651" s="294"/>
      <c r="J651" s="294"/>
      <c r="L651" s="294"/>
    </row>
    <row r="652" ht="15.75" customHeight="1">
      <c r="A652" s="294"/>
      <c r="B652" s="294"/>
      <c r="C652" s="295"/>
      <c r="D652" s="295"/>
      <c r="E652" s="294"/>
      <c r="F652" s="295"/>
      <c r="G652" s="295"/>
      <c r="H652" s="295"/>
      <c r="I652" s="294"/>
      <c r="J652" s="294"/>
      <c r="L652" s="294"/>
    </row>
    <row r="653" ht="15.75" customHeight="1">
      <c r="A653" s="294"/>
      <c r="B653" s="294"/>
      <c r="C653" s="295"/>
      <c r="D653" s="295"/>
      <c r="E653" s="294"/>
      <c r="F653" s="295"/>
      <c r="G653" s="295"/>
      <c r="H653" s="295"/>
      <c r="I653" s="294"/>
      <c r="J653" s="294"/>
      <c r="L653" s="294"/>
    </row>
    <row r="654" ht="15.75" customHeight="1">
      <c r="A654" s="294"/>
      <c r="B654" s="294"/>
      <c r="C654" s="295"/>
      <c r="D654" s="295"/>
      <c r="E654" s="294"/>
      <c r="F654" s="295"/>
      <c r="G654" s="295"/>
      <c r="H654" s="295"/>
      <c r="I654" s="294"/>
      <c r="J654" s="294"/>
      <c r="L654" s="294"/>
    </row>
    <row r="655" ht="15.75" customHeight="1">
      <c r="A655" s="294"/>
      <c r="B655" s="294"/>
      <c r="C655" s="295"/>
      <c r="D655" s="295"/>
      <c r="E655" s="294"/>
      <c r="F655" s="295"/>
      <c r="G655" s="295"/>
      <c r="H655" s="295"/>
      <c r="I655" s="294"/>
      <c r="J655" s="294"/>
      <c r="L655" s="294"/>
    </row>
    <row r="656" ht="15.75" customHeight="1">
      <c r="A656" s="294"/>
      <c r="B656" s="294"/>
      <c r="C656" s="295"/>
      <c r="D656" s="295"/>
      <c r="E656" s="294"/>
      <c r="F656" s="295"/>
      <c r="G656" s="295"/>
      <c r="H656" s="295"/>
      <c r="I656" s="294"/>
      <c r="J656" s="294"/>
      <c r="L656" s="294"/>
    </row>
    <row r="657" ht="15.75" customHeight="1">
      <c r="A657" s="294"/>
      <c r="B657" s="294"/>
      <c r="C657" s="295"/>
      <c r="D657" s="295"/>
      <c r="E657" s="294"/>
      <c r="F657" s="295"/>
      <c r="G657" s="295"/>
      <c r="H657" s="295"/>
      <c r="I657" s="294"/>
      <c r="J657" s="294"/>
      <c r="L657" s="294"/>
    </row>
    <row r="658" ht="15.75" customHeight="1">
      <c r="A658" s="294"/>
      <c r="B658" s="294"/>
      <c r="C658" s="295"/>
      <c r="D658" s="295"/>
      <c r="E658" s="294"/>
      <c r="F658" s="295"/>
      <c r="G658" s="295"/>
      <c r="H658" s="295"/>
      <c r="I658" s="294"/>
      <c r="J658" s="294"/>
      <c r="L658" s="294"/>
    </row>
    <row r="659" ht="15.75" customHeight="1">
      <c r="A659" s="294"/>
      <c r="B659" s="294"/>
      <c r="C659" s="295"/>
      <c r="D659" s="295"/>
      <c r="E659" s="294"/>
      <c r="F659" s="295"/>
      <c r="G659" s="295"/>
      <c r="H659" s="295"/>
      <c r="I659" s="294"/>
      <c r="J659" s="294"/>
      <c r="L659" s="294"/>
    </row>
    <row r="660" ht="15.75" customHeight="1">
      <c r="A660" s="294"/>
      <c r="B660" s="294"/>
      <c r="C660" s="295"/>
      <c r="D660" s="295"/>
      <c r="E660" s="294"/>
      <c r="F660" s="295"/>
      <c r="G660" s="295"/>
      <c r="H660" s="295"/>
      <c r="I660" s="294"/>
      <c r="J660" s="294"/>
      <c r="L660" s="294"/>
    </row>
    <row r="661" ht="15.75" customHeight="1">
      <c r="A661" s="294"/>
      <c r="B661" s="294"/>
      <c r="C661" s="295"/>
      <c r="D661" s="295"/>
      <c r="E661" s="294"/>
      <c r="F661" s="295"/>
      <c r="G661" s="295"/>
      <c r="H661" s="295"/>
      <c r="I661" s="294"/>
      <c r="J661" s="294"/>
      <c r="L661" s="294"/>
    </row>
    <row r="662" ht="15.75" customHeight="1">
      <c r="A662" s="294"/>
      <c r="B662" s="294"/>
      <c r="C662" s="295"/>
      <c r="D662" s="295"/>
      <c r="E662" s="294"/>
      <c r="F662" s="295"/>
      <c r="G662" s="295"/>
      <c r="H662" s="295"/>
      <c r="I662" s="294"/>
      <c r="J662" s="294"/>
      <c r="L662" s="294"/>
    </row>
    <row r="663" ht="15.75" customHeight="1">
      <c r="A663" s="294"/>
      <c r="B663" s="294"/>
      <c r="C663" s="295"/>
      <c r="D663" s="295"/>
      <c r="E663" s="294"/>
      <c r="F663" s="295"/>
      <c r="G663" s="295"/>
      <c r="H663" s="295"/>
      <c r="I663" s="294"/>
      <c r="J663" s="294"/>
      <c r="L663" s="294"/>
    </row>
    <row r="664" ht="15.75" customHeight="1">
      <c r="A664" s="294"/>
      <c r="B664" s="294"/>
      <c r="C664" s="295"/>
      <c r="D664" s="295"/>
      <c r="E664" s="294"/>
      <c r="F664" s="295"/>
      <c r="G664" s="295"/>
      <c r="H664" s="295"/>
      <c r="I664" s="294"/>
      <c r="J664" s="294"/>
      <c r="L664" s="294"/>
    </row>
    <row r="665" ht="15.75" customHeight="1">
      <c r="A665" s="294"/>
      <c r="B665" s="294"/>
      <c r="C665" s="295"/>
      <c r="D665" s="295"/>
      <c r="E665" s="294"/>
      <c r="F665" s="295"/>
      <c r="G665" s="295"/>
      <c r="H665" s="295"/>
      <c r="I665" s="294"/>
      <c r="J665" s="294"/>
      <c r="L665" s="294"/>
    </row>
    <row r="666" ht="15.75" customHeight="1">
      <c r="A666" s="294"/>
      <c r="B666" s="294"/>
      <c r="C666" s="295"/>
      <c r="D666" s="295"/>
      <c r="E666" s="294"/>
      <c r="F666" s="295"/>
      <c r="G666" s="295"/>
      <c r="H666" s="295"/>
      <c r="I666" s="294"/>
      <c r="J666" s="294"/>
      <c r="L666" s="294"/>
    </row>
    <row r="667" ht="15.75" customHeight="1">
      <c r="A667" s="294"/>
      <c r="B667" s="294"/>
      <c r="C667" s="295"/>
      <c r="D667" s="295"/>
      <c r="E667" s="294"/>
      <c r="F667" s="295"/>
      <c r="G667" s="295"/>
      <c r="H667" s="295"/>
      <c r="I667" s="294"/>
      <c r="J667" s="294"/>
      <c r="L667" s="294"/>
    </row>
    <row r="668" ht="15.75" customHeight="1">
      <c r="A668" s="294"/>
      <c r="B668" s="294"/>
      <c r="C668" s="295"/>
      <c r="D668" s="295"/>
      <c r="E668" s="294"/>
      <c r="F668" s="295"/>
      <c r="G668" s="295"/>
      <c r="H668" s="295"/>
      <c r="I668" s="294"/>
      <c r="J668" s="294"/>
      <c r="L668" s="294"/>
    </row>
    <row r="669" ht="15.75" customHeight="1">
      <c r="A669" s="294"/>
      <c r="B669" s="294"/>
      <c r="C669" s="295"/>
      <c r="D669" s="295"/>
      <c r="E669" s="294"/>
      <c r="F669" s="295"/>
      <c r="G669" s="295"/>
      <c r="H669" s="295"/>
      <c r="I669" s="294"/>
      <c r="J669" s="294"/>
      <c r="L669" s="294"/>
    </row>
    <row r="670" ht="15.75" customHeight="1">
      <c r="A670" s="294"/>
      <c r="B670" s="294"/>
      <c r="C670" s="295"/>
      <c r="D670" s="295"/>
      <c r="E670" s="294"/>
      <c r="F670" s="295"/>
      <c r="G670" s="295"/>
      <c r="H670" s="295"/>
      <c r="I670" s="294"/>
      <c r="J670" s="294"/>
      <c r="L670" s="294"/>
    </row>
    <row r="671" ht="15.75" customHeight="1">
      <c r="A671" s="294"/>
      <c r="B671" s="294"/>
      <c r="C671" s="295"/>
      <c r="D671" s="295"/>
      <c r="E671" s="294"/>
      <c r="F671" s="295"/>
      <c r="G671" s="295"/>
      <c r="H671" s="295"/>
      <c r="I671" s="294"/>
      <c r="J671" s="294"/>
      <c r="L671" s="294"/>
    </row>
    <row r="672" ht="15.75" customHeight="1">
      <c r="A672" s="294"/>
      <c r="B672" s="294"/>
      <c r="C672" s="295"/>
      <c r="D672" s="295"/>
      <c r="E672" s="294"/>
      <c r="F672" s="295"/>
      <c r="G672" s="295"/>
      <c r="H672" s="295"/>
      <c r="I672" s="294"/>
      <c r="J672" s="294"/>
      <c r="L672" s="294"/>
    </row>
    <row r="673" ht="15.75" customHeight="1">
      <c r="A673" s="294"/>
      <c r="B673" s="294"/>
      <c r="C673" s="295"/>
      <c r="D673" s="295"/>
      <c r="E673" s="294"/>
      <c r="F673" s="295"/>
      <c r="G673" s="295"/>
      <c r="H673" s="295"/>
      <c r="I673" s="294"/>
      <c r="J673" s="294"/>
      <c r="L673" s="294"/>
    </row>
    <row r="674" ht="15.75" customHeight="1">
      <c r="A674" s="294"/>
      <c r="B674" s="294"/>
      <c r="C674" s="295"/>
      <c r="D674" s="295"/>
      <c r="E674" s="294"/>
      <c r="F674" s="295"/>
      <c r="G674" s="295"/>
      <c r="H674" s="295"/>
      <c r="I674" s="294"/>
      <c r="J674" s="294"/>
      <c r="L674" s="294"/>
    </row>
    <row r="675" ht="15.75" customHeight="1">
      <c r="A675" s="294"/>
      <c r="B675" s="294"/>
      <c r="C675" s="295"/>
      <c r="D675" s="295"/>
      <c r="E675" s="294"/>
      <c r="F675" s="295"/>
      <c r="G675" s="295"/>
      <c r="H675" s="295"/>
      <c r="I675" s="294"/>
      <c r="J675" s="294"/>
      <c r="L675" s="294"/>
    </row>
    <row r="676" ht="15.75" customHeight="1">
      <c r="A676" s="294"/>
      <c r="B676" s="294"/>
      <c r="C676" s="295"/>
      <c r="D676" s="295"/>
      <c r="E676" s="294"/>
      <c r="F676" s="295"/>
      <c r="G676" s="295"/>
      <c r="H676" s="295"/>
      <c r="I676" s="294"/>
      <c r="J676" s="294"/>
      <c r="L676" s="294"/>
    </row>
    <row r="677" ht="15.75" customHeight="1">
      <c r="A677" s="294"/>
      <c r="B677" s="294"/>
      <c r="C677" s="295"/>
      <c r="D677" s="295"/>
      <c r="E677" s="294"/>
      <c r="F677" s="295"/>
      <c r="G677" s="295"/>
      <c r="H677" s="295"/>
      <c r="I677" s="294"/>
      <c r="J677" s="294"/>
      <c r="L677" s="294"/>
    </row>
    <row r="678" ht="15.75" customHeight="1">
      <c r="A678" s="294"/>
      <c r="B678" s="294"/>
      <c r="C678" s="295"/>
      <c r="D678" s="295"/>
      <c r="E678" s="294"/>
      <c r="F678" s="295"/>
      <c r="G678" s="295"/>
      <c r="H678" s="295"/>
      <c r="I678" s="294"/>
      <c r="J678" s="294"/>
      <c r="L678" s="294"/>
    </row>
    <row r="679" ht="15.75" customHeight="1">
      <c r="A679" s="294"/>
      <c r="B679" s="294"/>
      <c r="C679" s="295"/>
      <c r="D679" s="295"/>
      <c r="E679" s="294"/>
      <c r="F679" s="295"/>
      <c r="G679" s="295"/>
      <c r="H679" s="295"/>
      <c r="I679" s="294"/>
      <c r="J679" s="294"/>
      <c r="L679" s="294"/>
    </row>
    <row r="680" ht="15.75" customHeight="1">
      <c r="A680" s="294"/>
      <c r="B680" s="294"/>
      <c r="C680" s="295"/>
      <c r="D680" s="295"/>
      <c r="E680" s="294"/>
      <c r="F680" s="295"/>
      <c r="G680" s="295"/>
      <c r="H680" s="295"/>
      <c r="I680" s="294"/>
      <c r="J680" s="294"/>
      <c r="L680" s="294"/>
    </row>
    <row r="681" ht="15.75" customHeight="1">
      <c r="A681" s="294"/>
      <c r="B681" s="294"/>
      <c r="C681" s="295"/>
      <c r="D681" s="295"/>
      <c r="E681" s="294"/>
      <c r="F681" s="295"/>
      <c r="G681" s="295"/>
      <c r="H681" s="295"/>
      <c r="I681" s="294"/>
      <c r="J681" s="294"/>
      <c r="L681" s="294"/>
    </row>
    <row r="682" ht="15.75" customHeight="1">
      <c r="A682" s="294"/>
      <c r="B682" s="294"/>
      <c r="C682" s="295"/>
      <c r="D682" s="295"/>
      <c r="E682" s="294"/>
      <c r="F682" s="295"/>
      <c r="G682" s="295"/>
      <c r="H682" s="295"/>
      <c r="I682" s="294"/>
      <c r="J682" s="294"/>
      <c r="L682" s="294"/>
    </row>
    <row r="683" ht="15.75" customHeight="1">
      <c r="A683" s="294"/>
      <c r="B683" s="294"/>
      <c r="C683" s="295"/>
      <c r="D683" s="295"/>
      <c r="E683" s="294"/>
      <c r="F683" s="295"/>
      <c r="G683" s="295"/>
      <c r="H683" s="295"/>
      <c r="I683" s="294"/>
      <c r="J683" s="294"/>
      <c r="L683" s="294"/>
    </row>
    <row r="684" ht="15.75" customHeight="1">
      <c r="A684" s="294"/>
      <c r="B684" s="294"/>
      <c r="C684" s="295"/>
      <c r="D684" s="295"/>
      <c r="E684" s="294"/>
      <c r="F684" s="295"/>
      <c r="G684" s="295"/>
      <c r="H684" s="295"/>
      <c r="I684" s="294"/>
      <c r="J684" s="294"/>
      <c r="L684" s="294"/>
    </row>
    <row r="685" ht="15.75" customHeight="1">
      <c r="A685" s="294"/>
      <c r="B685" s="294"/>
      <c r="C685" s="295"/>
      <c r="D685" s="295"/>
      <c r="E685" s="294"/>
      <c r="F685" s="295"/>
      <c r="G685" s="295"/>
      <c r="H685" s="295"/>
      <c r="I685" s="294"/>
      <c r="J685" s="294"/>
      <c r="L685" s="294"/>
    </row>
    <row r="686" ht="15.75" customHeight="1">
      <c r="A686" s="294"/>
      <c r="B686" s="294"/>
      <c r="C686" s="295"/>
      <c r="D686" s="295"/>
      <c r="E686" s="294"/>
      <c r="F686" s="295"/>
      <c r="G686" s="295"/>
      <c r="H686" s="295"/>
      <c r="I686" s="294"/>
      <c r="J686" s="294"/>
      <c r="L686" s="294"/>
    </row>
    <row r="687" ht="15.75" customHeight="1">
      <c r="A687" s="294"/>
      <c r="B687" s="294"/>
      <c r="C687" s="295"/>
      <c r="D687" s="295"/>
      <c r="E687" s="294"/>
      <c r="F687" s="295"/>
      <c r="G687" s="295"/>
      <c r="H687" s="295"/>
      <c r="I687" s="294"/>
      <c r="J687" s="294"/>
      <c r="L687" s="294"/>
    </row>
    <row r="688" ht="15.75" customHeight="1">
      <c r="A688" s="294"/>
      <c r="B688" s="294"/>
      <c r="C688" s="295"/>
      <c r="D688" s="295"/>
      <c r="E688" s="294"/>
      <c r="F688" s="295"/>
      <c r="G688" s="295"/>
      <c r="H688" s="295"/>
      <c r="I688" s="294"/>
      <c r="J688" s="294"/>
      <c r="L688" s="294"/>
    </row>
    <row r="689" ht="15.75" customHeight="1">
      <c r="A689" s="294"/>
      <c r="B689" s="294"/>
      <c r="C689" s="295"/>
      <c r="D689" s="295"/>
      <c r="E689" s="294"/>
      <c r="F689" s="295"/>
      <c r="G689" s="295"/>
      <c r="H689" s="295"/>
      <c r="I689" s="294"/>
      <c r="J689" s="294"/>
      <c r="L689" s="294"/>
    </row>
    <row r="690" ht="15.75" customHeight="1">
      <c r="A690" s="294"/>
      <c r="B690" s="294"/>
      <c r="C690" s="295"/>
      <c r="D690" s="295"/>
      <c r="E690" s="294"/>
      <c r="F690" s="295"/>
      <c r="G690" s="295"/>
      <c r="H690" s="295"/>
      <c r="I690" s="294"/>
      <c r="J690" s="294"/>
      <c r="L690" s="294"/>
    </row>
    <row r="691" ht="15.75" customHeight="1">
      <c r="A691" s="294"/>
      <c r="B691" s="294"/>
      <c r="C691" s="295"/>
      <c r="D691" s="295"/>
      <c r="E691" s="294"/>
      <c r="F691" s="295"/>
      <c r="G691" s="295"/>
      <c r="H691" s="295"/>
      <c r="I691" s="294"/>
      <c r="J691" s="294"/>
      <c r="L691" s="294"/>
    </row>
    <row r="692" ht="15.75" customHeight="1">
      <c r="A692" s="294"/>
      <c r="B692" s="294"/>
      <c r="C692" s="295"/>
      <c r="D692" s="295"/>
      <c r="E692" s="294"/>
      <c r="F692" s="295"/>
      <c r="G692" s="295"/>
      <c r="H692" s="295"/>
      <c r="I692" s="294"/>
      <c r="J692" s="294"/>
      <c r="L692" s="294"/>
    </row>
    <row r="693" ht="15.75" customHeight="1">
      <c r="A693" s="294"/>
      <c r="B693" s="294"/>
      <c r="C693" s="295"/>
      <c r="D693" s="295"/>
      <c r="E693" s="294"/>
      <c r="F693" s="295"/>
      <c r="G693" s="295"/>
      <c r="H693" s="295"/>
      <c r="I693" s="294"/>
      <c r="J693" s="294"/>
      <c r="L693" s="294"/>
    </row>
    <row r="694" ht="15.75" customHeight="1">
      <c r="A694" s="294"/>
      <c r="B694" s="294"/>
      <c r="C694" s="295"/>
      <c r="D694" s="295"/>
      <c r="E694" s="294"/>
      <c r="F694" s="295"/>
      <c r="G694" s="295"/>
      <c r="H694" s="295"/>
      <c r="I694" s="294"/>
      <c r="J694" s="294"/>
      <c r="L694" s="294"/>
    </row>
    <row r="695" ht="15.75" customHeight="1">
      <c r="A695" s="294"/>
      <c r="B695" s="294"/>
      <c r="C695" s="295"/>
      <c r="D695" s="295"/>
      <c r="E695" s="294"/>
      <c r="F695" s="295"/>
      <c r="G695" s="295"/>
      <c r="H695" s="295"/>
      <c r="I695" s="294"/>
      <c r="J695" s="294"/>
      <c r="L695" s="294"/>
    </row>
    <row r="696" ht="15.75" customHeight="1">
      <c r="A696" s="294"/>
      <c r="B696" s="294"/>
      <c r="C696" s="295"/>
      <c r="D696" s="295"/>
      <c r="E696" s="294"/>
      <c r="F696" s="295"/>
      <c r="G696" s="295"/>
      <c r="H696" s="295"/>
      <c r="I696" s="294"/>
      <c r="J696" s="294"/>
      <c r="L696" s="294"/>
    </row>
    <row r="697" ht="15.75" customHeight="1">
      <c r="A697" s="294"/>
      <c r="B697" s="294"/>
      <c r="C697" s="295"/>
      <c r="D697" s="295"/>
      <c r="E697" s="294"/>
      <c r="F697" s="295"/>
      <c r="G697" s="295"/>
      <c r="H697" s="295"/>
      <c r="I697" s="294"/>
      <c r="J697" s="294"/>
      <c r="L697" s="294"/>
    </row>
    <row r="698" ht="15.75" customHeight="1">
      <c r="A698" s="294"/>
      <c r="B698" s="294"/>
      <c r="C698" s="295"/>
      <c r="D698" s="295"/>
      <c r="E698" s="294"/>
      <c r="F698" s="295"/>
      <c r="G698" s="295"/>
      <c r="H698" s="295"/>
      <c r="I698" s="294"/>
      <c r="J698" s="294"/>
      <c r="L698" s="294"/>
    </row>
    <row r="699" ht="15.75" customHeight="1">
      <c r="A699" s="294"/>
      <c r="B699" s="294"/>
      <c r="C699" s="295"/>
      <c r="D699" s="295"/>
      <c r="E699" s="294"/>
      <c r="F699" s="295"/>
      <c r="G699" s="295"/>
      <c r="H699" s="295"/>
      <c r="I699" s="294"/>
      <c r="J699" s="294"/>
      <c r="L699" s="294"/>
    </row>
    <row r="700" ht="15.75" customHeight="1">
      <c r="A700" s="294"/>
      <c r="B700" s="294"/>
      <c r="C700" s="295"/>
      <c r="D700" s="295"/>
      <c r="E700" s="294"/>
      <c r="F700" s="295"/>
      <c r="G700" s="295"/>
      <c r="H700" s="295"/>
      <c r="I700" s="294"/>
      <c r="J700" s="294"/>
      <c r="L700" s="294"/>
    </row>
    <row r="701" ht="15.75" customHeight="1">
      <c r="A701" s="294"/>
      <c r="B701" s="294"/>
      <c r="C701" s="295"/>
      <c r="D701" s="295"/>
      <c r="E701" s="294"/>
      <c r="F701" s="295"/>
      <c r="G701" s="295"/>
      <c r="H701" s="295"/>
      <c r="I701" s="294"/>
      <c r="J701" s="294"/>
      <c r="L701" s="294"/>
    </row>
    <row r="702" ht="15.75" customHeight="1">
      <c r="A702" s="294"/>
      <c r="B702" s="294"/>
      <c r="C702" s="295"/>
      <c r="D702" s="295"/>
      <c r="E702" s="294"/>
      <c r="F702" s="295"/>
      <c r="G702" s="295"/>
      <c r="H702" s="295"/>
      <c r="I702" s="294"/>
      <c r="J702" s="294"/>
      <c r="L702" s="294"/>
    </row>
    <row r="703" ht="15.75" customHeight="1">
      <c r="A703" s="294"/>
      <c r="B703" s="294"/>
      <c r="C703" s="295"/>
      <c r="D703" s="295"/>
      <c r="E703" s="294"/>
      <c r="F703" s="295"/>
      <c r="G703" s="295"/>
      <c r="H703" s="295"/>
      <c r="I703" s="294"/>
      <c r="J703" s="294"/>
      <c r="L703" s="294"/>
    </row>
    <row r="704" ht="15.75" customHeight="1">
      <c r="A704" s="294"/>
      <c r="B704" s="294"/>
      <c r="C704" s="295"/>
      <c r="D704" s="295"/>
      <c r="E704" s="294"/>
      <c r="F704" s="295"/>
      <c r="G704" s="295"/>
      <c r="H704" s="295"/>
      <c r="I704" s="294"/>
      <c r="J704" s="294"/>
      <c r="L704" s="294"/>
    </row>
    <row r="705" ht="15.75" customHeight="1">
      <c r="A705" s="294"/>
      <c r="B705" s="294"/>
      <c r="C705" s="295"/>
      <c r="D705" s="295"/>
      <c r="E705" s="294"/>
      <c r="F705" s="295"/>
      <c r="G705" s="295"/>
      <c r="H705" s="295"/>
      <c r="I705" s="294"/>
      <c r="J705" s="294"/>
      <c r="L705" s="294"/>
    </row>
    <row r="706" ht="15.75" customHeight="1">
      <c r="A706" s="294"/>
      <c r="B706" s="294"/>
      <c r="C706" s="295"/>
      <c r="D706" s="295"/>
      <c r="E706" s="294"/>
      <c r="F706" s="295"/>
      <c r="G706" s="295"/>
      <c r="H706" s="295"/>
      <c r="I706" s="294"/>
      <c r="J706" s="294"/>
      <c r="L706" s="294"/>
    </row>
    <row r="707" ht="15.75" customHeight="1">
      <c r="A707" s="294"/>
      <c r="B707" s="294"/>
      <c r="C707" s="295"/>
      <c r="D707" s="295"/>
      <c r="E707" s="294"/>
      <c r="F707" s="295"/>
      <c r="G707" s="295"/>
      <c r="H707" s="295"/>
      <c r="I707" s="294"/>
      <c r="J707" s="294"/>
      <c r="L707" s="294"/>
    </row>
    <row r="708" ht="15.75" customHeight="1">
      <c r="A708" s="294"/>
      <c r="B708" s="294"/>
      <c r="C708" s="295"/>
      <c r="D708" s="295"/>
      <c r="E708" s="294"/>
      <c r="F708" s="295"/>
      <c r="G708" s="295"/>
      <c r="H708" s="295"/>
      <c r="I708" s="294"/>
      <c r="J708" s="294"/>
      <c r="L708" s="294"/>
    </row>
    <row r="709" ht="15.75" customHeight="1">
      <c r="A709" s="294"/>
      <c r="B709" s="294"/>
      <c r="C709" s="295"/>
      <c r="D709" s="295"/>
      <c r="E709" s="294"/>
      <c r="F709" s="295"/>
      <c r="G709" s="295"/>
      <c r="H709" s="295"/>
      <c r="I709" s="294"/>
      <c r="J709" s="294"/>
      <c r="L709" s="294"/>
    </row>
    <row r="710" ht="15.75" customHeight="1">
      <c r="A710" s="294"/>
      <c r="B710" s="294"/>
      <c r="C710" s="295"/>
      <c r="D710" s="295"/>
      <c r="E710" s="294"/>
      <c r="F710" s="295"/>
      <c r="G710" s="295"/>
      <c r="H710" s="295"/>
      <c r="I710" s="294"/>
      <c r="J710" s="294"/>
      <c r="L710" s="294"/>
    </row>
    <row r="711" ht="15.75" customHeight="1">
      <c r="A711" s="294"/>
      <c r="B711" s="294"/>
      <c r="C711" s="295"/>
      <c r="D711" s="295"/>
      <c r="E711" s="294"/>
      <c r="F711" s="295"/>
      <c r="G711" s="295"/>
      <c r="H711" s="295"/>
      <c r="I711" s="294"/>
      <c r="J711" s="294"/>
      <c r="L711" s="294"/>
    </row>
    <row r="712" ht="15.75" customHeight="1">
      <c r="A712" s="294"/>
      <c r="B712" s="294"/>
      <c r="C712" s="295"/>
      <c r="D712" s="295"/>
      <c r="E712" s="294"/>
      <c r="F712" s="295"/>
      <c r="G712" s="295"/>
      <c r="H712" s="295"/>
      <c r="I712" s="294"/>
      <c r="J712" s="294"/>
      <c r="L712" s="294"/>
    </row>
    <row r="713" ht="15.75" customHeight="1">
      <c r="A713" s="294"/>
      <c r="B713" s="294"/>
      <c r="C713" s="295"/>
      <c r="D713" s="295"/>
      <c r="E713" s="294"/>
      <c r="F713" s="295"/>
      <c r="G713" s="295"/>
      <c r="H713" s="295"/>
      <c r="I713" s="294"/>
      <c r="J713" s="294"/>
      <c r="L713" s="294"/>
    </row>
    <row r="714" ht="15.75" customHeight="1">
      <c r="A714" s="294"/>
      <c r="B714" s="294"/>
      <c r="C714" s="295"/>
      <c r="D714" s="295"/>
      <c r="E714" s="294"/>
      <c r="F714" s="295"/>
      <c r="G714" s="295"/>
      <c r="H714" s="295"/>
      <c r="I714" s="294"/>
      <c r="J714" s="294"/>
      <c r="L714" s="294"/>
    </row>
    <row r="715" ht="15.75" customHeight="1">
      <c r="A715" s="294"/>
      <c r="B715" s="294"/>
      <c r="C715" s="295"/>
      <c r="D715" s="295"/>
      <c r="E715" s="294"/>
      <c r="F715" s="295"/>
      <c r="G715" s="295"/>
      <c r="H715" s="295"/>
      <c r="I715" s="294"/>
      <c r="J715" s="294"/>
      <c r="L715" s="294"/>
    </row>
    <row r="716" ht="15.75" customHeight="1">
      <c r="A716" s="294"/>
      <c r="B716" s="294"/>
      <c r="C716" s="295"/>
      <c r="D716" s="295"/>
      <c r="E716" s="294"/>
      <c r="F716" s="295"/>
      <c r="G716" s="295"/>
      <c r="H716" s="295"/>
      <c r="I716" s="294"/>
      <c r="J716" s="294"/>
      <c r="L716" s="294"/>
    </row>
    <row r="717" ht="15.75" customHeight="1">
      <c r="A717" s="294"/>
      <c r="B717" s="294"/>
      <c r="C717" s="295"/>
      <c r="D717" s="295"/>
      <c r="E717" s="294"/>
      <c r="F717" s="295"/>
      <c r="G717" s="295"/>
      <c r="H717" s="295"/>
      <c r="I717" s="294"/>
      <c r="J717" s="294"/>
      <c r="L717" s="294"/>
    </row>
    <row r="718" ht="15.75" customHeight="1">
      <c r="A718" s="294"/>
      <c r="B718" s="294"/>
      <c r="C718" s="295"/>
      <c r="D718" s="295"/>
      <c r="E718" s="294"/>
      <c r="F718" s="295"/>
      <c r="G718" s="295"/>
      <c r="H718" s="295"/>
      <c r="I718" s="294"/>
      <c r="J718" s="294"/>
      <c r="L718" s="294"/>
    </row>
    <row r="719" ht="15.75" customHeight="1">
      <c r="A719" s="294"/>
      <c r="B719" s="294"/>
      <c r="C719" s="295"/>
      <c r="D719" s="295"/>
      <c r="E719" s="294"/>
      <c r="F719" s="295"/>
      <c r="G719" s="295"/>
      <c r="H719" s="295"/>
      <c r="I719" s="294"/>
      <c r="J719" s="294"/>
      <c r="L719" s="294"/>
    </row>
    <row r="720" ht="15.75" customHeight="1">
      <c r="A720" s="294"/>
      <c r="B720" s="294"/>
      <c r="C720" s="295"/>
      <c r="D720" s="295"/>
      <c r="E720" s="294"/>
      <c r="F720" s="295"/>
      <c r="G720" s="295"/>
      <c r="H720" s="295"/>
      <c r="I720" s="294"/>
      <c r="J720" s="294"/>
      <c r="L720" s="294"/>
    </row>
    <row r="721" ht="15.75" customHeight="1">
      <c r="A721" s="294"/>
      <c r="B721" s="294"/>
      <c r="C721" s="295"/>
      <c r="D721" s="295"/>
      <c r="E721" s="294"/>
      <c r="F721" s="295"/>
      <c r="G721" s="295"/>
      <c r="H721" s="295"/>
      <c r="I721" s="294"/>
      <c r="J721" s="294"/>
      <c r="L721" s="294"/>
    </row>
    <row r="722" ht="15.75" customHeight="1">
      <c r="A722" s="294"/>
      <c r="B722" s="294"/>
      <c r="C722" s="295"/>
      <c r="D722" s="295"/>
      <c r="E722" s="294"/>
      <c r="F722" s="295"/>
      <c r="G722" s="295"/>
      <c r="H722" s="295"/>
      <c r="I722" s="294"/>
      <c r="J722" s="294"/>
      <c r="L722" s="294"/>
    </row>
    <row r="723" ht="15.75" customHeight="1">
      <c r="A723" s="294"/>
      <c r="B723" s="294"/>
      <c r="C723" s="295"/>
      <c r="D723" s="295"/>
      <c r="E723" s="294"/>
      <c r="F723" s="295"/>
      <c r="G723" s="295"/>
      <c r="H723" s="295"/>
      <c r="I723" s="294"/>
      <c r="J723" s="294"/>
      <c r="L723" s="294"/>
    </row>
    <row r="724" ht="15.75" customHeight="1">
      <c r="A724" s="294"/>
      <c r="B724" s="294"/>
      <c r="C724" s="295"/>
      <c r="D724" s="295"/>
      <c r="E724" s="294"/>
      <c r="F724" s="295"/>
      <c r="G724" s="295"/>
      <c r="H724" s="295"/>
      <c r="I724" s="294"/>
      <c r="J724" s="294"/>
      <c r="L724" s="294"/>
    </row>
    <row r="725" ht="15.75" customHeight="1">
      <c r="A725" s="294"/>
      <c r="B725" s="294"/>
      <c r="C725" s="295"/>
      <c r="D725" s="295"/>
      <c r="E725" s="294"/>
      <c r="F725" s="295"/>
      <c r="G725" s="295"/>
      <c r="H725" s="295"/>
      <c r="I725" s="294"/>
      <c r="J725" s="294"/>
      <c r="L725" s="294"/>
    </row>
    <row r="726" ht="15.75" customHeight="1">
      <c r="A726" s="294"/>
      <c r="B726" s="294"/>
      <c r="C726" s="295"/>
      <c r="D726" s="295"/>
      <c r="E726" s="294"/>
      <c r="F726" s="295"/>
      <c r="G726" s="295"/>
      <c r="H726" s="295"/>
      <c r="I726" s="294"/>
      <c r="J726" s="294"/>
      <c r="L726" s="294"/>
    </row>
    <row r="727" ht="15.75" customHeight="1">
      <c r="A727" s="294"/>
      <c r="B727" s="294"/>
      <c r="C727" s="295"/>
      <c r="D727" s="295"/>
      <c r="E727" s="294"/>
      <c r="F727" s="295"/>
      <c r="G727" s="295"/>
      <c r="H727" s="295"/>
      <c r="I727" s="294"/>
      <c r="J727" s="294"/>
      <c r="L727" s="294"/>
    </row>
    <row r="728" ht="15.75" customHeight="1">
      <c r="A728" s="294"/>
      <c r="B728" s="294"/>
      <c r="C728" s="295"/>
      <c r="D728" s="295"/>
      <c r="E728" s="294"/>
      <c r="F728" s="295"/>
      <c r="G728" s="295"/>
      <c r="H728" s="295"/>
      <c r="I728" s="294"/>
      <c r="J728" s="294"/>
      <c r="L728" s="294"/>
    </row>
    <row r="729" ht="15.75" customHeight="1">
      <c r="A729" s="294"/>
      <c r="B729" s="294"/>
      <c r="C729" s="295"/>
      <c r="D729" s="295"/>
      <c r="E729" s="294"/>
      <c r="F729" s="295"/>
      <c r="G729" s="295"/>
      <c r="H729" s="295"/>
      <c r="I729" s="294"/>
      <c r="J729" s="294"/>
      <c r="L729" s="294"/>
    </row>
    <row r="730" ht="15.75" customHeight="1">
      <c r="A730" s="294"/>
      <c r="B730" s="294"/>
      <c r="C730" s="295"/>
      <c r="D730" s="295"/>
      <c r="E730" s="294"/>
      <c r="F730" s="295"/>
      <c r="G730" s="295"/>
      <c r="H730" s="295"/>
      <c r="I730" s="294"/>
      <c r="J730" s="294"/>
      <c r="L730" s="294"/>
    </row>
    <row r="731" ht="15.75" customHeight="1">
      <c r="A731" s="294"/>
      <c r="B731" s="294"/>
      <c r="C731" s="295"/>
      <c r="D731" s="295"/>
      <c r="E731" s="294"/>
      <c r="F731" s="295"/>
      <c r="G731" s="295"/>
      <c r="H731" s="295"/>
      <c r="I731" s="294"/>
      <c r="J731" s="294"/>
      <c r="L731" s="294"/>
    </row>
    <row r="732" ht="15.75" customHeight="1">
      <c r="A732" s="294"/>
      <c r="B732" s="294"/>
      <c r="C732" s="295"/>
      <c r="D732" s="295"/>
      <c r="E732" s="294"/>
      <c r="F732" s="295"/>
      <c r="G732" s="295"/>
      <c r="H732" s="295"/>
      <c r="I732" s="294"/>
      <c r="J732" s="294"/>
      <c r="L732" s="294"/>
    </row>
    <row r="733" ht="15.75" customHeight="1">
      <c r="A733" s="294"/>
      <c r="B733" s="294"/>
      <c r="C733" s="295"/>
      <c r="D733" s="295"/>
      <c r="E733" s="294"/>
      <c r="F733" s="295"/>
      <c r="G733" s="295"/>
      <c r="H733" s="295"/>
      <c r="I733" s="294"/>
      <c r="J733" s="294"/>
      <c r="L733" s="294"/>
    </row>
    <row r="734" ht="15.75" customHeight="1">
      <c r="A734" s="294"/>
      <c r="B734" s="294"/>
      <c r="C734" s="295"/>
      <c r="D734" s="295"/>
      <c r="E734" s="294"/>
      <c r="F734" s="295"/>
      <c r="G734" s="295"/>
      <c r="H734" s="295"/>
      <c r="I734" s="294"/>
      <c r="J734" s="294"/>
      <c r="L734" s="294"/>
    </row>
    <row r="735" ht="15.75" customHeight="1">
      <c r="A735" s="294"/>
      <c r="B735" s="294"/>
      <c r="C735" s="295"/>
      <c r="D735" s="295"/>
      <c r="E735" s="294"/>
      <c r="F735" s="295"/>
      <c r="G735" s="295"/>
      <c r="H735" s="295"/>
      <c r="I735" s="294"/>
      <c r="J735" s="294"/>
      <c r="L735" s="294"/>
    </row>
    <row r="736" ht="15.75" customHeight="1">
      <c r="A736" s="294"/>
      <c r="B736" s="294"/>
      <c r="C736" s="295"/>
      <c r="D736" s="295"/>
      <c r="E736" s="294"/>
      <c r="F736" s="295"/>
      <c r="G736" s="295"/>
      <c r="H736" s="295"/>
      <c r="I736" s="294"/>
      <c r="J736" s="294"/>
      <c r="L736" s="294"/>
    </row>
    <row r="737" ht="15.75" customHeight="1">
      <c r="A737" s="294"/>
      <c r="B737" s="294"/>
      <c r="C737" s="295"/>
      <c r="D737" s="295"/>
      <c r="E737" s="294"/>
      <c r="F737" s="295"/>
      <c r="G737" s="295"/>
      <c r="H737" s="295"/>
      <c r="I737" s="294"/>
      <c r="J737" s="294"/>
      <c r="L737" s="294"/>
    </row>
    <row r="738" ht="15.75" customHeight="1">
      <c r="A738" s="294"/>
      <c r="B738" s="294"/>
      <c r="C738" s="295"/>
      <c r="D738" s="295"/>
      <c r="E738" s="294"/>
      <c r="F738" s="295"/>
      <c r="G738" s="295"/>
      <c r="H738" s="295"/>
      <c r="I738" s="294"/>
      <c r="J738" s="294"/>
      <c r="L738" s="294"/>
    </row>
    <row r="739" ht="15.75" customHeight="1">
      <c r="A739" s="294"/>
      <c r="B739" s="294"/>
      <c r="C739" s="295"/>
      <c r="D739" s="295"/>
      <c r="E739" s="294"/>
      <c r="F739" s="295"/>
      <c r="G739" s="295"/>
      <c r="H739" s="295"/>
      <c r="I739" s="294"/>
      <c r="J739" s="294"/>
      <c r="L739" s="294"/>
    </row>
    <row r="740" ht="15.75" customHeight="1">
      <c r="A740" s="294"/>
      <c r="B740" s="294"/>
      <c r="C740" s="295"/>
      <c r="D740" s="295"/>
      <c r="E740" s="294"/>
      <c r="F740" s="295"/>
      <c r="G740" s="295"/>
      <c r="H740" s="295"/>
      <c r="I740" s="294"/>
      <c r="J740" s="294"/>
      <c r="L740" s="294"/>
    </row>
    <row r="741" ht="15.75" customHeight="1">
      <c r="A741" s="294"/>
      <c r="B741" s="294"/>
      <c r="C741" s="295"/>
      <c r="D741" s="295"/>
      <c r="E741" s="294"/>
      <c r="F741" s="295"/>
      <c r="G741" s="295"/>
      <c r="H741" s="295"/>
      <c r="I741" s="294"/>
      <c r="J741" s="294"/>
      <c r="L741" s="294"/>
    </row>
    <row r="742" ht="15.75" customHeight="1">
      <c r="A742" s="294"/>
      <c r="B742" s="294"/>
      <c r="C742" s="295"/>
      <c r="D742" s="295"/>
      <c r="E742" s="294"/>
      <c r="F742" s="295"/>
      <c r="G742" s="295"/>
      <c r="H742" s="295"/>
      <c r="I742" s="294"/>
      <c r="J742" s="294"/>
      <c r="L742" s="294"/>
    </row>
    <row r="743" ht="15.75" customHeight="1">
      <c r="A743" s="294"/>
      <c r="B743" s="294"/>
      <c r="C743" s="295"/>
      <c r="D743" s="295"/>
      <c r="E743" s="294"/>
      <c r="F743" s="295"/>
      <c r="G743" s="295"/>
      <c r="H743" s="295"/>
      <c r="I743" s="294"/>
      <c r="J743" s="294"/>
      <c r="L743" s="294"/>
    </row>
    <row r="744" ht="15.75" customHeight="1">
      <c r="A744" s="294"/>
      <c r="B744" s="294"/>
      <c r="C744" s="295"/>
      <c r="D744" s="295"/>
      <c r="E744" s="294"/>
      <c r="F744" s="295"/>
      <c r="G744" s="295"/>
      <c r="H744" s="295"/>
      <c r="I744" s="294"/>
      <c r="J744" s="294"/>
      <c r="L744" s="294"/>
    </row>
    <row r="745" ht="15.75" customHeight="1">
      <c r="A745" s="294"/>
      <c r="B745" s="294"/>
      <c r="C745" s="295"/>
      <c r="D745" s="295"/>
      <c r="E745" s="294"/>
      <c r="F745" s="295"/>
      <c r="G745" s="295"/>
      <c r="H745" s="295"/>
      <c r="I745" s="294"/>
      <c r="J745" s="294"/>
      <c r="L745" s="294"/>
    </row>
    <row r="746" ht="15.75" customHeight="1">
      <c r="A746" s="294"/>
      <c r="B746" s="294"/>
      <c r="C746" s="295"/>
      <c r="D746" s="295"/>
      <c r="E746" s="294"/>
      <c r="F746" s="295"/>
      <c r="G746" s="295"/>
      <c r="H746" s="295"/>
      <c r="I746" s="294"/>
      <c r="J746" s="294"/>
      <c r="L746" s="294"/>
    </row>
    <row r="747" ht="15.75" customHeight="1">
      <c r="A747" s="294"/>
      <c r="B747" s="294"/>
      <c r="C747" s="295"/>
      <c r="D747" s="295"/>
      <c r="E747" s="294"/>
      <c r="F747" s="295"/>
      <c r="G747" s="295"/>
      <c r="H747" s="295"/>
      <c r="I747" s="294"/>
      <c r="J747" s="294"/>
      <c r="L747" s="294"/>
    </row>
    <row r="748" ht="15.75" customHeight="1">
      <c r="A748" s="294"/>
      <c r="B748" s="294"/>
      <c r="C748" s="295"/>
      <c r="D748" s="295"/>
      <c r="E748" s="294"/>
      <c r="F748" s="295"/>
      <c r="G748" s="295"/>
      <c r="H748" s="295"/>
      <c r="I748" s="294"/>
      <c r="J748" s="294"/>
      <c r="L748" s="294"/>
    </row>
    <row r="749" ht="15.75" customHeight="1">
      <c r="A749" s="294"/>
      <c r="B749" s="294"/>
      <c r="C749" s="295"/>
      <c r="D749" s="295"/>
      <c r="E749" s="294"/>
      <c r="F749" s="295"/>
      <c r="G749" s="295"/>
      <c r="H749" s="295"/>
      <c r="I749" s="294"/>
      <c r="J749" s="294"/>
      <c r="L749" s="294"/>
    </row>
    <row r="750" ht="15.75" customHeight="1">
      <c r="A750" s="294"/>
      <c r="B750" s="294"/>
      <c r="C750" s="295"/>
      <c r="D750" s="295"/>
      <c r="E750" s="294"/>
      <c r="F750" s="295"/>
      <c r="G750" s="295"/>
      <c r="H750" s="295"/>
      <c r="I750" s="294"/>
      <c r="J750" s="294"/>
      <c r="L750" s="294"/>
    </row>
    <row r="751" ht="15.75" customHeight="1">
      <c r="A751" s="294"/>
      <c r="B751" s="294"/>
      <c r="C751" s="295"/>
      <c r="D751" s="295"/>
      <c r="E751" s="294"/>
      <c r="F751" s="295"/>
      <c r="G751" s="295"/>
      <c r="H751" s="295"/>
      <c r="I751" s="294"/>
      <c r="J751" s="294"/>
      <c r="L751" s="294"/>
    </row>
    <row r="752" ht="15.75" customHeight="1">
      <c r="A752" s="294"/>
      <c r="B752" s="294"/>
      <c r="C752" s="295"/>
      <c r="D752" s="295"/>
      <c r="E752" s="294"/>
      <c r="F752" s="295"/>
      <c r="G752" s="295"/>
      <c r="H752" s="295"/>
      <c r="I752" s="294"/>
      <c r="J752" s="294"/>
      <c r="L752" s="294"/>
    </row>
    <row r="753" ht="15.75" customHeight="1">
      <c r="A753" s="294"/>
      <c r="B753" s="294"/>
      <c r="C753" s="295"/>
      <c r="D753" s="295"/>
      <c r="E753" s="294"/>
      <c r="F753" s="295"/>
      <c r="G753" s="295"/>
      <c r="H753" s="295"/>
      <c r="I753" s="294"/>
      <c r="J753" s="294"/>
      <c r="L753" s="294"/>
    </row>
    <row r="754" ht="15.75" customHeight="1">
      <c r="A754" s="294"/>
      <c r="B754" s="294"/>
      <c r="C754" s="295"/>
      <c r="D754" s="295"/>
      <c r="E754" s="294"/>
      <c r="F754" s="295"/>
      <c r="G754" s="295"/>
      <c r="H754" s="295"/>
      <c r="I754" s="294"/>
      <c r="J754" s="294"/>
      <c r="L754" s="294"/>
    </row>
    <row r="755" ht="15.75" customHeight="1">
      <c r="A755" s="294"/>
      <c r="B755" s="294"/>
      <c r="C755" s="295"/>
      <c r="D755" s="295"/>
      <c r="E755" s="294"/>
      <c r="F755" s="295"/>
      <c r="G755" s="295"/>
      <c r="H755" s="295"/>
      <c r="I755" s="294"/>
      <c r="J755" s="294"/>
      <c r="L755" s="294"/>
    </row>
    <row r="756" ht="15.75" customHeight="1">
      <c r="A756" s="294"/>
      <c r="B756" s="294"/>
      <c r="C756" s="295"/>
      <c r="D756" s="295"/>
      <c r="E756" s="294"/>
      <c r="F756" s="295"/>
      <c r="G756" s="295"/>
      <c r="H756" s="295"/>
      <c r="I756" s="294"/>
      <c r="J756" s="294"/>
      <c r="L756" s="294"/>
    </row>
    <row r="757" ht="15.75" customHeight="1">
      <c r="A757" s="294"/>
      <c r="B757" s="294"/>
      <c r="C757" s="295"/>
      <c r="D757" s="295"/>
      <c r="E757" s="294"/>
      <c r="F757" s="295"/>
      <c r="G757" s="295"/>
      <c r="H757" s="295"/>
      <c r="I757" s="294"/>
      <c r="J757" s="294"/>
      <c r="L757" s="294"/>
    </row>
    <row r="758" ht="15.75" customHeight="1">
      <c r="A758" s="294"/>
      <c r="B758" s="294"/>
      <c r="C758" s="295"/>
      <c r="D758" s="295"/>
      <c r="E758" s="294"/>
      <c r="F758" s="295"/>
      <c r="G758" s="295"/>
      <c r="H758" s="295"/>
      <c r="I758" s="294"/>
      <c r="J758" s="294"/>
      <c r="L758" s="294"/>
    </row>
    <row r="759" ht="15.75" customHeight="1">
      <c r="A759" s="294"/>
      <c r="B759" s="294"/>
      <c r="C759" s="295"/>
      <c r="D759" s="295"/>
      <c r="E759" s="294"/>
      <c r="F759" s="295"/>
      <c r="G759" s="295"/>
      <c r="H759" s="295"/>
      <c r="I759" s="294"/>
      <c r="J759" s="294"/>
      <c r="L759" s="294"/>
    </row>
    <row r="760" ht="15.75" customHeight="1">
      <c r="A760" s="294"/>
      <c r="B760" s="294"/>
      <c r="C760" s="295"/>
      <c r="D760" s="295"/>
      <c r="E760" s="294"/>
      <c r="F760" s="295"/>
      <c r="G760" s="295"/>
      <c r="H760" s="295"/>
      <c r="I760" s="294"/>
      <c r="J760" s="294"/>
      <c r="L760" s="294"/>
    </row>
    <row r="761" ht="15.75" customHeight="1">
      <c r="A761" s="294"/>
      <c r="B761" s="294"/>
      <c r="C761" s="295"/>
      <c r="D761" s="295"/>
      <c r="E761" s="294"/>
      <c r="F761" s="295"/>
      <c r="G761" s="295"/>
      <c r="H761" s="295"/>
      <c r="I761" s="294"/>
      <c r="J761" s="294"/>
      <c r="L761" s="294"/>
    </row>
    <row r="762" ht="15.75" customHeight="1">
      <c r="A762" s="294"/>
      <c r="B762" s="294"/>
      <c r="C762" s="295"/>
      <c r="D762" s="295"/>
      <c r="E762" s="294"/>
      <c r="F762" s="295"/>
      <c r="G762" s="295"/>
      <c r="H762" s="295"/>
      <c r="I762" s="294"/>
      <c r="J762" s="294"/>
      <c r="L762" s="294"/>
    </row>
    <row r="763" ht="15.75" customHeight="1">
      <c r="A763" s="294"/>
      <c r="B763" s="294"/>
      <c r="C763" s="295"/>
      <c r="D763" s="295"/>
      <c r="E763" s="294"/>
      <c r="F763" s="295"/>
      <c r="G763" s="295"/>
      <c r="H763" s="295"/>
      <c r="I763" s="294"/>
      <c r="J763" s="294"/>
      <c r="L763" s="294"/>
    </row>
    <row r="764" ht="15.75" customHeight="1">
      <c r="A764" s="294"/>
      <c r="B764" s="294"/>
      <c r="C764" s="295"/>
      <c r="D764" s="295"/>
      <c r="E764" s="294"/>
      <c r="F764" s="295"/>
      <c r="G764" s="295"/>
      <c r="H764" s="295"/>
      <c r="I764" s="294"/>
      <c r="J764" s="294"/>
      <c r="L764" s="294"/>
    </row>
    <row r="765" ht="15.75" customHeight="1">
      <c r="A765" s="294"/>
      <c r="B765" s="294"/>
      <c r="C765" s="295"/>
      <c r="D765" s="295"/>
      <c r="E765" s="294"/>
      <c r="F765" s="295"/>
      <c r="G765" s="295"/>
      <c r="H765" s="295"/>
      <c r="I765" s="294"/>
      <c r="J765" s="294"/>
      <c r="L765" s="294"/>
    </row>
    <row r="766" ht="15.75" customHeight="1">
      <c r="A766" s="294"/>
      <c r="B766" s="294"/>
      <c r="C766" s="295"/>
      <c r="D766" s="295"/>
      <c r="E766" s="294"/>
      <c r="F766" s="295"/>
      <c r="G766" s="295"/>
      <c r="H766" s="295"/>
      <c r="I766" s="294"/>
      <c r="J766" s="294"/>
      <c r="L766" s="294"/>
    </row>
    <row r="767" ht="15.75" customHeight="1">
      <c r="A767" s="294"/>
      <c r="B767" s="294"/>
      <c r="C767" s="295"/>
      <c r="D767" s="295"/>
      <c r="E767" s="294"/>
      <c r="F767" s="295"/>
      <c r="G767" s="295"/>
      <c r="H767" s="295"/>
      <c r="I767" s="294"/>
      <c r="J767" s="294"/>
      <c r="L767" s="294"/>
    </row>
    <row r="768" ht="15.75" customHeight="1">
      <c r="A768" s="294"/>
      <c r="B768" s="294"/>
      <c r="C768" s="295"/>
      <c r="D768" s="295"/>
      <c r="E768" s="294"/>
      <c r="F768" s="295"/>
      <c r="G768" s="295"/>
      <c r="H768" s="295"/>
      <c r="I768" s="294"/>
      <c r="J768" s="294"/>
      <c r="L768" s="294"/>
    </row>
    <row r="769" ht="15.75" customHeight="1">
      <c r="A769" s="294"/>
      <c r="B769" s="294"/>
      <c r="C769" s="295"/>
      <c r="D769" s="295"/>
      <c r="E769" s="294"/>
      <c r="F769" s="295"/>
      <c r="G769" s="295"/>
      <c r="H769" s="295"/>
      <c r="I769" s="294"/>
      <c r="J769" s="294"/>
      <c r="L769" s="294"/>
    </row>
    <row r="770" ht="15.75" customHeight="1">
      <c r="A770" s="294"/>
      <c r="B770" s="294"/>
      <c r="C770" s="295"/>
      <c r="D770" s="295"/>
      <c r="E770" s="294"/>
      <c r="F770" s="295"/>
      <c r="G770" s="295"/>
      <c r="H770" s="295"/>
      <c r="I770" s="294"/>
      <c r="J770" s="294"/>
      <c r="L770" s="294"/>
    </row>
    <row r="771" ht="15.75" customHeight="1">
      <c r="A771" s="294"/>
      <c r="B771" s="294"/>
      <c r="C771" s="295"/>
      <c r="D771" s="295"/>
      <c r="E771" s="294"/>
      <c r="F771" s="295"/>
      <c r="G771" s="295"/>
      <c r="H771" s="295"/>
      <c r="I771" s="294"/>
      <c r="J771" s="294"/>
      <c r="L771" s="294"/>
    </row>
    <row r="772" ht="15.75" customHeight="1">
      <c r="A772" s="294"/>
      <c r="B772" s="294"/>
      <c r="C772" s="295"/>
      <c r="D772" s="295"/>
      <c r="E772" s="294"/>
      <c r="F772" s="295"/>
      <c r="G772" s="295"/>
      <c r="H772" s="295"/>
      <c r="I772" s="294"/>
      <c r="J772" s="294"/>
      <c r="L772" s="294"/>
    </row>
    <row r="773" ht="15.75" customHeight="1">
      <c r="A773" s="294"/>
      <c r="B773" s="294"/>
      <c r="C773" s="295"/>
      <c r="D773" s="295"/>
      <c r="E773" s="294"/>
      <c r="F773" s="295"/>
      <c r="G773" s="295"/>
      <c r="H773" s="295"/>
      <c r="I773" s="294"/>
      <c r="J773" s="294"/>
      <c r="L773" s="294"/>
    </row>
    <row r="774" ht="15.75" customHeight="1">
      <c r="A774" s="294"/>
      <c r="B774" s="294"/>
      <c r="C774" s="295"/>
      <c r="D774" s="295"/>
      <c r="E774" s="294"/>
      <c r="F774" s="295"/>
      <c r="G774" s="295"/>
      <c r="H774" s="295"/>
      <c r="I774" s="294"/>
      <c r="J774" s="294"/>
      <c r="L774" s="294"/>
    </row>
    <row r="775" ht="15.75" customHeight="1">
      <c r="A775" s="294"/>
      <c r="B775" s="294"/>
      <c r="C775" s="295"/>
      <c r="D775" s="295"/>
      <c r="E775" s="294"/>
      <c r="F775" s="295"/>
      <c r="G775" s="295"/>
      <c r="H775" s="295"/>
      <c r="I775" s="294"/>
      <c r="J775" s="294"/>
      <c r="L775" s="294"/>
    </row>
    <row r="776" ht="15.75" customHeight="1">
      <c r="A776" s="294"/>
      <c r="B776" s="294"/>
      <c r="C776" s="295"/>
      <c r="D776" s="295"/>
      <c r="E776" s="294"/>
      <c r="F776" s="295"/>
      <c r="G776" s="295"/>
      <c r="H776" s="295"/>
      <c r="I776" s="294"/>
      <c r="J776" s="294"/>
      <c r="L776" s="294"/>
    </row>
    <row r="777" ht="15.75" customHeight="1">
      <c r="A777" s="294"/>
      <c r="B777" s="294"/>
      <c r="C777" s="295"/>
      <c r="D777" s="295"/>
      <c r="E777" s="294"/>
      <c r="F777" s="295"/>
      <c r="G777" s="295"/>
      <c r="H777" s="295"/>
      <c r="I777" s="294"/>
      <c r="J777" s="294"/>
      <c r="L777" s="294"/>
    </row>
    <row r="778" ht="15.75" customHeight="1">
      <c r="A778" s="294"/>
      <c r="B778" s="294"/>
      <c r="C778" s="295"/>
      <c r="D778" s="295"/>
      <c r="E778" s="294"/>
      <c r="F778" s="295"/>
      <c r="G778" s="295"/>
      <c r="H778" s="295"/>
      <c r="I778" s="294"/>
      <c r="J778" s="294"/>
      <c r="L778" s="294"/>
    </row>
    <row r="779" ht="15.75" customHeight="1">
      <c r="A779" s="294"/>
      <c r="B779" s="294"/>
      <c r="C779" s="295"/>
      <c r="D779" s="295"/>
      <c r="E779" s="294"/>
      <c r="F779" s="295"/>
      <c r="G779" s="295"/>
      <c r="H779" s="295"/>
      <c r="I779" s="294"/>
      <c r="J779" s="294"/>
      <c r="L779" s="294"/>
    </row>
    <row r="780" ht="15.75" customHeight="1">
      <c r="A780" s="294"/>
      <c r="B780" s="294"/>
      <c r="C780" s="295"/>
      <c r="D780" s="295"/>
      <c r="E780" s="294"/>
      <c r="F780" s="295"/>
      <c r="G780" s="295"/>
      <c r="H780" s="295"/>
      <c r="I780" s="294"/>
      <c r="J780" s="294"/>
      <c r="L780" s="294"/>
    </row>
    <row r="781" ht="15.75" customHeight="1">
      <c r="A781" s="294"/>
      <c r="B781" s="294"/>
      <c r="C781" s="295"/>
      <c r="D781" s="295"/>
      <c r="E781" s="294"/>
      <c r="F781" s="295"/>
      <c r="G781" s="295"/>
      <c r="H781" s="295"/>
      <c r="I781" s="294"/>
      <c r="J781" s="294"/>
      <c r="L781" s="294"/>
    </row>
    <row r="782" ht="15.75" customHeight="1">
      <c r="A782" s="294"/>
      <c r="B782" s="294"/>
      <c r="C782" s="295"/>
      <c r="D782" s="295"/>
      <c r="E782" s="294"/>
      <c r="F782" s="295"/>
      <c r="G782" s="295"/>
      <c r="H782" s="295"/>
      <c r="I782" s="294"/>
      <c r="J782" s="294"/>
      <c r="L782" s="294"/>
    </row>
    <row r="783" ht="15.75" customHeight="1">
      <c r="A783" s="294"/>
      <c r="B783" s="294"/>
      <c r="C783" s="295"/>
      <c r="D783" s="295"/>
      <c r="E783" s="294"/>
      <c r="F783" s="295"/>
      <c r="G783" s="295"/>
      <c r="H783" s="295"/>
      <c r="I783" s="294"/>
      <c r="J783" s="294"/>
      <c r="L783" s="294"/>
    </row>
    <row r="784" ht="15.75" customHeight="1">
      <c r="A784" s="294"/>
      <c r="B784" s="294"/>
      <c r="C784" s="295"/>
      <c r="D784" s="295"/>
      <c r="E784" s="294"/>
      <c r="F784" s="295"/>
      <c r="G784" s="295"/>
      <c r="H784" s="295"/>
      <c r="I784" s="294"/>
      <c r="J784" s="294"/>
      <c r="L784" s="294"/>
    </row>
    <row r="785" ht="15.75" customHeight="1">
      <c r="A785" s="294"/>
      <c r="B785" s="294"/>
      <c r="C785" s="295"/>
      <c r="D785" s="295"/>
      <c r="E785" s="294"/>
      <c r="F785" s="295"/>
      <c r="G785" s="295"/>
      <c r="H785" s="295"/>
      <c r="I785" s="294"/>
      <c r="J785" s="294"/>
      <c r="L785" s="294"/>
    </row>
    <row r="786" ht="15.75" customHeight="1">
      <c r="A786" s="294"/>
      <c r="B786" s="294"/>
      <c r="C786" s="295"/>
      <c r="D786" s="295"/>
      <c r="E786" s="294"/>
      <c r="F786" s="295"/>
      <c r="G786" s="295"/>
      <c r="H786" s="295"/>
      <c r="I786" s="294"/>
      <c r="J786" s="294"/>
      <c r="L786" s="294"/>
    </row>
    <row r="787" ht="15.75" customHeight="1">
      <c r="A787" s="294"/>
      <c r="B787" s="294"/>
      <c r="C787" s="295"/>
      <c r="D787" s="295"/>
      <c r="E787" s="294"/>
      <c r="F787" s="295"/>
      <c r="G787" s="295"/>
      <c r="H787" s="295"/>
      <c r="I787" s="294"/>
      <c r="J787" s="294"/>
      <c r="L787" s="294"/>
    </row>
    <row r="788" ht="15.75" customHeight="1">
      <c r="A788" s="294"/>
      <c r="B788" s="294"/>
      <c r="C788" s="295"/>
      <c r="D788" s="295"/>
      <c r="E788" s="294"/>
      <c r="F788" s="295"/>
      <c r="G788" s="295"/>
      <c r="H788" s="295"/>
      <c r="I788" s="294"/>
      <c r="J788" s="294"/>
      <c r="L788" s="294"/>
    </row>
    <row r="789" ht="15.75" customHeight="1">
      <c r="A789" s="294"/>
      <c r="B789" s="294"/>
      <c r="C789" s="295"/>
      <c r="D789" s="295"/>
      <c r="E789" s="294"/>
      <c r="F789" s="295"/>
      <c r="G789" s="295"/>
      <c r="H789" s="295"/>
      <c r="I789" s="294"/>
      <c r="J789" s="294"/>
      <c r="L789" s="294"/>
    </row>
    <row r="790" ht="15.75" customHeight="1">
      <c r="A790" s="294"/>
      <c r="B790" s="294"/>
      <c r="C790" s="295"/>
      <c r="D790" s="295"/>
      <c r="E790" s="294"/>
      <c r="F790" s="295"/>
      <c r="G790" s="295"/>
      <c r="H790" s="295"/>
      <c r="I790" s="294"/>
      <c r="J790" s="294"/>
      <c r="L790" s="294"/>
    </row>
    <row r="791" ht="15.75" customHeight="1">
      <c r="A791" s="294"/>
      <c r="B791" s="294"/>
      <c r="C791" s="295"/>
      <c r="D791" s="295"/>
      <c r="E791" s="294"/>
      <c r="F791" s="295"/>
      <c r="G791" s="295"/>
      <c r="H791" s="295"/>
      <c r="I791" s="294"/>
      <c r="J791" s="294"/>
      <c r="L791" s="294"/>
    </row>
    <row r="792" ht="15.75" customHeight="1">
      <c r="A792" s="294"/>
      <c r="B792" s="294"/>
      <c r="C792" s="295"/>
      <c r="D792" s="295"/>
      <c r="E792" s="294"/>
      <c r="F792" s="295"/>
      <c r="G792" s="295"/>
      <c r="H792" s="295"/>
      <c r="I792" s="294"/>
      <c r="J792" s="294"/>
      <c r="L792" s="294"/>
    </row>
    <row r="793" ht="15.75" customHeight="1">
      <c r="A793" s="294"/>
      <c r="B793" s="294"/>
      <c r="C793" s="295"/>
      <c r="D793" s="295"/>
      <c r="E793" s="294"/>
      <c r="F793" s="295"/>
      <c r="G793" s="295"/>
      <c r="H793" s="295"/>
      <c r="I793" s="294"/>
      <c r="J793" s="294"/>
      <c r="L793" s="294"/>
    </row>
    <row r="794" ht="15.75" customHeight="1">
      <c r="A794" s="294"/>
      <c r="B794" s="294"/>
      <c r="C794" s="295"/>
      <c r="D794" s="295"/>
      <c r="E794" s="294"/>
      <c r="F794" s="295"/>
      <c r="G794" s="295"/>
      <c r="H794" s="295"/>
      <c r="I794" s="294"/>
      <c r="J794" s="294"/>
      <c r="L794" s="294"/>
    </row>
    <row r="795" ht="15.75" customHeight="1">
      <c r="A795" s="294"/>
      <c r="B795" s="294"/>
      <c r="C795" s="295"/>
      <c r="D795" s="295"/>
      <c r="E795" s="294"/>
      <c r="F795" s="295"/>
      <c r="G795" s="295"/>
      <c r="H795" s="295"/>
      <c r="I795" s="294"/>
      <c r="J795" s="294"/>
      <c r="L795" s="294"/>
    </row>
    <row r="796" ht="15.75" customHeight="1">
      <c r="A796" s="294"/>
      <c r="B796" s="294"/>
      <c r="C796" s="295"/>
      <c r="D796" s="295"/>
      <c r="E796" s="294"/>
      <c r="F796" s="295"/>
      <c r="G796" s="295"/>
      <c r="H796" s="295"/>
      <c r="I796" s="294"/>
      <c r="J796" s="294"/>
      <c r="L796" s="294"/>
    </row>
    <row r="797" ht="15.75" customHeight="1">
      <c r="A797" s="294"/>
      <c r="B797" s="294"/>
      <c r="C797" s="295"/>
      <c r="D797" s="295"/>
      <c r="E797" s="294"/>
      <c r="F797" s="295"/>
      <c r="G797" s="295"/>
      <c r="H797" s="295"/>
      <c r="I797" s="294"/>
      <c r="J797" s="294"/>
      <c r="L797" s="294"/>
    </row>
    <row r="798" ht="15.75" customHeight="1">
      <c r="A798" s="294"/>
      <c r="B798" s="294"/>
      <c r="C798" s="295"/>
      <c r="D798" s="295"/>
      <c r="E798" s="294"/>
      <c r="F798" s="295"/>
      <c r="G798" s="295"/>
      <c r="H798" s="295"/>
      <c r="I798" s="294"/>
      <c r="J798" s="294"/>
      <c r="L798" s="294"/>
    </row>
    <row r="799" ht="15.75" customHeight="1">
      <c r="A799" s="294"/>
      <c r="B799" s="294"/>
      <c r="C799" s="295"/>
      <c r="D799" s="295"/>
      <c r="E799" s="294"/>
      <c r="F799" s="295"/>
      <c r="G799" s="295"/>
      <c r="H799" s="295"/>
      <c r="I799" s="294"/>
      <c r="J799" s="294"/>
      <c r="L799" s="294"/>
    </row>
    <row r="800" ht="15.75" customHeight="1">
      <c r="A800" s="294"/>
      <c r="B800" s="294"/>
      <c r="C800" s="295"/>
      <c r="D800" s="295"/>
      <c r="E800" s="294"/>
      <c r="F800" s="295"/>
      <c r="G800" s="295"/>
      <c r="H800" s="295"/>
      <c r="I800" s="294"/>
      <c r="J800" s="294"/>
      <c r="L800" s="294"/>
    </row>
    <row r="801" ht="15.75" customHeight="1">
      <c r="A801" s="294"/>
      <c r="B801" s="294"/>
      <c r="C801" s="295"/>
      <c r="D801" s="295"/>
      <c r="E801" s="294"/>
      <c r="F801" s="295"/>
      <c r="G801" s="295"/>
      <c r="H801" s="295"/>
      <c r="I801" s="294"/>
      <c r="J801" s="294"/>
      <c r="L801" s="294"/>
    </row>
    <row r="802" ht="15.75" customHeight="1">
      <c r="A802" s="294"/>
      <c r="B802" s="294"/>
      <c r="C802" s="295"/>
      <c r="D802" s="295"/>
      <c r="E802" s="294"/>
      <c r="F802" s="295"/>
      <c r="G802" s="295"/>
      <c r="H802" s="295"/>
      <c r="I802" s="294"/>
      <c r="J802" s="294"/>
      <c r="L802" s="294"/>
    </row>
    <row r="803" ht="15.75" customHeight="1">
      <c r="A803" s="294"/>
      <c r="B803" s="294"/>
      <c r="C803" s="295"/>
      <c r="D803" s="295"/>
      <c r="E803" s="294"/>
      <c r="F803" s="295"/>
      <c r="G803" s="295"/>
      <c r="H803" s="295"/>
      <c r="I803" s="294"/>
      <c r="J803" s="294"/>
      <c r="L803" s="294"/>
    </row>
    <row r="804" ht="15.75" customHeight="1">
      <c r="A804" s="294"/>
      <c r="B804" s="294"/>
      <c r="C804" s="295"/>
      <c r="D804" s="295"/>
      <c r="E804" s="294"/>
      <c r="F804" s="295"/>
      <c r="G804" s="295"/>
      <c r="H804" s="295"/>
      <c r="I804" s="294"/>
      <c r="J804" s="294"/>
      <c r="L804" s="294"/>
    </row>
    <row r="805" ht="15.75" customHeight="1">
      <c r="A805" s="294"/>
      <c r="B805" s="294"/>
      <c r="C805" s="295"/>
      <c r="D805" s="295"/>
      <c r="E805" s="294"/>
      <c r="F805" s="295"/>
      <c r="G805" s="295"/>
      <c r="H805" s="295"/>
      <c r="I805" s="294"/>
      <c r="J805" s="294"/>
      <c r="L805" s="294"/>
    </row>
    <row r="806" ht="15.75" customHeight="1">
      <c r="A806" s="294"/>
      <c r="B806" s="294"/>
      <c r="C806" s="295"/>
      <c r="D806" s="295"/>
      <c r="E806" s="294"/>
      <c r="F806" s="295"/>
      <c r="G806" s="295"/>
      <c r="H806" s="295"/>
      <c r="I806" s="294"/>
      <c r="J806" s="294"/>
      <c r="L806" s="294"/>
    </row>
    <row r="807" ht="15.75" customHeight="1">
      <c r="A807" s="294"/>
      <c r="B807" s="294"/>
      <c r="C807" s="295"/>
      <c r="D807" s="295"/>
      <c r="E807" s="294"/>
      <c r="F807" s="295"/>
      <c r="G807" s="295"/>
      <c r="H807" s="295"/>
      <c r="I807" s="294"/>
      <c r="J807" s="294"/>
      <c r="L807" s="294"/>
    </row>
    <row r="808" ht="15.75" customHeight="1">
      <c r="A808" s="294"/>
      <c r="B808" s="294"/>
      <c r="C808" s="295"/>
      <c r="D808" s="295"/>
      <c r="E808" s="294"/>
      <c r="F808" s="295"/>
      <c r="G808" s="295"/>
      <c r="H808" s="295"/>
      <c r="I808" s="294"/>
      <c r="J808" s="294"/>
      <c r="L808" s="294"/>
    </row>
    <row r="809" ht="15.75" customHeight="1">
      <c r="A809" s="294"/>
      <c r="B809" s="294"/>
      <c r="C809" s="295"/>
      <c r="D809" s="295"/>
      <c r="E809" s="294"/>
      <c r="F809" s="295"/>
      <c r="G809" s="295"/>
      <c r="H809" s="295"/>
      <c r="I809" s="294"/>
      <c r="J809" s="294"/>
      <c r="L809" s="294"/>
    </row>
    <row r="810" ht="15.75" customHeight="1">
      <c r="A810" s="294"/>
      <c r="B810" s="294"/>
      <c r="C810" s="295"/>
      <c r="D810" s="295"/>
      <c r="E810" s="294"/>
      <c r="F810" s="295"/>
      <c r="G810" s="295"/>
      <c r="H810" s="295"/>
      <c r="I810" s="294"/>
      <c r="J810" s="294"/>
      <c r="L810" s="294"/>
    </row>
    <row r="811" ht="15.75" customHeight="1">
      <c r="A811" s="294"/>
      <c r="B811" s="294"/>
      <c r="C811" s="295"/>
      <c r="D811" s="295"/>
      <c r="E811" s="294"/>
      <c r="F811" s="295"/>
      <c r="G811" s="295"/>
      <c r="H811" s="295"/>
      <c r="I811" s="294"/>
      <c r="J811" s="294"/>
      <c r="L811" s="294"/>
    </row>
    <row r="812" ht="15.75" customHeight="1">
      <c r="A812" s="294"/>
      <c r="B812" s="294"/>
      <c r="C812" s="295"/>
      <c r="D812" s="295"/>
      <c r="E812" s="294"/>
      <c r="F812" s="295"/>
      <c r="G812" s="295"/>
      <c r="H812" s="295"/>
      <c r="I812" s="294"/>
      <c r="J812" s="294"/>
      <c r="L812" s="294"/>
    </row>
    <row r="813" ht="15.75" customHeight="1">
      <c r="A813" s="294"/>
      <c r="B813" s="294"/>
      <c r="C813" s="295"/>
      <c r="D813" s="295"/>
      <c r="E813" s="294"/>
      <c r="F813" s="295"/>
      <c r="G813" s="295"/>
      <c r="H813" s="295"/>
      <c r="I813" s="294"/>
      <c r="J813" s="294"/>
      <c r="L813" s="294"/>
    </row>
    <row r="814" ht="15.75" customHeight="1">
      <c r="A814" s="294"/>
      <c r="B814" s="294"/>
      <c r="C814" s="295"/>
      <c r="D814" s="295"/>
      <c r="E814" s="294"/>
      <c r="F814" s="295"/>
      <c r="G814" s="295"/>
      <c r="H814" s="295"/>
      <c r="I814" s="294"/>
      <c r="J814" s="294"/>
      <c r="L814" s="294"/>
    </row>
    <row r="815" ht="15.75" customHeight="1">
      <c r="A815" s="294"/>
      <c r="B815" s="294"/>
      <c r="C815" s="295"/>
      <c r="D815" s="295"/>
      <c r="E815" s="294"/>
      <c r="F815" s="295"/>
      <c r="G815" s="295"/>
      <c r="H815" s="295"/>
      <c r="I815" s="294"/>
      <c r="J815" s="294"/>
      <c r="L815" s="294"/>
    </row>
    <row r="816" ht="15.75" customHeight="1">
      <c r="A816" s="294"/>
      <c r="B816" s="294"/>
      <c r="C816" s="295"/>
      <c r="D816" s="295"/>
      <c r="E816" s="294"/>
      <c r="F816" s="295"/>
      <c r="G816" s="295"/>
      <c r="H816" s="295"/>
      <c r="I816" s="294"/>
      <c r="J816" s="294"/>
      <c r="L816" s="294"/>
    </row>
    <row r="817" ht="15.75" customHeight="1">
      <c r="A817" s="294"/>
      <c r="B817" s="294"/>
      <c r="C817" s="295"/>
      <c r="D817" s="295"/>
      <c r="E817" s="294"/>
      <c r="F817" s="295"/>
      <c r="G817" s="295"/>
      <c r="H817" s="295"/>
      <c r="I817" s="294"/>
      <c r="J817" s="294"/>
      <c r="L817" s="294"/>
    </row>
    <row r="818" ht="15.75" customHeight="1">
      <c r="A818" s="294"/>
      <c r="B818" s="294"/>
      <c r="C818" s="295"/>
      <c r="D818" s="295"/>
      <c r="E818" s="294"/>
      <c r="F818" s="295"/>
      <c r="G818" s="295"/>
      <c r="H818" s="295"/>
      <c r="I818" s="294"/>
      <c r="J818" s="294"/>
      <c r="L818" s="294"/>
    </row>
    <row r="819" ht="15.75" customHeight="1">
      <c r="A819" s="294"/>
      <c r="B819" s="294"/>
      <c r="C819" s="295"/>
      <c r="D819" s="295"/>
      <c r="E819" s="294"/>
      <c r="F819" s="295"/>
      <c r="G819" s="295"/>
      <c r="H819" s="295"/>
      <c r="I819" s="294"/>
      <c r="J819" s="294"/>
      <c r="L819" s="294"/>
    </row>
    <row r="820" ht="15.75" customHeight="1">
      <c r="A820" s="294"/>
      <c r="B820" s="294"/>
      <c r="C820" s="295"/>
      <c r="D820" s="295"/>
      <c r="E820" s="294"/>
      <c r="F820" s="295"/>
      <c r="G820" s="295"/>
      <c r="H820" s="295"/>
      <c r="I820" s="294"/>
      <c r="J820" s="294"/>
      <c r="L820" s="294"/>
    </row>
    <row r="821" ht="15.75" customHeight="1">
      <c r="A821" s="294"/>
      <c r="B821" s="294"/>
      <c r="C821" s="295"/>
      <c r="D821" s="295"/>
      <c r="E821" s="294"/>
      <c r="F821" s="295"/>
      <c r="G821" s="295"/>
      <c r="H821" s="295"/>
      <c r="I821" s="294"/>
      <c r="J821" s="294"/>
      <c r="L821" s="294"/>
    </row>
    <row r="822" ht="15.75" customHeight="1">
      <c r="A822" s="294"/>
      <c r="B822" s="294"/>
      <c r="C822" s="295"/>
      <c r="D822" s="295"/>
      <c r="E822" s="294"/>
      <c r="F822" s="295"/>
      <c r="G822" s="295"/>
      <c r="H822" s="295"/>
      <c r="I822" s="294"/>
      <c r="J822" s="294"/>
      <c r="L822" s="294"/>
    </row>
    <row r="823" ht="15.75" customHeight="1">
      <c r="A823" s="294"/>
      <c r="B823" s="294"/>
      <c r="C823" s="295"/>
      <c r="D823" s="295"/>
      <c r="E823" s="294"/>
      <c r="F823" s="295"/>
      <c r="G823" s="295"/>
      <c r="H823" s="295"/>
      <c r="I823" s="294"/>
      <c r="J823" s="294"/>
      <c r="L823" s="294"/>
    </row>
    <row r="824" ht="15.75" customHeight="1">
      <c r="A824" s="294"/>
      <c r="B824" s="294"/>
      <c r="C824" s="295"/>
      <c r="D824" s="295"/>
      <c r="E824" s="294"/>
      <c r="F824" s="295"/>
      <c r="G824" s="295"/>
      <c r="H824" s="295"/>
      <c r="I824" s="294"/>
      <c r="J824" s="294"/>
      <c r="L824" s="294"/>
    </row>
    <row r="825" ht="15.75" customHeight="1">
      <c r="A825" s="294"/>
      <c r="B825" s="294"/>
      <c r="C825" s="295"/>
      <c r="D825" s="295"/>
      <c r="E825" s="294"/>
      <c r="F825" s="295"/>
      <c r="G825" s="295"/>
      <c r="H825" s="295"/>
      <c r="I825" s="294"/>
      <c r="J825" s="294"/>
      <c r="L825" s="294"/>
    </row>
    <row r="826" ht="15.75" customHeight="1">
      <c r="A826" s="294"/>
      <c r="B826" s="294"/>
      <c r="C826" s="295"/>
      <c r="D826" s="295"/>
      <c r="E826" s="294"/>
      <c r="F826" s="295"/>
      <c r="G826" s="295"/>
      <c r="H826" s="295"/>
      <c r="I826" s="294"/>
      <c r="J826" s="294"/>
      <c r="L826" s="294"/>
    </row>
    <row r="827" ht="15.75" customHeight="1">
      <c r="A827" s="294"/>
      <c r="B827" s="294"/>
      <c r="C827" s="295"/>
      <c r="D827" s="295"/>
      <c r="E827" s="294"/>
      <c r="F827" s="295"/>
      <c r="G827" s="295"/>
      <c r="H827" s="295"/>
      <c r="I827" s="294"/>
      <c r="J827" s="294"/>
      <c r="L827" s="294"/>
    </row>
    <row r="828" ht="15.75" customHeight="1">
      <c r="A828" s="294"/>
      <c r="B828" s="294"/>
      <c r="C828" s="295"/>
      <c r="D828" s="295"/>
      <c r="E828" s="294"/>
      <c r="F828" s="295"/>
      <c r="G828" s="295"/>
      <c r="H828" s="295"/>
      <c r="I828" s="294"/>
      <c r="J828" s="294"/>
      <c r="L828" s="294"/>
    </row>
    <row r="829" ht="15.75" customHeight="1">
      <c r="A829" s="294"/>
      <c r="B829" s="294"/>
      <c r="C829" s="295"/>
      <c r="D829" s="295"/>
      <c r="E829" s="294"/>
      <c r="F829" s="295"/>
      <c r="G829" s="295"/>
      <c r="H829" s="295"/>
      <c r="I829" s="294"/>
      <c r="J829" s="294"/>
      <c r="L829" s="294"/>
    </row>
    <row r="830" ht="15.75" customHeight="1">
      <c r="A830" s="294"/>
      <c r="B830" s="294"/>
      <c r="C830" s="295"/>
      <c r="D830" s="295"/>
      <c r="E830" s="294"/>
      <c r="F830" s="295"/>
      <c r="G830" s="295"/>
      <c r="H830" s="295"/>
      <c r="I830" s="294"/>
      <c r="J830" s="294"/>
      <c r="L830" s="294"/>
    </row>
    <row r="831" ht="15.75" customHeight="1">
      <c r="A831" s="294"/>
      <c r="B831" s="294"/>
      <c r="C831" s="295"/>
      <c r="D831" s="295"/>
      <c r="E831" s="294"/>
      <c r="F831" s="295"/>
      <c r="G831" s="295"/>
      <c r="H831" s="295"/>
      <c r="I831" s="294"/>
      <c r="J831" s="294"/>
      <c r="L831" s="294"/>
    </row>
    <row r="832" ht="15.75" customHeight="1">
      <c r="A832" s="294"/>
      <c r="B832" s="294"/>
      <c r="C832" s="295"/>
      <c r="D832" s="295"/>
      <c r="E832" s="294"/>
      <c r="F832" s="295"/>
      <c r="G832" s="295"/>
      <c r="H832" s="295"/>
      <c r="I832" s="294"/>
      <c r="J832" s="294"/>
      <c r="L832" s="294"/>
    </row>
    <row r="833" ht="15.75" customHeight="1">
      <c r="A833" s="294"/>
      <c r="B833" s="294"/>
      <c r="C833" s="295"/>
      <c r="D833" s="295"/>
      <c r="E833" s="294"/>
      <c r="F833" s="295"/>
      <c r="G833" s="295"/>
      <c r="H833" s="295"/>
      <c r="I833" s="294"/>
      <c r="J833" s="294"/>
      <c r="L833" s="294"/>
    </row>
    <row r="834" ht="15.75" customHeight="1">
      <c r="A834" s="294"/>
      <c r="B834" s="294"/>
      <c r="C834" s="295"/>
      <c r="D834" s="295"/>
      <c r="E834" s="294"/>
      <c r="F834" s="295"/>
      <c r="G834" s="295"/>
      <c r="H834" s="295"/>
      <c r="I834" s="294"/>
      <c r="J834" s="294"/>
      <c r="L834" s="294"/>
    </row>
    <row r="835" ht="15.75" customHeight="1">
      <c r="A835" s="294"/>
      <c r="B835" s="294"/>
      <c r="C835" s="295"/>
      <c r="D835" s="295"/>
      <c r="E835" s="294"/>
      <c r="F835" s="295"/>
      <c r="G835" s="295"/>
      <c r="H835" s="295"/>
      <c r="I835" s="294"/>
      <c r="J835" s="294"/>
      <c r="L835" s="294"/>
    </row>
    <row r="836" ht="15.75" customHeight="1">
      <c r="A836" s="294"/>
      <c r="B836" s="294"/>
      <c r="C836" s="295"/>
      <c r="D836" s="295"/>
      <c r="E836" s="294"/>
      <c r="F836" s="295"/>
      <c r="G836" s="295"/>
      <c r="H836" s="295"/>
      <c r="I836" s="294"/>
      <c r="J836" s="294"/>
      <c r="L836" s="294"/>
    </row>
    <row r="837" ht="15.75" customHeight="1">
      <c r="A837" s="294"/>
      <c r="B837" s="294"/>
      <c r="C837" s="295"/>
      <c r="D837" s="295"/>
      <c r="E837" s="294"/>
      <c r="F837" s="295"/>
      <c r="G837" s="295"/>
      <c r="H837" s="295"/>
      <c r="I837" s="294"/>
      <c r="J837" s="294"/>
      <c r="L837" s="294"/>
    </row>
    <row r="838" ht="15.75" customHeight="1">
      <c r="A838" s="294"/>
      <c r="B838" s="294"/>
      <c r="C838" s="295"/>
      <c r="D838" s="295"/>
      <c r="E838" s="294"/>
      <c r="F838" s="295"/>
      <c r="G838" s="295"/>
      <c r="H838" s="295"/>
      <c r="I838" s="294"/>
      <c r="J838" s="294"/>
      <c r="L838" s="294"/>
    </row>
    <row r="839" ht="15.75" customHeight="1">
      <c r="A839" s="294"/>
      <c r="B839" s="294"/>
      <c r="C839" s="295"/>
      <c r="D839" s="295"/>
      <c r="E839" s="294"/>
      <c r="F839" s="295"/>
      <c r="G839" s="295"/>
      <c r="H839" s="295"/>
      <c r="I839" s="294"/>
      <c r="J839" s="294"/>
      <c r="L839" s="294"/>
    </row>
    <row r="840" ht="15.75" customHeight="1">
      <c r="A840" s="294"/>
      <c r="B840" s="294"/>
      <c r="C840" s="295"/>
      <c r="D840" s="295"/>
      <c r="E840" s="294"/>
      <c r="F840" s="295"/>
      <c r="G840" s="295"/>
      <c r="H840" s="295"/>
      <c r="I840" s="294"/>
      <c r="J840" s="294"/>
      <c r="L840" s="294"/>
    </row>
    <row r="841" ht="15.75" customHeight="1">
      <c r="A841" s="294"/>
      <c r="B841" s="294"/>
      <c r="C841" s="295"/>
      <c r="D841" s="295"/>
      <c r="E841" s="294"/>
      <c r="F841" s="295"/>
      <c r="G841" s="295"/>
      <c r="H841" s="295"/>
      <c r="I841" s="294"/>
      <c r="J841" s="294"/>
      <c r="L841" s="294"/>
    </row>
    <row r="842" ht="15.75" customHeight="1">
      <c r="A842" s="294"/>
      <c r="B842" s="294"/>
      <c r="C842" s="295"/>
      <c r="D842" s="295"/>
      <c r="E842" s="294"/>
      <c r="F842" s="295"/>
      <c r="G842" s="295"/>
      <c r="H842" s="295"/>
      <c r="I842" s="294"/>
      <c r="J842" s="294"/>
      <c r="L842" s="294"/>
    </row>
    <row r="843" ht="15.75" customHeight="1">
      <c r="A843" s="294"/>
      <c r="B843" s="294"/>
      <c r="C843" s="295"/>
      <c r="D843" s="295"/>
      <c r="E843" s="294"/>
      <c r="F843" s="295"/>
      <c r="G843" s="295"/>
      <c r="H843" s="295"/>
      <c r="I843" s="294"/>
      <c r="J843" s="294"/>
      <c r="L843" s="294"/>
    </row>
    <row r="844" ht="15.75" customHeight="1">
      <c r="A844" s="294"/>
      <c r="B844" s="294"/>
      <c r="C844" s="295"/>
      <c r="D844" s="295"/>
      <c r="E844" s="294"/>
      <c r="F844" s="295"/>
      <c r="G844" s="295"/>
      <c r="H844" s="295"/>
      <c r="I844" s="294"/>
      <c r="J844" s="294"/>
      <c r="L844" s="294"/>
    </row>
    <row r="845" ht="15.75" customHeight="1">
      <c r="A845" s="294"/>
      <c r="B845" s="294"/>
      <c r="C845" s="295"/>
      <c r="D845" s="295"/>
      <c r="E845" s="294"/>
      <c r="F845" s="295"/>
      <c r="G845" s="295"/>
      <c r="H845" s="295"/>
      <c r="I845" s="294"/>
      <c r="J845" s="294"/>
      <c r="L845" s="294"/>
    </row>
    <row r="846" ht="15.75" customHeight="1">
      <c r="A846" s="294"/>
      <c r="B846" s="294"/>
      <c r="C846" s="295"/>
      <c r="D846" s="295"/>
      <c r="E846" s="294"/>
      <c r="F846" s="295"/>
      <c r="G846" s="295"/>
      <c r="H846" s="295"/>
      <c r="I846" s="294"/>
      <c r="J846" s="294"/>
      <c r="L846" s="294"/>
    </row>
    <row r="847" ht="15.75" customHeight="1">
      <c r="A847" s="294"/>
      <c r="B847" s="294"/>
      <c r="C847" s="295"/>
      <c r="D847" s="295"/>
      <c r="E847" s="294"/>
      <c r="F847" s="295"/>
      <c r="G847" s="295"/>
      <c r="H847" s="295"/>
      <c r="I847" s="294"/>
      <c r="J847" s="294"/>
      <c r="L847" s="294"/>
    </row>
    <row r="848" ht="15.75" customHeight="1">
      <c r="A848" s="294"/>
      <c r="B848" s="294"/>
      <c r="C848" s="295"/>
      <c r="D848" s="295"/>
      <c r="E848" s="294"/>
      <c r="F848" s="295"/>
      <c r="G848" s="295"/>
      <c r="H848" s="295"/>
      <c r="I848" s="294"/>
      <c r="J848" s="294"/>
      <c r="L848" s="294"/>
    </row>
    <row r="849" ht="15.75" customHeight="1">
      <c r="A849" s="294"/>
      <c r="B849" s="294"/>
      <c r="C849" s="295"/>
      <c r="D849" s="295"/>
      <c r="E849" s="294"/>
      <c r="F849" s="295"/>
      <c r="G849" s="295"/>
      <c r="H849" s="295"/>
      <c r="I849" s="294"/>
      <c r="J849" s="294"/>
      <c r="L849" s="294"/>
    </row>
    <row r="850" ht="15.75" customHeight="1">
      <c r="A850" s="294"/>
      <c r="B850" s="294"/>
      <c r="C850" s="295"/>
      <c r="D850" s="295"/>
      <c r="E850" s="294"/>
      <c r="F850" s="295"/>
      <c r="G850" s="295"/>
      <c r="H850" s="295"/>
      <c r="I850" s="294"/>
      <c r="J850" s="294"/>
      <c r="L850" s="294"/>
    </row>
    <row r="851" ht="15.75" customHeight="1">
      <c r="A851" s="294"/>
      <c r="B851" s="294"/>
      <c r="C851" s="295"/>
      <c r="D851" s="295"/>
      <c r="E851" s="294"/>
      <c r="F851" s="295"/>
      <c r="G851" s="295"/>
      <c r="H851" s="295"/>
      <c r="I851" s="294"/>
      <c r="J851" s="294"/>
      <c r="L851" s="294"/>
    </row>
    <row r="852" ht="15.75" customHeight="1">
      <c r="A852" s="294"/>
      <c r="B852" s="294"/>
      <c r="C852" s="295"/>
      <c r="D852" s="295"/>
      <c r="E852" s="294"/>
      <c r="F852" s="295"/>
      <c r="G852" s="295"/>
      <c r="H852" s="295"/>
      <c r="I852" s="294"/>
      <c r="J852" s="294"/>
      <c r="L852" s="294"/>
    </row>
    <row r="853" ht="15.75" customHeight="1">
      <c r="A853" s="294"/>
      <c r="B853" s="294"/>
      <c r="C853" s="295"/>
      <c r="D853" s="295"/>
      <c r="E853" s="294"/>
      <c r="F853" s="295"/>
      <c r="G853" s="295"/>
      <c r="H853" s="295"/>
      <c r="I853" s="294"/>
      <c r="J853" s="294"/>
      <c r="L853" s="294"/>
    </row>
    <row r="854" ht="15.75" customHeight="1">
      <c r="A854" s="294"/>
      <c r="B854" s="294"/>
      <c r="C854" s="295"/>
      <c r="D854" s="295"/>
      <c r="E854" s="294"/>
      <c r="F854" s="295"/>
      <c r="G854" s="295"/>
      <c r="H854" s="295"/>
      <c r="I854" s="294"/>
      <c r="J854" s="294"/>
      <c r="L854" s="294"/>
    </row>
    <row r="855" ht="15.75" customHeight="1">
      <c r="A855" s="294"/>
      <c r="B855" s="294"/>
      <c r="C855" s="295"/>
      <c r="D855" s="295"/>
      <c r="E855" s="294"/>
      <c r="F855" s="295"/>
      <c r="G855" s="295"/>
      <c r="H855" s="295"/>
      <c r="I855" s="294"/>
      <c r="J855" s="294"/>
      <c r="L855" s="294"/>
    </row>
    <row r="856" ht="15.75" customHeight="1">
      <c r="A856" s="294"/>
      <c r="B856" s="294"/>
      <c r="C856" s="295"/>
      <c r="D856" s="295"/>
      <c r="E856" s="294"/>
      <c r="F856" s="295"/>
      <c r="G856" s="295"/>
      <c r="H856" s="295"/>
      <c r="I856" s="294"/>
      <c r="J856" s="294"/>
      <c r="L856" s="294"/>
    </row>
    <row r="857" ht="15.75" customHeight="1">
      <c r="A857" s="294"/>
      <c r="B857" s="294"/>
      <c r="C857" s="295"/>
      <c r="D857" s="295"/>
      <c r="E857" s="294"/>
      <c r="F857" s="295"/>
      <c r="G857" s="295"/>
      <c r="H857" s="295"/>
      <c r="I857" s="294"/>
      <c r="J857" s="294"/>
      <c r="L857" s="294"/>
    </row>
    <row r="858" ht="15.75" customHeight="1">
      <c r="A858" s="294"/>
      <c r="B858" s="294"/>
      <c r="C858" s="295"/>
      <c r="D858" s="295"/>
      <c r="E858" s="294"/>
      <c r="F858" s="295"/>
      <c r="G858" s="295"/>
      <c r="H858" s="295"/>
      <c r="I858" s="294"/>
      <c r="J858" s="294"/>
      <c r="L858" s="294"/>
    </row>
    <row r="859" ht="15.75" customHeight="1">
      <c r="A859" s="294"/>
      <c r="B859" s="294"/>
      <c r="C859" s="295"/>
      <c r="D859" s="295"/>
      <c r="E859" s="294"/>
      <c r="F859" s="295"/>
      <c r="G859" s="295"/>
      <c r="H859" s="295"/>
      <c r="I859" s="294"/>
      <c r="J859" s="294"/>
      <c r="L859" s="294"/>
    </row>
    <row r="860" ht="15.75" customHeight="1">
      <c r="A860" s="294"/>
      <c r="B860" s="294"/>
      <c r="C860" s="295"/>
      <c r="D860" s="295"/>
      <c r="E860" s="294"/>
      <c r="F860" s="295"/>
      <c r="G860" s="295"/>
      <c r="H860" s="295"/>
      <c r="I860" s="294"/>
      <c r="J860" s="294"/>
      <c r="L860" s="294"/>
    </row>
    <row r="861" ht="15.75" customHeight="1">
      <c r="A861" s="294"/>
      <c r="B861" s="294"/>
      <c r="C861" s="295"/>
      <c r="D861" s="295"/>
      <c r="E861" s="294"/>
      <c r="F861" s="295"/>
      <c r="G861" s="295"/>
      <c r="H861" s="295"/>
      <c r="I861" s="294"/>
      <c r="J861" s="294"/>
      <c r="L861" s="294"/>
    </row>
    <row r="862" ht="15.75" customHeight="1">
      <c r="A862" s="294"/>
      <c r="B862" s="294"/>
      <c r="C862" s="295"/>
      <c r="D862" s="295"/>
      <c r="E862" s="294"/>
      <c r="F862" s="295"/>
      <c r="G862" s="295"/>
      <c r="H862" s="295"/>
      <c r="I862" s="294"/>
      <c r="J862" s="294"/>
      <c r="L862" s="294"/>
    </row>
    <row r="863" ht="15.75" customHeight="1">
      <c r="A863" s="294"/>
      <c r="B863" s="294"/>
      <c r="C863" s="295"/>
      <c r="D863" s="295"/>
      <c r="E863" s="294"/>
      <c r="F863" s="295"/>
      <c r="G863" s="295"/>
      <c r="H863" s="295"/>
      <c r="I863" s="294"/>
      <c r="J863" s="294"/>
      <c r="L863" s="294"/>
    </row>
    <row r="864" ht="15.75" customHeight="1">
      <c r="A864" s="294"/>
      <c r="B864" s="294"/>
      <c r="C864" s="295"/>
      <c r="D864" s="295"/>
      <c r="E864" s="294"/>
      <c r="F864" s="295"/>
      <c r="G864" s="295"/>
      <c r="H864" s="295"/>
      <c r="I864" s="294"/>
      <c r="J864" s="294"/>
      <c r="L864" s="294"/>
    </row>
    <row r="865" ht="15.75" customHeight="1">
      <c r="A865" s="294"/>
      <c r="B865" s="294"/>
      <c r="C865" s="295"/>
      <c r="D865" s="295"/>
      <c r="E865" s="294"/>
      <c r="F865" s="295"/>
      <c r="G865" s="295"/>
      <c r="H865" s="295"/>
      <c r="I865" s="294"/>
      <c r="J865" s="294"/>
      <c r="L865" s="294"/>
    </row>
    <row r="866" ht="15.75" customHeight="1">
      <c r="A866" s="294"/>
      <c r="B866" s="294"/>
      <c r="C866" s="295"/>
      <c r="D866" s="295"/>
      <c r="E866" s="294"/>
      <c r="F866" s="295"/>
      <c r="G866" s="295"/>
      <c r="H866" s="295"/>
      <c r="I866" s="294"/>
      <c r="J866" s="294"/>
      <c r="L866" s="294"/>
    </row>
    <row r="867" ht="15.75" customHeight="1">
      <c r="A867" s="294"/>
      <c r="B867" s="294"/>
      <c r="C867" s="295"/>
      <c r="D867" s="295"/>
      <c r="E867" s="294"/>
      <c r="F867" s="295"/>
      <c r="G867" s="295"/>
      <c r="H867" s="295"/>
      <c r="I867" s="294"/>
      <c r="J867" s="294"/>
      <c r="L867" s="294"/>
    </row>
    <row r="868" ht="15.75" customHeight="1">
      <c r="A868" s="294"/>
      <c r="B868" s="294"/>
      <c r="C868" s="295"/>
      <c r="D868" s="295"/>
      <c r="E868" s="294"/>
      <c r="F868" s="295"/>
      <c r="G868" s="295"/>
      <c r="H868" s="295"/>
      <c r="I868" s="294"/>
      <c r="J868" s="294"/>
      <c r="L868" s="294"/>
    </row>
    <row r="869" ht="15.75" customHeight="1">
      <c r="A869" s="294"/>
      <c r="B869" s="294"/>
      <c r="C869" s="295"/>
      <c r="D869" s="295"/>
      <c r="E869" s="294"/>
      <c r="F869" s="295"/>
      <c r="G869" s="295"/>
      <c r="H869" s="295"/>
      <c r="I869" s="294"/>
      <c r="J869" s="294"/>
      <c r="L869" s="294"/>
    </row>
    <row r="870" ht="15.75" customHeight="1">
      <c r="A870" s="294"/>
      <c r="B870" s="294"/>
      <c r="C870" s="295"/>
      <c r="D870" s="295"/>
      <c r="E870" s="294"/>
      <c r="F870" s="295"/>
      <c r="G870" s="295"/>
      <c r="H870" s="295"/>
      <c r="I870" s="294"/>
      <c r="J870" s="294"/>
      <c r="L870" s="294"/>
    </row>
    <row r="871" ht="15.75" customHeight="1">
      <c r="A871" s="294"/>
      <c r="B871" s="294"/>
      <c r="C871" s="295"/>
      <c r="D871" s="295"/>
      <c r="E871" s="294"/>
      <c r="F871" s="295"/>
      <c r="G871" s="295"/>
      <c r="H871" s="295"/>
      <c r="I871" s="294"/>
      <c r="J871" s="294"/>
      <c r="L871" s="294"/>
    </row>
    <row r="872" ht="15.75" customHeight="1">
      <c r="A872" s="294"/>
      <c r="B872" s="294"/>
      <c r="C872" s="295"/>
      <c r="D872" s="295"/>
      <c r="E872" s="294"/>
      <c r="F872" s="295"/>
      <c r="G872" s="295"/>
      <c r="H872" s="295"/>
      <c r="I872" s="294"/>
      <c r="J872" s="294"/>
      <c r="L872" s="294"/>
    </row>
    <row r="873" ht="15.75" customHeight="1">
      <c r="A873" s="294"/>
      <c r="B873" s="294"/>
      <c r="C873" s="295"/>
      <c r="D873" s="295"/>
      <c r="E873" s="294"/>
      <c r="F873" s="295"/>
      <c r="G873" s="295"/>
      <c r="H873" s="295"/>
      <c r="I873" s="294"/>
      <c r="J873" s="294"/>
      <c r="L873" s="294"/>
    </row>
    <row r="874" ht="15.75" customHeight="1">
      <c r="A874" s="294"/>
      <c r="B874" s="294"/>
      <c r="C874" s="295"/>
      <c r="D874" s="295"/>
      <c r="E874" s="294"/>
      <c r="F874" s="295"/>
      <c r="G874" s="295"/>
      <c r="H874" s="295"/>
      <c r="I874" s="294"/>
      <c r="J874" s="294"/>
      <c r="L874" s="294"/>
    </row>
    <row r="875" ht="15.75" customHeight="1">
      <c r="A875" s="294"/>
      <c r="B875" s="294"/>
      <c r="C875" s="295"/>
      <c r="D875" s="295"/>
      <c r="E875" s="294"/>
      <c r="F875" s="295"/>
      <c r="G875" s="295"/>
      <c r="H875" s="295"/>
      <c r="I875" s="294"/>
      <c r="J875" s="294"/>
      <c r="L875" s="294"/>
    </row>
    <row r="876" ht="15.75" customHeight="1">
      <c r="A876" s="294"/>
      <c r="B876" s="294"/>
      <c r="C876" s="295"/>
      <c r="D876" s="295"/>
      <c r="E876" s="294"/>
      <c r="F876" s="295"/>
      <c r="G876" s="295"/>
      <c r="H876" s="295"/>
      <c r="I876" s="294"/>
      <c r="J876" s="294"/>
      <c r="L876" s="294"/>
    </row>
    <row r="877" ht="15.75" customHeight="1">
      <c r="A877" s="294"/>
      <c r="B877" s="294"/>
      <c r="C877" s="295"/>
      <c r="D877" s="295"/>
      <c r="E877" s="294"/>
      <c r="F877" s="295"/>
      <c r="G877" s="295"/>
      <c r="H877" s="295"/>
      <c r="I877" s="294"/>
      <c r="J877" s="294"/>
      <c r="L877" s="294"/>
    </row>
    <row r="878" ht="15.75" customHeight="1">
      <c r="A878" s="294"/>
      <c r="B878" s="294"/>
      <c r="C878" s="295"/>
      <c r="D878" s="295"/>
      <c r="E878" s="294"/>
      <c r="F878" s="295"/>
      <c r="G878" s="295"/>
      <c r="H878" s="295"/>
      <c r="I878" s="294"/>
      <c r="J878" s="294"/>
      <c r="L878" s="294"/>
    </row>
    <row r="879" ht="15.75" customHeight="1">
      <c r="A879" s="294"/>
      <c r="B879" s="294"/>
      <c r="C879" s="295"/>
      <c r="D879" s="295"/>
      <c r="E879" s="294"/>
      <c r="F879" s="295"/>
      <c r="G879" s="295"/>
      <c r="H879" s="295"/>
      <c r="I879" s="294"/>
      <c r="J879" s="294"/>
      <c r="L879" s="294"/>
    </row>
    <row r="880" ht="15.75" customHeight="1">
      <c r="A880" s="294"/>
      <c r="B880" s="294"/>
      <c r="C880" s="295"/>
      <c r="D880" s="295"/>
      <c r="E880" s="294"/>
      <c r="F880" s="295"/>
      <c r="G880" s="295"/>
      <c r="H880" s="295"/>
      <c r="I880" s="294"/>
      <c r="J880" s="294"/>
      <c r="L880" s="294"/>
    </row>
    <row r="881" ht="15.75" customHeight="1">
      <c r="A881" s="294"/>
      <c r="B881" s="294"/>
      <c r="C881" s="295"/>
      <c r="D881" s="295"/>
      <c r="E881" s="294"/>
      <c r="F881" s="295"/>
      <c r="G881" s="295"/>
      <c r="H881" s="295"/>
      <c r="I881" s="294"/>
      <c r="J881" s="294"/>
      <c r="L881" s="294"/>
    </row>
    <row r="882" ht="15.75" customHeight="1">
      <c r="A882" s="294"/>
      <c r="B882" s="294"/>
      <c r="C882" s="295"/>
      <c r="D882" s="295"/>
      <c r="E882" s="294"/>
      <c r="F882" s="295"/>
      <c r="G882" s="295"/>
      <c r="H882" s="295"/>
      <c r="I882" s="294"/>
      <c r="J882" s="294"/>
      <c r="L882" s="294"/>
    </row>
    <row r="883" ht="15.75" customHeight="1">
      <c r="A883" s="294"/>
      <c r="B883" s="294"/>
      <c r="C883" s="295"/>
      <c r="D883" s="295"/>
      <c r="E883" s="294"/>
      <c r="F883" s="295"/>
      <c r="G883" s="295"/>
      <c r="H883" s="295"/>
      <c r="I883" s="294"/>
      <c r="J883" s="294"/>
      <c r="L883" s="294"/>
    </row>
    <row r="884" ht="15.75" customHeight="1">
      <c r="A884" s="294"/>
      <c r="B884" s="294"/>
      <c r="C884" s="295"/>
      <c r="D884" s="295"/>
      <c r="E884" s="294"/>
      <c r="F884" s="295"/>
      <c r="G884" s="295"/>
      <c r="H884" s="295"/>
      <c r="I884" s="294"/>
      <c r="J884" s="294"/>
      <c r="L884" s="294"/>
    </row>
    <row r="885" ht="15.75" customHeight="1">
      <c r="A885" s="294"/>
      <c r="B885" s="294"/>
      <c r="C885" s="295"/>
      <c r="D885" s="295"/>
      <c r="E885" s="294"/>
      <c r="F885" s="295"/>
      <c r="G885" s="295"/>
      <c r="H885" s="295"/>
      <c r="I885" s="294"/>
      <c r="J885" s="294"/>
      <c r="L885" s="294"/>
    </row>
    <row r="886" ht="15.75" customHeight="1">
      <c r="A886" s="294"/>
      <c r="B886" s="294"/>
      <c r="C886" s="295"/>
      <c r="D886" s="295"/>
      <c r="E886" s="294"/>
      <c r="F886" s="295"/>
      <c r="G886" s="295"/>
      <c r="H886" s="295"/>
      <c r="I886" s="294"/>
      <c r="J886" s="294"/>
      <c r="L886" s="294"/>
    </row>
    <row r="887" ht="15.75" customHeight="1">
      <c r="A887" s="294"/>
      <c r="B887" s="294"/>
      <c r="C887" s="295"/>
      <c r="D887" s="295"/>
      <c r="E887" s="294"/>
      <c r="F887" s="295"/>
      <c r="G887" s="295"/>
      <c r="H887" s="295"/>
      <c r="I887" s="294"/>
      <c r="J887" s="294"/>
      <c r="L887" s="294"/>
    </row>
    <row r="888" ht="15.75" customHeight="1">
      <c r="A888" s="294"/>
      <c r="B888" s="294"/>
      <c r="C888" s="295"/>
      <c r="D888" s="295"/>
      <c r="E888" s="294"/>
      <c r="F888" s="295"/>
      <c r="G888" s="295"/>
      <c r="H888" s="295"/>
      <c r="I888" s="294"/>
      <c r="J888" s="294"/>
      <c r="L888" s="294"/>
    </row>
    <row r="889" ht="15.75" customHeight="1">
      <c r="A889" s="294"/>
      <c r="B889" s="294"/>
      <c r="C889" s="295"/>
      <c r="D889" s="295"/>
      <c r="E889" s="294"/>
      <c r="F889" s="295"/>
      <c r="G889" s="295"/>
      <c r="H889" s="295"/>
      <c r="I889" s="294"/>
      <c r="J889" s="294"/>
      <c r="L889" s="294"/>
    </row>
    <row r="890" ht="15.75" customHeight="1">
      <c r="A890" s="294"/>
      <c r="B890" s="294"/>
      <c r="C890" s="295"/>
      <c r="D890" s="295"/>
      <c r="E890" s="294"/>
      <c r="F890" s="295"/>
      <c r="G890" s="295"/>
      <c r="H890" s="295"/>
      <c r="I890" s="294"/>
      <c r="J890" s="294"/>
      <c r="L890" s="294"/>
    </row>
    <row r="891" ht="15.75" customHeight="1">
      <c r="A891" s="294"/>
      <c r="B891" s="294"/>
      <c r="C891" s="295"/>
      <c r="D891" s="295"/>
      <c r="E891" s="294"/>
      <c r="F891" s="295"/>
      <c r="G891" s="295"/>
      <c r="H891" s="295"/>
      <c r="I891" s="294"/>
      <c r="J891" s="294"/>
      <c r="L891" s="294"/>
    </row>
    <row r="892" ht="15.75" customHeight="1">
      <c r="A892" s="294"/>
      <c r="B892" s="294"/>
      <c r="C892" s="295"/>
      <c r="D892" s="295"/>
      <c r="E892" s="294"/>
      <c r="F892" s="295"/>
      <c r="G892" s="295"/>
      <c r="H892" s="295"/>
      <c r="I892" s="294"/>
      <c r="J892" s="294"/>
      <c r="L892" s="294"/>
    </row>
    <row r="893" ht="15.75" customHeight="1">
      <c r="A893" s="294"/>
      <c r="B893" s="294"/>
      <c r="C893" s="295"/>
      <c r="D893" s="295"/>
      <c r="E893" s="294"/>
      <c r="F893" s="295"/>
      <c r="G893" s="295"/>
      <c r="H893" s="295"/>
      <c r="I893" s="294"/>
      <c r="J893" s="294"/>
      <c r="L893" s="294"/>
    </row>
    <row r="894" ht="15.75" customHeight="1">
      <c r="A894" s="294"/>
      <c r="B894" s="294"/>
      <c r="C894" s="295"/>
      <c r="D894" s="295"/>
      <c r="E894" s="294"/>
      <c r="F894" s="295"/>
      <c r="G894" s="295"/>
      <c r="H894" s="295"/>
      <c r="I894" s="294"/>
      <c r="J894" s="294"/>
      <c r="L894" s="294"/>
    </row>
    <row r="895" ht="15.75" customHeight="1">
      <c r="A895" s="294"/>
      <c r="B895" s="294"/>
      <c r="C895" s="295"/>
      <c r="D895" s="295"/>
      <c r="E895" s="294"/>
      <c r="F895" s="295"/>
      <c r="G895" s="295"/>
      <c r="H895" s="295"/>
      <c r="I895" s="294"/>
      <c r="J895" s="294"/>
      <c r="L895" s="294"/>
    </row>
    <row r="896" ht="15.75" customHeight="1">
      <c r="A896" s="294"/>
      <c r="B896" s="294"/>
      <c r="C896" s="295"/>
      <c r="D896" s="295"/>
      <c r="E896" s="294"/>
      <c r="F896" s="295"/>
      <c r="G896" s="295"/>
      <c r="H896" s="295"/>
      <c r="I896" s="294"/>
      <c r="J896" s="294"/>
      <c r="L896" s="294"/>
    </row>
    <row r="897" ht="15.75" customHeight="1">
      <c r="A897" s="294"/>
      <c r="B897" s="294"/>
      <c r="C897" s="295"/>
      <c r="D897" s="295"/>
      <c r="E897" s="294"/>
      <c r="F897" s="295"/>
      <c r="G897" s="295"/>
      <c r="H897" s="295"/>
      <c r="I897" s="294"/>
      <c r="J897" s="294"/>
      <c r="L897" s="294"/>
    </row>
    <row r="898" ht="15.75" customHeight="1">
      <c r="A898" s="294"/>
      <c r="B898" s="294"/>
      <c r="C898" s="295"/>
      <c r="D898" s="295"/>
      <c r="E898" s="294"/>
      <c r="F898" s="295"/>
      <c r="G898" s="295"/>
      <c r="H898" s="295"/>
      <c r="I898" s="294"/>
      <c r="J898" s="294"/>
      <c r="L898" s="294"/>
    </row>
    <row r="899" ht="15.75" customHeight="1">
      <c r="A899" s="294"/>
      <c r="B899" s="294"/>
      <c r="C899" s="295"/>
      <c r="D899" s="295"/>
      <c r="E899" s="294"/>
      <c r="F899" s="295"/>
      <c r="G899" s="295"/>
      <c r="H899" s="295"/>
      <c r="I899" s="294"/>
      <c r="J899" s="294"/>
      <c r="L899" s="294"/>
    </row>
    <row r="900" ht="15.75" customHeight="1">
      <c r="A900" s="294"/>
      <c r="B900" s="294"/>
      <c r="C900" s="295"/>
      <c r="D900" s="295"/>
      <c r="E900" s="294"/>
      <c r="F900" s="295"/>
      <c r="G900" s="295"/>
      <c r="H900" s="295"/>
      <c r="I900" s="294"/>
      <c r="J900" s="294"/>
      <c r="L900" s="294"/>
    </row>
    <row r="901" ht="15.75" customHeight="1">
      <c r="A901" s="294"/>
      <c r="B901" s="294"/>
      <c r="C901" s="295"/>
      <c r="D901" s="295"/>
      <c r="E901" s="294"/>
      <c r="F901" s="295"/>
      <c r="G901" s="295"/>
      <c r="H901" s="295"/>
      <c r="I901" s="294"/>
      <c r="J901" s="294"/>
      <c r="L901" s="294"/>
    </row>
    <row r="902" ht="15.75" customHeight="1">
      <c r="A902" s="294"/>
      <c r="B902" s="294"/>
      <c r="C902" s="295"/>
      <c r="D902" s="295"/>
      <c r="E902" s="294"/>
      <c r="F902" s="295"/>
      <c r="G902" s="295"/>
      <c r="H902" s="295"/>
      <c r="I902" s="294"/>
      <c r="J902" s="294"/>
      <c r="L902" s="294"/>
    </row>
    <row r="903" ht="15.75" customHeight="1">
      <c r="A903" s="294"/>
      <c r="B903" s="294"/>
      <c r="C903" s="295"/>
      <c r="D903" s="295"/>
      <c r="E903" s="294"/>
      <c r="F903" s="295"/>
      <c r="G903" s="295"/>
      <c r="H903" s="295"/>
      <c r="I903" s="294"/>
      <c r="J903" s="294"/>
      <c r="L903" s="294"/>
    </row>
    <row r="904" ht="15.75" customHeight="1">
      <c r="A904" s="294"/>
      <c r="B904" s="294"/>
      <c r="C904" s="295"/>
      <c r="D904" s="295"/>
      <c r="E904" s="294"/>
      <c r="F904" s="295"/>
      <c r="G904" s="295"/>
      <c r="H904" s="295"/>
      <c r="I904" s="294"/>
      <c r="J904" s="294"/>
      <c r="L904" s="294"/>
    </row>
    <row r="905" ht="15.75" customHeight="1">
      <c r="A905" s="294"/>
      <c r="B905" s="294"/>
      <c r="C905" s="295"/>
      <c r="D905" s="295"/>
      <c r="E905" s="294"/>
      <c r="F905" s="295"/>
      <c r="G905" s="295"/>
      <c r="H905" s="295"/>
      <c r="I905" s="294"/>
      <c r="J905" s="294"/>
      <c r="L905" s="294"/>
    </row>
    <row r="906" ht="15.75" customHeight="1">
      <c r="A906" s="294"/>
      <c r="B906" s="294"/>
      <c r="C906" s="295"/>
      <c r="D906" s="295"/>
      <c r="E906" s="294"/>
      <c r="F906" s="295"/>
      <c r="G906" s="295"/>
      <c r="H906" s="295"/>
      <c r="I906" s="294"/>
      <c r="J906" s="294"/>
      <c r="L906" s="294"/>
    </row>
    <row r="907" ht="15.75" customHeight="1">
      <c r="A907" s="294"/>
      <c r="B907" s="294"/>
      <c r="C907" s="295"/>
      <c r="D907" s="295"/>
      <c r="E907" s="294"/>
      <c r="F907" s="295"/>
      <c r="G907" s="295"/>
      <c r="H907" s="295"/>
      <c r="I907" s="294"/>
      <c r="J907" s="294"/>
      <c r="L907" s="294"/>
    </row>
    <row r="908" ht="15.75" customHeight="1">
      <c r="A908" s="294"/>
      <c r="B908" s="294"/>
      <c r="C908" s="295"/>
      <c r="D908" s="295"/>
      <c r="E908" s="294"/>
      <c r="F908" s="295"/>
      <c r="G908" s="295"/>
      <c r="H908" s="295"/>
      <c r="I908" s="294"/>
      <c r="J908" s="294"/>
      <c r="L908" s="294"/>
    </row>
    <row r="909" ht="15.75" customHeight="1">
      <c r="A909" s="294"/>
      <c r="B909" s="294"/>
      <c r="C909" s="295"/>
      <c r="D909" s="295"/>
      <c r="E909" s="294"/>
      <c r="F909" s="295"/>
      <c r="G909" s="295"/>
      <c r="H909" s="295"/>
      <c r="I909" s="294"/>
      <c r="J909" s="294"/>
      <c r="L909" s="294"/>
    </row>
    <row r="910" ht="15.75" customHeight="1">
      <c r="A910" s="294"/>
      <c r="B910" s="294"/>
      <c r="C910" s="295"/>
      <c r="D910" s="295"/>
      <c r="E910" s="294"/>
      <c r="F910" s="295"/>
      <c r="G910" s="295"/>
      <c r="H910" s="295"/>
      <c r="I910" s="294"/>
      <c r="J910" s="294"/>
      <c r="L910" s="294"/>
    </row>
    <row r="911" ht="15.75" customHeight="1">
      <c r="A911" s="294"/>
      <c r="B911" s="294"/>
      <c r="C911" s="295"/>
      <c r="D911" s="295"/>
      <c r="E911" s="294"/>
      <c r="F911" s="295"/>
      <c r="G911" s="295"/>
      <c r="H911" s="295"/>
      <c r="I911" s="294"/>
      <c r="J911" s="294"/>
      <c r="L911" s="294"/>
    </row>
    <row r="912" ht="15.75" customHeight="1">
      <c r="A912" s="294"/>
      <c r="B912" s="294"/>
      <c r="C912" s="295"/>
      <c r="D912" s="295"/>
      <c r="E912" s="294"/>
      <c r="F912" s="295"/>
      <c r="G912" s="295"/>
      <c r="H912" s="295"/>
      <c r="I912" s="294"/>
      <c r="J912" s="294"/>
      <c r="L912" s="294"/>
    </row>
    <row r="913" ht="15.75" customHeight="1">
      <c r="A913" s="294"/>
      <c r="B913" s="294"/>
      <c r="C913" s="295"/>
      <c r="D913" s="295"/>
      <c r="E913" s="294"/>
      <c r="F913" s="295"/>
      <c r="G913" s="295"/>
      <c r="H913" s="295"/>
      <c r="I913" s="294"/>
      <c r="J913" s="294"/>
      <c r="L913" s="294"/>
    </row>
    <row r="914" ht="15.75" customHeight="1">
      <c r="A914" s="294"/>
      <c r="B914" s="294"/>
      <c r="C914" s="295"/>
      <c r="D914" s="295"/>
      <c r="E914" s="294"/>
      <c r="F914" s="295"/>
      <c r="G914" s="295"/>
      <c r="H914" s="295"/>
      <c r="I914" s="294"/>
      <c r="J914" s="294"/>
      <c r="L914" s="294"/>
    </row>
    <row r="915" ht="15.75" customHeight="1">
      <c r="A915" s="294"/>
      <c r="B915" s="294"/>
      <c r="C915" s="295"/>
      <c r="D915" s="295"/>
      <c r="E915" s="294"/>
      <c r="F915" s="295"/>
      <c r="G915" s="295"/>
      <c r="H915" s="295"/>
      <c r="I915" s="294"/>
      <c r="J915" s="294"/>
      <c r="L915" s="294"/>
    </row>
    <row r="916" ht="15.75" customHeight="1">
      <c r="A916" s="294"/>
      <c r="B916" s="294"/>
      <c r="C916" s="295"/>
      <c r="D916" s="295"/>
      <c r="E916" s="294"/>
      <c r="F916" s="295"/>
      <c r="G916" s="295"/>
      <c r="H916" s="295"/>
      <c r="I916" s="294"/>
      <c r="J916" s="294"/>
      <c r="L916" s="294"/>
    </row>
    <row r="917" ht="15.75" customHeight="1">
      <c r="A917" s="294"/>
      <c r="B917" s="294"/>
      <c r="C917" s="295"/>
      <c r="D917" s="295"/>
      <c r="E917" s="294"/>
      <c r="F917" s="295"/>
      <c r="G917" s="295"/>
      <c r="H917" s="295"/>
      <c r="I917" s="294"/>
      <c r="J917" s="294"/>
      <c r="L917" s="294"/>
    </row>
    <row r="918" ht="15.75" customHeight="1">
      <c r="A918" s="294"/>
      <c r="B918" s="294"/>
      <c r="C918" s="295"/>
      <c r="D918" s="295"/>
      <c r="E918" s="294"/>
      <c r="F918" s="295"/>
      <c r="G918" s="295"/>
      <c r="H918" s="295"/>
      <c r="I918" s="294"/>
      <c r="J918" s="294"/>
      <c r="L918" s="294"/>
    </row>
    <row r="919" ht="15.75" customHeight="1">
      <c r="A919" s="294"/>
      <c r="B919" s="294"/>
      <c r="C919" s="295"/>
      <c r="D919" s="295"/>
      <c r="E919" s="294"/>
      <c r="F919" s="295"/>
      <c r="G919" s="295"/>
      <c r="H919" s="295"/>
      <c r="I919" s="294"/>
      <c r="J919" s="294"/>
      <c r="L919" s="294"/>
    </row>
    <row r="920" ht="15.75" customHeight="1">
      <c r="A920" s="294"/>
      <c r="B920" s="294"/>
      <c r="C920" s="295"/>
      <c r="D920" s="295"/>
      <c r="E920" s="294"/>
      <c r="F920" s="295"/>
      <c r="G920" s="295"/>
      <c r="H920" s="295"/>
      <c r="I920" s="294"/>
      <c r="J920" s="294"/>
      <c r="L920" s="294"/>
    </row>
    <row r="921" ht="15.75" customHeight="1">
      <c r="A921" s="294"/>
      <c r="B921" s="294"/>
      <c r="C921" s="295"/>
      <c r="D921" s="295"/>
      <c r="E921" s="294"/>
      <c r="F921" s="295"/>
      <c r="G921" s="295"/>
      <c r="H921" s="295"/>
      <c r="I921" s="294"/>
      <c r="J921" s="294"/>
      <c r="L921" s="294"/>
    </row>
    <row r="922" ht="15.75" customHeight="1">
      <c r="A922" s="294"/>
      <c r="B922" s="294"/>
      <c r="C922" s="295"/>
      <c r="D922" s="295"/>
      <c r="E922" s="294"/>
      <c r="F922" s="295"/>
      <c r="G922" s="295"/>
      <c r="H922" s="295"/>
      <c r="I922" s="294"/>
      <c r="J922" s="294"/>
      <c r="L922" s="294"/>
    </row>
    <row r="923" ht="15.75" customHeight="1">
      <c r="A923" s="294"/>
      <c r="B923" s="294"/>
      <c r="C923" s="295"/>
      <c r="D923" s="295"/>
      <c r="E923" s="294"/>
      <c r="F923" s="295"/>
      <c r="G923" s="295"/>
      <c r="H923" s="295"/>
      <c r="I923" s="294"/>
      <c r="J923" s="294"/>
      <c r="L923" s="294"/>
    </row>
    <row r="924" ht="15.75" customHeight="1">
      <c r="A924" s="294"/>
      <c r="B924" s="294"/>
      <c r="C924" s="295"/>
      <c r="D924" s="295"/>
      <c r="E924" s="294"/>
      <c r="F924" s="295"/>
      <c r="G924" s="295"/>
      <c r="H924" s="295"/>
      <c r="I924" s="294"/>
      <c r="J924" s="294"/>
      <c r="L924" s="294"/>
    </row>
    <row r="925" ht="15.75" customHeight="1">
      <c r="A925" s="294"/>
      <c r="B925" s="294"/>
      <c r="C925" s="295"/>
      <c r="D925" s="295"/>
      <c r="E925" s="294"/>
      <c r="F925" s="295"/>
      <c r="G925" s="295"/>
      <c r="H925" s="295"/>
      <c r="I925" s="294"/>
      <c r="J925" s="294"/>
      <c r="L925" s="294"/>
    </row>
    <row r="926" ht="15.75" customHeight="1">
      <c r="A926" s="294"/>
      <c r="B926" s="294"/>
      <c r="C926" s="295"/>
      <c r="D926" s="295"/>
      <c r="E926" s="294"/>
      <c r="F926" s="295"/>
      <c r="G926" s="295"/>
      <c r="H926" s="295"/>
      <c r="I926" s="294"/>
      <c r="J926" s="294"/>
      <c r="L926" s="294"/>
    </row>
    <row r="927" ht="15.75" customHeight="1">
      <c r="A927" s="294"/>
      <c r="B927" s="294"/>
      <c r="C927" s="295"/>
      <c r="D927" s="295"/>
      <c r="E927" s="294"/>
      <c r="F927" s="295"/>
      <c r="G927" s="295"/>
      <c r="H927" s="295"/>
      <c r="I927" s="294"/>
      <c r="J927" s="294"/>
      <c r="L927" s="294"/>
    </row>
    <row r="928" ht="15.75" customHeight="1">
      <c r="A928" s="294"/>
      <c r="B928" s="294"/>
      <c r="C928" s="295"/>
      <c r="D928" s="295"/>
      <c r="E928" s="294"/>
      <c r="F928" s="295"/>
      <c r="G928" s="295"/>
      <c r="H928" s="295"/>
      <c r="I928" s="294"/>
      <c r="J928" s="294"/>
      <c r="L928" s="294"/>
    </row>
    <row r="929" ht="15.75" customHeight="1">
      <c r="A929" s="294"/>
      <c r="B929" s="294"/>
      <c r="C929" s="295"/>
      <c r="D929" s="295"/>
      <c r="E929" s="294"/>
      <c r="F929" s="295"/>
      <c r="G929" s="295"/>
      <c r="H929" s="295"/>
      <c r="I929" s="294"/>
      <c r="J929" s="294"/>
      <c r="L929" s="294"/>
    </row>
    <row r="930" ht="15.75" customHeight="1">
      <c r="A930" s="294"/>
      <c r="B930" s="294"/>
      <c r="C930" s="295"/>
      <c r="D930" s="295"/>
      <c r="E930" s="294"/>
      <c r="F930" s="295"/>
      <c r="G930" s="295"/>
      <c r="H930" s="295"/>
      <c r="I930" s="294"/>
      <c r="J930" s="294"/>
      <c r="L930" s="294"/>
    </row>
    <row r="931" ht="15.75" customHeight="1">
      <c r="A931" s="294"/>
      <c r="B931" s="294"/>
      <c r="C931" s="295"/>
      <c r="D931" s="295"/>
      <c r="E931" s="294"/>
      <c r="F931" s="295"/>
      <c r="G931" s="295"/>
      <c r="H931" s="295"/>
      <c r="I931" s="294"/>
      <c r="J931" s="294"/>
      <c r="L931" s="294"/>
    </row>
    <row r="932" ht="15.75" customHeight="1">
      <c r="A932" s="294"/>
      <c r="B932" s="294"/>
      <c r="C932" s="295"/>
      <c r="D932" s="295"/>
      <c r="E932" s="294"/>
      <c r="F932" s="295"/>
      <c r="G932" s="295"/>
      <c r="H932" s="295"/>
      <c r="I932" s="294"/>
      <c r="J932" s="294"/>
      <c r="L932" s="294"/>
    </row>
    <row r="933" ht="15.75" customHeight="1">
      <c r="A933" s="294"/>
      <c r="B933" s="294"/>
      <c r="C933" s="295"/>
      <c r="D933" s="295"/>
      <c r="E933" s="294"/>
      <c r="F933" s="295"/>
      <c r="G933" s="295"/>
      <c r="H933" s="295"/>
      <c r="I933" s="294"/>
      <c r="J933" s="294"/>
      <c r="L933" s="294"/>
    </row>
    <row r="934" ht="15.75" customHeight="1">
      <c r="A934" s="294"/>
      <c r="B934" s="294"/>
      <c r="C934" s="295"/>
      <c r="D934" s="295"/>
      <c r="E934" s="294"/>
      <c r="F934" s="295"/>
      <c r="G934" s="295"/>
      <c r="H934" s="295"/>
      <c r="I934" s="294"/>
      <c r="J934" s="294"/>
      <c r="L934" s="294"/>
    </row>
    <row r="935" ht="15.75" customHeight="1">
      <c r="A935" s="294"/>
      <c r="B935" s="294"/>
      <c r="C935" s="295"/>
      <c r="D935" s="295"/>
      <c r="E935" s="294"/>
      <c r="F935" s="295"/>
      <c r="G935" s="295"/>
      <c r="H935" s="295"/>
      <c r="I935" s="294"/>
      <c r="J935" s="294"/>
      <c r="L935" s="294"/>
    </row>
    <row r="936" ht="15.75" customHeight="1">
      <c r="A936" s="294"/>
      <c r="B936" s="294"/>
      <c r="C936" s="295"/>
      <c r="D936" s="295"/>
      <c r="E936" s="294"/>
      <c r="F936" s="295"/>
      <c r="G936" s="295"/>
      <c r="H936" s="295"/>
      <c r="I936" s="294"/>
      <c r="J936" s="294"/>
      <c r="L936" s="294"/>
    </row>
    <row r="937" ht="15.75" customHeight="1">
      <c r="A937" s="294"/>
      <c r="B937" s="294"/>
      <c r="C937" s="295"/>
      <c r="D937" s="295"/>
      <c r="E937" s="294"/>
      <c r="F937" s="295"/>
      <c r="G937" s="295"/>
      <c r="H937" s="295"/>
      <c r="I937" s="294"/>
      <c r="J937" s="294"/>
      <c r="L937" s="294"/>
    </row>
    <row r="938" ht="15.75" customHeight="1">
      <c r="A938" s="294"/>
      <c r="B938" s="294"/>
      <c r="C938" s="295"/>
      <c r="D938" s="295"/>
      <c r="E938" s="294"/>
      <c r="F938" s="295"/>
      <c r="G938" s="295"/>
      <c r="H938" s="295"/>
      <c r="I938" s="294"/>
      <c r="J938" s="294"/>
      <c r="L938" s="294"/>
    </row>
    <row r="939" ht="15.75" customHeight="1">
      <c r="A939" s="294"/>
      <c r="B939" s="294"/>
      <c r="C939" s="295"/>
      <c r="D939" s="295"/>
      <c r="E939" s="294"/>
      <c r="F939" s="295"/>
      <c r="G939" s="295"/>
      <c r="H939" s="295"/>
      <c r="I939" s="294"/>
      <c r="J939" s="294"/>
      <c r="L939" s="294"/>
    </row>
    <row r="940" ht="15.75" customHeight="1">
      <c r="A940" s="294"/>
      <c r="B940" s="294"/>
      <c r="C940" s="295"/>
      <c r="D940" s="295"/>
      <c r="E940" s="294"/>
      <c r="F940" s="295"/>
      <c r="G940" s="295"/>
      <c r="H940" s="295"/>
      <c r="I940" s="294"/>
      <c r="J940" s="294"/>
      <c r="L940" s="294"/>
    </row>
    <row r="941" ht="15.75" customHeight="1">
      <c r="A941" s="294"/>
      <c r="B941" s="294"/>
      <c r="C941" s="295"/>
      <c r="D941" s="295"/>
      <c r="E941" s="294"/>
      <c r="F941" s="295"/>
      <c r="G941" s="295"/>
      <c r="H941" s="295"/>
      <c r="I941" s="294"/>
      <c r="J941" s="294"/>
      <c r="L941" s="294"/>
    </row>
    <row r="942" ht="15.75" customHeight="1">
      <c r="A942" s="294"/>
      <c r="B942" s="294"/>
      <c r="C942" s="295"/>
      <c r="D942" s="295"/>
      <c r="E942" s="294"/>
      <c r="F942" s="295"/>
      <c r="G942" s="295"/>
      <c r="H942" s="295"/>
      <c r="I942" s="294"/>
      <c r="J942" s="294"/>
      <c r="L942" s="294"/>
    </row>
    <row r="943" ht="15.75" customHeight="1">
      <c r="A943" s="294"/>
      <c r="B943" s="294"/>
      <c r="C943" s="295"/>
      <c r="D943" s="295"/>
      <c r="E943" s="294"/>
      <c r="F943" s="295"/>
      <c r="G943" s="295"/>
      <c r="H943" s="295"/>
      <c r="I943" s="294"/>
      <c r="J943" s="294"/>
      <c r="L943" s="294"/>
    </row>
    <row r="944" ht="15.75" customHeight="1">
      <c r="A944" s="294"/>
      <c r="B944" s="294"/>
      <c r="C944" s="295"/>
      <c r="D944" s="295"/>
      <c r="E944" s="294"/>
      <c r="F944" s="295"/>
      <c r="G944" s="295"/>
      <c r="H944" s="295"/>
      <c r="I944" s="294"/>
      <c r="J944" s="294"/>
      <c r="L944" s="294"/>
    </row>
    <row r="945" ht="15.75" customHeight="1">
      <c r="A945" s="294"/>
      <c r="B945" s="294"/>
      <c r="C945" s="295"/>
      <c r="D945" s="295"/>
      <c r="E945" s="294"/>
      <c r="F945" s="295"/>
      <c r="G945" s="295"/>
      <c r="H945" s="295"/>
      <c r="I945" s="294"/>
      <c r="J945" s="294"/>
      <c r="L945" s="294"/>
    </row>
  </sheetData>
  <mergeCells count="12">
    <mergeCell ref="B53:C53"/>
    <mergeCell ref="B54:C54"/>
    <mergeCell ref="B76:C76"/>
    <mergeCell ref="B93:C93"/>
    <mergeCell ref="B141:C141"/>
    <mergeCell ref="B3:I3"/>
    <mergeCell ref="B4:I4"/>
    <mergeCell ref="B9:C9"/>
    <mergeCell ref="B15:C15"/>
    <mergeCell ref="B16:C16"/>
    <mergeCell ref="B43:C43"/>
    <mergeCell ref="B47:C47"/>
  </mergeCells>
  <dataValidations>
    <dataValidation type="list" allowBlank="1" showErrorMessage="1" sqref="I8 I10:I193">
      <formula1>$O$2:$O$6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2.0"/>
    <col customWidth="1" min="2" max="2" width="30.13"/>
    <col customWidth="1" min="3" max="3" width="41.75"/>
    <col customWidth="1" min="4" max="4" width="37.0"/>
    <col customWidth="1" min="5" max="5" width="44.25"/>
    <col customWidth="1" min="6" max="6" width="48.38"/>
    <col customWidth="1" min="7" max="7" width="36.0"/>
    <col customWidth="1" min="8" max="8" width="38.88"/>
  </cols>
  <sheetData>
    <row r="1" ht="15.75" customHeight="1">
      <c r="A1" s="130"/>
      <c r="B1" s="130"/>
      <c r="C1" s="129"/>
      <c r="D1" s="129"/>
      <c r="E1" s="130"/>
      <c r="F1" s="129"/>
      <c r="G1" s="129"/>
      <c r="H1" s="129"/>
      <c r="I1" s="130"/>
      <c r="J1" s="131"/>
      <c r="K1" s="132"/>
      <c r="L1" s="133"/>
      <c r="M1" s="134"/>
      <c r="N1" s="134"/>
      <c r="O1" s="134"/>
      <c r="P1" s="134"/>
      <c r="Q1" s="134"/>
      <c r="R1" s="134"/>
      <c r="S1" s="134"/>
      <c r="T1" s="134"/>
      <c r="U1" s="134"/>
      <c r="V1" s="134"/>
      <c r="W1" s="134"/>
      <c r="X1" s="134"/>
      <c r="Y1" s="134"/>
      <c r="Z1" s="134"/>
      <c r="AA1" s="135"/>
      <c r="AB1" s="135"/>
      <c r="AC1" s="135"/>
      <c r="AD1" s="135"/>
      <c r="AE1" s="135"/>
      <c r="AF1" s="135"/>
      <c r="AG1" s="135"/>
      <c r="AH1" s="135"/>
      <c r="AI1" s="135"/>
    </row>
    <row r="2" ht="15.75" customHeight="1">
      <c r="A2" s="136" t="s">
        <v>109</v>
      </c>
      <c r="B2" s="137"/>
      <c r="C2" s="138"/>
      <c r="D2" s="138"/>
      <c r="E2" s="137"/>
      <c r="F2" s="138"/>
      <c r="G2" s="138"/>
      <c r="H2" s="138"/>
      <c r="I2" s="139"/>
      <c r="J2" s="131"/>
      <c r="K2" s="132"/>
      <c r="L2" s="133"/>
      <c r="M2" s="134"/>
      <c r="N2" s="134"/>
      <c r="O2" s="140" t="s">
        <v>51</v>
      </c>
      <c r="P2" s="134"/>
      <c r="Q2" s="134"/>
      <c r="R2" s="134"/>
      <c r="S2" s="134"/>
      <c r="T2" s="134"/>
      <c r="U2" s="134"/>
      <c r="V2" s="134"/>
      <c r="W2" s="134"/>
      <c r="X2" s="134"/>
      <c r="Y2" s="134"/>
      <c r="Z2" s="134"/>
      <c r="AA2" s="135"/>
      <c r="AB2" s="135"/>
      <c r="AC2" s="135"/>
      <c r="AD2" s="135"/>
      <c r="AE2" s="135"/>
      <c r="AF2" s="135"/>
      <c r="AG2" s="135"/>
      <c r="AH2" s="135"/>
      <c r="AI2" s="135"/>
    </row>
    <row r="3" ht="15.75" customHeight="1">
      <c r="A3" s="141" t="s">
        <v>110</v>
      </c>
      <c r="B3" s="142"/>
      <c r="C3" s="5"/>
      <c r="D3" s="5"/>
      <c r="E3" s="5"/>
      <c r="F3" s="5"/>
      <c r="G3" s="5"/>
      <c r="H3" s="5"/>
      <c r="I3" s="143"/>
      <c r="J3" s="131"/>
      <c r="K3" s="132"/>
      <c r="L3" s="133"/>
      <c r="M3" s="134"/>
      <c r="N3" s="134"/>
      <c r="O3" s="144" t="s">
        <v>52</v>
      </c>
      <c r="P3" s="134"/>
      <c r="Q3" s="134"/>
      <c r="R3" s="134"/>
      <c r="S3" s="134"/>
      <c r="T3" s="134"/>
      <c r="U3" s="134"/>
      <c r="V3" s="134"/>
      <c r="W3" s="134"/>
      <c r="X3" s="134"/>
      <c r="Y3" s="134"/>
      <c r="Z3" s="134"/>
      <c r="AA3" s="135"/>
      <c r="AB3" s="135"/>
      <c r="AC3" s="135"/>
      <c r="AD3" s="135"/>
      <c r="AE3" s="135"/>
      <c r="AF3" s="135"/>
      <c r="AG3" s="135"/>
      <c r="AH3" s="135"/>
      <c r="AI3" s="135"/>
    </row>
    <row r="4" ht="15.75" customHeight="1">
      <c r="A4" s="141" t="s">
        <v>111</v>
      </c>
      <c r="B4" s="145" t="s">
        <v>4</v>
      </c>
      <c r="C4" s="5"/>
      <c r="D4" s="5"/>
      <c r="E4" s="5"/>
      <c r="F4" s="5"/>
      <c r="G4" s="5"/>
      <c r="H4" s="5"/>
      <c r="I4" s="143"/>
      <c r="J4" s="131"/>
      <c r="K4" s="146"/>
      <c r="L4" s="133"/>
      <c r="M4" s="134"/>
      <c r="N4" s="134"/>
      <c r="O4" s="147" t="s">
        <v>53</v>
      </c>
      <c r="P4" s="134"/>
      <c r="Q4" s="134"/>
      <c r="R4" s="134"/>
      <c r="S4" s="134"/>
      <c r="T4" s="134"/>
      <c r="U4" s="134"/>
      <c r="V4" s="134"/>
      <c r="W4" s="134"/>
      <c r="X4" s="134"/>
      <c r="Y4" s="134"/>
      <c r="Z4" s="134"/>
      <c r="AA4" s="135"/>
      <c r="AB4" s="135"/>
      <c r="AC4" s="135"/>
      <c r="AD4" s="135"/>
      <c r="AE4" s="135"/>
      <c r="AF4" s="135"/>
      <c r="AG4" s="135"/>
      <c r="AH4" s="135"/>
      <c r="AI4" s="135"/>
    </row>
    <row r="5" ht="15.75" customHeight="1">
      <c r="A5" s="136" t="s">
        <v>51</v>
      </c>
      <c r="B5" s="148" t="s">
        <v>52</v>
      </c>
      <c r="C5" s="148" t="s">
        <v>53</v>
      </c>
      <c r="D5" s="148" t="s">
        <v>112</v>
      </c>
      <c r="E5" s="149" t="s">
        <v>113</v>
      </c>
      <c r="F5" s="150"/>
      <c r="G5" s="150"/>
      <c r="H5" s="150"/>
      <c r="I5" s="133"/>
      <c r="J5" s="151"/>
      <c r="K5" s="152"/>
      <c r="L5" s="153"/>
      <c r="M5" s="154"/>
      <c r="N5" s="134"/>
      <c r="O5" s="155" t="s">
        <v>54</v>
      </c>
      <c r="P5" s="134"/>
      <c r="Q5" s="134"/>
      <c r="R5" s="134"/>
      <c r="S5" s="134"/>
      <c r="T5" s="134"/>
      <c r="U5" s="134"/>
      <c r="V5" s="134"/>
      <c r="W5" s="134"/>
      <c r="X5" s="134"/>
      <c r="Y5" s="134"/>
      <c r="Z5" s="134"/>
      <c r="AA5" s="135"/>
      <c r="AB5" s="135"/>
      <c r="AC5" s="135"/>
      <c r="AD5" s="135"/>
      <c r="AE5" s="135"/>
      <c r="AF5" s="135"/>
      <c r="AG5" s="135"/>
      <c r="AH5" s="135"/>
      <c r="AI5" s="135"/>
    </row>
    <row r="6" ht="15.75" customHeight="1">
      <c r="A6" s="156">
        <f>COUNTIF(I10:I936,"Pass")</f>
        <v>37</v>
      </c>
      <c r="B6" s="157">
        <f>COUNTIF(I10:I936,"Fail")</f>
        <v>0</v>
      </c>
      <c r="C6" s="157">
        <f>COUNTIF(I10:I936,"Untested")</f>
        <v>0</v>
      </c>
      <c r="D6" s="157">
        <f>COUNTIF(I10:I936,"N/A")</f>
        <v>0</v>
      </c>
      <c r="E6" s="158">
        <f>SUM(A6:D6)</f>
        <v>37</v>
      </c>
      <c r="F6" s="150"/>
      <c r="G6" s="150"/>
      <c r="H6" s="150"/>
      <c r="I6" s="133"/>
      <c r="J6" s="131"/>
      <c r="K6" s="132"/>
      <c r="L6" s="133"/>
      <c r="M6" s="134"/>
      <c r="N6" s="134"/>
      <c r="O6" s="134"/>
      <c r="P6" s="134"/>
      <c r="Q6" s="134"/>
      <c r="R6" s="134"/>
      <c r="S6" s="134"/>
      <c r="T6" s="134"/>
      <c r="U6" s="134"/>
      <c r="V6" s="134"/>
      <c r="W6" s="134"/>
      <c r="X6" s="134"/>
      <c r="Y6" s="134"/>
      <c r="Z6" s="134"/>
      <c r="AA6" s="135"/>
      <c r="AB6" s="135"/>
      <c r="AC6" s="135"/>
      <c r="AD6" s="135"/>
      <c r="AE6" s="135"/>
      <c r="AF6" s="135"/>
      <c r="AG6" s="135"/>
      <c r="AH6" s="135"/>
      <c r="AI6" s="135"/>
    </row>
    <row r="7" ht="15.75" customHeight="1">
      <c r="A7" s="159"/>
      <c r="B7" s="137"/>
      <c r="C7" s="138"/>
      <c r="D7" s="138"/>
      <c r="E7" s="137"/>
      <c r="F7" s="138"/>
      <c r="G7" s="138"/>
      <c r="H7" s="138"/>
      <c r="I7" s="160"/>
      <c r="J7" s="161"/>
      <c r="K7" s="146"/>
      <c r="L7" s="130"/>
      <c r="M7" s="134"/>
      <c r="N7" s="134"/>
      <c r="O7" s="134"/>
      <c r="P7" s="134"/>
      <c r="Q7" s="134"/>
      <c r="R7" s="134"/>
      <c r="S7" s="134"/>
      <c r="T7" s="134"/>
      <c r="U7" s="134"/>
      <c r="V7" s="134"/>
      <c r="W7" s="134"/>
      <c r="X7" s="134"/>
      <c r="Y7" s="134"/>
      <c r="Z7" s="134"/>
      <c r="AA7" s="135"/>
      <c r="AB7" s="135"/>
      <c r="AC7" s="135"/>
      <c r="AD7" s="135"/>
      <c r="AE7" s="135"/>
      <c r="AF7" s="135"/>
      <c r="AG7" s="135"/>
      <c r="AH7" s="135"/>
      <c r="AI7" s="135"/>
    </row>
    <row r="8" ht="15.75" customHeight="1">
      <c r="A8" s="162" t="s">
        <v>114</v>
      </c>
      <c r="B8" s="163" t="s">
        <v>115</v>
      </c>
      <c r="C8" s="164" t="s">
        <v>116</v>
      </c>
      <c r="D8" s="164" t="s">
        <v>117</v>
      </c>
      <c r="E8" s="163" t="s">
        <v>118</v>
      </c>
      <c r="F8" s="164" t="s">
        <v>119</v>
      </c>
      <c r="G8" s="164" t="s">
        <v>120</v>
      </c>
      <c r="H8" s="164" t="s">
        <v>121</v>
      </c>
      <c r="I8" s="163" t="s">
        <v>122</v>
      </c>
      <c r="J8" s="165" t="s">
        <v>123</v>
      </c>
      <c r="K8" s="163" t="s">
        <v>124</v>
      </c>
      <c r="L8" s="163" t="s">
        <v>125</v>
      </c>
      <c r="M8" s="134"/>
      <c r="N8" s="134"/>
      <c r="O8" s="134"/>
      <c r="P8" s="134"/>
      <c r="Q8" s="134"/>
      <c r="R8" s="134"/>
      <c r="S8" s="134"/>
      <c r="T8" s="134"/>
      <c r="U8" s="134"/>
      <c r="V8" s="134"/>
      <c r="W8" s="134"/>
      <c r="X8" s="134"/>
      <c r="Y8" s="134"/>
      <c r="Z8" s="134"/>
      <c r="AA8" s="135"/>
      <c r="AB8" s="135"/>
      <c r="AC8" s="135"/>
      <c r="AD8" s="135"/>
      <c r="AE8" s="135"/>
      <c r="AF8" s="135"/>
      <c r="AG8" s="135"/>
      <c r="AH8" s="135"/>
      <c r="AI8" s="135"/>
    </row>
    <row r="9" ht="15.75" customHeight="1">
      <c r="A9" s="166"/>
      <c r="B9" s="167" t="s">
        <v>5396</v>
      </c>
      <c r="C9" s="6"/>
      <c r="D9" s="168"/>
      <c r="E9" s="169"/>
      <c r="F9" s="168"/>
      <c r="G9" s="168"/>
      <c r="H9" s="168"/>
      <c r="I9" s="169"/>
      <c r="J9" s="170"/>
      <c r="K9" s="171"/>
      <c r="L9" s="169"/>
      <c r="M9" s="172"/>
      <c r="N9" s="134"/>
      <c r="O9" s="134"/>
      <c r="P9" s="134"/>
      <c r="Q9" s="134"/>
      <c r="R9" s="134"/>
      <c r="S9" s="134"/>
      <c r="T9" s="134"/>
      <c r="U9" s="134"/>
      <c r="V9" s="134"/>
      <c r="W9" s="134"/>
      <c r="X9" s="134"/>
      <c r="Y9" s="134"/>
      <c r="Z9" s="134"/>
      <c r="AA9" s="135"/>
      <c r="AB9" s="135"/>
      <c r="AC9" s="135"/>
      <c r="AD9" s="135"/>
      <c r="AE9" s="135"/>
      <c r="AF9" s="135"/>
      <c r="AG9" s="135"/>
      <c r="AH9" s="135"/>
      <c r="AI9" s="135"/>
    </row>
    <row r="10">
      <c r="A10" s="310" t="s">
        <v>5397</v>
      </c>
      <c r="B10" s="183" t="s">
        <v>128</v>
      </c>
      <c r="C10" s="447" t="s">
        <v>129</v>
      </c>
      <c r="D10" s="219" t="s">
        <v>5398</v>
      </c>
      <c r="E10" s="264" t="s">
        <v>956</v>
      </c>
      <c r="F10" s="178" t="s">
        <v>4512</v>
      </c>
      <c r="G10" s="275" t="s">
        <v>133</v>
      </c>
      <c r="H10" s="178" t="s">
        <v>4513</v>
      </c>
      <c r="I10" s="183" t="s">
        <v>51</v>
      </c>
      <c r="J10" s="206">
        <v>45388.0</v>
      </c>
      <c r="K10" s="276"/>
      <c r="L10" s="183" t="s">
        <v>135</v>
      </c>
      <c r="M10" s="202"/>
      <c r="N10" s="202"/>
      <c r="O10" s="202"/>
      <c r="P10" s="202"/>
      <c r="Q10" s="202"/>
      <c r="R10" s="202"/>
      <c r="S10" s="202"/>
      <c r="T10" s="202"/>
      <c r="U10" s="202"/>
      <c r="V10" s="202"/>
      <c r="W10" s="202"/>
      <c r="X10" s="202"/>
      <c r="Y10" s="202"/>
      <c r="Z10" s="202"/>
      <c r="AA10" s="135"/>
      <c r="AB10" s="135"/>
      <c r="AC10" s="135"/>
      <c r="AD10" s="135"/>
      <c r="AE10" s="135"/>
      <c r="AF10" s="135"/>
      <c r="AG10" s="135"/>
      <c r="AH10" s="135"/>
      <c r="AI10" s="135"/>
    </row>
    <row r="11">
      <c r="A11" s="310" t="s">
        <v>5399</v>
      </c>
      <c r="B11" s="431" t="s">
        <v>4520</v>
      </c>
      <c r="C11" s="322" t="s">
        <v>149</v>
      </c>
      <c r="D11" s="495" t="s">
        <v>5400</v>
      </c>
      <c r="E11" s="264" t="s">
        <v>956</v>
      </c>
      <c r="F11" s="426" t="s">
        <v>54</v>
      </c>
      <c r="G11" s="322" t="s">
        <v>4522</v>
      </c>
      <c r="H11" s="213" t="s">
        <v>4523</v>
      </c>
      <c r="I11" s="183" t="s">
        <v>51</v>
      </c>
      <c r="J11" s="206">
        <v>45388.0</v>
      </c>
      <c r="K11" s="276"/>
      <c r="L11" s="183" t="s">
        <v>135</v>
      </c>
      <c r="M11" s="202"/>
      <c r="N11" s="202"/>
      <c r="O11" s="202"/>
      <c r="P11" s="202"/>
      <c r="Q11" s="202"/>
      <c r="R11" s="202"/>
      <c r="S11" s="202"/>
      <c r="T11" s="202"/>
      <c r="U11" s="202"/>
      <c r="V11" s="202"/>
      <c r="W11" s="202"/>
      <c r="X11" s="202"/>
      <c r="Y11" s="202"/>
      <c r="Z11" s="202"/>
      <c r="AA11" s="135"/>
      <c r="AB11" s="135"/>
      <c r="AC11" s="135"/>
      <c r="AD11" s="135"/>
      <c r="AE11" s="135"/>
      <c r="AF11" s="135"/>
      <c r="AG11" s="135"/>
      <c r="AH11" s="135"/>
      <c r="AI11" s="135"/>
    </row>
    <row r="12">
      <c r="A12" s="310" t="s">
        <v>5401</v>
      </c>
      <c r="B12" s="183" t="s">
        <v>5402</v>
      </c>
      <c r="C12" s="178" t="s">
        <v>5403</v>
      </c>
      <c r="D12" s="495" t="s">
        <v>5404</v>
      </c>
      <c r="E12" s="264" t="s">
        <v>956</v>
      </c>
      <c r="F12" s="426" t="s">
        <v>54</v>
      </c>
      <c r="G12" s="178" t="s">
        <v>5405</v>
      </c>
      <c r="H12" s="178" t="s">
        <v>5405</v>
      </c>
      <c r="I12" s="183" t="s">
        <v>51</v>
      </c>
      <c r="J12" s="206">
        <v>45388.0</v>
      </c>
      <c r="K12" s="276"/>
      <c r="L12" s="183" t="s">
        <v>135</v>
      </c>
      <c r="M12" s="202"/>
      <c r="N12" s="202"/>
      <c r="O12" s="202"/>
      <c r="P12" s="202"/>
      <c r="Q12" s="202"/>
      <c r="R12" s="202"/>
      <c r="S12" s="202"/>
      <c r="T12" s="202"/>
      <c r="U12" s="202"/>
      <c r="V12" s="202"/>
      <c r="W12" s="202"/>
      <c r="X12" s="202"/>
      <c r="Y12" s="202"/>
      <c r="Z12" s="202"/>
      <c r="AA12" s="135"/>
      <c r="AB12" s="135"/>
      <c r="AC12" s="135"/>
      <c r="AD12" s="135"/>
      <c r="AE12" s="135"/>
      <c r="AF12" s="135"/>
      <c r="AG12" s="135"/>
      <c r="AH12" s="135"/>
      <c r="AI12" s="135"/>
    </row>
    <row r="13">
      <c r="A13" s="310" t="s">
        <v>5406</v>
      </c>
      <c r="B13" s="183" t="s">
        <v>5407</v>
      </c>
      <c r="C13" s="178" t="s">
        <v>5408</v>
      </c>
      <c r="D13" s="495" t="s">
        <v>5409</v>
      </c>
      <c r="E13" s="264" t="s">
        <v>956</v>
      </c>
      <c r="F13" s="426" t="s">
        <v>54</v>
      </c>
      <c r="G13" s="178" t="s">
        <v>5410</v>
      </c>
      <c r="H13" s="178" t="s">
        <v>5410</v>
      </c>
      <c r="I13" s="183" t="s">
        <v>51</v>
      </c>
      <c r="J13" s="206">
        <v>45388.0</v>
      </c>
      <c r="K13" s="276"/>
      <c r="L13" s="183" t="s">
        <v>135</v>
      </c>
      <c r="M13" s="202"/>
      <c r="N13" s="202"/>
      <c r="O13" s="202"/>
      <c r="P13" s="202"/>
      <c r="Q13" s="202"/>
      <c r="R13" s="202"/>
      <c r="S13" s="202"/>
      <c r="T13" s="202"/>
      <c r="U13" s="202"/>
      <c r="V13" s="202"/>
      <c r="W13" s="202"/>
      <c r="X13" s="202"/>
      <c r="Y13" s="202"/>
      <c r="Z13" s="202"/>
      <c r="AA13" s="135"/>
      <c r="AB13" s="135"/>
      <c r="AC13" s="135"/>
      <c r="AD13" s="135"/>
      <c r="AE13" s="135"/>
      <c r="AF13" s="135"/>
      <c r="AG13" s="135"/>
      <c r="AH13" s="135"/>
      <c r="AI13" s="135"/>
    </row>
    <row r="14">
      <c r="A14" s="310" t="s">
        <v>5411</v>
      </c>
      <c r="B14" s="183" t="s">
        <v>5412</v>
      </c>
      <c r="C14" s="178" t="s">
        <v>5413</v>
      </c>
      <c r="D14" s="495" t="s">
        <v>5414</v>
      </c>
      <c r="E14" s="264" t="s">
        <v>956</v>
      </c>
      <c r="F14" s="426" t="s">
        <v>54</v>
      </c>
      <c r="G14" s="178" t="s">
        <v>5415</v>
      </c>
      <c r="H14" s="178" t="s">
        <v>5415</v>
      </c>
      <c r="I14" s="183" t="s">
        <v>51</v>
      </c>
      <c r="J14" s="206">
        <v>45388.0</v>
      </c>
      <c r="K14" s="276"/>
      <c r="L14" s="183" t="s">
        <v>135</v>
      </c>
      <c r="M14" s="202"/>
      <c r="N14" s="202"/>
      <c r="O14" s="202"/>
      <c r="P14" s="202"/>
      <c r="Q14" s="202"/>
      <c r="R14" s="202"/>
      <c r="S14" s="202"/>
      <c r="T14" s="202"/>
      <c r="U14" s="202"/>
      <c r="V14" s="202"/>
      <c r="W14" s="202"/>
      <c r="X14" s="202"/>
      <c r="Y14" s="202"/>
      <c r="Z14" s="202"/>
      <c r="AA14" s="135"/>
      <c r="AB14" s="135"/>
      <c r="AC14" s="135"/>
      <c r="AD14" s="135"/>
      <c r="AE14" s="135"/>
      <c r="AF14" s="135"/>
      <c r="AG14" s="135"/>
      <c r="AH14" s="135"/>
      <c r="AI14" s="135"/>
    </row>
    <row r="15">
      <c r="A15" s="310" t="s">
        <v>5416</v>
      </c>
      <c r="B15" s="183" t="s">
        <v>5417</v>
      </c>
      <c r="C15" s="178" t="s">
        <v>5418</v>
      </c>
      <c r="D15" s="219" t="s">
        <v>5419</v>
      </c>
      <c r="E15" s="264" t="s">
        <v>956</v>
      </c>
      <c r="F15" s="426" t="s">
        <v>54</v>
      </c>
      <c r="G15" s="178" t="s">
        <v>5420</v>
      </c>
      <c r="H15" s="178" t="s">
        <v>5420</v>
      </c>
      <c r="I15" s="183" t="s">
        <v>51</v>
      </c>
      <c r="J15" s="206">
        <v>45388.0</v>
      </c>
      <c r="K15" s="276"/>
      <c r="L15" s="183" t="s">
        <v>135</v>
      </c>
      <c r="M15" s="202"/>
      <c r="N15" s="202"/>
      <c r="O15" s="202"/>
      <c r="P15" s="202"/>
      <c r="Q15" s="202"/>
      <c r="R15" s="202"/>
      <c r="S15" s="202"/>
      <c r="T15" s="202"/>
      <c r="U15" s="202"/>
      <c r="V15" s="202"/>
      <c r="W15" s="202"/>
      <c r="X15" s="202"/>
      <c r="Y15" s="202"/>
      <c r="Z15" s="202"/>
      <c r="AA15" s="135"/>
      <c r="AB15" s="135"/>
      <c r="AC15" s="135"/>
      <c r="AD15" s="135"/>
      <c r="AE15" s="135"/>
      <c r="AF15" s="135"/>
      <c r="AG15" s="135"/>
      <c r="AH15" s="135"/>
      <c r="AI15" s="135"/>
    </row>
    <row r="16">
      <c r="A16" s="496" t="s">
        <v>5421</v>
      </c>
      <c r="B16" s="216" t="s">
        <v>197</v>
      </c>
      <c r="C16" s="230" t="s">
        <v>5422</v>
      </c>
      <c r="D16" s="213" t="s">
        <v>5423</v>
      </c>
      <c r="E16" s="264" t="s">
        <v>956</v>
      </c>
      <c r="F16" s="322" t="s">
        <v>54</v>
      </c>
      <c r="G16" s="230" t="s">
        <v>199</v>
      </c>
      <c r="H16" s="230" t="s">
        <v>199</v>
      </c>
      <c r="I16" s="216" t="s">
        <v>51</v>
      </c>
      <c r="J16" s="181">
        <v>45388.0</v>
      </c>
      <c r="K16" s="263"/>
      <c r="L16" s="216" t="s">
        <v>135</v>
      </c>
      <c r="M16" s="134"/>
      <c r="N16" s="134"/>
      <c r="O16" s="134"/>
      <c r="P16" s="134"/>
      <c r="Q16" s="134"/>
      <c r="R16" s="134"/>
      <c r="S16" s="134"/>
      <c r="T16" s="134"/>
      <c r="U16" s="134"/>
      <c r="V16" s="134"/>
      <c r="W16" s="134"/>
      <c r="X16" s="134"/>
      <c r="Y16" s="134"/>
      <c r="Z16" s="134"/>
      <c r="AA16" s="135"/>
      <c r="AB16" s="135"/>
      <c r="AC16" s="135"/>
      <c r="AD16" s="135"/>
      <c r="AE16" s="135"/>
      <c r="AF16" s="135"/>
      <c r="AG16" s="135"/>
      <c r="AH16" s="135"/>
      <c r="AI16" s="135"/>
    </row>
    <row r="17">
      <c r="A17" s="310" t="s">
        <v>5424</v>
      </c>
      <c r="B17" s="228" t="s">
        <v>232</v>
      </c>
      <c r="C17" s="274" t="s">
        <v>233</v>
      </c>
      <c r="D17" s="497" t="s">
        <v>5425</v>
      </c>
      <c r="E17" s="228" t="s">
        <v>170</v>
      </c>
      <c r="F17" s="275" t="s">
        <v>54</v>
      </c>
      <c r="G17" s="274" t="s">
        <v>235</v>
      </c>
      <c r="H17" s="274" t="s">
        <v>235</v>
      </c>
      <c r="I17" s="157" t="s">
        <v>51</v>
      </c>
      <c r="J17" s="206">
        <v>45388.0</v>
      </c>
      <c r="K17" s="251"/>
      <c r="L17" s="157" t="s">
        <v>135</v>
      </c>
      <c r="M17" s="89"/>
      <c r="N17" s="89"/>
      <c r="O17" s="89"/>
      <c r="P17" s="89"/>
      <c r="Q17" s="89"/>
      <c r="R17" s="89"/>
      <c r="S17" s="89"/>
      <c r="T17" s="89"/>
      <c r="U17" s="89"/>
      <c r="V17" s="89"/>
      <c r="W17" s="89"/>
      <c r="X17" s="89"/>
      <c r="Y17" s="89"/>
      <c r="Z17" s="89"/>
      <c r="AA17" s="111"/>
      <c r="AB17" s="111"/>
      <c r="AC17" s="111"/>
      <c r="AD17" s="111"/>
      <c r="AE17" s="111"/>
      <c r="AF17" s="111"/>
      <c r="AG17" s="111"/>
      <c r="AH17" s="111"/>
      <c r="AI17" s="111"/>
    </row>
    <row r="18" ht="15.0" customHeight="1">
      <c r="A18" s="166"/>
      <c r="B18" s="167" t="s">
        <v>5426</v>
      </c>
      <c r="C18" s="6"/>
      <c r="D18" s="168"/>
      <c r="E18" s="169"/>
      <c r="F18" s="168"/>
      <c r="G18" s="168"/>
      <c r="H18" s="168"/>
      <c r="I18" s="169"/>
      <c r="J18" s="169"/>
      <c r="K18" s="171"/>
      <c r="L18" s="169"/>
      <c r="M18" s="172"/>
      <c r="N18" s="134"/>
      <c r="O18" s="134"/>
      <c r="P18" s="134"/>
      <c r="Q18" s="134"/>
      <c r="R18" s="134"/>
      <c r="S18" s="134"/>
      <c r="T18" s="134"/>
      <c r="U18" s="134"/>
      <c r="V18" s="134"/>
      <c r="W18" s="134"/>
      <c r="X18" s="134"/>
      <c r="Y18" s="134"/>
      <c r="Z18" s="134"/>
      <c r="AA18" s="135"/>
      <c r="AB18" s="135"/>
      <c r="AC18" s="135"/>
      <c r="AD18" s="135"/>
      <c r="AE18" s="135"/>
      <c r="AF18" s="135"/>
      <c r="AG18" s="135"/>
      <c r="AH18" s="135"/>
      <c r="AI18" s="135"/>
    </row>
    <row r="19">
      <c r="A19" s="310" t="s">
        <v>5427</v>
      </c>
      <c r="B19" s="220" t="s">
        <v>128</v>
      </c>
      <c r="C19" s="322" t="s">
        <v>129</v>
      </c>
      <c r="D19" s="495" t="s">
        <v>5428</v>
      </c>
      <c r="E19" s="248" t="s">
        <v>956</v>
      </c>
      <c r="F19" s="426" t="s">
        <v>4512</v>
      </c>
      <c r="G19" s="426" t="s">
        <v>133</v>
      </c>
      <c r="H19" s="426" t="s">
        <v>4513</v>
      </c>
      <c r="I19" s="220" t="s">
        <v>51</v>
      </c>
      <c r="J19" s="223">
        <v>45388.0</v>
      </c>
      <c r="K19" s="242"/>
      <c r="L19" s="220" t="s">
        <v>135</v>
      </c>
      <c r="M19" s="184"/>
      <c r="N19" s="184"/>
      <c r="O19" s="184"/>
      <c r="P19" s="184"/>
      <c r="Q19" s="184"/>
      <c r="R19" s="184"/>
      <c r="S19" s="184"/>
      <c r="T19" s="184"/>
      <c r="U19" s="184"/>
      <c r="V19" s="184"/>
      <c r="W19" s="184"/>
      <c r="X19" s="184"/>
      <c r="Y19" s="184"/>
      <c r="Z19" s="184"/>
      <c r="AA19" s="185"/>
      <c r="AB19" s="185"/>
      <c r="AC19" s="185"/>
      <c r="AD19" s="185"/>
      <c r="AE19" s="185"/>
      <c r="AF19" s="185"/>
      <c r="AG19" s="185"/>
      <c r="AH19" s="185"/>
      <c r="AI19" s="185"/>
    </row>
    <row r="20">
      <c r="A20" s="310" t="s">
        <v>5429</v>
      </c>
      <c r="B20" s="222" t="s">
        <v>5430</v>
      </c>
      <c r="C20" s="213" t="s">
        <v>5431</v>
      </c>
      <c r="D20" s="495" t="s">
        <v>5432</v>
      </c>
      <c r="E20" s="248" t="s">
        <v>956</v>
      </c>
      <c r="F20" s="219" t="s">
        <v>54</v>
      </c>
      <c r="G20" s="219" t="s">
        <v>5433</v>
      </c>
      <c r="H20" s="219" t="s">
        <v>5433</v>
      </c>
      <c r="I20" s="220" t="s">
        <v>51</v>
      </c>
      <c r="J20" s="223">
        <v>45388.0</v>
      </c>
      <c r="K20" s="242"/>
      <c r="L20" s="220" t="s">
        <v>135</v>
      </c>
      <c r="M20" s="184"/>
      <c r="N20" s="184"/>
      <c r="O20" s="184"/>
      <c r="P20" s="184"/>
      <c r="Q20" s="184"/>
      <c r="R20" s="184"/>
      <c r="S20" s="184"/>
      <c r="T20" s="184"/>
      <c r="U20" s="184"/>
      <c r="V20" s="184"/>
      <c r="W20" s="184"/>
      <c r="X20" s="184"/>
      <c r="Y20" s="184"/>
      <c r="Z20" s="184"/>
      <c r="AA20" s="185"/>
      <c r="AB20" s="185"/>
      <c r="AC20" s="185"/>
      <c r="AD20" s="185"/>
      <c r="AE20" s="185"/>
      <c r="AF20" s="185"/>
      <c r="AG20" s="185"/>
      <c r="AH20" s="185"/>
      <c r="AI20" s="185"/>
    </row>
    <row r="21">
      <c r="A21" s="310" t="s">
        <v>5434</v>
      </c>
      <c r="B21" s="183" t="s">
        <v>5435</v>
      </c>
      <c r="C21" s="178" t="s">
        <v>5436</v>
      </c>
      <c r="D21" s="495" t="s">
        <v>5437</v>
      </c>
      <c r="E21" s="264" t="s">
        <v>956</v>
      </c>
      <c r="F21" s="426" t="s">
        <v>54</v>
      </c>
      <c r="G21" s="178" t="s">
        <v>5438</v>
      </c>
      <c r="H21" s="178" t="s">
        <v>5438</v>
      </c>
      <c r="I21" s="183" t="s">
        <v>51</v>
      </c>
      <c r="J21" s="206">
        <v>45388.0</v>
      </c>
      <c r="K21" s="276"/>
      <c r="L21" s="183" t="s">
        <v>135</v>
      </c>
      <c r="M21" s="202"/>
      <c r="N21" s="202"/>
      <c r="O21" s="202"/>
      <c r="P21" s="202"/>
      <c r="Q21" s="202"/>
      <c r="R21" s="202"/>
      <c r="S21" s="202"/>
      <c r="T21" s="202"/>
      <c r="U21" s="202"/>
      <c r="V21" s="202"/>
      <c r="W21" s="202"/>
      <c r="X21" s="202"/>
      <c r="Y21" s="202"/>
      <c r="Z21" s="202"/>
      <c r="AA21" s="135"/>
      <c r="AB21" s="135"/>
      <c r="AC21" s="135"/>
      <c r="AD21" s="135"/>
      <c r="AE21" s="135"/>
      <c r="AF21" s="135"/>
      <c r="AG21" s="135"/>
      <c r="AH21" s="135"/>
      <c r="AI21" s="135"/>
    </row>
    <row r="22">
      <c r="A22" s="310" t="s">
        <v>5439</v>
      </c>
      <c r="B22" s="222" t="s">
        <v>5440</v>
      </c>
      <c r="C22" s="213" t="s">
        <v>5441</v>
      </c>
      <c r="D22" s="495" t="s">
        <v>5432</v>
      </c>
      <c r="E22" s="248" t="s">
        <v>956</v>
      </c>
      <c r="F22" s="219" t="s">
        <v>54</v>
      </c>
      <c r="G22" s="219" t="s">
        <v>5442</v>
      </c>
      <c r="H22" s="219" t="s">
        <v>5442</v>
      </c>
      <c r="I22" s="220" t="s">
        <v>51</v>
      </c>
      <c r="J22" s="223">
        <v>45388.0</v>
      </c>
      <c r="K22" s="242"/>
      <c r="L22" s="220" t="s">
        <v>135</v>
      </c>
      <c r="M22" s="184"/>
      <c r="N22" s="184"/>
      <c r="O22" s="184"/>
      <c r="P22" s="184"/>
      <c r="Q22" s="184"/>
      <c r="R22" s="184"/>
      <c r="S22" s="184"/>
      <c r="T22" s="184"/>
      <c r="U22" s="184"/>
      <c r="V22" s="184"/>
      <c r="W22" s="184"/>
      <c r="X22" s="184"/>
      <c r="Y22" s="184"/>
      <c r="Z22" s="184"/>
      <c r="AA22" s="185"/>
      <c r="AB22" s="185"/>
      <c r="AC22" s="185"/>
      <c r="AD22" s="185"/>
      <c r="AE22" s="185"/>
      <c r="AF22" s="185"/>
      <c r="AG22" s="185"/>
      <c r="AH22" s="185"/>
      <c r="AI22" s="185"/>
    </row>
    <row r="23">
      <c r="A23" s="310" t="s">
        <v>5443</v>
      </c>
      <c r="B23" s="228" t="s">
        <v>183</v>
      </c>
      <c r="C23" s="230" t="s">
        <v>5444</v>
      </c>
      <c r="D23" s="495" t="s">
        <v>5445</v>
      </c>
      <c r="E23" s="228" t="s">
        <v>131</v>
      </c>
      <c r="F23" s="275" t="s">
        <v>54</v>
      </c>
      <c r="G23" s="230" t="s">
        <v>186</v>
      </c>
      <c r="H23" s="230" t="s">
        <v>186</v>
      </c>
      <c r="I23" s="157" t="s">
        <v>51</v>
      </c>
      <c r="J23" s="206">
        <v>45388.0</v>
      </c>
      <c r="K23" s="251"/>
      <c r="L23" s="157" t="s">
        <v>135</v>
      </c>
      <c r="M23" s="89"/>
      <c r="N23" s="89"/>
      <c r="O23" s="89"/>
      <c r="P23" s="89"/>
      <c r="Q23" s="89"/>
      <c r="R23" s="89"/>
      <c r="S23" s="89"/>
      <c r="T23" s="89"/>
      <c r="U23" s="89"/>
      <c r="V23" s="89"/>
      <c r="W23" s="89"/>
      <c r="X23" s="89"/>
      <c r="Y23" s="89"/>
      <c r="Z23" s="89"/>
      <c r="AA23" s="111"/>
      <c r="AB23" s="111"/>
      <c r="AC23" s="111"/>
      <c r="AD23" s="111"/>
      <c r="AE23" s="111"/>
      <c r="AF23" s="111"/>
      <c r="AG23" s="111"/>
      <c r="AH23" s="111"/>
      <c r="AI23" s="111"/>
    </row>
    <row r="24">
      <c r="A24" s="310" t="s">
        <v>5446</v>
      </c>
      <c r="B24" s="228" t="s">
        <v>188</v>
      </c>
      <c r="C24" s="178" t="s">
        <v>2475</v>
      </c>
      <c r="D24" s="178" t="s">
        <v>5447</v>
      </c>
      <c r="E24" s="228" t="s">
        <v>131</v>
      </c>
      <c r="F24" s="275" t="s">
        <v>54</v>
      </c>
      <c r="G24" s="230" t="s">
        <v>2477</v>
      </c>
      <c r="H24" s="230" t="s">
        <v>2477</v>
      </c>
      <c r="I24" s="157" t="s">
        <v>51</v>
      </c>
      <c r="J24" s="206">
        <v>45388.0</v>
      </c>
      <c r="K24" s="251"/>
      <c r="L24" s="157" t="s">
        <v>135</v>
      </c>
      <c r="M24" s="89"/>
      <c r="N24" s="89"/>
      <c r="O24" s="89"/>
      <c r="P24" s="89"/>
      <c r="Q24" s="89"/>
      <c r="R24" s="89"/>
      <c r="S24" s="89"/>
      <c r="T24" s="89"/>
      <c r="U24" s="89"/>
      <c r="V24" s="89"/>
      <c r="W24" s="89"/>
      <c r="X24" s="89"/>
      <c r="Y24" s="89"/>
      <c r="Z24" s="89"/>
      <c r="AA24" s="111"/>
      <c r="AB24" s="111"/>
      <c r="AC24" s="111"/>
      <c r="AD24" s="111"/>
      <c r="AE24" s="111"/>
      <c r="AF24" s="111"/>
      <c r="AG24" s="111"/>
      <c r="AH24" s="111"/>
      <c r="AI24" s="111"/>
    </row>
    <row r="25">
      <c r="A25" s="310" t="s">
        <v>5448</v>
      </c>
      <c r="B25" s="228" t="s">
        <v>232</v>
      </c>
      <c r="C25" s="274" t="s">
        <v>233</v>
      </c>
      <c r="D25" s="178" t="s">
        <v>5449</v>
      </c>
      <c r="E25" s="228" t="s">
        <v>170</v>
      </c>
      <c r="F25" s="275" t="s">
        <v>54</v>
      </c>
      <c r="G25" s="274" t="s">
        <v>235</v>
      </c>
      <c r="H25" s="274" t="s">
        <v>235</v>
      </c>
      <c r="I25" s="157" t="s">
        <v>51</v>
      </c>
      <c r="J25" s="206">
        <v>45388.0</v>
      </c>
      <c r="K25" s="251"/>
      <c r="L25" s="157" t="s">
        <v>135</v>
      </c>
      <c r="M25" s="89"/>
      <c r="N25" s="89"/>
      <c r="O25" s="89"/>
      <c r="P25" s="89"/>
      <c r="Q25" s="89"/>
      <c r="R25" s="89"/>
      <c r="S25" s="89"/>
      <c r="T25" s="89"/>
      <c r="U25" s="89"/>
      <c r="V25" s="89"/>
      <c r="W25" s="89"/>
      <c r="X25" s="89"/>
      <c r="Y25" s="89"/>
      <c r="Z25" s="89"/>
      <c r="AA25" s="111"/>
      <c r="AB25" s="111"/>
      <c r="AC25" s="111"/>
      <c r="AD25" s="111"/>
      <c r="AE25" s="111"/>
      <c r="AF25" s="111"/>
      <c r="AG25" s="111"/>
      <c r="AH25" s="111"/>
      <c r="AI25" s="111"/>
    </row>
    <row r="26" ht="15.0" customHeight="1">
      <c r="A26" s="200"/>
      <c r="B26" s="167" t="s">
        <v>5450</v>
      </c>
      <c r="C26" s="6"/>
      <c r="D26" s="199"/>
      <c r="E26" s="200"/>
      <c r="F26" s="199"/>
      <c r="G26" s="199"/>
      <c r="H26" s="199"/>
      <c r="I26" s="200"/>
      <c r="J26" s="169"/>
      <c r="K26" s="171"/>
      <c r="L26" s="169"/>
      <c r="M26" s="202"/>
      <c r="N26" s="202"/>
      <c r="O26" s="202"/>
      <c r="P26" s="202"/>
      <c r="Q26" s="202"/>
      <c r="R26" s="202"/>
      <c r="S26" s="202"/>
      <c r="T26" s="202"/>
      <c r="U26" s="202"/>
      <c r="V26" s="202"/>
      <c r="W26" s="202"/>
      <c r="X26" s="202"/>
      <c r="Y26" s="202"/>
      <c r="Z26" s="202"/>
      <c r="AA26" s="135"/>
      <c r="AB26" s="135"/>
      <c r="AC26" s="135"/>
      <c r="AD26" s="135"/>
      <c r="AE26" s="135"/>
      <c r="AF26" s="135"/>
      <c r="AG26" s="135"/>
      <c r="AH26" s="135"/>
      <c r="AI26" s="135"/>
    </row>
    <row r="27">
      <c r="A27" s="246" t="s">
        <v>5451</v>
      </c>
      <c r="B27" s="196" t="s">
        <v>5452</v>
      </c>
      <c r="C27" s="195" t="s">
        <v>5453</v>
      </c>
      <c r="D27" s="189" t="s">
        <v>5454</v>
      </c>
      <c r="E27" s="190" t="s">
        <v>5455</v>
      </c>
      <c r="F27" s="189" t="s">
        <v>54</v>
      </c>
      <c r="G27" s="195" t="s">
        <v>5456</v>
      </c>
      <c r="H27" s="195" t="s">
        <v>5456</v>
      </c>
      <c r="I27" s="245" t="s">
        <v>51</v>
      </c>
      <c r="J27" s="206">
        <v>45388.0</v>
      </c>
      <c r="K27" s="251"/>
      <c r="L27" s="157" t="s">
        <v>135</v>
      </c>
      <c r="M27" s="184"/>
      <c r="N27" s="184"/>
      <c r="O27" s="184"/>
      <c r="P27" s="184"/>
      <c r="Q27" s="184"/>
      <c r="R27" s="184"/>
      <c r="S27" s="184"/>
      <c r="T27" s="184"/>
      <c r="U27" s="184"/>
      <c r="V27" s="184"/>
      <c r="W27" s="184"/>
      <c r="X27" s="184"/>
      <c r="Y27" s="184"/>
      <c r="Z27" s="184"/>
      <c r="AA27" s="185"/>
      <c r="AB27" s="185"/>
      <c r="AC27" s="185"/>
      <c r="AD27" s="185"/>
      <c r="AE27" s="185"/>
      <c r="AF27" s="185"/>
      <c r="AG27" s="185"/>
      <c r="AH27" s="185"/>
      <c r="AI27" s="185"/>
    </row>
    <row r="28">
      <c r="A28" s="253" t="s">
        <v>5457</v>
      </c>
      <c r="B28" s="196" t="s">
        <v>5458</v>
      </c>
      <c r="C28" s="195" t="s">
        <v>5459</v>
      </c>
      <c r="D28" s="189" t="s">
        <v>5460</v>
      </c>
      <c r="E28" s="190" t="s">
        <v>5455</v>
      </c>
      <c r="F28" s="189" t="s">
        <v>5461</v>
      </c>
      <c r="G28" s="195" t="s">
        <v>5462</v>
      </c>
      <c r="H28" s="195" t="s">
        <v>5462</v>
      </c>
      <c r="I28" s="245" t="s">
        <v>51</v>
      </c>
      <c r="J28" s="206">
        <v>45401.0</v>
      </c>
      <c r="K28" s="307"/>
      <c r="L28" s="157" t="s">
        <v>135</v>
      </c>
      <c r="M28" s="184"/>
      <c r="N28" s="184"/>
      <c r="O28" s="184"/>
      <c r="P28" s="184"/>
      <c r="Q28" s="184"/>
      <c r="R28" s="184"/>
      <c r="S28" s="184"/>
      <c r="T28" s="184"/>
      <c r="U28" s="184"/>
      <c r="V28" s="184"/>
      <c r="W28" s="184"/>
      <c r="X28" s="184"/>
      <c r="Y28" s="184"/>
      <c r="Z28" s="184"/>
      <c r="AA28" s="185"/>
      <c r="AB28" s="185"/>
      <c r="AC28" s="185"/>
      <c r="AD28" s="185"/>
      <c r="AE28" s="185"/>
      <c r="AF28" s="185"/>
      <c r="AG28" s="185"/>
      <c r="AH28" s="185"/>
      <c r="AI28" s="185"/>
    </row>
    <row r="29">
      <c r="A29" s="246" t="s">
        <v>5463</v>
      </c>
      <c r="B29" s="196" t="s">
        <v>5458</v>
      </c>
      <c r="C29" s="195" t="s">
        <v>5464</v>
      </c>
      <c r="D29" s="189" t="s">
        <v>5465</v>
      </c>
      <c r="E29" s="190" t="s">
        <v>5455</v>
      </c>
      <c r="F29" s="189" t="s">
        <v>5466</v>
      </c>
      <c r="G29" s="195" t="s">
        <v>5467</v>
      </c>
      <c r="H29" s="195" t="s">
        <v>5467</v>
      </c>
      <c r="I29" s="245" t="s">
        <v>51</v>
      </c>
      <c r="J29" s="206">
        <v>45401.0</v>
      </c>
      <c r="K29" s="307"/>
      <c r="L29" s="157" t="s">
        <v>135</v>
      </c>
      <c r="M29" s="184"/>
      <c r="N29" s="184"/>
      <c r="O29" s="184"/>
      <c r="P29" s="184"/>
      <c r="Q29" s="184"/>
      <c r="R29" s="184"/>
      <c r="S29" s="184"/>
      <c r="T29" s="184"/>
      <c r="U29" s="184"/>
      <c r="V29" s="184"/>
      <c r="W29" s="184"/>
      <c r="X29" s="184"/>
      <c r="Y29" s="184"/>
      <c r="Z29" s="184"/>
      <c r="AA29" s="185"/>
      <c r="AB29" s="185"/>
      <c r="AC29" s="185"/>
      <c r="AD29" s="185"/>
      <c r="AE29" s="185"/>
      <c r="AF29" s="185"/>
      <c r="AG29" s="185"/>
      <c r="AH29" s="185"/>
      <c r="AI29" s="185"/>
    </row>
    <row r="30">
      <c r="A30" s="246" t="s">
        <v>5468</v>
      </c>
      <c r="B30" s="196" t="s">
        <v>5458</v>
      </c>
      <c r="C30" s="195" t="s">
        <v>5469</v>
      </c>
      <c r="D30" s="189" t="s">
        <v>5470</v>
      </c>
      <c r="E30" s="190" t="s">
        <v>5455</v>
      </c>
      <c r="F30" s="189" t="s">
        <v>5471</v>
      </c>
      <c r="G30" s="195" t="s">
        <v>5472</v>
      </c>
      <c r="H30" s="195" t="s">
        <v>5472</v>
      </c>
      <c r="I30" s="245" t="s">
        <v>51</v>
      </c>
      <c r="J30" s="206">
        <v>45401.0</v>
      </c>
      <c r="K30" s="307"/>
      <c r="L30" s="157" t="s">
        <v>135</v>
      </c>
      <c r="M30" s="184"/>
      <c r="N30" s="184"/>
      <c r="O30" s="184"/>
      <c r="P30" s="184"/>
      <c r="Q30" s="184"/>
      <c r="R30" s="184"/>
      <c r="S30" s="184"/>
      <c r="T30" s="184"/>
      <c r="U30" s="184"/>
      <c r="V30" s="184"/>
      <c r="W30" s="184"/>
      <c r="X30" s="184"/>
      <c r="Y30" s="184"/>
      <c r="Z30" s="184"/>
      <c r="AA30" s="185"/>
      <c r="AB30" s="185"/>
      <c r="AC30" s="185"/>
      <c r="AD30" s="185"/>
      <c r="AE30" s="185"/>
      <c r="AF30" s="185"/>
      <c r="AG30" s="185"/>
      <c r="AH30" s="185"/>
      <c r="AI30" s="185"/>
    </row>
    <row r="31">
      <c r="A31" s="246" t="s">
        <v>5473</v>
      </c>
      <c r="B31" s="196" t="s">
        <v>5458</v>
      </c>
      <c r="C31" s="195" t="s">
        <v>5474</v>
      </c>
      <c r="D31" s="189" t="s">
        <v>5475</v>
      </c>
      <c r="E31" s="190" t="s">
        <v>5455</v>
      </c>
      <c r="F31" s="189" t="s">
        <v>5476</v>
      </c>
      <c r="G31" s="195" t="s">
        <v>5477</v>
      </c>
      <c r="H31" s="195" t="s">
        <v>5477</v>
      </c>
      <c r="I31" s="245" t="s">
        <v>51</v>
      </c>
      <c r="J31" s="206">
        <v>45401.0</v>
      </c>
      <c r="K31" s="307"/>
      <c r="L31" s="157" t="s">
        <v>135</v>
      </c>
      <c r="M31" s="184"/>
      <c r="N31" s="184"/>
      <c r="O31" s="184"/>
      <c r="P31" s="184"/>
      <c r="Q31" s="184"/>
      <c r="R31" s="184"/>
      <c r="S31" s="184"/>
      <c r="T31" s="184"/>
      <c r="U31" s="184"/>
      <c r="V31" s="184"/>
      <c r="W31" s="184"/>
      <c r="X31" s="184"/>
      <c r="Y31" s="184"/>
      <c r="Z31" s="184"/>
      <c r="AA31" s="185"/>
      <c r="AB31" s="185"/>
      <c r="AC31" s="185"/>
      <c r="AD31" s="185"/>
      <c r="AE31" s="185"/>
      <c r="AF31" s="185"/>
      <c r="AG31" s="185"/>
      <c r="AH31" s="185"/>
      <c r="AI31" s="185"/>
    </row>
    <row r="32">
      <c r="A32" s="246" t="s">
        <v>5478</v>
      </c>
      <c r="B32" s="196" t="s">
        <v>5458</v>
      </c>
      <c r="C32" s="195" t="s">
        <v>5479</v>
      </c>
      <c r="D32" s="189" t="s">
        <v>5480</v>
      </c>
      <c r="E32" s="190" t="s">
        <v>5455</v>
      </c>
      <c r="F32" s="498" t="s">
        <v>5481</v>
      </c>
      <c r="G32" s="195" t="s">
        <v>5482</v>
      </c>
      <c r="H32" s="195" t="s">
        <v>5482</v>
      </c>
      <c r="I32" s="245" t="s">
        <v>51</v>
      </c>
      <c r="J32" s="206">
        <v>45401.0</v>
      </c>
      <c r="K32" s="307"/>
      <c r="L32" s="259"/>
      <c r="M32" s="184"/>
      <c r="N32" s="184"/>
      <c r="O32" s="184"/>
      <c r="P32" s="184"/>
      <c r="Q32" s="184"/>
      <c r="R32" s="184"/>
      <c r="S32" s="184"/>
      <c r="T32" s="184"/>
      <c r="U32" s="184"/>
      <c r="V32" s="184"/>
      <c r="W32" s="184"/>
      <c r="X32" s="184"/>
      <c r="Y32" s="184"/>
      <c r="Z32" s="184"/>
      <c r="AA32" s="185"/>
      <c r="AB32" s="185"/>
      <c r="AC32" s="185"/>
      <c r="AD32" s="185"/>
      <c r="AE32" s="185"/>
      <c r="AF32" s="185"/>
      <c r="AG32" s="185"/>
      <c r="AH32" s="185"/>
      <c r="AI32" s="185"/>
    </row>
    <row r="33">
      <c r="A33" s="246" t="s">
        <v>5483</v>
      </c>
      <c r="B33" s="196" t="s">
        <v>5458</v>
      </c>
      <c r="C33" s="195" t="s">
        <v>5484</v>
      </c>
      <c r="D33" s="189" t="s">
        <v>5485</v>
      </c>
      <c r="E33" s="190" t="s">
        <v>5455</v>
      </c>
      <c r="F33" s="498" t="s">
        <v>5486</v>
      </c>
      <c r="G33" s="195" t="s">
        <v>5487</v>
      </c>
      <c r="H33" s="195" t="s">
        <v>5487</v>
      </c>
      <c r="I33" s="245" t="s">
        <v>51</v>
      </c>
      <c r="J33" s="206">
        <v>45401.0</v>
      </c>
      <c r="K33" s="307"/>
      <c r="L33" s="259"/>
      <c r="M33" s="184"/>
      <c r="N33" s="184"/>
      <c r="O33" s="184"/>
      <c r="P33" s="184"/>
      <c r="Q33" s="184"/>
      <c r="R33" s="184"/>
      <c r="S33" s="184"/>
      <c r="T33" s="184"/>
      <c r="U33" s="184"/>
      <c r="V33" s="184"/>
      <c r="W33" s="184"/>
      <c r="X33" s="184"/>
      <c r="Y33" s="184"/>
      <c r="Z33" s="184"/>
      <c r="AA33" s="185"/>
      <c r="AB33" s="185"/>
      <c r="AC33" s="185"/>
      <c r="AD33" s="185"/>
      <c r="AE33" s="185"/>
      <c r="AF33" s="185"/>
      <c r="AG33" s="185"/>
      <c r="AH33" s="185"/>
      <c r="AI33" s="185"/>
    </row>
    <row r="34">
      <c r="A34" s="246" t="s">
        <v>5488</v>
      </c>
      <c r="B34" s="196" t="s">
        <v>5458</v>
      </c>
      <c r="C34" s="195" t="s">
        <v>5489</v>
      </c>
      <c r="D34" s="189" t="s">
        <v>5490</v>
      </c>
      <c r="E34" s="190" t="s">
        <v>5455</v>
      </c>
      <c r="F34" s="498" t="s">
        <v>5491</v>
      </c>
      <c r="G34" s="195" t="s">
        <v>5492</v>
      </c>
      <c r="H34" s="195" t="s">
        <v>5492</v>
      </c>
      <c r="I34" s="245" t="s">
        <v>51</v>
      </c>
      <c r="J34" s="206">
        <v>45401.0</v>
      </c>
      <c r="K34" s="307"/>
      <c r="L34" s="259"/>
      <c r="M34" s="184"/>
      <c r="N34" s="184"/>
      <c r="O34" s="184"/>
      <c r="P34" s="184"/>
      <c r="Q34" s="184"/>
      <c r="R34" s="184"/>
      <c r="S34" s="184"/>
      <c r="T34" s="184"/>
      <c r="U34" s="184"/>
      <c r="V34" s="184"/>
      <c r="W34" s="184"/>
      <c r="X34" s="184"/>
      <c r="Y34" s="184"/>
      <c r="Z34" s="184"/>
      <c r="AA34" s="185"/>
      <c r="AB34" s="185"/>
      <c r="AC34" s="185"/>
      <c r="AD34" s="185"/>
      <c r="AE34" s="185"/>
      <c r="AF34" s="185"/>
      <c r="AG34" s="185"/>
      <c r="AH34" s="185"/>
      <c r="AI34" s="185"/>
    </row>
    <row r="35">
      <c r="A35" s="246" t="s">
        <v>5493</v>
      </c>
      <c r="B35" s="196" t="s">
        <v>5458</v>
      </c>
      <c r="C35" s="195" t="s">
        <v>5494</v>
      </c>
      <c r="D35" s="189" t="s">
        <v>5495</v>
      </c>
      <c r="E35" s="190" t="s">
        <v>5455</v>
      </c>
      <c r="F35" s="189" t="s">
        <v>5496</v>
      </c>
      <c r="G35" s="195" t="s">
        <v>5497</v>
      </c>
      <c r="H35" s="195" t="s">
        <v>5497</v>
      </c>
      <c r="I35" s="245" t="s">
        <v>51</v>
      </c>
      <c r="J35" s="206">
        <v>45401.0</v>
      </c>
      <c r="K35" s="307"/>
      <c r="L35" s="259"/>
      <c r="M35" s="184"/>
      <c r="N35" s="184"/>
      <c r="O35" s="184"/>
      <c r="P35" s="184"/>
      <c r="Q35" s="184"/>
      <c r="R35" s="184"/>
      <c r="S35" s="184"/>
      <c r="T35" s="184"/>
      <c r="U35" s="184"/>
      <c r="V35" s="184"/>
      <c r="W35" s="184"/>
      <c r="X35" s="184"/>
      <c r="Y35" s="184"/>
      <c r="Z35" s="184"/>
      <c r="AA35" s="185"/>
      <c r="AB35" s="185"/>
      <c r="AC35" s="185"/>
      <c r="AD35" s="185"/>
      <c r="AE35" s="185"/>
      <c r="AF35" s="185"/>
      <c r="AG35" s="185"/>
      <c r="AH35" s="185"/>
      <c r="AI35" s="185"/>
    </row>
    <row r="36">
      <c r="A36" s="246" t="s">
        <v>5498</v>
      </c>
      <c r="B36" s="196" t="s">
        <v>5458</v>
      </c>
      <c r="C36" s="195" t="s">
        <v>5499</v>
      </c>
      <c r="D36" s="189" t="s">
        <v>5500</v>
      </c>
      <c r="E36" s="190" t="s">
        <v>5455</v>
      </c>
      <c r="F36" s="189" t="s">
        <v>5501</v>
      </c>
      <c r="G36" s="195" t="s">
        <v>5502</v>
      </c>
      <c r="H36" s="195" t="s">
        <v>5502</v>
      </c>
      <c r="I36" s="245" t="s">
        <v>51</v>
      </c>
      <c r="J36" s="206">
        <v>45401.0</v>
      </c>
      <c r="K36" s="307"/>
      <c r="L36" s="259"/>
      <c r="M36" s="184"/>
      <c r="N36" s="184"/>
      <c r="O36" s="184"/>
      <c r="P36" s="184"/>
      <c r="Q36" s="184"/>
      <c r="R36" s="184"/>
      <c r="S36" s="184"/>
      <c r="T36" s="184"/>
      <c r="U36" s="184"/>
      <c r="V36" s="184"/>
      <c r="W36" s="184"/>
      <c r="X36" s="184"/>
      <c r="Y36" s="184"/>
      <c r="Z36" s="184"/>
      <c r="AA36" s="185"/>
      <c r="AB36" s="185"/>
      <c r="AC36" s="185"/>
      <c r="AD36" s="185"/>
      <c r="AE36" s="185"/>
      <c r="AF36" s="185"/>
      <c r="AG36" s="185"/>
      <c r="AH36" s="185"/>
      <c r="AI36" s="185"/>
    </row>
    <row r="37">
      <c r="A37" s="246" t="s">
        <v>5503</v>
      </c>
      <c r="B37" s="196" t="s">
        <v>5458</v>
      </c>
      <c r="C37" s="195" t="s">
        <v>5504</v>
      </c>
      <c r="D37" s="189" t="s">
        <v>5505</v>
      </c>
      <c r="E37" s="190" t="s">
        <v>5455</v>
      </c>
      <c r="F37" s="189" t="s">
        <v>5506</v>
      </c>
      <c r="G37" s="195" t="s">
        <v>5507</v>
      </c>
      <c r="H37" s="195" t="s">
        <v>5507</v>
      </c>
      <c r="I37" s="245" t="s">
        <v>51</v>
      </c>
      <c r="J37" s="206">
        <v>45401.0</v>
      </c>
      <c r="K37" s="307"/>
      <c r="L37" s="259"/>
      <c r="M37" s="184"/>
      <c r="N37" s="184"/>
      <c r="O37" s="184"/>
      <c r="P37" s="184"/>
      <c r="Q37" s="184"/>
      <c r="R37" s="184"/>
      <c r="S37" s="184"/>
      <c r="T37" s="184"/>
      <c r="U37" s="184"/>
      <c r="V37" s="184"/>
      <c r="W37" s="184"/>
      <c r="X37" s="184"/>
      <c r="Y37" s="184"/>
      <c r="Z37" s="184"/>
      <c r="AA37" s="185"/>
      <c r="AB37" s="185"/>
      <c r="AC37" s="185"/>
      <c r="AD37" s="185"/>
      <c r="AE37" s="185"/>
      <c r="AF37" s="185"/>
      <c r="AG37" s="185"/>
      <c r="AH37" s="185"/>
      <c r="AI37" s="185"/>
    </row>
    <row r="38">
      <c r="A38" s="246" t="s">
        <v>5508</v>
      </c>
      <c r="B38" s="196" t="s">
        <v>5458</v>
      </c>
      <c r="C38" s="195" t="s">
        <v>5509</v>
      </c>
      <c r="D38" s="189" t="s">
        <v>5510</v>
      </c>
      <c r="E38" s="190" t="s">
        <v>5455</v>
      </c>
      <c r="F38" s="189" t="s">
        <v>5511</v>
      </c>
      <c r="G38" s="195" t="s">
        <v>5512</v>
      </c>
      <c r="H38" s="195" t="s">
        <v>5512</v>
      </c>
      <c r="I38" s="245" t="s">
        <v>51</v>
      </c>
      <c r="J38" s="206">
        <v>45401.0</v>
      </c>
      <c r="K38" s="307"/>
      <c r="L38" s="259"/>
      <c r="M38" s="184"/>
      <c r="N38" s="184"/>
      <c r="O38" s="184"/>
      <c r="P38" s="184"/>
      <c r="Q38" s="184"/>
      <c r="R38" s="184"/>
      <c r="S38" s="184"/>
      <c r="T38" s="184"/>
      <c r="U38" s="184"/>
      <c r="V38" s="184"/>
      <c r="W38" s="184"/>
      <c r="X38" s="184"/>
      <c r="Y38" s="184"/>
      <c r="Z38" s="184"/>
      <c r="AA38" s="185"/>
      <c r="AB38" s="185"/>
      <c r="AC38" s="185"/>
      <c r="AD38" s="185"/>
      <c r="AE38" s="185"/>
      <c r="AF38" s="185"/>
      <c r="AG38" s="185"/>
      <c r="AH38" s="185"/>
      <c r="AI38" s="185"/>
    </row>
    <row r="39">
      <c r="A39" s="246" t="s">
        <v>5513</v>
      </c>
      <c r="B39" s="196" t="s">
        <v>5458</v>
      </c>
      <c r="C39" s="195" t="s">
        <v>5514</v>
      </c>
      <c r="D39" s="189" t="s">
        <v>5515</v>
      </c>
      <c r="E39" s="190" t="s">
        <v>5455</v>
      </c>
      <c r="F39" s="189" t="s">
        <v>5516</v>
      </c>
      <c r="G39" s="195" t="s">
        <v>5517</v>
      </c>
      <c r="H39" s="195" t="s">
        <v>5517</v>
      </c>
      <c r="I39" s="245" t="s">
        <v>51</v>
      </c>
      <c r="J39" s="206">
        <v>45401.0</v>
      </c>
      <c r="K39" s="307"/>
      <c r="L39" s="259"/>
      <c r="M39" s="184"/>
      <c r="N39" s="184"/>
      <c r="O39" s="184"/>
      <c r="P39" s="184"/>
      <c r="Q39" s="184"/>
      <c r="R39" s="184"/>
      <c r="S39" s="184"/>
      <c r="T39" s="184"/>
      <c r="U39" s="184"/>
      <c r="V39" s="184"/>
      <c r="W39" s="184"/>
      <c r="X39" s="184"/>
      <c r="Y39" s="184"/>
      <c r="Z39" s="184"/>
      <c r="AA39" s="185"/>
      <c r="AB39" s="185"/>
      <c r="AC39" s="185"/>
      <c r="AD39" s="185"/>
      <c r="AE39" s="185"/>
      <c r="AF39" s="185"/>
      <c r="AG39" s="185"/>
      <c r="AH39" s="185"/>
      <c r="AI39" s="185"/>
    </row>
    <row r="40">
      <c r="A40" s="246" t="s">
        <v>5518</v>
      </c>
      <c r="B40" s="196" t="s">
        <v>5519</v>
      </c>
      <c r="C40" s="195" t="s">
        <v>5520</v>
      </c>
      <c r="D40" s="189" t="s">
        <v>5521</v>
      </c>
      <c r="E40" s="190" t="s">
        <v>5455</v>
      </c>
      <c r="F40" s="189" t="s">
        <v>5522</v>
      </c>
      <c r="G40" s="195" t="s">
        <v>5523</v>
      </c>
      <c r="H40" s="195" t="s">
        <v>5523</v>
      </c>
      <c r="I40" s="245" t="s">
        <v>51</v>
      </c>
      <c r="J40" s="206">
        <v>45401.0</v>
      </c>
      <c r="K40" s="307"/>
      <c r="L40" s="259"/>
      <c r="M40" s="184"/>
      <c r="N40" s="184"/>
      <c r="O40" s="184"/>
      <c r="P40" s="184"/>
      <c r="Q40" s="184"/>
      <c r="R40" s="184"/>
      <c r="S40" s="184"/>
      <c r="T40" s="184"/>
      <c r="U40" s="184"/>
      <c r="V40" s="184"/>
      <c r="W40" s="184"/>
      <c r="X40" s="184"/>
      <c r="Y40" s="184"/>
      <c r="Z40" s="184"/>
      <c r="AA40" s="185"/>
      <c r="AB40" s="185"/>
      <c r="AC40" s="185"/>
      <c r="AD40" s="185"/>
      <c r="AE40" s="185"/>
      <c r="AF40" s="185"/>
      <c r="AG40" s="185"/>
      <c r="AH40" s="185"/>
      <c r="AI40" s="185"/>
    </row>
    <row r="41">
      <c r="A41" s="246" t="s">
        <v>5524</v>
      </c>
      <c r="B41" s="196" t="s">
        <v>5525</v>
      </c>
      <c r="C41" s="195" t="s">
        <v>5526</v>
      </c>
      <c r="D41" s="189" t="s">
        <v>5527</v>
      </c>
      <c r="E41" s="190" t="s">
        <v>5455</v>
      </c>
      <c r="F41" s="189" t="s">
        <v>5528</v>
      </c>
      <c r="G41" s="195" t="s">
        <v>5529</v>
      </c>
      <c r="H41" s="195" t="s">
        <v>5529</v>
      </c>
      <c r="I41" s="245" t="s">
        <v>51</v>
      </c>
      <c r="J41" s="206">
        <v>45401.0</v>
      </c>
      <c r="K41" s="307"/>
      <c r="L41" s="259"/>
      <c r="M41" s="184"/>
      <c r="N41" s="184"/>
      <c r="O41" s="184"/>
      <c r="P41" s="184"/>
      <c r="Q41" s="184"/>
      <c r="R41" s="184"/>
      <c r="S41" s="184"/>
      <c r="T41" s="184"/>
      <c r="U41" s="184"/>
      <c r="V41" s="184"/>
      <c r="W41" s="184"/>
      <c r="X41" s="184"/>
      <c r="Y41" s="184"/>
      <c r="Z41" s="184"/>
      <c r="AA41" s="185"/>
      <c r="AB41" s="185"/>
      <c r="AC41" s="185"/>
      <c r="AD41" s="185"/>
      <c r="AE41" s="185"/>
      <c r="AF41" s="185"/>
      <c r="AG41" s="185"/>
      <c r="AH41" s="185"/>
      <c r="AI41" s="185"/>
    </row>
    <row r="42">
      <c r="A42" s="253" t="s">
        <v>5530</v>
      </c>
      <c r="B42" s="177" t="s">
        <v>1465</v>
      </c>
      <c r="C42" s="198" t="s">
        <v>5531</v>
      </c>
      <c r="D42" s="198" t="s">
        <v>5532</v>
      </c>
      <c r="E42" s="228" t="s">
        <v>170</v>
      </c>
      <c r="F42" s="175" t="s">
        <v>54</v>
      </c>
      <c r="G42" s="198" t="s">
        <v>3558</v>
      </c>
      <c r="H42" s="198" t="s">
        <v>3558</v>
      </c>
      <c r="I42" s="245" t="s">
        <v>51</v>
      </c>
      <c r="J42" s="206">
        <v>45402.0</v>
      </c>
      <c r="K42" s="234"/>
      <c r="L42" s="216" t="s">
        <v>135</v>
      </c>
      <c r="M42" s="185"/>
      <c r="N42" s="185"/>
      <c r="O42" s="185"/>
      <c r="P42" s="185"/>
      <c r="Q42" s="185"/>
      <c r="R42" s="185"/>
      <c r="S42" s="185"/>
      <c r="T42" s="185"/>
      <c r="U42" s="185"/>
      <c r="V42" s="185"/>
      <c r="W42" s="185"/>
      <c r="X42" s="185"/>
      <c r="Y42" s="185"/>
      <c r="Z42" s="185"/>
      <c r="AA42" s="185"/>
      <c r="AB42" s="185"/>
      <c r="AC42" s="185"/>
      <c r="AD42" s="185"/>
      <c r="AE42" s="185"/>
      <c r="AF42" s="185"/>
      <c r="AG42" s="185"/>
      <c r="AH42" s="185"/>
      <c r="AI42" s="185"/>
    </row>
    <row r="43">
      <c r="A43" s="253" t="s">
        <v>5533</v>
      </c>
      <c r="B43" s="190" t="s">
        <v>1465</v>
      </c>
      <c r="C43" s="195" t="s">
        <v>5534</v>
      </c>
      <c r="D43" s="195" t="s">
        <v>5535</v>
      </c>
      <c r="E43" s="228" t="s">
        <v>170</v>
      </c>
      <c r="F43" s="188" t="s">
        <v>54</v>
      </c>
      <c r="G43" s="195" t="s">
        <v>5536</v>
      </c>
      <c r="H43" s="195" t="s">
        <v>5536</v>
      </c>
      <c r="I43" s="245" t="s">
        <v>51</v>
      </c>
      <c r="J43" s="206">
        <v>45402.0</v>
      </c>
      <c r="K43" s="272"/>
      <c r="L43" s="216" t="s">
        <v>135</v>
      </c>
      <c r="M43" s="185"/>
      <c r="N43" s="185"/>
      <c r="O43" s="185"/>
      <c r="P43" s="185"/>
      <c r="Q43" s="185"/>
      <c r="R43" s="185"/>
      <c r="S43" s="185"/>
      <c r="T43" s="185"/>
      <c r="U43" s="185"/>
      <c r="V43" s="185"/>
      <c r="W43" s="185"/>
      <c r="X43" s="185"/>
      <c r="Y43" s="185"/>
      <c r="Z43" s="185"/>
      <c r="AA43" s="185"/>
      <c r="AB43" s="185"/>
      <c r="AC43" s="185"/>
      <c r="AD43" s="185"/>
      <c r="AE43" s="185"/>
      <c r="AF43" s="185"/>
      <c r="AG43" s="185"/>
      <c r="AH43" s="185"/>
      <c r="AI43" s="185"/>
    </row>
    <row r="44">
      <c r="A44" s="253" t="s">
        <v>5537</v>
      </c>
      <c r="B44" s="238" t="s">
        <v>1480</v>
      </c>
      <c r="C44" s="195" t="s">
        <v>5538</v>
      </c>
      <c r="D44" s="198" t="s">
        <v>5539</v>
      </c>
      <c r="E44" s="228" t="s">
        <v>170</v>
      </c>
      <c r="F44" s="195" t="s">
        <v>5540</v>
      </c>
      <c r="G44" s="198" t="s">
        <v>3558</v>
      </c>
      <c r="H44" s="198" t="s">
        <v>3558</v>
      </c>
      <c r="I44" s="245" t="s">
        <v>51</v>
      </c>
      <c r="J44" s="206">
        <v>45402.0</v>
      </c>
      <c r="K44" s="272"/>
      <c r="L44" s="216" t="s">
        <v>135</v>
      </c>
      <c r="M44" s="217"/>
      <c r="N44" s="185"/>
      <c r="O44" s="185"/>
      <c r="P44" s="185"/>
      <c r="Q44" s="185"/>
      <c r="R44" s="185"/>
      <c r="S44" s="185"/>
      <c r="T44" s="185"/>
      <c r="U44" s="185"/>
      <c r="V44" s="185"/>
      <c r="W44" s="185"/>
      <c r="X44" s="185"/>
      <c r="Y44" s="185"/>
      <c r="Z44" s="185"/>
      <c r="AA44" s="185"/>
      <c r="AB44" s="185"/>
      <c r="AC44" s="185"/>
      <c r="AD44" s="185"/>
      <c r="AE44" s="185"/>
      <c r="AF44" s="185"/>
      <c r="AG44" s="185"/>
      <c r="AH44" s="185"/>
      <c r="AI44" s="185"/>
    </row>
    <row r="45">
      <c r="A45" s="246" t="s">
        <v>5541</v>
      </c>
      <c r="B45" s="238" t="s">
        <v>1480</v>
      </c>
      <c r="C45" s="195" t="s">
        <v>5534</v>
      </c>
      <c r="D45" s="198" t="s">
        <v>5539</v>
      </c>
      <c r="E45" s="228" t="s">
        <v>170</v>
      </c>
      <c r="F45" s="195" t="s">
        <v>5481</v>
      </c>
      <c r="G45" s="195" t="s">
        <v>5542</v>
      </c>
      <c r="H45" s="195" t="s">
        <v>5542</v>
      </c>
      <c r="I45" s="245" t="s">
        <v>51</v>
      </c>
      <c r="J45" s="206">
        <v>45402.0</v>
      </c>
      <c r="K45" s="272"/>
      <c r="L45" s="216" t="s">
        <v>135</v>
      </c>
      <c r="M45" s="217"/>
      <c r="N45" s="185"/>
      <c r="O45" s="185"/>
      <c r="P45" s="185"/>
      <c r="Q45" s="185"/>
      <c r="R45" s="185"/>
      <c r="S45" s="185"/>
      <c r="T45" s="185"/>
      <c r="U45" s="185"/>
      <c r="V45" s="185"/>
      <c r="W45" s="185"/>
      <c r="X45" s="185"/>
      <c r="Y45" s="185"/>
      <c r="Z45" s="185"/>
      <c r="AA45" s="185"/>
      <c r="AB45" s="185"/>
      <c r="AC45" s="185"/>
      <c r="AD45" s="185"/>
      <c r="AE45" s="185"/>
      <c r="AF45" s="185"/>
      <c r="AG45" s="185"/>
      <c r="AH45" s="185"/>
      <c r="AI45" s="185"/>
    </row>
    <row r="46">
      <c r="A46" s="246" t="s">
        <v>5543</v>
      </c>
      <c r="B46" s="196" t="s">
        <v>1487</v>
      </c>
      <c r="C46" s="230" t="s">
        <v>5544</v>
      </c>
      <c r="D46" s="213" t="s">
        <v>5545</v>
      </c>
      <c r="E46" s="228" t="s">
        <v>170</v>
      </c>
      <c r="F46" s="195" t="s">
        <v>2616</v>
      </c>
      <c r="G46" s="230" t="s">
        <v>5546</v>
      </c>
      <c r="H46" s="230" t="s">
        <v>5546</v>
      </c>
      <c r="I46" s="245" t="s">
        <v>51</v>
      </c>
      <c r="J46" s="206">
        <v>45402.0</v>
      </c>
      <c r="K46" s="263"/>
      <c r="L46" s="216" t="s">
        <v>135</v>
      </c>
      <c r="M46" s="134"/>
      <c r="N46" s="134"/>
      <c r="O46" s="134"/>
      <c r="P46" s="134"/>
      <c r="Q46" s="134"/>
      <c r="R46" s="134"/>
      <c r="S46" s="134"/>
      <c r="T46" s="134"/>
      <c r="U46" s="134"/>
      <c r="V46" s="134"/>
      <c r="W46" s="134"/>
      <c r="X46" s="134"/>
      <c r="Y46" s="134"/>
      <c r="Z46" s="134"/>
      <c r="AA46" s="135"/>
      <c r="AB46" s="135"/>
      <c r="AC46" s="135"/>
      <c r="AD46" s="135"/>
      <c r="AE46" s="135"/>
      <c r="AF46" s="135"/>
      <c r="AG46" s="135"/>
      <c r="AH46" s="135"/>
      <c r="AI46" s="135"/>
    </row>
    <row r="47">
      <c r="A47" s="431" t="s">
        <v>5547</v>
      </c>
      <c r="B47" s="196" t="s">
        <v>1487</v>
      </c>
      <c r="C47" s="230" t="s">
        <v>5544</v>
      </c>
      <c r="D47" s="213" t="s">
        <v>5548</v>
      </c>
      <c r="E47" s="228" t="s">
        <v>170</v>
      </c>
      <c r="F47" s="195" t="s">
        <v>2620</v>
      </c>
      <c r="G47" s="230" t="s">
        <v>5549</v>
      </c>
      <c r="H47" s="230" t="s">
        <v>5549</v>
      </c>
      <c r="I47" s="245" t="s">
        <v>51</v>
      </c>
      <c r="J47" s="206">
        <v>45402.0</v>
      </c>
      <c r="K47" s="263"/>
      <c r="L47" s="216" t="s">
        <v>135</v>
      </c>
      <c r="M47" s="134"/>
      <c r="N47" s="134"/>
      <c r="O47" s="134"/>
      <c r="P47" s="134"/>
      <c r="Q47" s="134"/>
      <c r="R47" s="134"/>
      <c r="S47" s="134"/>
      <c r="T47" s="134"/>
      <c r="U47" s="134"/>
      <c r="V47" s="134"/>
      <c r="W47" s="134"/>
      <c r="X47" s="134"/>
      <c r="Y47" s="134"/>
      <c r="Z47" s="134"/>
      <c r="AA47" s="135"/>
      <c r="AB47" s="135"/>
      <c r="AC47" s="135"/>
      <c r="AD47" s="135"/>
      <c r="AE47" s="135"/>
      <c r="AF47" s="135"/>
      <c r="AG47" s="135"/>
      <c r="AH47" s="135"/>
      <c r="AI47" s="135"/>
    </row>
    <row r="48">
      <c r="A48" s="431" t="s">
        <v>5550</v>
      </c>
      <c r="B48" s="238" t="s">
        <v>1503</v>
      </c>
      <c r="C48" s="198" t="s">
        <v>5551</v>
      </c>
      <c r="D48" s="198" t="s">
        <v>5552</v>
      </c>
      <c r="E48" s="228" t="s">
        <v>170</v>
      </c>
      <c r="F48" s="195" t="s">
        <v>5553</v>
      </c>
      <c r="G48" s="230" t="s">
        <v>5554</v>
      </c>
      <c r="H48" s="230" t="s">
        <v>5554</v>
      </c>
      <c r="I48" s="245" t="s">
        <v>51</v>
      </c>
      <c r="J48" s="206">
        <v>45402.0</v>
      </c>
      <c r="K48" s="234"/>
      <c r="L48" s="216" t="s">
        <v>135</v>
      </c>
      <c r="M48" s="217"/>
      <c r="N48" s="185"/>
      <c r="O48" s="185"/>
      <c r="P48" s="185"/>
      <c r="Q48" s="185"/>
      <c r="R48" s="185"/>
      <c r="S48" s="185"/>
      <c r="T48" s="185"/>
      <c r="U48" s="185"/>
      <c r="V48" s="185"/>
      <c r="W48" s="185"/>
      <c r="X48" s="185"/>
      <c r="Y48" s="185"/>
      <c r="Z48" s="185"/>
      <c r="AA48" s="185"/>
      <c r="AB48" s="185"/>
      <c r="AC48" s="185"/>
      <c r="AD48" s="185"/>
      <c r="AE48" s="185"/>
      <c r="AF48" s="185"/>
      <c r="AG48" s="185"/>
      <c r="AH48" s="185"/>
      <c r="AI48" s="185"/>
    </row>
    <row r="49" ht="15.75" customHeight="1">
      <c r="A49" s="166"/>
      <c r="B49" s="167" t="s">
        <v>5555</v>
      </c>
      <c r="C49" s="6"/>
      <c r="D49" s="168"/>
      <c r="E49" s="169"/>
      <c r="F49" s="168"/>
      <c r="G49" s="168"/>
      <c r="H49" s="168"/>
      <c r="I49" s="169"/>
      <c r="J49" s="169"/>
      <c r="K49" s="171"/>
      <c r="L49" s="169"/>
      <c r="M49" s="154"/>
      <c r="N49" s="134"/>
      <c r="O49" s="134"/>
      <c r="P49" s="134"/>
      <c r="Q49" s="134"/>
      <c r="R49" s="134"/>
      <c r="S49" s="134"/>
      <c r="T49" s="134"/>
      <c r="U49" s="134"/>
      <c r="V49" s="134"/>
      <c r="W49" s="134"/>
      <c r="X49" s="134"/>
      <c r="Y49" s="134"/>
      <c r="Z49" s="134"/>
      <c r="AA49" s="135"/>
      <c r="AB49" s="135"/>
      <c r="AC49" s="135"/>
      <c r="AD49" s="135"/>
      <c r="AE49" s="135"/>
      <c r="AF49" s="135"/>
      <c r="AG49" s="135"/>
      <c r="AH49" s="135"/>
      <c r="AI49" s="135"/>
    </row>
    <row r="50" ht="30.0" customHeight="1">
      <c r="A50" s="246"/>
      <c r="B50" s="248"/>
      <c r="C50" s="322"/>
      <c r="D50" s="219"/>
      <c r="E50" s="228"/>
      <c r="F50" s="180"/>
      <c r="G50" s="198"/>
      <c r="H50" s="198"/>
      <c r="I50" s="241"/>
      <c r="J50" s="206"/>
      <c r="K50" s="224"/>
      <c r="L50" s="183"/>
      <c r="M50" s="89"/>
      <c r="N50" s="89"/>
      <c r="O50" s="89"/>
      <c r="P50" s="89"/>
      <c r="Q50" s="89"/>
      <c r="R50" s="89"/>
      <c r="S50" s="89"/>
      <c r="T50" s="89"/>
      <c r="U50" s="89"/>
      <c r="V50" s="89"/>
      <c r="W50" s="89"/>
      <c r="X50" s="89"/>
      <c r="Y50" s="89"/>
      <c r="Z50" s="89"/>
      <c r="AA50" s="111"/>
      <c r="AB50" s="111"/>
      <c r="AC50" s="111"/>
      <c r="AD50" s="111"/>
      <c r="AE50" s="111"/>
      <c r="AF50" s="111"/>
      <c r="AG50" s="111"/>
      <c r="AH50" s="111"/>
      <c r="AI50" s="111"/>
    </row>
    <row r="51" ht="30.0" customHeight="1">
      <c r="A51" s="246"/>
      <c r="B51" s="248"/>
      <c r="C51" s="213"/>
      <c r="D51" s="219"/>
      <c r="E51" s="228"/>
      <c r="F51" s="180"/>
      <c r="G51" s="175"/>
      <c r="H51" s="175"/>
      <c r="I51" s="183"/>
      <c r="J51" s="206"/>
      <c r="K51" s="263"/>
      <c r="L51" s="183"/>
      <c r="M51" s="202"/>
      <c r="N51" s="202"/>
      <c r="O51" s="202"/>
      <c r="P51" s="202"/>
      <c r="Q51" s="202"/>
      <c r="R51" s="202"/>
      <c r="S51" s="202"/>
      <c r="T51" s="202"/>
      <c r="U51" s="202"/>
      <c r="V51" s="202"/>
      <c r="W51" s="202"/>
      <c r="X51" s="202"/>
      <c r="Y51" s="202"/>
      <c r="Z51" s="202"/>
      <c r="AA51" s="135"/>
      <c r="AB51" s="135"/>
      <c r="AC51" s="135"/>
      <c r="AD51" s="135"/>
      <c r="AE51" s="135"/>
      <c r="AF51" s="135"/>
      <c r="AG51" s="135"/>
      <c r="AH51" s="135"/>
      <c r="AI51" s="135"/>
    </row>
    <row r="52" ht="30.0" customHeight="1">
      <c r="A52" s="246"/>
      <c r="B52" s="248"/>
      <c r="C52" s="213"/>
      <c r="D52" s="219"/>
      <c r="E52" s="228"/>
      <c r="F52" s="180"/>
      <c r="G52" s="198"/>
      <c r="H52" s="198"/>
      <c r="I52" s="183"/>
      <c r="J52" s="206"/>
      <c r="K52" s="263"/>
      <c r="L52" s="183"/>
      <c r="M52" s="202"/>
      <c r="N52" s="202"/>
      <c r="O52" s="202"/>
      <c r="P52" s="202"/>
      <c r="Q52" s="202"/>
      <c r="R52" s="202"/>
      <c r="S52" s="202"/>
      <c r="T52" s="202"/>
      <c r="U52" s="202"/>
      <c r="V52" s="202"/>
      <c r="W52" s="202"/>
      <c r="X52" s="202"/>
      <c r="Y52" s="202"/>
      <c r="Z52" s="202"/>
      <c r="AA52" s="135"/>
      <c r="AB52" s="135"/>
      <c r="AC52" s="135"/>
      <c r="AD52" s="135"/>
      <c r="AE52" s="135"/>
      <c r="AF52" s="135"/>
      <c r="AG52" s="135"/>
      <c r="AH52" s="135"/>
      <c r="AI52" s="135"/>
    </row>
    <row r="53" ht="30.0" customHeight="1">
      <c r="A53" s="253"/>
      <c r="B53" s="177"/>
      <c r="C53" s="274"/>
      <c r="D53" s="198"/>
      <c r="E53" s="228"/>
      <c r="F53" s="198"/>
      <c r="G53" s="230"/>
      <c r="H53" s="230"/>
      <c r="I53" s="216"/>
      <c r="J53" s="181"/>
      <c r="K53" s="263"/>
      <c r="L53" s="216"/>
      <c r="M53" s="134"/>
      <c r="N53" s="202"/>
      <c r="O53" s="202"/>
      <c r="P53" s="202"/>
      <c r="Q53" s="202"/>
      <c r="R53" s="202"/>
      <c r="S53" s="202"/>
      <c r="T53" s="202"/>
      <c r="U53" s="202"/>
      <c r="V53" s="202"/>
      <c r="W53" s="202"/>
      <c r="X53" s="202"/>
      <c r="Y53" s="202"/>
      <c r="Z53" s="202"/>
      <c r="AA53" s="135"/>
      <c r="AB53" s="135"/>
      <c r="AC53" s="135"/>
      <c r="AD53" s="135"/>
      <c r="AE53" s="135"/>
      <c r="AF53" s="135"/>
      <c r="AG53" s="135"/>
      <c r="AH53" s="135"/>
      <c r="AI53" s="135"/>
    </row>
    <row r="54" ht="30.0" customHeight="1">
      <c r="A54" s="253"/>
      <c r="B54" s="177"/>
      <c r="C54" s="274"/>
      <c r="D54" s="198"/>
      <c r="E54" s="228"/>
      <c r="F54" s="198"/>
      <c r="G54" s="230"/>
      <c r="H54" s="230"/>
      <c r="I54" s="216"/>
      <c r="J54" s="181"/>
      <c r="K54" s="263"/>
      <c r="L54" s="216"/>
      <c r="M54" s="134"/>
      <c r="N54" s="202"/>
      <c r="O54" s="202"/>
      <c r="P54" s="202"/>
      <c r="Q54" s="202"/>
      <c r="R54" s="202"/>
      <c r="S54" s="202"/>
      <c r="T54" s="202"/>
      <c r="U54" s="202"/>
      <c r="V54" s="202"/>
      <c r="W54" s="202"/>
      <c r="X54" s="202"/>
      <c r="Y54" s="202"/>
      <c r="Z54" s="202"/>
      <c r="AA54" s="135"/>
      <c r="AB54" s="135"/>
      <c r="AC54" s="135"/>
      <c r="AD54" s="135"/>
      <c r="AE54" s="135"/>
      <c r="AF54" s="135"/>
      <c r="AG54" s="135"/>
      <c r="AH54" s="135"/>
      <c r="AI54" s="135"/>
    </row>
    <row r="55" ht="30.0" customHeight="1">
      <c r="A55" s="253"/>
      <c r="B55" s="177"/>
      <c r="C55" s="230"/>
      <c r="D55" s="198"/>
      <c r="E55" s="228"/>
      <c r="F55" s="198"/>
      <c r="G55" s="230"/>
      <c r="H55" s="230"/>
      <c r="I55" s="216"/>
      <c r="J55" s="181"/>
      <c r="K55" s="263"/>
      <c r="L55" s="216"/>
      <c r="M55" s="134"/>
      <c r="N55" s="202"/>
      <c r="O55" s="202"/>
      <c r="P55" s="202"/>
      <c r="Q55" s="202"/>
      <c r="R55" s="202"/>
      <c r="S55" s="202"/>
      <c r="T55" s="202"/>
      <c r="U55" s="202"/>
      <c r="V55" s="202"/>
      <c r="W55" s="202"/>
      <c r="X55" s="202"/>
      <c r="Y55" s="202"/>
      <c r="Z55" s="202"/>
      <c r="AA55" s="135"/>
      <c r="AB55" s="135"/>
      <c r="AC55" s="135"/>
      <c r="AD55" s="135"/>
      <c r="AE55" s="135"/>
      <c r="AF55" s="135"/>
      <c r="AG55" s="135"/>
      <c r="AH55" s="135"/>
      <c r="AI55" s="135"/>
    </row>
    <row r="56" ht="30.0" customHeight="1">
      <c r="A56" s="253"/>
      <c r="B56" s="177"/>
      <c r="C56" s="230"/>
      <c r="D56" s="198"/>
      <c r="E56" s="228"/>
      <c r="F56" s="198"/>
      <c r="G56" s="198"/>
      <c r="H56" s="198"/>
      <c r="I56" s="216"/>
      <c r="J56" s="181"/>
      <c r="K56" s="263"/>
      <c r="L56" s="216"/>
      <c r="M56" s="134"/>
      <c r="N56" s="202"/>
      <c r="O56" s="202"/>
      <c r="P56" s="202"/>
      <c r="Q56" s="202"/>
      <c r="R56" s="202"/>
      <c r="S56" s="202"/>
      <c r="T56" s="202"/>
      <c r="U56" s="202"/>
      <c r="V56" s="202"/>
      <c r="W56" s="202"/>
      <c r="X56" s="202"/>
      <c r="Y56" s="202"/>
      <c r="Z56" s="202"/>
      <c r="AA56" s="135"/>
      <c r="AB56" s="135"/>
      <c r="AC56" s="135"/>
      <c r="AD56" s="135"/>
      <c r="AE56" s="135"/>
      <c r="AF56" s="135"/>
      <c r="AG56" s="135"/>
      <c r="AH56" s="135"/>
      <c r="AI56" s="135"/>
    </row>
    <row r="57" ht="30.0" customHeight="1">
      <c r="A57" s="253"/>
      <c r="B57" s="177"/>
      <c r="C57" s="230"/>
      <c r="D57" s="198"/>
      <c r="E57" s="228"/>
      <c r="F57" s="198"/>
      <c r="G57" s="230"/>
      <c r="H57" s="230"/>
      <c r="I57" s="216"/>
      <c r="J57" s="181"/>
      <c r="K57" s="263"/>
      <c r="L57" s="216"/>
      <c r="M57" s="134"/>
      <c r="N57" s="202"/>
      <c r="O57" s="202"/>
      <c r="P57" s="202"/>
      <c r="Q57" s="202"/>
      <c r="R57" s="202"/>
      <c r="S57" s="202"/>
      <c r="T57" s="202"/>
      <c r="U57" s="202"/>
      <c r="V57" s="202"/>
      <c r="W57" s="202"/>
      <c r="X57" s="202"/>
      <c r="Y57" s="202"/>
      <c r="Z57" s="202"/>
      <c r="AA57" s="135"/>
      <c r="AB57" s="135"/>
      <c r="AC57" s="135"/>
      <c r="AD57" s="135"/>
      <c r="AE57" s="135"/>
      <c r="AF57" s="135"/>
      <c r="AG57" s="135"/>
      <c r="AH57" s="135"/>
      <c r="AI57" s="135"/>
    </row>
    <row r="58" ht="30.0" customHeight="1">
      <c r="A58" s="253"/>
      <c r="B58" s="177"/>
      <c r="C58" s="230"/>
      <c r="D58" s="198"/>
      <c r="E58" s="228"/>
      <c r="F58" s="198"/>
      <c r="G58" s="230"/>
      <c r="H58" s="230"/>
      <c r="I58" s="216"/>
      <c r="J58" s="181"/>
      <c r="K58" s="263"/>
      <c r="L58" s="216"/>
      <c r="M58" s="134"/>
      <c r="N58" s="202"/>
      <c r="O58" s="202"/>
      <c r="P58" s="202"/>
      <c r="Q58" s="202"/>
      <c r="R58" s="202"/>
      <c r="S58" s="202"/>
      <c r="T58" s="202"/>
      <c r="U58" s="202"/>
      <c r="V58" s="202"/>
      <c r="W58" s="202"/>
      <c r="X58" s="202"/>
      <c r="Y58" s="202"/>
      <c r="Z58" s="202"/>
      <c r="AA58" s="135"/>
      <c r="AB58" s="135"/>
      <c r="AC58" s="135"/>
      <c r="AD58" s="135"/>
      <c r="AE58" s="135"/>
      <c r="AF58" s="135"/>
      <c r="AG58" s="135"/>
      <c r="AH58" s="135"/>
      <c r="AI58" s="135"/>
    </row>
    <row r="59" ht="30.0" customHeight="1">
      <c r="A59" s="253"/>
      <c r="B59" s="177"/>
      <c r="C59" s="230"/>
      <c r="D59" s="198"/>
      <c r="E59" s="228"/>
      <c r="F59" s="198"/>
      <c r="G59" s="230"/>
      <c r="H59" s="230"/>
      <c r="I59" s="216"/>
      <c r="J59" s="181"/>
      <c r="K59" s="263"/>
      <c r="L59" s="216"/>
      <c r="M59" s="134"/>
      <c r="N59" s="202"/>
      <c r="O59" s="202"/>
      <c r="P59" s="202"/>
      <c r="Q59" s="202"/>
      <c r="R59" s="202"/>
      <c r="S59" s="202"/>
      <c r="T59" s="202"/>
      <c r="U59" s="202"/>
      <c r="V59" s="202"/>
      <c r="W59" s="202"/>
      <c r="X59" s="202"/>
      <c r="Y59" s="202"/>
      <c r="Z59" s="202"/>
      <c r="AA59" s="135"/>
      <c r="AB59" s="135"/>
      <c r="AC59" s="135"/>
      <c r="AD59" s="135"/>
      <c r="AE59" s="135"/>
      <c r="AF59" s="135"/>
      <c r="AG59" s="135"/>
      <c r="AH59" s="135"/>
      <c r="AI59" s="135"/>
    </row>
    <row r="60" ht="30.0" customHeight="1">
      <c r="A60" s="253"/>
      <c r="B60" s="177"/>
      <c r="C60" s="230"/>
      <c r="D60" s="198"/>
      <c r="E60" s="228"/>
      <c r="F60" s="198"/>
      <c r="G60" s="230"/>
      <c r="H60" s="230"/>
      <c r="I60" s="216"/>
      <c r="J60" s="181"/>
      <c r="K60" s="263"/>
      <c r="L60" s="216"/>
      <c r="M60" s="134"/>
      <c r="N60" s="202"/>
      <c r="O60" s="202"/>
      <c r="P60" s="202"/>
      <c r="Q60" s="202"/>
      <c r="R60" s="202"/>
      <c r="S60" s="202"/>
      <c r="T60" s="202"/>
      <c r="U60" s="202"/>
      <c r="V60" s="202"/>
      <c r="W60" s="202"/>
      <c r="X60" s="202"/>
      <c r="Y60" s="202"/>
      <c r="Z60" s="202"/>
      <c r="AA60" s="135"/>
      <c r="AB60" s="135"/>
      <c r="AC60" s="135"/>
      <c r="AD60" s="135"/>
      <c r="AE60" s="135"/>
      <c r="AF60" s="135"/>
      <c r="AG60" s="135"/>
      <c r="AH60" s="135"/>
      <c r="AI60" s="135"/>
    </row>
    <row r="61" ht="30.0" customHeight="1">
      <c r="A61" s="253"/>
      <c r="B61" s="177"/>
      <c r="C61" s="230"/>
      <c r="D61" s="198"/>
      <c r="E61" s="228"/>
      <c r="F61" s="198"/>
      <c r="G61" s="230"/>
      <c r="H61" s="230"/>
      <c r="I61" s="216"/>
      <c r="J61" s="181"/>
      <c r="K61" s="263"/>
      <c r="L61" s="216"/>
      <c r="M61" s="134"/>
      <c r="N61" s="202"/>
      <c r="O61" s="202"/>
      <c r="P61" s="202"/>
      <c r="Q61" s="202"/>
      <c r="R61" s="202"/>
      <c r="S61" s="202"/>
      <c r="T61" s="202"/>
      <c r="U61" s="202"/>
      <c r="V61" s="202"/>
      <c r="W61" s="202"/>
      <c r="X61" s="202"/>
      <c r="Y61" s="202"/>
      <c r="Z61" s="202"/>
      <c r="AA61" s="135"/>
      <c r="AB61" s="135"/>
      <c r="AC61" s="135"/>
      <c r="AD61" s="135"/>
      <c r="AE61" s="135"/>
      <c r="AF61" s="135"/>
      <c r="AG61" s="135"/>
      <c r="AH61" s="135"/>
      <c r="AI61" s="135"/>
    </row>
    <row r="62" ht="30.0" customHeight="1">
      <c r="A62" s="253"/>
      <c r="B62" s="177"/>
      <c r="C62" s="230"/>
      <c r="D62" s="198"/>
      <c r="E62" s="228"/>
      <c r="F62" s="198"/>
      <c r="G62" s="230"/>
      <c r="H62" s="230"/>
      <c r="I62" s="216"/>
      <c r="J62" s="181"/>
      <c r="K62" s="263"/>
      <c r="L62" s="216"/>
      <c r="M62" s="134"/>
      <c r="N62" s="202"/>
      <c r="O62" s="202"/>
      <c r="P62" s="202"/>
      <c r="Q62" s="202"/>
      <c r="R62" s="202"/>
      <c r="S62" s="202"/>
      <c r="T62" s="202"/>
      <c r="U62" s="202"/>
      <c r="V62" s="202"/>
      <c r="W62" s="202"/>
      <c r="X62" s="202"/>
      <c r="Y62" s="202"/>
      <c r="Z62" s="202"/>
      <c r="AA62" s="135"/>
      <c r="AB62" s="135"/>
      <c r="AC62" s="135"/>
      <c r="AD62" s="135"/>
      <c r="AE62" s="135"/>
      <c r="AF62" s="135"/>
      <c r="AG62" s="135"/>
      <c r="AH62" s="135"/>
      <c r="AI62" s="135"/>
    </row>
    <row r="63" ht="30.0" customHeight="1">
      <c r="A63" s="253"/>
      <c r="B63" s="177"/>
      <c r="C63" s="230"/>
      <c r="D63" s="198"/>
      <c r="E63" s="228"/>
      <c r="F63" s="198"/>
      <c r="G63" s="230"/>
      <c r="H63" s="230"/>
      <c r="I63" s="216"/>
      <c r="J63" s="181"/>
      <c r="K63" s="263"/>
      <c r="L63" s="216"/>
      <c r="M63" s="134"/>
      <c r="N63" s="202"/>
      <c r="O63" s="202"/>
      <c r="P63" s="202"/>
      <c r="Q63" s="202"/>
      <c r="R63" s="202"/>
      <c r="S63" s="202"/>
      <c r="T63" s="202"/>
      <c r="U63" s="202"/>
      <c r="V63" s="202"/>
      <c r="W63" s="202"/>
      <c r="X63" s="202"/>
      <c r="Y63" s="202"/>
      <c r="Z63" s="202"/>
      <c r="AA63" s="135"/>
      <c r="AB63" s="135"/>
      <c r="AC63" s="135"/>
      <c r="AD63" s="135"/>
      <c r="AE63" s="135"/>
      <c r="AF63" s="135"/>
      <c r="AG63" s="135"/>
      <c r="AH63" s="135"/>
      <c r="AI63" s="135"/>
    </row>
    <row r="64" ht="30.0" customHeight="1">
      <c r="A64" s="253"/>
      <c r="B64" s="177"/>
      <c r="C64" s="230"/>
      <c r="D64" s="198"/>
      <c r="E64" s="228"/>
      <c r="F64" s="198"/>
      <c r="G64" s="230"/>
      <c r="H64" s="230"/>
      <c r="I64" s="216"/>
      <c r="J64" s="181"/>
      <c r="K64" s="263"/>
      <c r="L64" s="216"/>
      <c r="M64" s="134"/>
      <c r="N64" s="202"/>
      <c r="O64" s="202"/>
      <c r="P64" s="202"/>
      <c r="Q64" s="202"/>
      <c r="R64" s="202"/>
      <c r="S64" s="202"/>
      <c r="T64" s="202"/>
      <c r="U64" s="202"/>
      <c r="V64" s="202"/>
      <c r="W64" s="202"/>
      <c r="X64" s="202"/>
      <c r="Y64" s="202"/>
      <c r="Z64" s="202"/>
      <c r="AA64" s="135"/>
      <c r="AB64" s="135"/>
      <c r="AC64" s="135"/>
      <c r="AD64" s="135"/>
      <c r="AE64" s="135"/>
      <c r="AF64" s="135"/>
      <c r="AG64" s="135"/>
      <c r="AH64" s="135"/>
      <c r="AI64" s="135"/>
    </row>
    <row r="65" ht="30.0" customHeight="1">
      <c r="A65" s="253"/>
      <c r="B65" s="177"/>
      <c r="C65" s="230"/>
      <c r="D65" s="198"/>
      <c r="E65" s="228"/>
      <c r="F65" s="198"/>
      <c r="G65" s="230"/>
      <c r="H65" s="230"/>
      <c r="I65" s="216"/>
      <c r="J65" s="181"/>
      <c r="K65" s="263"/>
      <c r="L65" s="216"/>
      <c r="M65" s="134"/>
      <c r="N65" s="202"/>
      <c r="O65" s="202"/>
      <c r="P65" s="202"/>
      <c r="Q65" s="202"/>
      <c r="R65" s="202"/>
      <c r="S65" s="202"/>
      <c r="T65" s="202"/>
      <c r="U65" s="202"/>
      <c r="V65" s="202"/>
      <c r="W65" s="202"/>
      <c r="X65" s="202"/>
      <c r="Y65" s="202"/>
      <c r="Z65" s="202"/>
      <c r="AA65" s="135"/>
      <c r="AB65" s="135"/>
      <c r="AC65" s="135"/>
      <c r="AD65" s="135"/>
      <c r="AE65" s="135"/>
      <c r="AF65" s="135"/>
      <c r="AG65" s="135"/>
      <c r="AH65" s="135"/>
      <c r="AI65" s="135"/>
    </row>
    <row r="66" ht="30.0" customHeight="1">
      <c r="A66" s="253"/>
      <c r="B66" s="177"/>
      <c r="C66" s="230"/>
      <c r="D66" s="198"/>
      <c r="E66" s="228"/>
      <c r="F66" s="198"/>
      <c r="G66" s="230"/>
      <c r="H66" s="230"/>
      <c r="I66" s="216"/>
      <c r="J66" s="181"/>
      <c r="K66" s="263"/>
      <c r="L66" s="216"/>
      <c r="M66" s="134"/>
      <c r="N66" s="202"/>
      <c r="O66" s="202"/>
      <c r="P66" s="202"/>
      <c r="Q66" s="202"/>
      <c r="R66" s="202"/>
      <c r="S66" s="202"/>
      <c r="T66" s="202"/>
      <c r="U66" s="202"/>
      <c r="V66" s="202"/>
      <c r="W66" s="202"/>
      <c r="X66" s="202"/>
      <c r="Y66" s="202"/>
      <c r="Z66" s="202"/>
      <c r="AA66" s="135"/>
      <c r="AB66" s="135"/>
      <c r="AC66" s="135"/>
      <c r="AD66" s="135"/>
      <c r="AE66" s="135"/>
      <c r="AF66" s="135"/>
      <c r="AG66" s="135"/>
      <c r="AH66" s="135"/>
      <c r="AI66" s="135"/>
    </row>
    <row r="67" ht="30.0" customHeight="1">
      <c r="A67" s="253"/>
      <c r="B67" s="177"/>
      <c r="C67" s="198"/>
      <c r="D67" s="198"/>
      <c r="E67" s="228"/>
      <c r="F67" s="198"/>
      <c r="G67" s="195"/>
      <c r="H67" s="195"/>
      <c r="I67" s="238"/>
      <c r="J67" s="181"/>
      <c r="K67" s="234"/>
      <c r="L67" s="216"/>
      <c r="M67" s="430"/>
      <c r="N67" s="269"/>
      <c r="O67" s="184"/>
      <c r="P67" s="184"/>
      <c r="Q67" s="269"/>
      <c r="R67" s="184"/>
      <c r="S67" s="184"/>
      <c r="T67" s="184"/>
      <c r="U67" s="184"/>
      <c r="V67" s="184"/>
      <c r="W67" s="184"/>
      <c r="X67" s="184"/>
      <c r="Y67" s="184"/>
      <c r="Z67" s="184"/>
      <c r="AA67" s="185"/>
      <c r="AB67" s="185"/>
      <c r="AC67" s="185"/>
      <c r="AD67" s="185"/>
      <c r="AE67" s="185"/>
      <c r="AF67" s="185"/>
      <c r="AG67" s="185"/>
      <c r="AH67" s="185"/>
      <c r="AI67" s="185"/>
    </row>
    <row r="68" ht="30.0" customHeight="1">
      <c r="A68" s="253"/>
      <c r="B68" s="177"/>
      <c r="C68" s="198"/>
      <c r="D68" s="198"/>
      <c r="E68" s="228"/>
      <c r="F68" s="198"/>
      <c r="G68" s="195"/>
      <c r="H68" s="195"/>
      <c r="I68" s="238"/>
      <c r="J68" s="181"/>
      <c r="K68" s="234"/>
      <c r="L68" s="216"/>
      <c r="M68" s="430"/>
      <c r="N68" s="269"/>
      <c r="O68" s="184"/>
      <c r="P68" s="184"/>
      <c r="Q68" s="269"/>
      <c r="R68" s="184"/>
      <c r="S68" s="184"/>
      <c r="T68" s="184"/>
      <c r="U68" s="184"/>
      <c r="V68" s="184"/>
      <c r="W68" s="184"/>
      <c r="X68" s="184"/>
      <c r="Y68" s="184"/>
      <c r="Z68" s="184"/>
      <c r="AA68" s="185"/>
      <c r="AB68" s="185"/>
      <c r="AC68" s="185"/>
      <c r="AD68" s="185"/>
      <c r="AE68" s="185"/>
      <c r="AF68" s="185"/>
      <c r="AG68" s="185"/>
      <c r="AH68" s="185"/>
      <c r="AI68" s="185"/>
    </row>
    <row r="69" ht="30.0" customHeight="1">
      <c r="A69" s="253"/>
      <c r="B69" s="177"/>
      <c r="C69" s="198"/>
      <c r="D69" s="198"/>
      <c r="E69" s="228"/>
      <c r="F69" s="198"/>
      <c r="G69" s="195"/>
      <c r="H69" s="195"/>
      <c r="I69" s="238"/>
      <c r="J69" s="181"/>
      <c r="K69" s="234"/>
      <c r="L69" s="216"/>
      <c r="M69" s="430"/>
      <c r="N69" s="269"/>
      <c r="O69" s="184"/>
      <c r="P69" s="184"/>
      <c r="Q69" s="269"/>
      <c r="R69" s="184"/>
      <c r="S69" s="184"/>
      <c r="T69" s="184"/>
      <c r="U69" s="184"/>
      <c r="V69" s="184"/>
      <c r="W69" s="184"/>
      <c r="X69" s="184"/>
      <c r="Y69" s="184"/>
      <c r="Z69" s="184"/>
      <c r="AA69" s="185"/>
      <c r="AB69" s="185"/>
      <c r="AC69" s="185"/>
      <c r="AD69" s="185"/>
      <c r="AE69" s="185"/>
      <c r="AF69" s="185"/>
      <c r="AG69" s="185"/>
      <c r="AH69" s="185"/>
      <c r="AI69" s="185"/>
    </row>
    <row r="70" ht="30.0" customHeight="1">
      <c r="A70" s="253"/>
      <c r="B70" s="177"/>
      <c r="C70" s="198"/>
      <c r="D70" s="198"/>
      <c r="E70" s="228"/>
      <c r="F70" s="198"/>
      <c r="G70" s="195"/>
      <c r="H70" s="195"/>
      <c r="I70" s="238"/>
      <c r="J70" s="181"/>
      <c r="K70" s="234"/>
      <c r="L70" s="216"/>
      <c r="M70" s="430"/>
      <c r="N70" s="269"/>
      <c r="O70" s="184"/>
      <c r="P70" s="184"/>
      <c r="Q70" s="269"/>
      <c r="R70" s="184"/>
      <c r="S70" s="184"/>
      <c r="T70" s="184"/>
      <c r="U70" s="184"/>
      <c r="V70" s="184"/>
      <c r="W70" s="184"/>
      <c r="X70" s="184"/>
      <c r="Y70" s="184"/>
      <c r="Z70" s="184"/>
      <c r="AA70" s="185"/>
      <c r="AB70" s="185"/>
      <c r="AC70" s="185"/>
      <c r="AD70" s="185"/>
      <c r="AE70" s="185"/>
      <c r="AF70" s="185"/>
      <c r="AG70" s="185"/>
      <c r="AH70" s="185"/>
      <c r="AI70" s="185"/>
    </row>
    <row r="71" ht="30.0" customHeight="1">
      <c r="A71" s="253"/>
      <c r="B71" s="177"/>
      <c r="C71" s="198"/>
      <c r="D71" s="198"/>
      <c r="E71" s="228"/>
      <c r="F71" s="198"/>
      <c r="G71" s="195"/>
      <c r="H71" s="195"/>
      <c r="I71" s="238"/>
      <c r="J71" s="181"/>
      <c r="K71" s="234"/>
      <c r="L71" s="216"/>
      <c r="M71" s="430"/>
      <c r="N71" s="269"/>
      <c r="O71" s="184"/>
      <c r="P71" s="184"/>
      <c r="Q71" s="269"/>
      <c r="R71" s="184"/>
      <c r="S71" s="184"/>
      <c r="T71" s="184"/>
      <c r="U71" s="184"/>
      <c r="V71" s="184"/>
      <c r="W71" s="184"/>
      <c r="X71" s="184"/>
      <c r="Y71" s="184"/>
      <c r="Z71" s="184"/>
      <c r="AA71" s="185"/>
      <c r="AB71" s="185"/>
      <c r="AC71" s="185"/>
      <c r="AD71" s="185"/>
      <c r="AE71" s="185"/>
      <c r="AF71" s="185"/>
      <c r="AG71" s="185"/>
      <c r="AH71" s="185"/>
      <c r="AI71" s="185"/>
    </row>
    <row r="72" ht="30.0" customHeight="1">
      <c r="A72" s="253"/>
      <c r="B72" s="177"/>
      <c r="C72" s="198"/>
      <c r="D72" s="198"/>
      <c r="E72" s="228"/>
      <c r="F72" s="198"/>
      <c r="G72" s="230"/>
      <c r="H72" s="230"/>
      <c r="I72" s="238"/>
      <c r="J72" s="181"/>
      <c r="K72" s="234"/>
      <c r="L72" s="216"/>
      <c r="M72" s="430"/>
      <c r="N72" s="269"/>
      <c r="O72" s="184"/>
      <c r="P72" s="184"/>
      <c r="Q72" s="269"/>
      <c r="R72" s="184"/>
      <c r="S72" s="184"/>
      <c r="T72" s="184"/>
      <c r="U72" s="184"/>
      <c r="V72" s="184"/>
      <c r="W72" s="184"/>
      <c r="X72" s="184"/>
      <c r="Y72" s="184"/>
      <c r="Z72" s="184"/>
      <c r="AA72" s="185"/>
      <c r="AB72" s="185"/>
      <c r="AC72" s="185"/>
      <c r="AD72" s="185"/>
      <c r="AE72" s="185"/>
      <c r="AF72" s="185"/>
      <c r="AG72" s="185"/>
      <c r="AH72" s="185"/>
      <c r="AI72" s="185"/>
    </row>
    <row r="73" ht="30.0" customHeight="1">
      <c r="A73" s="253"/>
      <c r="B73" s="177"/>
      <c r="C73" s="230"/>
      <c r="D73" s="198"/>
      <c r="E73" s="228"/>
      <c r="F73" s="198"/>
      <c r="G73" s="230"/>
      <c r="H73" s="230"/>
      <c r="I73" s="216"/>
      <c r="J73" s="181"/>
      <c r="K73" s="263"/>
      <c r="L73" s="216"/>
      <c r="M73" s="134"/>
      <c r="N73" s="202"/>
      <c r="O73" s="202"/>
      <c r="P73" s="202"/>
      <c r="Q73" s="202"/>
      <c r="R73" s="202"/>
      <c r="S73" s="202"/>
      <c r="T73" s="202"/>
      <c r="U73" s="202"/>
      <c r="V73" s="202"/>
      <c r="W73" s="202"/>
      <c r="X73" s="202"/>
      <c r="Y73" s="202"/>
      <c r="Z73" s="202"/>
      <c r="AA73" s="135"/>
      <c r="AB73" s="135"/>
      <c r="AC73" s="135"/>
      <c r="AD73" s="135"/>
      <c r="AE73" s="135"/>
      <c r="AF73" s="135"/>
      <c r="AG73" s="135"/>
      <c r="AH73" s="135"/>
      <c r="AI73" s="135"/>
    </row>
    <row r="74" ht="30.0" customHeight="1">
      <c r="A74" s="253"/>
      <c r="B74" s="177"/>
      <c r="C74" s="230"/>
      <c r="D74" s="198"/>
      <c r="E74" s="228"/>
      <c r="F74" s="198"/>
      <c r="G74" s="230"/>
      <c r="H74" s="230"/>
      <c r="I74" s="216"/>
      <c r="J74" s="181"/>
      <c r="K74" s="263"/>
      <c r="L74" s="216"/>
      <c r="M74" s="134"/>
      <c r="N74" s="458"/>
      <c r="O74" s="458"/>
      <c r="P74" s="458"/>
      <c r="Q74" s="458"/>
      <c r="R74" s="458"/>
      <c r="S74" s="458"/>
      <c r="T74" s="458"/>
      <c r="U74" s="458"/>
      <c r="V74" s="458"/>
      <c r="W74" s="458"/>
      <c r="X74" s="458"/>
      <c r="Y74" s="458"/>
      <c r="Z74" s="458"/>
      <c r="AA74" s="499"/>
      <c r="AB74" s="499"/>
      <c r="AC74" s="499"/>
      <c r="AD74" s="499"/>
      <c r="AE74" s="499"/>
      <c r="AF74" s="499"/>
      <c r="AG74" s="499"/>
      <c r="AH74" s="499"/>
      <c r="AI74" s="499"/>
    </row>
    <row r="75" ht="30.0" customHeight="1">
      <c r="A75" s="253"/>
      <c r="B75" s="177"/>
      <c r="C75" s="230"/>
      <c r="D75" s="198"/>
      <c r="E75" s="228"/>
      <c r="F75" s="198"/>
      <c r="G75" s="198"/>
      <c r="H75" s="198"/>
      <c r="I75" s="216"/>
      <c r="J75" s="181"/>
      <c r="K75" s="263"/>
      <c r="L75" s="216"/>
      <c r="M75" s="134"/>
      <c r="N75" s="202"/>
      <c r="O75" s="202"/>
      <c r="P75" s="202"/>
      <c r="Q75" s="202"/>
      <c r="R75" s="202"/>
      <c r="S75" s="202"/>
      <c r="T75" s="202"/>
      <c r="U75" s="202"/>
      <c r="V75" s="202"/>
      <c r="W75" s="202"/>
      <c r="X75" s="202"/>
      <c r="Y75" s="202"/>
      <c r="Z75" s="202"/>
      <c r="AA75" s="135"/>
      <c r="AB75" s="135"/>
      <c r="AC75" s="135"/>
      <c r="AD75" s="135"/>
      <c r="AE75" s="135"/>
      <c r="AF75" s="135"/>
      <c r="AG75" s="135"/>
      <c r="AH75" s="135"/>
      <c r="AI75" s="135"/>
    </row>
    <row r="76" ht="30.0" customHeight="1">
      <c r="A76" s="253"/>
      <c r="B76" s="177"/>
      <c r="C76" s="230"/>
      <c r="D76" s="198"/>
      <c r="E76" s="228"/>
      <c r="F76" s="198"/>
      <c r="G76" s="230"/>
      <c r="H76" s="230"/>
      <c r="I76" s="216"/>
      <c r="J76" s="181"/>
      <c r="K76" s="263"/>
      <c r="L76" s="216"/>
      <c r="M76" s="134"/>
      <c r="N76" s="202"/>
      <c r="O76" s="202"/>
      <c r="P76" s="202"/>
      <c r="Q76" s="202"/>
      <c r="R76" s="202"/>
      <c r="S76" s="202"/>
      <c r="T76" s="202"/>
      <c r="U76" s="202"/>
      <c r="V76" s="202"/>
      <c r="W76" s="202"/>
      <c r="X76" s="202"/>
      <c r="Y76" s="202"/>
      <c r="Z76" s="202"/>
      <c r="AA76" s="135"/>
      <c r="AB76" s="135"/>
      <c r="AC76" s="135"/>
      <c r="AD76" s="135"/>
      <c r="AE76" s="135"/>
      <c r="AF76" s="135"/>
      <c r="AG76" s="135"/>
      <c r="AH76" s="135"/>
      <c r="AI76" s="135"/>
    </row>
    <row r="77" ht="30.0" customHeight="1">
      <c r="A77" s="253"/>
      <c r="B77" s="177"/>
      <c r="C77" s="230"/>
      <c r="D77" s="198"/>
      <c r="E77" s="228"/>
      <c r="F77" s="198"/>
      <c r="G77" s="230"/>
      <c r="H77" s="230"/>
      <c r="I77" s="216"/>
      <c r="J77" s="181"/>
      <c r="K77" s="263"/>
      <c r="L77" s="216"/>
      <c r="M77" s="134"/>
      <c r="N77" s="202"/>
      <c r="O77" s="202"/>
      <c r="P77" s="202"/>
      <c r="Q77" s="202"/>
      <c r="R77" s="202"/>
      <c r="S77" s="202"/>
      <c r="T77" s="202"/>
      <c r="U77" s="202"/>
      <c r="V77" s="202"/>
      <c r="W77" s="202"/>
      <c r="X77" s="202"/>
      <c r="Y77" s="202"/>
      <c r="Z77" s="202"/>
      <c r="AA77" s="135"/>
      <c r="AB77" s="135"/>
      <c r="AC77" s="135"/>
      <c r="AD77" s="135"/>
      <c r="AE77" s="135"/>
      <c r="AF77" s="135"/>
      <c r="AG77" s="135"/>
      <c r="AH77" s="135"/>
      <c r="AI77" s="135"/>
    </row>
    <row r="78" ht="30.0" customHeight="1">
      <c r="A78" s="253"/>
      <c r="B78" s="177"/>
      <c r="C78" s="230"/>
      <c r="D78" s="198"/>
      <c r="E78" s="228"/>
      <c r="F78" s="198"/>
      <c r="G78" s="230"/>
      <c r="H78" s="230"/>
      <c r="I78" s="216"/>
      <c r="J78" s="181"/>
      <c r="K78" s="263"/>
      <c r="L78" s="216"/>
      <c r="M78" s="134"/>
      <c r="N78" s="202"/>
      <c r="O78" s="202"/>
      <c r="P78" s="202"/>
      <c r="Q78" s="202"/>
      <c r="R78" s="202"/>
      <c r="S78" s="202"/>
      <c r="T78" s="202"/>
      <c r="U78" s="202"/>
      <c r="V78" s="202"/>
      <c r="W78" s="202"/>
      <c r="X78" s="202"/>
      <c r="Y78" s="202"/>
      <c r="Z78" s="202"/>
      <c r="AA78" s="135"/>
      <c r="AB78" s="135"/>
      <c r="AC78" s="135"/>
      <c r="AD78" s="135"/>
      <c r="AE78" s="135"/>
      <c r="AF78" s="135"/>
      <c r="AG78" s="135"/>
      <c r="AH78" s="135"/>
      <c r="AI78" s="135"/>
    </row>
    <row r="79" ht="30.0" customHeight="1">
      <c r="A79" s="253"/>
      <c r="B79" s="177"/>
      <c r="C79" s="230"/>
      <c r="D79" s="198"/>
      <c r="E79" s="228"/>
      <c r="F79" s="198"/>
      <c r="G79" s="230"/>
      <c r="H79" s="230"/>
      <c r="I79" s="216"/>
      <c r="J79" s="181"/>
      <c r="K79" s="263"/>
      <c r="L79" s="216"/>
      <c r="M79" s="134"/>
      <c r="N79" s="202"/>
      <c r="O79" s="202"/>
      <c r="P79" s="202"/>
      <c r="Q79" s="202"/>
      <c r="R79" s="202"/>
      <c r="S79" s="202"/>
      <c r="T79" s="202"/>
      <c r="U79" s="202"/>
      <c r="V79" s="202"/>
      <c r="W79" s="202"/>
      <c r="X79" s="202"/>
      <c r="Y79" s="202"/>
      <c r="Z79" s="202"/>
      <c r="AA79" s="135"/>
      <c r="AB79" s="135"/>
      <c r="AC79" s="135"/>
      <c r="AD79" s="135"/>
      <c r="AE79" s="135"/>
      <c r="AF79" s="135"/>
      <c r="AG79" s="135"/>
      <c r="AH79" s="135"/>
      <c r="AI79" s="135"/>
    </row>
    <row r="80" ht="30.0" customHeight="1">
      <c r="A80" s="253"/>
      <c r="B80" s="177"/>
      <c r="C80" s="230"/>
      <c r="D80" s="198"/>
      <c r="E80" s="228"/>
      <c r="F80" s="198"/>
      <c r="G80" s="230"/>
      <c r="H80" s="230"/>
      <c r="I80" s="216"/>
      <c r="J80" s="181"/>
      <c r="K80" s="263"/>
      <c r="L80" s="216"/>
      <c r="M80" s="134"/>
      <c r="N80" s="202"/>
      <c r="O80" s="202"/>
      <c r="P80" s="202"/>
      <c r="Q80" s="202"/>
      <c r="R80" s="202"/>
      <c r="S80" s="202"/>
      <c r="T80" s="202"/>
      <c r="U80" s="202"/>
      <c r="V80" s="202"/>
      <c r="W80" s="202"/>
      <c r="X80" s="202"/>
      <c r="Y80" s="202"/>
      <c r="Z80" s="202"/>
      <c r="AA80" s="135"/>
      <c r="AB80" s="135"/>
      <c r="AC80" s="135"/>
      <c r="AD80" s="135"/>
      <c r="AE80" s="135"/>
      <c r="AF80" s="135"/>
      <c r="AG80" s="135"/>
      <c r="AH80" s="135"/>
      <c r="AI80" s="135"/>
    </row>
    <row r="81" ht="30.0" customHeight="1">
      <c r="A81" s="253"/>
      <c r="B81" s="177"/>
      <c r="C81" s="230"/>
      <c r="D81" s="198"/>
      <c r="E81" s="228"/>
      <c r="F81" s="198"/>
      <c r="G81" s="230"/>
      <c r="H81" s="230"/>
      <c r="I81" s="216"/>
      <c r="J81" s="181"/>
      <c r="K81" s="263"/>
      <c r="L81" s="216"/>
      <c r="M81" s="134"/>
      <c r="N81" s="202"/>
      <c r="O81" s="202"/>
      <c r="P81" s="202"/>
      <c r="Q81" s="202"/>
      <c r="R81" s="202"/>
      <c r="S81" s="202"/>
      <c r="T81" s="202"/>
      <c r="U81" s="202"/>
      <c r="V81" s="202"/>
      <c r="W81" s="202"/>
      <c r="X81" s="202"/>
      <c r="Y81" s="202"/>
      <c r="Z81" s="202"/>
      <c r="AA81" s="135"/>
      <c r="AB81" s="135"/>
      <c r="AC81" s="135"/>
      <c r="AD81" s="135"/>
      <c r="AE81" s="135"/>
      <c r="AF81" s="135"/>
      <c r="AG81" s="135"/>
      <c r="AH81" s="135"/>
      <c r="AI81" s="135"/>
    </row>
    <row r="82" ht="30.0" customHeight="1">
      <c r="A82" s="253"/>
      <c r="B82" s="177"/>
      <c r="C82" s="230"/>
      <c r="D82" s="198"/>
      <c r="E82" s="228"/>
      <c r="F82" s="198"/>
      <c r="G82" s="230"/>
      <c r="H82" s="230"/>
      <c r="I82" s="216"/>
      <c r="J82" s="181"/>
      <c r="K82" s="263"/>
      <c r="L82" s="216"/>
      <c r="M82" s="134"/>
      <c r="N82" s="202"/>
      <c r="O82" s="202"/>
      <c r="P82" s="202"/>
      <c r="Q82" s="202"/>
      <c r="R82" s="202"/>
      <c r="S82" s="202"/>
      <c r="T82" s="202"/>
      <c r="U82" s="202"/>
      <c r="V82" s="202"/>
      <c r="W82" s="202"/>
      <c r="X82" s="202"/>
      <c r="Y82" s="202"/>
      <c r="Z82" s="202"/>
      <c r="AA82" s="135"/>
      <c r="AB82" s="135"/>
      <c r="AC82" s="135"/>
      <c r="AD82" s="135"/>
      <c r="AE82" s="135"/>
      <c r="AF82" s="135"/>
      <c r="AG82" s="135"/>
      <c r="AH82" s="135"/>
      <c r="AI82" s="135"/>
    </row>
    <row r="83" ht="30.0" customHeight="1">
      <c r="A83" s="253"/>
      <c r="B83" s="177"/>
      <c r="C83" s="230"/>
      <c r="D83" s="198"/>
      <c r="E83" s="228"/>
      <c r="F83" s="198"/>
      <c r="G83" s="230"/>
      <c r="H83" s="230"/>
      <c r="I83" s="216"/>
      <c r="J83" s="181"/>
      <c r="K83" s="263"/>
      <c r="L83" s="216"/>
      <c r="M83" s="134"/>
      <c r="N83" s="202"/>
      <c r="O83" s="202"/>
      <c r="P83" s="202"/>
      <c r="Q83" s="202"/>
      <c r="R83" s="202"/>
      <c r="S83" s="202"/>
      <c r="T83" s="202"/>
      <c r="U83" s="202"/>
      <c r="V83" s="202"/>
      <c r="W83" s="202"/>
      <c r="X83" s="202"/>
      <c r="Y83" s="202"/>
      <c r="Z83" s="202"/>
      <c r="AA83" s="135"/>
      <c r="AB83" s="135"/>
      <c r="AC83" s="135"/>
      <c r="AD83" s="135"/>
      <c r="AE83" s="135"/>
      <c r="AF83" s="135"/>
      <c r="AG83" s="135"/>
      <c r="AH83" s="135"/>
      <c r="AI83" s="135"/>
    </row>
    <row r="84" ht="30.0" customHeight="1">
      <c r="A84" s="253"/>
      <c r="B84" s="177"/>
      <c r="C84" s="230"/>
      <c r="D84" s="198"/>
      <c r="E84" s="228"/>
      <c r="F84" s="198"/>
      <c r="G84" s="230"/>
      <c r="H84" s="230"/>
      <c r="I84" s="216"/>
      <c r="J84" s="181"/>
      <c r="K84" s="263"/>
      <c r="L84" s="216"/>
      <c r="M84" s="134"/>
      <c r="N84" s="202"/>
      <c r="O84" s="202"/>
      <c r="P84" s="202"/>
      <c r="Q84" s="202"/>
      <c r="R84" s="202"/>
      <c r="S84" s="202"/>
      <c r="T84" s="202"/>
      <c r="U84" s="202"/>
      <c r="V84" s="202"/>
      <c r="W84" s="202"/>
      <c r="X84" s="202"/>
      <c r="Y84" s="202"/>
      <c r="Z84" s="202"/>
      <c r="AA84" s="135"/>
      <c r="AB84" s="135"/>
      <c r="AC84" s="135"/>
      <c r="AD84" s="135"/>
      <c r="AE84" s="135"/>
      <c r="AF84" s="135"/>
      <c r="AG84" s="135"/>
      <c r="AH84" s="135"/>
      <c r="AI84" s="135"/>
    </row>
    <row r="85" ht="30.0" customHeight="1">
      <c r="A85" s="253"/>
      <c r="B85" s="177"/>
      <c r="C85" s="230"/>
      <c r="D85" s="198"/>
      <c r="E85" s="228"/>
      <c r="F85" s="198"/>
      <c r="G85" s="230"/>
      <c r="H85" s="230"/>
      <c r="I85" s="216"/>
      <c r="J85" s="181"/>
      <c r="K85" s="263"/>
      <c r="L85" s="216"/>
      <c r="M85" s="134"/>
      <c r="N85" s="202"/>
      <c r="O85" s="202"/>
      <c r="P85" s="202"/>
      <c r="Q85" s="202"/>
      <c r="R85" s="202"/>
      <c r="S85" s="202"/>
      <c r="T85" s="202"/>
      <c r="U85" s="202"/>
      <c r="V85" s="202"/>
      <c r="W85" s="202"/>
      <c r="X85" s="202"/>
      <c r="Y85" s="202"/>
      <c r="Z85" s="202"/>
      <c r="AA85" s="135"/>
      <c r="AB85" s="135"/>
      <c r="AC85" s="135"/>
      <c r="AD85" s="135"/>
      <c r="AE85" s="135"/>
      <c r="AF85" s="135"/>
      <c r="AG85" s="135"/>
      <c r="AH85" s="135"/>
      <c r="AI85" s="135"/>
    </row>
    <row r="86" ht="30.0" customHeight="1">
      <c r="A86" s="253"/>
      <c r="B86" s="177"/>
      <c r="C86" s="230"/>
      <c r="D86" s="198"/>
      <c r="E86" s="228"/>
      <c r="F86" s="198"/>
      <c r="G86" s="230"/>
      <c r="H86" s="230"/>
      <c r="I86" s="216"/>
      <c r="J86" s="181"/>
      <c r="K86" s="263"/>
      <c r="L86" s="216"/>
      <c r="M86" s="134"/>
      <c r="N86" s="202"/>
      <c r="O86" s="202"/>
      <c r="P86" s="202"/>
      <c r="Q86" s="202"/>
      <c r="R86" s="202"/>
      <c r="S86" s="202"/>
      <c r="T86" s="202"/>
      <c r="U86" s="202"/>
      <c r="V86" s="202"/>
      <c r="W86" s="202"/>
      <c r="X86" s="202"/>
      <c r="Y86" s="202"/>
      <c r="Z86" s="202"/>
      <c r="AA86" s="135"/>
      <c r="AB86" s="135"/>
      <c r="AC86" s="135"/>
      <c r="AD86" s="135"/>
      <c r="AE86" s="135"/>
      <c r="AF86" s="135"/>
      <c r="AG86" s="135"/>
      <c r="AH86" s="135"/>
      <c r="AI86" s="135"/>
    </row>
    <row r="87" ht="30.0" customHeight="1">
      <c r="A87" s="253"/>
      <c r="B87" s="177"/>
      <c r="C87" s="230"/>
      <c r="D87" s="198"/>
      <c r="E87" s="228"/>
      <c r="F87" s="198"/>
      <c r="G87" s="230"/>
      <c r="H87" s="230"/>
      <c r="I87" s="216"/>
      <c r="J87" s="181"/>
      <c r="K87" s="263"/>
      <c r="L87" s="216"/>
      <c r="M87" s="134"/>
      <c r="N87" s="202"/>
      <c r="O87" s="202"/>
      <c r="P87" s="202"/>
      <c r="Q87" s="202"/>
      <c r="R87" s="202"/>
      <c r="S87" s="202"/>
      <c r="T87" s="202"/>
      <c r="U87" s="202"/>
      <c r="V87" s="202"/>
      <c r="W87" s="202"/>
      <c r="X87" s="202"/>
      <c r="Y87" s="202"/>
      <c r="Z87" s="202"/>
      <c r="AA87" s="135"/>
      <c r="AB87" s="135"/>
      <c r="AC87" s="135"/>
      <c r="AD87" s="135"/>
      <c r="AE87" s="135"/>
      <c r="AF87" s="135"/>
      <c r="AG87" s="135"/>
      <c r="AH87" s="135"/>
      <c r="AI87" s="135"/>
    </row>
    <row r="88" ht="30.0" customHeight="1">
      <c r="A88" s="253"/>
      <c r="B88" s="177"/>
      <c r="C88" s="230"/>
      <c r="D88" s="198"/>
      <c r="E88" s="228"/>
      <c r="F88" s="198"/>
      <c r="G88" s="230"/>
      <c r="H88" s="230"/>
      <c r="I88" s="216"/>
      <c r="J88" s="181"/>
      <c r="K88" s="263"/>
      <c r="L88" s="216"/>
      <c r="M88" s="134"/>
      <c r="N88" s="202"/>
      <c r="O88" s="202"/>
      <c r="P88" s="202"/>
      <c r="Q88" s="202"/>
      <c r="R88" s="202"/>
      <c r="S88" s="202"/>
      <c r="T88" s="202"/>
      <c r="U88" s="202"/>
      <c r="V88" s="202"/>
      <c r="W88" s="202"/>
      <c r="X88" s="202"/>
      <c r="Y88" s="202"/>
      <c r="Z88" s="202"/>
      <c r="AA88" s="135"/>
      <c r="AB88" s="135"/>
      <c r="AC88" s="135"/>
      <c r="AD88" s="135"/>
      <c r="AE88" s="135"/>
      <c r="AF88" s="135"/>
      <c r="AG88" s="135"/>
      <c r="AH88" s="135"/>
      <c r="AI88" s="135"/>
    </row>
    <row r="89" ht="30.0" customHeight="1">
      <c r="A89" s="253"/>
      <c r="B89" s="177"/>
      <c r="C89" s="230"/>
      <c r="D89" s="198"/>
      <c r="E89" s="228"/>
      <c r="F89" s="198"/>
      <c r="G89" s="230"/>
      <c r="H89" s="230"/>
      <c r="I89" s="216"/>
      <c r="J89" s="181"/>
      <c r="K89" s="263"/>
      <c r="L89" s="216"/>
      <c r="M89" s="134"/>
      <c r="N89" s="202"/>
      <c r="O89" s="202"/>
      <c r="P89" s="202"/>
      <c r="Q89" s="202"/>
      <c r="R89" s="202"/>
      <c r="S89" s="202"/>
      <c r="T89" s="202"/>
      <c r="U89" s="202"/>
      <c r="V89" s="202"/>
      <c r="W89" s="202"/>
      <c r="X89" s="202"/>
      <c r="Y89" s="202"/>
      <c r="Z89" s="202"/>
      <c r="AA89" s="135"/>
      <c r="AB89" s="135"/>
      <c r="AC89" s="135"/>
      <c r="AD89" s="135"/>
      <c r="AE89" s="135"/>
      <c r="AF89" s="135"/>
      <c r="AG89" s="135"/>
      <c r="AH89" s="135"/>
      <c r="AI89" s="135"/>
    </row>
    <row r="90" ht="30.0" customHeight="1">
      <c r="A90" s="253"/>
      <c r="B90" s="238"/>
      <c r="C90" s="230"/>
      <c r="D90" s="198"/>
      <c r="E90" s="228"/>
      <c r="F90" s="198"/>
      <c r="G90" s="230"/>
      <c r="H90" s="230"/>
      <c r="I90" s="216"/>
      <c r="J90" s="181"/>
      <c r="K90" s="263"/>
      <c r="L90" s="216"/>
      <c r="M90" s="134"/>
      <c r="N90" s="202"/>
      <c r="O90" s="202"/>
      <c r="P90" s="202"/>
      <c r="Q90" s="202"/>
      <c r="R90" s="202"/>
      <c r="S90" s="202"/>
      <c r="T90" s="202"/>
      <c r="U90" s="202"/>
      <c r="V90" s="202"/>
      <c r="W90" s="202"/>
      <c r="X90" s="202"/>
      <c r="Y90" s="202"/>
      <c r="Z90" s="202"/>
      <c r="AA90" s="135"/>
      <c r="AB90" s="135"/>
      <c r="AC90" s="135"/>
      <c r="AD90" s="135"/>
      <c r="AE90" s="135"/>
      <c r="AF90" s="135"/>
      <c r="AG90" s="135"/>
      <c r="AH90" s="135"/>
      <c r="AI90" s="135"/>
    </row>
    <row r="91" ht="30.0" customHeight="1">
      <c r="A91" s="253"/>
      <c r="B91" s="238"/>
      <c r="C91" s="230"/>
      <c r="D91" s="198"/>
      <c r="E91" s="228"/>
      <c r="F91" s="230"/>
      <c r="G91" s="230"/>
      <c r="H91" s="230"/>
      <c r="I91" s="216"/>
      <c r="J91" s="181"/>
      <c r="K91" s="263"/>
      <c r="L91" s="216"/>
      <c r="M91" s="134"/>
      <c r="N91" s="202"/>
      <c r="O91" s="202"/>
      <c r="P91" s="202"/>
      <c r="Q91" s="202"/>
      <c r="R91" s="202"/>
      <c r="S91" s="202"/>
      <c r="T91" s="202"/>
      <c r="U91" s="202"/>
      <c r="V91" s="202"/>
      <c r="W91" s="202"/>
      <c r="X91" s="202"/>
      <c r="Y91" s="202"/>
      <c r="Z91" s="202"/>
      <c r="AA91" s="135"/>
      <c r="AB91" s="135"/>
      <c r="AC91" s="135"/>
      <c r="AD91" s="135"/>
      <c r="AE91" s="135"/>
      <c r="AF91" s="135"/>
      <c r="AG91" s="135"/>
      <c r="AH91" s="135"/>
      <c r="AI91" s="135"/>
    </row>
    <row r="92" ht="15.75" customHeight="1">
      <c r="A92" s="279"/>
      <c r="B92" s="500"/>
      <c r="C92" s="6"/>
      <c r="D92" s="150"/>
      <c r="E92" s="282"/>
      <c r="F92" s="150"/>
      <c r="G92" s="150"/>
      <c r="H92" s="150"/>
      <c r="I92" s="282"/>
      <c r="J92" s="282"/>
      <c r="K92" s="263"/>
      <c r="L92" s="282"/>
      <c r="M92" s="154"/>
      <c r="N92" s="134"/>
      <c r="O92" s="134"/>
      <c r="P92" s="134"/>
      <c r="Q92" s="134"/>
      <c r="R92" s="134"/>
      <c r="S92" s="134"/>
      <c r="T92" s="134"/>
      <c r="U92" s="134"/>
      <c r="V92" s="134"/>
      <c r="W92" s="134"/>
      <c r="X92" s="134"/>
      <c r="Y92" s="134"/>
      <c r="Z92" s="134"/>
      <c r="AA92" s="135"/>
      <c r="AB92" s="135"/>
      <c r="AC92" s="135"/>
      <c r="AD92" s="135"/>
      <c r="AE92" s="135"/>
      <c r="AF92" s="135"/>
      <c r="AG92" s="135"/>
      <c r="AH92" s="135"/>
      <c r="AI92" s="135"/>
    </row>
    <row r="93" ht="30.0" customHeight="1">
      <c r="A93" s="253"/>
      <c r="B93" s="177"/>
      <c r="C93" s="198"/>
      <c r="D93" s="501"/>
      <c r="E93" s="228"/>
      <c r="F93" s="175"/>
      <c r="G93" s="175"/>
      <c r="H93" s="175"/>
      <c r="I93" s="177"/>
      <c r="J93" s="181"/>
      <c r="K93" s="234"/>
      <c r="L93" s="216"/>
      <c r="M93" s="185"/>
      <c r="N93" s="184"/>
      <c r="O93" s="184"/>
      <c r="P93" s="184"/>
      <c r="Q93" s="184"/>
      <c r="R93" s="184"/>
      <c r="S93" s="184"/>
      <c r="T93" s="184"/>
      <c r="U93" s="184"/>
      <c r="V93" s="184"/>
      <c r="W93" s="184"/>
      <c r="X93" s="184"/>
      <c r="Y93" s="184"/>
      <c r="Z93" s="184"/>
      <c r="AA93" s="185"/>
      <c r="AB93" s="185"/>
      <c r="AC93" s="185"/>
      <c r="AD93" s="185"/>
      <c r="AE93" s="185"/>
      <c r="AF93" s="185"/>
      <c r="AG93" s="185"/>
      <c r="AH93" s="185"/>
      <c r="AI93" s="185"/>
    </row>
    <row r="94" ht="30.0" customHeight="1">
      <c r="A94" s="253"/>
      <c r="B94" s="177"/>
      <c r="C94" s="198"/>
      <c r="D94" s="501"/>
      <c r="E94" s="228"/>
      <c r="F94" s="175"/>
      <c r="G94" s="230"/>
      <c r="H94" s="230"/>
      <c r="I94" s="216"/>
      <c r="J94" s="181"/>
      <c r="K94" s="263"/>
      <c r="L94" s="216"/>
      <c r="M94" s="134"/>
      <c r="N94" s="202"/>
      <c r="O94" s="202"/>
      <c r="P94" s="202"/>
      <c r="Q94" s="202"/>
      <c r="R94" s="202"/>
      <c r="S94" s="202"/>
      <c r="T94" s="202"/>
      <c r="U94" s="202"/>
      <c r="V94" s="202"/>
      <c r="W94" s="202"/>
      <c r="X94" s="202"/>
      <c r="Y94" s="202"/>
      <c r="Z94" s="202"/>
      <c r="AA94" s="135"/>
      <c r="AB94" s="135"/>
      <c r="AC94" s="135"/>
      <c r="AD94" s="135"/>
      <c r="AE94" s="135"/>
      <c r="AF94" s="135"/>
      <c r="AG94" s="135"/>
      <c r="AH94" s="135"/>
      <c r="AI94" s="135"/>
    </row>
    <row r="95" ht="15.75" customHeight="1">
      <c r="A95" s="279"/>
      <c r="B95" s="500"/>
      <c r="C95" s="6"/>
      <c r="D95" s="150"/>
      <c r="E95" s="282"/>
      <c r="F95" s="150"/>
      <c r="G95" s="150"/>
      <c r="H95" s="150"/>
      <c r="I95" s="282"/>
      <c r="J95" s="282"/>
      <c r="K95" s="263"/>
      <c r="L95" s="282"/>
      <c r="M95" s="154"/>
      <c r="N95" s="134"/>
      <c r="O95" s="134"/>
      <c r="P95" s="134"/>
      <c r="Q95" s="134"/>
      <c r="R95" s="134"/>
      <c r="S95" s="134"/>
      <c r="T95" s="134"/>
      <c r="U95" s="134"/>
      <c r="V95" s="134"/>
      <c r="W95" s="134"/>
      <c r="X95" s="134"/>
      <c r="Y95" s="134"/>
      <c r="Z95" s="134"/>
      <c r="AA95" s="135"/>
      <c r="AB95" s="135"/>
      <c r="AC95" s="135"/>
      <c r="AD95" s="135"/>
      <c r="AE95" s="135"/>
      <c r="AF95" s="135"/>
      <c r="AG95" s="135"/>
      <c r="AH95" s="135"/>
      <c r="AI95" s="135"/>
    </row>
    <row r="96" ht="30.0" customHeight="1">
      <c r="A96" s="253"/>
      <c r="B96" s="238"/>
      <c r="C96" s="230"/>
      <c r="D96" s="198"/>
      <c r="E96" s="228"/>
      <c r="F96" s="230"/>
      <c r="G96" s="230"/>
      <c r="H96" s="230"/>
      <c r="I96" s="216"/>
      <c r="J96" s="181"/>
      <c r="K96" s="263"/>
      <c r="L96" s="216"/>
      <c r="M96" s="134"/>
      <c r="N96" s="202"/>
      <c r="O96" s="202"/>
      <c r="P96" s="202"/>
      <c r="Q96" s="202"/>
      <c r="R96" s="202"/>
      <c r="S96" s="202"/>
      <c r="T96" s="202"/>
      <c r="U96" s="202"/>
      <c r="V96" s="202"/>
      <c r="W96" s="202"/>
      <c r="X96" s="202"/>
      <c r="Y96" s="202"/>
      <c r="Z96" s="202"/>
      <c r="AA96" s="135"/>
      <c r="AB96" s="135"/>
      <c r="AC96" s="135"/>
      <c r="AD96" s="135"/>
      <c r="AE96" s="135"/>
      <c r="AF96" s="135"/>
      <c r="AG96" s="135"/>
      <c r="AH96" s="135"/>
      <c r="AI96" s="135"/>
    </row>
    <row r="97" ht="30.0" customHeight="1">
      <c r="A97" s="253"/>
      <c r="B97" s="238"/>
      <c r="C97" s="198"/>
      <c r="D97" s="198"/>
      <c r="E97" s="228"/>
      <c r="F97" s="198"/>
      <c r="G97" s="198"/>
      <c r="H97" s="198"/>
      <c r="I97" s="452"/>
      <c r="J97" s="181"/>
      <c r="K97" s="234"/>
      <c r="L97" s="216"/>
      <c r="M97" s="185"/>
      <c r="N97" s="184"/>
      <c r="O97" s="184"/>
      <c r="P97" s="184"/>
      <c r="Q97" s="184"/>
      <c r="R97" s="184"/>
      <c r="S97" s="184"/>
      <c r="T97" s="184"/>
      <c r="U97" s="184"/>
      <c r="V97" s="184"/>
      <c r="W97" s="184"/>
      <c r="X97" s="184"/>
      <c r="Y97" s="184"/>
      <c r="Z97" s="184"/>
      <c r="AA97" s="185"/>
      <c r="AB97" s="185"/>
      <c r="AC97" s="185"/>
      <c r="AD97" s="185"/>
      <c r="AE97" s="185"/>
      <c r="AF97" s="185"/>
      <c r="AG97" s="185"/>
      <c r="AH97" s="185"/>
      <c r="AI97" s="185"/>
    </row>
    <row r="98" ht="30.0" customHeight="1">
      <c r="A98" s="253"/>
      <c r="B98" s="264"/>
      <c r="C98" s="213"/>
      <c r="D98" s="213"/>
      <c r="E98" s="228"/>
      <c r="F98" s="198"/>
      <c r="G98" s="198"/>
      <c r="H98" s="198"/>
      <c r="I98" s="452"/>
      <c r="J98" s="181"/>
      <c r="K98" s="309"/>
      <c r="L98" s="216"/>
      <c r="M98" s="111"/>
      <c r="N98" s="89"/>
      <c r="O98" s="89"/>
      <c r="P98" s="89"/>
      <c r="Q98" s="89"/>
      <c r="R98" s="89"/>
      <c r="S98" s="89"/>
      <c r="T98" s="89"/>
      <c r="U98" s="89"/>
      <c r="V98" s="89"/>
      <c r="W98" s="89"/>
      <c r="X98" s="89"/>
      <c r="Y98" s="89"/>
      <c r="Z98" s="89"/>
      <c r="AA98" s="111"/>
      <c r="AB98" s="111"/>
      <c r="AC98" s="111"/>
      <c r="AD98" s="111"/>
      <c r="AE98" s="111"/>
      <c r="AF98" s="111"/>
      <c r="AG98" s="111"/>
      <c r="AH98" s="111"/>
      <c r="AI98" s="111"/>
    </row>
    <row r="99" ht="30.0" customHeight="1">
      <c r="A99" s="253"/>
      <c r="B99" s="264"/>
      <c r="C99" s="213"/>
      <c r="D99" s="213"/>
      <c r="E99" s="228"/>
      <c r="F99" s="198"/>
      <c r="G99" s="198"/>
      <c r="H99" s="198"/>
      <c r="I99" s="216"/>
      <c r="J99" s="181"/>
      <c r="K99" s="263"/>
      <c r="L99" s="216"/>
      <c r="M99" s="134"/>
      <c r="N99" s="202"/>
      <c r="O99" s="202"/>
      <c r="P99" s="202"/>
      <c r="Q99" s="202"/>
      <c r="R99" s="202"/>
      <c r="S99" s="202"/>
      <c r="T99" s="202"/>
      <c r="U99" s="202"/>
      <c r="V99" s="202"/>
      <c r="W99" s="202"/>
      <c r="X99" s="202"/>
      <c r="Y99" s="202"/>
      <c r="Z99" s="202"/>
      <c r="AA99" s="135"/>
      <c r="AB99" s="135"/>
      <c r="AC99" s="135"/>
      <c r="AD99" s="135"/>
      <c r="AE99" s="135"/>
      <c r="AF99" s="135"/>
      <c r="AG99" s="135"/>
      <c r="AH99" s="135"/>
      <c r="AI99" s="135"/>
    </row>
    <row r="100" ht="30.0" customHeight="1">
      <c r="A100" s="253"/>
      <c r="B100" s="264"/>
      <c r="C100" s="213"/>
      <c r="D100" s="213"/>
      <c r="E100" s="228"/>
      <c r="F100" s="198"/>
      <c r="G100" s="198"/>
      <c r="H100" s="198"/>
      <c r="I100" s="216"/>
      <c r="J100" s="181"/>
      <c r="K100" s="263"/>
      <c r="L100" s="216"/>
      <c r="M100" s="134"/>
      <c r="N100" s="202"/>
      <c r="O100" s="202"/>
      <c r="P100" s="202"/>
      <c r="Q100" s="202"/>
      <c r="R100" s="202"/>
      <c r="S100" s="202"/>
      <c r="T100" s="202"/>
      <c r="U100" s="202"/>
      <c r="V100" s="202"/>
      <c r="W100" s="202"/>
      <c r="X100" s="202"/>
      <c r="Y100" s="202"/>
      <c r="Z100" s="202"/>
      <c r="AA100" s="135"/>
      <c r="AB100" s="135"/>
      <c r="AC100" s="135"/>
      <c r="AD100" s="135"/>
      <c r="AE100" s="135"/>
      <c r="AF100" s="135"/>
      <c r="AG100" s="135"/>
      <c r="AH100" s="135"/>
      <c r="AI100" s="135"/>
    </row>
    <row r="101" ht="30.0" customHeight="1">
      <c r="A101" s="253"/>
      <c r="B101" s="238"/>
      <c r="C101" s="230"/>
      <c r="D101" s="198"/>
      <c r="E101" s="228"/>
      <c r="F101" s="198"/>
      <c r="G101" s="230"/>
      <c r="H101" s="230"/>
      <c r="I101" s="216"/>
      <c r="J101" s="181"/>
      <c r="K101" s="263"/>
      <c r="L101" s="216"/>
      <c r="M101" s="134"/>
      <c r="N101" s="202"/>
      <c r="O101" s="202"/>
      <c r="P101" s="202"/>
      <c r="Q101" s="202"/>
      <c r="R101" s="202"/>
      <c r="S101" s="202"/>
      <c r="T101" s="202"/>
      <c r="U101" s="202"/>
      <c r="V101" s="202"/>
      <c r="W101" s="202"/>
      <c r="X101" s="202"/>
      <c r="Y101" s="202"/>
      <c r="Z101" s="202"/>
      <c r="AA101" s="135"/>
      <c r="AB101" s="135"/>
      <c r="AC101" s="135"/>
      <c r="AD101" s="135"/>
      <c r="AE101" s="135"/>
      <c r="AF101" s="135"/>
      <c r="AG101" s="135"/>
      <c r="AH101" s="135"/>
      <c r="AI101" s="135"/>
    </row>
    <row r="102" ht="30.0" customHeight="1">
      <c r="A102" s="253"/>
      <c r="B102" s="238"/>
      <c r="C102" s="230"/>
      <c r="D102" s="198"/>
      <c r="E102" s="228"/>
      <c r="F102" s="198"/>
      <c r="G102" s="230"/>
      <c r="H102" s="230"/>
      <c r="I102" s="216"/>
      <c r="J102" s="181"/>
      <c r="K102" s="263"/>
      <c r="L102" s="216"/>
      <c r="M102" s="134"/>
      <c r="N102" s="202"/>
      <c r="O102" s="202"/>
      <c r="P102" s="202"/>
      <c r="Q102" s="202"/>
      <c r="R102" s="202"/>
      <c r="S102" s="202"/>
      <c r="T102" s="202"/>
      <c r="U102" s="202"/>
      <c r="V102" s="202"/>
      <c r="W102" s="202"/>
      <c r="X102" s="202"/>
      <c r="Y102" s="202"/>
      <c r="Z102" s="202"/>
      <c r="AA102" s="135"/>
      <c r="AB102" s="135"/>
      <c r="AC102" s="135"/>
      <c r="AD102" s="135"/>
      <c r="AE102" s="135"/>
      <c r="AF102" s="135"/>
      <c r="AG102" s="135"/>
      <c r="AH102" s="135"/>
      <c r="AI102" s="135"/>
    </row>
    <row r="103" ht="30.0" customHeight="1">
      <c r="A103" s="253"/>
      <c r="B103" s="238"/>
      <c r="C103" s="230"/>
      <c r="D103" s="198"/>
      <c r="E103" s="228"/>
      <c r="F103" s="198"/>
      <c r="G103" s="198"/>
      <c r="H103" s="198"/>
      <c r="I103" s="216"/>
      <c r="J103" s="181"/>
      <c r="K103" s="263"/>
      <c r="L103" s="216"/>
      <c r="M103" s="134"/>
      <c r="N103" s="202"/>
      <c r="O103" s="202"/>
      <c r="P103" s="202"/>
      <c r="Q103" s="202"/>
      <c r="R103" s="202"/>
      <c r="S103" s="202"/>
      <c r="T103" s="202"/>
      <c r="U103" s="202"/>
      <c r="V103" s="202"/>
      <c r="W103" s="202"/>
      <c r="X103" s="202"/>
      <c r="Y103" s="202"/>
      <c r="Z103" s="202"/>
      <c r="AA103" s="135"/>
      <c r="AB103" s="135"/>
      <c r="AC103" s="135"/>
      <c r="AD103" s="135"/>
      <c r="AE103" s="135"/>
      <c r="AF103" s="135"/>
      <c r="AG103" s="135"/>
      <c r="AH103" s="135"/>
      <c r="AI103" s="135"/>
    </row>
    <row r="104" ht="30.0" customHeight="1">
      <c r="A104" s="253"/>
      <c r="B104" s="238"/>
      <c r="C104" s="230"/>
      <c r="D104" s="198"/>
      <c r="E104" s="228"/>
      <c r="F104" s="198"/>
      <c r="G104" s="230"/>
      <c r="H104" s="230"/>
      <c r="I104" s="216"/>
      <c r="J104" s="181"/>
      <c r="K104" s="263"/>
      <c r="L104" s="216"/>
      <c r="M104" s="134"/>
      <c r="N104" s="202"/>
      <c r="O104" s="202"/>
      <c r="P104" s="202"/>
      <c r="Q104" s="202"/>
      <c r="R104" s="202"/>
      <c r="S104" s="202"/>
      <c r="T104" s="202"/>
      <c r="U104" s="202"/>
      <c r="V104" s="202"/>
      <c r="W104" s="202"/>
      <c r="X104" s="202"/>
      <c r="Y104" s="202"/>
      <c r="Z104" s="202"/>
      <c r="AA104" s="135"/>
      <c r="AB104" s="135"/>
      <c r="AC104" s="135"/>
      <c r="AD104" s="135"/>
      <c r="AE104" s="135"/>
      <c r="AF104" s="135"/>
      <c r="AG104" s="135"/>
      <c r="AH104" s="135"/>
      <c r="AI104" s="135"/>
    </row>
    <row r="105" ht="30.0" customHeight="1">
      <c r="A105" s="253"/>
      <c r="B105" s="238"/>
      <c r="C105" s="230"/>
      <c r="D105" s="198"/>
      <c r="E105" s="228"/>
      <c r="F105" s="198"/>
      <c r="G105" s="230"/>
      <c r="H105" s="230"/>
      <c r="I105" s="216"/>
      <c r="J105" s="181"/>
      <c r="K105" s="263"/>
      <c r="L105" s="216"/>
      <c r="M105" s="134"/>
      <c r="N105" s="202"/>
      <c r="O105" s="202"/>
      <c r="P105" s="202"/>
      <c r="Q105" s="202"/>
      <c r="R105" s="202"/>
      <c r="S105" s="202"/>
      <c r="T105" s="202"/>
      <c r="U105" s="202"/>
      <c r="V105" s="202"/>
      <c r="W105" s="202"/>
      <c r="X105" s="202"/>
      <c r="Y105" s="202"/>
      <c r="Z105" s="202"/>
      <c r="AA105" s="135"/>
      <c r="AB105" s="135"/>
      <c r="AC105" s="135"/>
      <c r="AD105" s="135"/>
      <c r="AE105" s="135"/>
      <c r="AF105" s="135"/>
      <c r="AG105" s="135"/>
      <c r="AH105" s="135"/>
      <c r="AI105" s="135"/>
    </row>
    <row r="106" ht="30.0" customHeight="1">
      <c r="A106" s="253"/>
      <c r="B106" s="238"/>
      <c r="C106" s="230"/>
      <c r="D106" s="198"/>
      <c r="E106" s="228"/>
      <c r="F106" s="198"/>
      <c r="G106" s="230"/>
      <c r="H106" s="230"/>
      <c r="I106" s="216"/>
      <c r="J106" s="181"/>
      <c r="K106" s="263"/>
      <c r="L106" s="216"/>
      <c r="M106" s="134"/>
      <c r="N106" s="202"/>
      <c r="O106" s="202"/>
      <c r="P106" s="202"/>
      <c r="Q106" s="202"/>
      <c r="R106" s="202"/>
      <c r="S106" s="202"/>
      <c r="T106" s="202"/>
      <c r="U106" s="202"/>
      <c r="V106" s="202"/>
      <c r="W106" s="202"/>
      <c r="X106" s="202"/>
      <c r="Y106" s="202"/>
      <c r="Z106" s="202"/>
      <c r="AA106" s="135"/>
      <c r="AB106" s="135"/>
      <c r="AC106" s="135"/>
      <c r="AD106" s="135"/>
      <c r="AE106" s="135"/>
      <c r="AF106" s="135"/>
      <c r="AG106" s="135"/>
      <c r="AH106" s="135"/>
      <c r="AI106" s="135"/>
    </row>
    <row r="107" ht="30.0" customHeight="1">
      <c r="A107" s="253"/>
      <c r="B107" s="238"/>
      <c r="C107" s="230"/>
      <c r="D107" s="198"/>
      <c r="E107" s="228"/>
      <c r="F107" s="198"/>
      <c r="G107" s="230"/>
      <c r="H107" s="230"/>
      <c r="I107" s="216"/>
      <c r="J107" s="181"/>
      <c r="K107" s="263"/>
      <c r="L107" s="216"/>
      <c r="M107" s="134"/>
      <c r="N107" s="202"/>
      <c r="O107" s="202"/>
      <c r="P107" s="202"/>
      <c r="Q107" s="202"/>
      <c r="R107" s="202"/>
      <c r="S107" s="202"/>
      <c r="T107" s="202"/>
      <c r="U107" s="202"/>
      <c r="V107" s="202"/>
      <c r="W107" s="202"/>
      <c r="X107" s="202"/>
      <c r="Y107" s="202"/>
      <c r="Z107" s="202"/>
      <c r="AA107" s="135"/>
      <c r="AB107" s="135"/>
      <c r="AC107" s="135"/>
      <c r="AD107" s="135"/>
      <c r="AE107" s="135"/>
      <c r="AF107" s="135"/>
      <c r="AG107" s="135"/>
      <c r="AH107" s="135"/>
      <c r="AI107" s="135"/>
    </row>
    <row r="108" ht="30.0" customHeight="1">
      <c r="A108" s="253"/>
      <c r="B108" s="238"/>
      <c r="C108" s="230"/>
      <c r="D108" s="198"/>
      <c r="E108" s="228"/>
      <c r="F108" s="198"/>
      <c r="G108" s="230"/>
      <c r="H108" s="230"/>
      <c r="I108" s="216"/>
      <c r="J108" s="181"/>
      <c r="K108" s="263"/>
      <c r="L108" s="216"/>
      <c r="M108" s="134"/>
      <c r="N108" s="202"/>
      <c r="O108" s="202"/>
      <c r="P108" s="202"/>
      <c r="Q108" s="202"/>
      <c r="R108" s="202"/>
      <c r="S108" s="202"/>
      <c r="T108" s="202"/>
      <c r="U108" s="202"/>
      <c r="V108" s="202"/>
      <c r="W108" s="202"/>
      <c r="X108" s="202"/>
      <c r="Y108" s="202"/>
      <c r="Z108" s="202"/>
      <c r="AA108" s="135"/>
      <c r="AB108" s="135"/>
      <c r="AC108" s="135"/>
      <c r="AD108" s="135"/>
      <c r="AE108" s="135"/>
      <c r="AF108" s="135"/>
      <c r="AG108" s="135"/>
      <c r="AH108" s="135"/>
      <c r="AI108" s="135"/>
    </row>
    <row r="109" ht="30.0" customHeight="1">
      <c r="A109" s="253"/>
      <c r="B109" s="238"/>
      <c r="C109" s="230"/>
      <c r="D109" s="198"/>
      <c r="E109" s="228"/>
      <c r="F109" s="198"/>
      <c r="G109" s="230"/>
      <c r="H109" s="230"/>
      <c r="I109" s="216"/>
      <c r="J109" s="181"/>
      <c r="K109" s="263"/>
      <c r="L109" s="216"/>
      <c r="M109" s="134"/>
      <c r="N109" s="202"/>
      <c r="O109" s="202"/>
      <c r="P109" s="202"/>
      <c r="Q109" s="202"/>
      <c r="R109" s="202"/>
      <c r="S109" s="202"/>
      <c r="T109" s="202"/>
      <c r="U109" s="202"/>
      <c r="V109" s="202"/>
      <c r="W109" s="202"/>
      <c r="X109" s="202"/>
      <c r="Y109" s="202"/>
      <c r="Z109" s="202"/>
      <c r="AA109" s="135"/>
      <c r="AB109" s="135"/>
      <c r="AC109" s="135"/>
      <c r="AD109" s="135"/>
      <c r="AE109" s="135"/>
      <c r="AF109" s="135"/>
      <c r="AG109" s="135"/>
      <c r="AH109" s="135"/>
      <c r="AI109" s="135"/>
    </row>
    <row r="110" ht="30.0" customHeight="1">
      <c r="A110" s="253"/>
      <c r="B110" s="238"/>
      <c r="C110" s="230"/>
      <c r="D110" s="198"/>
      <c r="E110" s="228"/>
      <c r="F110" s="198"/>
      <c r="G110" s="230"/>
      <c r="H110" s="230"/>
      <c r="I110" s="216"/>
      <c r="J110" s="181"/>
      <c r="K110" s="263"/>
      <c r="L110" s="216"/>
      <c r="M110" s="134"/>
      <c r="N110" s="202"/>
      <c r="O110" s="202"/>
      <c r="P110" s="202"/>
      <c r="Q110" s="202"/>
      <c r="R110" s="202"/>
      <c r="S110" s="202"/>
      <c r="T110" s="202"/>
      <c r="U110" s="202"/>
      <c r="V110" s="202"/>
      <c r="W110" s="202"/>
      <c r="X110" s="202"/>
      <c r="Y110" s="202"/>
      <c r="Z110" s="202"/>
      <c r="AA110" s="135"/>
      <c r="AB110" s="135"/>
      <c r="AC110" s="135"/>
      <c r="AD110" s="135"/>
      <c r="AE110" s="135"/>
      <c r="AF110" s="135"/>
      <c r="AG110" s="135"/>
      <c r="AH110" s="135"/>
      <c r="AI110" s="135"/>
    </row>
    <row r="111" ht="30.0" customHeight="1">
      <c r="A111" s="253"/>
      <c r="B111" s="238"/>
      <c r="C111" s="230"/>
      <c r="D111" s="198"/>
      <c r="E111" s="228"/>
      <c r="F111" s="198"/>
      <c r="G111" s="230"/>
      <c r="H111" s="230"/>
      <c r="I111" s="216"/>
      <c r="J111" s="181"/>
      <c r="K111" s="263"/>
      <c r="L111" s="216"/>
      <c r="M111" s="134"/>
      <c r="N111" s="202"/>
      <c r="O111" s="202"/>
      <c r="P111" s="202"/>
      <c r="Q111" s="202"/>
      <c r="R111" s="202"/>
      <c r="S111" s="202"/>
      <c r="T111" s="202"/>
      <c r="U111" s="202"/>
      <c r="V111" s="202"/>
      <c r="W111" s="202"/>
      <c r="X111" s="202"/>
      <c r="Y111" s="202"/>
      <c r="Z111" s="202"/>
      <c r="AA111" s="135"/>
      <c r="AB111" s="135"/>
      <c r="AC111" s="135"/>
      <c r="AD111" s="135"/>
      <c r="AE111" s="135"/>
      <c r="AF111" s="135"/>
      <c r="AG111" s="135"/>
      <c r="AH111" s="135"/>
      <c r="AI111" s="135"/>
    </row>
    <row r="112" ht="30.0" customHeight="1">
      <c r="A112" s="253"/>
      <c r="B112" s="238"/>
      <c r="C112" s="230"/>
      <c r="D112" s="198"/>
      <c r="E112" s="228"/>
      <c r="F112" s="198"/>
      <c r="G112" s="230"/>
      <c r="H112" s="230"/>
      <c r="I112" s="216"/>
      <c r="J112" s="181"/>
      <c r="K112" s="263"/>
      <c r="L112" s="216"/>
      <c r="M112" s="134"/>
      <c r="N112" s="202"/>
      <c r="O112" s="202"/>
      <c r="P112" s="202"/>
      <c r="Q112" s="202"/>
      <c r="R112" s="202"/>
      <c r="S112" s="202"/>
      <c r="T112" s="202"/>
      <c r="U112" s="202"/>
      <c r="V112" s="202"/>
      <c r="W112" s="202"/>
      <c r="X112" s="202"/>
      <c r="Y112" s="202"/>
      <c r="Z112" s="202"/>
      <c r="AA112" s="135"/>
      <c r="AB112" s="135"/>
      <c r="AC112" s="135"/>
      <c r="AD112" s="135"/>
      <c r="AE112" s="135"/>
      <c r="AF112" s="135"/>
      <c r="AG112" s="135"/>
      <c r="AH112" s="135"/>
      <c r="AI112" s="135"/>
    </row>
    <row r="113" ht="30.0" customHeight="1">
      <c r="A113" s="253"/>
      <c r="B113" s="238"/>
      <c r="C113" s="230"/>
      <c r="D113" s="198"/>
      <c r="E113" s="228"/>
      <c r="F113" s="198"/>
      <c r="G113" s="230"/>
      <c r="H113" s="230"/>
      <c r="I113" s="216"/>
      <c r="J113" s="181"/>
      <c r="K113" s="263"/>
      <c r="L113" s="216"/>
      <c r="M113" s="134"/>
      <c r="N113" s="202"/>
      <c r="O113" s="202"/>
      <c r="P113" s="202"/>
      <c r="Q113" s="202"/>
      <c r="R113" s="202"/>
      <c r="S113" s="202"/>
      <c r="T113" s="202"/>
      <c r="U113" s="202"/>
      <c r="V113" s="202"/>
      <c r="W113" s="202"/>
      <c r="X113" s="202"/>
      <c r="Y113" s="202"/>
      <c r="Z113" s="202"/>
      <c r="AA113" s="135"/>
      <c r="AB113" s="135"/>
      <c r="AC113" s="135"/>
      <c r="AD113" s="135"/>
      <c r="AE113" s="135"/>
      <c r="AF113" s="135"/>
      <c r="AG113" s="135"/>
      <c r="AH113" s="135"/>
      <c r="AI113" s="135"/>
    </row>
    <row r="114" ht="30.0" customHeight="1">
      <c r="A114" s="253"/>
      <c r="B114" s="238"/>
      <c r="C114" s="198"/>
      <c r="D114" s="198"/>
      <c r="E114" s="228"/>
      <c r="F114" s="198"/>
      <c r="G114" s="195"/>
      <c r="H114" s="195"/>
      <c r="I114" s="238"/>
      <c r="J114" s="181"/>
      <c r="K114" s="234"/>
      <c r="L114" s="216"/>
      <c r="M114" s="430"/>
      <c r="N114" s="269"/>
      <c r="O114" s="184"/>
      <c r="P114" s="184"/>
      <c r="Q114" s="269"/>
      <c r="R114" s="184"/>
      <c r="S114" s="184"/>
      <c r="T114" s="184"/>
      <c r="U114" s="184"/>
      <c r="V114" s="184"/>
      <c r="W114" s="184"/>
      <c r="X114" s="184"/>
      <c r="Y114" s="184"/>
      <c r="Z114" s="184"/>
      <c r="AA114" s="185"/>
      <c r="AB114" s="185"/>
      <c r="AC114" s="185"/>
      <c r="AD114" s="185"/>
      <c r="AE114" s="185"/>
      <c r="AF114" s="185"/>
      <c r="AG114" s="185"/>
      <c r="AH114" s="185"/>
      <c r="AI114" s="185"/>
    </row>
    <row r="115" ht="30.0" customHeight="1">
      <c r="A115" s="253"/>
      <c r="B115" s="238"/>
      <c r="C115" s="198"/>
      <c r="D115" s="198"/>
      <c r="E115" s="228"/>
      <c r="F115" s="198"/>
      <c r="G115" s="195"/>
      <c r="H115" s="195"/>
      <c r="I115" s="238"/>
      <c r="J115" s="181"/>
      <c r="K115" s="234"/>
      <c r="L115" s="216"/>
      <c r="M115" s="430"/>
      <c r="N115" s="269"/>
      <c r="O115" s="184"/>
      <c r="P115" s="184"/>
      <c r="Q115" s="269"/>
      <c r="R115" s="184"/>
      <c r="S115" s="184"/>
      <c r="T115" s="184"/>
      <c r="U115" s="184"/>
      <c r="V115" s="184"/>
      <c r="W115" s="184"/>
      <c r="X115" s="184"/>
      <c r="Y115" s="184"/>
      <c r="Z115" s="184"/>
      <c r="AA115" s="185"/>
      <c r="AB115" s="185"/>
      <c r="AC115" s="185"/>
      <c r="AD115" s="185"/>
      <c r="AE115" s="185"/>
      <c r="AF115" s="185"/>
      <c r="AG115" s="185"/>
      <c r="AH115" s="185"/>
      <c r="AI115" s="185"/>
    </row>
    <row r="116" ht="30.0" customHeight="1">
      <c r="A116" s="253"/>
      <c r="B116" s="238"/>
      <c r="C116" s="198"/>
      <c r="D116" s="198"/>
      <c r="E116" s="228"/>
      <c r="F116" s="198"/>
      <c r="G116" s="195"/>
      <c r="H116" s="195"/>
      <c r="I116" s="238"/>
      <c r="J116" s="181"/>
      <c r="K116" s="234"/>
      <c r="L116" s="216"/>
      <c r="M116" s="430"/>
      <c r="N116" s="269"/>
      <c r="O116" s="184"/>
      <c r="P116" s="184"/>
      <c r="Q116" s="269"/>
      <c r="R116" s="184"/>
      <c r="S116" s="184"/>
      <c r="T116" s="184"/>
      <c r="U116" s="184"/>
      <c r="V116" s="184"/>
      <c r="W116" s="184"/>
      <c r="X116" s="184"/>
      <c r="Y116" s="184"/>
      <c r="Z116" s="184"/>
      <c r="AA116" s="185"/>
      <c r="AB116" s="185"/>
      <c r="AC116" s="185"/>
      <c r="AD116" s="185"/>
      <c r="AE116" s="185"/>
      <c r="AF116" s="185"/>
      <c r="AG116" s="185"/>
      <c r="AH116" s="185"/>
      <c r="AI116" s="185"/>
    </row>
    <row r="117" ht="30.0" customHeight="1">
      <c r="A117" s="253"/>
      <c r="B117" s="238"/>
      <c r="C117" s="198"/>
      <c r="D117" s="198"/>
      <c r="E117" s="228"/>
      <c r="F117" s="198"/>
      <c r="G117" s="195"/>
      <c r="H117" s="195"/>
      <c r="I117" s="238"/>
      <c r="J117" s="181"/>
      <c r="K117" s="234"/>
      <c r="L117" s="216"/>
      <c r="M117" s="430"/>
      <c r="N117" s="269"/>
      <c r="O117" s="184"/>
      <c r="P117" s="184"/>
      <c r="Q117" s="269"/>
      <c r="R117" s="184"/>
      <c r="S117" s="184"/>
      <c r="T117" s="184"/>
      <c r="U117" s="184"/>
      <c r="V117" s="184"/>
      <c r="W117" s="184"/>
      <c r="X117" s="184"/>
      <c r="Y117" s="184"/>
      <c r="Z117" s="184"/>
      <c r="AA117" s="185"/>
      <c r="AB117" s="185"/>
      <c r="AC117" s="185"/>
      <c r="AD117" s="185"/>
      <c r="AE117" s="185"/>
      <c r="AF117" s="185"/>
      <c r="AG117" s="185"/>
      <c r="AH117" s="185"/>
      <c r="AI117" s="185"/>
    </row>
    <row r="118" ht="30.0" customHeight="1">
      <c r="A118" s="253"/>
      <c r="B118" s="238"/>
      <c r="C118" s="198"/>
      <c r="D118" s="198"/>
      <c r="E118" s="228"/>
      <c r="F118" s="198"/>
      <c r="G118" s="195"/>
      <c r="H118" s="195"/>
      <c r="I118" s="238"/>
      <c r="J118" s="181"/>
      <c r="K118" s="234"/>
      <c r="L118" s="216"/>
      <c r="M118" s="430"/>
      <c r="N118" s="269"/>
      <c r="O118" s="184"/>
      <c r="P118" s="184"/>
      <c r="Q118" s="269"/>
      <c r="R118" s="184"/>
      <c r="S118" s="184"/>
      <c r="T118" s="184"/>
      <c r="U118" s="184"/>
      <c r="V118" s="184"/>
      <c r="W118" s="184"/>
      <c r="X118" s="184"/>
      <c r="Y118" s="184"/>
      <c r="Z118" s="184"/>
      <c r="AA118" s="185"/>
      <c r="AB118" s="185"/>
      <c r="AC118" s="185"/>
      <c r="AD118" s="185"/>
      <c r="AE118" s="185"/>
      <c r="AF118" s="185"/>
      <c r="AG118" s="185"/>
      <c r="AH118" s="185"/>
      <c r="AI118" s="185"/>
    </row>
    <row r="119" ht="30.0" customHeight="1">
      <c r="A119" s="253"/>
      <c r="B119" s="238"/>
      <c r="C119" s="198"/>
      <c r="D119" s="198"/>
      <c r="E119" s="228"/>
      <c r="F119" s="198"/>
      <c r="G119" s="230"/>
      <c r="H119" s="230"/>
      <c r="I119" s="238"/>
      <c r="J119" s="181"/>
      <c r="K119" s="234"/>
      <c r="L119" s="216"/>
      <c r="M119" s="430"/>
      <c r="N119" s="269"/>
      <c r="O119" s="184"/>
      <c r="P119" s="184"/>
      <c r="Q119" s="269"/>
      <c r="R119" s="184"/>
      <c r="S119" s="184"/>
      <c r="T119" s="184"/>
      <c r="U119" s="184"/>
      <c r="V119" s="184"/>
      <c r="W119" s="184"/>
      <c r="X119" s="184"/>
      <c r="Y119" s="184"/>
      <c r="Z119" s="184"/>
      <c r="AA119" s="185"/>
      <c r="AB119" s="185"/>
      <c r="AC119" s="185"/>
      <c r="AD119" s="185"/>
      <c r="AE119" s="185"/>
      <c r="AF119" s="185"/>
      <c r="AG119" s="185"/>
      <c r="AH119" s="185"/>
      <c r="AI119" s="185"/>
    </row>
    <row r="120" ht="30.0" customHeight="1">
      <c r="A120" s="253"/>
      <c r="B120" s="238"/>
      <c r="C120" s="230"/>
      <c r="D120" s="198"/>
      <c r="E120" s="228"/>
      <c r="F120" s="198"/>
      <c r="G120" s="230"/>
      <c r="H120" s="230"/>
      <c r="I120" s="216"/>
      <c r="J120" s="181"/>
      <c r="K120" s="263"/>
      <c r="L120" s="216"/>
      <c r="M120" s="134"/>
      <c r="N120" s="202"/>
      <c r="O120" s="202"/>
      <c r="P120" s="202"/>
      <c r="Q120" s="202"/>
      <c r="R120" s="202"/>
      <c r="S120" s="202"/>
      <c r="T120" s="202"/>
      <c r="U120" s="202"/>
      <c r="V120" s="202"/>
      <c r="W120" s="202"/>
      <c r="X120" s="202"/>
      <c r="Y120" s="202"/>
      <c r="Z120" s="202"/>
      <c r="AA120" s="135"/>
      <c r="AB120" s="135"/>
      <c r="AC120" s="135"/>
      <c r="AD120" s="135"/>
      <c r="AE120" s="135"/>
      <c r="AF120" s="135"/>
      <c r="AG120" s="135"/>
      <c r="AH120" s="135"/>
      <c r="AI120" s="135"/>
    </row>
    <row r="121" ht="30.0" customHeight="1">
      <c r="A121" s="253"/>
      <c r="B121" s="238"/>
      <c r="C121" s="230"/>
      <c r="D121" s="198"/>
      <c r="E121" s="228"/>
      <c r="F121" s="198"/>
      <c r="G121" s="198"/>
      <c r="H121" s="198"/>
      <c r="I121" s="216"/>
      <c r="J121" s="181"/>
      <c r="K121" s="263"/>
      <c r="L121" s="216"/>
      <c r="M121" s="134"/>
      <c r="N121" s="202"/>
      <c r="O121" s="202"/>
      <c r="P121" s="202"/>
      <c r="Q121" s="202"/>
      <c r="R121" s="202"/>
      <c r="S121" s="202"/>
      <c r="T121" s="202"/>
      <c r="U121" s="202"/>
      <c r="V121" s="202"/>
      <c r="W121" s="202"/>
      <c r="X121" s="202"/>
      <c r="Y121" s="202"/>
      <c r="Z121" s="202"/>
      <c r="AA121" s="135"/>
      <c r="AB121" s="135"/>
      <c r="AC121" s="135"/>
      <c r="AD121" s="135"/>
      <c r="AE121" s="135"/>
      <c r="AF121" s="135"/>
      <c r="AG121" s="135"/>
      <c r="AH121" s="135"/>
      <c r="AI121" s="135"/>
    </row>
    <row r="122" ht="30.0" customHeight="1">
      <c r="A122" s="253"/>
      <c r="B122" s="238"/>
      <c r="C122" s="230"/>
      <c r="D122" s="198"/>
      <c r="E122" s="228"/>
      <c r="F122" s="198"/>
      <c r="G122" s="230"/>
      <c r="H122" s="230"/>
      <c r="I122" s="216"/>
      <c r="J122" s="181"/>
      <c r="K122" s="263"/>
      <c r="L122" s="216"/>
      <c r="M122" s="134"/>
      <c r="N122" s="202"/>
      <c r="O122" s="202"/>
      <c r="P122" s="202"/>
      <c r="Q122" s="202"/>
      <c r="R122" s="202"/>
      <c r="S122" s="202"/>
      <c r="T122" s="202"/>
      <c r="U122" s="202"/>
      <c r="V122" s="202"/>
      <c r="W122" s="202"/>
      <c r="X122" s="202"/>
      <c r="Y122" s="202"/>
      <c r="Z122" s="202"/>
      <c r="AA122" s="135"/>
      <c r="AB122" s="135"/>
      <c r="AC122" s="135"/>
      <c r="AD122" s="135"/>
      <c r="AE122" s="135"/>
      <c r="AF122" s="135"/>
      <c r="AG122" s="135"/>
      <c r="AH122" s="135"/>
      <c r="AI122" s="135"/>
    </row>
    <row r="123" ht="30.0" customHeight="1">
      <c r="A123" s="253"/>
      <c r="B123" s="238"/>
      <c r="C123" s="230"/>
      <c r="D123" s="198"/>
      <c r="E123" s="228"/>
      <c r="F123" s="198"/>
      <c r="G123" s="230"/>
      <c r="H123" s="230"/>
      <c r="I123" s="216"/>
      <c r="J123" s="181"/>
      <c r="K123" s="263"/>
      <c r="L123" s="216"/>
      <c r="M123" s="134"/>
      <c r="N123" s="202"/>
      <c r="O123" s="202"/>
      <c r="P123" s="202"/>
      <c r="Q123" s="202"/>
      <c r="R123" s="202"/>
      <c r="S123" s="202"/>
      <c r="T123" s="202"/>
      <c r="U123" s="202"/>
      <c r="V123" s="202"/>
      <c r="W123" s="202"/>
      <c r="X123" s="202"/>
      <c r="Y123" s="202"/>
      <c r="Z123" s="202"/>
      <c r="AA123" s="135"/>
      <c r="AB123" s="135"/>
      <c r="AC123" s="135"/>
      <c r="AD123" s="135"/>
      <c r="AE123" s="135"/>
      <c r="AF123" s="135"/>
      <c r="AG123" s="135"/>
      <c r="AH123" s="135"/>
      <c r="AI123" s="135"/>
    </row>
    <row r="124" ht="30.0" customHeight="1">
      <c r="A124" s="253"/>
      <c r="B124" s="238"/>
      <c r="C124" s="230"/>
      <c r="D124" s="198"/>
      <c r="E124" s="228"/>
      <c r="F124" s="198"/>
      <c r="G124" s="230"/>
      <c r="H124" s="230"/>
      <c r="I124" s="216"/>
      <c r="J124" s="181"/>
      <c r="K124" s="263"/>
      <c r="L124" s="216"/>
      <c r="M124" s="134"/>
      <c r="N124" s="202"/>
      <c r="O124" s="202"/>
      <c r="P124" s="202"/>
      <c r="Q124" s="202"/>
      <c r="R124" s="202"/>
      <c r="S124" s="202"/>
      <c r="T124" s="202"/>
      <c r="U124" s="202"/>
      <c r="V124" s="202"/>
      <c r="W124" s="202"/>
      <c r="X124" s="202"/>
      <c r="Y124" s="202"/>
      <c r="Z124" s="202"/>
      <c r="AA124" s="135"/>
      <c r="AB124" s="135"/>
      <c r="AC124" s="135"/>
      <c r="AD124" s="135"/>
      <c r="AE124" s="135"/>
      <c r="AF124" s="135"/>
      <c r="AG124" s="135"/>
      <c r="AH124" s="135"/>
      <c r="AI124" s="135"/>
    </row>
    <row r="125" ht="30.0" customHeight="1">
      <c r="A125" s="253"/>
      <c r="B125" s="238"/>
      <c r="C125" s="230"/>
      <c r="D125" s="198"/>
      <c r="E125" s="228"/>
      <c r="F125" s="198"/>
      <c r="G125" s="230"/>
      <c r="H125" s="230"/>
      <c r="I125" s="216"/>
      <c r="J125" s="181"/>
      <c r="K125" s="263"/>
      <c r="L125" s="216"/>
      <c r="M125" s="134"/>
      <c r="N125" s="202"/>
      <c r="O125" s="202"/>
      <c r="P125" s="202"/>
      <c r="Q125" s="202"/>
      <c r="R125" s="202"/>
      <c r="S125" s="202"/>
      <c r="T125" s="202"/>
      <c r="U125" s="202"/>
      <c r="V125" s="202"/>
      <c r="W125" s="202"/>
      <c r="X125" s="202"/>
      <c r="Y125" s="202"/>
      <c r="Z125" s="202"/>
      <c r="AA125" s="135"/>
      <c r="AB125" s="135"/>
      <c r="AC125" s="135"/>
      <c r="AD125" s="135"/>
      <c r="AE125" s="135"/>
      <c r="AF125" s="135"/>
      <c r="AG125" s="135"/>
      <c r="AH125" s="135"/>
      <c r="AI125" s="135"/>
    </row>
    <row r="126" ht="30.0" customHeight="1">
      <c r="A126" s="253"/>
      <c r="B126" s="238"/>
      <c r="C126" s="230"/>
      <c r="D126" s="198"/>
      <c r="E126" s="228"/>
      <c r="F126" s="198"/>
      <c r="G126" s="230"/>
      <c r="H126" s="230"/>
      <c r="I126" s="216"/>
      <c r="J126" s="181"/>
      <c r="K126" s="263"/>
      <c r="L126" s="216"/>
      <c r="M126" s="134"/>
      <c r="N126" s="202"/>
      <c r="O126" s="202"/>
      <c r="P126" s="202"/>
      <c r="Q126" s="202"/>
      <c r="R126" s="202"/>
      <c r="S126" s="202"/>
      <c r="T126" s="202"/>
      <c r="U126" s="202"/>
      <c r="V126" s="202"/>
      <c r="W126" s="202"/>
      <c r="X126" s="202"/>
      <c r="Y126" s="202"/>
      <c r="Z126" s="202"/>
      <c r="AA126" s="135"/>
      <c r="AB126" s="135"/>
      <c r="AC126" s="135"/>
      <c r="AD126" s="135"/>
      <c r="AE126" s="135"/>
      <c r="AF126" s="135"/>
      <c r="AG126" s="135"/>
      <c r="AH126" s="135"/>
      <c r="AI126" s="135"/>
    </row>
    <row r="127" ht="30.0" customHeight="1">
      <c r="A127" s="253"/>
      <c r="B127" s="238"/>
      <c r="C127" s="230"/>
      <c r="D127" s="198"/>
      <c r="E127" s="228"/>
      <c r="F127" s="198"/>
      <c r="G127" s="230"/>
      <c r="H127" s="230"/>
      <c r="I127" s="216"/>
      <c r="J127" s="181"/>
      <c r="K127" s="263"/>
      <c r="L127" s="216"/>
      <c r="M127" s="134"/>
      <c r="N127" s="202"/>
      <c r="O127" s="202"/>
      <c r="P127" s="202"/>
      <c r="Q127" s="202"/>
      <c r="R127" s="202"/>
      <c r="S127" s="202"/>
      <c r="T127" s="202"/>
      <c r="U127" s="202"/>
      <c r="V127" s="202"/>
      <c r="W127" s="202"/>
      <c r="X127" s="202"/>
      <c r="Y127" s="202"/>
      <c r="Z127" s="202"/>
      <c r="AA127" s="135"/>
      <c r="AB127" s="135"/>
      <c r="AC127" s="135"/>
      <c r="AD127" s="135"/>
      <c r="AE127" s="135"/>
      <c r="AF127" s="135"/>
      <c r="AG127" s="135"/>
      <c r="AH127" s="135"/>
      <c r="AI127" s="135"/>
    </row>
    <row r="128" ht="30.0" customHeight="1">
      <c r="A128" s="253"/>
      <c r="B128" s="238"/>
      <c r="C128" s="230"/>
      <c r="D128" s="198"/>
      <c r="E128" s="228"/>
      <c r="F128" s="198"/>
      <c r="G128" s="230"/>
      <c r="H128" s="230"/>
      <c r="I128" s="216"/>
      <c r="J128" s="181"/>
      <c r="K128" s="263"/>
      <c r="L128" s="216"/>
      <c r="M128" s="134"/>
      <c r="N128" s="202"/>
      <c r="O128" s="202"/>
      <c r="P128" s="202"/>
      <c r="Q128" s="202"/>
      <c r="R128" s="202"/>
      <c r="S128" s="202"/>
      <c r="T128" s="202"/>
      <c r="U128" s="202"/>
      <c r="V128" s="202"/>
      <c r="W128" s="202"/>
      <c r="X128" s="202"/>
      <c r="Y128" s="202"/>
      <c r="Z128" s="202"/>
      <c r="AA128" s="135"/>
      <c r="AB128" s="135"/>
      <c r="AC128" s="135"/>
      <c r="AD128" s="135"/>
      <c r="AE128" s="135"/>
      <c r="AF128" s="135"/>
      <c r="AG128" s="135"/>
      <c r="AH128" s="135"/>
      <c r="AI128" s="135"/>
    </row>
    <row r="129" ht="30.0" customHeight="1">
      <c r="A129" s="253"/>
      <c r="B129" s="238"/>
      <c r="C129" s="230"/>
      <c r="D129" s="198"/>
      <c r="E129" s="228"/>
      <c r="F129" s="198"/>
      <c r="G129" s="230"/>
      <c r="H129" s="230"/>
      <c r="I129" s="216"/>
      <c r="J129" s="181"/>
      <c r="K129" s="263"/>
      <c r="L129" s="216"/>
      <c r="M129" s="134"/>
      <c r="N129" s="202"/>
      <c r="O129" s="202"/>
      <c r="P129" s="202"/>
      <c r="Q129" s="202"/>
      <c r="R129" s="202"/>
      <c r="S129" s="202"/>
      <c r="T129" s="202"/>
      <c r="U129" s="202"/>
      <c r="V129" s="202"/>
      <c r="W129" s="202"/>
      <c r="X129" s="202"/>
      <c r="Y129" s="202"/>
      <c r="Z129" s="202"/>
      <c r="AA129" s="135"/>
      <c r="AB129" s="135"/>
      <c r="AC129" s="135"/>
      <c r="AD129" s="135"/>
      <c r="AE129" s="135"/>
      <c r="AF129" s="135"/>
      <c r="AG129" s="135"/>
      <c r="AH129" s="135"/>
      <c r="AI129" s="135"/>
    </row>
    <row r="130" ht="30.0" customHeight="1">
      <c r="A130" s="253"/>
      <c r="B130" s="238"/>
      <c r="C130" s="230"/>
      <c r="D130" s="198"/>
      <c r="E130" s="228"/>
      <c r="F130" s="198"/>
      <c r="G130" s="230"/>
      <c r="H130" s="230"/>
      <c r="I130" s="216"/>
      <c r="J130" s="181"/>
      <c r="K130" s="263"/>
      <c r="L130" s="216"/>
      <c r="M130" s="134"/>
      <c r="N130" s="202"/>
      <c r="O130" s="202"/>
      <c r="P130" s="202"/>
      <c r="Q130" s="202"/>
      <c r="R130" s="202"/>
      <c r="S130" s="202"/>
      <c r="T130" s="202"/>
      <c r="U130" s="202"/>
      <c r="V130" s="202"/>
      <c r="W130" s="202"/>
      <c r="X130" s="202"/>
      <c r="Y130" s="202"/>
      <c r="Z130" s="202"/>
      <c r="AA130" s="135"/>
      <c r="AB130" s="135"/>
      <c r="AC130" s="135"/>
      <c r="AD130" s="135"/>
      <c r="AE130" s="135"/>
      <c r="AF130" s="135"/>
      <c r="AG130" s="135"/>
      <c r="AH130" s="135"/>
      <c r="AI130" s="135"/>
    </row>
    <row r="131" ht="30.0" customHeight="1">
      <c r="A131" s="253"/>
      <c r="B131" s="238"/>
      <c r="C131" s="230"/>
      <c r="D131" s="198"/>
      <c r="E131" s="228"/>
      <c r="F131" s="198"/>
      <c r="G131" s="230"/>
      <c r="H131" s="230"/>
      <c r="I131" s="216"/>
      <c r="J131" s="181"/>
      <c r="K131" s="263"/>
      <c r="L131" s="216"/>
      <c r="M131" s="134"/>
      <c r="N131" s="202"/>
      <c r="O131" s="202"/>
      <c r="P131" s="202"/>
      <c r="Q131" s="202"/>
      <c r="R131" s="202"/>
      <c r="S131" s="202"/>
      <c r="T131" s="202"/>
      <c r="U131" s="202"/>
      <c r="V131" s="202"/>
      <c r="W131" s="202"/>
      <c r="X131" s="202"/>
      <c r="Y131" s="202"/>
      <c r="Z131" s="202"/>
      <c r="AA131" s="135"/>
      <c r="AB131" s="135"/>
      <c r="AC131" s="135"/>
      <c r="AD131" s="135"/>
      <c r="AE131" s="135"/>
      <c r="AF131" s="135"/>
      <c r="AG131" s="135"/>
      <c r="AH131" s="135"/>
      <c r="AI131" s="135"/>
    </row>
    <row r="132" ht="30.0" customHeight="1">
      <c r="A132" s="253"/>
      <c r="B132" s="238"/>
      <c r="C132" s="230"/>
      <c r="D132" s="198"/>
      <c r="E132" s="228"/>
      <c r="F132" s="230"/>
      <c r="G132" s="230"/>
      <c r="H132" s="230"/>
      <c r="I132" s="216"/>
      <c r="J132" s="181"/>
      <c r="K132" s="263"/>
      <c r="L132" s="216"/>
      <c r="M132" s="134"/>
      <c r="N132" s="202"/>
      <c r="O132" s="202"/>
      <c r="P132" s="202"/>
      <c r="Q132" s="202"/>
      <c r="R132" s="202"/>
      <c r="S132" s="202"/>
      <c r="T132" s="202"/>
      <c r="U132" s="202"/>
      <c r="V132" s="202"/>
      <c r="W132" s="202"/>
      <c r="X132" s="202"/>
      <c r="Y132" s="202"/>
      <c r="Z132" s="202"/>
      <c r="AA132" s="135"/>
      <c r="AB132" s="135"/>
      <c r="AC132" s="135"/>
      <c r="AD132" s="135"/>
      <c r="AE132" s="135"/>
      <c r="AF132" s="135"/>
      <c r="AG132" s="135"/>
      <c r="AH132" s="135"/>
      <c r="AI132" s="135"/>
    </row>
    <row r="133" ht="30.0" customHeight="1">
      <c r="A133" s="253"/>
      <c r="B133" s="264"/>
      <c r="C133" s="213"/>
      <c r="D133" s="213"/>
      <c r="E133" s="228"/>
      <c r="F133" s="198"/>
      <c r="G133" s="198"/>
      <c r="H133" s="198"/>
      <c r="I133" s="452"/>
      <c r="J133" s="181"/>
      <c r="K133" s="309"/>
      <c r="L133" s="216"/>
      <c r="M133" s="111"/>
      <c r="N133" s="89"/>
      <c r="O133" s="89"/>
      <c r="P133" s="89"/>
      <c r="Q133" s="89"/>
      <c r="R133" s="89"/>
      <c r="S133" s="89"/>
      <c r="T133" s="89"/>
      <c r="U133" s="89"/>
      <c r="V133" s="89"/>
      <c r="W133" s="89"/>
      <c r="X133" s="89"/>
      <c r="Y133" s="89"/>
      <c r="Z133" s="89"/>
      <c r="AA133" s="111"/>
      <c r="AB133" s="111"/>
      <c r="AC133" s="111"/>
      <c r="AD133" s="111"/>
      <c r="AE133" s="111"/>
      <c r="AF133" s="111"/>
      <c r="AG133" s="111"/>
      <c r="AH133" s="111"/>
      <c r="AI133" s="111"/>
    </row>
    <row r="134" ht="30.0" customHeight="1">
      <c r="A134" s="253"/>
      <c r="B134" s="264"/>
      <c r="C134" s="213"/>
      <c r="D134" s="213"/>
      <c r="E134" s="228"/>
      <c r="F134" s="198"/>
      <c r="G134" s="198"/>
      <c r="H134" s="198"/>
      <c r="I134" s="216"/>
      <c r="J134" s="181"/>
      <c r="K134" s="263"/>
      <c r="L134" s="216"/>
      <c r="M134" s="134"/>
      <c r="N134" s="202"/>
      <c r="O134" s="202"/>
      <c r="P134" s="202"/>
      <c r="Q134" s="202"/>
      <c r="R134" s="202"/>
      <c r="S134" s="202"/>
      <c r="T134" s="202"/>
      <c r="U134" s="202"/>
      <c r="V134" s="202"/>
      <c r="W134" s="202"/>
      <c r="X134" s="202"/>
      <c r="Y134" s="202"/>
      <c r="Z134" s="202"/>
      <c r="AA134" s="135"/>
      <c r="AB134" s="135"/>
      <c r="AC134" s="135"/>
      <c r="AD134" s="135"/>
      <c r="AE134" s="135"/>
      <c r="AF134" s="135"/>
      <c r="AG134" s="135"/>
      <c r="AH134" s="135"/>
      <c r="AI134" s="135"/>
    </row>
    <row r="135" ht="30.0" customHeight="1">
      <c r="A135" s="253"/>
      <c r="B135" s="264"/>
      <c r="C135" s="213"/>
      <c r="D135" s="213"/>
      <c r="E135" s="228"/>
      <c r="F135" s="198"/>
      <c r="G135" s="198"/>
      <c r="H135" s="198"/>
      <c r="I135" s="216"/>
      <c r="J135" s="181"/>
      <c r="K135" s="263"/>
      <c r="L135" s="216"/>
      <c r="M135" s="134"/>
      <c r="N135" s="202"/>
      <c r="O135" s="202"/>
      <c r="P135" s="202"/>
      <c r="Q135" s="202"/>
      <c r="R135" s="202"/>
      <c r="S135" s="202"/>
      <c r="T135" s="202"/>
      <c r="U135" s="202"/>
      <c r="V135" s="202"/>
      <c r="W135" s="202"/>
      <c r="X135" s="202"/>
      <c r="Y135" s="202"/>
      <c r="Z135" s="202"/>
      <c r="AA135" s="135"/>
      <c r="AB135" s="135"/>
      <c r="AC135" s="135"/>
      <c r="AD135" s="135"/>
      <c r="AE135" s="135"/>
      <c r="AF135" s="135"/>
      <c r="AG135" s="135"/>
      <c r="AH135" s="135"/>
      <c r="AI135" s="135"/>
    </row>
    <row r="136" ht="15.0" customHeight="1">
      <c r="A136" s="253"/>
      <c r="B136" s="238"/>
      <c r="C136" s="230"/>
      <c r="D136" s="198"/>
      <c r="E136" s="228"/>
      <c r="F136" s="198"/>
      <c r="G136" s="230"/>
      <c r="H136" s="230"/>
      <c r="I136" s="216"/>
      <c r="J136" s="181"/>
      <c r="K136" s="263"/>
      <c r="L136" s="216"/>
      <c r="M136" s="134"/>
      <c r="N136" s="202"/>
      <c r="O136" s="202"/>
      <c r="P136" s="202"/>
      <c r="Q136" s="202"/>
      <c r="R136" s="202"/>
      <c r="S136" s="202"/>
      <c r="T136" s="202"/>
      <c r="U136" s="202"/>
      <c r="V136" s="202"/>
      <c r="W136" s="202"/>
      <c r="X136" s="202"/>
      <c r="Y136" s="202"/>
      <c r="Z136" s="202"/>
      <c r="AA136" s="135"/>
      <c r="AB136" s="135"/>
      <c r="AC136" s="135"/>
      <c r="AD136" s="135"/>
      <c r="AE136" s="135"/>
      <c r="AF136" s="135"/>
      <c r="AG136" s="135"/>
      <c r="AH136" s="135"/>
      <c r="AI136" s="135"/>
    </row>
    <row r="137" ht="15.0" customHeight="1">
      <c r="A137" s="246"/>
      <c r="B137" s="238"/>
      <c r="C137" s="230"/>
      <c r="D137" s="180"/>
      <c r="E137" s="228"/>
      <c r="F137" s="180"/>
      <c r="G137" s="230"/>
      <c r="H137" s="230"/>
      <c r="I137" s="183"/>
      <c r="J137" s="206"/>
      <c r="K137" s="263"/>
      <c r="L137" s="183"/>
      <c r="M137" s="202"/>
      <c r="N137" s="202"/>
      <c r="O137" s="202"/>
      <c r="P137" s="202"/>
      <c r="Q137" s="202"/>
      <c r="R137" s="202"/>
      <c r="S137" s="202"/>
      <c r="T137" s="202"/>
      <c r="U137" s="202"/>
      <c r="V137" s="202"/>
      <c r="W137" s="202"/>
      <c r="X137" s="202"/>
      <c r="Y137" s="202"/>
      <c r="Z137" s="202"/>
      <c r="AA137" s="135"/>
      <c r="AB137" s="135"/>
      <c r="AC137" s="135"/>
      <c r="AD137" s="135"/>
      <c r="AE137" s="135"/>
      <c r="AF137" s="135"/>
      <c r="AG137" s="135"/>
      <c r="AH137" s="135"/>
      <c r="AI137" s="135"/>
    </row>
    <row r="138" ht="15.75" customHeight="1">
      <c r="A138" s="246"/>
      <c r="B138" s="238"/>
      <c r="C138" s="230"/>
      <c r="D138" s="180"/>
      <c r="E138" s="228"/>
      <c r="F138" s="180"/>
      <c r="G138" s="230"/>
      <c r="H138" s="230"/>
      <c r="I138" s="183"/>
      <c r="J138" s="206"/>
      <c r="K138" s="263"/>
      <c r="L138" s="183"/>
      <c r="M138" s="202"/>
      <c r="N138" s="202"/>
      <c r="O138" s="202"/>
      <c r="P138" s="202"/>
      <c r="Q138" s="202"/>
      <c r="R138" s="202"/>
      <c r="S138" s="202"/>
      <c r="T138" s="202"/>
      <c r="U138" s="202"/>
      <c r="V138" s="202"/>
      <c r="W138" s="202"/>
      <c r="X138" s="202"/>
      <c r="Y138" s="202"/>
      <c r="Z138" s="202"/>
      <c r="AA138" s="135"/>
      <c r="AB138" s="135"/>
      <c r="AC138" s="135"/>
      <c r="AD138" s="135"/>
      <c r="AE138" s="135"/>
      <c r="AF138" s="135"/>
      <c r="AG138" s="135"/>
      <c r="AH138" s="135"/>
      <c r="AI138" s="135"/>
    </row>
    <row r="139" ht="15.75" customHeight="1">
      <c r="A139" s="467"/>
      <c r="B139" s="264"/>
      <c r="C139" s="213"/>
      <c r="D139" s="213"/>
      <c r="E139" s="248"/>
      <c r="F139" s="198"/>
      <c r="G139" s="230"/>
      <c r="H139" s="198"/>
      <c r="I139" s="264"/>
      <c r="J139" s="181"/>
      <c r="K139" s="234"/>
      <c r="L139" s="216"/>
      <c r="M139" s="185"/>
      <c r="N139" s="185"/>
      <c r="O139" s="185"/>
      <c r="P139" s="185"/>
      <c r="Q139" s="185"/>
      <c r="R139" s="185"/>
      <c r="S139" s="185"/>
      <c r="T139" s="185"/>
      <c r="U139" s="185"/>
      <c r="V139" s="185"/>
      <c r="W139" s="185"/>
      <c r="X139" s="185"/>
      <c r="Y139" s="185"/>
      <c r="Z139" s="185"/>
      <c r="AA139" s="185"/>
      <c r="AB139" s="185"/>
      <c r="AC139" s="185"/>
      <c r="AD139" s="185"/>
      <c r="AE139" s="185"/>
      <c r="AF139" s="185"/>
      <c r="AG139" s="185"/>
      <c r="AH139" s="185"/>
      <c r="AI139" s="185"/>
    </row>
    <row r="140" ht="15.75" customHeight="1">
      <c r="A140" s="467"/>
      <c r="B140" s="264"/>
      <c r="C140" s="213"/>
      <c r="D140" s="213"/>
      <c r="E140" s="248"/>
      <c r="F140" s="198"/>
      <c r="G140" s="198"/>
      <c r="H140" s="198"/>
      <c r="I140" s="264"/>
      <c r="J140" s="181"/>
      <c r="K140" s="234"/>
      <c r="L140" s="216"/>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row>
    <row r="141" ht="15.75" customHeight="1">
      <c r="A141" s="253"/>
      <c r="B141" s="238"/>
      <c r="C141" s="230"/>
      <c r="D141" s="198"/>
      <c r="E141" s="228"/>
      <c r="F141" s="198"/>
      <c r="G141" s="230"/>
      <c r="H141" s="230"/>
      <c r="I141" s="216"/>
      <c r="J141" s="181"/>
      <c r="K141" s="263"/>
      <c r="L141" s="216"/>
      <c r="M141" s="134"/>
      <c r="N141" s="134"/>
      <c r="O141" s="134"/>
      <c r="P141" s="134"/>
      <c r="Q141" s="134"/>
      <c r="R141" s="134"/>
      <c r="S141" s="134"/>
      <c r="T141" s="134"/>
      <c r="U141" s="134"/>
      <c r="V141" s="134"/>
      <c r="W141" s="134"/>
      <c r="X141" s="134"/>
      <c r="Y141" s="134"/>
      <c r="Z141" s="134"/>
      <c r="AA141" s="135"/>
      <c r="AB141" s="135"/>
      <c r="AC141" s="135"/>
      <c r="AD141" s="135"/>
      <c r="AE141" s="135"/>
      <c r="AF141" s="135"/>
      <c r="AG141" s="135"/>
      <c r="AH141" s="135"/>
      <c r="AI141" s="135"/>
    </row>
    <row r="142" ht="15.75" customHeight="1">
      <c r="A142" s="253"/>
      <c r="B142" s="238"/>
      <c r="C142" s="230"/>
      <c r="D142" s="198"/>
      <c r="E142" s="228"/>
      <c r="F142" s="198"/>
      <c r="G142" s="230"/>
      <c r="H142" s="230"/>
      <c r="I142" s="216"/>
      <c r="J142" s="181"/>
      <c r="K142" s="263"/>
      <c r="L142" s="216"/>
      <c r="M142" s="134"/>
      <c r="N142" s="134"/>
      <c r="O142" s="134"/>
      <c r="P142" s="134"/>
      <c r="Q142" s="134"/>
      <c r="R142" s="134"/>
      <c r="S142" s="134"/>
      <c r="T142" s="134"/>
      <c r="U142" s="134"/>
      <c r="V142" s="134"/>
      <c r="W142" s="134"/>
      <c r="X142" s="134"/>
      <c r="Y142" s="134"/>
      <c r="Z142" s="134"/>
      <c r="AA142" s="135"/>
      <c r="AB142" s="135"/>
      <c r="AC142" s="135"/>
      <c r="AD142" s="135"/>
      <c r="AE142" s="135"/>
      <c r="AF142" s="135"/>
      <c r="AG142" s="135"/>
      <c r="AH142" s="135"/>
      <c r="AI142" s="135"/>
    </row>
    <row r="143" ht="15.75" customHeight="1">
      <c r="A143" s="253"/>
      <c r="B143" s="238"/>
      <c r="C143" s="230"/>
      <c r="D143" s="198"/>
      <c r="E143" s="228"/>
      <c r="F143" s="198"/>
      <c r="G143" s="230"/>
      <c r="H143" s="230"/>
      <c r="I143" s="216"/>
      <c r="J143" s="181"/>
      <c r="K143" s="263"/>
      <c r="L143" s="216"/>
      <c r="M143" s="134"/>
      <c r="N143" s="134"/>
      <c r="O143" s="134"/>
      <c r="P143" s="134"/>
      <c r="Q143" s="134"/>
      <c r="R143" s="134"/>
      <c r="S143" s="134"/>
      <c r="T143" s="134"/>
      <c r="U143" s="134"/>
      <c r="V143" s="134"/>
      <c r="W143" s="134"/>
      <c r="X143" s="134"/>
      <c r="Y143" s="134"/>
      <c r="Z143" s="134"/>
      <c r="AA143" s="135"/>
      <c r="AB143" s="135"/>
      <c r="AC143" s="135"/>
      <c r="AD143" s="135"/>
      <c r="AE143" s="135"/>
      <c r="AF143" s="135"/>
      <c r="AG143" s="135"/>
      <c r="AH143" s="135"/>
      <c r="AI143" s="135"/>
    </row>
    <row r="144" ht="15.75" customHeight="1">
      <c r="A144" s="253"/>
      <c r="B144" s="238"/>
      <c r="C144" s="230"/>
      <c r="D144" s="198"/>
      <c r="E144" s="228"/>
      <c r="F144" s="198"/>
      <c r="G144" s="230"/>
      <c r="H144" s="230"/>
      <c r="I144" s="216"/>
      <c r="J144" s="181"/>
      <c r="K144" s="263"/>
      <c r="L144" s="216"/>
      <c r="M144" s="134"/>
      <c r="N144" s="134"/>
      <c r="O144" s="134"/>
      <c r="P144" s="134"/>
      <c r="Q144" s="134"/>
      <c r="R144" s="134"/>
      <c r="S144" s="134"/>
      <c r="T144" s="134"/>
      <c r="U144" s="134"/>
      <c r="V144" s="134"/>
      <c r="W144" s="134"/>
      <c r="X144" s="134"/>
      <c r="Y144" s="134"/>
      <c r="Z144" s="134"/>
      <c r="AA144" s="135"/>
      <c r="AB144" s="135"/>
      <c r="AC144" s="135"/>
      <c r="AD144" s="135"/>
      <c r="AE144" s="135"/>
      <c r="AF144" s="135"/>
      <c r="AG144" s="135"/>
      <c r="AH144" s="135"/>
      <c r="AI144" s="135"/>
    </row>
    <row r="145" ht="15.75" customHeight="1">
      <c r="A145" s="253"/>
      <c r="B145" s="238"/>
      <c r="C145" s="230"/>
      <c r="D145" s="198"/>
      <c r="E145" s="228"/>
      <c r="F145" s="198"/>
      <c r="G145" s="230"/>
      <c r="H145" s="230"/>
      <c r="I145" s="216"/>
      <c r="J145" s="181"/>
      <c r="K145" s="263"/>
      <c r="L145" s="216"/>
      <c r="M145" s="134"/>
      <c r="N145" s="134"/>
      <c r="O145" s="134"/>
      <c r="P145" s="134"/>
      <c r="Q145" s="134"/>
      <c r="R145" s="134"/>
      <c r="S145" s="134"/>
      <c r="T145" s="134"/>
      <c r="U145" s="134"/>
      <c r="V145" s="134"/>
      <c r="W145" s="134"/>
      <c r="X145" s="134"/>
      <c r="Y145" s="134"/>
      <c r="Z145" s="134"/>
      <c r="AA145" s="135"/>
      <c r="AB145" s="135"/>
      <c r="AC145" s="135"/>
      <c r="AD145" s="135"/>
      <c r="AE145" s="135"/>
      <c r="AF145" s="135"/>
      <c r="AG145" s="135"/>
      <c r="AH145" s="135"/>
      <c r="AI145" s="135"/>
    </row>
    <row r="146" ht="15.75" customHeight="1">
      <c r="A146" s="246"/>
      <c r="B146" s="238"/>
      <c r="C146" s="230"/>
      <c r="D146" s="180"/>
      <c r="E146" s="228"/>
      <c r="F146" s="178"/>
      <c r="G146" s="230"/>
      <c r="H146" s="230"/>
      <c r="I146" s="183"/>
      <c r="J146" s="206"/>
      <c r="K146" s="263"/>
      <c r="L146" s="183"/>
      <c r="M146" s="202"/>
      <c r="N146" s="202"/>
      <c r="O146" s="202"/>
      <c r="P146" s="202"/>
      <c r="Q146" s="202"/>
      <c r="R146" s="202"/>
      <c r="S146" s="202"/>
      <c r="T146" s="202"/>
      <c r="U146" s="202"/>
      <c r="V146" s="202"/>
      <c r="W146" s="202"/>
      <c r="X146" s="202"/>
      <c r="Y146" s="202"/>
      <c r="Z146" s="202"/>
      <c r="AA146" s="135"/>
      <c r="AB146" s="135"/>
      <c r="AC146" s="135"/>
      <c r="AD146" s="135"/>
      <c r="AE146" s="135"/>
      <c r="AF146" s="135"/>
      <c r="AG146" s="135"/>
      <c r="AH146" s="135"/>
      <c r="AI146" s="135"/>
    </row>
    <row r="147" ht="15.75" customHeight="1">
      <c r="A147" s="278"/>
      <c r="B147" s="228"/>
      <c r="C147" s="274"/>
      <c r="D147" s="275"/>
      <c r="E147" s="228"/>
      <c r="F147" s="275"/>
      <c r="G147" s="274"/>
      <c r="H147" s="274"/>
      <c r="I147" s="157"/>
      <c r="J147" s="233"/>
      <c r="K147" s="283"/>
      <c r="L147" s="157"/>
      <c r="M147" s="134"/>
      <c r="N147" s="134"/>
      <c r="O147" s="134"/>
      <c r="P147" s="134"/>
      <c r="Q147" s="134"/>
      <c r="R147" s="134"/>
      <c r="S147" s="134"/>
      <c r="T147" s="134"/>
      <c r="U147" s="134"/>
      <c r="V147" s="134"/>
      <c r="W147" s="134"/>
      <c r="X147" s="134"/>
      <c r="Y147" s="134"/>
      <c r="Z147" s="134"/>
      <c r="AA147" s="135"/>
      <c r="AB147" s="135"/>
      <c r="AC147" s="135"/>
      <c r="AD147" s="135"/>
      <c r="AE147" s="135"/>
      <c r="AF147" s="135"/>
      <c r="AG147" s="135"/>
      <c r="AH147" s="135"/>
      <c r="AI147" s="135"/>
    </row>
    <row r="148" ht="15.75" customHeight="1">
      <c r="A148" s="278"/>
      <c r="B148" s="228"/>
      <c r="C148" s="274"/>
      <c r="D148" s="275"/>
      <c r="E148" s="228"/>
      <c r="F148" s="275"/>
      <c r="G148" s="274"/>
      <c r="H148" s="274"/>
      <c r="I148" s="157"/>
      <c r="J148" s="233"/>
      <c r="K148" s="283"/>
      <c r="L148" s="157"/>
      <c r="M148" s="134"/>
      <c r="N148" s="134"/>
      <c r="O148" s="134"/>
      <c r="P148" s="134"/>
      <c r="Q148" s="134"/>
      <c r="R148" s="134"/>
      <c r="S148" s="134"/>
      <c r="T148" s="134"/>
      <c r="U148" s="134"/>
      <c r="V148" s="134"/>
      <c r="W148" s="134"/>
      <c r="X148" s="134"/>
      <c r="Y148" s="134"/>
      <c r="Z148" s="134"/>
      <c r="AA148" s="135"/>
      <c r="AB148" s="135"/>
      <c r="AC148" s="135"/>
      <c r="AD148" s="135"/>
      <c r="AE148" s="135"/>
      <c r="AF148" s="135"/>
      <c r="AG148" s="135"/>
      <c r="AH148" s="135"/>
      <c r="AI148" s="135"/>
    </row>
    <row r="149" ht="15.75" customHeight="1">
      <c r="A149" s="278"/>
      <c r="B149" s="228"/>
      <c r="C149" s="274"/>
      <c r="D149" s="275"/>
      <c r="E149" s="228"/>
      <c r="F149" s="275"/>
      <c r="G149" s="274"/>
      <c r="H149" s="274"/>
      <c r="I149" s="157"/>
      <c r="J149" s="233"/>
      <c r="K149" s="283"/>
      <c r="L149" s="157"/>
      <c r="M149" s="134"/>
      <c r="N149" s="134"/>
      <c r="O149" s="134"/>
      <c r="P149" s="134"/>
      <c r="Q149" s="134"/>
      <c r="R149" s="134"/>
      <c r="S149" s="134"/>
      <c r="T149" s="134"/>
      <c r="U149" s="134"/>
      <c r="V149" s="134"/>
      <c r="W149" s="134"/>
      <c r="X149" s="134"/>
      <c r="Y149" s="134"/>
      <c r="Z149" s="134"/>
      <c r="AA149" s="135"/>
      <c r="AB149" s="135"/>
      <c r="AC149" s="135"/>
      <c r="AD149" s="135"/>
      <c r="AE149" s="135"/>
      <c r="AF149" s="135"/>
      <c r="AG149" s="135"/>
      <c r="AH149" s="135"/>
      <c r="AI149" s="135"/>
    </row>
    <row r="150" ht="15.75" customHeight="1">
      <c r="A150" s="278"/>
      <c r="B150" s="228"/>
      <c r="C150" s="274"/>
      <c r="D150" s="275"/>
      <c r="E150" s="228"/>
      <c r="F150" s="275"/>
      <c r="G150" s="275"/>
      <c r="H150" s="275"/>
      <c r="I150" s="157"/>
      <c r="J150" s="233"/>
      <c r="K150" s="283"/>
      <c r="L150" s="157"/>
      <c r="M150" s="134"/>
      <c r="N150" s="134"/>
      <c r="O150" s="134"/>
      <c r="P150" s="134"/>
      <c r="Q150" s="134"/>
      <c r="R150" s="134"/>
      <c r="S150" s="134"/>
      <c r="T150" s="134"/>
      <c r="U150" s="134"/>
      <c r="V150" s="134"/>
      <c r="W150" s="134"/>
      <c r="X150" s="134"/>
      <c r="Y150" s="134"/>
      <c r="Z150" s="134"/>
      <c r="AA150" s="135"/>
      <c r="AB150" s="135"/>
      <c r="AC150" s="135"/>
      <c r="AD150" s="135"/>
      <c r="AE150" s="135"/>
      <c r="AF150" s="135"/>
      <c r="AG150" s="135"/>
      <c r="AH150" s="135"/>
      <c r="AI150" s="135"/>
    </row>
    <row r="151" ht="15.75" customHeight="1">
      <c r="A151" s="278"/>
      <c r="B151" s="228"/>
      <c r="C151" s="274"/>
      <c r="D151" s="275"/>
      <c r="E151" s="228"/>
      <c r="F151" s="275"/>
      <c r="G151" s="275"/>
      <c r="H151" s="275"/>
      <c r="I151" s="157"/>
      <c r="J151" s="233"/>
      <c r="K151" s="283"/>
      <c r="L151" s="157"/>
      <c r="M151" s="134"/>
      <c r="N151" s="134"/>
      <c r="O151" s="134"/>
      <c r="P151" s="134"/>
      <c r="Q151" s="134"/>
      <c r="R151" s="134"/>
      <c r="S151" s="134"/>
      <c r="T151" s="134"/>
      <c r="U151" s="134"/>
      <c r="V151" s="134"/>
      <c r="W151" s="134"/>
      <c r="X151" s="134"/>
      <c r="Y151" s="134"/>
      <c r="Z151" s="134"/>
      <c r="AA151" s="135"/>
      <c r="AB151" s="135"/>
      <c r="AC151" s="135"/>
      <c r="AD151" s="135"/>
      <c r="AE151" s="135"/>
      <c r="AF151" s="135"/>
      <c r="AG151" s="135"/>
      <c r="AH151" s="135"/>
      <c r="AI151" s="135"/>
    </row>
    <row r="152" ht="15.75" customHeight="1">
      <c r="A152" s="278"/>
      <c r="B152" s="228"/>
      <c r="C152" s="274"/>
      <c r="D152" s="275"/>
      <c r="E152" s="228"/>
      <c r="F152" s="275"/>
      <c r="G152" s="275"/>
      <c r="H152" s="275"/>
      <c r="I152" s="157"/>
      <c r="J152" s="233"/>
      <c r="K152" s="283"/>
      <c r="L152" s="157"/>
      <c r="M152" s="134"/>
      <c r="N152" s="134"/>
      <c r="O152" s="134"/>
      <c r="P152" s="134"/>
      <c r="Q152" s="134"/>
      <c r="R152" s="134"/>
      <c r="S152" s="134"/>
      <c r="T152" s="134"/>
      <c r="U152" s="134"/>
      <c r="V152" s="134"/>
      <c r="W152" s="134"/>
      <c r="X152" s="134"/>
      <c r="Y152" s="134"/>
      <c r="Z152" s="134"/>
      <c r="AA152" s="135"/>
      <c r="AB152" s="135"/>
      <c r="AC152" s="135"/>
      <c r="AD152" s="135"/>
      <c r="AE152" s="135"/>
      <c r="AF152" s="135"/>
      <c r="AG152" s="135"/>
      <c r="AH152" s="135"/>
      <c r="AI152" s="135"/>
    </row>
    <row r="153" ht="15.75" customHeight="1">
      <c r="A153" s="278"/>
      <c r="B153" s="228"/>
      <c r="C153" s="274"/>
      <c r="D153" s="275"/>
      <c r="E153" s="228"/>
      <c r="F153" s="275"/>
      <c r="G153" s="275"/>
      <c r="H153" s="275"/>
      <c r="I153" s="157"/>
      <c r="J153" s="233"/>
      <c r="K153" s="283"/>
      <c r="L153" s="157"/>
      <c r="M153" s="134"/>
      <c r="N153" s="134"/>
      <c r="O153" s="134"/>
      <c r="P153" s="134"/>
      <c r="Q153" s="134"/>
      <c r="R153" s="134"/>
      <c r="S153" s="134"/>
      <c r="T153" s="134"/>
      <c r="U153" s="134"/>
      <c r="V153" s="134"/>
      <c r="W153" s="134"/>
      <c r="X153" s="134"/>
      <c r="Y153" s="134"/>
      <c r="Z153" s="134"/>
      <c r="AA153" s="135"/>
      <c r="AB153" s="135"/>
      <c r="AC153" s="135"/>
      <c r="AD153" s="135"/>
      <c r="AE153" s="135"/>
      <c r="AF153" s="135"/>
      <c r="AG153" s="135"/>
      <c r="AH153" s="135"/>
      <c r="AI153" s="135"/>
    </row>
    <row r="154" ht="15.75" customHeight="1">
      <c r="A154" s="278"/>
      <c r="B154" s="228"/>
      <c r="C154" s="274"/>
      <c r="D154" s="275"/>
      <c r="E154" s="228"/>
      <c r="F154" s="275"/>
      <c r="G154" s="275"/>
      <c r="H154" s="275"/>
      <c r="I154" s="157"/>
      <c r="J154" s="233"/>
      <c r="K154" s="283"/>
      <c r="L154" s="157"/>
      <c r="M154" s="134"/>
      <c r="N154" s="134"/>
      <c r="O154" s="134"/>
      <c r="P154" s="134"/>
      <c r="Q154" s="134"/>
      <c r="R154" s="134"/>
      <c r="S154" s="134"/>
      <c r="T154" s="134"/>
      <c r="U154" s="134"/>
      <c r="V154" s="134"/>
      <c r="W154" s="134"/>
      <c r="X154" s="134"/>
      <c r="Y154" s="134"/>
      <c r="Z154" s="134"/>
      <c r="AA154" s="135"/>
      <c r="AB154" s="135"/>
      <c r="AC154" s="135"/>
      <c r="AD154" s="135"/>
      <c r="AE154" s="135"/>
      <c r="AF154" s="135"/>
      <c r="AG154" s="135"/>
      <c r="AH154" s="135"/>
      <c r="AI154" s="135"/>
    </row>
    <row r="155" ht="15.75" customHeight="1">
      <c r="A155" s="278"/>
      <c r="B155" s="228"/>
      <c r="C155" s="274"/>
      <c r="D155" s="275"/>
      <c r="E155" s="228"/>
      <c r="F155" s="275"/>
      <c r="G155" s="275"/>
      <c r="H155" s="275"/>
      <c r="I155" s="157"/>
      <c r="J155" s="233"/>
      <c r="K155" s="283"/>
      <c r="L155" s="157"/>
      <c r="M155" s="134"/>
      <c r="N155" s="134"/>
      <c r="O155" s="134"/>
      <c r="P155" s="134"/>
      <c r="Q155" s="134"/>
      <c r="R155" s="134"/>
      <c r="S155" s="134"/>
      <c r="T155" s="134"/>
      <c r="U155" s="134"/>
      <c r="V155" s="134"/>
      <c r="W155" s="134"/>
      <c r="X155" s="134"/>
      <c r="Y155" s="134"/>
      <c r="Z155" s="134"/>
      <c r="AA155" s="135"/>
      <c r="AB155" s="135"/>
      <c r="AC155" s="135"/>
      <c r="AD155" s="135"/>
      <c r="AE155" s="135"/>
      <c r="AF155" s="135"/>
      <c r="AG155" s="135"/>
      <c r="AH155" s="135"/>
      <c r="AI155" s="135"/>
    </row>
    <row r="156" ht="15.75" customHeight="1">
      <c r="A156" s="278"/>
      <c r="B156" s="228"/>
      <c r="C156" s="274"/>
      <c r="D156" s="275"/>
      <c r="E156" s="228"/>
      <c r="F156" s="275"/>
      <c r="G156" s="275"/>
      <c r="H156" s="275"/>
      <c r="I156" s="157"/>
      <c r="J156" s="233"/>
      <c r="K156" s="283"/>
      <c r="L156" s="157"/>
      <c r="M156" s="134"/>
      <c r="N156" s="134"/>
      <c r="O156" s="134"/>
      <c r="P156" s="134"/>
      <c r="Q156" s="134"/>
      <c r="R156" s="134"/>
      <c r="S156" s="134"/>
      <c r="T156" s="134"/>
      <c r="U156" s="134"/>
      <c r="V156" s="134"/>
      <c r="W156" s="134"/>
      <c r="X156" s="134"/>
      <c r="Y156" s="134"/>
      <c r="Z156" s="134"/>
      <c r="AA156" s="135"/>
      <c r="AB156" s="135"/>
      <c r="AC156" s="135"/>
      <c r="AD156" s="135"/>
      <c r="AE156" s="135"/>
      <c r="AF156" s="135"/>
      <c r="AG156" s="135"/>
      <c r="AH156" s="135"/>
      <c r="AI156" s="135"/>
    </row>
    <row r="157" ht="15.75" customHeight="1">
      <c r="A157" s="278"/>
      <c r="B157" s="228"/>
      <c r="C157" s="274"/>
      <c r="D157" s="275"/>
      <c r="E157" s="228"/>
      <c r="F157" s="275"/>
      <c r="G157" s="275"/>
      <c r="H157" s="275"/>
      <c r="I157" s="157"/>
      <c r="J157" s="233"/>
      <c r="K157" s="283"/>
      <c r="L157" s="157"/>
      <c r="M157" s="134"/>
      <c r="N157" s="134"/>
      <c r="O157" s="134"/>
      <c r="P157" s="134"/>
      <c r="Q157" s="134"/>
      <c r="R157" s="134"/>
      <c r="S157" s="134"/>
      <c r="T157" s="134"/>
      <c r="U157" s="134"/>
      <c r="V157" s="134"/>
      <c r="W157" s="134"/>
      <c r="X157" s="134"/>
      <c r="Y157" s="134"/>
      <c r="Z157" s="134"/>
      <c r="AA157" s="135"/>
      <c r="AB157" s="135"/>
      <c r="AC157" s="135"/>
      <c r="AD157" s="135"/>
      <c r="AE157" s="135"/>
      <c r="AF157" s="135"/>
      <c r="AG157" s="135"/>
      <c r="AH157" s="135"/>
      <c r="AI157" s="135"/>
    </row>
    <row r="158" ht="15.75" customHeight="1">
      <c r="A158" s="278"/>
      <c r="B158" s="228"/>
      <c r="C158" s="274"/>
      <c r="D158" s="275"/>
      <c r="E158" s="228"/>
      <c r="F158" s="275"/>
      <c r="G158" s="274"/>
      <c r="H158" s="274"/>
      <c r="I158" s="157"/>
      <c r="J158" s="233"/>
      <c r="K158" s="283"/>
      <c r="L158" s="157"/>
      <c r="M158" s="134"/>
      <c r="N158" s="134"/>
      <c r="O158" s="134"/>
      <c r="P158" s="134"/>
      <c r="Q158" s="134"/>
      <c r="R158" s="134"/>
      <c r="S158" s="134"/>
      <c r="T158" s="134"/>
      <c r="U158" s="134"/>
      <c r="V158" s="134"/>
      <c r="W158" s="134"/>
      <c r="X158" s="134"/>
      <c r="Y158" s="134"/>
      <c r="Z158" s="134"/>
      <c r="AA158" s="135"/>
      <c r="AB158" s="135"/>
      <c r="AC158" s="135"/>
      <c r="AD158" s="135"/>
      <c r="AE158" s="135"/>
      <c r="AF158" s="135"/>
      <c r="AG158" s="135"/>
      <c r="AH158" s="135"/>
      <c r="AI158" s="135"/>
    </row>
    <row r="159" ht="15.75" customHeight="1">
      <c r="A159" s="278"/>
      <c r="B159" s="228"/>
      <c r="C159" s="274"/>
      <c r="D159" s="275"/>
      <c r="E159" s="228"/>
      <c r="F159" s="275"/>
      <c r="G159" s="275"/>
      <c r="H159" s="275"/>
      <c r="I159" s="157"/>
      <c r="J159" s="233"/>
      <c r="K159" s="283"/>
      <c r="L159" s="157"/>
      <c r="M159" s="134"/>
      <c r="N159" s="134"/>
      <c r="O159" s="134"/>
      <c r="P159" s="134"/>
      <c r="Q159" s="134"/>
      <c r="R159" s="134"/>
      <c r="S159" s="134"/>
      <c r="T159" s="134"/>
      <c r="U159" s="134"/>
      <c r="V159" s="134"/>
      <c r="W159" s="134"/>
      <c r="X159" s="134"/>
      <c r="Y159" s="134"/>
      <c r="Z159" s="134"/>
      <c r="AA159" s="135"/>
      <c r="AB159" s="135"/>
      <c r="AC159" s="135"/>
      <c r="AD159" s="135"/>
      <c r="AE159" s="135"/>
      <c r="AF159" s="135"/>
      <c r="AG159" s="135"/>
      <c r="AH159" s="135"/>
      <c r="AI159" s="135"/>
    </row>
    <row r="160" ht="15.75" customHeight="1">
      <c r="A160" s="278"/>
      <c r="B160" s="228"/>
      <c r="C160" s="275"/>
      <c r="D160" s="275"/>
      <c r="E160" s="228"/>
      <c r="F160" s="284"/>
      <c r="G160" s="285"/>
      <c r="H160" s="284"/>
      <c r="I160" s="157"/>
      <c r="J160" s="233"/>
      <c r="K160" s="283"/>
      <c r="L160" s="157"/>
      <c r="M160" s="134"/>
      <c r="N160" s="134"/>
      <c r="O160" s="134"/>
      <c r="P160" s="134"/>
      <c r="Q160" s="134"/>
      <c r="R160" s="134"/>
      <c r="S160" s="134"/>
      <c r="T160" s="134"/>
      <c r="U160" s="134"/>
      <c r="V160" s="134"/>
      <c r="W160" s="134"/>
      <c r="X160" s="134"/>
      <c r="Y160" s="134"/>
      <c r="Z160" s="134"/>
      <c r="AA160" s="135"/>
      <c r="AB160" s="135"/>
      <c r="AC160" s="135"/>
      <c r="AD160" s="135"/>
      <c r="AE160" s="135"/>
      <c r="AF160" s="135"/>
      <c r="AG160" s="135"/>
      <c r="AH160" s="135"/>
      <c r="AI160" s="135"/>
    </row>
    <row r="161" ht="15.75" customHeight="1">
      <c r="A161" s="278"/>
      <c r="B161" s="228"/>
      <c r="C161" s="274"/>
      <c r="D161" s="275"/>
      <c r="E161" s="228"/>
      <c r="F161" s="284"/>
      <c r="G161" s="284"/>
      <c r="H161" s="285"/>
      <c r="I161" s="157"/>
      <c r="J161" s="233"/>
      <c r="K161" s="283"/>
      <c r="L161" s="157"/>
      <c r="M161" s="134"/>
      <c r="N161" s="134"/>
      <c r="O161" s="134"/>
      <c r="P161" s="134"/>
      <c r="Q161" s="134"/>
      <c r="R161" s="134"/>
      <c r="S161" s="134"/>
      <c r="T161" s="134"/>
      <c r="U161" s="134"/>
      <c r="V161" s="134"/>
      <c r="W161" s="134"/>
      <c r="X161" s="134"/>
      <c r="Y161" s="134"/>
      <c r="Z161" s="134"/>
      <c r="AA161" s="135"/>
      <c r="AB161" s="135"/>
      <c r="AC161" s="135"/>
      <c r="AD161" s="135"/>
      <c r="AE161" s="135"/>
      <c r="AF161" s="135"/>
      <c r="AG161" s="135"/>
      <c r="AH161" s="135"/>
      <c r="AI161" s="135"/>
    </row>
    <row r="162" ht="15.75" customHeight="1">
      <c r="A162" s="278"/>
      <c r="B162" s="228"/>
      <c r="C162" s="274"/>
      <c r="D162" s="275"/>
      <c r="E162" s="157"/>
      <c r="F162" s="284"/>
      <c r="G162" s="285"/>
      <c r="H162" s="285"/>
      <c r="I162" s="157"/>
      <c r="J162" s="233"/>
      <c r="K162" s="283"/>
      <c r="L162" s="157"/>
      <c r="M162" s="134"/>
      <c r="N162" s="134"/>
      <c r="O162" s="134"/>
      <c r="P162" s="134"/>
      <c r="Q162" s="134"/>
      <c r="R162" s="134"/>
      <c r="S162" s="134"/>
      <c r="T162" s="134"/>
      <c r="U162" s="134"/>
      <c r="V162" s="134"/>
      <c r="W162" s="134"/>
      <c r="X162" s="134"/>
      <c r="Y162" s="134"/>
      <c r="Z162" s="134"/>
      <c r="AA162" s="135"/>
      <c r="AB162" s="135"/>
      <c r="AC162" s="135"/>
      <c r="AD162" s="135"/>
      <c r="AE162" s="135"/>
      <c r="AF162" s="135"/>
      <c r="AG162" s="135"/>
      <c r="AH162" s="135"/>
      <c r="AI162" s="135"/>
    </row>
    <row r="163" ht="15.75" customHeight="1">
      <c r="A163" s="278"/>
      <c r="B163" s="157"/>
      <c r="C163" s="275"/>
      <c r="D163" s="275"/>
      <c r="E163" s="228"/>
      <c r="F163" s="284"/>
      <c r="G163" s="285"/>
      <c r="H163" s="285"/>
      <c r="I163" s="157"/>
      <c r="J163" s="233"/>
      <c r="K163" s="283"/>
      <c r="L163" s="157"/>
      <c r="M163" s="134"/>
      <c r="N163" s="134"/>
      <c r="O163" s="134"/>
      <c r="P163" s="134"/>
      <c r="Q163" s="134"/>
      <c r="R163" s="134"/>
      <c r="S163" s="134"/>
      <c r="T163" s="134"/>
      <c r="U163" s="134"/>
      <c r="V163" s="134"/>
      <c r="W163" s="134"/>
      <c r="X163" s="134"/>
      <c r="Y163" s="134"/>
      <c r="Z163" s="134"/>
      <c r="AA163" s="135"/>
      <c r="AB163" s="135"/>
      <c r="AC163" s="135"/>
      <c r="AD163" s="135"/>
      <c r="AE163" s="135"/>
      <c r="AF163" s="135"/>
      <c r="AG163" s="135"/>
      <c r="AH163" s="135"/>
      <c r="AI163" s="135"/>
    </row>
    <row r="164" ht="15.75" customHeight="1">
      <c r="A164" s="278"/>
      <c r="B164" s="228"/>
      <c r="C164" s="275"/>
      <c r="D164" s="275"/>
      <c r="E164" s="228"/>
      <c r="F164" s="284"/>
      <c r="G164" s="285"/>
      <c r="H164" s="285"/>
      <c r="I164" s="157"/>
      <c r="J164" s="233"/>
      <c r="K164" s="283"/>
      <c r="L164" s="157"/>
      <c r="M164" s="134"/>
      <c r="N164" s="134"/>
      <c r="O164" s="134"/>
      <c r="P164" s="134"/>
      <c r="Q164" s="134"/>
      <c r="R164" s="134"/>
      <c r="S164" s="134"/>
      <c r="T164" s="134"/>
      <c r="U164" s="134"/>
      <c r="V164" s="134"/>
      <c r="W164" s="134"/>
      <c r="X164" s="134"/>
      <c r="Y164" s="134"/>
      <c r="Z164" s="134"/>
      <c r="AA164" s="135"/>
      <c r="AB164" s="135"/>
      <c r="AC164" s="135"/>
      <c r="AD164" s="135"/>
      <c r="AE164" s="135"/>
      <c r="AF164" s="135"/>
      <c r="AG164" s="135"/>
      <c r="AH164" s="135"/>
      <c r="AI164" s="135"/>
    </row>
    <row r="165" ht="15.75" customHeight="1">
      <c r="A165" s="166"/>
      <c r="B165" s="286"/>
      <c r="C165" s="6"/>
      <c r="D165" s="199"/>
      <c r="E165" s="200"/>
      <c r="F165" s="199"/>
      <c r="G165" s="199"/>
      <c r="H165" s="199"/>
      <c r="I165" s="169"/>
      <c r="J165" s="233"/>
      <c r="K165" s="171"/>
      <c r="L165" s="157"/>
      <c r="M165" s="134"/>
      <c r="N165" s="134"/>
      <c r="O165" s="134"/>
      <c r="P165" s="134"/>
      <c r="Q165" s="134"/>
      <c r="R165" s="134"/>
      <c r="S165" s="134"/>
      <c r="T165" s="134"/>
      <c r="U165" s="134"/>
      <c r="V165" s="134"/>
      <c r="W165" s="134"/>
      <c r="X165" s="134"/>
      <c r="Y165" s="134"/>
      <c r="Z165" s="134"/>
      <c r="AA165" s="135"/>
      <c r="AB165" s="135"/>
      <c r="AC165" s="135"/>
      <c r="AD165" s="135"/>
      <c r="AE165" s="135"/>
      <c r="AF165" s="135"/>
      <c r="AG165" s="135"/>
      <c r="AH165" s="135"/>
      <c r="AI165" s="135"/>
    </row>
    <row r="166" ht="15.75" customHeight="1">
      <c r="A166" s="287"/>
      <c r="B166" s="228"/>
      <c r="C166" s="274"/>
      <c r="D166" s="275"/>
      <c r="E166" s="228"/>
      <c r="F166" s="275"/>
      <c r="G166" s="274"/>
      <c r="H166" s="274"/>
      <c r="I166" s="157"/>
      <c r="J166" s="233"/>
      <c r="K166" s="276"/>
      <c r="L166" s="157"/>
      <c r="M166" s="134"/>
      <c r="N166" s="134"/>
      <c r="O166" s="134"/>
      <c r="P166" s="134"/>
      <c r="Q166" s="134"/>
      <c r="R166" s="134"/>
      <c r="S166" s="134"/>
      <c r="T166" s="134"/>
      <c r="U166" s="134"/>
      <c r="V166" s="134"/>
      <c r="W166" s="134"/>
      <c r="X166" s="134"/>
      <c r="Y166" s="134"/>
      <c r="Z166" s="134"/>
      <c r="AA166" s="135"/>
      <c r="AB166" s="135"/>
      <c r="AC166" s="135"/>
      <c r="AD166" s="135"/>
      <c r="AE166" s="135"/>
      <c r="AF166" s="135"/>
      <c r="AG166" s="135"/>
      <c r="AH166" s="135"/>
      <c r="AI166" s="135"/>
    </row>
    <row r="167" ht="15.75" customHeight="1">
      <c r="A167" s="287"/>
      <c r="B167" s="228"/>
      <c r="C167" s="274"/>
      <c r="D167" s="275"/>
      <c r="E167" s="228"/>
      <c r="F167" s="275"/>
      <c r="G167" s="274"/>
      <c r="H167" s="274"/>
      <c r="I167" s="157"/>
      <c r="J167" s="233"/>
      <c r="K167" s="276"/>
      <c r="L167" s="157"/>
      <c r="M167" s="134"/>
      <c r="N167" s="134"/>
      <c r="O167" s="134"/>
      <c r="P167" s="134"/>
      <c r="Q167" s="134"/>
      <c r="R167" s="134"/>
      <c r="S167" s="134"/>
      <c r="T167" s="134"/>
      <c r="U167" s="134"/>
      <c r="V167" s="134"/>
      <c r="W167" s="134"/>
      <c r="X167" s="134"/>
      <c r="Y167" s="134"/>
      <c r="Z167" s="134"/>
      <c r="AA167" s="135"/>
      <c r="AB167" s="135"/>
      <c r="AC167" s="135"/>
      <c r="AD167" s="135"/>
      <c r="AE167" s="135"/>
      <c r="AF167" s="135"/>
      <c r="AG167" s="135"/>
      <c r="AH167" s="135"/>
      <c r="AI167" s="135"/>
    </row>
    <row r="168" ht="15.75" customHeight="1">
      <c r="A168" s="287"/>
      <c r="B168" s="228"/>
      <c r="C168" s="274"/>
      <c r="D168" s="275"/>
      <c r="E168" s="228"/>
      <c r="F168" s="275"/>
      <c r="G168" s="274"/>
      <c r="H168" s="274"/>
      <c r="I168" s="157"/>
      <c r="J168" s="233"/>
      <c r="K168" s="276"/>
      <c r="L168" s="157"/>
      <c r="M168" s="134"/>
      <c r="N168" s="134"/>
      <c r="O168" s="134"/>
      <c r="P168" s="134"/>
      <c r="Q168" s="134"/>
      <c r="R168" s="134"/>
      <c r="S168" s="134"/>
      <c r="T168" s="134"/>
      <c r="U168" s="134"/>
      <c r="V168" s="134"/>
      <c r="W168" s="134"/>
      <c r="X168" s="134"/>
      <c r="Y168" s="134"/>
      <c r="Z168" s="134"/>
      <c r="AA168" s="135"/>
      <c r="AB168" s="135"/>
      <c r="AC168" s="135"/>
      <c r="AD168" s="135"/>
      <c r="AE168" s="135"/>
      <c r="AF168" s="135"/>
      <c r="AG168" s="135"/>
      <c r="AH168" s="135"/>
      <c r="AI168" s="135"/>
    </row>
    <row r="169" ht="15.75" customHeight="1">
      <c r="A169" s="287"/>
      <c r="B169" s="228"/>
      <c r="C169" s="274"/>
      <c r="D169" s="275"/>
      <c r="E169" s="228"/>
      <c r="F169" s="275"/>
      <c r="G169" s="274"/>
      <c r="H169" s="274"/>
      <c r="I169" s="157"/>
      <c r="J169" s="233"/>
      <c r="K169" s="276"/>
      <c r="L169" s="157"/>
      <c r="M169" s="134"/>
      <c r="N169" s="134"/>
      <c r="O169" s="134"/>
      <c r="P169" s="134"/>
      <c r="Q169" s="134"/>
      <c r="R169" s="134"/>
      <c r="S169" s="134"/>
      <c r="T169" s="134"/>
      <c r="U169" s="134"/>
      <c r="V169" s="134"/>
      <c r="W169" s="134"/>
      <c r="X169" s="134"/>
      <c r="Y169" s="134"/>
      <c r="Z169" s="134"/>
      <c r="AA169" s="135"/>
      <c r="AB169" s="135"/>
      <c r="AC169" s="135"/>
      <c r="AD169" s="135"/>
      <c r="AE169" s="135"/>
      <c r="AF169" s="135"/>
      <c r="AG169" s="135"/>
      <c r="AH169" s="135"/>
      <c r="AI169" s="135"/>
    </row>
    <row r="170" ht="15.75" customHeight="1">
      <c r="A170" s="287"/>
      <c r="B170" s="228"/>
      <c r="C170" s="274"/>
      <c r="D170" s="275"/>
      <c r="E170" s="228"/>
      <c r="F170" s="275"/>
      <c r="G170" s="274"/>
      <c r="H170" s="274"/>
      <c r="I170" s="157"/>
      <c r="J170" s="233"/>
      <c r="K170" s="276"/>
      <c r="L170" s="157"/>
      <c r="M170" s="134"/>
      <c r="N170" s="134"/>
      <c r="O170" s="134"/>
      <c r="P170" s="134"/>
      <c r="Q170" s="134"/>
      <c r="R170" s="134"/>
      <c r="S170" s="134"/>
      <c r="T170" s="134"/>
      <c r="U170" s="134"/>
      <c r="V170" s="134"/>
      <c r="W170" s="134"/>
      <c r="X170" s="134"/>
      <c r="Y170" s="134"/>
      <c r="Z170" s="134"/>
      <c r="AA170" s="135"/>
      <c r="AB170" s="135"/>
      <c r="AC170" s="135"/>
      <c r="AD170" s="135"/>
      <c r="AE170" s="135"/>
      <c r="AF170" s="135"/>
      <c r="AG170" s="135"/>
      <c r="AH170" s="135"/>
      <c r="AI170" s="135"/>
    </row>
    <row r="171" ht="15.75" customHeight="1">
      <c r="A171" s="287"/>
      <c r="B171" s="228"/>
      <c r="C171" s="274"/>
      <c r="D171" s="275"/>
      <c r="E171" s="228"/>
      <c r="F171" s="275"/>
      <c r="G171" s="274"/>
      <c r="H171" s="274"/>
      <c r="I171" s="157"/>
      <c r="J171" s="233"/>
      <c r="K171" s="276"/>
      <c r="L171" s="157"/>
      <c r="M171" s="134"/>
      <c r="N171" s="134"/>
      <c r="O171" s="134"/>
      <c r="P171" s="134"/>
      <c r="Q171" s="134"/>
      <c r="R171" s="134"/>
      <c r="S171" s="134"/>
      <c r="T171" s="134"/>
      <c r="U171" s="134"/>
      <c r="V171" s="134"/>
      <c r="W171" s="134"/>
      <c r="X171" s="134"/>
      <c r="Y171" s="134"/>
      <c r="Z171" s="134"/>
      <c r="AA171" s="135"/>
      <c r="AB171" s="135"/>
      <c r="AC171" s="135"/>
      <c r="AD171" s="135"/>
      <c r="AE171" s="135"/>
      <c r="AF171" s="135"/>
      <c r="AG171" s="135"/>
      <c r="AH171" s="135"/>
      <c r="AI171" s="135"/>
    </row>
    <row r="172" ht="15.75" customHeight="1">
      <c r="A172" s="287"/>
      <c r="B172" s="228"/>
      <c r="C172" s="274"/>
      <c r="D172" s="275"/>
      <c r="E172" s="228"/>
      <c r="F172" s="275"/>
      <c r="G172" s="274"/>
      <c r="H172" s="274"/>
      <c r="I172" s="157"/>
      <c r="J172" s="233"/>
      <c r="K172" s="276"/>
      <c r="L172" s="157"/>
      <c r="M172" s="134"/>
      <c r="N172" s="134"/>
      <c r="O172" s="134"/>
      <c r="P172" s="134"/>
      <c r="Q172" s="134"/>
      <c r="R172" s="134"/>
      <c r="S172" s="134"/>
      <c r="T172" s="134"/>
      <c r="U172" s="134"/>
      <c r="V172" s="134"/>
      <c r="W172" s="134"/>
      <c r="X172" s="134"/>
      <c r="Y172" s="134"/>
      <c r="Z172" s="134"/>
      <c r="AA172" s="135"/>
      <c r="AB172" s="135"/>
      <c r="AC172" s="135"/>
      <c r="AD172" s="135"/>
      <c r="AE172" s="135"/>
      <c r="AF172" s="135"/>
      <c r="AG172" s="135"/>
      <c r="AH172" s="135"/>
      <c r="AI172" s="135"/>
    </row>
    <row r="173" ht="15.75" customHeight="1">
      <c r="A173" s="287"/>
      <c r="B173" s="228"/>
      <c r="C173" s="274"/>
      <c r="D173" s="275"/>
      <c r="E173" s="228"/>
      <c r="F173" s="275"/>
      <c r="G173" s="274"/>
      <c r="H173" s="274"/>
      <c r="I173" s="157"/>
      <c r="J173" s="233"/>
      <c r="K173" s="288"/>
      <c r="L173" s="157"/>
      <c r="M173" s="134"/>
      <c r="N173" s="134"/>
      <c r="O173" s="134"/>
      <c r="P173" s="134"/>
      <c r="Q173" s="134"/>
      <c r="R173" s="134"/>
      <c r="S173" s="134"/>
      <c r="T173" s="134"/>
      <c r="U173" s="134"/>
      <c r="V173" s="134"/>
      <c r="W173" s="134"/>
      <c r="X173" s="134"/>
      <c r="Y173" s="134"/>
      <c r="Z173" s="134"/>
      <c r="AA173" s="135"/>
      <c r="AB173" s="135"/>
      <c r="AC173" s="135"/>
      <c r="AD173" s="135"/>
      <c r="AE173" s="135"/>
      <c r="AF173" s="135"/>
      <c r="AG173" s="135"/>
      <c r="AH173" s="135"/>
      <c r="AI173" s="135"/>
    </row>
    <row r="174" ht="15.75" customHeight="1">
      <c r="A174" s="287"/>
      <c r="B174" s="228"/>
      <c r="C174" s="274"/>
      <c r="D174" s="275"/>
      <c r="E174" s="228"/>
      <c r="F174" s="275"/>
      <c r="G174" s="274"/>
      <c r="H174" s="274"/>
      <c r="I174" s="157"/>
      <c r="J174" s="233"/>
      <c r="K174" s="289"/>
      <c r="L174" s="157"/>
      <c r="M174" s="134"/>
      <c r="N174" s="134"/>
      <c r="O174" s="134"/>
      <c r="P174" s="134"/>
      <c r="Q174" s="134"/>
      <c r="R174" s="134"/>
      <c r="S174" s="134"/>
      <c r="T174" s="134"/>
      <c r="U174" s="134"/>
      <c r="V174" s="134"/>
      <c r="W174" s="134"/>
      <c r="X174" s="134"/>
      <c r="Y174" s="134"/>
      <c r="Z174" s="134"/>
      <c r="AA174" s="135"/>
      <c r="AB174" s="135"/>
      <c r="AC174" s="135"/>
      <c r="AD174" s="135"/>
      <c r="AE174" s="135"/>
      <c r="AF174" s="135"/>
      <c r="AG174" s="135"/>
      <c r="AH174" s="135"/>
      <c r="AI174" s="135"/>
    </row>
    <row r="175" ht="15.75" customHeight="1">
      <c r="A175" s="287"/>
      <c r="B175" s="228"/>
      <c r="C175" s="274"/>
      <c r="D175" s="275"/>
      <c r="E175" s="228"/>
      <c r="F175" s="275"/>
      <c r="G175" s="274"/>
      <c r="H175" s="274"/>
      <c r="I175" s="157"/>
      <c r="J175" s="233"/>
      <c r="K175" s="263"/>
      <c r="L175" s="157"/>
      <c r="M175" s="134"/>
      <c r="N175" s="134"/>
      <c r="O175" s="134"/>
      <c r="P175" s="134"/>
      <c r="Q175" s="134"/>
      <c r="R175" s="134"/>
      <c r="S175" s="134"/>
      <c r="T175" s="134"/>
      <c r="U175" s="134"/>
      <c r="V175" s="134"/>
      <c r="W175" s="134"/>
      <c r="X175" s="134"/>
      <c r="Y175" s="134"/>
      <c r="Z175" s="134"/>
      <c r="AA175" s="135"/>
      <c r="AB175" s="135"/>
      <c r="AC175" s="135"/>
      <c r="AD175" s="135"/>
      <c r="AE175" s="135"/>
      <c r="AF175" s="135"/>
      <c r="AG175" s="135"/>
      <c r="AH175" s="135"/>
      <c r="AI175" s="135"/>
    </row>
    <row r="176" ht="15.75" customHeight="1">
      <c r="A176" s="287"/>
      <c r="B176" s="228"/>
      <c r="C176" s="274"/>
      <c r="D176" s="275"/>
      <c r="E176" s="228"/>
      <c r="F176" s="275"/>
      <c r="G176" s="274"/>
      <c r="H176" s="274"/>
      <c r="I176" s="157"/>
      <c r="J176" s="233"/>
      <c r="K176" s="276"/>
      <c r="L176" s="157"/>
      <c r="M176" s="134"/>
      <c r="N176" s="134"/>
      <c r="O176" s="134"/>
      <c r="P176" s="134"/>
      <c r="Q176" s="134"/>
      <c r="R176" s="134"/>
      <c r="S176" s="134"/>
      <c r="T176" s="134"/>
      <c r="U176" s="134"/>
      <c r="V176" s="134"/>
      <c r="W176" s="134"/>
      <c r="X176" s="134"/>
      <c r="Y176" s="134"/>
      <c r="Z176" s="134"/>
      <c r="AA176" s="135"/>
      <c r="AB176" s="135"/>
      <c r="AC176" s="135"/>
      <c r="AD176" s="135"/>
      <c r="AE176" s="135"/>
      <c r="AF176" s="135"/>
      <c r="AG176" s="135"/>
      <c r="AH176" s="135"/>
      <c r="AI176" s="135"/>
    </row>
    <row r="177" ht="15.75" customHeight="1">
      <c r="A177" s="287"/>
      <c r="B177" s="228"/>
      <c r="C177" s="274"/>
      <c r="D177" s="275"/>
      <c r="E177" s="228"/>
      <c r="F177" s="275"/>
      <c r="G177" s="274"/>
      <c r="H177" s="274"/>
      <c r="I177" s="157"/>
      <c r="J177" s="233"/>
      <c r="K177" s="276"/>
      <c r="L177" s="157"/>
      <c r="M177" s="134"/>
      <c r="N177" s="134"/>
      <c r="O177" s="134"/>
      <c r="P177" s="134"/>
      <c r="Q177" s="134"/>
      <c r="R177" s="134"/>
      <c r="S177" s="134"/>
      <c r="T177" s="134"/>
      <c r="U177" s="134"/>
      <c r="V177" s="134"/>
      <c r="W177" s="134"/>
      <c r="X177" s="134"/>
      <c r="Y177" s="134"/>
      <c r="Z177" s="134"/>
      <c r="AA177" s="135"/>
      <c r="AB177" s="135"/>
      <c r="AC177" s="135"/>
      <c r="AD177" s="135"/>
      <c r="AE177" s="135"/>
      <c r="AF177" s="135"/>
      <c r="AG177" s="135"/>
      <c r="AH177" s="135"/>
      <c r="AI177" s="135"/>
    </row>
    <row r="178" ht="15.75" customHeight="1">
      <c r="A178" s="287"/>
      <c r="B178" s="228"/>
      <c r="C178" s="274"/>
      <c r="D178" s="275"/>
      <c r="E178" s="228"/>
      <c r="F178" s="275"/>
      <c r="G178" s="274"/>
      <c r="H178" s="274"/>
      <c r="I178" s="157"/>
      <c r="J178" s="233"/>
      <c r="K178" s="276"/>
      <c r="L178" s="157"/>
      <c r="M178" s="134"/>
      <c r="N178" s="134"/>
      <c r="O178" s="134"/>
      <c r="P178" s="134"/>
      <c r="Q178" s="134"/>
      <c r="R178" s="134"/>
      <c r="S178" s="134"/>
      <c r="T178" s="134"/>
      <c r="U178" s="134"/>
      <c r="V178" s="134"/>
      <c r="W178" s="134"/>
      <c r="X178" s="134"/>
      <c r="Y178" s="134"/>
      <c r="Z178" s="134"/>
      <c r="AA178" s="135"/>
      <c r="AB178" s="135"/>
      <c r="AC178" s="135"/>
      <c r="AD178" s="135"/>
      <c r="AE178" s="135"/>
      <c r="AF178" s="135"/>
      <c r="AG178" s="135"/>
      <c r="AH178" s="135"/>
      <c r="AI178" s="135"/>
    </row>
    <row r="179" ht="15.75" customHeight="1">
      <c r="A179" s="287"/>
      <c r="B179" s="228"/>
      <c r="C179" s="274"/>
      <c r="D179" s="275"/>
      <c r="E179" s="228"/>
      <c r="F179" s="275"/>
      <c r="G179" s="274"/>
      <c r="H179" s="274"/>
      <c r="I179" s="157"/>
      <c r="J179" s="233"/>
      <c r="K179" s="276"/>
      <c r="L179" s="157"/>
      <c r="M179" s="134"/>
      <c r="N179" s="134"/>
      <c r="O179" s="134"/>
      <c r="P179" s="134"/>
      <c r="Q179" s="134"/>
      <c r="R179" s="134"/>
      <c r="S179" s="134"/>
      <c r="T179" s="134"/>
      <c r="U179" s="134"/>
      <c r="V179" s="134"/>
      <c r="W179" s="134"/>
      <c r="X179" s="134"/>
      <c r="Y179" s="134"/>
      <c r="Z179" s="134"/>
      <c r="AA179" s="135"/>
      <c r="AB179" s="135"/>
      <c r="AC179" s="135"/>
      <c r="AD179" s="135"/>
      <c r="AE179" s="135"/>
      <c r="AF179" s="135"/>
      <c r="AG179" s="135"/>
      <c r="AH179" s="135"/>
      <c r="AI179" s="135"/>
    </row>
    <row r="180" ht="15.75" customHeight="1">
      <c r="A180" s="287"/>
      <c r="B180" s="228"/>
      <c r="C180" s="274"/>
      <c r="D180" s="275"/>
      <c r="E180" s="228"/>
      <c r="F180" s="275"/>
      <c r="G180" s="274"/>
      <c r="H180" s="274"/>
      <c r="I180" s="157"/>
      <c r="J180" s="233"/>
      <c r="K180" s="276"/>
      <c r="L180" s="157"/>
      <c r="M180" s="134"/>
      <c r="N180" s="134"/>
      <c r="O180" s="134"/>
      <c r="P180" s="134"/>
      <c r="Q180" s="134"/>
      <c r="R180" s="134"/>
      <c r="S180" s="134"/>
      <c r="T180" s="134"/>
      <c r="U180" s="134"/>
      <c r="V180" s="134"/>
      <c r="W180" s="134"/>
      <c r="X180" s="134"/>
      <c r="Y180" s="134"/>
      <c r="Z180" s="134"/>
      <c r="AA180" s="135"/>
      <c r="AB180" s="135"/>
      <c r="AC180" s="135"/>
      <c r="AD180" s="135"/>
      <c r="AE180" s="135"/>
      <c r="AF180" s="135"/>
      <c r="AG180" s="135"/>
      <c r="AH180" s="135"/>
      <c r="AI180" s="135"/>
    </row>
    <row r="181" ht="15.75" customHeight="1">
      <c r="A181" s="287"/>
      <c r="B181" s="115"/>
      <c r="C181" s="274"/>
      <c r="D181" s="275"/>
      <c r="E181" s="228"/>
      <c r="F181" s="275"/>
      <c r="G181" s="275"/>
      <c r="H181" s="275"/>
      <c r="I181" s="157"/>
      <c r="J181" s="233"/>
      <c r="K181" s="263"/>
      <c r="L181" s="157"/>
      <c r="M181" s="134"/>
      <c r="N181" s="134"/>
      <c r="O181" s="134"/>
      <c r="P181" s="134"/>
      <c r="Q181" s="134"/>
      <c r="R181" s="134"/>
      <c r="S181" s="134"/>
      <c r="T181" s="134"/>
      <c r="U181" s="134"/>
      <c r="V181" s="134"/>
      <c r="W181" s="134"/>
      <c r="X181" s="134"/>
      <c r="Y181" s="134"/>
      <c r="Z181" s="134"/>
      <c r="AA181" s="135"/>
      <c r="AB181" s="135"/>
      <c r="AC181" s="135"/>
      <c r="AD181" s="135"/>
      <c r="AE181" s="135"/>
      <c r="AF181" s="135"/>
      <c r="AG181" s="135"/>
      <c r="AH181" s="135"/>
      <c r="AI181" s="135"/>
    </row>
    <row r="182" ht="15.75" customHeight="1">
      <c r="A182" s="70"/>
      <c r="B182" s="70"/>
      <c r="C182" s="275"/>
      <c r="D182" s="275"/>
      <c r="E182" s="157"/>
      <c r="F182" s="275"/>
      <c r="G182" s="275"/>
      <c r="H182" s="275"/>
      <c r="I182" s="157"/>
      <c r="J182" s="233"/>
      <c r="K182" s="276"/>
      <c r="L182" s="157"/>
      <c r="M182" s="134"/>
      <c r="N182" s="134"/>
      <c r="O182" s="134"/>
      <c r="P182" s="134"/>
      <c r="Q182" s="134"/>
      <c r="R182" s="134"/>
      <c r="S182" s="134"/>
      <c r="T182" s="134"/>
      <c r="U182" s="134"/>
      <c r="V182" s="134"/>
      <c r="W182" s="134"/>
      <c r="X182" s="134"/>
      <c r="Y182" s="134"/>
      <c r="Z182" s="134"/>
      <c r="AA182" s="135"/>
      <c r="AB182" s="135"/>
      <c r="AC182" s="135"/>
      <c r="AD182" s="135"/>
      <c r="AE182" s="135"/>
      <c r="AF182" s="135"/>
      <c r="AG182" s="135"/>
      <c r="AH182" s="135"/>
      <c r="AI182" s="135"/>
    </row>
    <row r="183" ht="15.75" customHeight="1">
      <c r="A183" s="287"/>
      <c r="B183" s="115"/>
      <c r="C183" s="274"/>
      <c r="D183" s="275"/>
      <c r="E183" s="228"/>
      <c r="F183" s="275"/>
      <c r="G183" s="275"/>
      <c r="H183" s="275"/>
      <c r="I183" s="157"/>
      <c r="J183" s="233"/>
      <c r="K183" s="263"/>
      <c r="L183" s="157"/>
      <c r="M183" s="134"/>
      <c r="N183" s="134"/>
      <c r="O183" s="134"/>
      <c r="P183" s="134"/>
      <c r="Q183" s="134"/>
      <c r="R183" s="134"/>
      <c r="S183" s="134"/>
      <c r="T183" s="134"/>
      <c r="U183" s="134"/>
      <c r="V183" s="134"/>
      <c r="W183" s="134"/>
      <c r="X183" s="134"/>
      <c r="Y183" s="134"/>
      <c r="Z183" s="134"/>
      <c r="AA183" s="135"/>
      <c r="AB183" s="135"/>
      <c r="AC183" s="135"/>
      <c r="AD183" s="135"/>
      <c r="AE183" s="135"/>
      <c r="AF183" s="135"/>
      <c r="AG183" s="135"/>
      <c r="AH183" s="135"/>
      <c r="AI183" s="135"/>
    </row>
    <row r="184" ht="15.75" customHeight="1">
      <c r="A184" s="287"/>
      <c r="B184" s="228"/>
      <c r="C184" s="274"/>
      <c r="D184" s="275"/>
      <c r="E184" s="228"/>
      <c r="F184" s="275"/>
      <c r="G184" s="275"/>
      <c r="H184" s="275"/>
      <c r="I184" s="157"/>
      <c r="J184" s="233"/>
      <c r="K184" s="263"/>
      <c r="L184" s="157"/>
      <c r="M184" s="134"/>
      <c r="N184" s="134"/>
      <c r="O184" s="134"/>
      <c r="P184" s="134"/>
      <c r="Q184" s="134"/>
      <c r="R184" s="134"/>
      <c r="S184" s="134"/>
      <c r="T184" s="134"/>
      <c r="U184" s="134"/>
      <c r="V184" s="134"/>
      <c r="W184" s="134"/>
      <c r="X184" s="134"/>
      <c r="Y184" s="134"/>
      <c r="Z184" s="134"/>
      <c r="AA184" s="135"/>
      <c r="AB184" s="135"/>
      <c r="AC184" s="135"/>
      <c r="AD184" s="135"/>
      <c r="AE184" s="135"/>
      <c r="AF184" s="135"/>
      <c r="AG184" s="135"/>
      <c r="AH184" s="135"/>
      <c r="AI184" s="135"/>
    </row>
    <row r="185" ht="15.75" customHeight="1">
      <c r="A185" s="287"/>
      <c r="B185" s="228"/>
      <c r="C185" s="274"/>
      <c r="D185" s="275"/>
      <c r="E185" s="228"/>
      <c r="F185" s="275"/>
      <c r="G185" s="274"/>
      <c r="H185" s="290"/>
      <c r="I185" s="157"/>
      <c r="J185" s="233"/>
      <c r="K185" s="276"/>
      <c r="L185" s="157"/>
      <c r="M185" s="134"/>
      <c r="N185" s="134"/>
      <c r="O185" s="134"/>
      <c r="P185" s="134"/>
      <c r="Q185" s="134"/>
      <c r="R185" s="134"/>
      <c r="S185" s="134"/>
      <c r="T185" s="134"/>
      <c r="U185" s="134"/>
      <c r="V185" s="134"/>
      <c r="W185" s="134"/>
      <c r="X185" s="134"/>
      <c r="Y185" s="134"/>
      <c r="Z185" s="134"/>
      <c r="AA185" s="135"/>
      <c r="AB185" s="135"/>
      <c r="AC185" s="135"/>
      <c r="AD185" s="135"/>
      <c r="AE185" s="135"/>
      <c r="AF185" s="135"/>
      <c r="AG185" s="135"/>
      <c r="AH185" s="135"/>
      <c r="AI185" s="135"/>
    </row>
    <row r="186" ht="15.75" customHeight="1">
      <c r="A186" s="287"/>
      <c r="B186" s="291"/>
      <c r="C186" s="274"/>
      <c r="D186" s="275"/>
      <c r="E186" s="228"/>
      <c r="F186" s="275"/>
      <c r="G186" s="274"/>
      <c r="H186" s="274"/>
      <c r="I186" s="157"/>
      <c r="J186" s="233"/>
      <c r="K186" s="276"/>
      <c r="L186" s="157"/>
      <c r="M186" s="134"/>
      <c r="N186" s="134"/>
      <c r="O186" s="134"/>
      <c r="P186" s="134"/>
      <c r="Q186" s="134"/>
      <c r="R186" s="134"/>
      <c r="S186" s="134"/>
      <c r="T186" s="134"/>
      <c r="U186" s="134"/>
      <c r="V186" s="134"/>
      <c r="W186" s="134"/>
      <c r="X186" s="134"/>
      <c r="Y186" s="134"/>
      <c r="Z186" s="134"/>
      <c r="AA186" s="135"/>
      <c r="AB186" s="135"/>
      <c r="AC186" s="135"/>
      <c r="AD186" s="135"/>
      <c r="AE186" s="135"/>
      <c r="AF186" s="135"/>
      <c r="AG186" s="135"/>
      <c r="AH186" s="135"/>
      <c r="AI186" s="135"/>
    </row>
    <row r="187" ht="15.75" customHeight="1">
      <c r="A187" s="287"/>
      <c r="B187" s="70"/>
      <c r="C187" s="274"/>
      <c r="D187" s="275"/>
      <c r="E187" s="228"/>
      <c r="F187" s="275"/>
      <c r="G187" s="274"/>
      <c r="H187" s="274"/>
      <c r="I187" s="157"/>
      <c r="J187" s="233"/>
      <c r="K187" s="276"/>
      <c r="L187" s="157"/>
      <c r="M187" s="134"/>
      <c r="N187" s="134"/>
      <c r="O187" s="134"/>
      <c r="P187" s="134"/>
      <c r="Q187" s="134"/>
      <c r="R187" s="134"/>
      <c r="S187" s="134"/>
      <c r="T187" s="134"/>
      <c r="U187" s="134"/>
      <c r="V187" s="134"/>
      <c r="W187" s="134"/>
      <c r="X187" s="134"/>
      <c r="Y187" s="134"/>
      <c r="Z187" s="134"/>
      <c r="AA187" s="135"/>
      <c r="AB187" s="135"/>
      <c r="AC187" s="135"/>
      <c r="AD187" s="135"/>
      <c r="AE187" s="135"/>
      <c r="AF187" s="135"/>
      <c r="AG187" s="135"/>
      <c r="AH187" s="135"/>
      <c r="AI187" s="135"/>
    </row>
    <row r="188" ht="15.75" customHeight="1">
      <c r="A188" s="287"/>
      <c r="B188" s="291"/>
      <c r="C188" s="274"/>
      <c r="D188" s="275"/>
      <c r="E188" s="228"/>
      <c r="F188" s="275"/>
      <c r="G188" s="274"/>
      <c r="H188" s="274"/>
      <c r="I188" s="157"/>
      <c r="J188" s="233"/>
      <c r="K188" s="276"/>
      <c r="L188" s="157"/>
      <c r="M188" s="134"/>
      <c r="N188" s="134"/>
      <c r="O188" s="134"/>
      <c r="P188" s="134"/>
      <c r="Q188" s="134"/>
      <c r="R188" s="134"/>
      <c r="S188" s="134"/>
      <c r="T188" s="134"/>
      <c r="U188" s="134"/>
      <c r="V188" s="134"/>
      <c r="W188" s="134"/>
      <c r="X188" s="134"/>
      <c r="Y188" s="134"/>
      <c r="Z188" s="134"/>
      <c r="AA188" s="135"/>
      <c r="AB188" s="135"/>
      <c r="AC188" s="135"/>
      <c r="AD188" s="135"/>
      <c r="AE188" s="135"/>
      <c r="AF188" s="135"/>
      <c r="AG188" s="135"/>
      <c r="AH188" s="135"/>
      <c r="AI188" s="135"/>
    </row>
    <row r="189" ht="15.75" customHeight="1">
      <c r="A189" s="287"/>
      <c r="B189" s="70"/>
      <c r="C189" s="274"/>
      <c r="D189" s="275"/>
      <c r="E189" s="228"/>
      <c r="F189" s="275"/>
      <c r="G189" s="274"/>
      <c r="H189" s="274"/>
      <c r="I189" s="157"/>
      <c r="J189" s="233"/>
      <c r="K189" s="276"/>
      <c r="L189" s="157"/>
      <c r="M189" s="134"/>
      <c r="N189" s="134"/>
      <c r="O189" s="134"/>
      <c r="P189" s="134"/>
      <c r="Q189" s="134"/>
      <c r="R189" s="134"/>
      <c r="S189" s="134"/>
      <c r="T189" s="134"/>
      <c r="U189" s="134"/>
      <c r="V189" s="134"/>
      <c r="W189" s="134"/>
      <c r="X189" s="134"/>
      <c r="Y189" s="134"/>
      <c r="Z189" s="134"/>
      <c r="AA189" s="135"/>
      <c r="AB189" s="135"/>
      <c r="AC189" s="135"/>
      <c r="AD189" s="135"/>
      <c r="AE189" s="135"/>
      <c r="AF189" s="135"/>
      <c r="AG189" s="135"/>
      <c r="AH189" s="135"/>
      <c r="AI189" s="135"/>
    </row>
    <row r="190" ht="15.75" customHeight="1">
      <c r="A190" s="287"/>
      <c r="B190" s="228"/>
      <c r="C190" s="274"/>
      <c r="D190" s="275"/>
      <c r="E190" s="228"/>
      <c r="F190" s="275"/>
      <c r="G190" s="274"/>
      <c r="H190" s="274"/>
      <c r="I190" s="157"/>
      <c r="J190" s="233"/>
      <c r="K190" s="276"/>
      <c r="L190" s="157"/>
      <c r="M190" s="134"/>
      <c r="N190" s="134"/>
      <c r="O190" s="134"/>
      <c r="P190" s="134"/>
      <c r="Q190" s="134"/>
      <c r="R190" s="134"/>
      <c r="S190" s="134"/>
      <c r="T190" s="134"/>
      <c r="U190" s="134"/>
      <c r="V190" s="134"/>
      <c r="W190" s="134"/>
      <c r="X190" s="134"/>
      <c r="Y190" s="134"/>
      <c r="Z190" s="134"/>
      <c r="AA190" s="135"/>
      <c r="AB190" s="135"/>
      <c r="AC190" s="135"/>
      <c r="AD190" s="135"/>
      <c r="AE190" s="135"/>
      <c r="AF190" s="135"/>
      <c r="AG190" s="135"/>
      <c r="AH190" s="135"/>
      <c r="AI190" s="135"/>
    </row>
    <row r="191" ht="15.75" customHeight="1">
      <c r="A191" s="287"/>
      <c r="B191" s="228"/>
      <c r="C191" s="274"/>
      <c r="D191" s="275"/>
      <c r="E191" s="228"/>
      <c r="F191" s="275"/>
      <c r="G191" s="274"/>
      <c r="H191" s="274"/>
      <c r="I191" s="157"/>
      <c r="J191" s="233"/>
      <c r="K191" s="276"/>
      <c r="L191" s="157"/>
      <c r="M191" s="134"/>
      <c r="N191" s="134"/>
      <c r="O191" s="134"/>
      <c r="P191" s="134"/>
      <c r="Q191" s="134"/>
      <c r="R191" s="134"/>
      <c r="S191" s="134"/>
      <c r="T191" s="134"/>
      <c r="U191" s="134"/>
      <c r="V191" s="134"/>
      <c r="W191" s="134"/>
      <c r="X191" s="134"/>
      <c r="Y191" s="134"/>
      <c r="Z191" s="134"/>
      <c r="AA191" s="135"/>
      <c r="AB191" s="135"/>
      <c r="AC191" s="135"/>
      <c r="AD191" s="135"/>
      <c r="AE191" s="135"/>
      <c r="AF191" s="135"/>
      <c r="AG191" s="135"/>
      <c r="AH191" s="135"/>
      <c r="AI191" s="135"/>
    </row>
    <row r="192" ht="15.75" customHeight="1">
      <c r="A192" s="287"/>
      <c r="B192" s="228"/>
      <c r="C192" s="275"/>
      <c r="D192" s="275"/>
      <c r="E192" s="228"/>
      <c r="F192" s="275"/>
      <c r="G192" s="274"/>
      <c r="H192" s="274"/>
      <c r="I192" s="157"/>
      <c r="J192" s="233"/>
      <c r="K192" s="276"/>
      <c r="L192" s="157"/>
      <c r="M192" s="134"/>
      <c r="N192" s="134"/>
      <c r="O192" s="134"/>
      <c r="P192" s="134"/>
      <c r="Q192" s="134"/>
      <c r="R192" s="134"/>
      <c r="S192" s="134"/>
      <c r="T192" s="134"/>
      <c r="U192" s="134"/>
      <c r="V192" s="134"/>
      <c r="W192" s="134"/>
      <c r="X192" s="134"/>
      <c r="Y192" s="134"/>
      <c r="Z192" s="134"/>
      <c r="AA192" s="135"/>
      <c r="AB192" s="135"/>
      <c r="AC192" s="135"/>
      <c r="AD192" s="135"/>
      <c r="AE192" s="135"/>
      <c r="AF192" s="135"/>
      <c r="AG192" s="135"/>
      <c r="AH192" s="135"/>
      <c r="AI192" s="135"/>
    </row>
    <row r="193" ht="15.75" customHeight="1">
      <c r="A193" s="287"/>
      <c r="B193" s="228"/>
      <c r="C193" s="274"/>
      <c r="D193" s="275"/>
      <c r="E193" s="228"/>
      <c r="F193" s="275"/>
      <c r="G193" s="274"/>
      <c r="H193" s="274"/>
      <c r="I193" s="157"/>
      <c r="J193" s="233"/>
      <c r="K193" s="276"/>
      <c r="L193" s="157"/>
      <c r="M193" s="134"/>
      <c r="N193" s="134"/>
      <c r="O193" s="134"/>
      <c r="P193" s="134"/>
      <c r="Q193" s="134"/>
      <c r="R193" s="134"/>
      <c r="S193" s="134"/>
      <c r="T193" s="134"/>
      <c r="U193" s="134"/>
      <c r="V193" s="134"/>
      <c r="W193" s="134"/>
      <c r="X193" s="134"/>
      <c r="Y193" s="134"/>
      <c r="Z193" s="134"/>
      <c r="AA193" s="135"/>
      <c r="AB193" s="135"/>
      <c r="AC193" s="135"/>
      <c r="AD193" s="135"/>
      <c r="AE193" s="135"/>
      <c r="AF193" s="135"/>
      <c r="AG193" s="135"/>
      <c r="AH193" s="135"/>
      <c r="AI193" s="135"/>
    </row>
    <row r="194" ht="15.75" customHeight="1">
      <c r="A194" s="287"/>
      <c r="B194" s="228"/>
      <c r="C194" s="274"/>
      <c r="D194" s="275"/>
      <c r="E194" s="228"/>
      <c r="F194" s="275"/>
      <c r="G194" s="274"/>
      <c r="H194" s="274"/>
      <c r="I194" s="157"/>
      <c r="J194" s="233"/>
      <c r="K194" s="276"/>
      <c r="L194" s="157"/>
      <c r="M194" s="134"/>
      <c r="N194" s="134"/>
      <c r="O194" s="134"/>
      <c r="P194" s="134"/>
      <c r="Q194" s="134"/>
      <c r="R194" s="134"/>
      <c r="S194" s="134"/>
      <c r="T194" s="134"/>
      <c r="U194" s="134"/>
      <c r="V194" s="134"/>
      <c r="W194" s="134"/>
      <c r="X194" s="134"/>
      <c r="Y194" s="134"/>
      <c r="Z194" s="134"/>
      <c r="AA194" s="135"/>
      <c r="AB194" s="135"/>
      <c r="AC194" s="135"/>
      <c r="AD194" s="135"/>
      <c r="AE194" s="135"/>
      <c r="AF194" s="135"/>
      <c r="AG194" s="135"/>
      <c r="AH194" s="135"/>
      <c r="AI194" s="135"/>
    </row>
    <row r="195" ht="15.75" customHeight="1">
      <c r="A195" s="287"/>
      <c r="B195" s="228"/>
      <c r="C195" s="274"/>
      <c r="D195" s="275"/>
      <c r="E195" s="228"/>
      <c r="F195" s="275"/>
      <c r="G195" s="274"/>
      <c r="H195" s="274"/>
      <c r="I195" s="157"/>
      <c r="J195" s="233"/>
      <c r="K195" s="276"/>
      <c r="L195" s="157"/>
      <c r="M195" s="134"/>
      <c r="N195" s="134"/>
      <c r="O195" s="134"/>
      <c r="P195" s="134"/>
      <c r="Q195" s="134"/>
      <c r="R195" s="134"/>
      <c r="S195" s="134"/>
      <c r="T195" s="134"/>
      <c r="U195" s="134"/>
      <c r="V195" s="134"/>
      <c r="W195" s="134"/>
      <c r="X195" s="134"/>
      <c r="Y195" s="134"/>
      <c r="Z195" s="134"/>
      <c r="AA195" s="135"/>
      <c r="AB195" s="135"/>
      <c r="AC195" s="135"/>
      <c r="AD195" s="135"/>
      <c r="AE195" s="135"/>
      <c r="AF195" s="135"/>
      <c r="AG195" s="135"/>
      <c r="AH195" s="135"/>
      <c r="AI195" s="135"/>
    </row>
    <row r="196" ht="15.75" customHeight="1">
      <c r="A196" s="287"/>
      <c r="B196" s="228"/>
      <c r="C196" s="275"/>
      <c r="D196" s="275"/>
      <c r="E196" s="228"/>
      <c r="F196" s="275"/>
      <c r="G196" s="274"/>
      <c r="H196" s="274"/>
      <c r="I196" s="157"/>
      <c r="J196" s="233"/>
      <c r="K196" s="276"/>
      <c r="L196" s="157"/>
      <c r="M196" s="134"/>
      <c r="N196" s="134"/>
      <c r="O196" s="134"/>
      <c r="P196" s="134"/>
      <c r="Q196" s="134"/>
      <c r="R196" s="134"/>
      <c r="S196" s="134"/>
      <c r="T196" s="134"/>
      <c r="U196" s="134"/>
      <c r="V196" s="134"/>
      <c r="W196" s="134"/>
      <c r="X196" s="134"/>
      <c r="Y196" s="134"/>
      <c r="Z196" s="134"/>
      <c r="AA196" s="135"/>
      <c r="AB196" s="135"/>
      <c r="AC196" s="135"/>
      <c r="AD196" s="135"/>
      <c r="AE196" s="135"/>
      <c r="AF196" s="135"/>
      <c r="AG196" s="135"/>
      <c r="AH196" s="135"/>
      <c r="AI196" s="135"/>
    </row>
    <row r="197" ht="15.75" customHeight="1">
      <c r="A197" s="287"/>
      <c r="B197" s="228"/>
      <c r="C197" s="275"/>
      <c r="D197" s="275"/>
      <c r="E197" s="228"/>
      <c r="F197" s="275"/>
      <c r="G197" s="274"/>
      <c r="H197" s="274"/>
      <c r="I197" s="157"/>
      <c r="J197" s="233"/>
      <c r="K197" s="276"/>
      <c r="L197" s="157"/>
      <c r="M197" s="134"/>
      <c r="N197" s="134"/>
      <c r="O197" s="134"/>
      <c r="P197" s="134"/>
      <c r="Q197" s="134"/>
      <c r="R197" s="134"/>
      <c r="S197" s="134"/>
      <c r="T197" s="134"/>
      <c r="U197" s="134"/>
      <c r="V197" s="134"/>
      <c r="W197" s="134"/>
      <c r="X197" s="134"/>
      <c r="Y197" s="134"/>
      <c r="Z197" s="134"/>
      <c r="AA197" s="135"/>
      <c r="AB197" s="135"/>
      <c r="AC197" s="135"/>
      <c r="AD197" s="135"/>
      <c r="AE197" s="135"/>
      <c r="AF197" s="135"/>
      <c r="AG197" s="135"/>
      <c r="AH197" s="135"/>
      <c r="AI197" s="135"/>
    </row>
    <row r="198" ht="15.75" customHeight="1">
      <c r="A198" s="287"/>
      <c r="B198" s="228"/>
      <c r="C198" s="275"/>
      <c r="D198" s="275"/>
      <c r="E198" s="228"/>
      <c r="F198" s="275"/>
      <c r="G198" s="274"/>
      <c r="H198" s="274"/>
      <c r="I198" s="233"/>
      <c r="J198" s="233"/>
      <c r="K198" s="276"/>
      <c r="L198" s="157"/>
      <c r="M198" s="134"/>
      <c r="N198" s="134"/>
      <c r="O198" s="134"/>
      <c r="P198" s="134"/>
      <c r="Q198" s="134"/>
      <c r="R198" s="134"/>
      <c r="S198" s="134"/>
      <c r="T198" s="134"/>
      <c r="U198" s="134"/>
      <c r="V198" s="134"/>
      <c r="W198" s="134"/>
      <c r="X198" s="134"/>
      <c r="Y198" s="134"/>
      <c r="Z198" s="134"/>
      <c r="AA198" s="135"/>
      <c r="AB198" s="135"/>
      <c r="AC198" s="135"/>
      <c r="AD198" s="135"/>
      <c r="AE198" s="135"/>
      <c r="AF198" s="135"/>
      <c r="AG198" s="135"/>
      <c r="AH198" s="135"/>
      <c r="AI198" s="135"/>
    </row>
    <row r="199" ht="15.75" customHeight="1">
      <c r="A199" s="287"/>
      <c r="B199" s="228"/>
      <c r="C199" s="275"/>
      <c r="D199" s="275"/>
      <c r="E199" s="228"/>
      <c r="F199" s="275"/>
      <c r="G199" s="274"/>
      <c r="H199" s="274"/>
      <c r="I199" s="233"/>
      <c r="J199" s="233"/>
      <c r="K199" s="276"/>
      <c r="L199" s="157"/>
      <c r="M199" s="134"/>
      <c r="N199" s="134"/>
      <c r="O199" s="134"/>
      <c r="P199" s="134"/>
      <c r="Q199" s="134"/>
      <c r="R199" s="134"/>
      <c r="S199" s="134"/>
      <c r="T199" s="134"/>
      <c r="U199" s="134"/>
      <c r="V199" s="134"/>
      <c r="W199" s="134"/>
      <c r="X199" s="134"/>
      <c r="Y199" s="134"/>
      <c r="Z199" s="134"/>
      <c r="AA199" s="135"/>
      <c r="AB199" s="135"/>
      <c r="AC199" s="135"/>
      <c r="AD199" s="135"/>
      <c r="AE199" s="135"/>
      <c r="AF199" s="135"/>
      <c r="AG199" s="135"/>
      <c r="AH199" s="135"/>
      <c r="AI199" s="135"/>
    </row>
    <row r="200" ht="15.75" customHeight="1">
      <c r="A200" s="287"/>
      <c r="B200" s="228"/>
      <c r="C200" s="275"/>
      <c r="D200" s="275"/>
      <c r="E200" s="228"/>
      <c r="F200" s="275"/>
      <c r="G200" s="274"/>
      <c r="H200" s="274"/>
      <c r="I200" s="233"/>
      <c r="J200" s="233"/>
      <c r="K200" s="276"/>
      <c r="L200" s="157"/>
      <c r="M200" s="134"/>
      <c r="N200" s="134"/>
      <c r="O200" s="134"/>
      <c r="P200" s="134"/>
      <c r="Q200" s="134"/>
      <c r="R200" s="134"/>
      <c r="S200" s="134"/>
      <c r="T200" s="134"/>
      <c r="U200" s="134"/>
      <c r="V200" s="134"/>
      <c r="W200" s="134"/>
      <c r="X200" s="134"/>
      <c r="Y200" s="134"/>
      <c r="Z200" s="134"/>
      <c r="AA200" s="135"/>
      <c r="AB200" s="135"/>
      <c r="AC200" s="135"/>
      <c r="AD200" s="135"/>
      <c r="AE200" s="135"/>
      <c r="AF200" s="135"/>
      <c r="AG200" s="135"/>
      <c r="AH200" s="135"/>
      <c r="AI200" s="135"/>
    </row>
    <row r="201" ht="15.75" customHeight="1">
      <c r="A201" s="287"/>
      <c r="B201" s="228"/>
      <c r="C201" s="274"/>
      <c r="D201" s="275"/>
      <c r="E201" s="228"/>
      <c r="F201" s="275"/>
      <c r="G201" s="274"/>
      <c r="H201" s="274"/>
      <c r="I201" s="233"/>
      <c r="J201" s="233"/>
      <c r="K201" s="276"/>
      <c r="L201" s="157"/>
      <c r="M201" s="134"/>
      <c r="N201" s="134"/>
      <c r="O201" s="134"/>
      <c r="P201" s="134"/>
      <c r="Q201" s="134"/>
      <c r="R201" s="134"/>
      <c r="S201" s="134"/>
      <c r="T201" s="134"/>
      <c r="U201" s="134"/>
      <c r="V201" s="134"/>
      <c r="W201" s="134"/>
      <c r="X201" s="134"/>
      <c r="Y201" s="134"/>
      <c r="Z201" s="134"/>
      <c r="AA201" s="135"/>
      <c r="AB201" s="135"/>
      <c r="AC201" s="135"/>
      <c r="AD201" s="135"/>
      <c r="AE201" s="135"/>
      <c r="AF201" s="135"/>
      <c r="AG201" s="135"/>
      <c r="AH201" s="135"/>
      <c r="AI201" s="135"/>
    </row>
    <row r="202" ht="15.75" customHeight="1">
      <c r="A202" s="287"/>
      <c r="B202" s="228"/>
      <c r="C202" s="274"/>
      <c r="D202" s="275"/>
      <c r="E202" s="228"/>
      <c r="F202" s="275"/>
      <c r="G202" s="274"/>
      <c r="H202" s="274"/>
      <c r="I202" s="233"/>
      <c r="J202" s="233"/>
      <c r="K202" s="276"/>
      <c r="L202" s="157"/>
      <c r="M202" s="134"/>
      <c r="N202" s="134"/>
      <c r="O202" s="134"/>
      <c r="P202" s="134"/>
      <c r="Q202" s="134"/>
      <c r="R202" s="134"/>
      <c r="S202" s="134"/>
      <c r="T202" s="134"/>
      <c r="U202" s="134"/>
      <c r="V202" s="134"/>
      <c r="W202" s="134"/>
      <c r="X202" s="134"/>
      <c r="Y202" s="134"/>
      <c r="Z202" s="134"/>
      <c r="AA202" s="135"/>
      <c r="AB202" s="135"/>
      <c r="AC202" s="135"/>
      <c r="AD202" s="135"/>
      <c r="AE202" s="135"/>
      <c r="AF202" s="135"/>
      <c r="AG202" s="135"/>
      <c r="AH202" s="135"/>
      <c r="AI202" s="135"/>
    </row>
    <row r="203" ht="15.75" customHeight="1">
      <c r="A203" s="115"/>
      <c r="B203" s="228"/>
      <c r="C203" s="274"/>
      <c r="D203" s="275"/>
      <c r="E203" s="228"/>
      <c r="F203" s="275"/>
      <c r="G203" s="274"/>
      <c r="H203" s="274"/>
      <c r="I203" s="233"/>
      <c r="J203" s="233"/>
      <c r="K203" s="276"/>
      <c r="L203" s="157"/>
      <c r="M203" s="134"/>
      <c r="N203" s="134"/>
      <c r="O203" s="134"/>
      <c r="P203" s="134"/>
      <c r="Q203" s="134"/>
      <c r="R203" s="134"/>
      <c r="S203" s="134"/>
      <c r="T203" s="134"/>
      <c r="U203" s="134"/>
      <c r="V203" s="134"/>
      <c r="W203" s="134"/>
      <c r="X203" s="134"/>
      <c r="Y203" s="134"/>
      <c r="Z203" s="134"/>
      <c r="AA203" s="135"/>
      <c r="AB203" s="135"/>
      <c r="AC203" s="135"/>
      <c r="AD203" s="135"/>
      <c r="AE203" s="135"/>
      <c r="AF203" s="135"/>
      <c r="AG203" s="135"/>
      <c r="AH203" s="135"/>
      <c r="AI203" s="135"/>
    </row>
    <row r="204" ht="15.75" customHeight="1">
      <c r="A204" s="278"/>
      <c r="B204" s="228"/>
      <c r="C204" s="274"/>
      <c r="D204" s="275"/>
      <c r="E204" s="228"/>
      <c r="F204" s="275"/>
      <c r="G204" s="274"/>
      <c r="H204" s="274"/>
      <c r="I204" s="233"/>
      <c r="J204" s="233"/>
      <c r="K204" s="276"/>
      <c r="L204" s="157"/>
      <c r="M204" s="134"/>
      <c r="N204" s="134"/>
      <c r="O204" s="134"/>
      <c r="P204" s="134"/>
      <c r="Q204" s="134"/>
      <c r="R204" s="134"/>
      <c r="S204" s="134"/>
      <c r="T204" s="134"/>
      <c r="U204" s="134"/>
      <c r="V204" s="134"/>
      <c r="W204" s="134"/>
      <c r="X204" s="134"/>
      <c r="Y204" s="134"/>
      <c r="Z204" s="134"/>
      <c r="AA204" s="135"/>
      <c r="AB204" s="135"/>
      <c r="AC204" s="135"/>
      <c r="AD204" s="135"/>
      <c r="AE204" s="135"/>
      <c r="AF204" s="135"/>
      <c r="AG204" s="135"/>
      <c r="AH204" s="135"/>
      <c r="AI204" s="135"/>
    </row>
    <row r="205" ht="15.75" customHeight="1">
      <c r="A205" s="278"/>
      <c r="B205" s="228"/>
      <c r="C205" s="274"/>
      <c r="D205" s="275"/>
      <c r="E205" s="228"/>
      <c r="F205" s="275"/>
      <c r="G205" s="274"/>
      <c r="H205" s="274"/>
      <c r="I205" s="233"/>
      <c r="J205" s="233"/>
      <c r="K205" s="276"/>
      <c r="L205" s="157"/>
      <c r="M205" s="134"/>
      <c r="N205" s="134"/>
      <c r="O205" s="134"/>
      <c r="P205" s="134"/>
      <c r="Q205" s="134"/>
      <c r="R205" s="134"/>
      <c r="S205" s="134"/>
      <c r="T205" s="134"/>
      <c r="U205" s="134"/>
      <c r="V205" s="134"/>
      <c r="W205" s="134"/>
      <c r="X205" s="134"/>
      <c r="Y205" s="134"/>
      <c r="Z205" s="134"/>
      <c r="AA205" s="135"/>
      <c r="AB205" s="135"/>
      <c r="AC205" s="135"/>
      <c r="AD205" s="135"/>
      <c r="AE205" s="135"/>
      <c r="AF205" s="135"/>
      <c r="AG205" s="135"/>
      <c r="AH205" s="135"/>
      <c r="AI205" s="135"/>
    </row>
    <row r="206" ht="15.75" customHeight="1">
      <c r="A206" s="278"/>
      <c r="B206" s="228"/>
      <c r="C206" s="274"/>
      <c r="D206" s="275"/>
      <c r="E206" s="228"/>
      <c r="F206" s="275"/>
      <c r="G206" s="274"/>
      <c r="H206" s="274"/>
      <c r="I206" s="233"/>
      <c r="J206" s="233"/>
      <c r="K206" s="276"/>
      <c r="L206" s="157"/>
      <c r="M206" s="134"/>
      <c r="N206" s="134"/>
      <c r="O206" s="134"/>
      <c r="P206" s="134"/>
      <c r="Q206" s="134"/>
      <c r="R206" s="134"/>
      <c r="S206" s="134"/>
      <c r="T206" s="134"/>
      <c r="U206" s="134"/>
      <c r="V206" s="134"/>
      <c r="W206" s="134"/>
      <c r="X206" s="134"/>
      <c r="Y206" s="134"/>
      <c r="Z206" s="134"/>
      <c r="AA206" s="135"/>
      <c r="AB206" s="135"/>
      <c r="AC206" s="135"/>
      <c r="AD206" s="135"/>
      <c r="AE206" s="135"/>
      <c r="AF206" s="135"/>
      <c r="AG206" s="135"/>
      <c r="AH206" s="135"/>
      <c r="AI206" s="135"/>
    </row>
    <row r="207" ht="15.75" customHeight="1">
      <c r="A207" s="278"/>
      <c r="B207" s="228"/>
      <c r="C207" s="274"/>
      <c r="D207" s="275"/>
      <c r="E207" s="228"/>
      <c r="F207" s="275"/>
      <c r="G207" s="274"/>
      <c r="H207" s="274"/>
      <c r="I207" s="233"/>
      <c r="J207" s="233"/>
      <c r="K207" s="276"/>
      <c r="L207" s="157"/>
      <c r="M207" s="134"/>
      <c r="N207" s="134"/>
      <c r="O207" s="134"/>
      <c r="P207" s="134"/>
      <c r="Q207" s="134"/>
      <c r="R207" s="134"/>
      <c r="S207" s="134"/>
      <c r="T207" s="134"/>
      <c r="U207" s="134"/>
      <c r="V207" s="134"/>
      <c r="W207" s="134"/>
      <c r="X207" s="134"/>
      <c r="Y207" s="134"/>
      <c r="Z207" s="134"/>
      <c r="AA207" s="135"/>
      <c r="AB207" s="135"/>
      <c r="AC207" s="135"/>
      <c r="AD207" s="135"/>
      <c r="AE207" s="135"/>
      <c r="AF207" s="135"/>
      <c r="AG207" s="135"/>
      <c r="AH207" s="135"/>
      <c r="AI207" s="135"/>
    </row>
    <row r="208" ht="15.75" customHeight="1">
      <c r="A208" s="278"/>
      <c r="B208" s="228"/>
      <c r="C208" s="274"/>
      <c r="D208" s="275"/>
      <c r="E208" s="228"/>
      <c r="F208" s="275"/>
      <c r="G208" s="274"/>
      <c r="H208" s="274"/>
      <c r="I208" s="233"/>
      <c r="J208" s="233"/>
      <c r="K208" s="276"/>
      <c r="L208" s="157"/>
      <c r="M208" s="134"/>
      <c r="N208" s="134"/>
      <c r="O208" s="134"/>
      <c r="P208" s="134"/>
      <c r="Q208" s="134"/>
      <c r="R208" s="134"/>
      <c r="S208" s="134"/>
      <c r="T208" s="134"/>
      <c r="U208" s="134"/>
      <c r="V208" s="134"/>
      <c r="W208" s="134"/>
      <c r="X208" s="134"/>
      <c r="Y208" s="134"/>
      <c r="Z208" s="134"/>
      <c r="AA208" s="135"/>
      <c r="AB208" s="135"/>
      <c r="AC208" s="135"/>
      <c r="AD208" s="135"/>
      <c r="AE208" s="135"/>
      <c r="AF208" s="135"/>
      <c r="AG208" s="135"/>
      <c r="AH208" s="135"/>
      <c r="AI208" s="135"/>
    </row>
    <row r="209" ht="15.75" customHeight="1">
      <c r="A209" s="278"/>
      <c r="B209" s="228"/>
      <c r="C209" s="274"/>
      <c r="D209" s="275"/>
      <c r="E209" s="228"/>
      <c r="F209" s="275"/>
      <c r="G209" s="274"/>
      <c r="H209" s="274"/>
      <c r="I209" s="233"/>
      <c r="J209" s="233"/>
      <c r="K209" s="276"/>
      <c r="L209" s="157"/>
      <c r="M209" s="134"/>
      <c r="N209" s="134"/>
      <c r="O209" s="134"/>
      <c r="P209" s="134"/>
      <c r="Q209" s="134"/>
      <c r="R209" s="134"/>
      <c r="S209" s="134"/>
      <c r="T209" s="134"/>
      <c r="U209" s="134"/>
      <c r="V209" s="134"/>
      <c r="W209" s="134"/>
      <c r="X209" s="134"/>
      <c r="Y209" s="134"/>
      <c r="Z209" s="134"/>
      <c r="AA209" s="135"/>
      <c r="AB209" s="135"/>
      <c r="AC209" s="135"/>
      <c r="AD209" s="135"/>
      <c r="AE209" s="135"/>
      <c r="AF209" s="135"/>
      <c r="AG209" s="135"/>
      <c r="AH209" s="135"/>
      <c r="AI209" s="135"/>
    </row>
    <row r="210" ht="15.75" customHeight="1">
      <c r="A210" s="278"/>
      <c r="B210" s="228"/>
      <c r="C210" s="274"/>
      <c r="D210" s="275"/>
      <c r="E210" s="228"/>
      <c r="F210" s="275"/>
      <c r="G210" s="274"/>
      <c r="H210" s="274"/>
      <c r="I210" s="233"/>
      <c r="J210" s="233"/>
      <c r="K210" s="276"/>
      <c r="L210" s="157"/>
      <c r="M210" s="134"/>
      <c r="N210" s="134"/>
      <c r="O210" s="134"/>
      <c r="P210" s="134"/>
      <c r="Q210" s="134"/>
      <c r="R210" s="134"/>
      <c r="S210" s="134"/>
      <c r="T210" s="134"/>
      <c r="U210" s="134"/>
      <c r="V210" s="134"/>
      <c r="W210" s="134"/>
      <c r="X210" s="134"/>
      <c r="Y210" s="134"/>
      <c r="Z210" s="134"/>
      <c r="AA210" s="135"/>
      <c r="AB210" s="135"/>
      <c r="AC210" s="135"/>
      <c r="AD210" s="135"/>
      <c r="AE210" s="135"/>
      <c r="AF210" s="135"/>
      <c r="AG210" s="135"/>
      <c r="AH210" s="135"/>
      <c r="AI210" s="135"/>
    </row>
    <row r="211" ht="15.75" customHeight="1">
      <c r="A211" s="156"/>
      <c r="B211" s="228"/>
      <c r="C211" s="274"/>
      <c r="D211" s="275"/>
      <c r="E211" s="228"/>
      <c r="F211" s="275"/>
      <c r="G211" s="274"/>
      <c r="H211" s="274"/>
      <c r="I211" s="233"/>
      <c r="J211" s="233"/>
      <c r="K211" s="276"/>
      <c r="L211" s="157"/>
      <c r="M211" s="134"/>
      <c r="N211" s="134"/>
      <c r="O211" s="134"/>
      <c r="P211" s="134"/>
      <c r="Q211" s="134"/>
      <c r="R211" s="134"/>
      <c r="S211" s="134"/>
      <c r="T211" s="134"/>
      <c r="U211" s="134"/>
      <c r="V211" s="134"/>
      <c r="W211" s="134"/>
      <c r="X211" s="134"/>
      <c r="Y211" s="134"/>
      <c r="Z211" s="134"/>
      <c r="AA211" s="135"/>
      <c r="AB211" s="135"/>
      <c r="AC211" s="135"/>
      <c r="AD211" s="135"/>
      <c r="AE211" s="135"/>
      <c r="AF211" s="135"/>
      <c r="AG211" s="135"/>
      <c r="AH211" s="135"/>
      <c r="AI211" s="135"/>
    </row>
    <row r="212" ht="15.75" customHeight="1">
      <c r="A212" s="278"/>
      <c r="B212" s="228"/>
      <c r="C212" s="274"/>
      <c r="D212" s="275"/>
      <c r="E212" s="228"/>
      <c r="F212" s="275"/>
      <c r="G212" s="274"/>
      <c r="H212" s="274"/>
      <c r="I212" s="233"/>
      <c r="J212" s="233"/>
      <c r="K212" s="276"/>
      <c r="L212" s="157"/>
      <c r="M212" s="134"/>
      <c r="N212" s="134"/>
      <c r="O212" s="134"/>
      <c r="P212" s="134"/>
      <c r="Q212" s="134"/>
      <c r="R212" s="134"/>
      <c r="S212" s="134"/>
      <c r="T212" s="134"/>
      <c r="U212" s="134"/>
      <c r="V212" s="134"/>
      <c r="W212" s="134"/>
      <c r="X212" s="134"/>
      <c r="Y212" s="134"/>
      <c r="Z212" s="134"/>
      <c r="AA212" s="135"/>
      <c r="AB212" s="135"/>
      <c r="AC212" s="135"/>
      <c r="AD212" s="135"/>
      <c r="AE212" s="135"/>
      <c r="AF212" s="135"/>
      <c r="AG212" s="135"/>
      <c r="AH212" s="135"/>
      <c r="AI212" s="135"/>
    </row>
    <row r="213" ht="15.75" customHeight="1">
      <c r="A213" s="278"/>
      <c r="B213" s="228"/>
      <c r="C213" s="274"/>
      <c r="D213" s="275"/>
      <c r="E213" s="228"/>
      <c r="F213" s="275"/>
      <c r="G213" s="274"/>
      <c r="H213" s="274"/>
      <c r="I213" s="233"/>
      <c r="J213" s="233"/>
      <c r="K213" s="276"/>
      <c r="L213" s="157"/>
      <c r="M213" s="134"/>
      <c r="N213" s="134"/>
      <c r="O213" s="134"/>
      <c r="P213" s="134"/>
      <c r="Q213" s="134"/>
      <c r="R213" s="134"/>
      <c r="S213" s="134"/>
      <c r="T213" s="134"/>
      <c r="U213" s="134"/>
      <c r="V213" s="134"/>
      <c r="W213" s="134"/>
      <c r="X213" s="134"/>
      <c r="Y213" s="134"/>
      <c r="Z213" s="134"/>
      <c r="AA213" s="135"/>
      <c r="AB213" s="135"/>
      <c r="AC213" s="135"/>
      <c r="AD213" s="135"/>
      <c r="AE213" s="135"/>
      <c r="AF213" s="135"/>
      <c r="AG213" s="135"/>
      <c r="AH213" s="135"/>
      <c r="AI213" s="135"/>
    </row>
    <row r="214" ht="15.75" customHeight="1">
      <c r="A214" s="278"/>
      <c r="B214" s="228"/>
      <c r="C214" s="274"/>
      <c r="D214" s="275"/>
      <c r="E214" s="228"/>
      <c r="F214" s="275"/>
      <c r="G214" s="274"/>
      <c r="H214" s="274"/>
      <c r="I214" s="233"/>
      <c r="J214" s="233"/>
      <c r="K214" s="276"/>
      <c r="L214" s="157"/>
      <c r="M214" s="134"/>
      <c r="N214" s="134"/>
      <c r="O214" s="134"/>
      <c r="P214" s="134"/>
      <c r="Q214" s="134"/>
      <c r="R214" s="134"/>
      <c r="S214" s="134"/>
      <c r="T214" s="134"/>
      <c r="U214" s="134"/>
      <c r="V214" s="134"/>
      <c r="W214" s="134"/>
      <c r="X214" s="134"/>
      <c r="Y214" s="134"/>
      <c r="Z214" s="134"/>
      <c r="AA214" s="135"/>
      <c r="AB214" s="135"/>
      <c r="AC214" s="135"/>
      <c r="AD214" s="135"/>
      <c r="AE214" s="135"/>
      <c r="AF214" s="135"/>
      <c r="AG214" s="135"/>
      <c r="AH214" s="135"/>
      <c r="AI214" s="135"/>
    </row>
    <row r="215" ht="15.75" customHeight="1">
      <c r="A215" s="278"/>
      <c r="B215" s="228"/>
      <c r="C215" s="274"/>
      <c r="D215" s="275"/>
      <c r="E215" s="228"/>
      <c r="F215" s="275"/>
      <c r="G215" s="274"/>
      <c r="H215" s="274"/>
      <c r="I215" s="233"/>
      <c r="J215" s="233"/>
      <c r="K215" s="276"/>
      <c r="L215" s="157"/>
      <c r="M215" s="134"/>
      <c r="N215" s="134"/>
      <c r="O215" s="134"/>
      <c r="P215" s="134"/>
      <c r="Q215" s="134"/>
      <c r="R215" s="134"/>
      <c r="S215" s="134"/>
      <c r="T215" s="134"/>
      <c r="U215" s="134"/>
      <c r="V215" s="134"/>
      <c r="W215" s="134"/>
      <c r="X215" s="134"/>
      <c r="Y215" s="134"/>
      <c r="Z215" s="134"/>
      <c r="AA215" s="135"/>
      <c r="AB215" s="135"/>
      <c r="AC215" s="135"/>
      <c r="AD215" s="135"/>
      <c r="AE215" s="135"/>
      <c r="AF215" s="135"/>
      <c r="AG215" s="135"/>
      <c r="AH215" s="135"/>
      <c r="AI215" s="135"/>
    </row>
    <row r="216" ht="15.75" customHeight="1">
      <c r="A216" s="278"/>
      <c r="B216" s="228"/>
      <c r="C216" s="274"/>
      <c r="D216" s="275"/>
      <c r="E216" s="228"/>
      <c r="F216" s="275"/>
      <c r="G216" s="274"/>
      <c r="H216" s="274"/>
      <c r="I216" s="233"/>
      <c r="J216" s="233"/>
      <c r="K216" s="276"/>
      <c r="L216" s="157"/>
      <c r="M216" s="134"/>
      <c r="N216" s="134"/>
      <c r="O216" s="134"/>
      <c r="P216" s="134"/>
      <c r="Q216" s="134"/>
      <c r="R216" s="134"/>
      <c r="S216" s="134"/>
      <c r="T216" s="134"/>
      <c r="U216" s="134"/>
      <c r="V216" s="134"/>
      <c r="W216" s="134"/>
      <c r="X216" s="134"/>
      <c r="Y216" s="134"/>
      <c r="Z216" s="134"/>
      <c r="AA216" s="135"/>
      <c r="AB216" s="135"/>
      <c r="AC216" s="135"/>
      <c r="AD216" s="135"/>
      <c r="AE216" s="135"/>
      <c r="AF216" s="135"/>
      <c r="AG216" s="135"/>
      <c r="AH216" s="135"/>
      <c r="AI216" s="135"/>
    </row>
    <row r="217" ht="15.75" customHeight="1">
      <c r="A217" s="278"/>
      <c r="B217" s="228"/>
      <c r="C217" s="274"/>
      <c r="D217" s="275"/>
      <c r="E217" s="228"/>
      <c r="F217" s="275"/>
      <c r="G217" s="274"/>
      <c r="H217" s="150"/>
      <c r="I217" s="233"/>
      <c r="J217" s="292"/>
      <c r="K217" s="263"/>
      <c r="L217" s="228"/>
      <c r="M217" s="134"/>
      <c r="N217" s="134"/>
      <c r="O217" s="134"/>
      <c r="P217" s="134"/>
      <c r="Q217" s="134"/>
      <c r="R217" s="134"/>
      <c r="S217" s="134"/>
      <c r="T217" s="134"/>
      <c r="U217" s="134"/>
      <c r="V217" s="134"/>
      <c r="W217" s="134"/>
      <c r="X217" s="134"/>
      <c r="Y217" s="134"/>
      <c r="Z217" s="134"/>
      <c r="AA217" s="135"/>
      <c r="AB217" s="135"/>
      <c r="AC217" s="135"/>
      <c r="AD217" s="135"/>
      <c r="AE217" s="135"/>
      <c r="AF217" s="135"/>
      <c r="AG217" s="135"/>
      <c r="AH217" s="135"/>
      <c r="AI217" s="135"/>
    </row>
    <row r="218" ht="15.75" customHeight="1">
      <c r="A218" s="133"/>
      <c r="B218" s="133"/>
      <c r="C218" s="293"/>
      <c r="D218" s="293"/>
      <c r="E218" s="133"/>
      <c r="F218" s="293"/>
      <c r="G218" s="293"/>
      <c r="H218" s="293"/>
      <c r="I218" s="133"/>
      <c r="J218" s="131"/>
      <c r="K218" s="134"/>
      <c r="L218" s="133"/>
      <c r="M218" s="134"/>
      <c r="N218" s="134"/>
      <c r="O218" s="134"/>
      <c r="P218" s="134"/>
      <c r="Q218" s="134"/>
      <c r="R218" s="134"/>
      <c r="S218" s="134"/>
      <c r="T218" s="134"/>
      <c r="U218" s="134"/>
      <c r="V218" s="134"/>
      <c r="W218" s="134"/>
      <c r="X218" s="134"/>
      <c r="Y218" s="134"/>
      <c r="Z218" s="134"/>
      <c r="AA218" s="135"/>
      <c r="AB218" s="135"/>
      <c r="AC218" s="135"/>
      <c r="AD218" s="135"/>
      <c r="AE218" s="135"/>
      <c r="AF218" s="135"/>
      <c r="AG218" s="135"/>
      <c r="AH218" s="135"/>
      <c r="AI218" s="135"/>
    </row>
    <row r="219" ht="15.75" customHeight="1">
      <c r="A219" s="133"/>
      <c r="B219" s="133"/>
      <c r="C219" s="293"/>
      <c r="D219" s="293"/>
      <c r="E219" s="133"/>
      <c r="F219" s="293"/>
      <c r="G219" s="293"/>
      <c r="H219" s="293"/>
      <c r="I219" s="133"/>
      <c r="J219" s="131"/>
      <c r="K219" s="134"/>
      <c r="L219" s="133"/>
      <c r="M219" s="134"/>
      <c r="N219" s="134"/>
      <c r="O219" s="134"/>
      <c r="P219" s="134"/>
      <c r="Q219" s="134"/>
      <c r="R219" s="134"/>
      <c r="S219" s="134"/>
      <c r="T219" s="134"/>
      <c r="U219" s="134"/>
      <c r="V219" s="134"/>
      <c r="W219" s="134"/>
      <c r="X219" s="134"/>
      <c r="Y219" s="134"/>
      <c r="Z219" s="134"/>
      <c r="AA219" s="135"/>
      <c r="AB219" s="135"/>
      <c r="AC219" s="135"/>
      <c r="AD219" s="135"/>
      <c r="AE219" s="135"/>
      <c r="AF219" s="135"/>
      <c r="AG219" s="135"/>
      <c r="AH219" s="135"/>
      <c r="AI219" s="135"/>
    </row>
    <row r="220" ht="15.75" customHeight="1">
      <c r="A220" s="133"/>
      <c r="B220" s="133"/>
      <c r="C220" s="293"/>
      <c r="D220" s="293"/>
      <c r="E220" s="133"/>
      <c r="F220" s="293"/>
      <c r="G220" s="293"/>
      <c r="H220" s="293"/>
      <c r="I220" s="133"/>
      <c r="J220" s="131"/>
      <c r="K220" s="134"/>
      <c r="L220" s="133"/>
      <c r="M220" s="134"/>
      <c r="N220" s="134"/>
      <c r="O220" s="134"/>
      <c r="P220" s="134"/>
      <c r="Q220" s="134"/>
      <c r="R220" s="134"/>
      <c r="S220" s="134"/>
      <c r="T220" s="134"/>
      <c r="U220" s="134"/>
      <c r="V220" s="134"/>
      <c r="W220" s="134"/>
      <c r="X220" s="134"/>
      <c r="Y220" s="134"/>
      <c r="Z220" s="134"/>
      <c r="AA220" s="135"/>
      <c r="AB220" s="135"/>
      <c r="AC220" s="135"/>
      <c r="AD220" s="135"/>
      <c r="AE220" s="135"/>
      <c r="AF220" s="135"/>
      <c r="AG220" s="135"/>
      <c r="AH220" s="135"/>
      <c r="AI220" s="135"/>
    </row>
    <row r="221" ht="15.75" customHeight="1">
      <c r="A221" s="133"/>
      <c r="B221" s="133"/>
      <c r="C221" s="293"/>
      <c r="D221" s="293"/>
      <c r="E221" s="133"/>
      <c r="F221" s="293"/>
      <c r="G221" s="293"/>
      <c r="H221" s="293"/>
      <c r="I221" s="133"/>
      <c r="J221" s="131"/>
      <c r="K221" s="134"/>
      <c r="L221" s="133"/>
      <c r="M221" s="134"/>
      <c r="N221" s="134"/>
      <c r="O221" s="134"/>
      <c r="P221" s="134"/>
      <c r="Q221" s="134"/>
      <c r="R221" s="134"/>
      <c r="S221" s="134"/>
      <c r="T221" s="134"/>
      <c r="U221" s="134"/>
      <c r="V221" s="134"/>
      <c r="W221" s="134"/>
      <c r="X221" s="134"/>
      <c r="Y221" s="134"/>
      <c r="Z221" s="134"/>
      <c r="AA221" s="135"/>
      <c r="AB221" s="135"/>
      <c r="AC221" s="135"/>
      <c r="AD221" s="135"/>
      <c r="AE221" s="135"/>
      <c r="AF221" s="135"/>
      <c r="AG221" s="135"/>
      <c r="AH221" s="135"/>
      <c r="AI221" s="135"/>
    </row>
    <row r="222" ht="15.75" customHeight="1">
      <c r="A222" s="133"/>
      <c r="B222" s="133"/>
      <c r="C222" s="293"/>
      <c r="D222" s="293"/>
      <c r="E222" s="133"/>
      <c r="F222" s="293"/>
      <c r="G222" s="293"/>
      <c r="H222" s="293"/>
      <c r="I222" s="133"/>
      <c r="J222" s="131"/>
      <c r="K222" s="134"/>
      <c r="L222" s="133"/>
      <c r="M222" s="134"/>
      <c r="N222" s="134"/>
      <c r="O222" s="134"/>
      <c r="P222" s="134"/>
      <c r="Q222" s="134"/>
      <c r="R222" s="134"/>
      <c r="S222" s="134"/>
      <c r="T222" s="134"/>
      <c r="U222" s="134"/>
      <c r="V222" s="134"/>
      <c r="W222" s="134"/>
      <c r="X222" s="134"/>
      <c r="Y222" s="134"/>
      <c r="Z222" s="134"/>
      <c r="AA222" s="135"/>
      <c r="AB222" s="135"/>
      <c r="AC222" s="135"/>
      <c r="AD222" s="135"/>
      <c r="AE222" s="135"/>
      <c r="AF222" s="135"/>
      <c r="AG222" s="135"/>
      <c r="AH222" s="135"/>
      <c r="AI222" s="135"/>
    </row>
    <row r="223" ht="15.75" customHeight="1">
      <c r="A223" s="133"/>
      <c r="B223" s="133"/>
      <c r="C223" s="293"/>
      <c r="D223" s="293"/>
      <c r="E223" s="133"/>
      <c r="F223" s="293"/>
      <c r="G223" s="293"/>
      <c r="H223" s="293"/>
      <c r="I223" s="133"/>
      <c r="J223" s="131"/>
      <c r="K223" s="134"/>
      <c r="L223" s="133"/>
      <c r="M223" s="134"/>
      <c r="N223" s="134"/>
      <c r="O223" s="134"/>
      <c r="P223" s="134"/>
      <c r="Q223" s="134"/>
      <c r="R223" s="134"/>
      <c r="S223" s="134"/>
      <c r="T223" s="134"/>
      <c r="U223" s="134"/>
      <c r="V223" s="134"/>
      <c r="W223" s="134"/>
      <c r="X223" s="134"/>
      <c r="Y223" s="134"/>
      <c r="Z223" s="134"/>
      <c r="AA223" s="135"/>
      <c r="AB223" s="135"/>
      <c r="AC223" s="135"/>
      <c r="AD223" s="135"/>
      <c r="AE223" s="135"/>
      <c r="AF223" s="135"/>
      <c r="AG223" s="135"/>
      <c r="AH223" s="135"/>
      <c r="AI223" s="135"/>
    </row>
    <row r="224" ht="15.75" customHeight="1">
      <c r="A224" s="133"/>
      <c r="B224" s="133"/>
      <c r="C224" s="293"/>
      <c r="D224" s="293"/>
      <c r="E224" s="133"/>
      <c r="F224" s="293"/>
      <c r="G224" s="293"/>
      <c r="H224" s="293"/>
      <c r="I224" s="133"/>
      <c r="J224" s="131"/>
      <c r="K224" s="134"/>
      <c r="L224" s="133"/>
      <c r="M224" s="134"/>
      <c r="N224" s="134"/>
      <c r="O224" s="134"/>
      <c r="P224" s="134"/>
      <c r="Q224" s="134"/>
      <c r="R224" s="134"/>
      <c r="S224" s="134"/>
      <c r="T224" s="134"/>
      <c r="U224" s="134"/>
      <c r="V224" s="134"/>
      <c r="W224" s="134"/>
      <c r="X224" s="134"/>
      <c r="Y224" s="134"/>
      <c r="Z224" s="134"/>
      <c r="AA224" s="135"/>
      <c r="AB224" s="135"/>
      <c r="AC224" s="135"/>
      <c r="AD224" s="135"/>
      <c r="AE224" s="135"/>
      <c r="AF224" s="135"/>
      <c r="AG224" s="135"/>
      <c r="AH224" s="135"/>
      <c r="AI224" s="135"/>
    </row>
    <row r="225" ht="15.75" customHeight="1">
      <c r="A225" s="133"/>
      <c r="B225" s="133"/>
      <c r="C225" s="293"/>
      <c r="D225" s="293"/>
      <c r="E225" s="133"/>
      <c r="F225" s="293"/>
      <c r="G225" s="293"/>
      <c r="H225" s="293"/>
      <c r="I225" s="133"/>
      <c r="J225" s="131"/>
      <c r="K225" s="134"/>
      <c r="L225" s="133"/>
      <c r="M225" s="134"/>
      <c r="N225" s="134"/>
      <c r="O225" s="134"/>
      <c r="P225" s="134"/>
      <c r="Q225" s="134"/>
      <c r="R225" s="134"/>
      <c r="S225" s="134"/>
      <c r="T225" s="134"/>
      <c r="U225" s="134"/>
      <c r="V225" s="134"/>
      <c r="W225" s="134"/>
      <c r="X225" s="134"/>
      <c r="Y225" s="134"/>
      <c r="Z225" s="134"/>
      <c r="AA225" s="135"/>
      <c r="AB225" s="135"/>
      <c r="AC225" s="135"/>
      <c r="AD225" s="135"/>
      <c r="AE225" s="135"/>
      <c r="AF225" s="135"/>
      <c r="AG225" s="135"/>
      <c r="AH225" s="135"/>
      <c r="AI225" s="135"/>
    </row>
    <row r="226" ht="15.75" customHeight="1">
      <c r="A226" s="133"/>
      <c r="B226" s="133"/>
      <c r="C226" s="293"/>
      <c r="D226" s="293"/>
      <c r="E226" s="133"/>
      <c r="F226" s="293"/>
      <c r="G226" s="293"/>
      <c r="H226" s="293"/>
      <c r="I226" s="133"/>
      <c r="J226" s="131"/>
      <c r="K226" s="134"/>
      <c r="L226" s="133"/>
      <c r="M226" s="134"/>
      <c r="N226" s="134"/>
      <c r="O226" s="134"/>
      <c r="P226" s="134"/>
      <c r="Q226" s="134"/>
      <c r="R226" s="134"/>
      <c r="S226" s="134"/>
      <c r="T226" s="134"/>
      <c r="U226" s="134"/>
      <c r="V226" s="134"/>
      <c r="W226" s="134"/>
      <c r="X226" s="134"/>
      <c r="Y226" s="134"/>
      <c r="Z226" s="134"/>
      <c r="AA226" s="135"/>
      <c r="AB226" s="135"/>
      <c r="AC226" s="135"/>
      <c r="AD226" s="135"/>
      <c r="AE226" s="135"/>
      <c r="AF226" s="135"/>
      <c r="AG226" s="135"/>
      <c r="AH226" s="135"/>
      <c r="AI226" s="135"/>
    </row>
    <row r="227" ht="15.75" customHeight="1">
      <c r="A227" s="133"/>
      <c r="B227" s="133"/>
      <c r="C227" s="293"/>
      <c r="D227" s="293"/>
      <c r="E227" s="133"/>
      <c r="F227" s="293"/>
      <c r="G227" s="293"/>
      <c r="H227" s="293"/>
      <c r="I227" s="133"/>
      <c r="J227" s="131"/>
      <c r="K227" s="134"/>
      <c r="L227" s="133"/>
      <c r="M227" s="134"/>
      <c r="N227" s="134"/>
      <c r="O227" s="134"/>
      <c r="P227" s="134"/>
      <c r="Q227" s="134"/>
      <c r="R227" s="134"/>
      <c r="S227" s="134"/>
      <c r="T227" s="134"/>
      <c r="U227" s="134"/>
      <c r="V227" s="134"/>
      <c r="W227" s="134"/>
      <c r="X227" s="134"/>
      <c r="Y227" s="134"/>
      <c r="Z227" s="134"/>
      <c r="AA227" s="135"/>
      <c r="AB227" s="135"/>
      <c r="AC227" s="135"/>
      <c r="AD227" s="135"/>
      <c r="AE227" s="135"/>
      <c r="AF227" s="135"/>
      <c r="AG227" s="135"/>
      <c r="AH227" s="135"/>
      <c r="AI227" s="135"/>
    </row>
    <row r="228" ht="15.75" customHeight="1">
      <c r="A228" s="133"/>
      <c r="B228" s="133"/>
      <c r="C228" s="293"/>
      <c r="D228" s="293"/>
      <c r="E228" s="133"/>
      <c r="F228" s="293"/>
      <c r="G228" s="293"/>
      <c r="H228" s="293"/>
      <c r="I228" s="133"/>
      <c r="J228" s="131"/>
      <c r="K228" s="134"/>
      <c r="L228" s="133"/>
      <c r="M228" s="134"/>
      <c r="N228" s="134"/>
      <c r="O228" s="134"/>
      <c r="P228" s="134"/>
      <c r="Q228" s="134"/>
      <c r="R228" s="134"/>
      <c r="S228" s="134"/>
      <c r="T228" s="134"/>
      <c r="U228" s="134"/>
      <c r="V228" s="134"/>
      <c r="W228" s="134"/>
      <c r="X228" s="134"/>
      <c r="Y228" s="134"/>
      <c r="Z228" s="134"/>
      <c r="AA228" s="135"/>
      <c r="AB228" s="135"/>
      <c r="AC228" s="135"/>
      <c r="AD228" s="135"/>
      <c r="AE228" s="135"/>
      <c r="AF228" s="135"/>
      <c r="AG228" s="135"/>
      <c r="AH228" s="135"/>
      <c r="AI228" s="135"/>
    </row>
    <row r="229" ht="15.75" customHeight="1">
      <c r="A229" s="133"/>
      <c r="B229" s="133"/>
      <c r="C229" s="293"/>
      <c r="D229" s="293"/>
      <c r="E229" s="133"/>
      <c r="F229" s="293"/>
      <c r="G229" s="293"/>
      <c r="H229" s="293"/>
      <c r="I229" s="133"/>
      <c r="J229" s="131"/>
      <c r="K229" s="134"/>
      <c r="L229" s="133"/>
      <c r="M229" s="134"/>
      <c r="N229" s="134"/>
      <c r="O229" s="134"/>
      <c r="P229" s="134"/>
      <c r="Q229" s="134"/>
      <c r="R229" s="134"/>
      <c r="S229" s="134"/>
      <c r="T229" s="134"/>
      <c r="U229" s="134"/>
      <c r="V229" s="134"/>
      <c r="W229" s="134"/>
      <c r="X229" s="134"/>
      <c r="Y229" s="134"/>
      <c r="Z229" s="134"/>
      <c r="AA229" s="135"/>
      <c r="AB229" s="135"/>
      <c r="AC229" s="135"/>
      <c r="AD229" s="135"/>
      <c r="AE229" s="135"/>
      <c r="AF229" s="135"/>
      <c r="AG229" s="135"/>
      <c r="AH229" s="135"/>
      <c r="AI229" s="135"/>
    </row>
    <row r="230" ht="15.75" customHeight="1">
      <c r="A230" s="133"/>
      <c r="B230" s="133"/>
      <c r="C230" s="293"/>
      <c r="D230" s="293"/>
      <c r="E230" s="133"/>
      <c r="F230" s="293"/>
      <c r="G230" s="293"/>
      <c r="H230" s="293"/>
      <c r="I230" s="133"/>
      <c r="J230" s="131"/>
      <c r="K230" s="134"/>
      <c r="L230" s="133"/>
      <c r="M230" s="134"/>
      <c r="N230" s="134"/>
      <c r="O230" s="134"/>
      <c r="P230" s="134"/>
      <c r="Q230" s="134"/>
      <c r="R230" s="134"/>
      <c r="S230" s="134"/>
      <c r="T230" s="134"/>
      <c r="U230" s="134"/>
      <c r="V230" s="134"/>
      <c r="W230" s="134"/>
      <c r="X230" s="134"/>
      <c r="Y230" s="134"/>
      <c r="Z230" s="134"/>
      <c r="AA230" s="135"/>
      <c r="AB230" s="135"/>
      <c r="AC230" s="135"/>
      <c r="AD230" s="135"/>
      <c r="AE230" s="135"/>
      <c r="AF230" s="135"/>
      <c r="AG230" s="135"/>
      <c r="AH230" s="135"/>
      <c r="AI230" s="135"/>
    </row>
    <row r="231" ht="15.75" customHeight="1">
      <c r="A231" s="133"/>
      <c r="B231" s="133"/>
      <c r="C231" s="293"/>
      <c r="D231" s="293"/>
      <c r="E231" s="133"/>
      <c r="F231" s="293"/>
      <c r="G231" s="293"/>
      <c r="H231" s="293"/>
      <c r="I231" s="133"/>
      <c r="J231" s="131"/>
      <c r="K231" s="134"/>
      <c r="L231" s="133"/>
      <c r="M231" s="134"/>
      <c r="N231" s="134"/>
      <c r="O231" s="134"/>
      <c r="P231" s="134"/>
      <c r="Q231" s="134"/>
      <c r="R231" s="134"/>
      <c r="S231" s="134"/>
      <c r="T231" s="134"/>
      <c r="U231" s="134"/>
      <c r="V231" s="134"/>
      <c r="W231" s="134"/>
      <c r="X231" s="134"/>
      <c r="Y231" s="134"/>
      <c r="Z231" s="134"/>
      <c r="AA231" s="135"/>
      <c r="AB231" s="135"/>
      <c r="AC231" s="135"/>
      <c r="AD231" s="135"/>
      <c r="AE231" s="135"/>
      <c r="AF231" s="135"/>
      <c r="AG231" s="135"/>
      <c r="AH231" s="135"/>
      <c r="AI231" s="135"/>
    </row>
    <row r="232" ht="15.75" customHeight="1">
      <c r="A232" s="133"/>
      <c r="B232" s="133"/>
      <c r="C232" s="293"/>
      <c r="D232" s="293"/>
      <c r="E232" s="133"/>
      <c r="F232" s="293"/>
      <c r="G232" s="293"/>
      <c r="H232" s="293"/>
      <c r="I232" s="133"/>
      <c r="J232" s="131"/>
      <c r="K232" s="134"/>
      <c r="L232" s="133"/>
      <c r="M232" s="134"/>
      <c r="N232" s="134"/>
      <c r="O232" s="134"/>
      <c r="P232" s="134"/>
      <c r="Q232" s="134"/>
      <c r="R232" s="134"/>
      <c r="S232" s="134"/>
      <c r="T232" s="134"/>
      <c r="U232" s="134"/>
      <c r="V232" s="134"/>
      <c r="W232" s="134"/>
      <c r="X232" s="134"/>
      <c r="Y232" s="134"/>
      <c r="Z232" s="134"/>
      <c r="AA232" s="135"/>
      <c r="AB232" s="135"/>
      <c r="AC232" s="135"/>
      <c r="AD232" s="135"/>
      <c r="AE232" s="135"/>
      <c r="AF232" s="135"/>
      <c r="AG232" s="135"/>
      <c r="AH232" s="135"/>
      <c r="AI232" s="135"/>
    </row>
    <row r="233" ht="15.75" customHeight="1">
      <c r="A233" s="133"/>
      <c r="B233" s="133"/>
      <c r="C233" s="293"/>
      <c r="D233" s="293"/>
      <c r="E233" s="133"/>
      <c r="F233" s="293"/>
      <c r="G233" s="293"/>
      <c r="H233" s="293"/>
      <c r="I233" s="133"/>
      <c r="J233" s="131"/>
      <c r="K233" s="134"/>
      <c r="L233" s="133"/>
      <c r="M233" s="134"/>
      <c r="N233" s="134"/>
      <c r="O233" s="134"/>
      <c r="P233" s="134"/>
      <c r="Q233" s="134"/>
      <c r="R233" s="134"/>
      <c r="S233" s="134"/>
      <c r="T233" s="134"/>
      <c r="U233" s="134"/>
      <c r="V233" s="134"/>
      <c r="W233" s="134"/>
      <c r="X233" s="134"/>
      <c r="Y233" s="134"/>
      <c r="Z233" s="134"/>
      <c r="AA233" s="135"/>
      <c r="AB233" s="135"/>
      <c r="AC233" s="135"/>
      <c r="AD233" s="135"/>
      <c r="AE233" s="135"/>
      <c r="AF233" s="135"/>
      <c r="AG233" s="135"/>
      <c r="AH233" s="135"/>
      <c r="AI233" s="135"/>
    </row>
    <row r="234" ht="15.75" customHeight="1">
      <c r="A234" s="133"/>
      <c r="B234" s="133"/>
      <c r="C234" s="293"/>
      <c r="D234" s="293"/>
      <c r="E234" s="133"/>
      <c r="F234" s="293"/>
      <c r="G234" s="293"/>
      <c r="H234" s="293"/>
      <c r="I234" s="133"/>
      <c r="J234" s="131"/>
      <c r="K234" s="134"/>
      <c r="L234" s="133"/>
      <c r="M234" s="134"/>
      <c r="N234" s="134"/>
      <c r="O234" s="134"/>
      <c r="P234" s="134"/>
      <c r="Q234" s="134"/>
      <c r="R234" s="134"/>
      <c r="S234" s="134"/>
      <c r="T234" s="134"/>
      <c r="U234" s="134"/>
      <c r="V234" s="134"/>
      <c r="W234" s="134"/>
      <c r="X234" s="134"/>
      <c r="Y234" s="134"/>
      <c r="Z234" s="134"/>
      <c r="AA234" s="135"/>
      <c r="AB234" s="135"/>
      <c r="AC234" s="135"/>
      <c r="AD234" s="135"/>
      <c r="AE234" s="135"/>
      <c r="AF234" s="135"/>
      <c r="AG234" s="135"/>
      <c r="AH234" s="135"/>
      <c r="AI234" s="135"/>
    </row>
    <row r="235" ht="15.75" customHeight="1">
      <c r="A235" s="133"/>
      <c r="B235" s="133"/>
      <c r="C235" s="293"/>
      <c r="D235" s="293"/>
      <c r="E235" s="133"/>
      <c r="F235" s="293"/>
      <c r="G235" s="293"/>
      <c r="H235" s="293"/>
      <c r="I235" s="133"/>
      <c r="J235" s="131"/>
      <c r="K235" s="134"/>
      <c r="L235" s="133"/>
      <c r="M235" s="134"/>
      <c r="N235" s="134"/>
      <c r="O235" s="134"/>
      <c r="P235" s="134"/>
      <c r="Q235" s="134"/>
      <c r="R235" s="134"/>
      <c r="S235" s="134"/>
      <c r="T235" s="134"/>
      <c r="U235" s="134"/>
      <c r="V235" s="134"/>
      <c r="W235" s="134"/>
      <c r="X235" s="134"/>
      <c r="Y235" s="134"/>
      <c r="Z235" s="134"/>
      <c r="AA235" s="135"/>
      <c r="AB235" s="135"/>
      <c r="AC235" s="135"/>
      <c r="AD235" s="135"/>
      <c r="AE235" s="135"/>
      <c r="AF235" s="135"/>
      <c r="AG235" s="135"/>
      <c r="AH235" s="135"/>
      <c r="AI235" s="135"/>
    </row>
    <row r="236" ht="15.75" customHeight="1">
      <c r="A236" s="133"/>
      <c r="B236" s="133"/>
      <c r="C236" s="293"/>
      <c r="D236" s="293"/>
      <c r="E236" s="133"/>
      <c r="F236" s="293"/>
      <c r="G236" s="293"/>
      <c r="H236" s="293"/>
      <c r="I236" s="133"/>
      <c r="J236" s="131"/>
      <c r="K236" s="134"/>
      <c r="L236" s="133"/>
      <c r="M236" s="134"/>
      <c r="N236" s="134"/>
      <c r="O236" s="134"/>
      <c r="P236" s="134"/>
      <c r="Q236" s="134"/>
      <c r="R236" s="134"/>
      <c r="S236" s="134"/>
      <c r="T236" s="134"/>
      <c r="U236" s="134"/>
      <c r="V236" s="134"/>
      <c r="W236" s="134"/>
      <c r="X236" s="134"/>
      <c r="Y236" s="134"/>
      <c r="Z236" s="134"/>
      <c r="AA236" s="135"/>
      <c r="AB236" s="135"/>
      <c r="AC236" s="135"/>
      <c r="AD236" s="135"/>
      <c r="AE236" s="135"/>
      <c r="AF236" s="135"/>
      <c r="AG236" s="135"/>
      <c r="AH236" s="135"/>
      <c r="AI236" s="135"/>
    </row>
    <row r="237" ht="15.75" customHeight="1">
      <c r="A237" s="133"/>
      <c r="B237" s="133"/>
      <c r="C237" s="293"/>
      <c r="D237" s="293"/>
      <c r="E237" s="133"/>
      <c r="F237" s="293"/>
      <c r="G237" s="293"/>
      <c r="H237" s="293"/>
      <c r="I237" s="133"/>
      <c r="J237" s="131"/>
      <c r="K237" s="134"/>
      <c r="L237" s="133"/>
      <c r="M237" s="134"/>
      <c r="N237" s="134"/>
      <c r="O237" s="134"/>
      <c r="P237" s="134"/>
      <c r="Q237" s="134"/>
      <c r="R237" s="134"/>
      <c r="S237" s="134"/>
      <c r="T237" s="134"/>
      <c r="U237" s="134"/>
      <c r="V237" s="134"/>
      <c r="W237" s="134"/>
      <c r="X237" s="134"/>
      <c r="Y237" s="134"/>
      <c r="Z237" s="134"/>
      <c r="AA237" s="135"/>
      <c r="AB237" s="135"/>
      <c r="AC237" s="135"/>
      <c r="AD237" s="135"/>
      <c r="AE237" s="135"/>
      <c r="AF237" s="135"/>
      <c r="AG237" s="135"/>
      <c r="AH237" s="135"/>
      <c r="AI237" s="135"/>
    </row>
    <row r="238" ht="15.75" customHeight="1">
      <c r="A238" s="133"/>
      <c r="B238" s="133"/>
      <c r="C238" s="293"/>
      <c r="D238" s="293"/>
      <c r="E238" s="133"/>
      <c r="F238" s="293"/>
      <c r="G238" s="293"/>
      <c r="H238" s="293"/>
      <c r="I238" s="133"/>
      <c r="J238" s="131"/>
      <c r="K238" s="134"/>
      <c r="L238" s="133"/>
      <c r="M238" s="134"/>
      <c r="N238" s="134"/>
      <c r="O238" s="134"/>
      <c r="P238" s="134"/>
      <c r="Q238" s="134"/>
      <c r="R238" s="134"/>
      <c r="S238" s="134"/>
      <c r="T238" s="134"/>
      <c r="U238" s="134"/>
      <c r="V238" s="134"/>
      <c r="W238" s="134"/>
      <c r="X238" s="134"/>
      <c r="Y238" s="134"/>
      <c r="Z238" s="134"/>
      <c r="AA238" s="135"/>
      <c r="AB238" s="135"/>
      <c r="AC238" s="135"/>
      <c r="AD238" s="135"/>
      <c r="AE238" s="135"/>
      <c r="AF238" s="135"/>
      <c r="AG238" s="135"/>
      <c r="AH238" s="135"/>
      <c r="AI238" s="135"/>
    </row>
    <row r="239" ht="15.75" customHeight="1">
      <c r="A239" s="133"/>
      <c r="B239" s="133"/>
      <c r="C239" s="293"/>
      <c r="D239" s="293"/>
      <c r="E239" s="133"/>
      <c r="F239" s="293"/>
      <c r="G239" s="293"/>
      <c r="H239" s="293"/>
      <c r="I239" s="133"/>
      <c r="J239" s="131"/>
      <c r="K239" s="134"/>
      <c r="L239" s="133"/>
      <c r="M239" s="134"/>
      <c r="N239" s="134"/>
      <c r="O239" s="134"/>
      <c r="P239" s="134"/>
      <c r="Q239" s="134"/>
      <c r="R239" s="134"/>
      <c r="S239" s="134"/>
      <c r="T239" s="134"/>
      <c r="U239" s="134"/>
      <c r="V239" s="134"/>
      <c r="W239" s="134"/>
      <c r="X239" s="134"/>
      <c r="Y239" s="134"/>
      <c r="Z239" s="134"/>
      <c r="AA239" s="135"/>
      <c r="AB239" s="135"/>
      <c r="AC239" s="135"/>
      <c r="AD239" s="135"/>
      <c r="AE239" s="135"/>
      <c r="AF239" s="135"/>
      <c r="AG239" s="135"/>
      <c r="AH239" s="135"/>
      <c r="AI239" s="135"/>
    </row>
    <row r="240" ht="15.75" customHeight="1">
      <c r="A240" s="133"/>
      <c r="B240" s="133"/>
      <c r="C240" s="293"/>
      <c r="D240" s="293"/>
      <c r="E240" s="133"/>
      <c r="F240" s="293"/>
      <c r="G240" s="293"/>
      <c r="H240" s="293"/>
      <c r="I240" s="133"/>
      <c r="J240" s="131"/>
      <c r="K240" s="134"/>
      <c r="L240" s="133"/>
      <c r="M240" s="134"/>
      <c r="N240" s="134"/>
      <c r="O240" s="134"/>
      <c r="P240" s="134"/>
      <c r="Q240" s="134"/>
      <c r="R240" s="134"/>
      <c r="S240" s="134"/>
      <c r="T240" s="134"/>
      <c r="U240" s="134"/>
      <c r="V240" s="134"/>
      <c r="W240" s="134"/>
      <c r="X240" s="134"/>
      <c r="Y240" s="134"/>
      <c r="Z240" s="134"/>
      <c r="AA240" s="135"/>
      <c r="AB240" s="135"/>
      <c r="AC240" s="135"/>
      <c r="AD240" s="135"/>
      <c r="AE240" s="135"/>
      <c r="AF240" s="135"/>
      <c r="AG240" s="135"/>
      <c r="AH240" s="135"/>
      <c r="AI240" s="135"/>
    </row>
    <row r="241" ht="15.75" customHeight="1">
      <c r="A241" s="133"/>
      <c r="B241" s="133"/>
      <c r="C241" s="293"/>
      <c r="D241" s="293"/>
      <c r="E241" s="133"/>
      <c r="F241" s="293"/>
      <c r="G241" s="293"/>
      <c r="H241" s="293"/>
      <c r="I241" s="133"/>
      <c r="J241" s="131"/>
      <c r="K241" s="134"/>
      <c r="L241" s="133"/>
      <c r="M241" s="134"/>
      <c r="N241" s="134"/>
      <c r="O241" s="134"/>
      <c r="P241" s="134"/>
      <c r="Q241" s="134"/>
      <c r="R241" s="134"/>
      <c r="S241" s="134"/>
      <c r="T241" s="134"/>
      <c r="U241" s="134"/>
      <c r="V241" s="134"/>
      <c r="W241" s="134"/>
      <c r="X241" s="134"/>
      <c r="Y241" s="134"/>
      <c r="Z241" s="134"/>
      <c r="AA241" s="135"/>
      <c r="AB241" s="135"/>
      <c r="AC241" s="135"/>
      <c r="AD241" s="135"/>
      <c r="AE241" s="135"/>
      <c r="AF241" s="135"/>
      <c r="AG241" s="135"/>
      <c r="AH241" s="135"/>
      <c r="AI241" s="135"/>
    </row>
    <row r="242" ht="15.75" customHeight="1">
      <c r="A242" s="133"/>
      <c r="B242" s="133"/>
      <c r="C242" s="293"/>
      <c r="D242" s="293"/>
      <c r="E242" s="133"/>
      <c r="F242" s="293"/>
      <c r="G242" s="293"/>
      <c r="H242" s="293"/>
      <c r="I242" s="133"/>
      <c r="J242" s="131"/>
      <c r="K242" s="134"/>
      <c r="L242" s="133"/>
      <c r="M242" s="134"/>
      <c r="N242" s="134"/>
      <c r="O242" s="134"/>
      <c r="P242" s="134"/>
      <c r="Q242" s="134"/>
      <c r="R242" s="134"/>
      <c r="S242" s="134"/>
      <c r="T242" s="134"/>
      <c r="U242" s="134"/>
      <c r="V242" s="134"/>
      <c r="W242" s="134"/>
      <c r="X242" s="134"/>
      <c r="Y242" s="134"/>
      <c r="Z242" s="134"/>
      <c r="AA242" s="135"/>
      <c r="AB242" s="135"/>
      <c r="AC242" s="135"/>
      <c r="AD242" s="135"/>
      <c r="AE242" s="135"/>
      <c r="AF242" s="135"/>
      <c r="AG242" s="135"/>
      <c r="AH242" s="135"/>
      <c r="AI242" s="135"/>
    </row>
    <row r="243" ht="15.75" customHeight="1">
      <c r="A243" s="133"/>
      <c r="B243" s="133"/>
      <c r="C243" s="293"/>
      <c r="D243" s="293"/>
      <c r="E243" s="133"/>
      <c r="F243" s="293"/>
      <c r="G243" s="293"/>
      <c r="H243" s="293"/>
      <c r="I243" s="133"/>
      <c r="J243" s="131"/>
      <c r="K243" s="134"/>
      <c r="L243" s="133"/>
      <c r="M243" s="134"/>
      <c r="N243" s="134"/>
      <c r="O243" s="134"/>
      <c r="P243" s="134"/>
      <c r="Q243" s="134"/>
      <c r="R243" s="134"/>
      <c r="S243" s="134"/>
      <c r="T243" s="134"/>
      <c r="U243" s="134"/>
      <c r="V243" s="134"/>
      <c r="W243" s="134"/>
      <c r="X243" s="134"/>
      <c r="Y243" s="134"/>
      <c r="Z243" s="134"/>
      <c r="AA243" s="135"/>
      <c r="AB243" s="135"/>
      <c r="AC243" s="135"/>
      <c r="AD243" s="135"/>
      <c r="AE243" s="135"/>
      <c r="AF243" s="135"/>
      <c r="AG243" s="135"/>
      <c r="AH243" s="135"/>
      <c r="AI243" s="135"/>
    </row>
    <row r="244" ht="15.75" customHeight="1">
      <c r="A244" s="133"/>
      <c r="B244" s="133"/>
      <c r="C244" s="293"/>
      <c r="D244" s="293"/>
      <c r="E244" s="133"/>
      <c r="F244" s="293"/>
      <c r="G244" s="293"/>
      <c r="H244" s="293"/>
      <c r="I244" s="133"/>
      <c r="J244" s="131"/>
      <c r="K244" s="134"/>
      <c r="L244" s="133"/>
      <c r="M244" s="134"/>
      <c r="N244" s="134"/>
      <c r="O244" s="134"/>
      <c r="P244" s="134"/>
      <c r="Q244" s="134"/>
      <c r="R244" s="134"/>
      <c r="S244" s="134"/>
      <c r="T244" s="134"/>
      <c r="U244" s="134"/>
      <c r="V244" s="134"/>
      <c r="W244" s="134"/>
      <c r="X244" s="134"/>
      <c r="Y244" s="134"/>
      <c r="Z244" s="134"/>
      <c r="AA244" s="135"/>
      <c r="AB244" s="135"/>
      <c r="AC244" s="135"/>
      <c r="AD244" s="135"/>
      <c r="AE244" s="135"/>
      <c r="AF244" s="135"/>
      <c r="AG244" s="135"/>
      <c r="AH244" s="135"/>
      <c r="AI244" s="135"/>
    </row>
    <row r="245" ht="15.75" customHeight="1">
      <c r="A245" s="133"/>
      <c r="B245" s="133"/>
      <c r="C245" s="293"/>
      <c r="D245" s="293"/>
      <c r="E245" s="133"/>
      <c r="F245" s="293"/>
      <c r="G245" s="293"/>
      <c r="H245" s="293"/>
      <c r="I245" s="133"/>
      <c r="J245" s="131"/>
      <c r="K245" s="134"/>
      <c r="L245" s="133"/>
      <c r="M245" s="134"/>
      <c r="N245" s="134"/>
      <c r="O245" s="134"/>
      <c r="P245" s="134"/>
      <c r="Q245" s="134"/>
      <c r="R245" s="134"/>
      <c r="S245" s="134"/>
      <c r="T245" s="134"/>
      <c r="U245" s="134"/>
      <c r="V245" s="134"/>
      <c r="W245" s="134"/>
      <c r="X245" s="134"/>
      <c r="Y245" s="134"/>
      <c r="Z245" s="134"/>
      <c r="AA245" s="135"/>
      <c r="AB245" s="135"/>
      <c r="AC245" s="135"/>
      <c r="AD245" s="135"/>
      <c r="AE245" s="135"/>
      <c r="AF245" s="135"/>
      <c r="AG245" s="135"/>
      <c r="AH245" s="135"/>
      <c r="AI245" s="135"/>
    </row>
    <row r="246" ht="15.75" customHeight="1">
      <c r="A246" s="133"/>
      <c r="B246" s="133"/>
      <c r="C246" s="293"/>
      <c r="D246" s="293"/>
      <c r="E246" s="133"/>
      <c r="F246" s="293"/>
      <c r="G246" s="293"/>
      <c r="H246" s="293"/>
      <c r="I246" s="133"/>
      <c r="J246" s="131"/>
      <c r="K246" s="134"/>
      <c r="L246" s="133"/>
      <c r="M246" s="134"/>
      <c r="N246" s="134"/>
      <c r="O246" s="134"/>
      <c r="P246" s="134"/>
      <c r="Q246" s="134"/>
      <c r="R246" s="134"/>
      <c r="S246" s="134"/>
      <c r="T246" s="134"/>
      <c r="U246" s="134"/>
      <c r="V246" s="134"/>
      <c r="W246" s="134"/>
      <c r="X246" s="134"/>
      <c r="Y246" s="134"/>
      <c r="Z246" s="134"/>
      <c r="AA246" s="135"/>
      <c r="AB246" s="135"/>
      <c r="AC246" s="135"/>
      <c r="AD246" s="135"/>
      <c r="AE246" s="135"/>
      <c r="AF246" s="135"/>
      <c r="AG246" s="135"/>
      <c r="AH246" s="135"/>
      <c r="AI246" s="135"/>
    </row>
    <row r="247" ht="15.75" customHeight="1">
      <c r="A247" s="133"/>
      <c r="B247" s="133"/>
      <c r="C247" s="293"/>
      <c r="D247" s="293"/>
      <c r="E247" s="133"/>
      <c r="F247" s="293"/>
      <c r="G247" s="293"/>
      <c r="H247" s="293"/>
      <c r="I247" s="133"/>
      <c r="J247" s="131"/>
      <c r="K247" s="134"/>
      <c r="L247" s="133"/>
      <c r="M247" s="134"/>
      <c r="N247" s="134"/>
      <c r="O247" s="134"/>
      <c r="P247" s="134"/>
      <c r="Q247" s="134"/>
      <c r="R247" s="134"/>
      <c r="S247" s="134"/>
      <c r="T247" s="134"/>
      <c r="U247" s="134"/>
      <c r="V247" s="134"/>
      <c r="W247" s="134"/>
      <c r="X247" s="134"/>
      <c r="Y247" s="134"/>
      <c r="Z247" s="134"/>
      <c r="AA247" s="135"/>
      <c r="AB247" s="135"/>
      <c r="AC247" s="135"/>
      <c r="AD247" s="135"/>
      <c r="AE247" s="135"/>
      <c r="AF247" s="135"/>
      <c r="AG247" s="135"/>
      <c r="AH247" s="135"/>
      <c r="AI247" s="135"/>
    </row>
    <row r="248" ht="15.75" customHeight="1">
      <c r="A248" s="133"/>
      <c r="B248" s="133"/>
      <c r="C248" s="293"/>
      <c r="D248" s="293"/>
      <c r="E248" s="133"/>
      <c r="F248" s="293"/>
      <c r="G248" s="293"/>
      <c r="H248" s="293"/>
      <c r="I248" s="133"/>
      <c r="J248" s="131"/>
      <c r="K248" s="134"/>
      <c r="L248" s="133"/>
      <c r="M248" s="134"/>
      <c r="N248" s="134"/>
      <c r="O248" s="134"/>
      <c r="P248" s="134"/>
      <c r="Q248" s="134"/>
      <c r="R248" s="134"/>
      <c r="S248" s="134"/>
      <c r="T248" s="134"/>
      <c r="U248" s="134"/>
      <c r="V248" s="134"/>
      <c r="W248" s="134"/>
      <c r="X248" s="134"/>
      <c r="Y248" s="134"/>
      <c r="Z248" s="134"/>
      <c r="AA248" s="135"/>
      <c r="AB248" s="135"/>
      <c r="AC248" s="135"/>
      <c r="AD248" s="135"/>
      <c r="AE248" s="135"/>
      <c r="AF248" s="135"/>
      <c r="AG248" s="135"/>
      <c r="AH248" s="135"/>
      <c r="AI248" s="135"/>
    </row>
    <row r="249" ht="15.75" customHeight="1">
      <c r="A249" s="133"/>
      <c r="B249" s="133"/>
      <c r="C249" s="293"/>
      <c r="D249" s="293"/>
      <c r="E249" s="133"/>
      <c r="F249" s="293"/>
      <c r="G249" s="293"/>
      <c r="H249" s="293"/>
      <c r="I249" s="133"/>
      <c r="J249" s="131"/>
      <c r="K249" s="134"/>
      <c r="L249" s="133"/>
      <c r="M249" s="134"/>
      <c r="N249" s="134"/>
      <c r="O249" s="134"/>
      <c r="P249" s="134"/>
      <c r="Q249" s="134"/>
      <c r="R249" s="134"/>
      <c r="S249" s="134"/>
      <c r="T249" s="134"/>
      <c r="U249" s="134"/>
      <c r="V249" s="134"/>
      <c r="W249" s="134"/>
      <c r="X249" s="134"/>
      <c r="Y249" s="134"/>
      <c r="Z249" s="134"/>
      <c r="AA249" s="135"/>
      <c r="AB249" s="135"/>
      <c r="AC249" s="135"/>
      <c r="AD249" s="135"/>
      <c r="AE249" s="135"/>
      <c r="AF249" s="135"/>
      <c r="AG249" s="135"/>
      <c r="AH249" s="135"/>
      <c r="AI249" s="135"/>
    </row>
    <row r="250" ht="15.75" customHeight="1">
      <c r="A250" s="133"/>
      <c r="B250" s="133"/>
      <c r="C250" s="293"/>
      <c r="D250" s="293"/>
      <c r="E250" s="133"/>
      <c r="F250" s="293"/>
      <c r="G250" s="293"/>
      <c r="H250" s="293"/>
      <c r="I250" s="133"/>
      <c r="J250" s="131"/>
      <c r="K250" s="134"/>
      <c r="L250" s="133"/>
      <c r="M250" s="134"/>
      <c r="N250" s="134"/>
      <c r="O250" s="134"/>
      <c r="P250" s="134"/>
      <c r="Q250" s="134"/>
      <c r="R250" s="134"/>
      <c r="S250" s="134"/>
      <c r="T250" s="134"/>
      <c r="U250" s="134"/>
      <c r="V250" s="134"/>
      <c r="W250" s="134"/>
      <c r="X250" s="134"/>
      <c r="Y250" s="134"/>
      <c r="Z250" s="134"/>
      <c r="AA250" s="135"/>
      <c r="AB250" s="135"/>
      <c r="AC250" s="135"/>
      <c r="AD250" s="135"/>
      <c r="AE250" s="135"/>
      <c r="AF250" s="135"/>
      <c r="AG250" s="135"/>
      <c r="AH250" s="135"/>
      <c r="AI250" s="135"/>
    </row>
    <row r="251" ht="15.75" customHeight="1">
      <c r="A251" s="133"/>
      <c r="B251" s="133"/>
      <c r="C251" s="293"/>
      <c r="D251" s="293"/>
      <c r="E251" s="133"/>
      <c r="F251" s="293"/>
      <c r="G251" s="293"/>
      <c r="H251" s="293"/>
      <c r="I251" s="133"/>
      <c r="J251" s="131"/>
      <c r="K251" s="134"/>
      <c r="L251" s="133"/>
      <c r="M251" s="134"/>
      <c r="N251" s="134"/>
      <c r="O251" s="134"/>
      <c r="P251" s="134"/>
      <c r="Q251" s="134"/>
      <c r="R251" s="134"/>
      <c r="S251" s="134"/>
      <c r="T251" s="134"/>
      <c r="U251" s="134"/>
      <c r="V251" s="134"/>
      <c r="W251" s="134"/>
      <c r="X251" s="134"/>
      <c r="Y251" s="134"/>
      <c r="Z251" s="134"/>
      <c r="AA251" s="135"/>
      <c r="AB251" s="135"/>
      <c r="AC251" s="135"/>
      <c r="AD251" s="135"/>
      <c r="AE251" s="135"/>
      <c r="AF251" s="135"/>
      <c r="AG251" s="135"/>
      <c r="AH251" s="135"/>
      <c r="AI251" s="135"/>
    </row>
    <row r="252" ht="15.75" customHeight="1">
      <c r="A252" s="294"/>
      <c r="B252" s="294"/>
      <c r="C252" s="295"/>
      <c r="D252" s="295"/>
      <c r="E252" s="294"/>
      <c r="F252" s="295"/>
      <c r="G252" s="295"/>
      <c r="H252" s="295"/>
      <c r="I252" s="294"/>
      <c r="J252" s="294"/>
      <c r="L252" s="294"/>
    </row>
    <row r="253" ht="15.75" customHeight="1">
      <c r="A253" s="294"/>
      <c r="B253" s="294"/>
      <c r="C253" s="295"/>
      <c r="D253" s="295"/>
      <c r="E253" s="294"/>
      <c r="F253" s="295"/>
      <c r="G253" s="295"/>
      <c r="H253" s="295"/>
      <c r="I253" s="294"/>
      <c r="J253" s="294"/>
      <c r="L253" s="294"/>
    </row>
    <row r="254" ht="15.75" customHeight="1">
      <c r="A254" s="294"/>
      <c r="B254" s="294"/>
      <c r="C254" s="295"/>
      <c r="D254" s="295"/>
      <c r="E254" s="294"/>
      <c r="F254" s="295"/>
      <c r="G254" s="295"/>
      <c r="H254" s="295"/>
      <c r="I254" s="294"/>
      <c r="J254" s="294"/>
      <c r="L254" s="294"/>
    </row>
    <row r="255" ht="15.75" customHeight="1">
      <c r="A255" s="294"/>
      <c r="B255" s="294"/>
      <c r="C255" s="295"/>
      <c r="D255" s="295"/>
      <c r="E255" s="294"/>
      <c r="F255" s="295"/>
      <c r="G255" s="295"/>
      <c r="H255" s="295"/>
      <c r="I255" s="294"/>
      <c r="J255" s="294"/>
      <c r="L255" s="294"/>
    </row>
    <row r="256" ht="15.75" customHeight="1">
      <c r="A256" s="294"/>
      <c r="B256" s="294"/>
      <c r="C256" s="295"/>
      <c r="D256" s="295"/>
      <c r="E256" s="294"/>
      <c r="F256" s="295"/>
      <c r="G256" s="295"/>
      <c r="H256" s="295"/>
      <c r="I256" s="294"/>
      <c r="J256" s="294"/>
      <c r="L256" s="294"/>
    </row>
    <row r="257" ht="15.75" customHeight="1">
      <c r="A257" s="294"/>
      <c r="B257" s="294"/>
      <c r="C257" s="295"/>
      <c r="D257" s="295"/>
      <c r="E257" s="294"/>
      <c r="F257" s="295"/>
      <c r="G257" s="295"/>
      <c r="H257" s="295"/>
      <c r="I257" s="294"/>
      <c r="J257" s="294"/>
      <c r="L257" s="294"/>
    </row>
    <row r="258" ht="15.75" customHeight="1">
      <c r="A258" s="294"/>
      <c r="B258" s="294"/>
      <c r="C258" s="295"/>
      <c r="D258" s="295"/>
      <c r="E258" s="294"/>
      <c r="F258" s="295"/>
      <c r="G258" s="295"/>
      <c r="H258" s="295"/>
      <c r="I258" s="294"/>
      <c r="J258" s="294"/>
      <c r="L258" s="294"/>
    </row>
    <row r="259" ht="15.75" customHeight="1">
      <c r="A259" s="294"/>
      <c r="B259" s="294"/>
      <c r="C259" s="295"/>
      <c r="D259" s="295"/>
      <c r="E259" s="294"/>
      <c r="F259" s="295"/>
      <c r="G259" s="295"/>
      <c r="H259" s="295"/>
      <c r="I259" s="294"/>
      <c r="J259" s="294"/>
      <c r="L259" s="294"/>
    </row>
    <row r="260" ht="15.75" customHeight="1">
      <c r="A260" s="294"/>
      <c r="B260" s="294"/>
      <c r="C260" s="295"/>
      <c r="D260" s="295"/>
      <c r="E260" s="294"/>
      <c r="F260" s="295"/>
      <c r="G260" s="295"/>
      <c r="H260" s="295"/>
      <c r="I260" s="294"/>
      <c r="J260" s="294"/>
      <c r="L260" s="294"/>
    </row>
    <row r="261" ht="15.75" customHeight="1">
      <c r="A261" s="294"/>
      <c r="B261" s="294"/>
      <c r="C261" s="295"/>
      <c r="D261" s="295"/>
      <c r="E261" s="294"/>
      <c r="F261" s="295"/>
      <c r="G261" s="295"/>
      <c r="H261" s="295"/>
      <c r="I261" s="294"/>
      <c r="J261" s="294"/>
      <c r="L261" s="294"/>
    </row>
    <row r="262" ht="15.75" customHeight="1">
      <c r="A262" s="294"/>
      <c r="B262" s="294"/>
      <c r="C262" s="295"/>
      <c r="D262" s="295"/>
      <c r="E262" s="294"/>
      <c r="F262" s="295"/>
      <c r="G262" s="295"/>
      <c r="H262" s="295"/>
      <c r="I262" s="294"/>
      <c r="J262" s="294"/>
      <c r="L262" s="294"/>
    </row>
    <row r="263" ht="15.75" customHeight="1">
      <c r="A263" s="294"/>
      <c r="B263" s="294"/>
      <c r="C263" s="295"/>
      <c r="D263" s="295"/>
      <c r="E263" s="294"/>
      <c r="F263" s="295"/>
      <c r="G263" s="295"/>
      <c r="H263" s="295"/>
      <c r="I263" s="294"/>
      <c r="J263" s="294"/>
      <c r="L263" s="294"/>
    </row>
    <row r="264" ht="15.75" customHeight="1">
      <c r="A264" s="294"/>
      <c r="B264" s="294"/>
      <c r="C264" s="295"/>
      <c r="D264" s="295"/>
      <c r="E264" s="294"/>
      <c r="F264" s="295"/>
      <c r="G264" s="295"/>
      <c r="H264" s="295"/>
      <c r="I264" s="294"/>
      <c r="J264" s="294"/>
      <c r="L264" s="294"/>
    </row>
    <row r="265" ht="15.75" customHeight="1">
      <c r="A265" s="294"/>
      <c r="B265" s="294"/>
      <c r="C265" s="295"/>
      <c r="D265" s="295"/>
      <c r="E265" s="294"/>
      <c r="F265" s="295"/>
      <c r="G265" s="295"/>
      <c r="H265" s="295"/>
      <c r="I265" s="294"/>
      <c r="J265" s="294"/>
      <c r="L265" s="294"/>
    </row>
    <row r="266" ht="15.75" customHeight="1">
      <c r="A266" s="294"/>
      <c r="B266" s="294"/>
      <c r="C266" s="295"/>
      <c r="D266" s="295"/>
      <c r="E266" s="294"/>
      <c r="F266" s="295"/>
      <c r="G266" s="295"/>
      <c r="H266" s="295"/>
      <c r="I266" s="294"/>
      <c r="J266" s="294"/>
      <c r="L266" s="294"/>
    </row>
    <row r="267" ht="15.75" customHeight="1">
      <c r="A267" s="294"/>
      <c r="B267" s="294"/>
      <c r="C267" s="295"/>
      <c r="D267" s="295"/>
      <c r="E267" s="294"/>
      <c r="F267" s="295"/>
      <c r="G267" s="295"/>
      <c r="H267" s="295"/>
      <c r="I267" s="294"/>
      <c r="J267" s="294"/>
      <c r="L267" s="294"/>
    </row>
    <row r="268" ht="15.75" customHeight="1">
      <c r="A268" s="294"/>
      <c r="B268" s="294"/>
      <c r="C268" s="295"/>
      <c r="D268" s="295"/>
      <c r="E268" s="294"/>
      <c r="F268" s="295"/>
      <c r="G268" s="295"/>
      <c r="H268" s="295"/>
      <c r="I268" s="294"/>
      <c r="J268" s="294"/>
      <c r="L268" s="294"/>
    </row>
    <row r="269" ht="15.75" customHeight="1">
      <c r="A269" s="294"/>
      <c r="B269" s="294"/>
      <c r="C269" s="295"/>
      <c r="D269" s="295"/>
      <c r="E269" s="294"/>
      <c r="F269" s="295"/>
      <c r="G269" s="295"/>
      <c r="H269" s="295"/>
      <c r="I269" s="294"/>
      <c r="J269" s="294"/>
      <c r="L269" s="294"/>
    </row>
    <row r="270" ht="15.75" customHeight="1">
      <c r="A270" s="294"/>
      <c r="B270" s="294"/>
      <c r="C270" s="295"/>
      <c r="D270" s="295"/>
      <c r="E270" s="294"/>
      <c r="F270" s="295"/>
      <c r="G270" s="295"/>
      <c r="H270" s="295"/>
      <c r="I270" s="294"/>
      <c r="J270" s="294"/>
      <c r="L270" s="294"/>
    </row>
    <row r="271" ht="15.75" customHeight="1">
      <c r="A271" s="294"/>
      <c r="B271" s="294"/>
      <c r="C271" s="295"/>
      <c r="D271" s="295"/>
      <c r="E271" s="294"/>
      <c r="F271" s="295"/>
      <c r="G271" s="295"/>
      <c r="H271" s="295"/>
      <c r="I271" s="294"/>
      <c r="J271" s="294"/>
      <c r="L271" s="294"/>
    </row>
    <row r="272" ht="15.75" customHeight="1">
      <c r="A272" s="294"/>
      <c r="B272" s="294"/>
      <c r="C272" s="295"/>
      <c r="D272" s="295"/>
      <c r="E272" s="294"/>
      <c r="F272" s="295"/>
      <c r="G272" s="295"/>
      <c r="H272" s="295"/>
      <c r="I272" s="294"/>
      <c r="J272" s="294"/>
      <c r="L272" s="294"/>
    </row>
    <row r="273" ht="15.75" customHeight="1">
      <c r="A273" s="294"/>
      <c r="B273" s="294"/>
      <c r="C273" s="295"/>
      <c r="D273" s="295"/>
      <c r="E273" s="294"/>
      <c r="F273" s="295"/>
      <c r="G273" s="295"/>
      <c r="H273" s="295"/>
      <c r="I273" s="294"/>
      <c r="J273" s="294"/>
      <c r="L273" s="294"/>
    </row>
    <row r="274" ht="15.75" customHeight="1">
      <c r="A274" s="294"/>
      <c r="B274" s="294"/>
      <c r="C274" s="295"/>
      <c r="D274" s="295"/>
      <c r="E274" s="294"/>
      <c r="F274" s="295"/>
      <c r="G274" s="295"/>
      <c r="H274" s="295"/>
      <c r="I274" s="294"/>
      <c r="J274" s="294"/>
      <c r="L274" s="294"/>
    </row>
    <row r="275" ht="15.75" customHeight="1">
      <c r="A275" s="294"/>
      <c r="B275" s="294"/>
      <c r="C275" s="295"/>
      <c r="D275" s="295"/>
      <c r="E275" s="294"/>
      <c r="F275" s="295"/>
      <c r="G275" s="295"/>
      <c r="H275" s="295"/>
      <c r="I275" s="294"/>
      <c r="J275" s="294"/>
      <c r="L275" s="294"/>
    </row>
    <row r="276" ht="15.75" customHeight="1">
      <c r="A276" s="294"/>
      <c r="B276" s="294"/>
      <c r="C276" s="295"/>
      <c r="D276" s="295"/>
      <c r="E276" s="294"/>
      <c r="F276" s="295"/>
      <c r="G276" s="295"/>
      <c r="H276" s="295"/>
      <c r="I276" s="294"/>
      <c r="J276" s="294"/>
      <c r="L276" s="294"/>
    </row>
    <row r="277" ht="15.75" customHeight="1">
      <c r="A277" s="294"/>
      <c r="B277" s="294"/>
      <c r="C277" s="295"/>
      <c r="D277" s="295"/>
      <c r="E277" s="294"/>
      <c r="F277" s="295"/>
      <c r="G277" s="295"/>
      <c r="H277" s="295"/>
      <c r="I277" s="294"/>
      <c r="J277" s="294"/>
      <c r="L277" s="294"/>
    </row>
    <row r="278" ht="15.75" customHeight="1">
      <c r="A278" s="294"/>
      <c r="B278" s="294"/>
      <c r="C278" s="295"/>
      <c r="D278" s="295"/>
      <c r="E278" s="294"/>
      <c r="F278" s="295"/>
      <c r="G278" s="295"/>
      <c r="H278" s="295"/>
      <c r="I278" s="294"/>
      <c r="J278" s="294"/>
      <c r="L278" s="294"/>
    </row>
    <row r="279" ht="15.75" customHeight="1">
      <c r="A279" s="294"/>
      <c r="B279" s="294"/>
      <c r="C279" s="295"/>
      <c r="D279" s="295"/>
      <c r="E279" s="294"/>
      <c r="F279" s="295"/>
      <c r="G279" s="295"/>
      <c r="H279" s="295"/>
      <c r="I279" s="294"/>
      <c r="J279" s="294"/>
      <c r="L279" s="294"/>
    </row>
    <row r="280" ht="15.75" customHeight="1">
      <c r="A280" s="294"/>
      <c r="B280" s="294"/>
      <c r="C280" s="295"/>
      <c r="D280" s="295"/>
      <c r="E280" s="294"/>
      <c r="F280" s="295"/>
      <c r="G280" s="295"/>
      <c r="H280" s="295"/>
      <c r="I280" s="294"/>
      <c r="J280" s="294"/>
      <c r="L280" s="294"/>
    </row>
    <row r="281" ht="15.75" customHeight="1">
      <c r="A281" s="294"/>
      <c r="B281" s="294"/>
      <c r="C281" s="295"/>
      <c r="D281" s="295"/>
      <c r="E281" s="294"/>
      <c r="F281" s="295"/>
      <c r="G281" s="295"/>
      <c r="H281" s="295"/>
      <c r="I281" s="294"/>
      <c r="J281" s="294"/>
      <c r="L281" s="294"/>
    </row>
    <row r="282" ht="15.75" customHeight="1">
      <c r="A282" s="294"/>
      <c r="B282" s="294"/>
      <c r="C282" s="295"/>
      <c r="D282" s="295"/>
      <c r="E282" s="294"/>
      <c r="F282" s="295"/>
      <c r="G282" s="295"/>
      <c r="H282" s="295"/>
      <c r="I282" s="294"/>
      <c r="J282" s="294"/>
      <c r="L282" s="294"/>
    </row>
    <row r="283" ht="15.75" customHeight="1">
      <c r="A283" s="294"/>
      <c r="B283" s="294"/>
      <c r="C283" s="295"/>
      <c r="D283" s="295"/>
      <c r="E283" s="294"/>
      <c r="F283" s="295"/>
      <c r="G283" s="295"/>
      <c r="H283" s="295"/>
      <c r="I283" s="294"/>
      <c r="J283" s="294"/>
      <c r="L283" s="294"/>
    </row>
    <row r="284" ht="15.75" customHeight="1">
      <c r="A284" s="294"/>
      <c r="B284" s="294"/>
      <c r="C284" s="295"/>
      <c r="D284" s="295"/>
      <c r="E284" s="294"/>
      <c r="F284" s="295"/>
      <c r="G284" s="295"/>
      <c r="H284" s="295"/>
      <c r="I284" s="294"/>
      <c r="J284" s="294"/>
      <c r="L284" s="294"/>
    </row>
    <row r="285" ht="15.75" customHeight="1">
      <c r="A285" s="294"/>
      <c r="B285" s="294"/>
      <c r="C285" s="295"/>
      <c r="D285" s="295"/>
      <c r="E285" s="294"/>
      <c r="F285" s="295"/>
      <c r="G285" s="295"/>
      <c r="H285" s="295"/>
      <c r="I285" s="294"/>
      <c r="J285" s="294"/>
      <c r="L285" s="294"/>
    </row>
    <row r="286" ht="15.75" customHeight="1">
      <c r="A286" s="294"/>
      <c r="B286" s="294"/>
      <c r="C286" s="295"/>
      <c r="D286" s="295"/>
      <c r="E286" s="294"/>
      <c r="F286" s="295"/>
      <c r="G286" s="295"/>
      <c r="H286" s="295"/>
      <c r="I286" s="294"/>
      <c r="J286" s="294"/>
      <c r="L286" s="294"/>
    </row>
    <row r="287" ht="15.75" customHeight="1">
      <c r="A287" s="294"/>
      <c r="B287" s="294"/>
      <c r="C287" s="295"/>
      <c r="D287" s="295"/>
      <c r="E287" s="294"/>
      <c r="F287" s="295"/>
      <c r="G287" s="295"/>
      <c r="H287" s="295"/>
      <c r="I287" s="294"/>
      <c r="J287" s="294"/>
      <c r="L287" s="294"/>
    </row>
    <row r="288" ht="15.75" customHeight="1">
      <c r="A288" s="294"/>
      <c r="B288" s="294"/>
      <c r="C288" s="295"/>
      <c r="D288" s="295"/>
      <c r="E288" s="294"/>
      <c r="F288" s="295"/>
      <c r="G288" s="295"/>
      <c r="H288" s="295"/>
      <c r="I288" s="294"/>
      <c r="J288" s="294"/>
      <c r="L288" s="294"/>
    </row>
    <row r="289" ht="15.75" customHeight="1">
      <c r="A289" s="294"/>
      <c r="B289" s="294"/>
      <c r="C289" s="295"/>
      <c r="D289" s="295"/>
      <c r="E289" s="294"/>
      <c r="F289" s="295"/>
      <c r="G289" s="295"/>
      <c r="H289" s="295"/>
      <c r="I289" s="294"/>
      <c r="J289" s="294"/>
      <c r="L289" s="294"/>
    </row>
    <row r="290" ht="15.75" customHeight="1">
      <c r="A290" s="294"/>
      <c r="B290" s="294"/>
      <c r="C290" s="295"/>
      <c r="D290" s="295"/>
      <c r="E290" s="294"/>
      <c r="F290" s="295"/>
      <c r="G290" s="295"/>
      <c r="H290" s="295"/>
      <c r="I290" s="294"/>
      <c r="J290" s="294"/>
      <c r="L290" s="294"/>
    </row>
    <row r="291" ht="15.75" customHeight="1">
      <c r="A291" s="294"/>
      <c r="B291" s="294"/>
      <c r="C291" s="295"/>
      <c r="D291" s="295"/>
      <c r="E291" s="294"/>
      <c r="F291" s="295"/>
      <c r="G291" s="295"/>
      <c r="H291" s="295"/>
      <c r="I291" s="294"/>
      <c r="J291" s="294"/>
      <c r="L291" s="294"/>
    </row>
    <row r="292" ht="15.75" customHeight="1">
      <c r="A292" s="294"/>
      <c r="B292" s="294"/>
      <c r="C292" s="295"/>
      <c r="D292" s="295"/>
      <c r="E292" s="294"/>
      <c r="F292" s="295"/>
      <c r="G292" s="295"/>
      <c r="H292" s="295"/>
      <c r="I292" s="294"/>
      <c r="J292" s="294"/>
      <c r="L292" s="294"/>
    </row>
    <row r="293" ht="15.75" customHeight="1">
      <c r="A293" s="294"/>
      <c r="B293" s="294"/>
      <c r="C293" s="295"/>
      <c r="D293" s="295"/>
      <c r="E293" s="294"/>
      <c r="F293" s="295"/>
      <c r="G293" s="295"/>
      <c r="H293" s="295"/>
      <c r="I293" s="294"/>
      <c r="J293" s="294"/>
      <c r="L293" s="294"/>
    </row>
    <row r="294" ht="15.75" customHeight="1">
      <c r="A294" s="294"/>
      <c r="B294" s="294"/>
      <c r="C294" s="295"/>
      <c r="D294" s="295"/>
      <c r="E294" s="294"/>
      <c r="F294" s="295"/>
      <c r="G294" s="295"/>
      <c r="H294" s="295"/>
      <c r="I294" s="294"/>
      <c r="J294" s="294"/>
      <c r="L294" s="294"/>
    </row>
    <row r="295" ht="15.75" customHeight="1">
      <c r="A295" s="294"/>
      <c r="B295" s="294"/>
      <c r="C295" s="295"/>
      <c r="D295" s="295"/>
      <c r="E295" s="294"/>
      <c r="F295" s="295"/>
      <c r="G295" s="295"/>
      <c r="H295" s="295"/>
      <c r="I295" s="294"/>
      <c r="J295" s="294"/>
      <c r="L295" s="294"/>
    </row>
    <row r="296" ht="15.75" customHeight="1">
      <c r="A296" s="294"/>
      <c r="B296" s="294"/>
      <c r="C296" s="295"/>
      <c r="D296" s="295"/>
      <c r="E296" s="294"/>
      <c r="F296" s="295"/>
      <c r="G296" s="295"/>
      <c r="H296" s="295"/>
      <c r="I296" s="294"/>
      <c r="J296" s="294"/>
      <c r="L296" s="294"/>
    </row>
    <row r="297" ht="15.75" customHeight="1">
      <c r="A297" s="294"/>
      <c r="B297" s="294"/>
      <c r="C297" s="295"/>
      <c r="D297" s="295"/>
      <c r="E297" s="294"/>
      <c r="F297" s="295"/>
      <c r="G297" s="295"/>
      <c r="H297" s="295"/>
      <c r="I297" s="294"/>
      <c r="J297" s="294"/>
      <c r="L297" s="294"/>
    </row>
    <row r="298" ht="15.75" customHeight="1">
      <c r="A298" s="294"/>
      <c r="B298" s="294"/>
      <c r="C298" s="295"/>
      <c r="D298" s="295"/>
      <c r="E298" s="294"/>
      <c r="F298" s="295"/>
      <c r="G298" s="295"/>
      <c r="H298" s="295"/>
      <c r="I298" s="294"/>
      <c r="J298" s="294"/>
      <c r="L298" s="294"/>
    </row>
    <row r="299" ht="15.75" customHeight="1">
      <c r="A299" s="294"/>
      <c r="B299" s="294"/>
      <c r="C299" s="295"/>
      <c r="D299" s="295"/>
      <c r="E299" s="294"/>
      <c r="F299" s="295"/>
      <c r="G299" s="295"/>
      <c r="H299" s="295"/>
      <c r="I299" s="294"/>
      <c r="J299" s="294"/>
      <c r="L299" s="294"/>
    </row>
    <row r="300" ht="15.75" customHeight="1">
      <c r="A300" s="294"/>
      <c r="B300" s="294"/>
      <c r="C300" s="295"/>
      <c r="D300" s="295"/>
      <c r="E300" s="294"/>
      <c r="F300" s="295"/>
      <c r="G300" s="295"/>
      <c r="H300" s="295"/>
      <c r="I300" s="294"/>
      <c r="J300" s="294"/>
      <c r="L300" s="294"/>
    </row>
    <row r="301" ht="15.75" customHeight="1">
      <c r="A301" s="294"/>
      <c r="B301" s="294"/>
      <c r="C301" s="295"/>
      <c r="D301" s="295"/>
      <c r="E301" s="294"/>
      <c r="F301" s="295"/>
      <c r="G301" s="295"/>
      <c r="H301" s="295"/>
      <c r="I301" s="294"/>
      <c r="J301" s="294"/>
      <c r="L301" s="294"/>
    </row>
    <row r="302" ht="15.75" customHeight="1">
      <c r="A302" s="294"/>
      <c r="B302" s="294"/>
      <c r="C302" s="295"/>
      <c r="D302" s="295"/>
      <c r="E302" s="294"/>
      <c r="F302" s="295"/>
      <c r="G302" s="295"/>
      <c r="H302" s="295"/>
      <c r="I302" s="294"/>
      <c r="J302" s="294"/>
      <c r="L302" s="294"/>
    </row>
    <row r="303" ht="15.75" customHeight="1">
      <c r="A303" s="294"/>
      <c r="B303" s="294"/>
      <c r="C303" s="295"/>
      <c r="D303" s="295"/>
      <c r="E303" s="294"/>
      <c r="F303" s="295"/>
      <c r="G303" s="295"/>
      <c r="H303" s="295"/>
      <c r="I303" s="294"/>
      <c r="J303" s="294"/>
      <c r="L303" s="294"/>
    </row>
    <row r="304" ht="15.75" customHeight="1">
      <c r="A304" s="294"/>
      <c r="B304" s="294"/>
      <c r="C304" s="295"/>
      <c r="D304" s="295"/>
      <c r="E304" s="294"/>
      <c r="F304" s="295"/>
      <c r="G304" s="295"/>
      <c r="H304" s="295"/>
      <c r="I304" s="294"/>
      <c r="J304" s="294"/>
      <c r="L304" s="294"/>
    </row>
    <row r="305" ht="15.75" customHeight="1">
      <c r="A305" s="294"/>
      <c r="B305" s="294"/>
      <c r="C305" s="295"/>
      <c r="D305" s="295"/>
      <c r="E305" s="294"/>
      <c r="F305" s="295"/>
      <c r="G305" s="295"/>
      <c r="H305" s="295"/>
      <c r="I305" s="294"/>
      <c r="J305" s="294"/>
      <c r="L305" s="294"/>
    </row>
    <row r="306" ht="15.75" customHeight="1">
      <c r="A306" s="294"/>
      <c r="B306" s="294"/>
      <c r="C306" s="295"/>
      <c r="D306" s="295"/>
      <c r="E306" s="294"/>
      <c r="F306" s="295"/>
      <c r="G306" s="295"/>
      <c r="H306" s="295"/>
      <c r="I306" s="294"/>
      <c r="J306" s="294"/>
      <c r="L306" s="294"/>
    </row>
    <row r="307" ht="15.75" customHeight="1">
      <c r="A307" s="294"/>
      <c r="B307" s="294"/>
      <c r="C307" s="295"/>
      <c r="D307" s="295"/>
      <c r="E307" s="294"/>
      <c r="F307" s="295"/>
      <c r="G307" s="295"/>
      <c r="H307" s="295"/>
      <c r="I307" s="294"/>
      <c r="J307" s="294"/>
      <c r="L307" s="294"/>
    </row>
    <row r="308" ht="15.75" customHeight="1">
      <c r="A308" s="294"/>
      <c r="B308" s="294"/>
      <c r="C308" s="295"/>
      <c r="D308" s="295"/>
      <c r="E308" s="294"/>
      <c r="F308" s="295"/>
      <c r="G308" s="295"/>
      <c r="H308" s="295"/>
      <c r="I308" s="294"/>
      <c r="J308" s="294"/>
      <c r="L308" s="294"/>
    </row>
    <row r="309" ht="15.75" customHeight="1">
      <c r="A309" s="294"/>
      <c r="B309" s="294"/>
      <c r="C309" s="295"/>
      <c r="D309" s="295"/>
      <c r="E309" s="294"/>
      <c r="F309" s="295"/>
      <c r="G309" s="295"/>
      <c r="H309" s="295"/>
      <c r="I309" s="294"/>
      <c r="J309" s="294"/>
      <c r="L309" s="294"/>
    </row>
    <row r="310" ht="15.75" customHeight="1">
      <c r="A310" s="294"/>
      <c r="B310" s="294"/>
      <c r="C310" s="295"/>
      <c r="D310" s="295"/>
      <c r="E310" s="294"/>
      <c r="F310" s="295"/>
      <c r="G310" s="295"/>
      <c r="H310" s="295"/>
      <c r="I310" s="294"/>
      <c r="J310" s="294"/>
      <c r="L310" s="294"/>
    </row>
    <row r="311" ht="15.75" customHeight="1">
      <c r="A311" s="294"/>
      <c r="B311" s="294"/>
      <c r="C311" s="295"/>
      <c r="D311" s="295"/>
      <c r="E311" s="294"/>
      <c r="F311" s="295"/>
      <c r="G311" s="295"/>
      <c r="H311" s="295"/>
      <c r="I311" s="294"/>
      <c r="J311" s="294"/>
      <c r="L311" s="294"/>
    </row>
    <row r="312" ht="15.75" customHeight="1">
      <c r="A312" s="294"/>
      <c r="B312" s="294"/>
      <c r="C312" s="295"/>
      <c r="D312" s="295"/>
      <c r="E312" s="294"/>
      <c r="F312" s="295"/>
      <c r="G312" s="295"/>
      <c r="H312" s="295"/>
      <c r="I312" s="294"/>
      <c r="J312" s="294"/>
      <c r="L312" s="294"/>
    </row>
    <row r="313" ht="15.75" customHeight="1">
      <c r="A313" s="294"/>
      <c r="B313" s="294"/>
      <c r="C313" s="295"/>
      <c r="D313" s="295"/>
      <c r="E313" s="294"/>
      <c r="F313" s="295"/>
      <c r="G313" s="295"/>
      <c r="H313" s="295"/>
      <c r="I313" s="294"/>
      <c r="J313" s="294"/>
      <c r="L313" s="294"/>
    </row>
    <row r="314" ht="15.75" customHeight="1">
      <c r="A314" s="294"/>
      <c r="B314" s="294"/>
      <c r="C314" s="295"/>
      <c r="D314" s="295"/>
      <c r="E314" s="294"/>
      <c r="F314" s="295"/>
      <c r="G314" s="295"/>
      <c r="H314" s="295"/>
      <c r="I314" s="294"/>
      <c r="J314" s="294"/>
      <c r="L314" s="294"/>
    </row>
    <row r="315" ht="15.75" customHeight="1">
      <c r="A315" s="294"/>
      <c r="B315" s="294"/>
      <c r="C315" s="295"/>
      <c r="D315" s="295"/>
      <c r="E315" s="294"/>
      <c r="F315" s="295"/>
      <c r="G315" s="295"/>
      <c r="H315" s="295"/>
      <c r="I315" s="294"/>
      <c r="J315" s="294"/>
      <c r="L315" s="294"/>
    </row>
    <row r="316" ht="15.75" customHeight="1">
      <c r="A316" s="294"/>
      <c r="B316" s="294"/>
      <c r="C316" s="295"/>
      <c r="D316" s="295"/>
      <c r="E316" s="294"/>
      <c r="F316" s="295"/>
      <c r="G316" s="295"/>
      <c r="H316" s="295"/>
      <c r="I316" s="294"/>
      <c r="J316" s="294"/>
      <c r="L316" s="294"/>
    </row>
    <row r="317" ht="15.75" customHeight="1">
      <c r="A317" s="294"/>
      <c r="B317" s="294"/>
      <c r="C317" s="295"/>
      <c r="D317" s="295"/>
      <c r="E317" s="294"/>
      <c r="F317" s="295"/>
      <c r="G317" s="295"/>
      <c r="H317" s="295"/>
      <c r="I317" s="294"/>
      <c r="J317" s="294"/>
      <c r="L317" s="294"/>
    </row>
    <row r="318" ht="15.75" customHeight="1">
      <c r="A318" s="294"/>
      <c r="B318" s="294"/>
      <c r="C318" s="295"/>
      <c r="D318" s="295"/>
      <c r="E318" s="294"/>
      <c r="F318" s="295"/>
      <c r="G318" s="295"/>
      <c r="H318" s="295"/>
      <c r="I318" s="294"/>
      <c r="J318" s="294"/>
      <c r="L318" s="294"/>
    </row>
    <row r="319" ht="15.75" customHeight="1">
      <c r="A319" s="294"/>
      <c r="B319" s="294"/>
      <c r="C319" s="295"/>
      <c r="D319" s="295"/>
      <c r="E319" s="294"/>
      <c r="F319" s="295"/>
      <c r="G319" s="295"/>
      <c r="H319" s="295"/>
      <c r="I319" s="294"/>
      <c r="J319" s="294"/>
      <c r="L319" s="294"/>
    </row>
    <row r="320" ht="15.75" customHeight="1">
      <c r="A320" s="294"/>
      <c r="B320" s="294"/>
      <c r="C320" s="295"/>
      <c r="D320" s="295"/>
      <c r="E320" s="294"/>
      <c r="F320" s="295"/>
      <c r="G320" s="295"/>
      <c r="H320" s="295"/>
      <c r="I320" s="294"/>
      <c r="J320" s="294"/>
      <c r="L320" s="294"/>
    </row>
    <row r="321" ht="15.75" customHeight="1">
      <c r="A321" s="294"/>
      <c r="B321" s="294"/>
      <c r="C321" s="295"/>
      <c r="D321" s="295"/>
      <c r="E321" s="294"/>
      <c r="F321" s="295"/>
      <c r="G321" s="295"/>
      <c r="H321" s="295"/>
      <c r="I321" s="294"/>
      <c r="J321" s="294"/>
      <c r="L321" s="294"/>
    </row>
    <row r="322" ht="15.75" customHeight="1">
      <c r="A322" s="294"/>
      <c r="B322" s="294"/>
      <c r="C322" s="295"/>
      <c r="D322" s="295"/>
      <c r="E322" s="294"/>
      <c r="F322" s="295"/>
      <c r="G322" s="295"/>
      <c r="H322" s="295"/>
      <c r="I322" s="294"/>
      <c r="J322" s="294"/>
      <c r="L322" s="294"/>
    </row>
    <row r="323" ht="15.75" customHeight="1">
      <c r="A323" s="294"/>
      <c r="B323" s="294"/>
      <c r="C323" s="295"/>
      <c r="D323" s="295"/>
      <c r="E323" s="294"/>
      <c r="F323" s="295"/>
      <c r="G323" s="295"/>
      <c r="H323" s="295"/>
      <c r="I323" s="294"/>
      <c r="J323" s="294"/>
      <c r="L323" s="294"/>
    </row>
    <row r="324" ht="15.75" customHeight="1">
      <c r="A324" s="294"/>
      <c r="B324" s="294"/>
      <c r="C324" s="295"/>
      <c r="D324" s="295"/>
      <c r="E324" s="294"/>
      <c r="F324" s="295"/>
      <c r="G324" s="295"/>
      <c r="H324" s="295"/>
      <c r="I324" s="294"/>
      <c r="J324" s="294"/>
      <c r="L324" s="294"/>
    </row>
    <row r="325" ht="15.75" customHeight="1">
      <c r="A325" s="294"/>
      <c r="B325" s="294"/>
      <c r="C325" s="295"/>
      <c r="D325" s="295"/>
      <c r="E325" s="294"/>
      <c r="F325" s="295"/>
      <c r="G325" s="295"/>
      <c r="H325" s="295"/>
      <c r="I325" s="294"/>
      <c r="J325" s="294"/>
      <c r="L325" s="294"/>
    </row>
    <row r="326" ht="15.75" customHeight="1">
      <c r="A326" s="294"/>
      <c r="B326" s="294"/>
      <c r="C326" s="295"/>
      <c r="D326" s="295"/>
      <c r="E326" s="294"/>
      <c r="F326" s="295"/>
      <c r="G326" s="295"/>
      <c r="H326" s="295"/>
      <c r="I326" s="294"/>
      <c r="J326" s="294"/>
      <c r="L326" s="294"/>
    </row>
    <row r="327" ht="15.75" customHeight="1">
      <c r="A327" s="294"/>
      <c r="B327" s="294"/>
      <c r="C327" s="295"/>
      <c r="D327" s="295"/>
      <c r="E327" s="294"/>
      <c r="F327" s="295"/>
      <c r="G327" s="295"/>
      <c r="H327" s="295"/>
      <c r="I327" s="294"/>
      <c r="J327" s="294"/>
      <c r="L327" s="294"/>
    </row>
    <row r="328" ht="15.75" customHeight="1">
      <c r="A328" s="294"/>
      <c r="B328" s="294"/>
      <c r="C328" s="295"/>
      <c r="D328" s="295"/>
      <c r="E328" s="294"/>
      <c r="F328" s="295"/>
      <c r="G328" s="295"/>
      <c r="H328" s="295"/>
      <c r="I328" s="294"/>
      <c r="J328" s="294"/>
      <c r="L328" s="294"/>
    </row>
    <row r="329" ht="15.75" customHeight="1">
      <c r="A329" s="294"/>
      <c r="B329" s="294"/>
      <c r="C329" s="295"/>
      <c r="D329" s="295"/>
      <c r="E329" s="294"/>
      <c r="F329" s="295"/>
      <c r="G329" s="295"/>
      <c r="H329" s="295"/>
      <c r="I329" s="294"/>
      <c r="J329" s="294"/>
      <c r="L329" s="294"/>
    </row>
    <row r="330" ht="15.75" customHeight="1">
      <c r="A330" s="294"/>
      <c r="B330" s="294"/>
      <c r="C330" s="295"/>
      <c r="D330" s="295"/>
      <c r="E330" s="294"/>
      <c r="F330" s="295"/>
      <c r="G330" s="295"/>
      <c r="H330" s="295"/>
      <c r="I330" s="294"/>
      <c r="J330" s="294"/>
      <c r="L330" s="294"/>
    </row>
    <row r="331" ht="15.75" customHeight="1">
      <c r="A331" s="294"/>
      <c r="B331" s="294"/>
      <c r="C331" s="295"/>
      <c r="D331" s="295"/>
      <c r="E331" s="294"/>
      <c r="F331" s="295"/>
      <c r="G331" s="295"/>
      <c r="H331" s="295"/>
      <c r="I331" s="294"/>
      <c r="J331" s="294"/>
      <c r="L331" s="294"/>
    </row>
    <row r="332" ht="15.75" customHeight="1">
      <c r="A332" s="294"/>
      <c r="B332" s="294"/>
      <c r="C332" s="295"/>
      <c r="D332" s="295"/>
      <c r="E332" s="294"/>
      <c r="F332" s="295"/>
      <c r="G332" s="295"/>
      <c r="H332" s="295"/>
      <c r="I332" s="294"/>
      <c r="J332" s="294"/>
      <c r="L332" s="294"/>
    </row>
    <row r="333" ht="15.75" customHeight="1">
      <c r="A333" s="294"/>
      <c r="B333" s="294"/>
      <c r="C333" s="295"/>
      <c r="D333" s="295"/>
      <c r="E333" s="294"/>
      <c r="F333" s="295"/>
      <c r="G333" s="295"/>
      <c r="H333" s="295"/>
      <c r="I333" s="294"/>
      <c r="J333" s="294"/>
      <c r="L333" s="294"/>
    </row>
    <row r="334" ht="15.75" customHeight="1">
      <c r="A334" s="294"/>
      <c r="B334" s="294"/>
      <c r="C334" s="295"/>
      <c r="D334" s="295"/>
      <c r="E334" s="294"/>
      <c r="F334" s="295"/>
      <c r="G334" s="295"/>
      <c r="H334" s="295"/>
      <c r="I334" s="294"/>
      <c r="J334" s="294"/>
      <c r="L334" s="294"/>
    </row>
    <row r="335" ht="15.75" customHeight="1">
      <c r="A335" s="294"/>
      <c r="B335" s="294"/>
      <c r="C335" s="295"/>
      <c r="D335" s="295"/>
      <c r="E335" s="294"/>
      <c r="F335" s="295"/>
      <c r="G335" s="295"/>
      <c r="H335" s="295"/>
      <c r="I335" s="294"/>
      <c r="J335" s="294"/>
      <c r="L335" s="294"/>
    </row>
    <row r="336" ht="15.75" customHeight="1">
      <c r="A336" s="294"/>
      <c r="B336" s="294"/>
      <c r="C336" s="295"/>
      <c r="D336" s="295"/>
      <c r="E336" s="294"/>
      <c r="F336" s="295"/>
      <c r="G336" s="295"/>
      <c r="H336" s="295"/>
      <c r="I336" s="294"/>
      <c r="J336" s="294"/>
      <c r="L336" s="294"/>
    </row>
    <row r="337" ht="15.75" customHeight="1">
      <c r="A337" s="294"/>
      <c r="B337" s="294"/>
      <c r="C337" s="295"/>
      <c r="D337" s="295"/>
      <c r="E337" s="294"/>
      <c r="F337" s="295"/>
      <c r="G337" s="295"/>
      <c r="H337" s="295"/>
      <c r="I337" s="294"/>
      <c r="J337" s="294"/>
      <c r="L337" s="294"/>
    </row>
    <row r="338" ht="15.75" customHeight="1">
      <c r="A338" s="294"/>
      <c r="B338" s="294"/>
      <c r="C338" s="295"/>
      <c r="D338" s="295"/>
      <c r="E338" s="294"/>
      <c r="F338" s="295"/>
      <c r="G338" s="295"/>
      <c r="H338" s="295"/>
      <c r="I338" s="294"/>
      <c r="J338" s="294"/>
      <c r="L338" s="294"/>
    </row>
    <row r="339" ht="15.75" customHeight="1">
      <c r="A339" s="294"/>
      <c r="B339" s="294"/>
      <c r="C339" s="295"/>
      <c r="D339" s="295"/>
      <c r="E339" s="294"/>
      <c r="F339" s="295"/>
      <c r="G339" s="295"/>
      <c r="H339" s="295"/>
      <c r="I339" s="294"/>
      <c r="J339" s="294"/>
      <c r="L339" s="294"/>
    </row>
    <row r="340" ht="15.75" customHeight="1">
      <c r="A340" s="294"/>
      <c r="B340" s="294"/>
      <c r="C340" s="295"/>
      <c r="D340" s="295"/>
      <c r="E340" s="294"/>
      <c r="F340" s="295"/>
      <c r="G340" s="295"/>
      <c r="H340" s="295"/>
      <c r="I340" s="294"/>
      <c r="J340" s="294"/>
      <c r="L340" s="294"/>
    </row>
    <row r="341" ht="15.75" customHeight="1">
      <c r="A341" s="294"/>
      <c r="B341" s="294"/>
      <c r="C341" s="295"/>
      <c r="D341" s="295"/>
      <c r="E341" s="294"/>
      <c r="F341" s="295"/>
      <c r="G341" s="295"/>
      <c r="H341" s="295"/>
      <c r="I341" s="294"/>
      <c r="J341" s="294"/>
      <c r="L341" s="294"/>
    </row>
    <row r="342" ht="15.75" customHeight="1">
      <c r="A342" s="294"/>
      <c r="B342" s="294"/>
      <c r="C342" s="295"/>
      <c r="D342" s="295"/>
      <c r="E342" s="294"/>
      <c r="F342" s="295"/>
      <c r="G342" s="295"/>
      <c r="H342" s="295"/>
      <c r="I342" s="294"/>
      <c r="J342" s="294"/>
      <c r="L342" s="294"/>
    </row>
    <row r="343" ht="15.75" customHeight="1">
      <c r="A343" s="294"/>
      <c r="B343" s="294"/>
      <c r="C343" s="295"/>
      <c r="D343" s="295"/>
      <c r="E343" s="294"/>
      <c r="F343" s="295"/>
      <c r="G343" s="295"/>
      <c r="H343" s="295"/>
      <c r="I343" s="294"/>
      <c r="J343" s="294"/>
      <c r="L343" s="294"/>
    </row>
    <row r="344" ht="15.75" customHeight="1">
      <c r="A344" s="294"/>
      <c r="B344" s="294"/>
      <c r="C344" s="295"/>
      <c r="D344" s="295"/>
      <c r="E344" s="294"/>
      <c r="F344" s="295"/>
      <c r="G344" s="295"/>
      <c r="H344" s="295"/>
      <c r="I344" s="294"/>
      <c r="J344" s="294"/>
      <c r="L344" s="294"/>
    </row>
    <row r="345" ht="15.75" customHeight="1">
      <c r="A345" s="294"/>
      <c r="B345" s="294"/>
      <c r="C345" s="295"/>
      <c r="D345" s="295"/>
      <c r="E345" s="294"/>
      <c r="F345" s="295"/>
      <c r="G345" s="295"/>
      <c r="H345" s="295"/>
      <c r="I345" s="294"/>
      <c r="J345" s="294"/>
      <c r="L345" s="294"/>
    </row>
    <row r="346" ht="15.75" customHeight="1">
      <c r="A346" s="294"/>
      <c r="B346" s="294"/>
      <c r="C346" s="295"/>
      <c r="D346" s="295"/>
      <c r="E346" s="294"/>
      <c r="F346" s="295"/>
      <c r="G346" s="295"/>
      <c r="H346" s="295"/>
      <c r="I346" s="294"/>
      <c r="J346" s="294"/>
      <c r="L346" s="294"/>
    </row>
    <row r="347" ht="15.75" customHeight="1">
      <c r="A347" s="294"/>
      <c r="B347" s="294"/>
      <c r="C347" s="295"/>
      <c r="D347" s="295"/>
      <c r="E347" s="294"/>
      <c r="F347" s="295"/>
      <c r="G347" s="295"/>
      <c r="H347" s="295"/>
      <c r="I347" s="294"/>
      <c r="J347" s="294"/>
      <c r="L347" s="294"/>
    </row>
    <row r="348" ht="15.75" customHeight="1">
      <c r="A348" s="294"/>
      <c r="B348" s="294"/>
      <c r="C348" s="295"/>
      <c r="D348" s="295"/>
      <c r="E348" s="294"/>
      <c r="F348" s="295"/>
      <c r="G348" s="295"/>
      <c r="H348" s="295"/>
      <c r="I348" s="294"/>
      <c r="J348" s="294"/>
      <c r="L348" s="294"/>
    </row>
    <row r="349" ht="15.75" customHeight="1">
      <c r="A349" s="294"/>
      <c r="B349" s="294"/>
      <c r="C349" s="295"/>
      <c r="D349" s="295"/>
      <c r="E349" s="294"/>
      <c r="F349" s="295"/>
      <c r="G349" s="295"/>
      <c r="H349" s="295"/>
      <c r="I349" s="294"/>
      <c r="J349" s="294"/>
      <c r="L349" s="294"/>
    </row>
    <row r="350" ht="15.75" customHeight="1">
      <c r="A350" s="294"/>
      <c r="B350" s="294"/>
      <c r="C350" s="295"/>
      <c r="D350" s="295"/>
      <c r="E350" s="294"/>
      <c r="F350" s="295"/>
      <c r="G350" s="295"/>
      <c r="H350" s="295"/>
      <c r="I350" s="294"/>
      <c r="J350" s="294"/>
      <c r="L350" s="294"/>
    </row>
    <row r="351" ht="15.75" customHeight="1">
      <c r="A351" s="294"/>
      <c r="B351" s="294"/>
      <c r="C351" s="295"/>
      <c r="D351" s="295"/>
      <c r="E351" s="294"/>
      <c r="F351" s="295"/>
      <c r="G351" s="295"/>
      <c r="H351" s="295"/>
      <c r="I351" s="294"/>
      <c r="J351" s="294"/>
      <c r="L351" s="294"/>
    </row>
    <row r="352" ht="15.75" customHeight="1">
      <c r="A352" s="294"/>
      <c r="B352" s="294"/>
      <c r="C352" s="295"/>
      <c r="D352" s="295"/>
      <c r="E352" s="294"/>
      <c r="F352" s="295"/>
      <c r="G352" s="295"/>
      <c r="H352" s="295"/>
      <c r="I352" s="294"/>
      <c r="J352" s="294"/>
      <c r="L352" s="294"/>
    </row>
    <row r="353" ht="15.75" customHeight="1">
      <c r="A353" s="294"/>
      <c r="B353" s="294"/>
      <c r="C353" s="295"/>
      <c r="D353" s="295"/>
      <c r="E353" s="294"/>
      <c r="F353" s="295"/>
      <c r="G353" s="295"/>
      <c r="H353" s="295"/>
      <c r="I353" s="294"/>
      <c r="J353" s="294"/>
      <c r="L353" s="294"/>
    </row>
    <row r="354" ht="15.75" customHeight="1">
      <c r="A354" s="294"/>
      <c r="B354" s="294"/>
      <c r="C354" s="295"/>
      <c r="D354" s="295"/>
      <c r="E354" s="294"/>
      <c r="F354" s="295"/>
      <c r="G354" s="295"/>
      <c r="H354" s="295"/>
      <c r="I354" s="294"/>
      <c r="J354" s="294"/>
      <c r="L354" s="294"/>
    </row>
    <row r="355" ht="15.75" customHeight="1">
      <c r="A355" s="294"/>
      <c r="B355" s="294"/>
      <c r="C355" s="295"/>
      <c r="D355" s="295"/>
      <c r="E355" s="294"/>
      <c r="F355" s="295"/>
      <c r="G355" s="295"/>
      <c r="H355" s="295"/>
      <c r="I355" s="294"/>
      <c r="J355" s="294"/>
      <c r="L355" s="294"/>
    </row>
    <row r="356" ht="15.75" customHeight="1">
      <c r="A356" s="294"/>
      <c r="B356" s="294"/>
      <c r="C356" s="295"/>
      <c r="D356" s="295"/>
      <c r="E356" s="294"/>
      <c r="F356" s="295"/>
      <c r="G356" s="295"/>
      <c r="H356" s="295"/>
      <c r="I356" s="294"/>
      <c r="J356" s="294"/>
      <c r="L356" s="294"/>
    </row>
    <row r="357" ht="15.75" customHeight="1">
      <c r="A357" s="294"/>
      <c r="B357" s="294"/>
      <c r="C357" s="295"/>
      <c r="D357" s="295"/>
      <c r="E357" s="294"/>
      <c r="F357" s="295"/>
      <c r="G357" s="295"/>
      <c r="H357" s="295"/>
      <c r="I357" s="294"/>
      <c r="J357" s="294"/>
      <c r="L357" s="294"/>
    </row>
    <row r="358" ht="15.75" customHeight="1">
      <c r="A358" s="294"/>
      <c r="B358" s="294"/>
      <c r="C358" s="295"/>
      <c r="D358" s="295"/>
      <c r="E358" s="294"/>
      <c r="F358" s="295"/>
      <c r="G358" s="295"/>
      <c r="H358" s="295"/>
      <c r="I358" s="294"/>
      <c r="J358" s="294"/>
      <c r="L358" s="294"/>
    </row>
    <row r="359" ht="15.75" customHeight="1">
      <c r="A359" s="294"/>
      <c r="B359" s="294"/>
      <c r="C359" s="295"/>
      <c r="D359" s="295"/>
      <c r="E359" s="294"/>
      <c r="F359" s="295"/>
      <c r="G359" s="295"/>
      <c r="H359" s="295"/>
      <c r="I359" s="294"/>
      <c r="J359" s="294"/>
      <c r="L359" s="294"/>
    </row>
    <row r="360" ht="15.75" customHeight="1">
      <c r="A360" s="294"/>
      <c r="B360" s="294"/>
      <c r="C360" s="295"/>
      <c r="D360" s="295"/>
      <c r="E360" s="294"/>
      <c r="F360" s="295"/>
      <c r="G360" s="295"/>
      <c r="H360" s="295"/>
      <c r="I360" s="294"/>
      <c r="J360" s="294"/>
      <c r="L360" s="294"/>
    </row>
    <row r="361" ht="15.75" customHeight="1">
      <c r="A361" s="294"/>
      <c r="B361" s="294"/>
      <c r="C361" s="295"/>
      <c r="D361" s="295"/>
      <c r="E361" s="294"/>
      <c r="F361" s="295"/>
      <c r="G361" s="295"/>
      <c r="H361" s="295"/>
      <c r="I361" s="294"/>
      <c r="J361" s="294"/>
      <c r="L361" s="294"/>
    </row>
    <row r="362" ht="15.75" customHeight="1">
      <c r="A362" s="294"/>
      <c r="B362" s="294"/>
      <c r="C362" s="295"/>
      <c r="D362" s="295"/>
      <c r="E362" s="294"/>
      <c r="F362" s="295"/>
      <c r="G362" s="295"/>
      <c r="H362" s="295"/>
      <c r="I362" s="294"/>
      <c r="J362" s="294"/>
      <c r="L362" s="294"/>
    </row>
    <row r="363" ht="15.75" customHeight="1">
      <c r="A363" s="294"/>
      <c r="B363" s="294"/>
      <c r="C363" s="295"/>
      <c r="D363" s="295"/>
      <c r="E363" s="294"/>
      <c r="F363" s="295"/>
      <c r="G363" s="295"/>
      <c r="H363" s="295"/>
      <c r="I363" s="294"/>
      <c r="J363" s="294"/>
      <c r="L363" s="294"/>
    </row>
    <row r="364" ht="15.75" customHeight="1">
      <c r="A364" s="294"/>
      <c r="B364" s="294"/>
      <c r="C364" s="295"/>
      <c r="D364" s="295"/>
      <c r="E364" s="294"/>
      <c r="F364" s="295"/>
      <c r="G364" s="295"/>
      <c r="H364" s="295"/>
      <c r="I364" s="294"/>
      <c r="J364" s="294"/>
      <c r="L364" s="294"/>
    </row>
    <row r="365" ht="15.75" customHeight="1">
      <c r="A365" s="294"/>
      <c r="B365" s="294"/>
      <c r="C365" s="295"/>
      <c r="D365" s="295"/>
      <c r="E365" s="294"/>
      <c r="F365" s="295"/>
      <c r="G365" s="295"/>
      <c r="H365" s="295"/>
      <c r="I365" s="294"/>
      <c r="J365" s="294"/>
      <c r="L365" s="294"/>
    </row>
    <row r="366" ht="15.75" customHeight="1">
      <c r="A366" s="294"/>
      <c r="B366" s="294"/>
      <c r="C366" s="295"/>
      <c r="D366" s="295"/>
      <c r="E366" s="294"/>
      <c r="F366" s="295"/>
      <c r="G366" s="295"/>
      <c r="H366" s="295"/>
      <c r="I366" s="294"/>
      <c r="J366" s="294"/>
      <c r="L366" s="294"/>
    </row>
    <row r="367" ht="15.75" customHeight="1">
      <c r="A367" s="294"/>
      <c r="B367" s="294"/>
      <c r="C367" s="295"/>
      <c r="D367" s="295"/>
      <c r="E367" s="294"/>
      <c r="F367" s="295"/>
      <c r="G367" s="295"/>
      <c r="H367" s="295"/>
      <c r="I367" s="294"/>
      <c r="J367" s="294"/>
      <c r="L367" s="294"/>
    </row>
    <row r="368" ht="15.75" customHeight="1">
      <c r="A368" s="294"/>
      <c r="B368" s="294"/>
      <c r="C368" s="295"/>
      <c r="D368" s="295"/>
      <c r="E368" s="294"/>
      <c r="F368" s="295"/>
      <c r="G368" s="295"/>
      <c r="H368" s="295"/>
      <c r="I368" s="294"/>
      <c r="J368" s="294"/>
      <c r="L368" s="294"/>
    </row>
    <row r="369" ht="15.75" customHeight="1">
      <c r="A369" s="294"/>
      <c r="B369" s="294"/>
      <c r="C369" s="295"/>
      <c r="D369" s="295"/>
      <c r="E369" s="294"/>
      <c r="F369" s="295"/>
      <c r="G369" s="295"/>
      <c r="H369" s="295"/>
      <c r="I369" s="294"/>
      <c r="J369" s="294"/>
      <c r="L369" s="294"/>
    </row>
    <row r="370" ht="15.75" customHeight="1">
      <c r="A370" s="294"/>
      <c r="B370" s="294"/>
      <c r="C370" s="295"/>
      <c r="D370" s="295"/>
      <c r="E370" s="294"/>
      <c r="F370" s="295"/>
      <c r="G370" s="295"/>
      <c r="H370" s="295"/>
      <c r="I370" s="294"/>
      <c r="J370" s="294"/>
      <c r="L370" s="294"/>
    </row>
    <row r="371" ht="15.75" customHeight="1">
      <c r="A371" s="294"/>
      <c r="B371" s="294"/>
      <c r="C371" s="295"/>
      <c r="D371" s="295"/>
      <c r="E371" s="294"/>
      <c r="F371" s="295"/>
      <c r="G371" s="295"/>
      <c r="H371" s="295"/>
      <c r="I371" s="294"/>
      <c r="J371" s="294"/>
      <c r="L371" s="294"/>
    </row>
    <row r="372" ht="15.75" customHeight="1">
      <c r="A372" s="294"/>
      <c r="B372" s="294"/>
      <c r="C372" s="295"/>
      <c r="D372" s="295"/>
      <c r="E372" s="294"/>
      <c r="F372" s="295"/>
      <c r="G372" s="295"/>
      <c r="H372" s="295"/>
      <c r="I372" s="294"/>
      <c r="J372" s="294"/>
      <c r="L372" s="294"/>
    </row>
    <row r="373" ht="15.75" customHeight="1">
      <c r="A373" s="294"/>
      <c r="B373" s="294"/>
      <c r="C373" s="295"/>
      <c r="D373" s="295"/>
      <c r="E373" s="294"/>
      <c r="F373" s="295"/>
      <c r="G373" s="295"/>
      <c r="H373" s="295"/>
      <c r="I373" s="294"/>
      <c r="J373" s="294"/>
      <c r="L373" s="294"/>
    </row>
    <row r="374" ht="15.75" customHeight="1">
      <c r="A374" s="294"/>
      <c r="B374" s="294"/>
      <c r="C374" s="295"/>
      <c r="D374" s="295"/>
      <c r="E374" s="294"/>
      <c r="F374" s="295"/>
      <c r="G374" s="295"/>
      <c r="H374" s="295"/>
      <c r="I374" s="294"/>
      <c r="J374" s="294"/>
      <c r="L374" s="294"/>
    </row>
    <row r="375" ht="15.75" customHeight="1">
      <c r="A375" s="294"/>
      <c r="B375" s="294"/>
      <c r="C375" s="295"/>
      <c r="D375" s="295"/>
      <c r="E375" s="294"/>
      <c r="F375" s="295"/>
      <c r="G375" s="295"/>
      <c r="H375" s="295"/>
      <c r="I375" s="294"/>
      <c r="J375" s="294"/>
      <c r="L375" s="294"/>
    </row>
    <row r="376" ht="15.75" customHeight="1">
      <c r="A376" s="294"/>
      <c r="B376" s="294"/>
      <c r="C376" s="295"/>
      <c r="D376" s="295"/>
      <c r="E376" s="294"/>
      <c r="F376" s="295"/>
      <c r="G376" s="295"/>
      <c r="H376" s="295"/>
      <c r="I376" s="294"/>
      <c r="J376" s="294"/>
      <c r="L376" s="294"/>
    </row>
    <row r="377" ht="15.75" customHeight="1">
      <c r="A377" s="294"/>
      <c r="B377" s="294"/>
      <c r="C377" s="295"/>
      <c r="D377" s="295"/>
      <c r="E377" s="294"/>
      <c r="F377" s="295"/>
      <c r="G377" s="295"/>
      <c r="H377" s="295"/>
      <c r="I377" s="294"/>
      <c r="J377" s="294"/>
      <c r="L377" s="294"/>
    </row>
    <row r="378" ht="15.75" customHeight="1">
      <c r="A378" s="294"/>
      <c r="B378" s="294"/>
      <c r="C378" s="295"/>
      <c r="D378" s="295"/>
      <c r="E378" s="294"/>
      <c r="F378" s="295"/>
      <c r="G378" s="295"/>
      <c r="H378" s="295"/>
      <c r="I378" s="294"/>
      <c r="J378" s="294"/>
      <c r="L378" s="294"/>
    </row>
    <row r="379" ht="15.75" customHeight="1">
      <c r="A379" s="294"/>
      <c r="B379" s="294"/>
      <c r="C379" s="295"/>
      <c r="D379" s="295"/>
      <c r="E379" s="294"/>
      <c r="F379" s="295"/>
      <c r="G379" s="295"/>
      <c r="H379" s="295"/>
      <c r="I379" s="294"/>
      <c r="J379" s="294"/>
      <c r="L379" s="294"/>
    </row>
    <row r="380" ht="15.75" customHeight="1">
      <c r="A380" s="294"/>
      <c r="B380" s="294"/>
      <c r="C380" s="295"/>
      <c r="D380" s="295"/>
      <c r="E380" s="294"/>
      <c r="F380" s="295"/>
      <c r="G380" s="295"/>
      <c r="H380" s="295"/>
      <c r="I380" s="294"/>
      <c r="J380" s="294"/>
      <c r="L380" s="294"/>
    </row>
    <row r="381" ht="15.75" customHeight="1">
      <c r="A381" s="294"/>
      <c r="B381" s="294"/>
      <c r="C381" s="295"/>
      <c r="D381" s="295"/>
      <c r="E381" s="294"/>
      <c r="F381" s="295"/>
      <c r="G381" s="295"/>
      <c r="H381" s="295"/>
      <c r="I381" s="294"/>
      <c r="J381" s="294"/>
      <c r="L381" s="294"/>
    </row>
    <row r="382" ht="15.75" customHeight="1">
      <c r="A382" s="294"/>
      <c r="B382" s="294"/>
      <c r="C382" s="295"/>
      <c r="D382" s="295"/>
      <c r="E382" s="294"/>
      <c r="F382" s="295"/>
      <c r="G382" s="295"/>
      <c r="H382" s="295"/>
      <c r="I382" s="294"/>
      <c r="J382" s="294"/>
      <c r="L382" s="294"/>
    </row>
    <row r="383" ht="15.75" customHeight="1">
      <c r="A383" s="294"/>
      <c r="B383" s="294"/>
      <c r="C383" s="295"/>
      <c r="D383" s="295"/>
      <c r="E383" s="294"/>
      <c r="F383" s="295"/>
      <c r="G383" s="295"/>
      <c r="H383" s="295"/>
      <c r="I383" s="294"/>
      <c r="J383" s="294"/>
      <c r="L383" s="294"/>
    </row>
    <row r="384" ht="15.75" customHeight="1">
      <c r="A384" s="294"/>
      <c r="B384" s="294"/>
      <c r="C384" s="295"/>
      <c r="D384" s="295"/>
      <c r="E384" s="294"/>
      <c r="F384" s="295"/>
      <c r="G384" s="295"/>
      <c r="H384" s="295"/>
      <c r="I384" s="294"/>
      <c r="J384" s="294"/>
      <c r="L384" s="294"/>
    </row>
    <row r="385" ht="15.75" customHeight="1">
      <c r="A385" s="294"/>
      <c r="B385" s="294"/>
      <c r="C385" s="295"/>
      <c r="D385" s="295"/>
      <c r="E385" s="294"/>
      <c r="F385" s="295"/>
      <c r="G385" s="295"/>
      <c r="H385" s="295"/>
      <c r="I385" s="294"/>
      <c r="J385" s="294"/>
      <c r="L385" s="294"/>
    </row>
    <row r="386" ht="15.75" customHeight="1">
      <c r="A386" s="294"/>
      <c r="B386" s="294"/>
      <c r="C386" s="295"/>
      <c r="D386" s="295"/>
      <c r="E386" s="294"/>
      <c r="F386" s="295"/>
      <c r="G386" s="295"/>
      <c r="H386" s="295"/>
      <c r="I386" s="294"/>
      <c r="J386" s="294"/>
      <c r="L386" s="294"/>
    </row>
    <row r="387" ht="15.75" customHeight="1">
      <c r="A387" s="294"/>
      <c r="B387" s="294"/>
      <c r="C387" s="295"/>
      <c r="D387" s="295"/>
      <c r="E387" s="294"/>
      <c r="F387" s="295"/>
      <c r="G387" s="295"/>
      <c r="H387" s="295"/>
      <c r="I387" s="294"/>
      <c r="J387" s="294"/>
      <c r="L387" s="294"/>
    </row>
    <row r="388" ht="15.75" customHeight="1">
      <c r="A388" s="294"/>
      <c r="B388" s="294"/>
      <c r="C388" s="295"/>
      <c r="D388" s="295"/>
      <c r="E388" s="294"/>
      <c r="F388" s="295"/>
      <c r="G388" s="295"/>
      <c r="H388" s="295"/>
      <c r="I388" s="294"/>
      <c r="J388" s="294"/>
      <c r="L388" s="294"/>
    </row>
    <row r="389" ht="15.75" customHeight="1">
      <c r="A389" s="294"/>
      <c r="B389" s="294"/>
      <c r="C389" s="295"/>
      <c r="D389" s="295"/>
      <c r="E389" s="294"/>
      <c r="F389" s="295"/>
      <c r="G389" s="295"/>
      <c r="H389" s="295"/>
      <c r="I389" s="294"/>
      <c r="J389" s="294"/>
      <c r="L389" s="294"/>
    </row>
    <row r="390" ht="15.75" customHeight="1">
      <c r="A390" s="294"/>
      <c r="B390" s="294"/>
      <c r="C390" s="295"/>
      <c r="D390" s="295"/>
      <c r="E390" s="294"/>
      <c r="F390" s="295"/>
      <c r="G390" s="295"/>
      <c r="H390" s="295"/>
      <c r="I390" s="294"/>
      <c r="J390" s="294"/>
      <c r="L390" s="294"/>
    </row>
    <row r="391" ht="15.75" customHeight="1">
      <c r="A391" s="294"/>
      <c r="B391" s="294"/>
      <c r="C391" s="295"/>
      <c r="D391" s="295"/>
      <c r="E391" s="294"/>
      <c r="F391" s="295"/>
      <c r="G391" s="295"/>
      <c r="H391" s="295"/>
      <c r="I391" s="294"/>
      <c r="J391" s="294"/>
      <c r="L391" s="294"/>
    </row>
    <row r="392" ht="15.75" customHeight="1">
      <c r="A392" s="294"/>
      <c r="B392" s="294"/>
      <c r="C392" s="295"/>
      <c r="D392" s="295"/>
      <c r="E392" s="294"/>
      <c r="F392" s="295"/>
      <c r="G392" s="295"/>
      <c r="H392" s="295"/>
      <c r="I392" s="294"/>
      <c r="J392" s="294"/>
      <c r="L392" s="294"/>
    </row>
    <row r="393" ht="15.75" customHeight="1">
      <c r="A393" s="294"/>
      <c r="B393" s="294"/>
      <c r="C393" s="295"/>
      <c r="D393" s="295"/>
      <c r="E393" s="294"/>
      <c r="F393" s="295"/>
      <c r="G393" s="295"/>
      <c r="H393" s="295"/>
      <c r="I393" s="294"/>
      <c r="J393" s="294"/>
      <c r="L393" s="294"/>
    </row>
    <row r="394" ht="15.75" customHeight="1">
      <c r="A394" s="294"/>
      <c r="B394" s="294"/>
      <c r="C394" s="295"/>
      <c r="D394" s="295"/>
      <c r="E394" s="294"/>
      <c r="F394" s="295"/>
      <c r="G394" s="295"/>
      <c r="H394" s="295"/>
      <c r="I394" s="294"/>
      <c r="J394" s="294"/>
      <c r="L394" s="294"/>
    </row>
    <row r="395" ht="15.75" customHeight="1">
      <c r="A395" s="294"/>
      <c r="B395" s="294"/>
      <c r="C395" s="295"/>
      <c r="D395" s="295"/>
      <c r="E395" s="294"/>
      <c r="F395" s="295"/>
      <c r="G395" s="295"/>
      <c r="H395" s="295"/>
      <c r="I395" s="294"/>
      <c r="J395" s="294"/>
      <c r="L395" s="294"/>
    </row>
    <row r="396" ht="15.75" customHeight="1">
      <c r="A396" s="294"/>
      <c r="B396" s="294"/>
      <c r="C396" s="295"/>
      <c r="D396" s="295"/>
      <c r="E396" s="294"/>
      <c r="F396" s="295"/>
      <c r="G396" s="295"/>
      <c r="H396" s="295"/>
      <c r="I396" s="294"/>
      <c r="J396" s="294"/>
      <c r="L396" s="294"/>
    </row>
    <row r="397" ht="15.75" customHeight="1">
      <c r="A397" s="294"/>
      <c r="B397" s="294"/>
      <c r="C397" s="295"/>
      <c r="D397" s="295"/>
      <c r="E397" s="294"/>
      <c r="F397" s="295"/>
      <c r="G397" s="295"/>
      <c r="H397" s="295"/>
      <c r="I397" s="294"/>
      <c r="J397" s="294"/>
      <c r="L397" s="294"/>
    </row>
    <row r="398" ht="15.75" customHeight="1">
      <c r="A398" s="294"/>
      <c r="B398" s="294"/>
      <c r="C398" s="295"/>
      <c r="D398" s="295"/>
      <c r="E398" s="294"/>
      <c r="F398" s="295"/>
      <c r="G398" s="295"/>
      <c r="H398" s="295"/>
      <c r="I398" s="294"/>
      <c r="J398" s="294"/>
      <c r="L398" s="294"/>
    </row>
    <row r="399" ht="15.75" customHeight="1">
      <c r="A399" s="294"/>
      <c r="B399" s="294"/>
      <c r="C399" s="295"/>
      <c r="D399" s="295"/>
      <c r="E399" s="294"/>
      <c r="F399" s="295"/>
      <c r="G399" s="295"/>
      <c r="H399" s="295"/>
      <c r="I399" s="294"/>
      <c r="J399" s="294"/>
      <c r="L399" s="294"/>
    </row>
    <row r="400" ht="15.75" customHeight="1">
      <c r="A400" s="294"/>
      <c r="B400" s="294"/>
      <c r="C400" s="295"/>
      <c r="D400" s="295"/>
      <c r="E400" s="294"/>
      <c r="F400" s="295"/>
      <c r="G400" s="295"/>
      <c r="H400" s="295"/>
      <c r="I400" s="294"/>
      <c r="J400" s="294"/>
      <c r="L400" s="294"/>
    </row>
    <row r="401" ht="15.75" customHeight="1">
      <c r="A401" s="294"/>
      <c r="B401" s="294"/>
      <c r="C401" s="295"/>
      <c r="D401" s="295"/>
      <c r="E401" s="294"/>
      <c r="F401" s="295"/>
      <c r="G401" s="295"/>
      <c r="H401" s="295"/>
      <c r="I401" s="294"/>
      <c r="J401" s="294"/>
      <c r="L401" s="294"/>
    </row>
    <row r="402" ht="15.75" customHeight="1">
      <c r="A402" s="294"/>
      <c r="B402" s="294"/>
      <c r="C402" s="295"/>
      <c r="D402" s="295"/>
      <c r="E402" s="294"/>
      <c r="F402" s="295"/>
      <c r="G402" s="295"/>
      <c r="H402" s="295"/>
      <c r="I402" s="294"/>
      <c r="J402" s="294"/>
      <c r="L402" s="294"/>
    </row>
    <row r="403" ht="15.75" customHeight="1">
      <c r="A403" s="294"/>
      <c r="B403" s="294"/>
      <c r="C403" s="295"/>
      <c r="D403" s="295"/>
      <c r="E403" s="294"/>
      <c r="F403" s="295"/>
      <c r="G403" s="295"/>
      <c r="H403" s="295"/>
      <c r="I403" s="294"/>
      <c r="J403" s="294"/>
      <c r="L403" s="294"/>
    </row>
    <row r="404" ht="15.75" customHeight="1">
      <c r="A404" s="294"/>
      <c r="B404" s="294"/>
      <c r="C404" s="295"/>
      <c r="D404" s="295"/>
      <c r="E404" s="294"/>
      <c r="F404" s="295"/>
      <c r="G404" s="295"/>
      <c r="H404" s="295"/>
      <c r="I404" s="294"/>
      <c r="J404" s="294"/>
      <c r="L404" s="294"/>
    </row>
    <row r="405" ht="15.75" customHeight="1">
      <c r="A405" s="294"/>
      <c r="B405" s="294"/>
      <c r="C405" s="295"/>
      <c r="D405" s="295"/>
      <c r="E405" s="294"/>
      <c r="F405" s="295"/>
      <c r="G405" s="295"/>
      <c r="H405" s="295"/>
      <c r="I405" s="294"/>
      <c r="J405" s="294"/>
      <c r="L405" s="294"/>
    </row>
    <row r="406" ht="15.75" customHeight="1">
      <c r="A406" s="294"/>
      <c r="B406" s="294"/>
      <c r="C406" s="295"/>
      <c r="D406" s="295"/>
      <c r="E406" s="294"/>
      <c r="F406" s="295"/>
      <c r="G406" s="295"/>
      <c r="H406" s="295"/>
      <c r="I406" s="294"/>
      <c r="J406" s="294"/>
      <c r="L406" s="294"/>
    </row>
    <row r="407" ht="15.75" customHeight="1">
      <c r="A407" s="294"/>
      <c r="B407" s="294"/>
      <c r="C407" s="295"/>
      <c r="D407" s="295"/>
      <c r="E407" s="294"/>
      <c r="F407" s="295"/>
      <c r="G407" s="295"/>
      <c r="H407" s="295"/>
      <c r="I407" s="294"/>
      <c r="J407" s="294"/>
      <c r="L407" s="294"/>
    </row>
    <row r="408" ht="15.75" customHeight="1">
      <c r="A408" s="294"/>
      <c r="B408" s="294"/>
      <c r="C408" s="295"/>
      <c r="D408" s="295"/>
      <c r="E408" s="294"/>
      <c r="F408" s="295"/>
      <c r="G408" s="295"/>
      <c r="H408" s="295"/>
      <c r="I408" s="294"/>
      <c r="J408" s="294"/>
      <c r="L408" s="294"/>
    </row>
    <row r="409" ht="15.75" customHeight="1">
      <c r="A409" s="294"/>
      <c r="B409" s="294"/>
      <c r="C409" s="295"/>
      <c r="D409" s="295"/>
      <c r="E409" s="294"/>
      <c r="F409" s="295"/>
      <c r="G409" s="295"/>
      <c r="H409" s="295"/>
      <c r="I409" s="294"/>
      <c r="J409" s="294"/>
      <c r="L409" s="294"/>
    </row>
    <row r="410" ht="15.75" customHeight="1">
      <c r="A410" s="294"/>
      <c r="B410" s="294"/>
      <c r="C410" s="295"/>
      <c r="D410" s="295"/>
      <c r="E410" s="294"/>
      <c r="F410" s="295"/>
      <c r="G410" s="295"/>
      <c r="H410" s="295"/>
      <c r="I410" s="294"/>
      <c r="J410" s="294"/>
      <c r="L410" s="294"/>
    </row>
    <row r="411" ht="15.75" customHeight="1">
      <c r="A411" s="294"/>
      <c r="B411" s="294"/>
      <c r="C411" s="295"/>
      <c r="D411" s="295"/>
      <c r="E411" s="294"/>
      <c r="F411" s="295"/>
      <c r="G411" s="295"/>
      <c r="H411" s="295"/>
      <c r="I411" s="294"/>
      <c r="J411" s="294"/>
      <c r="L411" s="294"/>
    </row>
    <row r="412" ht="15.75" customHeight="1">
      <c r="A412" s="294"/>
      <c r="B412" s="294"/>
      <c r="C412" s="295"/>
      <c r="D412" s="295"/>
      <c r="E412" s="294"/>
      <c r="F412" s="295"/>
      <c r="G412" s="295"/>
      <c r="H412" s="295"/>
      <c r="I412" s="294"/>
      <c r="J412" s="294"/>
      <c r="L412" s="294"/>
    </row>
    <row r="413" ht="15.75" customHeight="1">
      <c r="A413" s="294"/>
      <c r="B413" s="294"/>
      <c r="C413" s="295"/>
      <c r="D413" s="295"/>
      <c r="E413" s="294"/>
      <c r="F413" s="295"/>
      <c r="G413" s="295"/>
      <c r="H413" s="295"/>
      <c r="I413" s="294"/>
      <c r="J413" s="294"/>
      <c r="L413" s="294"/>
    </row>
    <row r="414" ht="15.75" customHeight="1">
      <c r="A414" s="294"/>
      <c r="B414" s="294"/>
      <c r="C414" s="295"/>
      <c r="D414" s="295"/>
      <c r="E414" s="294"/>
      <c r="F414" s="295"/>
      <c r="G414" s="295"/>
      <c r="H414" s="295"/>
      <c r="I414" s="294"/>
      <c r="J414" s="294"/>
      <c r="L414" s="294"/>
    </row>
    <row r="415" ht="15.75" customHeight="1">
      <c r="A415" s="294"/>
      <c r="B415" s="294"/>
      <c r="C415" s="295"/>
      <c r="D415" s="295"/>
      <c r="E415" s="294"/>
      <c r="F415" s="295"/>
      <c r="G415" s="295"/>
      <c r="H415" s="295"/>
      <c r="I415" s="294"/>
      <c r="J415" s="294"/>
      <c r="L415" s="294"/>
    </row>
    <row r="416" ht="15.75" customHeight="1">
      <c r="A416" s="294"/>
      <c r="B416" s="294"/>
      <c r="C416" s="295"/>
      <c r="D416" s="295"/>
      <c r="E416" s="294"/>
      <c r="F416" s="295"/>
      <c r="G416" s="295"/>
      <c r="H416" s="295"/>
      <c r="I416" s="294"/>
      <c r="J416" s="294"/>
      <c r="L416" s="294"/>
    </row>
    <row r="417" ht="15.75" customHeight="1">
      <c r="A417" s="294"/>
      <c r="B417" s="294"/>
      <c r="C417" s="295"/>
      <c r="D417" s="295"/>
      <c r="E417" s="294"/>
      <c r="F417" s="295"/>
      <c r="G417" s="295"/>
      <c r="H417" s="295"/>
      <c r="I417" s="294"/>
      <c r="J417" s="294"/>
      <c r="L417" s="294"/>
    </row>
    <row r="418" ht="15.75" customHeight="1">
      <c r="A418" s="294"/>
      <c r="B418" s="294"/>
      <c r="C418" s="295"/>
      <c r="D418" s="295"/>
      <c r="E418" s="294"/>
      <c r="F418" s="295"/>
      <c r="G418" s="295"/>
      <c r="H418" s="295"/>
      <c r="I418" s="294"/>
      <c r="J418" s="294"/>
      <c r="L418" s="294"/>
    </row>
    <row r="419" ht="15.75" customHeight="1">
      <c r="A419" s="294"/>
      <c r="B419" s="294"/>
      <c r="C419" s="295"/>
      <c r="D419" s="295"/>
      <c r="E419" s="294"/>
      <c r="F419" s="295"/>
      <c r="G419" s="295"/>
      <c r="H419" s="295"/>
      <c r="I419" s="294"/>
      <c r="J419" s="294"/>
      <c r="L419" s="294"/>
    </row>
    <row r="420" ht="15.75" customHeight="1">
      <c r="A420" s="294"/>
      <c r="B420" s="294"/>
      <c r="C420" s="295"/>
      <c r="D420" s="295"/>
      <c r="E420" s="294"/>
      <c r="F420" s="295"/>
      <c r="G420" s="295"/>
      <c r="H420" s="295"/>
      <c r="I420" s="294"/>
      <c r="J420" s="294"/>
      <c r="L420" s="294"/>
    </row>
    <row r="421" ht="15.75" customHeight="1">
      <c r="A421" s="294"/>
      <c r="B421" s="294"/>
      <c r="C421" s="295"/>
      <c r="D421" s="295"/>
      <c r="E421" s="294"/>
      <c r="F421" s="295"/>
      <c r="G421" s="295"/>
      <c r="H421" s="295"/>
      <c r="I421" s="294"/>
      <c r="J421" s="294"/>
      <c r="L421" s="294"/>
    </row>
    <row r="422" ht="15.75" customHeight="1">
      <c r="A422" s="294"/>
      <c r="B422" s="294"/>
      <c r="C422" s="295"/>
      <c r="D422" s="295"/>
      <c r="E422" s="294"/>
      <c r="F422" s="295"/>
      <c r="G422" s="295"/>
      <c r="H422" s="295"/>
      <c r="I422" s="294"/>
      <c r="J422" s="294"/>
      <c r="L422" s="294"/>
    </row>
    <row r="423" ht="15.75" customHeight="1">
      <c r="A423" s="294"/>
      <c r="B423" s="294"/>
      <c r="C423" s="295"/>
      <c r="D423" s="295"/>
      <c r="E423" s="294"/>
      <c r="F423" s="295"/>
      <c r="G423" s="295"/>
      <c r="H423" s="295"/>
      <c r="I423" s="294"/>
      <c r="J423" s="294"/>
      <c r="L423" s="294"/>
    </row>
    <row r="424" ht="15.75" customHeight="1">
      <c r="A424" s="294"/>
      <c r="B424" s="294"/>
      <c r="C424" s="295"/>
      <c r="D424" s="295"/>
      <c r="E424" s="294"/>
      <c r="F424" s="295"/>
      <c r="G424" s="295"/>
      <c r="H424" s="295"/>
      <c r="I424" s="294"/>
      <c r="J424" s="294"/>
      <c r="L424" s="294"/>
    </row>
    <row r="425" ht="15.75" customHeight="1">
      <c r="A425" s="294"/>
      <c r="B425" s="294"/>
      <c r="C425" s="295"/>
      <c r="D425" s="295"/>
      <c r="E425" s="294"/>
      <c r="F425" s="295"/>
      <c r="G425" s="295"/>
      <c r="H425" s="295"/>
      <c r="I425" s="294"/>
      <c r="J425" s="294"/>
      <c r="L425" s="294"/>
    </row>
    <row r="426" ht="15.75" customHeight="1">
      <c r="A426" s="294"/>
      <c r="B426" s="294"/>
      <c r="C426" s="295"/>
      <c r="D426" s="295"/>
      <c r="E426" s="294"/>
      <c r="F426" s="295"/>
      <c r="G426" s="295"/>
      <c r="H426" s="295"/>
      <c r="I426" s="294"/>
      <c r="J426" s="294"/>
      <c r="L426" s="294"/>
    </row>
    <row r="427" ht="15.75" customHeight="1">
      <c r="A427" s="294"/>
      <c r="B427" s="294"/>
      <c r="C427" s="295"/>
      <c r="D427" s="295"/>
      <c r="E427" s="294"/>
      <c r="F427" s="295"/>
      <c r="G427" s="295"/>
      <c r="H427" s="295"/>
      <c r="I427" s="294"/>
      <c r="J427" s="294"/>
      <c r="L427" s="294"/>
    </row>
    <row r="428" ht="15.75" customHeight="1">
      <c r="A428" s="294"/>
      <c r="B428" s="294"/>
      <c r="C428" s="295"/>
      <c r="D428" s="295"/>
      <c r="E428" s="294"/>
      <c r="F428" s="295"/>
      <c r="G428" s="295"/>
      <c r="H428" s="295"/>
      <c r="I428" s="294"/>
      <c r="J428" s="294"/>
      <c r="L428" s="294"/>
    </row>
    <row r="429" ht="15.75" customHeight="1">
      <c r="A429" s="294"/>
      <c r="B429" s="294"/>
      <c r="C429" s="295"/>
      <c r="D429" s="295"/>
      <c r="E429" s="294"/>
      <c r="F429" s="295"/>
      <c r="G429" s="295"/>
      <c r="H429" s="295"/>
      <c r="I429" s="294"/>
      <c r="J429" s="294"/>
      <c r="L429" s="294"/>
    </row>
    <row r="430" ht="15.75" customHeight="1">
      <c r="A430" s="294"/>
      <c r="B430" s="294"/>
      <c r="C430" s="295"/>
      <c r="D430" s="295"/>
      <c r="E430" s="294"/>
      <c r="F430" s="295"/>
      <c r="G430" s="295"/>
      <c r="H430" s="295"/>
      <c r="I430" s="294"/>
      <c r="J430" s="294"/>
      <c r="L430" s="294"/>
    </row>
    <row r="431" ht="15.75" customHeight="1">
      <c r="A431" s="294"/>
      <c r="B431" s="294"/>
      <c r="C431" s="295"/>
      <c r="D431" s="295"/>
      <c r="E431" s="294"/>
      <c r="F431" s="295"/>
      <c r="G431" s="295"/>
      <c r="H431" s="295"/>
      <c r="I431" s="294"/>
      <c r="J431" s="294"/>
      <c r="L431" s="294"/>
    </row>
    <row r="432" ht="15.75" customHeight="1">
      <c r="A432" s="294"/>
      <c r="B432" s="294"/>
      <c r="C432" s="295"/>
      <c r="D432" s="295"/>
      <c r="E432" s="294"/>
      <c r="F432" s="295"/>
      <c r="G432" s="295"/>
      <c r="H432" s="295"/>
      <c r="I432" s="294"/>
      <c r="J432" s="294"/>
      <c r="L432" s="294"/>
    </row>
    <row r="433" ht="15.75" customHeight="1">
      <c r="A433" s="294"/>
      <c r="B433" s="294"/>
      <c r="C433" s="295"/>
      <c r="D433" s="295"/>
      <c r="E433" s="294"/>
      <c r="F433" s="295"/>
      <c r="G433" s="295"/>
      <c r="H433" s="295"/>
      <c r="I433" s="294"/>
      <c r="J433" s="294"/>
      <c r="L433" s="294"/>
    </row>
    <row r="434" ht="15.75" customHeight="1">
      <c r="A434" s="294"/>
      <c r="B434" s="294"/>
      <c r="C434" s="295"/>
      <c r="D434" s="295"/>
      <c r="E434" s="294"/>
      <c r="F434" s="295"/>
      <c r="G434" s="295"/>
      <c r="H434" s="295"/>
      <c r="I434" s="294"/>
      <c r="J434" s="294"/>
      <c r="L434" s="294"/>
    </row>
    <row r="435" ht="15.75" customHeight="1">
      <c r="A435" s="294"/>
      <c r="B435" s="294"/>
      <c r="C435" s="295"/>
      <c r="D435" s="295"/>
      <c r="E435" s="294"/>
      <c r="F435" s="295"/>
      <c r="G435" s="295"/>
      <c r="H435" s="295"/>
      <c r="I435" s="294"/>
      <c r="J435" s="294"/>
      <c r="L435" s="294"/>
    </row>
    <row r="436" ht="15.75" customHeight="1">
      <c r="A436" s="294"/>
      <c r="B436" s="294"/>
      <c r="C436" s="295"/>
      <c r="D436" s="295"/>
      <c r="E436" s="294"/>
      <c r="F436" s="295"/>
      <c r="G436" s="295"/>
      <c r="H436" s="295"/>
      <c r="I436" s="294"/>
      <c r="J436" s="294"/>
      <c r="L436" s="294"/>
    </row>
    <row r="437" ht="15.75" customHeight="1">
      <c r="A437" s="294"/>
      <c r="B437" s="294"/>
      <c r="C437" s="295"/>
      <c r="D437" s="295"/>
      <c r="E437" s="294"/>
      <c r="F437" s="295"/>
      <c r="G437" s="295"/>
      <c r="H437" s="295"/>
      <c r="I437" s="294"/>
      <c r="J437" s="294"/>
      <c r="L437" s="294"/>
    </row>
    <row r="438" ht="15.75" customHeight="1">
      <c r="A438" s="294"/>
      <c r="B438" s="294"/>
      <c r="C438" s="295"/>
      <c r="D438" s="295"/>
      <c r="E438" s="294"/>
      <c r="F438" s="295"/>
      <c r="G438" s="295"/>
      <c r="H438" s="295"/>
      <c r="I438" s="294"/>
      <c r="J438" s="294"/>
      <c r="L438" s="294"/>
    </row>
    <row r="439" ht="15.75" customHeight="1">
      <c r="A439" s="294"/>
      <c r="B439" s="294"/>
      <c r="C439" s="295"/>
      <c r="D439" s="295"/>
      <c r="E439" s="294"/>
      <c r="F439" s="295"/>
      <c r="G439" s="295"/>
      <c r="H439" s="295"/>
      <c r="I439" s="294"/>
      <c r="J439" s="294"/>
      <c r="L439" s="294"/>
    </row>
    <row r="440" ht="15.75" customHeight="1">
      <c r="A440" s="294"/>
      <c r="B440" s="294"/>
      <c r="C440" s="295"/>
      <c r="D440" s="295"/>
      <c r="E440" s="294"/>
      <c r="F440" s="295"/>
      <c r="G440" s="295"/>
      <c r="H440" s="295"/>
      <c r="I440" s="294"/>
      <c r="J440" s="294"/>
      <c r="L440" s="294"/>
    </row>
    <row r="441" ht="15.75" customHeight="1">
      <c r="A441" s="294"/>
      <c r="B441" s="294"/>
      <c r="C441" s="295"/>
      <c r="D441" s="295"/>
      <c r="E441" s="294"/>
      <c r="F441" s="295"/>
      <c r="G441" s="295"/>
      <c r="H441" s="295"/>
      <c r="I441" s="294"/>
      <c r="J441" s="294"/>
      <c r="L441" s="294"/>
    </row>
    <row r="442" ht="15.75" customHeight="1">
      <c r="A442" s="294"/>
      <c r="B442" s="294"/>
      <c r="C442" s="295"/>
      <c r="D442" s="295"/>
      <c r="E442" s="294"/>
      <c r="F442" s="295"/>
      <c r="G442" s="295"/>
      <c r="H442" s="295"/>
      <c r="I442" s="294"/>
      <c r="J442" s="294"/>
      <c r="L442" s="294"/>
    </row>
    <row r="443" ht="15.75" customHeight="1">
      <c r="A443" s="294"/>
      <c r="B443" s="294"/>
      <c r="C443" s="295"/>
      <c r="D443" s="295"/>
      <c r="E443" s="294"/>
      <c r="F443" s="295"/>
      <c r="G443" s="295"/>
      <c r="H443" s="295"/>
      <c r="I443" s="294"/>
      <c r="J443" s="294"/>
      <c r="L443" s="294"/>
    </row>
    <row r="444" ht="15.75" customHeight="1">
      <c r="A444" s="294"/>
      <c r="B444" s="294"/>
      <c r="C444" s="295"/>
      <c r="D444" s="295"/>
      <c r="E444" s="294"/>
      <c r="F444" s="295"/>
      <c r="G444" s="295"/>
      <c r="H444" s="295"/>
      <c r="I444" s="294"/>
      <c r="J444" s="294"/>
      <c r="L444" s="294"/>
    </row>
    <row r="445" ht="15.75" customHeight="1">
      <c r="A445" s="294"/>
      <c r="B445" s="294"/>
      <c r="C445" s="295"/>
      <c r="D445" s="295"/>
      <c r="E445" s="294"/>
      <c r="F445" s="295"/>
      <c r="G445" s="295"/>
      <c r="H445" s="295"/>
      <c r="I445" s="294"/>
      <c r="J445" s="294"/>
      <c r="L445" s="294"/>
    </row>
    <row r="446" ht="15.75" customHeight="1">
      <c r="A446" s="294"/>
      <c r="B446" s="294"/>
      <c r="C446" s="295"/>
      <c r="D446" s="295"/>
      <c r="E446" s="294"/>
      <c r="F446" s="295"/>
      <c r="G446" s="295"/>
      <c r="H446" s="295"/>
      <c r="I446" s="294"/>
      <c r="J446" s="294"/>
      <c r="L446" s="294"/>
    </row>
    <row r="447" ht="15.75" customHeight="1">
      <c r="A447" s="294"/>
      <c r="B447" s="294"/>
      <c r="C447" s="295"/>
      <c r="D447" s="295"/>
      <c r="E447" s="294"/>
      <c r="F447" s="295"/>
      <c r="G447" s="295"/>
      <c r="H447" s="295"/>
      <c r="I447" s="294"/>
      <c r="J447" s="294"/>
      <c r="L447" s="294"/>
    </row>
    <row r="448" ht="15.75" customHeight="1">
      <c r="A448" s="294"/>
      <c r="B448" s="294"/>
      <c r="C448" s="295"/>
      <c r="D448" s="295"/>
      <c r="E448" s="294"/>
      <c r="F448" s="295"/>
      <c r="G448" s="295"/>
      <c r="H448" s="295"/>
      <c r="I448" s="294"/>
      <c r="J448" s="294"/>
      <c r="L448" s="294"/>
    </row>
    <row r="449" ht="15.75" customHeight="1">
      <c r="A449" s="294"/>
      <c r="B449" s="294"/>
      <c r="C449" s="295"/>
      <c r="D449" s="295"/>
      <c r="E449" s="294"/>
      <c r="F449" s="295"/>
      <c r="G449" s="295"/>
      <c r="H449" s="295"/>
      <c r="I449" s="294"/>
      <c r="J449" s="294"/>
      <c r="L449" s="294"/>
    </row>
    <row r="450" ht="15.75" customHeight="1">
      <c r="A450" s="294"/>
      <c r="B450" s="294"/>
      <c r="C450" s="295"/>
      <c r="D450" s="295"/>
      <c r="E450" s="294"/>
      <c r="F450" s="295"/>
      <c r="G450" s="295"/>
      <c r="H450" s="295"/>
      <c r="I450" s="294"/>
      <c r="J450" s="294"/>
      <c r="L450" s="294"/>
    </row>
    <row r="451" ht="15.75" customHeight="1">
      <c r="A451" s="294"/>
      <c r="B451" s="294"/>
      <c r="C451" s="295"/>
      <c r="D451" s="295"/>
      <c r="E451" s="294"/>
      <c r="F451" s="295"/>
      <c r="G451" s="295"/>
      <c r="H451" s="295"/>
      <c r="I451" s="294"/>
      <c r="J451" s="294"/>
      <c r="L451" s="294"/>
    </row>
    <row r="452" ht="15.75" customHeight="1">
      <c r="A452" s="294"/>
      <c r="B452" s="294"/>
      <c r="C452" s="295"/>
      <c r="D452" s="295"/>
      <c r="E452" s="294"/>
      <c r="F452" s="295"/>
      <c r="G452" s="295"/>
      <c r="H452" s="295"/>
      <c r="I452" s="294"/>
      <c r="J452" s="294"/>
      <c r="L452" s="294"/>
    </row>
    <row r="453" ht="15.75" customHeight="1">
      <c r="A453" s="294"/>
      <c r="B453" s="294"/>
      <c r="C453" s="295"/>
      <c r="D453" s="295"/>
      <c r="E453" s="294"/>
      <c r="F453" s="295"/>
      <c r="G453" s="295"/>
      <c r="H453" s="295"/>
      <c r="I453" s="294"/>
      <c r="J453" s="294"/>
      <c r="L453" s="294"/>
    </row>
    <row r="454" ht="15.75" customHeight="1">
      <c r="A454" s="294"/>
      <c r="B454" s="294"/>
      <c r="C454" s="295"/>
      <c r="D454" s="295"/>
      <c r="E454" s="294"/>
      <c r="F454" s="295"/>
      <c r="G454" s="295"/>
      <c r="H454" s="295"/>
      <c r="I454" s="294"/>
      <c r="J454" s="294"/>
      <c r="L454" s="294"/>
    </row>
    <row r="455" ht="15.75" customHeight="1">
      <c r="A455" s="294"/>
      <c r="B455" s="294"/>
      <c r="C455" s="295"/>
      <c r="D455" s="295"/>
      <c r="E455" s="294"/>
      <c r="F455" s="295"/>
      <c r="G455" s="295"/>
      <c r="H455" s="295"/>
      <c r="I455" s="294"/>
      <c r="J455" s="294"/>
      <c r="L455" s="294"/>
    </row>
    <row r="456" ht="15.75" customHeight="1">
      <c r="A456" s="294"/>
      <c r="B456" s="294"/>
      <c r="C456" s="295"/>
      <c r="D456" s="295"/>
      <c r="E456" s="294"/>
      <c r="F456" s="295"/>
      <c r="G456" s="295"/>
      <c r="H456" s="295"/>
      <c r="I456" s="294"/>
      <c r="J456" s="294"/>
      <c r="L456" s="294"/>
    </row>
    <row r="457" ht="15.75" customHeight="1">
      <c r="A457" s="294"/>
      <c r="B457" s="294"/>
      <c r="C457" s="295"/>
      <c r="D457" s="295"/>
      <c r="E457" s="294"/>
      <c r="F457" s="295"/>
      <c r="G457" s="295"/>
      <c r="H457" s="295"/>
      <c r="I457" s="294"/>
      <c r="J457" s="294"/>
      <c r="L457" s="294"/>
    </row>
    <row r="458" ht="15.75" customHeight="1">
      <c r="A458" s="294"/>
      <c r="B458" s="294"/>
      <c r="C458" s="295"/>
      <c r="D458" s="295"/>
      <c r="E458" s="294"/>
      <c r="F458" s="295"/>
      <c r="G458" s="295"/>
      <c r="H458" s="295"/>
      <c r="I458" s="294"/>
      <c r="J458" s="294"/>
      <c r="L458" s="294"/>
    </row>
    <row r="459" ht="15.75" customHeight="1">
      <c r="A459" s="294"/>
      <c r="B459" s="294"/>
      <c r="C459" s="295"/>
      <c r="D459" s="295"/>
      <c r="E459" s="294"/>
      <c r="F459" s="295"/>
      <c r="G459" s="295"/>
      <c r="H459" s="295"/>
      <c r="I459" s="294"/>
      <c r="J459" s="294"/>
      <c r="L459" s="294"/>
    </row>
    <row r="460" ht="15.75" customHeight="1">
      <c r="A460" s="294"/>
      <c r="B460" s="294"/>
      <c r="C460" s="295"/>
      <c r="D460" s="295"/>
      <c r="E460" s="294"/>
      <c r="F460" s="295"/>
      <c r="G460" s="295"/>
      <c r="H460" s="295"/>
      <c r="I460" s="294"/>
      <c r="J460" s="294"/>
      <c r="L460" s="294"/>
    </row>
    <row r="461" ht="15.75" customHeight="1">
      <c r="A461" s="294"/>
      <c r="B461" s="294"/>
      <c r="C461" s="295"/>
      <c r="D461" s="295"/>
      <c r="E461" s="294"/>
      <c r="F461" s="295"/>
      <c r="G461" s="295"/>
      <c r="H461" s="295"/>
      <c r="I461" s="294"/>
      <c r="J461" s="294"/>
      <c r="L461" s="294"/>
    </row>
    <row r="462" ht="15.75" customHeight="1">
      <c r="A462" s="294"/>
      <c r="B462" s="294"/>
      <c r="C462" s="295"/>
      <c r="D462" s="295"/>
      <c r="E462" s="294"/>
      <c r="F462" s="295"/>
      <c r="G462" s="295"/>
      <c r="H462" s="295"/>
      <c r="I462" s="294"/>
      <c r="J462" s="294"/>
      <c r="L462" s="294"/>
    </row>
    <row r="463" ht="15.75" customHeight="1">
      <c r="A463" s="294"/>
      <c r="B463" s="294"/>
      <c r="C463" s="295"/>
      <c r="D463" s="295"/>
      <c r="E463" s="294"/>
      <c r="F463" s="295"/>
      <c r="G463" s="295"/>
      <c r="H463" s="295"/>
      <c r="I463" s="294"/>
      <c r="J463" s="294"/>
      <c r="L463" s="294"/>
    </row>
    <row r="464" ht="15.75" customHeight="1">
      <c r="A464" s="294"/>
      <c r="B464" s="294"/>
      <c r="C464" s="295"/>
      <c r="D464" s="295"/>
      <c r="E464" s="294"/>
      <c r="F464" s="295"/>
      <c r="G464" s="295"/>
      <c r="H464" s="295"/>
      <c r="I464" s="294"/>
      <c r="J464" s="294"/>
      <c r="L464" s="294"/>
    </row>
    <row r="465" ht="15.75" customHeight="1">
      <c r="A465" s="294"/>
      <c r="B465" s="294"/>
      <c r="C465" s="295"/>
      <c r="D465" s="295"/>
      <c r="E465" s="294"/>
      <c r="F465" s="295"/>
      <c r="G465" s="295"/>
      <c r="H465" s="295"/>
      <c r="I465" s="294"/>
      <c r="J465" s="294"/>
      <c r="L465" s="294"/>
    </row>
    <row r="466" ht="15.75" customHeight="1">
      <c r="A466" s="294"/>
      <c r="B466" s="294"/>
      <c r="C466" s="295"/>
      <c r="D466" s="295"/>
      <c r="E466" s="294"/>
      <c r="F466" s="295"/>
      <c r="G466" s="295"/>
      <c r="H466" s="295"/>
      <c r="I466" s="294"/>
      <c r="J466" s="294"/>
      <c r="L466" s="294"/>
    </row>
    <row r="467" ht="15.75" customHeight="1">
      <c r="A467" s="294"/>
      <c r="B467" s="294"/>
      <c r="C467" s="295"/>
      <c r="D467" s="295"/>
      <c r="E467" s="294"/>
      <c r="F467" s="295"/>
      <c r="G467" s="295"/>
      <c r="H467" s="295"/>
      <c r="I467" s="294"/>
      <c r="J467" s="294"/>
      <c r="L467" s="294"/>
    </row>
    <row r="468" ht="15.75" customHeight="1">
      <c r="A468" s="294"/>
      <c r="B468" s="294"/>
      <c r="C468" s="295"/>
      <c r="D468" s="295"/>
      <c r="E468" s="294"/>
      <c r="F468" s="295"/>
      <c r="G468" s="295"/>
      <c r="H468" s="295"/>
      <c r="I468" s="294"/>
      <c r="J468" s="294"/>
      <c r="L468" s="294"/>
    </row>
    <row r="469" ht="15.75" customHeight="1">
      <c r="A469" s="294"/>
      <c r="B469" s="294"/>
      <c r="C469" s="295"/>
      <c r="D469" s="295"/>
      <c r="E469" s="294"/>
      <c r="F469" s="295"/>
      <c r="G469" s="295"/>
      <c r="H469" s="295"/>
      <c r="I469" s="294"/>
      <c r="J469" s="294"/>
      <c r="L469" s="294"/>
    </row>
    <row r="470" ht="15.75" customHeight="1">
      <c r="A470" s="294"/>
      <c r="B470" s="294"/>
      <c r="C470" s="295"/>
      <c r="D470" s="295"/>
      <c r="E470" s="294"/>
      <c r="F470" s="295"/>
      <c r="G470" s="295"/>
      <c r="H470" s="295"/>
      <c r="I470" s="294"/>
      <c r="J470" s="294"/>
      <c r="L470" s="294"/>
    </row>
    <row r="471" ht="15.75" customHeight="1">
      <c r="A471" s="294"/>
      <c r="B471" s="294"/>
      <c r="C471" s="295"/>
      <c r="D471" s="295"/>
      <c r="E471" s="294"/>
      <c r="F471" s="295"/>
      <c r="G471" s="295"/>
      <c r="H471" s="295"/>
      <c r="I471" s="294"/>
      <c r="J471" s="294"/>
      <c r="L471" s="294"/>
    </row>
    <row r="472" ht="15.75" customHeight="1">
      <c r="A472" s="294"/>
      <c r="B472" s="294"/>
      <c r="C472" s="295"/>
      <c r="D472" s="295"/>
      <c r="E472" s="294"/>
      <c r="F472" s="295"/>
      <c r="G472" s="295"/>
      <c r="H472" s="295"/>
      <c r="I472" s="294"/>
      <c r="J472" s="294"/>
      <c r="L472" s="294"/>
    </row>
    <row r="473" ht="15.75" customHeight="1">
      <c r="A473" s="294"/>
      <c r="B473" s="294"/>
      <c r="C473" s="295"/>
      <c r="D473" s="295"/>
      <c r="E473" s="294"/>
      <c r="F473" s="295"/>
      <c r="G473" s="295"/>
      <c r="H473" s="295"/>
      <c r="I473" s="294"/>
      <c r="J473" s="294"/>
      <c r="L473" s="294"/>
    </row>
    <row r="474" ht="15.75" customHeight="1">
      <c r="A474" s="294"/>
      <c r="B474" s="294"/>
      <c r="C474" s="295"/>
      <c r="D474" s="295"/>
      <c r="E474" s="294"/>
      <c r="F474" s="295"/>
      <c r="G474" s="295"/>
      <c r="H474" s="295"/>
      <c r="I474" s="294"/>
      <c r="J474" s="294"/>
      <c r="L474" s="294"/>
    </row>
    <row r="475" ht="15.75" customHeight="1">
      <c r="A475" s="294"/>
      <c r="B475" s="294"/>
      <c r="C475" s="295"/>
      <c r="D475" s="295"/>
      <c r="E475" s="294"/>
      <c r="F475" s="295"/>
      <c r="G475" s="295"/>
      <c r="H475" s="295"/>
      <c r="I475" s="294"/>
      <c r="J475" s="294"/>
      <c r="L475" s="294"/>
    </row>
    <row r="476" ht="15.75" customHeight="1">
      <c r="A476" s="294"/>
      <c r="B476" s="294"/>
      <c r="C476" s="295"/>
      <c r="D476" s="295"/>
      <c r="E476" s="294"/>
      <c r="F476" s="295"/>
      <c r="G476" s="295"/>
      <c r="H476" s="295"/>
      <c r="I476" s="294"/>
      <c r="J476" s="294"/>
      <c r="L476" s="294"/>
    </row>
    <row r="477" ht="15.75" customHeight="1">
      <c r="A477" s="294"/>
      <c r="B477" s="294"/>
      <c r="C477" s="295"/>
      <c r="D477" s="295"/>
      <c r="E477" s="294"/>
      <c r="F477" s="295"/>
      <c r="G477" s="295"/>
      <c r="H477" s="295"/>
      <c r="I477" s="294"/>
      <c r="J477" s="294"/>
      <c r="L477" s="294"/>
    </row>
    <row r="478" ht="15.75" customHeight="1">
      <c r="A478" s="294"/>
      <c r="B478" s="294"/>
      <c r="C478" s="295"/>
      <c r="D478" s="295"/>
      <c r="E478" s="294"/>
      <c r="F478" s="295"/>
      <c r="G478" s="295"/>
      <c r="H478" s="295"/>
      <c r="I478" s="294"/>
      <c r="J478" s="294"/>
      <c r="L478" s="294"/>
    </row>
    <row r="479" ht="15.75" customHeight="1">
      <c r="A479" s="294"/>
      <c r="B479" s="294"/>
      <c r="C479" s="295"/>
      <c r="D479" s="295"/>
      <c r="E479" s="294"/>
      <c r="F479" s="295"/>
      <c r="G479" s="295"/>
      <c r="H479" s="295"/>
      <c r="I479" s="294"/>
      <c r="J479" s="294"/>
      <c r="L479" s="294"/>
    </row>
    <row r="480" ht="15.75" customHeight="1">
      <c r="A480" s="294"/>
      <c r="B480" s="294"/>
      <c r="C480" s="295"/>
      <c r="D480" s="295"/>
      <c r="E480" s="294"/>
      <c r="F480" s="295"/>
      <c r="G480" s="295"/>
      <c r="H480" s="295"/>
      <c r="I480" s="294"/>
      <c r="J480" s="294"/>
      <c r="L480" s="294"/>
    </row>
    <row r="481" ht="15.75" customHeight="1">
      <c r="A481" s="294"/>
      <c r="B481" s="294"/>
      <c r="C481" s="295"/>
      <c r="D481" s="295"/>
      <c r="E481" s="294"/>
      <c r="F481" s="295"/>
      <c r="G481" s="295"/>
      <c r="H481" s="295"/>
      <c r="I481" s="294"/>
      <c r="J481" s="294"/>
      <c r="L481" s="294"/>
    </row>
    <row r="482" ht="15.75" customHeight="1">
      <c r="A482" s="294"/>
      <c r="B482" s="294"/>
      <c r="C482" s="295"/>
      <c r="D482" s="295"/>
      <c r="E482" s="294"/>
      <c r="F482" s="295"/>
      <c r="G482" s="295"/>
      <c r="H482" s="295"/>
      <c r="I482" s="294"/>
      <c r="J482" s="294"/>
      <c r="L482" s="294"/>
    </row>
    <row r="483" ht="15.75" customHeight="1">
      <c r="A483" s="294"/>
      <c r="B483" s="294"/>
      <c r="C483" s="295"/>
      <c r="D483" s="295"/>
      <c r="E483" s="294"/>
      <c r="F483" s="295"/>
      <c r="G483" s="295"/>
      <c r="H483" s="295"/>
      <c r="I483" s="294"/>
      <c r="J483" s="294"/>
      <c r="L483" s="294"/>
    </row>
    <row r="484" ht="15.75" customHeight="1">
      <c r="A484" s="294"/>
      <c r="B484" s="294"/>
      <c r="C484" s="295"/>
      <c r="D484" s="295"/>
      <c r="E484" s="294"/>
      <c r="F484" s="295"/>
      <c r="G484" s="295"/>
      <c r="H484" s="295"/>
      <c r="I484" s="294"/>
      <c r="J484" s="294"/>
      <c r="L484" s="294"/>
    </row>
    <row r="485" ht="15.75" customHeight="1">
      <c r="A485" s="294"/>
      <c r="B485" s="294"/>
      <c r="C485" s="295"/>
      <c r="D485" s="295"/>
      <c r="E485" s="294"/>
      <c r="F485" s="295"/>
      <c r="G485" s="295"/>
      <c r="H485" s="295"/>
      <c r="I485" s="294"/>
      <c r="J485" s="294"/>
      <c r="L485" s="294"/>
    </row>
    <row r="486" ht="15.75" customHeight="1">
      <c r="A486" s="294"/>
      <c r="B486" s="294"/>
      <c r="C486" s="295"/>
      <c r="D486" s="295"/>
      <c r="E486" s="294"/>
      <c r="F486" s="295"/>
      <c r="G486" s="295"/>
      <c r="H486" s="295"/>
      <c r="I486" s="294"/>
      <c r="J486" s="294"/>
      <c r="L486" s="294"/>
    </row>
    <row r="487" ht="15.75" customHeight="1">
      <c r="A487" s="294"/>
      <c r="B487" s="294"/>
      <c r="C487" s="295"/>
      <c r="D487" s="295"/>
      <c r="E487" s="294"/>
      <c r="F487" s="295"/>
      <c r="G487" s="295"/>
      <c r="H487" s="295"/>
      <c r="I487" s="294"/>
      <c r="J487" s="294"/>
      <c r="L487" s="294"/>
    </row>
    <row r="488" ht="15.75" customHeight="1">
      <c r="A488" s="294"/>
      <c r="B488" s="294"/>
      <c r="C488" s="295"/>
      <c r="D488" s="295"/>
      <c r="E488" s="294"/>
      <c r="F488" s="295"/>
      <c r="G488" s="295"/>
      <c r="H488" s="295"/>
      <c r="I488" s="294"/>
      <c r="J488" s="294"/>
      <c r="L488" s="294"/>
    </row>
    <row r="489" ht="15.75" customHeight="1">
      <c r="A489" s="294"/>
      <c r="B489" s="294"/>
      <c r="C489" s="295"/>
      <c r="D489" s="295"/>
      <c r="E489" s="294"/>
      <c r="F489" s="295"/>
      <c r="G489" s="295"/>
      <c r="H489" s="295"/>
      <c r="I489" s="294"/>
      <c r="J489" s="294"/>
      <c r="L489" s="294"/>
    </row>
    <row r="490" ht="15.75" customHeight="1">
      <c r="A490" s="294"/>
      <c r="B490" s="294"/>
      <c r="C490" s="295"/>
      <c r="D490" s="295"/>
      <c r="E490" s="294"/>
      <c r="F490" s="295"/>
      <c r="G490" s="295"/>
      <c r="H490" s="295"/>
      <c r="I490" s="294"/>
      <c r="J490" s="294"/>
      <c r="L490" s="294"/>
    </row>
    <row r="491" ht="15.75" customHeight="1">
      <c r="A491" s="294"/>
      <c r="B491" s="294"/>
      <c r="C491" s="295"/>
      <c r="D491" s="295"/>
      <c r="E491" s="294"/>
      <c r="F491" s="295"/>
      <c r="G491" s="295"/>
      <c r="H491" s="295"/>
      <c r="I491" s="294"/>
      <c r="J491" s="294"/>
      <c r="L491" s="294"/>
    </row>
    <row r="492" ht="15.75" customHeight="1">
      <c r="A492" s="294"/>
      <c r="B492" s="294"/>
      <c r="C492" s="295"/>
      <c r="D492" s="295"/>
      <c r="E492" s="294"/>
      <c r="F492" s="295"/>
      <c r="G492" s="295"/>
      <c r="H492" s="295"/>
      <c r="I492" s="294"/>
      <c r="J492" s="294"/>
      <c r="L492" s="294"/>
    </row>
    <row r="493" ht="15.75" customHeight="1">
      <c r="A493" s="294"/>
      <c r="B493" s="294"/>
      <c r="C493" s="295"/>
      <c r="D493" s="295"/>
      <c r="E493" s="294"/>
      <c r="F493" s="295"/>
      <c r="G493" s="295"/>
      <c r="H493" s="295"/>
      <c r="I493" s="294"/>
      <c r="J493" s="294"/>
      <c r="L493" s="294"/>
    </row>
    <row r="494" ht="15.75" customHeight="1">
      <c r="A494" s="294"/>
      <c r="B494" s="294"/>
      <c r="C494" s="295"/>
      <c r="D494" s="295"/>
      <c r="E494" s="294"/>
      <c r="F494" s="295"/>
      <c r="G494" s="295"/>
      <c r="H494" s="295"/>
      <c r="I494" s="294"/>
      <c r="J494" s="294"/>
      <c r="L494" s="294"/>
    </row>
    <row r="495" ht="15.75" customHeight="1">
      <c r="A495" s="294"/>
      <c r="B495" s="294"/>
      <c r="C495" s="295"/>
      <c r="D495" s="295"/>
      <c r="E495" s="294"/>
      <c r="F495" s="295"/>
      <c r="G495" s="295"/>
      <c r="H495" s="295"/>
      <c r="I495" s="294"/>
      <c r="J495" s="294"/>
      <c r="L495" s="294"/>
    </row>
    <row r="496" ht="15.75" customHeight="1">
      <c r="A496" s="294"/>
      <c r="B496" s="294"/>
      <c r="C496" s="295"/>
      <c r="D496" s="295"/>
      <c r="E496" s="294"/>
      <c r="F496" s="295"/>
      <c r="G496" s="295"/>
      <c r="H496" s="295"/>
      <c r="I496" s="294"/>
      <c r="J496" s="294"/>
      <c r="L496" s="294"/>
    </row>
    <row r="497" ht="15.75" customHeight="1">
      <c r="A497" s="294"/>
      <c r="B497" s="294"/>
      <c r="C497" s="295"/>
      <c r="D497" s="295"/>
      <c r="E497" s="294"/>
      <c r="F497" s="295"/>
      <c r="G497" s="295"/>
      <c r="H497" s="295"/>
      <c r="I497" s="294"/>
      <c r="J497" s="294"/>
      <c r="L497" s="294"/>
    </row>
    <row r="498" ht="15.75" customHeight="1">
      <c r="A498" s="294"/>
      <c r="B498" s="294"/>
      <c r="C498" s="295"/>
      <c r="D498" s="295"/>
      <c r="E498" s="294"/>
      <c r="F498" s="295"/>
      <c r="G498" s="295"/>
      <c r="H498" s="295"/>
      <c r="I498" s="294"/>
      <c r="J498" s="294"/>
      <c r="L498" s="294"/>
    </row>
    <row r="499" ht="15.75" customHeight="1">
      <c r="A499" s="294"/>
      <c r="B499" s="294"/>
      <c r="C499" s="295"/>
      <c r="D499" s="295"/>
      <c r="E499" s="294"/>
      <c r="F499" s="295"/>
      <c r="G499" s="295"/>
      <c r="H499" s="295"/>
      <c r="I499" s="294"/>
      <c r="J499" s="294"/>
      <c r="L499" s="294"/>
    </row>
    <row r="500" ht="15.75" customHeight="1">
      <c r="A500" s="294"/>
      <c r="B500" s="294"/>
      <c r="C500" s="295"/>
      <c r="D500" s="295"/>
      <c r="E500" s="294"/>
      <c r="F500" s="295"/>
      <c r="G500" s="295"/>
      <c r="H500" s="295"/>
      <c r="I500" s="294"/>
      <c r="J500" s="294"/>
      <c r="L500" s="294"/>
    </row>
    <row r="501" ht="15.75" customHeight="1">
      <c r="A501" s="294"/>
      <c r="B501" s="294"/>
      <c r="C501" s="295"/>
      <c r="D501" s="295"/>
      <c r="E501" s="294"/>
      <c r="F501" s="295"/>
      <c r="G501" s="295"/>
      <c r="H501" s="295"/>
      <c r="I501" s="294"/>
      <c r="J501" s="294"/>
      <c r="L501" s="294"/>
    </row>
    <row r="502" ht="15.75" customHeight="1">
      <c r="A502" s="294"/>
      <c r="B502" s="294"/>
      <c r="C502" s="295"/>
      <c r="D502" s="295"/>
      <c r="E502" s="294"/>
      <c r="F502" s="295"/>
      <c r="G502" s="295"/>
      <c r="H502" s="295"/>
      <c r="I502" s="294"/>
      <c r="J502" s="294"/>
      <c r="L502" s="294"/>
    </row>
    <row r="503" ht="15.75" customHeight="1">
      <c r="A503" s="294"/>
      <c r="B503" s="294"/>
      <c r="C503" s="295"/>
      <c r="D503" s="295"/>
      <c r="E503" s="294"/>
      <c r="F503" s="295"/>
      <c r="G503" s="295"/>
      <c r="H503" s="295"/>
      <c r="I503" s="294"/>
      <c r="J503" s="294"/>
      <c r="L503" s="294"/>
    </row>
    <row r="504" ht="15.75" customHeight="1">
      <c r="A504" s="294"/>
      <c r="B504" s="294"/>
      <c r="C504" s="295"/>
      <c r="D504" s="295"/>
      <c r="E504" s="294"/>
      <c r="F504" s="295"/>
      <c r="G504" s="295"/>
      <c r="H504" s="295"/>
      <c r="I504" s="294"/>
      <c r="J504" s="294"/>
      <c r="L504" s="294"/>
    </row>
    <row r="505" ht="15.75" customHeight="1">
      <c r="A505" s="294"/>
      <c r="B505" s="294"/>
      <c r="C505" s="295"/>
      <c r="D505" s="295"/>
      <c r="E505" s="294"/>
      <c r="F505" s="295"/>
      <c r="G505" s="295"/>
      <c r="H505" s="295"/>
      <c r="I505" s="294"/>
      <c r="J505" s="294"/>
      <c r="L505" s="294"/>
    </row>
    <row r="506" ht="15.75" customHeight="1">
      <c r="A506" s="294"/>
      <c r="B506" s="294"/>
      <c r="C506" s="295"/>
      <c r="D506" s="295"/>
      <c r="E506" s="294"/>
      <c r="F506" s="295"/>
      <c r="G506" s="295"/>
      <c r="H506" s="295"/>
      <c r="I506" s="294"/>
      <c r="J506" s="294"/>
      <c r="L506" s="294"/>
    </row>
    <row r="507" ht="15.75" customHeight="1">
      <c r="A507" s="294"/>
      <c r="B507" s="294"/>
      <c r="C507" s="295"/>
      <c r="D507" s="295"/>
      <c r="E507" s="294"/>
      <c r="F507" s="295"/>
      <c r="G507" s="295"/>
      <c r="H507" s="295"/>
      <c r="I507" s="294"/>
      <c r="J507" s="294"/>
      <c r="L507" s="294"/>
    </row>
    <row r="508" ht="15.75" customHeight="1">
      <c r="A508" s="294"/>
      <c r="B508" s="294"/>
      <c r="C508" s="295"/>
      <c r="D508" s="295"/>
      <c r="E508" s="294"/>
      <c r="F508" s="295"/>
      <c r="G508" s="295"/>
      <c r="H508" s="295"/>
      <c r="I508" s="294"/>
      <c r="J508" s="294"/>
      <c r="L508" s="294"/>
    </row>
    <row r="509" ht="15.75" customHeight="1">
      <c r="A509" s="294"/>
      <c r="B509" s="294"/>
      <c r="C509" s="295"/>
      <c r="D509" s="295"/>
      <c r="E509" s="294"/>
      <c r="F509" s="295"/>
      <c r="G509" s="295"/>
      <c r="H509" s="295"/>
      <c r="I509" s="294"/>
      <c r="J509" s="294"/>
      <c r="L509" s="294"/>
    </row>
    <row r="510" ht="15.75" customHeight="1">
      <c r="A510" s="294"/>
      <c r="B510" s="294"/>
      <c r="C510" s="295"/>
      <c r="D510" s="295"/>
      <c r="E510" s="294"/>
      <c r="F510" s="295"/>
      <c r="G510" s="295"/>
      <c r="H510" s="295"/>
      <c r="I510" s="294"/>
      <c r="J510" s="294"/>
      <c r="L510" s="294"/>
    </row>
    <row r="511" ht="15.75" customHeight="1">
      <c r="A511" s="294"/>
      <c r="B511" s="294"/>
      <c r="C511" s="295"/>
      <c r="D511" s="295"/>
      <c r="E511" s="294"/>
      <c r="F511" s="295"/>
      <c r="G511" s="295"/>
      <c r="H511" s="295"/>
      <c r="I511" s="294"/>
      <c r="J511" s="294"/>
      <c r="L511" s="294"/>
    </row>
    <row r="512" ht="15.75" customHeight="1">
      <c r="A512" s="294"/>
      <c r="B512" s="294"/>
      <c r="C512" s="295"/>
      <c r="D512" s="295"/>
      <c r="E512" s="294"/>
      <c r="F512" s="295"/>
      <c r="G512" s="295"/>
      <c r="H512" s="295"/>
      <c r="I512" s="294"/>
      <c r="J512" s="294"/>
      <c r="L512" s="294"/>
    </row>
    <row r="513" ht="15.75" customHeight="1">
      <c r="A513" s="294"/>
      <c r="B513" s="294"/>
      <c r="C513" s="295"/>
      <c r="D513" s="295"/>
      <c r="E513" s="294"/>
      <c r="F513" s="295"/>
      <c r="G513" s="295"/>
      <c r="H513" s="295"/>
      <c r="I513" s="294"/>
      <c r="J513" s="294"/>
      <c r="L513" s="294"/>
    </row>
    <row r="514" ht="15.75" customHeight="1">
      <c r="A514" s="294"/>
      <c r="B514" s="294"/>
      <c r="C514" s="295"/>
      <c r="D514" s="295"/>
      <c r="E514" s="294"/>
      <c r="F514" s="295"/>
      <c r="G514" s="295"/>
      <c r="H514" s="295"/>
      <c r="I514" s="294"/>
      <c r="J514" s="294"/>
      <c r="L514" s="294"/>
    </row>
    <row r="515" ht="15.75" customHeight="1">
      <c r="A515" s="294"/>
      <c r="B515" s="294"/>
      <c r="C515" s="295"/>
      <c r="D515" s="295"/>
      <c r="E515" s="294"/>
      <c r="F515" s="295"/>
      <c r="G515" s="295"/>
      <c r="H515" s="295"/>
      <c r="I515" s="294"/>
      <c r="J515" s="294"/>
      <c r="L515" s="294"/>
    </row>
    <row r="516" ht="15.75" customHeight="1">
      <c r="A516" s="294"/>
      <c r="B516" s="294"/>
      <c r="C516" s="295"/>
      <c r="D516" s="295"/>
      <c r="E516" s="294"/>
      <c r="F516" s="295"/>
      <c r="G516" s="295"/>
      <c r="H516" s="295"/>
      <c r="I516" s="294"/>
      <c r="J516" s="294"/>
      <c r="L516" s="294"/>
    </row>
    <row r="517" ht="15.75" customHeight="1">
      <c r="A517" s="294"/>
      <c r="B517" s="294"/>
      <c r="C517" s="295"/>
      <c r="D517" s="295"/>
      <c r="E517" s="294"/>
      <c r="F517" s="295"/>
      <c r="G517" s="295"/>
      <c r="H517" s="295"/>
      <c r="I517" s="294"/>
      <c r="J517" s="294"/>
      <c r="L517" s="294"/>
    </row>
    <row r="518" ht="15.75" customHeight="1">
      <c r="A518" s="294"/>
      <c r="B518" s="294"/>
      <c r="C518" s="295"/>
      <c r="D518" s="295"/>
      <c r="E518" s="294"/>
      <c r="F518" s="295"/>
      <c r="G518" s="295"/>
      <c r="H518" s="295"/>
      <c r="I518" s="294"/>
      <c r="J518" s="294"/>
      <c r="L518" s="294"/>
    </row>
    <row r="519" ht="15.75" customHeight="1">
      <c r="A519" s="294"/>
      <c r="B519" s="294"/>
      <c r="C519" s="295"/>
      <c r="D519" s="295"/>
      <c r="E519" s="294"/>
      <c r="F519" s="295"/>
      <c r="G519" s="295"/>
      <c r="H519" s="295"/>
      <c r="I519" s="294"/>
      <c r="J519" s="294"/>
      <c r="L519" s="294"/>
    </row>
    <row r="520" ht="15.75" customHeight="1">
      <c r="A520" s="294"/>
      <c r="B520" s="294"/>
      <c r="C520" s="295"/>
      <c r="D520" s="295"/>
      <c r="E520" s="294"/>
      <c r="F520" s="295"/>
      <c r="G520" s="295"/>
      <c r="H520" s="295"/>
      <c r="I520" s="294"/>
      <c r="J520" s="294"/>
      <c r="L520" s="294"/>
    </row>
    <row r="521" ht="15.75" customHeight="1">
      <c r="A521" s="294"/>
      <c r="B521" s="294"/>
      <c r="C521" s="295"/>
      <c r="D521" s="295"/>
      <c r="E521" s="294"/>
      <c r="F521" s="295"/>
      <c r="G521" s="295"/>
      <c r="H521" s="295"/>
      <c r="I521" s="294"/>
      <c r="J521" s="294"/>
      <c r="L521" s="294"/>
    </row>
    <row r="522" ht="15.75" customHeight="1">
      <c r="A522" s="294"/>
      <c r="B522" s="294"/>
      <c r="C522" s="295"/>
      <c r="D522" s="295"/>
      <c r="E522" s="294"/>
      <c r="F522" s="295"/>
      <c r="G522" s="295"/>
      <c r="H522" s="295"/>
      <c r="I522" s="294"/>
      <c r="J522" s="294"/>
      <c r="L522" s="294"/>
    </row>
    <row r="523" ht="15.75" customHeight="1">
      <c r="A523" s="294"/>
      <c r="B523" s="294"/>
      <c r="C523" s="295"/>
      <c r="D523" s="295"/>
      <c r="E523" s="294"/>
      <c r="F523" s="295"/>
      <c r="G523" s="295"/>
      <c r="H523" s="295"/>
      <c r="I523" s="294"/>
      <c r="J523" s="294"/>
      <c r="L523" s="294"/>
    </row>
    <row r="524" ht="15.75" customHeight="1">
      <c r="A524" s="294"/>
      <c r="B524" s="294"/>
      <c r="C524" s="295"/>
      <c r="D524" s="295"/>
      <c r="E524" s="294"/>
      <c r="F524" s="295"/>
      <c r="G524" s="295"/>
      <c r="H524" s="295"/>
      <c r="I524" s="294"/>
      <c r="J524" s="294"/>
      <c r="L524" s="294"/>
    </row>
    <row r="525" ht="15.75" customHeight="1">
      <c r="A525" s="294"/>
      <c r="B525" s="294"/>
      <c r="C525" s="295"/>
      <c r="D525" s="295"/>
      <c r="E525" s="294"/>
      <c r="F525" s="295"/>
      <c r="G525" s="295"/>
      <c r="H525" s="295"/>
      <c r="I525" s="294"/>
      <c r="J525" s="294"/>
      <c r="L525" s="294"/>
    </row>
    <row r="526" ht="15.75" customHeight="1">
      <c r="A526" s="294"/>
      <c r="B526" s="294"/>
      <c r="C526" s="295"/>
      <c r="D526" s="295"/>
      <c r="E526" s="294"/>
      <c r="F526" s="295"/>
      <c r="G526" s="295"/>
      <c r="H526" s="295"/>
      <c r="I526" s="294"/>
      <c r="J526" s="294"/>
      <c r="L526" s="294"/>
    </row>
    <row r="527" ht="15.75" customHeight="1">
      <c r="A527" s="294"/>
      <c r="B527" s="294"/>
      <c r="C527" s="295"/>
      <c r="D527" s="295"/>
      <c r="E527" s="294"/>
      <c r="F527" s="295"/>
      <c r="G527" s="295"/>
      <c r="H527" s="295"/>
      <c r="I527" s="294"/>
      <c r="J527" s="294"/>
      <c r="L527" s="294"/>
    </row>
    <row r="528" ht="15.75" customHeight="1">
      <c r="A528" s="294"/>
      <c r="B528" s="294"/>
      <c r="C528" s="295"/>
      <c r="D528" s="295"/>
      <c r="E528" s="294"/>
      <c r="F528" s="295"/>
      <c r="G528" s="295"/>
      <c r="H528" s="295"/>
      <c r="I528" s="294"/>
      <c r="J528" s="294"/>
      <c r="L528" s="294"/>
    </row>
    <row r="529" ht="15.75" customHeight="1">
      <c r="A529" s="294"/>
      <c r="B529" s="294"/>
      <c r="C529" s="295"/>
      <c r="D529" s="295"/>
      <c r="E529" s="294"/>
      <c r="F529" s="295"/>
      <c r="G529" s="295"/>
      <c r="H529" s="295"/>
      <c r="I529" s="294"/>
      <c r="J529" s="294"/>
      <c r="L529" s="294"/>
    </row>
    <row r="530" ht="15.75" customHeight="1">
      <c r="A530" s="294"/>
      <c r="B530" s="294"/>
      <c r="C530" s="295"/>
      <c r="D530" s="295"/>
      <c r="E530" s="294"/>
      <c r="F530" s="295"/>
      <c r="G530" s="295"/>
      <c r="H530" s="295"/>
      <c r="I530" s="294"/>
      <c r="J530" s="294"/>
      <c r="L530" s="294"/>
    </row>
    <row r="531" ht="15.75" customHeight="1">
      <c r="A531" s="294"/>
      <c r="B531" s="294"/>
      <c r="C531" s="295"/>
      <c r="D531" s="295"/>
      <c r="E531" s="294"/>
      <c r="F531" s="295"/>
      <c r="G531" s="295"/>
      <c r="H531" s="295"/>
      <c r="I531" s="294"/>
      <c r="J531" s="294"/>
      <c r="L531" s="294"/>
    </row>
    <row r="532" ht="15.75" customHeight="1">
      <c r="A532" s="294"/>
      <c r="B532" s="294"/>
      <c r="C532" s="295"/>
      <c r="D532" s="295"/>
      <c r="E532" s="294"/>
      <c r="F532" s="295"/>
      <c r="G532" s="295"/>
      <c r="H532" s="295"/>
      <c r="I532" s="294"/>
      <c r="J532" s="294"/>
      <c r="L532" s="294"/>
    </row>
    <row r="533" ht="15.75" customHeight="1">
      <c r="A533" s="294"/>
      <c r="B533" s="294"/>
      <c r="C533" s="295"/>
      <c r="D533" s="295"/>
      <c r="E533" s="294"/>
      <c r="F533" s="295"/>
      <c r="G533" s="295"/>
      <c r="H533" s="295"/>
      <c r="I533" s="294"/>
      <c r="J533" s="294"/>
      <c r="L533" s="294"/>
    </row>
    <row r="534" ht="15.75" customHeight="1">
      <c r="A534" s="294"/>
      <c r="B534" s="294"/>
      <c r="C534" s="295"/>
      <c r="D534" s="295"/>
      <c r="E534" s="294"/>
      <c r="F534" s="295"/>
      <c r="G534" s="295"/>
      <c r="H534" s="295"/>
      <c r="I534" s="294"/>
      <c r="J534" s="294"/>
      <c r="L534" s="294"/>
    </row>
    <row r="535" ht="15.75" customHeight="1">
      <c r="A535" s="294"/>
      <c r="B535" s="294"/>
      <c r="C535" s="295"/>
      <c r="D535" s="295"/>
      <c r="E535" s="294"/>
      <c r="F535" s="295"/>
      <c r="G535" s="295"/>
      <c r="H535" s="295"/>
      <c r="I535" s="294"/>
      <c r="J535" s="294"/>
      <c r="L535" s="294"/>
    </row>
    <row r="536" ht="15.75" customHeight="1">
      <c r="A536" s="294"/>
      <c r="B536" s="294"/>
      <c r="C536" s="295"/>
      <c r="D536" s="295"/>
      <c r="E536" s="294"/>
      <c r="F536" s="295"/>
      <c r="G536" s="295"/>
      <c r="H536" s="295"/>
      <c r="I536" s="294"/>
      <c r="J536" s="294"/>
      <c r="L536" s="294"/>
    </row>
    <row r="537" ht="15.75" customHeight="1">
      <c r="A537" s="294"/>
      <c r="B537" s="294"/>
      <c r="C537" s="295"/>
      <c r="D537" s="295"/>
      <c r="E537" s="294"/>
      <c r="F537" s="295"/>
      <c r="G537" s="295"/>
      <c r="H537" s="295"/>
      <c r="I537" s="294"/>
      <c r="J537" s="294"/>
      <c r="L537" s="294"/>
    </row>
    <row r="538" ht="15.75" customHeight="1">
      <c r="A538" s="294"/>
      <c r="B538" s="294"/>
      <c r="C538" s="295"/>
      <c r="D538" s="295"/>
      <c r="E538" s="294"/>
      <c r="F538" s="295"/>
      <c r="G538" s="295"/>
      <c r="H538" s="295"/>
      <c r="I538" s="294"/>
      <c r="J538" s="294"/>
      <c r="L538" s="294"/>
    </row>
    <row r="539" ht="15.75" customHeight="1">
      <c r="A539" s="294"/>
      <c r="B539" s="294"/>
      <c r="C539" s="295"/>
      <c r="D539" s="295"/>
      <c r="E539" s="294"/>
      <c r="F539" s="295"/>
      <c r="G539" s="295"/>
      <c r="H539" s="295"/>
      <c r="I539" s="294"/>
      <c r="J539" s="294"/>
      <c r="L539" s="294"/>
    </row>
    <row r="540" ht="15.75" customHeight="1">
      <c r="A540" s="294"/>
      <c r="B540" s="294"/>
      <c r="C540" s="295"/>
      <c r="D540" s="295"/>
      <c r="E540" s="294"/>
      <c r="F540" s="295"/>
      <c r="G540" s="295"/>
      <c r="H540" s="295"/>
      <c r="I540" s="294"/>
      <c r="J540" s="294"/>
      <c r="L540" s="294"/>
    </row>
    <row r="541" ht="15.75" customHeight="1">
      <c r="A541" s="294"/>
      <c r="B541" s="294"/>
      <c r="C541" s="295"/>
      <c r="D541" s="295"/>
      <c r="E541" s="294"/>
      <c r="F541" s="295"/>
      <c r="G541" s="295"/>
      <c r="H541" s="295"/>
      <c r="I541" s="294"/>
      <c r="J541" s="294"/>
      <c r="L541" s="294"/>
    </row>
    <row r="542" ht="15.75" customHeight="1">
      <c r="A542" s="294"/>
      <c r="B542" s="294"/>
      <c r="C542" s="295"/>
      <c r="D542" s="295"/>
      <c r="E542" s="294"/>
      <c r="F542" s="295"/>
      <c r="G542" s="295"/>
      <c r="H542" s="295"/>
      <c r="I542" s="294"/>
      <c r="J542" s="294"/>
      <c r="L542" s="294"/>
    </row>
    <row r="543" ht="15.75" customHeight="1">
      <c r="A543" s="294"/>
      <c r="B543" s="294"/>
      <c r="C543" s="295"/>
      <c r="D543" s="295"/>
      <c r="E543" s="294"/>
      <c r="F543" s="295"/>
      <c r="G543" s="295"/>
      <c r="H543" s="295"/>
      <c r="I543" s="294"/>
      <c r="J543" s="294"/>
      <c r="L543" s="294"/>
    </row>
    <row r="544" ht="15.75" customHeight="1">
      <c r="A544" s="294"/>
      <c r="B544" s="294"/>
      <c r="C544" s="295"/>
      <c r="D544" s="295"/>
      <c r="E544" s="294"/>
      <c r="F544" s="295"/>
      <c r="G544" s="295"/>
      <c r="H544" s="295"/>
      <c r="I544" s="294"/>
      <c r="J544" s="294"/>
      <c r="L544" s="294"/>
    </row>
    <row r="545" ht="15.75" customHeight="1">
      <c r="A545" s="294"/>
      <c r="B545" s="294"/>
      <c r="C545" s="295"/>
      <c r="D545" s="295"/>
      <c r="E545" s="294"/>
      <c r="F545" s="295"/>
      <c r="G545" s="295"/>
      <c r="H545" s="295"/>
      <c r="I545" s="294"/>
      <c r="J545" s="294"/>
      <c r="L545" s="294"/>
    </row>
    <row r="546" ht="15.75" customHeight="1">
      <c r="A546" s="294"/>
      <c r="B546" s="294"/>
      <c r="C546" s="295"/>
      <c r="D546" s="295"/>
      <c r="E546" s="294"/>
      <c r="F546" s="295"/>
      <c r="G546" s="295"/>
      <c r="H546" s="295"/>
      <c r="I546" s="294"/>
      <c r="J546" s="294"/>
      <c r="L546" s="294"/>
    </row>
    <row r="547" ht="15.75" customHeight="1">
      <c r="A547" s="294"/>
      <c r="B547" s="294"/>
      <c r="C547" s="295"/>
      <c r="D547" s="295"/>
      <c r="E547" s="294"/>
      <c r="F547" s="295"/>
      <c r="G547" s="295"/>
      <c r="H547" s="295"/>
      <c r="I547" s="294"/>
      <c r="J547" s="294"/>
      <c r="L547" s="294"/>
    </row>
    <row r="548" ht="15.75" customHeight="1">
      <c r="A548" s="294"/>
      <c r="B548" s="294"/>
      <c r="C548" s="295"/>
      <c r="D548" s="295"/>
      <c r="E548" s="294"/>
      <c r="F548" s="295"/>
      <c r="G548" s="295"/>
      <c r="H548" s="295"/>
      <c r="I548" s="294"/>
      <c r="J548" s="294"/>
      <c r="L548" s="294"/>
    </row>
    <row r="549" ht="15.75" customHeight="1">
      <c r="A549" s="294"/>
      <c r="B549" s="294"/>
      <c r="C549" s="295"/>
      <c r="D549" s="295"/>
      <c r="E549" s="294"/>
      <c r="F549" s="295"/>
      <c r="G549" s="295"/>
      <c r="H549" s="295"/>
      <c r="I549" s="294"/>
      <c r="J549" s="294"/>
      <c r="L549" s="294"/>
    </row>
    <row r="550" ht="15.75" customHeight="1">
      <c r="A550" s="294"/>
      <c r="B550" s="294"/>
      <c r="C550" s="295"/>
      <c r="D550" s="295"/>
      <c r="E550" s="294"/>
      <c r="F550" s="295"/>
      <c r="G550" s="295"/>
      <c r="H550" s="295"/>
      <c r="I550" s="294"/>
      <c r="J550" s="294"/>
      <c r="L550" s="294"/>
    </row>
    <row r="551" ht="15.75" customHeight="1">
      <c r="A551" s="294"/>
      <c r="B551" s="294"/>
      <c r="C551" s="295"/>
      <c r="D551" s="295"/>
      <c r="E551" s="294"/>
      <c r="F551" s="295"/>
      <c r="G551" s="295"/>
      <c r="H551" s="295"/>
      <c r="I551" s="294"/>
      <c r="J551" s="294"/>
      <c r="L551" s="294"/>
    </row>
    <row r="552" ht="15.75" customHeight="1">
      <c r="A552" s="294"/>
      <c r="B552" s="294"/>
      <c r="C552" s="295"/>
      <c r="D552" s="295"/>
      <c r="E552" s="294"/>
      <c r="F552" s="295"/>
      <c r="G552" s="295"/>
      <c r="H552" s="295"/>
      <c r="I552" s="294"/>
      <c r="J552" s="294"/>
      <c r="L552" s="294"/>
    </row>
    <row r="553" ht="15.75" customHeight="1">
      <c r="A553" s="294"/>
      <c r="B553" s="294"/>
      <c r="C553" s="295"/>
      <c r="D553" s="295"/>
      <c r="E553" s="294"/>
      <c r="F553" s="295"/>
      <c r="G553" s="295"/>
      <c r="H553" s="295"/>
      <c r="I553" s="294"/>
      <c r="J553" s="294"/>
      <c r="L553" s="294"/>
    </row>
    <row r="554" ht="15.75" customHeight="1">
      <c r="A554" s="294"/>
      <c r="B554" s="294"/>
      <c r="C554" s="295"/>
      <c r="D554" s="295"/>
      <c r="E554" s="294"/>
      <c r="F554" s="295"/>
      <c r="G554" s="295"/>
      <c r="H554" s="295"/>
      <c r="I554" s="294"/>
      <c r="J554" s="294"/>
      <c r="L554" s="294"/>
    </row>
    <row r="555" ht="15.75" customHeight="1">
      <c r="A555" s="294"/>
      <c r="B555" s="294"/>
      <c r="C555" s="295"/>
      <c r="D555" s="295"/>
      <c r="E555" s="294"/>
      <c r="F555" s="295"/>
      <c r="G555" s="295"/>
      <c r="H555" s="295"/>
      <c r="I555" s="294"/>
      <c r="J555" s="294"/>
      <c r="L555" s="294"/>
    </row>
    <row r="556" ht="15.75" customHeight="1">
      <c r="A556" s="294"/>
      <c r="B556" s="294"/>
      <c r="C556" s="295"/>
      <c r="D556" s="295"/>
      <c r="E556" s="294"/>
      <c r="F556" s="295"/>
      <c r="G556" s="295"/>
      <c r="H556" s="295"/>
      <c r="I556" s="294"/>
      <c r="J556" s="294"/>
      <c r="L556" s="294"/>
    </row>
    <row r="557" ht="15.75" customHeight="1">
      <c r="A557" s="294"/>
      <c r="B557" s="294"/>
      <c r="C557" s="295"/>
      <c r="D557" s="295"/>
      <c r="E557" s="294"/>
      <c r="F557" s="295"/>
      <c r="G557" s="295"/>
      <c r="H557" s="295"/>
      <c r="I557" s="294"/>
      <c r="J557" s="294"/>
      <c r="L557" s="294"/>
    </row>
    <row r="558" ht="15.75" customHeight="1">
      <c r="A558" s="294"/>
      <c r="B558" s="294"/>
      <c r="C558" s="295"/>
      <c r="D558" s="295"/>
      <c r="E558" s="294"/>
      <c r="F558" s="295"/>
      <c r="G558" s="295"/>
      <c r="H558" s="295"/>
      <c r="I558" s="294"/>
      <c r="J558" s="294"/>
      <c r="L558" s="294"/>
    </row>
    <row r="559" ht="15.75" customHeight="1">
      <c r="A559" s="294"/>
      <c r="B559" s="294"/>
      <c r="C559" s="295"/>
      <c r="D559" s="295"/>
      <c r="E559" s="294"/>
      <c r="F559" s="295"/>
      <c r="G559" s="295"/>
      <c r="H559" s="295"/>
      <c r="I559" s="294"/>
      <c r="J559" s="294"/>
      <c r="L559" s="294"/>
    </row>
    <row r="560" ht="15.75" customHeight="1">
      <c r="A560" s="294"/>
      <c r="B560" s="294"/>
      <c r="C560" s="295"/>
      <c r="D560" s="295"/>
      <c r="E560" s="294"/>
      <c r="F560" s="295"/>
      <c r="G560" s="295"/>
      <c r="H560" s="295"/>
      <c r="I560" s="294"/>
      <c r="J560" s="294"/>
      <c r="L560" s="294"/>
    </row>
    <row r="561" ht="15.75" customHeight="1">
      <c r="A561" s="294"/>
      <c r="B561" s="294"/>
      <c r="C561" s="295"/>
      <c r="D561" s="295"/>
      <c r="E561" s="294"/>
      <c r="F561" s="295"/>
      <c r="G561" s="295"/>
      <c r="H561" s="295"/>
      <c r="I561" s="294"/>
      <c r="J561" s="294"/>
      <c r="L561" s="294"/>
    </row>
    <row r="562" ht="15.75" customHeight="1">
      <c r="A562" s="294"/>
      <c r="B562" s="294"/>
      <c r="C562" s="295"/>
      <c r="D562" s="295"/>
      <c r="E562" s="294"/>
      <c r="F562" s="295"/>
      <c r="G562" s="295"/>
      <c r="H562" s="295"/>
      <c r="I562" s="294"/>
      <c r="J562" s="294"/>
      <c r="L562" s="294"/>
    </row>
    <row r="563" ht="15.75" customHeight="1">
      <c r="A563" s="294"/>
      <c r="B563" s="294"/>
      <c r="C563" s="295"/>
      <c r="D563" s="295"/>
      <c r="E563" s="294"/>
      <c r="F563" s="295"/>
      <c r="G563" s="295"/>
      <c r="H563" s="295"/>
      <c r="I563" s="294"/>
      <c r="J563" s="294"/>
      <c r="L563" s="294"/>
    </row>
    <row r="564" ht="15.75" customHeight="1">
      <c r="A564" s="294"/>
      <c r="B564" s="294"/>
      <c r="C564" s="295"/>
      <c r="D564" s="295"/>
      <c r="E564" s="294"/>
      <c r="F564" s="295"/>
      <c r="G564" s="295"/>
      <c r="H564" s="295"/>
      <c r="I564" s="294"/>
      <c r="J564" s="294"/>
      <c r="L564" s="294"/>
    </row>
    <row r="565" ht="15.75" customHeight="1">
      <c r="A565" s="294"/>
      <c r="B565" s="294"/>
      <c r="C565" s="295"/>
      <c r="D565" s="295"/>
      <c r="E565" s="294"/>
      <c r="F565" s="295"/>
      <c r="G565" s="295"/>
      <c r="H565" s="295"/>
      <c r="I565" s="294"/>
      <c r="J565" s="294"/>
      <c r="L565" s="294"/>
    </row>
    <row r="566" ht="15.75" customHeight="1">
      <c r="A566" s="294"/>
      <c r="B566" s="294"/>
      <c r="C566" s="295"/>
      <c r="D566" s="295"/>
      <c r="E566" s="294"/>
      <c r="F566" s="295"/>
      <c r="G566" s="295"/>
      <c r="H566" s="295"/>
      <c r="I566" s="294"/>
      <c r="J566" s="294"/>
      <c r="L566" s="294"/>
    </row>
    <row r="567" ht="15.75" customHeight="1">
      <c r="A567" s="294"/>
      <c r="B567" s="294"/>
      <c r="C567" s="295"/>
      <c r="D567" s="295"/>
      <c r="E567" s="294"/>
      <c r="F567" s="295"/>
      <c r="G567" s="295"/>
      <c r="H567" s="295"/>
      <c r="I567" s="294"/>
      <c r="J567" s="294"/>
      <c r="L567" s="294"/>
    </row>
    <row r="568" ht="15.75" customHeight="1">
      <c r="A568" s="294"/>
      <c r="B568" s="294"/>
      <c r="C568" s="295"/>
      <c r="D568" s="295"/>
      <c r="E568" s="294"/>
      <c r="F568" s="295"/>
      <c r="G568" s="295"/>
      <c r="H568" s="295"/>
      <c r="I568" s="294"/>
      <c r="J568" s="294"/>
      <c r="L568" s="294"/>
    </row>
    <row r="569" ht="15.75" customHeight="1">
      <c r="A569" s="294"/>
      <c r="B569" s="294"/>
      <c r="C569" s="295"/>
      <c r="D569" s="295"/>
      <c r="E569" s="294"/>
      <c r="F569" s="295"/>
      <c r="G569" s="295"/>
      <c r="H569" s="295"/>
      <c r="I569" s="294"/>
      <c r="J569" s="294"/>
      <c r="L569" s="294"/>
    </row>
    <row r="570" ht="15.75" customHeight="1">
      <c r="A570" s="294"/>
      <c r="B570" s="294"/>
      <c r="C570" s="295"/>
      <c r="D570" s="295"/>
      <c r="E570" s="294"/>
      <c r="F570" s="295"/>
      <c r="G570" s="295"/>
      <c r="H570" s="295"/>
      <c r="I570" s="294"/>
      <c r="J570" s="294"/>
      <c r="L570" s="294"/>
    </row>
    <row r="571" ht="15.75" customHeight="1">
      <c r="A571" s="294"/>
      <c r="B571" s="294"/>
      <c r="C571" s="295"/>
      <c r="D571" s="295"/>
      <c r="E571" s="294"/>
      <c r="F571" s="295"/>
      <c r="G571" s="295"/>
      <c r="H571" s="295"/>
      <c r="I571" s="294"/>
      <c r="J571" s="294"/>
      <c r="L571" s="294"/>
    </row>
    <row r="572" ht="15.75" customHeight="1">
      <c r="A572" s="294"/>
      <c r="B572" s="294"/>
      <c r="C572" s="295"/>
      <c r="D572" s="295"/>
      <c r="E572" s="294"/>
      <c r="F572" s="295"/>
      <c r="G572" s="295"/>
      <c r="H572" s="295"/>
      <c r="I572" s="294"/>
      <c r="J572" s="294"/>
      <c r="L572" s="294"/>
    </row>
    <row r="573" ht="15.75" customHeight="1">
      <c r="A573" s="294"/>
      <c r="B573" s="294"/>
      <c r="C573" s="295"/>
      <c r="D573" s="295"/>
      <c r="E573" s="294"/>
      <c r="F573" s="295"/>
      <c r="G573" s="295"/>
      <c r="H573" s="295"/>
      <c r="I573" s="294"/>
      <c r="J573" s="294"/>
      <c r="L573" s="294"/>
    </row>
    <row r="574" ht="15.75" customHeight="1">
      <c r="A574" s="294"/>
      <c r="B574" s="294"/>
      <c r="C574" s="295"/>
      <c r="D574" s="295"/>
      <c r="E574" s="294"/>
      <c r="F574" s="295"/>
      <c r="G574" s="295"/>
      <c r="H574" s="295"/>
      <c r="I574" s="294"/>
      <c r="J574" s="294"/>
      <c r="L574" s="294"/>
    </row>
    <row r="575" ht="15.75" customHeight="1">
      <c r="A575" s="294"/>
      <c r="B575" s="294"/>
      <c r="C575" s="295"/>
      <c r="D575" s="295"/>
      <c r="E575" s="294"/>
      <c r="F575" s="295"/>
      <c r="G575" s="295"/>
      <c r="H575" s="295"/>
      <c r="I575" s="294"/>
      <c r="J575" s="294"/>
      <c r="L575" s="294"/>
    </row>
    <row r="576" ht="15.75" customHeight="1">
      <c r="A576" s="294"/>
      <c r="B576" s="294"/>
      <c r="C576" s="295"/>
      <c r="D576" s="295"/>
      <c r="E576" s="294"/>
      <c r="F576" s="295"/>
      <c r="G576" s="295"/>
      <c r="H576" s="295"/>
      <c r="I576" s="294"/>
      <c r="J576" s="294"/>
      <c r="L576" s="294"/>
    </row>
    <row r="577" ht="15.75" customHeight="1">
      <c r="A577" s="294"/>
      <c r="B577" s="294"/>
      <c r="C577" s="295"/>
      <c r="D577" s="295"/>
      <c r="E577" s="294"/>
      <c r="F577" s="295"/>
      <c r="G577" s="295"/>
      <c r="H577" s="295"/>
      <c r="I577" s="294"/>
      <c r="J577" s="294"/>
      <c r="L577" s="294"/>
    </row>
    <row r="578" ht="15.75" customHeight="1">
      <c r="A578" s="294"/>
      <c r="B578" s="294"/>
      <c r="C578" s="295"/>
      <c r="D578" s="295"/>
      <c r="E578" s="294"/>
      <c r="F578" s="295"/>
      <c r="G578" s="295"/>
      <c r="H578" s="295"/>
      <c r="I578" s="294"/>
      <c r="J578" s="294"/>
      <c r="L578" s="294"/>
    </row>
    <row r="579" ht="15.75" customHeight="1">
      <c r="A579" s="294"/>
      <c r="B579" s="294"/>
      <c r="C579" s="295"/>
      <c r="D579" s="295"/>
      <c r="E579" s="294"/>
      <c r="F579" s="295"/>
      <c r="G579" s="295"/>
      <c r="H579" s="295"/>
      <c r="I579" s="294"/>
      <c r="J579" s="294"/>
      <c r="L579" s="294"/>
    </row>
    <row r="580" ht="15.75" customHeight="1">
      <c r="A580" s="294"/>
      <c r="B580" s="294"/>
      <c r="C580" s="295"/>
      <c r="D580" s="295"/>
      <c r="E580" s="294"/>
      <c r="F580" s="295"/>
      <c r="G580" s="295"/>
      <c r="H580" s="295"/>
      <c r="I580" s="294"/>
      <c r="J580" s="294"/>
      <c r="L580" s="294"/>
    </row>
    <row r="581" ht="15.75" customHeight="1">
      <c r="A581" s="294"/>
      <c r="B581" s="294"/>
      <c r="C581" s="295"/>
      <c r="D581" s="295"/>
      <c r="E581" s="294"/>
      <c r="F581" s="295"/>
      <c r="G581" s="295"/>
      <c r="H581" s="295"/>
      <c r="I581" s="294"/>
      <c r="J581" s="294"/>
      <c r="L581" s="294"/>
    </row>
    <row r="582" ht="15.75" customHeight="1">
      <c r="A582" s="294"/>
      <c r="B582" s="294"/>
      <c r="C582" s="295"/>
      <c r="D582" s="295"/>
      <c r="E582" s="294"/>
      <c r="F582" s="295"/>
      <c r="G582" s="295"/>
      <c r="H582" s="295"/>
      <c r="I582" s="294"/>
      <c r="J582" s="294"/>
      <c r="L582" s="294"/>
    </row>
    <row r="583" ht="15.75" customHeight="1">
      <c r="A583" s="294"/>
      <c r="B583" s="294"/>
      <c r="C583" s="295"/>
      <c r="D583" s="295"/>
      <c r="E583" s="294"/>
      <c r="F583" s="295"/>
      <c r="G583" s="295"/>
      <c r="H583" s="295"/>
      <c r="I583" s="294"/>
      <c r="J583" s="294"/>
      <c r="L583" s="294"/>
    </row>
    <row r="584" ht="15.75" customHeight="1">
      <c r="A584" s="294"/>
      <c r="B584" s="294"/>
      <c r="C584" s="295"/>
      <c r="D584" s="295"/>
      <c r="E584" s="294"/>
      <c r="F584" s="295"/>
      <c r="G584" s="295"/>
      <c r="H584" s="295"/>
      <c r="I584" s="294"/>
      <c r="J584" s="294"/>
      <c r="L584" s="294"/>
    </row>
    <row r="585" ht="15.75" customHeight="1">
      <c r="A585" s="294"/>
      <c r="B585" s="294"/>
      <c r="C585" s="295"/>
      <c r="D585" s="295"/>
      <c r="E585" s="294"/>
      <c r="F585" s="295"/>
      <c r="G585" s="295"/>
      <c r="H585" s="295"/>
      <c r="I585" s="294"/>
      <c r="J585" s="294"/>
      <c r="L585" s="294"/>
    </row>
    <row r="586" ht="15.75" customHeight="1">
      <c r="A586" s="294"/>
      <c r="B586" s="294"/>
      <c r="C586" s="295"/>
      <c r="D586" s="295"/>
      <c r="E586" s="294"/>
      <c r="F586" s="295"/>
      <c r="G586" s="295"/>
      <c r="H586" s="295"/>
      <c r="I586" s="294"/>
      <c r="J586" s="294"/>
      <c r="L586" s="294"/>
    </row>
    <row r="587" ht="15.75" customHeight="1">
      <c r="A587" s="294"/>
      <c r="B587" s="294"/>
      <c r="C587" s="295"/>
      <c r="D587" s="295"/>
      <c r="E587" s="294"/>
      <c r="F587" s="295"/>
      <c r="G587" s="295"/>
      <c r="H587" s="295"/>
      <c r="I587" s="294"/>
      <c r="J587" s="294"/>
      <c r="L587" s="294"/>
    </row>
    <row r="588" ht="15.75" customHeight="1">
      <c r="A588" s="294"/>
      <c r="B588" s="294"/>
      <c r="C588" s="295"/>
      <c r="D588" s="295"/>
      <c r="E588" s="294"/>
      <c r="F588" s="295"/>
      <c r="G588" s="295"/>
      <c r="H588" s="295"/>
      <c r="I588" s="294"/>
      <c r="J588" s="294"/>
      <c r="L588" s="294"/>
    </row>
    <row r="589" ht="15.75" customHeight="1">
      <c r="A589" s="294"/>
      <c r="B589" s="294"/>
      <c r="C589" s="295"/>
      <c r="D589" s="295"/>
      <c r="E589" s="294"/>
      <c r="F589" s="295"/>
      <c r="G589" s="295"/>
      <c r="H589" s="295"/>
      <c r="I589" s="294"/>
      <c r="J589" s="294"/>
      <c r="L589" s="294"/>
    </row>
    <row r="590" ht="15.75" customHeight="1">
      <c r="A590" s="294"/>
      <c r="B590" s="294"/>
      <c r="C590" s="295"/>
      <c r="D590" s="295"/>
      <c r="E590" s="294"/>
      <c r="F590" s="295"/>
      <c r="G590" s="295"/>
      <c r="H590" s="295"/>
      <c r="I590" s="294"/>
      <c r="J590" s="294"/>
      <c r="L590" s="294"/>
    </row>
    <row r="591" ht="15.75" customHeight="1">
      <c r="A591" s="294"/>
      <c r="B591" s="294"/>
      <c r="C591" s="295"/>
      <c r="D591" s="295"/>
      <c r="E591" s="294"/>
      <c r="F591" s="295"/>
      <c r="G591" s="295"/>
      <c r="H591" s="295"/>
      <c r="I591" s="294"/>
      <c r="J591" s="294"/>
      <c r="L591" s="294"/>
    </row>
    <row r="592" ht="15.75" customHeight="1">
      <c r="A592" s="294"/>
      <c r="B592" s="294"/>
      <c r="C592" s="295"/>
      <c r="D592" s="295"/>
      <c r="E592" s="294"/>
      <c r="F592" s="295"/>
      <c r="G592" s="295"/>
      <c r="H592" s="295"/>
      <c r="I592" s="294"/>
      <c r="J592" s="294"/>
      <c r="L592" s="294"/>
    </row>
    <row r="593" ht="15.75" customHeight="1">
      <c r="A593" s="294"/>
      <c r="B593" s="294"/>
      <c r="C593" s="295"/>
      <c r="D593" s="295"/>
      <c r="E593" s="294"/>
      <c r="F593" s="295"/>
      <c r="G593" s="295"/>
      <c r="H593" s="295"/>
      <c r="I593" s="294"/>
      <c r="J593" s="294"/>
      <c r="L593" s="294"/>
    </row>
    <row r="594" ht="15.75" customHeight="1">
      <c r="A594" s="294"/>
      <c r="B594" s="294"/>
      <c r="C594" s="295"/>
      <c r="D594" s="295"/>
      <c r="E594" s="294"/>
      <c r="F594" s="295"/>
      <c r="G594" s="295"/>
      <c r="H594" s="295"/>
      <c r="I594" s="294"/>
      <c r="J594" s="294"/>
      <c r="L594" s="294"/>
    </row>
    <row r="595" ht="15.75" customHeight="1">
      <c r="A595" s="294"/>
      <c r="B595" s="294"/>
      <c r="C595" s="295"/>
      <c r="D595" s="295"/>
      <c r="E595" s="294"/>
      <c r="F595" s="295"/>
      <c r="G595" s="295"/>
      <c r="H595" s="295"/>
      <c r="I595" s="294"/>
      <c r="J595" s="294"/>
      <c r="L595" s="294"/>
    </row>
    <row r="596" ht="15.75" customHeight="1">
      <c r="A596" s="294"/>
      <c r="B596" s="294"/>
      <c r="C596" s="295"/>
      <c r="D596" s="295"/>
      <c r="E596" s="294"/>
      <c r="F596" s="295"/>
      <c r="G596" s="295"/>
      <c r="H596" s="295"/>
      <c r="I596" s="294"/>
      <c r="J596" s="294"/>
      <c r="L596" s="294"/>
    </row>
    <row r="597" ht="15.75" customHeight="1">
      <c r="A597" s="294"/>
      <c r="B597" s="294"/>
      <c r="C597" s="295"/>
      <c r="D597" s="295"/>
      <c r="E597" s="294"/>
      <c r="F597" s="295"/>
      <c r="G597" s="295"/>
      <c r="H597" s="295"/>
      <c r="I597" s="294"/>
      <c r="J597" s="294"/>
      <c r="L597" s="294"/>
    </row>
    <row r="598" ht="15.75" customHeight="1">
      <c r="A598" s="294"/>
      <c r="B598" s="294"/>
      <c r="C598" s="295"/>
      <c r="D598" s="295"/>
      <c r="E598" s="294"/>
      <c r="F598" s="295"/>
      <c r="G598" s="295"/>
      <c r="H598" s="295"/>
      <c r="I598" s="294"/>
      <c r="J598" s="294"/>
      <c r="L598" s="294"/>
    </row>
    <row r="599" ht="15.75" customHeight="1">
      <c r="A599" s="294"/>
      <c r="B599" s="294"/>
      <c r="C599" s="295"/>
      <c r="D599" s="295"/>
      <c r="E599" s="294"/>
      <c r="F599" s="295"/>
      <c r="G599" s="295"/>
      <c r="H599" s="295"/>
      <c r="I599" s="294"/>
      <c r="J599" s="294"/>
      <c r="L599" s="294"/>
    </row>
    <row r="600" ht="15.75" customHeight="1">
      <c r="A600" s="294"/>
      <c r="B600" s="294"/>
      <c r="C600" s="295"/>
      <c r="D600" s="295"/>
      <c r="E600" s="294"/>
      <c r="F600" s="295"/>
      <c r="G600" s="295"/>
      <c r="H600" s="295"/>
      <c r="I600" s="294"/>
      <c r="J600" s="294"/>
      <c r="L600" s="294"/>
    </row>
    <row r="601" ht="15.75" customHeight="1">
      <c r="A601" s="294"/>
      <c r="B601" s="294"/>
      <c r="C601" s="295"/>
      <c r="D601" s="295"/>
      <c r="E601" s="294"/>
      <c r="F601" s="295"/>
      <c r="G601" s="295"/>
      <c r="H601" s="295"/>
      <c r="I601" s="294"/>
      <c r="J601" s="294"/>
      <c r="L601" s="294"/>
    </row>
    <row r="602" ht="15.75" customHeight="1">
      <c r="A602" s="294"/>
      <c r="B602" s="294"/>
      <c r="C602" s="295"/>
      <c r="D602" s="295"/>
      <c r="E602" s="294"/>
      <c r="F602" s="295"/>
      <c r="G602" s="295"/>
      <c r="H602" s="295"/>
      <c r="I602" s="294"/>
      <c r="J602" s="294"/>
      <c r="L602" s="294"/>
    </row>
    <row r="603" ht="15.75" customHeight="1">
      <c r="A603" s="294"/>
      <c r="B603" s="294"/>
      <c r="C603" s="295"/>
      <c r="D603" s="295"/>
      <c r="E603" s="294"/>
      <c r="F603" s="295"/>
      <c r="G603" s="295"/>
      <c r="H603" s="295"/>
      <c r="I603" s="294"/>
      <c r="J603" s="294"/>
      <c r="L603" s="294"/>
    </row>
    <row r="604" ht="15.75" customHeight="1">
      <c r="A604" s="294"/>
      <c r="B604" s="294"/>
      <c r="C604" s="295"/>
      <c r="D604" s="295"/>
      <c r="E604" s="294"/>
      <c r="F604" s="295"/>
      <c r="G604" s="295"/>
      <c r="H604" s="295"/>
      <c r="I604" s="294"/>
      <c r="J604" s="294"/>
      <c r="L604" s="294"/>
    </row>
    <row r="605" ht="15.75" customHeight="1">
      <c r="A605" s="294"/>
      <c r="B605" s="294"/>
      <c r="C605" s="295"/>
      <c r="D605" s="295"/>
      <c r="E605" s="294"/>
      <c r="F605" s="295"/>
      <c r="G605" s="295"/>
      <c r="H605" s="295"/>
      <c r="I605" s="294"/>
      <c r="J605" s="294"/>
      <c r="L605" s="294"/>
    </row>
    <row r="606" ht="15.75" customHeight="1">
      <c r="A606" s="294"/>
      <c r="B606" s="294"/>
      <c r="C606" s="295"/>
      <c r="D606" s="295"/>
      <c r="E606" s="294"/>
      <c r="F606" s="295"/>
      <c r="G606" s="295"/>
      <c r="H606" s="295"/>
      <c r="I606" s="294"/>
      <c r="J606" s="294"/>
      <c r="L606" s="294"/>
    </row>
    <row r="607" ht="15.75" customHeight="1">
      <c r="A607" s="294"/>
      <c r="B607" s="294"/>
      <c r="C607" s="295"/>
      <c r="D607" s="295"/>
      <c r="E607" s="294"/>
      <c r="F607" s="295"/>
      <c r="G607" s="295"/>
      <c r="H607" s="295"/>
      <c r="I607" s="294"/>
      <c r="J607" s="294"/>
      <c r="L607" s="294"/>
    </row>
    <row r="608" ht="15.75" customHeight="1">
      <c r="A608" s="294"/>
      <c r="B608" s="294"/>
      <c r="C608" s="295"/>
      <c r="D608" s="295"/>
      <c r="E608" s="294"/>
      <c r="F608" s="295"/>
      <c r="G608" s="295"/>
      <c r="H608" s="295"/>
      <c r="I608" s="294"/>
      <c r="J608" s="294"/>
      <c r="L608" s="294"/>
    </row>
    <row r="609" ht="15.75" customHeight="1">
      <c r="A609" s="294"/>
      <c r="B609" s="294"/>
      <c r="C609" s="295"/>
      <c r="D609" s="295"/>
      <c r="E609" s="294"/>
      <c r="F609" s="295"/>
      <c r="G609" s="295"/>
      <c r="H609" s="295"/>
      <c r="I609" s="294"/>
      <c r="J609" s="294"/>
      <c r="L609" s="294"/>
    </row>
    <row r="610" ht="15.75" customHeight="1">
      <c r="A610" s="294"/>
      <c r="B610" s="294"/>
      <c r="C610" s="295"/>
      <c r="D610" s="295"/>
      <c r="E610" s="294"/>
      <c r="F610" s="295"/>
      <c r="G610" s="295"/>
      <c r="H610" s="295"/>
      <c r="I610" s="294"/>
      <c r="J610" s="294"/>
      <c r="L610" s="294"/>
    </row>
    <row r="611" ht="15.75" customHeight="1">
      <c r="A611" s="294"/>
      <c r="B611" s="294"/>
      <c r="C611" s="295"/>
      <c r="D611" s="295"/>
      <c r="E611" s="294"/>
      <c r="F611" s="295"/>
      <c r="G611" s="295"/>
      <c r="H611" s="295"/>
      <c r="I611" s="294"/>
      <c r="J611" s="294"/>
      <c r="L611" s="294"/>
    </row>
    <row r="612" ht="15.75" customHeight="1">
      <c r="A612" s="294"/>
      <c r="B612" s="294"/>
      <c r="C612" s="295"/>
      <c r="D612" s="295"/>
      <c r="E612" s="294"/>
      <c r="F612" s="295"/>
      <c r="G612" s="295"/>
      <c r="H612" s="295"/>
      <c r="I612" s="294"/>
      <c r="J612" s="294"/>
      <c r="L612" s="294"/>
    </row>
    <row r="613" ht="15.75" customHeight="1">
      <c r="A613" s="294"/>
      <c r="B613" s="294"/>
      <c r="C613" s="295"/>
      <c r="D613" s="295"/>
      <c r="E613" s="294"/>
      <c r="F613" s="295"/>
      <c r="G613" s="295"/>
      <c r="H613" s="295"/>
      <c r="I613" s="294"/>
      <c r="J613" s="294"/>
      <c r="L613" s="294"/>
    </row>
    <row r="614" ht="15.75" customHeight="1">
      <c r="A614" s="294"/>
      <c r="B614" s="294"/>
      <c r="C614" s="295"/>
      <c r="D614" s="295"/>
      <c r="E614" s="294"/>
      <c r="F614" s="295"/>
      <c r="G614" s="295"/>
      <c r="H614" s="295"/>
      <c r="I614" s="294"/>
      <c r="J614" s="294"/>
      <c r="L614" s="294"/>
    </row>
    <row r="615" ht="15.75" customHeight="1">
      <c r="A615" s="294"/>
      <c r="B615" s="294"/>
      <c r="C615" s="295"/>
      <c r="D615" s="295"/>
      <c r="E615" s="294"/>
      <c r="F615" s="295"/>
      <c r="G615" s="295"/>
      <c r="H615" s="295"/>
      <c r="I615" s="294"/>
      <c r="J615" s="294"/>
      <c r="L615" s="294"/>
    </row>
    <row r="616" ht="15.75" customHeight="1">
      <c r="A616" s="294"/>
      <c r="B616" s="294"/>
      <c r="C616" s="295"/>
      <c r="D616" s="295"/>
      <c r="E616" s="294"/>
      <c r="F616" s="295"/>
      <c r="G616" s="295"/>
      <c r="H616" s="295"/>
      <c r="I616" s="294"/>
      <c r="J616" s="294"/>
      <c r="L616" s="294"/>
    </row>
    <row r="617" ht="15.75" customHeight="1">
      <c r="A617" s="294"/>
      <c r="B617" s="294"/>
      <c r="C617" s="295"/>
      <c r="D617" s="295"/>
      <c r="E617" s="294"/>
      <c r="F617" s="295"/>
      <c r="G617" s="295"/>
      <c r="H617" s="295"/>
      <c r="I617" s="294"/>
      <c r="J617" s="294"/>
      <c r="L617" s="294"/>
    </row>
    <row r="618" ht="15.75" customHeight="1">
      <c r="A618" s="294"/>
      <c r="B618" s="294"/>
      <c r="C618" s="295"/>
      <c r="D618" s="295"/>
      <c r="E618" s="294"/>
      <c r="F618" s="295"/>
      <c r="G618" s="295"/>
      <c r="H618" s="295"/>
      <c r="I618" s="294"/>
      <c r="J618" s="294"/>
      <c r="L618" s="294"/>
    </row>
    <row r="619" ht="15.75" customHeight="1">
      <c r="A619" s="294"/>
      <c r="B619" s="294"/>
      <c r="C619" s="295"/>
      <c r="D619" s="295"/>
      <c r="E619" s="294"/>
      <c r="F619" s="295"/>
      <c r="G619" s="295"/>
      <c r="H619" s="295"/>
      <c r="I619" s="294"/>
      <c r="J619" s="294"/>
      <c r="L619" s="294"/>
    </row>
    <row r="620" ht="15.75" customHeight="1">
      <c r="A620" s="294"/>
      <c r="B620" s="294"/>
      <c r="C620" s="295"/>
      <c r="D620" s="295"/>
      <c r="E620" s="294"/>
      <c r="F620" s="295"/>
      <c r="G620" s="295"/>
      <c r="H620" s="295"/>
      <c r="I620" s="294"/>
      <c r="J620" s="294"/>
      <c r="L620" s="294"/>
    </row>
    <row r="621" ht="15.75" customHeight="1">
      <c r="A621" s="294"/>
      <c r="B621" s="294"/>
      <c r="C621" s="295"/>
      <c r="D621" s="295"/>
      <c r="E621" s="294"/>
      <c r="F621" s="295"/>
      <c r="G621" s="295"/>
      <c r="H621" s="295"/>
      <c r="I621" s="294"/>
      <c r="J621" s="294"/>
      <c r="L621" s="294"/>
    </row>
    <row r="622" ht="15.75" customHeight="1">
      <c r="A622" s="294"/>
      <c r="B622" s="294"/>
      <c r="C622" s="295"/>
      <c r="D622" s="295"/>
      <c r="E622" s="294"/>
      <c r="F622" s="295"/>
      <c r="G622" s="295"/>
      <c r="H622" s="295"/>
      <c r="I622" s="294"/>
      <c r="J622" s="294"/>
      <c r="L622" s="294"/>
    </row>
    <row r="623" ht="15.75" customHeight="1">
      <c r="A623" s="294"/>
      <c r="B623" s="294"/>
      <c r="C623" s="295"/>
      <c r="D623" s="295"/>
      <c r="E623" s="294"/>
      <c r="F623" s="295"/>
      <c r="G623" s="295"/>
      <c r="H623" s="295"/>
      <c r="I623" s="294"/>
      <c r="J623" s="294"/>
      <c r="L623" s="294"/>
    </row>
    <row r="624" ht="15.75" customHeight="1">
      <c r="A624" s="294"/>
      <c r="B624" s="294"/>
      <c r="C624" s="295"/>
      <c r="D624" s="295"/>
      <c r="E624" s="294"/>
      <c r="F624" s="295"/>
      <c r="G624" s="295"/>
      <c r="H624" s="295"/>
      <c r="I624" s="294"/>
      <c r="J624" s="294"/>
      <c r="L624" s="294"/>
    </row>
    <row r="625" ht="15.75" customHeight="1">
      <c r="A625" s="294"/>
      <c r="B625" s="294"/>
      <c r="C625" s="295"/>
      <c r="D625" s="295"/>
      <c r="E625" s="294"/>
      <c r="F625" s="295"/>
      <c r="G625" s="295"/>
      <c r="H625" s="295"/>
      <c r="I625" s="294"/>
      <c r="J625" s="294"/>
      <c r="L625" s="294"/>
    </row>
    <row r="626" ht="15.75" customHeight="1">
      <c r="A626" s="294"/>
      <c r="B626" s="294"/>
      <c r="C626" s="295"/>
      <c r="D626" s="295"/>
      <c r="E626" s="294"/>
      <c r="F626" s="295"/>
      <c r="G626" s="295"/>
      <c r="H626" s="295"/>
      <c r="I626" s="294"/>
      <c r="J626" s="294"/>
      <c r="L626" s="294"/>
    </row>
    <row r="627" ht="15.75" customHeight="1">
      <c r="A627" s="294"/>
      <c r="B627" s="294"/>
      <c r="C627" s="295"/>
      <c r="D627" s="295"/>
      <c r="E627" s="294"/>
      <c r="F627" s="295"/>
      <c r="G627" s="295"/>
      <c r="H627" s="295"/>
      <c r="I627" s="294"/>
      <c r="J627" s="294"/>
      <c r="L627" s="294"/>
    </row>
    <row r="628" ht="15.75" customHeight="1">
      <c r="A628" s="294"/>
      <c r="B628" s="294"/>
      <c r="C628" s="295"/>
      <c r="D628" s="295"/>
      <c r="E628" s="294"/>
      <c r="F628" s="295"/>
      <c r="G628" s="295"/>
      <c r="H628" s="295"/>
      <c r="I628" s="294"/>
      <c r="J628" s="294"/>
      <c r="L628" s="294"/>
    </row>
    <row r="629" ht="15.75" customHeight="1">
      <c r="A629" s="294"/>
      <c r="B629" s="294"/>
      <c r="C629" s="295"/>
      <c r="D629" s="295"/>
      <c r="E629" s="294"/>
      <c r="F629" s="295"/>
      <c r="G629" s="295"/>
      <c r="H629" s="295"/>
      <c r="I629" s="294"/>
      <c r="J629" s="294"/>
      <c r="L629" s="294"/>
    </row>
    <row r="630" ht="15.75" customHeight="1">
      <c r="A630" s="294"/>
      <c r="B630" s="294"/>
      <c r="C630" s="295"/>
      <c r="D630" s="295"/>
      <c r="E630" s="294"/>
      <c r="F630" s="295"/>
      <c r="G630" s="295"/>
      <c r="H630" s="295"/>
      <c r="I630" s="294"/>
      <c r="J630" s="294"/>
      <c r="L630" s="294"/>
    </row>
    <row r="631" ht="15.75" customHeight="1">
      <c r="A631" s="294"/>
      <c r="B631" s="294"/>
      <c r="C631" s="295"/>
      <c r="D631" s="295"/>
      <c r="E631" s="294"/>
      <c r="F631" s="295"/>
      <c r="G631" s="295"/>
      <c r="H631" s="295"/>
      <c r="I631" s="294"/>
      <c r="J631" s="294"/>
      <c r="L631" s="294"/>
    </row>
    <row r="632" ht="15.75" customHeight="1">
      <c r="A632" s="294"/>
      <c r="B632" s="294"/>
      <c r="C632" s="295"/>
      <c r="D632" s="295"/>
      <c r="E632" s="294"/>
      <c r="F632" s="295"/>
      <c r="G632" s="295"/>
      <c r="H632" s="295"/>
      <c r="I632" s="294"/>
      <c r="J632" s="294"/>
      <c r="L632" s="294"/>
    </row>
    <row r="633" ht="15.75" customHeight="1">
      <c r="A633" s="294"/>
      <c r="B633" s="294"/>
      <c r="C633" s="295"/>
      <c r="D633" s="295"/>
      <c r="E633" s="294"/>
      <c r="F633" s="295"/>
      <c r="G633" s="295"/>
      <c r="H633" s="295"/>
      <c r="I633" s="294"/>
      <c r="J633" s="294"/>
      <c r="L633" s="294"/>
    </row>
    <row r="634" ht="15.75" customHeight="1">
      <c r="A634" s="294"/>
      <c r="B634" s="294"/>
      <c r="C634" s="295"/>
      <c r="D634" s="295"/>
      <c r="E634" s="294"/>
      <c r="F634" s="295"/>
      <c r="G634" s="295"/>
      <c r="H634" s="295"/>
      <c r="I634" s="294"/>
      <c r="J634" s="294"/>
      <c r="L634" s="294"/>
    </row>
    <row r="635" ht="15.75" customHeight="1">
      <c r="A635" s="294"/>
      <c r="B635" s="294"/>
      <c r="C635" s="295"/>
      <c r="D635" s="295"/>
      <c r="E635" s="294"/>
      <c r="F635" s="295"/>
      <c r="G635" s="295"/>
      <c r="H635" s="295"/>
      <c r="I635" s="294"/>
      <c r="J635" s="294"/>
      <c r="L635" s="294"/>
    </row>
    <row r="636" ht="15.75" customHeight="1">
      <c r="A636" s="294"/>
      <c r="B636" s="294"/>
      <c r="C636" s="295"/>
      <c r="D636" s="295"/>
      <c r="E636" s="294"/>
      <c r="F636" s="295"/>
      <c r="G636" s="295"/>
      <c r="H636" s="295"/>
      <c r="I636" s="294"/>
      <c r="J636" s="294"/>
      <c r="L636" s="294"/>
    </row>
    <row r="637" ht="15.75" customHeight="1">
      <c r="A637" s="294"/>
      <c r="B637" s="294"/>
      <c r="C637" s="295"/>
      <c r="D637" s="295"/>
      <c r="E637" s="294"/>
      <c r="F637" s="295"/>
      <c r="G637" s="295"/>
      <c r="H637" s="295"/>
      <c r="I637" s="294"/>
      <c r="J637" s="294"/>
      <c r="L637" s="294"/>
    </row>
    <row r="638" ht="15.75" customHeight="1">
      <c r="A638" s="294"/>
      <c r="B638" s="294"/>
      <c r="C638" s="295"/>
      <c r="D638" s="295"/>
      <c r="E638" s="294"/>
      <c r="F638" s="295"/>
      <c r="G638" s="295"/>
      <c r="H638" s="295"/>
      <c r="I638" s="294"/>
      <c r="J638" s="294"/>
      <c r="L638" s="294"/>
    </row>
    <row r="639" ht="15.75" customHeight="1">
      <c r="A639" s="294"/>
      <c r="B639" s="294"/>
      <c r="C639" s="295"/>
      <c r="D639" s="295"/>
      <c r="E639" s="294"/>
      <c r="F639" s="295"/>
      <c r="G639" s="295"/>
      <c r="H639" s="295"/>
      <c r="I639" s="294"/>
      <c r="J639" s="294"/>
      <c r="L639" s="294"/>
    </row>
    <row r="640" ht="15.75" customHeight="1">
      <c r="A640" s="294"/>
      <c r="B640" s="294"/>
      <c r="C640" s="295"/>
      <c r="D640" s="295"/>
      <c r="E640" s="294"/>
      <c r="F640" s="295"/>
      <c r="G640" s="295"/>
      <c r="H640" s="295"/>
      <c r="I640" s="294"/>
      <c r="J640" s="294"/>
      <c r="L640" s="294"/>
    </row>
    <row r="641" ht="15.75" customHeight="1">
      <c r="A641" s="294"/>
      <c r="B641" s="294"/>
      <c r="C641" s="295"/>
      <c r="D641" s="295"/>
      <c r="E641" s="294"/>
      <c r="F641" s="295"/>
      <c r="G641" s="295"/>
      <c r="H641" s="295"/>
      <c r="I641" s="294"/>
      <c r="J641" s="294"/>
      <c r="L641" s="294"/>
    </row>
    <row r="642" ht="15.75" customHeight="1">
      <c r="A642" s="294"/>
      <c r="B642" s="294"/>
      <c r="C642" s="295"/>
      <c r="D642" s="295"/>
      <c r="E642" s="294"/>
      <c r="F642" s="295"/>
      <c r="G642" s="295"/>
      <c r="H642" s="295"/>
      <c r="I642" s="294"/>
      <c r="J642" s="294"/>
      <c r="L642" s="294"/>
    </row>
    <row r="643" ht="15.75" customHeight="1">
      <c r="A643" s="294"/>
      <c r="B643" s="294"/>
      <c r="C643" s="295"/>
      <c r="D643" s="295"/>
      <c r="E643" s="294"/>
      <c r="F643" s="295"/>
      <c r="G643" s="295"/>
      <c r="H643" s="295"/>
      <c r="I643" s="294"/>
      <c r="J643" s="294"/>
      <c r="L643" s="294"/>
    </row>
    <row r="644" ht="15.75" customHeight="1">
      <c r="A644" s="294"/>
      <c r="B644" s="294"/>
      <c r="C644" s="295"/>
      <c r="D644" s="295"/>
      <c r="E644" s="294"/>
      <c r="F644" s="295"/>
      <c r="G644" s="295"/>
      <c r="H644" s="295"/>
      <c r="I644" s="294"/>
      <c r="J644" s="294"/>
      <c r="L644" s="294"/>
    </row>
    <row r="645" ht="15.75" customHeight="1">
      <c r="A645" s="294"/>
      <c r="B645" s="294"/>
      <c r="C645" s="295"/>
      <c r="D645" s="295"/>
      <c r="E645" s="294"/>
      <c r="F645" s="295"/>
      <c r="G645" s="295"/>
      <c r="H645" s="295"/>
      <c r="I645" s="294"/>
      <c r="J645" s="294"/>
      <c r="L645" s="294"/>
    </row>
    <row r="646" ht="15.75" customHeight="1">
      <c r="A646" s="294"/>
      <c r="B646" s="294"/>
      <c r="C646" s="295"/>
      <c r="D646" s="295"/>
      <c r="E646" s="294"/>
      <c r="F646" s="295"/>
      <c r="G646" s="295"/>
      <c r="H646" s="295"/>
      <c r="I646" s="294"/>
      <c r="J646" s="294"/>
      <c r="L646" s="294"/>
    </row>
    <row r="647" ht="15.75" customHeight="1">
      <c r="A647" s="294"/>
      <c r="B647" s="294"/>
      <c r="C647" s="295"/>
      <c r="D647" s="295"/>
      <c r="E647" s="294"/>
      <c r="F647" s="295"/>
      <c r="G647" s="295"/>
      <c r="H647" s="295"/>
      <c r="I647" s="294"/>
      <c r="J647" s="294"/>
      <c r="L647" s="294"/>
    </row>
    <row r="648" ht="15.75" customHeight="1">
      <c r="A648" s="294"/>
      <c r="B648" s="294"/>
      <c r="C648" s="295"/>
      <c r="D648" s="295"/>
      <c r="E648" s="294"/>
      <c r="F648" s="295"/>
      <c r="G648" s="295"/>
      <c r="H648" s="295"/>
      <c r="I648" s="294"/>
      <c r="J648" s="294"/>
      <c r="L648" s="294"/>
    </row>
    <row r="649" ht="15.75" customHeight="1">
      <c r="A649" s="294"/>
      <c r="B649" s="294"/>
      <c r="C649" s="295"/>
      <c r="D649" s="295"/>
      <c r="E649" s="294"/>
      <c r="F649" s="295"/>
      <c r="G649" s="295"/>
      <c r="H649" s="295"/>
      <c r="I649" s="294"/>
      <c r="J649" s="294"/>
      <c r="L649" s="294"/>
    </row>
    <row r="650" ht="15.75" customHeight="1">
      <c r="A650" s="294"/>
      <c r="B650" s="294"/>
      <c r="C650" s="295"/>
      <c r="D650" s="295"/>
      <c r="E650" s="294"/>
      <c r="F650" s="295"/>
      <c r="G650" s="295"/>
      <c r="H650" s="295"/>
      <c r="I650" s="294"/>
      <c r="J650" s="294"/>
      <c r="L650" s="294"/>
    </row>
    <row r="651" ht="15.75" customHeight="1">
      <c r="A651" s="294"/>
      <c r="B651" s="294"/>
      <c r="C651" s="295"/>
      <c r="D651" s="295"/>
      <c r="E651" s="294"/>
      <c r="F651" s="295"/>
      <c r="G651" s="295"/>
      <c r="H651" s="295"/>
      <c r="I651" s="294"/>
      <c r="J651" s="294"/>
      <c r="L651" s="294"/>
    </row>
    <row r="652" ht="15.75" customHeight="1">
      <c r="A652" s="294"/>
      <c r="B652" s="294"/>
      <c r="C652" s="295"/>
      <c r="D652" s="295"/>
      <c r="E652" s="294"/>
      <c r="F652" s="295"/>
      <c r="G652" s="295"/>
      <c r="H652" s="295"/>
      <c r="I652" s="294"/>
      <c r="J652" s="294"/>
      <c r="L652" s="294"/>
    </row>
    <row r="653" ht="15.75" customHeight="1">
      <c r="A653" s="294"/>
      <c r="B653" s="294"/>
      <c r="C653" s="295"/>
      <c r="D653" s="295"/>
      <c r="E653" s="294"/>
      <c r="F653" s="295"/>
      <c r="G653" s="295"/>
      <c r="H653" s="295"/>
      <c r="I653" s="294"/>
      <c r="J653" s="294"/>
      <c r="L653" s="294"/>
    </row>
    <row r="654" ht="15.75" customHeight="1">
      <c r="A654" s="294"/>
      <c r="B654" s="294"/>
      <c r="C654" s="295"/>
      <c r="D654" s="295"/>
      <c r="E654" s="294"/>
      <c r="F654" s="295"/>
      <c r="G654" s="295"/>
      <c r="H654" s="295"/>
      <c r="I654" s="294"/>
      <c r="J654" s="294"/>
      <c r="L654" s="294"/>
    </row>
    <row r="655" ht="15.75" customHeight="1">
      <c r="A655" s="294"/>
      <c r="B655" s="294"/>
      <c r="C655" s="295"/>
      <c r="D655" s="295"/>
      <c r="E655" s="294"/>
      <c r="F655" s="295"/>
      <c r="G655" s="295"/>
      <c r="H655" s="295"/>
      <c r="I655" s="294"/>
      <c r="J655" s="294"/>
      <c r="L655" s="294"/>
    </row>
    <row r="656" ht="15.75" customHeight="1">
      <c r="A656" s="294"/>
      <c r="B656" s="294"/>
      <c r="C656" s="295"/>
      <c r="D656" s="295"/>
      <c r="E656" s="294"/>
      <c r="F656" s="295"/>
      <c r="G656" s="295"/>
      <c r="H656" s="295"/>
      <c r="I656" s="294"/>
      <c r="J656" s="294"/>
      <c r="L656" s="294"/>
    </row>
    <row r="657" ht="15.75" customHeight="1">
      <c r="A657" s="294"/>
      <c r="B657" s="294"/>
      <c r="C657" s="295"/>
      <c r="D657" s="295"/>
      <c r="E657" s="294"/>
      <c r="F657" s="295"/>
      <c r="G657" s="295"/>
      <c r="H657" s="295"/>
      <c r="I657" s="294"/>
      <c r="J657" s="294"/>
      <c r="L657" s="294"/>
    </row>
    <row r="658" ht="15.75" customHeight="1">
      <c r="A658" s="294"/>
      <c r="B658" s="294"/>
      <c r="C658" s="295"/>
      <c r="D658" s="295"/>
      <c r="E658" s="294"/>
      <c r="F658" s="295"/>
      <c r="G658" s="295"/>
      <c r="H658" s="295"/>
      <c r="I658" s="294"/>
      <c r="J658" s="294"/>
      <c r="L658" s="294"/>
    </row>
    <row r="659" ht="15.75" customHeight="1">
      <c r="A659" s="294"/>
      <c r="B659" s="294"/>
      <c r="C659" s="295"/>
      <c r="D659" s="295"/>
      <c r="E659" s="294"/>
      <c r="F659" s="295"/>
      <c r="G659" s="295"/>
      <c r="H659" s="295"/>
      <c r="I659" s="294"/>
      <c r="J659" s="294"/>
      <c r="L659" s="294"/>
    </row>
    <row r="660" ht="15.75" customHeight="1">
      <c r="A660" s="294"/>
      <c r="B660" s="294"/>
      <c r="C660" s="295"/>
      <c r="D660" s="295"/>
      <c r="E660" s="294"/>
      <c r="F660" s="295"/>
      <c r="G660" s="295"/>
      <c r="H660" s="295"/>
      <c r="I660" s="294"/>
      <c r="J660" s="294"/>
      <c r="L660" s="294"/>
    </row>
    <row r="661" ht="15.75" customHeight="1">
      <c r="A661" s="294"/>
      <c r="B661" s="294"/>
      <c r="C661" s="295"/>
      <c r="D661" s="295"/>
      <c r="E661" s="294"/>
      <c r="F661" s="295"/>
      <c r="G661" s="295"/>
      <c r="H661" s="295"/>
      <c r="I661" s="294"/>
      <c r="J661" s="294"/>
      <c r="L661" s="294"/>
    </row>
    <row r="662" ht="15.75" customHeight="1">
      <c r="A662" s="294"/>
      <c r="B662" s="294"/>
      <c r="C662" s="295"/>
      <c r="D662" s="295"/>
      <c r="E662" s="294"/>
      <c r="F662" s="295"/>
      <c r="G662" s="295"/>
      <c r="H662" s="295"/>
      <c r="I662" s="294"/>
      <c r="J662" s="294"/>
      <c r="L662" s="294"/>
    </row>
    <row r="663" ht="15.75" customHeight="1">
      <c r="A663" s="294"/>
      <c r="B663" s="294"/>
      <c r="C663" s="295"/>
      <c r="D663" s="295"/>
      <c r="E663" s="294"/>
      <c r="F663" s="295"/>
      <c r="G663" s="295"/>
      <c r="H663" s="295"/>
      <c r="I663" s="294"/>
      <c r="J663" s="294"/>
      <c r="L663" s="294"/>
    </row>
    <row r="664" ht="15.75" customHeight="1">
      <c r="A664" s="294"/>
      <c r="B664" s="294"/>
      <c r="C664" s="295"/>
      <c r="D664" s="295"/>
      <c r="E664" s="294"/>
      <c r="F664" s="295"/>
      <c r="G664" s="295"/>
      <c r="H664" s="295"/>
      <c r="I664" s="294"/>
      <c r="J664" s="294"/>
      <c r="L664" s="294"/>
    </row>
    <row r="665" ht="15.75" customHeight="1">
      <c r="A665" s="294"/>
      <c r="B665" s="294"/>
      <c r="C665" s="295"/>
      <c r="D665" s="295"/>
      <c r="E665" s="294"/>
      <c r="F665" s="295"/>
      <c r="G665" s="295"/>
      <c r="H665" s="295"/>
      <c r="I665" s="294"/>
      <c r="J665" s="294"/>
      <c r="L665" s="294"/>
    </row>
    <row r="666" ht="15.75" customHeight="1">
      <c r="A666" s="294"/>
      <c r="B666" s="294"/>
      <c r="C666" s="295"/>
      <c r="D666" s="295"/>
      <c r="E666" s="294"/>
      <c r="F666" s="295"/>
      <c r="G666" s="295"/>
      <c r="H666" s="295"/>
      <c r="I666" s="294"/>
      <c r="J666" s="294"/>
      <c r="L666" s="294"/>
    </row>
    <row r="667" ht="15.75" customHeight="1">
      <c r="A667" s="294"/>
      <c r="B667" s="294"/>
      <c r="C667" s="295"/>
      <c r="D667" s="295"/>
      <c r="E667" s="294"/>
      <c r="F667" s="295"/>
      <c r="G667" s="295"/>
      <c r="H667" s="295"/>
      <c r="I667" s="294"/>
      <c r="J667" s="294"/>
      <c r="L667" s="294"/>
    </row>
    <row r="668" ht="15.75" customHeight="1">
      <c r="A668" s="294"/>
      <c r="B668" s="294"/>
      <c r="C668" s="295"/>
      <c r="D668" s="295"/>
      <c r="E668" s="294"/>
      <c r="F668" s="295"/>
      <c r="G668" s="295"/>
      <c r="H668" s="295"/>
      <c r="I668" s="294"/>
      <c r="J668" s="294"/>
      <c r="L668" s="294"/>
    </row>
    <row r="669" ht="15.75" customHeight="1">
      <c r="A669" s="294"/>
      <c r="B669" s="294"/>
      <c r="C669" s="295"/>
      <c r="D669" s="295"/>
      <c r="E669" s="294"/>
      <c r="F669" s="295"/>
      <c r="G669" s="295"/>
      <c r="H669" s="295"/>
      <c r="I669" s="294"/>
      <c r="J669" s="294"/>
      <c r="L669" s="294"/>
    </row>
    <row r="670" ht="15.75" customHeight="1">
      <c r="A670" s="294"/>
      <c r="B670" s="294"/>
      <c r="C670" s="295"/>
      <c r="D670" s="295"/>
      <c r="E670" s="294"/>
      <c r="F670" s="295"/>
      <c r="G670" s="295"/>
      <c r="H670" s="295"/>
      <c r="I670" s="294"/>
      <c r="J670" s="294"/>
      <c r="L670" s="294"/>
    </row>
    <row r="671" ht="15.75" customHeight="1">
      <c r="A671" s="294"/>
      <c r="B671" s="294"/>
      <c r="C671" s="295"/>
      <c r="D671" s="295"/>
      <c r="E671" s="294"/>
      <c r="F671" s="295"/>
      <c r="G671" s="295"/>
      <c r="H671" s="295"/>
      <c r="I671" s="294"/>
      <c r="J671" s="294"/>
      <c r="L671" s="294"/>
    </row>
    <row r="672" ht="15.75" customHeight="1">
      <c r="A672" s="294"/>
      <c r="B672" s="294"/>
      <c r="C672" s="295"/>
      <c r="D672" s="295"/>
      <c r="E672" s="294"/>
      <c r="F672" s="295"/>
      <c r="G672" s="295"/>
      <c r="H672" s="295"/>
      <c r="I672" s="294"/>
      <c r="J672" s="294"/>
      <c r="L672" s="294"/>
    </row>
    <row r="673" ht="15.75" customHeight="1">
      <c r="A673" s="294"/>
      <c r="B673" s="294"/>
      <c r="C673" s="295"/>
      <c r="D673" s="295"/>
      <c r="E673" s="294"/>
      <c r="F673" s="295"/>
      <c r="G673" s="295"/>
      <c r="H673" s="295"/>
      <c r="I673" s="294"/>
      <c r="J673" s="294"/>
      <c r="L673" s="294"/>
    </row>
    <row r="674" ht="15.75" customHeight="1">
      <c r="A674" s="294"/>
      <c r="B674" s="294"/>
      <c r="C674" s="295"/>
      <c r="D674" s="295"/>
      <c r="E674" s="294"/>
      <c r="F674" s="295"/>
      <c r="G674" s="295"/>
      <c r="H674" s="295"/>
      <c r="I674" s="294"/>
      <c r="J674" s="294"/>
      <c r="L674" s="294"/>
    </row>
    <row r="675" ht="15.75" customHeight="1">
      <c r="A675" s="294"/>
      <c r="B675" s="294"/>
      <c r="C675" s="295"/>
      <c r="D675" s="295"/>
      <c r="E675" s="294"/>
      <c r="F675" s="295"/>
      <c r="G675" s="295"/>
      <c r="H675" s="295"/>
      <c r="I675" s="294"/>
      <c r="J675" s="294"/>
      <c r="L675" s="294"/>
    </row>
    <row r="676" ht="15.75" customHeight="1">
      <c r="A676" s="294"/>
      <c r="B676" s="294"/>
      <c r="C676" s="295"/>
      <c r="D676" s="295"/>
      <c r="E676" s="294"/>
      <c r="F676" s="295"/>
      <c r="G676" s="295"/>
      <c r="H676" s="295"/>
      <c r="I676" s="294"/>
      <c r="J676" s="294"/>
      <c r="L676" s="294"/>
    </row>
    <row r="677" ht="15.75" customHeight="1">
      <c r="A677" s="294"/>
      <c r="B677" s="294"/>
      <c r="C677" s="295"/>
      <c r="D677" s="295"/>
      <c r="E677" s="294"/>
      <c r="F677" s="295"/>
      <c r="G677" s="295"/>
      <c r="H677" s="295"/>
      <c r="I677" s="294"/>
      <c r="J677" s="294"/>
      <c r="L677" s="294"/>
    </row>
    <row r="678" ht="15.75" customHeight="1">
      <c r="A678" s="294"/>
      <c r="B678" s="294"/>
      <c r="C678" s="295"/>
      <c r="D678" s="295"/>
      <c r="E678" s="294"/>
      <c r="F678" s="295"/>
      <c r="G678" s="295"/>
      <c r="H678" s="295"/>
      <c r="I678" s="294"/>
      <c r="J678" s="294"/>
      <c r="L678" s="294"/>
    </row>
    <row r="679" ht="15.75" customHeight="1">
      <c r="A679" s="294"/>
      <c r="B679" s="294"/>
      <c r="C679" s="295"/>
      <c r="D679" s="295"/>
      <c r="E679" s="294"/>
      <c r="F679" s="295"/>
      <c r="G679" s="295"/>
      <c r="H679" s="295"/>
      <c r="I679" s="294"/>
      <c r="J679" s="294"/>
      <c r="L679" s="294"/>
    </row>
    <row r="680" ht="15.75" customHeight="1">
      <c r="A680" s="294"/>
      <c r="B680" s="294"/>
      <c r="C680" s="295"/>
      <c r="D680" s="295"/>
      <c r="E680" s="294"/>
      <c r="F680" s="295"/>
      <c r="G680" s="295"/>
      <c r="H680" s="295"/>
      <c r="I680" s="294"/>
      <c r="J680" s="294"/>
      <c r="L680" s="294"/>
    </row>
    <row r="681" ht="15.75" customHeight="1">
      <c r="A681" s="294"/>
      <c r="B681" s="294"/>
      <c r="C681" s="295"/>
      <c r="D681" s="295"/>
      <c r="E681" s="294"/>
      <c r="F681" s="295"/>
      <c r="G681" s="295"/>
      <c r="H681" s="295"/>
      <c r="I681" s="294"/>
      <c r="J681" s="294"/>
      <c r="L681" s="294"/>
    </row>
    <row r="682" ht="15.75" customHeight="1">
      <c r="A682" s="294"/>
      <c r="B682" s="294"/>
      <c r="C682" s="295"/>
      <c r="D682" s="295"/>
      <c r="E682" s="294"/>
      <c r="F682" s="295"/>
      <c r="G682" s="295"/>
      <c r="H682" s="295"/>
      <c r="I682" s="294"/>
      <c r="J682" s="294"/>
      <c r="L682" s="294"/>
    </row>
    <row r="683" ht="15.75" customHeight="1">
      <c r="A683" s="294"/>
      <c r="B683" s="294"/>
      <c r="C683" s="295"/>
      <c r="D683" s="295"/>
      <c r="E683" s="294"/>
      <c r="F683" s="295"/>
      <c r="G683" s="295"/>
      <c r="H683" s="295"/>
      <c r="I683" s="294"/>
      <c r="J683" s="294"/>
      <c r="L683" s="294"/>
    </row>
    <row r="684" ht="15.75" customHeight="1">
      <c r="A684" s="294"/>
      <c r="B684" s="294"/>
      <c r="C684" s="295"/>
      <c r="D684" s="295"/>
      <c r="E684" s="294"/>
      <c r="F684" s="295"/>
      <c r="G684" s="295"/>
      <c r="H684" s="295"/>
      <c r="I684" s="294"/>
      <c r="J684" s="294"/>
      <c r="L684" s="294"/>
    </row>
    <row r="685" ht="15.75" customHeight="1">
      <c r="A685" s="294"/>
      <c r="B685" s="294"/>
      <c r="C685" s="295"/>
      <c r="D685" s="295"/>
      <c r="E685" s="294"/>
      <c r="F685" s="295"/>
      <c r="G685" s="295"/>
      <c r="H685" s="295"/>
      <c r="I685" s="294"/>
      <c r="J685" s="294"/>
      <c r="L685" s="294"/>
    </row>
    <row r="686" ht="15.75" customHeight="1">
      <c r="A686" s="294"/>
      <c r="B686" s="294"/>
      <c r="C686" s="295"/>
      <c r="D686" s="295"/>
      <c r="E686" s="294"/>
      <c r="F686" s="295"/>
      <c r="G686" s="295"/>
      <c r="H686" s="295"/>
      <c r="I686" s="294"/>
      <c r="J686" s="294"/>
      <c r="L686" s="294"/>
    </row>
    <row r="687" ht="15.75" customHeight="1">
      <c r="A687" s="294"/>
      <c r="B687" s="294"/>
      <c r="C687" s="295"/>
      <c r="D687" s="295"/>
      <c r="E687" s="294"/>
      <c r="F687" s="295"/>
      <c r="G687" s="295"/>
      <c r="H687" s="295"/>
      <c r="I687" s="294"/>
      <c r="J687" s="294"/>
      <c r="L687" s="294"/>
    </row>
    <row r="688" ht="15.75" customHeight="1">
      <c r="A688" s="294"/>
      <c r="B688" s="294"/>
      <c r="C688" s="295"/>
      <c r="D688" s="295"/>
      <c r="E688" s="294"/>
      <c r="F688" s="295"/>
      <c r="G688" s="295"/>
      <c r="H688" s="295"/>
      <c r="I688" s="294"/>
      <c r="J688" s="294"/>
      <c r="L688" s="294"/>
    </row>
    <row r="689" ht="15.75" customHeight="1">
      <c r="A689" s="294"/>
      <c r="B689" s="294"/>
      <c r="C689" s="295"/>
      <c r="D689" s="295"/>
      <c r="E689" s="294"/>
      <c r="F689" s="295"/>
      <c r="G689" s="295"/>
      <c r="H689" s="295"/>
      <c r="I689" s="294"/>
      <c r="J689" s="294"/>
      <c r="L689" s="294"/>
    </row>
    <row r="690" ht="15.75" customHeight="1">
      <c r="A690" s="294"/>
      <c r="B690" s="294"/>
      <c r="C690" s="295"/>
      <c r="D690" s="295"/>
      <c r="E690" s="294"/>
      <c r="F690" s="295"/>
      <c r="G690" s="295"/>
      <c r="H690" s="295"/>
      <c r="I690" s="294"/>
      <c r="J690" s="294"/>
      <c r="L690" s="294"/>
    </row>
    <row r="691" ht="15.75" customHeight="1">
      <c r="A691" s="294"/>
      <c r="B691" s="294"/>
      <c r="C691" s="295"/>
      <c r="D691" s="295"/>
      <c r="E691" s="294"/>
      <c r="F691" s="295"/>
      <c r="G691" s="295"/>
      <c r="H691" s="295"/>
      <c r="I691" s="294"/>
      <c r="J691" s="294"/>
      <c r="L691" s="294"/>
    </row>
    <row r="692" ht="15.75" customHeight="1">
      <c r="A692" s="294"/>
      <c r="B692" s="294"/>
      <c r="C692" s="295"/>
      <c r="D692" s="295"/>
      <c r="E692" s="294"/>
      <c r="F692" s="295"/>
      <c r="G692" s="295"/>
      <c r="H692" s="295"/>
      <c r="I692" s="294"/>
      <c r="J692" s="294"/>
      <c r="L692" s="294"/>
    </row>
    <row r="693" ht="15.75" customHeight="1">
      <c r="A693" s="294"/>
      <c r="B693" s="294"/>
      <c r="C693" s="295"/>
      <c r="D693" s="295"/>
      <c r="E693" s="294"/>
      <c r="F693" s="295"/>
      <c r="G693" s="295"/>
      <c r="H693" s="295"/>
      <c r="I693" s="294"/>
      <c r="J693" s="294"/>
      <c r="L693" s="294"/>
    </row>
    <row r="694" ht="15.75" customHeight="1">
      <c r="A694" s="294"/>
      <c r="B694" s="294"/>
      <c r="C694" s="295"/>
      <c r="D694" s="295"/>
      <c r="E694" s="294"/>
      <c r="F694" s="295"/>
      <c r="G694" s="295"/>
      <c r="H694" s="295"/>
      <c r="I694" s="294"/>
      <c r="J694" s="294"/>
      <c r="L694" s="294"/>
    </row>
    <row r="695" ht="15.75" customHeight="1">
      <c r="A695" s="294"/>
      <c r="B695" s="294"/>
      <c r="C695" s="295"/>
      <c r="D695" s="295"/>
      <c r="E695" s="294"/>
      <c r="F695" s="295"/>
      <c r="G695" s="295"/>
      <c r="H695" s="295"/>
      <c r="I695" s="294"/>
      <c r="J695" s="294"/>
      <c r="L695" s="294"/>
    </row>
    <row r="696" ht="15.75" customHeight="1">
      <c r="A696" s="294"/>
      <c r="B696" s="294"/>
      <c r="C696" s="295"/>
      <c r="D696" s="295"/>
      <c r="E696" s="294"/>
      <c r="F696" s="295"/>
      <c r="G696" s="295"/>
      <c r="H696" s="295"/>
      <c r="I696" s="294"/>
      <c r="J696" s="294"/>
      <c r="L696" s="294"/>
    </row>
    <row r="697" ht="15.75" customHeight="1">
      <c r="A697" s="294"/>
      <c r="B697" s="294"/>
      <c r="C697" s="295"/>
      <c r="D697" s="295"/>
      <c r="E697" s="294"/>
      <c r="F697" s="295"/>
      <c r="G697" s="295"/>
      <c r="H697" s="295"/>
      <c r="I697" s="294"/>
      <c r="J697" s="294"/>
      <c r="L697" s="294"/>
    </row>
    <row r="698" ht="15.75" customHeight="1">
      <c r="A698" s="294"/>
      <c r="B698" s="294"/>
      <c r="C698" s="295"/>
      <c r="D698" s="295"/>
      <c r="E698" s="294"/>
      <c r="F698" s="295"/>
      <c r="G698" s="295"/>
      <c r="H698" s="295"/>
      <c r="I698" s="294"/>
      <c r="J698" s="294"/>
      <c r="L698" s="294"/>
    </row>
    <row r="699" ht="15.75" customHeight="1">
      <c r="A699" s="294"/>
      <c r="B699" s="294"/>
      <c r="C699" s="295"/>
      <c r="D699" s="295"/>
      <c r="E699" s="294"/>
      <c r="F699" s="295"/>
      <c r="G699" s="295"/>
      <c r="H699" s="295"/>
      <c r="I699" s="294"/>
      <c r="J699" s="294"/>
      <c r="L699" s="294"/>
    </row>
    <row r="700" ht="15.75" customHeight="1">
      <c r="A700" s="294"/>
      <c r="B700" s="294"/>
      <c r="C700" s="295"/>
      <c r="D700" s="295"/>
      <c r="E700" s="294"/>
      <c r="F700" s="295"/>
      <c r="G700" s="295"/>
      <c r="H700" s="295"/>
      <c r="I700" s="294"/>
      <c r="J700" s="294"/>
      <c r="L700" s="294"/>
    </row>
    <row r="701" ht="15.75" customHeight="1">
      <c r="A701" s="294"/>
      <c r="B701" s="294"/>
      <c r="C701" s="295"/>
      <c r="D701" s="295"/>
      <c r="E701" s="294"/>
      <c r="F701" s="295"/>
      <c r="G701" s="295"/>
      <c r="H701" s="295"/>
      <c r="I701" s="294"/>
      <c r="J701" s="294"/>
      <c r="L701" s="294"/>
    </row>
    <row r="702" ht="15.75" customHeight="1">
      <c r="A702" s="294"/>
      <c r="B702" s="294"/>
      <c r="C702" s="295"/>
      <c r="D702" s="295"/>
      <c r="E702" s="294"/>
      <c r="F702" s="295"/>
      <c r="G702" s="295"/>
      <c r="H702" s="295"/>
      <c r="I702" s="294"/>
      <c r="J702" s="294"/>
      <c r="L702" s="294"/>
    </row>
    <row r="703" ht="15.75" customHeight="1">
      <c r="A703" s="294"/>
      <c r="B703" s="294"/>
      <c r="C703" s="295"/>
      <c r="D703" s="295"/>
      <c r="E703" s="294"/>
      <c r="F703" s="295"/>
      <c r="G703" s="295"/>
      <c r="H703" s="295"/>
      <c r="I703" s="294"/>
      <c r="J703" s="294"/>
      <c r="L703" s="294"/>
    </row>
    <row r="704" ht="15.75" customHeight="1">
      <c r="A704" s="294"/>
      <c r="B704" s="294"/>
      <c r="C704" s="295"/>
      <c r="D704" s="295"/>
      <c r="E704" s="294"/>
      <c r="F704" s="295"/>
      <c r="G704" s="295"/>
      <c r="H704" s="295"/>
      <c r="I704" s="294"/>
      <c r="J704" s="294"/>
      <c r="L704" s="294"/>
    </row>
    <row r="705" ht="15.75" customHeight="1">
      <c r="A705" s="294"/>
      <c r="B705" s="294"/>
      <c r="C705" s="295"/>
      <c r="D705" s="295"/>
      <c r="E705" s="294"/>
      <c r="F705" s="295"/>
      <c r="G705" s="295"/>
      <c r="H705" s="295"/>
      <c r="I705" s="294"/>
      <c r="J705" s="294"/>
      <c r="L705" s="294"/>
    </row>
    <row r="706" ht="15.75" customHeight="1">
      <c r="A706" s="294"/>
      <c r="B706" s="294"/>
      <c r="C706" s="295"/>
      <c r="D706" s="295"/>
      <c r="E706" s="294"/>
      <c r="F706" s="295"/>
      <c r="G706" s="295"/>
      <c r="H706" s="295"/>
      <c r="I706" s="294"/>
      <c r="J706" s="294"/>
      <c r="L706" s="294"/>
    </row>
    <row r="707" ht="15.75" customHeight="1">
      <c r="A707" s="294"/>
      <c r="B707" s="294"/>
      <c r="C707" s="295"/>
      <c r="D707" s="295"/>
      <c r="E707" s="294"/>
      <c r="F707" s="295"/>
      <c r="G707" s="295"/>
      <c r="H707" s="295"/>
      <c r="I707" s="294"/>
      <c r="J707" s="294"/>
      <c r="L707" s="294"/>
    </row>
    <row r="708" ht="15.75" customHeight="1">
      <c r="A708" s="294"/>
      <c r="B708" s="294"/>
      <c r="C708" s="295"/>
      <c r="D708" s="295"/>
      <c r="E708" s="294"/>
      <c r="F708" s="295"/>
      <c r="G708" s="295"/>
      <c r="H708" s="295"/>
      <c r="I708" s="294"/>
      <c r="J708" s="294"/>
      <c r="L708" s="294"/>
    </row>
    <row r="709" ht="15.75" customHeight="1">
      <c r="A709" s="294"/>
      <c r="B709" s="294"/>
      <c r="C709" s="295"/>
      <c r="D709" s="295"/>
      <c r="E709" s="294"/>
      <c r="F709" s="295"/>
      <c r="G709" s="295"/>
      <c r="H709" s="295"/>
      <c r="I709" s="294"/>
      <c r="J709" s="294"/>
      <c r="L709" s="294"/>
    </row>
    <row r="710" ht="15.75" customHeight="1">
      <c r="A710" s="294"/>
      <c r="B710" s="294"/>
      <c r="C710" s="295"/>
      <c r="D710" s="295"/>
      <c r="E710" s="294"/>
      <c r="F710" s="295"/>
      <c r="G710" s="295"/>
      <c r="H710" s="295"/>
      <c r="I710" s="294"/>
      <c r="J710" s="294"/>
      <c r="L710" s="294"/>
    </row>
    <row r="711" ht="15.75" customHeight="1">
      <c r="A711" s="294"/>
      <c r="B711" s="294"/>
      <c r="C711" s="295"/>
      <c r="D711" s="295"/>
      <c r="E711" s="294"/>
      <c r="F711" s="295"/>
      <c r="G711" s="295"/>
      <c r="H711" s="295"/>
      <c r="I711" s="294"/>
      <c r="J711" s="294"/>
      <c r="L711" s="294"/>
    </row>
    <row r="712" ht="15.75" customHeight="1">
      <c r="A712" s="294"/>
      <c r="B712" s="294"/>
      <c r="C712" s="295"/>
      <c r="D712" s="295"/>
      <c r="E712" s="294"/>
      <c r="F712" s="295"/>
      <c r="G712" s="295"/>
      <c r="H712" s="295"/>
      <c r="I712" s="294"/>
      <c r="J712" s="294"/>
      <c r="L712" s="294"/>
    </row>
    <row r="713" ht="15.75" customHeight="1">
      <c r="A713" s="294"/>
      <c r="B713" s="294"/>
      <c r="C713" s="295"/>
      <c r="D713" s="295"/>
      <c r="E713" s="294"/>
      <c r="F713" s="295"/>
      <c r="G713" s="295"/>
      <c r="H713" s="295"/>
      <c r="I713" s="294"/>
      <c r="J713" s="294"/>
      <c r="L713" s="294"/>
    </row>
    <row r="714" ht="15.75" customHeight="1">
      <c r="A714" s="294"/>
      <c r="B714" s="294"/>
      <c r="C714" s="295"/>
      <c r="D714" s="295"/>
      <c r="E714" s="294"/>
      <c r="F714" s="295"/>
      <c r="G714" s="295"/>
      <c r="H714" s="295"/>
      <c r="I714" s="294"/>
      <c r="J714" s="294"/>
      <c r="L714" s="294"/>
    </row>
    <row r="715" ht="15.75" customHeight="1">
      <c r="A715" s="294"/>
      <c r="B715" s="294"/>
      <c r="C715" s="295"/>
      <c r="D715" s="295"/>
      <c r="E715" s="294"/>
      <c r="F715" s="295"/>
      <c r="G715" s="295"/>
      <c r="H715" s="295"/>
      <c r="I715" s="294"/>
      <c r="J715" s="294"/>
      <c r="L715" s="294"/>
    </row>
    <row r="716" ht="15.75" customHeight="1">
      <c r="A716" s="294"/>
      <c r="B716" s="294"/>
      <c r="C716" s="295"/>
      <c r="D716" s="295"/>
      <c r="E716" s="294"/>
      <c r="F716" s="295"/>
      <c r="G716" s="295"/>
      <c r="H716" s="295"/>
      <c r="I716" s="294"/>
      <c r="J716" s="294"/>
      <c r="L716" s="294"/>
    </row>
    <row r="717" ht="15.75" customHeight="1">
      <c r="A717" s="294"/>
      <c r="B717" s="294"/>
      <c r="C717" s="295"/>
      <c r="D717" s="295"/>
      <c r="E717" s="294"/>
      <c r="F717" s="295"/>
      <c r="G717" s="295"/>
      <c r="H717" s="295"/>
      <c r="I717" s="294"/>
      <c r="J717" s="294"/>
      <c r="L717" s="294"/>
    </row>
    <row r="718" ht="15.75" customHeight="1">
      <c r="A718" s="294"/>
      <c r="B718" s="294"/>
      <c r="C718" s="295"/>
      <c r="D718" s="295"/>
      <c r="E718" s="294"/>
      <c r="F718" s="295"/>
      <c r="G718" s="295"/>
      <c r="H718" s="295"/>
      <c r="I718" s="294"/>
      <c r="J718" s="294"/>
      <c r="L718" s="294"/>
    </row>
    <row r="719" ht="15.75" customHeight="1">
      <c r="A719" s="294"/>
      <c r="B719" s="294"/>
      <c r="C719" s="295"/>
      <c r="D719" s="295"/>
      <c r="E719" s="294"/>
      <c r="F719" s="295"/>
      <c r="G719" s="295"/>
      <c r="H719" s="295"/>
      <c r="I719" s="294"/>
      <c r="J719" s="294"/>
      <c r="L719" s="294"/>
    </row>
    <row r="720" ht="15.75" customHeight="1">
      <c r="A720" s="294"/>
      <c r="B720" s="294"/>
      <c r="C720" s="295"/>
      <c r="D720" s="295"/>
      <c r="E720" s="294"/>
      <c r="F720" s="295"/>
      <c r="G720" s="295"/>
      <c r="H720" s="295"/>
      <c r="I720" s="294"/>
      <c r="J720" s="294"/>
      <c r="L720" s="294"/>
    </row>
    <row r="721" ht="15.75" customHeight="1">
      <c r="A721" s="294"/>
      <c r="B721" s="294"/>
      <c r="C721" s="295"/>
      <c r="D721" s="295"/>
      <c r="E721" s="294"/>
      <c r="F721" s="295"/>
      <c r="G721" s="295"/>
      <c r="H721" s="295"/>
      <c r="I721" s="294"/>
      <c r="J721" s="294"/>
      <c r="L721" s="294"/>
    </row>
    <row r="722" ht="15.75" customHeight="1">
      <c r="A722" s="294"/>
      <c r="B722" s="294"/>
      <c r="C722" s="295"/>
      <c r="D722" s="295"/>
      <c r="E722" s="294"/>
      <c r="F722" s="295"/>
      <c r="G722" s="295"/>
      <c r="H722" s="295"/>
      <c r="I722" s="294"/>
      <c r="J722" s="294"/>
      <c r="L722" s="294"/>
    </row>
    <row r="723" ht="15.75" customHeight="1">
      <c r="A723" s="294"/>
      <c r="B723" s="294"/>
      <c r="C723" s="295"/>
      <c r="D723" s="295"/>
      <c r="E723" s="294"/>
      <c r="F723" s="295"/>
      <c r="G723" s="295"/>
      <c r="H723" s="295"/>
      <c r="I723" s="294"/>
      <c r="J723" s="294"/>
      <c r="L723" s="294"/>
    </row>
    <row r="724" ht="15.75" customHeight="1">
      <c r="A724" s="294"/>
      <c r="B724" s="294"/>
      <c r="C724" s="295"/>
      <c r="D724" s="295"/>
      <c r="E724" s="294"/>
      <c r="F724" s="295"/>
      <c r="G724" s="295"/>
      <c r="H724" s="295"/>
      <c r="I724" s="294"/>
      <c r="J724" s="294"/>
      <c r="L724" s="294"/>
    </row>
    <row r="725" ht="15.75" customHeight="1">
      <c r="A725" s="294"/>
      <c r="B725" s="294"/>
      <c r="C725" s="295"/>
      <c r="D725" s="295"/>
      <c r="E725" s="294"/>
      <c r="F725" s="295"/>
      <c r="G725" s="295"/>
      <c r="H725" s="295"/>
      <c r="I725" s="294"/>
      <c r="J725" s="294"/>
      <c r="L725" s="294"/>
    </row>
    <row r="726" ht="15.75" customHeight="1">
      <c r="A726" s="294"/>
      <c r="B726" s="294"/>
      <c r="C726" s="295"/>
      <c r="D726" s="295"/>
      <c r="E726" s="294"/>
      <c r="F726" s="295"/>
      <c r="G726" s="295"/>
      <c r="H726" s="295"/>
      <c r="I726" s="294"/>
      <c r="J726" s="294"/>
      <c r="L726" s="294"/>
    </row>
    <row r="727" ht="15.75" customHeight="1">
      <c r="A727" s="294"/>
      <c r="B727" s="294"/>
      <c r="C727" s="295"/>
      <c r="D727" s="295"/>
      <c r="E727" s="294"/>
      <c r="F727" s="295"/>
      <c r="G727" s="295"/>
      <c r="H727" s="295"/>
      <c r="I727" s="294"/>
      <c r="J727" s="294"/>
      <c r="L727" s="294"/>
    </row>
    <row r="728" ht="15.75" customHeight="1">
      <c r="A728" s="294"/>
      <c r="B728" s="294"/>
      <c r="C728" s="295"/>
      <c r="D728" s="295"/>
      <c r="E728" s="294"/>
      <c r="F728" s="295"/>
      <c r="G728" s="295"/>
      <c r="H728" s="295"/>
      <c r="I728" s="294"/>
      <c r="J728" s="294"/>
      <c r="L728" s="294"/>
    </row>
    <row r="729" ht="15.75" customHeight="1">
      <c r="A729" s="294"/>
      <c r="B729" s="294"/>
      <c r="C729" s="295"/>
      <c r="D729" s="295"/>
      <c r="E729" s="294"/>
      <c r="F729" s="295"/>
      <c r="G729" s="295"/>
      <c r="H729" s="295"/>
      <c r="I729" s="294"/>
      <c r="J729" s="294"/>
      <c r="L729" s="294"/>
    </row>
    <row r="730" ht="15.75" customHeight="1">
      <c r="A730" s="294"/>
      <c r="B730" s="294"/>
      <c r="C730" s="295"/>
      <c r="D730" s="295"/>
      <c r="E730" s="294"/>
      <c r="F730" s="295"/>
      <c r="G730" s="295"/>
      <c r="H730" s="295"/>
      <c r="I730" s="294"/>
      <c r="J730" s="294"/>
      <c r="L730" s="294"/>
    </row>
    <row r="731" ht="15.75" customHeight="1">
      <c r="A731" s="294"/>
      <c r="B731" s="294"/>
      <c r="C731" s="295"/>
      <c r="D731" s="295"/>
      <c r="E731" s="294"/>
      <c r="F731" s="295"/>
      <c r="G731" s="295"/>
      <c r="H731" s="295"/>
      <c r="I731" s="294"/>
      <c r="J731" s="294"/>
      <c r="L731" s="294"/>
    </row>
    <row r="732" ht="15.75" customHeight="1">
      <c r="A732" s="294"/>
      <c r="B732" s="294"/>
      <c r="C732" s="295"/>
      <c r="D732" s="295"/>
      <c r="E732" s="294"/>
      <c r="F732" s="295"/>
      <c r="G732" s="295"/>
      <c r="H732" s="295"/>
      <c r="I732" s="294"/>
      <c r="J732" s="294"/>
      <c r="L732" s="294"/>
    </row>
    <row r="733" ht="15.75" customHeight="1">
      <c r="A733" s="294"/>
      <c r="B733" s="294"/>
      <c r="C733" s="295"/>
      <c r="D733" s="295"/>
      <c r="E733" s="294"/>
      <c r="F733" s="295"/>
      <c r="G733" s="295"/>
      <c r="H733" s="295"/>
      <c r="I733" s="294"/>
      <c r="J733" s="294"/>
      <c r="L733" s="294"/>
    </row>
    <row r="734" ht="15.75" customHeight="1">
      <c r="A734" s="294"/>
      <c r="B734" s="294"/>
      <c r="C734" s="295"/>
      <c r="D734" s="295"/>
      <c r="E734" s="294"/>
      <c r="F734" s="295"/>
      <c r="G734" s="295"/>
      <c r="H734" s="295"/>
      <c r="I734" s="294"/>
      <c r="J734" s="294"/>
      <c r="L734" s="294"/>
    </row>
    <row r="735" ht="15.75" customHeight="1">
      <c r="A735" s="294"/>
      <c r="B735" s="294"/>
      <c r="C735" s="295"/>
      <c r="D735" s="295"/>
      <c r="E735" s="294"/>
      <c r="F735" s="295"/>
      <c r="G735" s="295"/>
      <c r="H735" s="295"/>
      <c r="I735" s="294"/>
      <c r="J735" s="294"/>
      <c r="L735" s="294"/>
    </row>
    <row r="736" ht="15.75" customHeight="1">
      <c r="A736" s="294"/>
      <c r="B736" s="294"/>
      <c r="C736" s="295"/>
      <c r="D736" s="295"/>
      <c r="E736" s="294"/>
      <c r="F736" s="295"/>
      <c r="G736" s="295"/>
      <c r="H736" s="295"/>
      <c r="I736" s="294"/>
      <c r="J736" s="294"/>
      <c r="L736" s="294"/>
    </row>
    <row r="737" ht="15.75" customHeight="1">
      <c r="A737" s="294"/>
      <c r="B737" s="294"/>
      <c r="C737" s="295"/>
      <c r="D737" s="295"/>
      <c r="E737" s="294"/>
      <c r="F737" s="295"/>
      <c r="G737" s="295"/>
      <c r="H737" s="295"/>
      <c r="I737" s="294"/>
      <c r="J737" s="294"/>
      <c r="L737" s="294"/>
    </row>
    <row r="738" ht="15.75" customHeight="1">
      <c r="A738" s="294"/>
      <c r="B738" s="294"/>
      <c r="C738" s="295"/>
      <c r="D738" s="295"/>
      <c r="E738" s="294"/>
      <c r="F738" s="295"/>
      <c r="G738" s="295"/>
      <c r="H738" s="295"/>
      <c r="I738" s="294"/>
      <c r="J738" s="294"/>
      <c r="L738" s="294"/>
    </row>
    <row r="739" ht="15.75" customHeight="1">
      <c r="A739" s="294"/>
      <c r="B739" s="294"/>
      <c r="C739" s="295"/>
      <c r="D739" s="295"/>
      <c r="E739" s="294"/>
      <c r="F739" s="295"/>
      <c r="G739" s="295"/>
      <c r="H739" s="295"/>
      <c r="I739" s="294"/>
      <c r="J739" s="294"/>
      <c r="L739" s="294"/>
    </row>
    <row r="740" ht="15.75" customHeight="1">
      <c r="A740" s="294"/>
      <c r="B740" s="294"/>
      <c r="C740" s="295"/>
      <c r="D740" s="295"/>
      <c r="E740" s="294"/>
      <c r="F740" s="295"/>
      <c r="G740" s="295"/>
      <c r="H740" s="295"/>
      <c r="I740" s="294"/>
      <c r="J740" s="294"/>
      <c r="L740" s="294"/>
    </row>
    <row r="741" ht="15.75" customHeight="1">
      <c r="A741" s="294"/>
      <c r="B741" s="294"/>
      <c r="C741" s="295"/>
      <c r="D741" s="295"/>
      <c r="E741" s="294"/>
      <c r="F741" s="295"/>
      <c r="G741" s="295"/>
      <c r="H741" s="295"/>
      <c r="I741" s="294"/>
      <c r="J741" s="294"/>
      <c r="L741" s="294"/>
    </row>
    <row r="742" ht="15.75" customHeight="1">
      <c r="A742" s="294"/>
      <c r="B742" s="294"/>
      <c r="C742" s="295"/>
      <c r="D742" s="295"/>
      <c r="E742" s="294"/>
      <c r="F742" s="295"/>
      <c r="G742" s="295"/>
      <c r="H742" s="295"/>
      <c r="I742" s="294"/>
      <c r="J742" s="294"/>
      <c r="L742" s="294"/>
    </row>
    <row r="743" ht="15.75" customHeight="1">
      <c r="A743" s="294"/>
      <c r="B743" s="294"/>
      <c r="C743" s="295"/>
      <c r="D743" s="295"/>
      <c r="E743" s="294"/>
      <c r="F743" s="295"/>
      <c r="G743" s="295"/>
      <c r="H743" s="295"/>
      <c r="I743" s="294"/>
      <c r="J743" s="294"/>
      <c r="L743" s="294"/>
    </row>
    <row r="744" ht="15.75" customHeight="1">
      <c r="A744" s="294"/>
      <c r="B744" s="294"/>
      <c r="C744" s="295"/>
      <c r="D744" s="295"/>
      <c r="E744" s="294"/>
      <c r="F744" s="295"/>
      <c r="G744" s="295"/>
      <c r="H744" s="295"/>
      <c r="I744" s="294"/>
      <c r="J744" s="294"/>
      <c r="L744" s="294"/>
    </row>
    <row r="745" ht="15.75" customHeight="1">
      <c r="A745" s="294"/>
      <c r="B745" s="294"/>
      <c r="C745" s="295"/>
      <c r="D745" s="295"/>
      <c r="E745" s="294"/>
      <c r="F745" s="295"/>
      <c r="G745" s="295"/>
      <c r="H745" s="295"/>
      <c r="I745" s="294"/>
      <c r="J745" s="294"/>
      <c r="L745" s="294"/>
    </row>
    <row r="746" ht="15.75" customHeight="1">
      <c r="A746" s="294"/>
      <c r="B746" s="294"/>
      <c r="C746" s="295"/>
      <c r="D746" s="295"/>
      <c r="E746" s="294"/>
      <c r="F746" s="295"/>
      <c r="G746" s="295"/>
      <c r="H746" s="295"/>
      <c r="I746" s="294"/>
      <c r="J746" s="294"/>
      <c r="L746" s="294"/>
    </row>
    <row r="747" ht="15.75" customHeight="1">
      <c r="A747" s="294"/>
      <c r="B747" s="294"/>
      <c r="C747" s="295"/>
      <c r="D747" s="295"/>
      <c r="E747" s="294"/>
      <c r="F747" s="295"/>
      <c r="G747" s="295"/>
      <c r="H747" s="295"/>
      <c r="I747" s="294"/>
      <c r="J747" s="294"/>
      <c r="L747" s="294"/>
    </row>
    <row r="748" ht="15.75" customHeight="1">
      <c r="A748" s="294"/>
      <c r="B748" s="294"/>
      <c r="C748" s="295"/>
      <c r="D748" s="295"/>
      <c r="E748" s="294"/>
      <c r="F748" s="295"/>
      <c r="G748" s="295"/>
      <c r="H748" s="295"/>
      <c r="I748" s="294"/>
      <c r="J748" s="294"/>
      <c r="L748" s="294"/>
    </row>
    <row r="749" ht="15.75" customHeight="1">
      <c r="A749" s="294"/>
      <c r="B749" s="294"/>
      <c r="C749" s="295"/>
      <c r="D749" s="295"/>
      <c r="E749" s="294"/>
      <c r="F749" s="295"/>
      <c r="G749" s="295"/>
      <c r="H749" s="295"/>
      <c r="I749" s="294"/>
      <c r="J749" s="294"/>
      <c r="L749" s="294"/>
    </row>
    <row r="750" ht="15.75" customHeight="1">
      <c r="A750" s="294"/>
      <c r="B750" s="294"/>
      <c r="C750" s="295"/>
      <c r="D750" s="295"/>
      <c r="E750" s="294"/>
      <c r="F750" s="295"/>
      <c r="G750" s="295"/>
      <c r="H750" s="295"/>
      <c r="I750" s="294"/>
      <c r="J750" s="294"/>
      <c r="L750" s="294"/>
    </row>
    <row r="751" ht="15.75" customHeight="1">
      <c r="A751" s="294"/>
      <c r="B751" s="294"/>
      <c r="C751" s="295"/>
      <c r="D751" s="295"/>
      <c r="E751" s="294"/>
      <c r="F751" s="295"/>
      <c r="G751" s="295"/>
      <c r="H751" s="295"/>
      <c r="I751" s="294"/>
      <c r="J751" s="294"/>
      <c r="L751" s="294"/>
    </row>
    <row r="752" ht="15.75" customHeight="1">
      <c r="A752" s="294"/>
      <c r="B752" s="294"/>
      <c r="C752" s="295"/>
      <c r="D752" s="295"/>
      <c r="E752" s="294"/>
      <c r="F752" s="295"/>
      <c r="G752" s="295"/>
      <c r="H752" s="295"/>
      <c r="I752" s="294"/>
      <c r="J752" s="294"/>
      <c r="L752" s="294"/>
    </row>
    <row r="753" ht="15.75" customHeight="1">
      <c r="A753" s="294"/>
      <c r="B753" s="294"/>
      <c r="C753" s="295"/>
      <c r="D753" s="295"/>
      <c r="E753" s="294"/>
      <c r="F753" s="295"/>
      <c r="G753" s="295"/>
      <c r="H753" s="295"/>
      <c r="I753" s="294"/>
      <c r="J753" s="294"/>
      <c r="L753" s="294"/>
    </row>
    <row r="754" ht="15.75" customHeight="1">
      <c r="A754" s="294"/>
      <c r="B754" s="294"/>
      <c r="C754" s="295"/>
      <c r="D754" s="295"/>
      <c r="E754" s="294"/>
      <c r="F754" s="295"/>
      <c r="G754" s="295"/>
      <c r="H754" s="295"/>
      <c r="I754" s="294"/>
      <c r="J754" s="294"/>
      <c r="L754" s="294"/>
    </row>
    <row r="755" ht="15.75" customHeight="1">
      <c r="A755" s="294"/>
      <c r="B755" s="294"/>
      <c r="C755" s="295"/>
      <c r="D755" s="295"/>
      <c r="E755" s="294"/>
      <c r="F755" s="295"/>
      <c r="G755" s="295"/>
      <c r="H755" s="295"/>
      <c r="I755" s="294"/>
      <c r="J755" s="294"/>
      <c r="L755" s="294"/>
    </row>
    <row r="756" ht="15.75" customHeight="1">
      <c r="A756" s="294"/>
      <c r="B756" s="294"/>
      <c r="C756" s="295"/>
      <c r="D756" s="295"/>
      <c r="E756" s="294"/>
      <c r="F756" s="295"/>
      <c r="G756" s="295"/>
      <c r="H756" s="295"/>
      <c r="I756" s="294"/>
      <c r="J756" s="294"/>
      <c r="L756" s="294"/>
    </row>
    <row r="757" ht="15.75" customHeight="1">
      <c r="A757" s="294"/>
      <c r="B757" s="294"/>
      <c r="C757" s="295"/>
      <c r="D757" s="295"/>
      <c r="E757" s="294"/>
      <c r="F757" s="295"/>
      <c r="G757" s="295"/>
      <c r="H757" s="295"/>
      <c r="I757" s="294"/>
      <c r="J757" s="294"/>
      <c r="L757" s="294"/>
    </row>
    <row r="758" ht="15.75" customHeight="1">
      <c r="A758" s="294"/>
      <c r="B758" s="294"/>
      <c r="C758" s="295"/>
      <c r="D758" s="295"/>
      <c r="E758" s="294"/>
      <c r="F758" s="295"/>
      <c r="G758" s="295"/>
      <c r="H758" s="295"/>
      <c r="I758" s="294"/>
      <c r="J758" s="294"/>
      <c r="L758" s="294"/>
    </row>
    <row r="759" ht="15.75" customHeight="1">
      <c r="A759" s="294"/>
      <c r="B759" s="294"/>
      <c r="C759" s="295"/>
      <c r="D759" s="295"/>
      <c r="E759" s="294"/>
      <c r="F759" s="295"/>
      <c r="G759" s="295"/>
      <c r="H759" s="295"/>
      <c r="I759" s="294"/>
      <c r="J759" s="294"/>
      <c r="L759" s="294"/>
    </row>
    <row r="760" ht="15.75" customHeight="1">
      <c r="A760" s="294"/>
      <c r="B760" s="294"/>
      <c r="C760" s="295"/>
      <c r="D760" s="295"/>
      <c r="E760" s="294"/>
      <c r="F760" s="295"/>
      <c r="G760" s="295"/>
      <c r="H760" s="295"/>
      <c r="I760" s="294"/>
      <c r="J760" s="294"/>
      <c r="L760" s="294"/>
    </row>
    <row r="761" ht="15.75" customHeight="1">
      <c r="A761" s="294"/>
      <c r="B761" s="294"/>
      <c r="C761" s="295"/>
      <c r="D761" s="295"/>
      <c r="E761" s="294"/>
      <c r="F761" s="295"/>
      <c r="G761" s="295"/>
      <c r="H761" s="295"/>
      <c r="I761" s="294"/>
      <c r="J761" s="294"/>
      <c r="L761" s="294"/>
    </row>
    <row r="762" ht="15.75" customHeight="1">
      <c r="A762" s="294"/>
      <c r="B762" s="294"/>
      <c r="C762" s="295"/>
      <c r="D762" s="295"/>
      <c r="E762" s="294"/>
      <c r="F762" s="295"/>
      <c r="G762" s="295"/>
      <c r="H762" s="295"/>
      <c r="I762" s="294"/>
      <c r="J762" s="294"/>
      <c r="L762" s="294"/>
    </row>
    <row r="763" ht="15.75" customHeight="1">
      <c r="A763" s="294"/>
      <c r="B763" s="294"/>
      <c r="C763" s="295"/>
      <c r="D763" s="295"/>
      <c r="E763" s="294"/>
      <c r="F763" s="295"/>
      <c r="G763" s="295"/>
      <c r="H763" s="295"/>
      <c r="I763" s="294"/>
      <c r="J763" s="294"/>
      <c r="L763" s="294"/>
    </row>
    <row r="764" ht="15.75" customHeight="1">
      <c r="A764" s="294"/>
      <c r="B764" s="294"/>
      <c r="C764" s="295"/>
      <c r="D764" s="295"/>
      <c r="E764" s="294"/>
      <c r="F764" s="295"/>
      <c r="G764" s="295"/>
      <c r="H764" s="295"/>
      <c r="I764" s="294"/>
      <c r="J764" s="294"/>
      <c r="L764" s="294"/>
    </row>
    <row r="765" ht="15.75" customHeight="1">
      <c r="A765" s="294"/>
      <c r="B765" s="294"/>
      <c r="C765" s="295"/>
      <c r="D765" s="295"/>
      <c r="E765" s="294"/>
      <c r="F765" s="295"/>
      <c r="G765" s="295"/>
      <c r="H765" s="295"/>
      <c r="I765" s="294"/>
      <c r="J765" s="294"/>
      <c r="L765" s="294"/>
    </row>
    <row r="766" ht="15.75" customHeight="1">
      <c r="A766" s="294"/>
      <c r="B766" s="294"/>
      <c r="C766" s="295"/>
      <c r="D766" s="295"/>
      <c r="E766" s="294"/>
      <c r="F766" s="295"/>
      <c r="G766" s="295"/>
      <c r="H766" s="295"/>
      <c r="I766" s="294"/>
      <c r="J766" s="294"/>
      <c r="L766" s="294"/>
    </row>
    <row r="767" ht="15.75" customHeight="1">
      <c r="A767" s="294"/>
      <c r="B767" s="294"/>
      <c r="C767" s="295"/>
      <c r="D767" s="295"/>
      <c r="E767" s="294"/>
      <c r="F767" s="295"/>
      <c r="G767" s="295"/>
      <c r="H767" s="295"/>
      <c r="I767" s="294"/>
      <c r="J767" s="294"/>
      <c r="L767" s="294"/>
    </row>
    <row r="768" ht="15.75" customHeight="1">
      <c r="A768" s="294"/>
      <c r="B768" s="294"/>
      <c r="C768" s="295"/>
      <c r="D768" s="295"/>
      <c r="E768" s="294"/>
      <c r="F768" s="295"/>
      <c r="G768" s="295"/>
      <c r="H768" s="295"/>
      <c r="I768" s="294"/>
      <c r="J768" s="294"/>
      <c r="L768" s="294"/>
    </row>
    <row r="769" ht="15.75" customHeight="1">
      <c r="A769" s="294"/>
      <c r="B769" s="294"/>
      <c r="C769" s="295"/>
      <c r="D769" s="295"/>
      <c r="E769" s="294"/>
      <c r="F769" s="295"/>
      <c r="G769" s="295"/>
      <c r="H769" s="295"/>
      <c r="I769" s="294"/>
      <c r="J769" s="294"/>
      <c r="L769" s="294"/>
    </row>
    <row r="770" ht="15.75" customHeight="1">
      <c r="A770" s="294"/>
      <c r="B770" s="294"/>
      <c r="C770" s="295"/>
      <c r="D770" s="295"/>
      <c r="E770" s="294"/>
      <c r="F770" s="295"/>
      <c r="G770" s="295"/>
      <c r="H770" s="295"/>
      <c r="I770" s="294"/>
      <c r="J770" s="294"/>
      <c r="L770" s="294"/>
    </row>
    <row r="771" ht="15.75" customHeight="1">
      <c r="A771" s="294"/>
      <c r="B771" s="294"/>
      <c r="C771" s="295"/>
      <c r="D771" s="295"/>
      <c r="E771" s="294"/>
      <c r="F771" s="295"/>
      <c r="G771" s="295"/>
      <c r="H771" s="295"/>
      <c r="I771" s="294"/>
      <c r="J771" s="294"/>
      <c r="L771" s="294"/>
    </row>
    <row r="772" ht="15.75" customHeight="1">
      <c r="A772" s="294"/>
      <c r="B772" s="294"/>
      <c r="C772" s="295"/>
      <c r="D772" s="295"/>
      <c r="E772" s="294"/>
      <c r="F772" s="295"/>
      <c r="G772" s="295"/>
      <c r="H772" s="295"/>
      <c r="I772" s="294"/>
      <c r="J772" s="294"/>
      <c r="L772" s="294"/>
    </row>
    <row r="773" ht="15.75" customHeight="1">
      <c r="A773" s="294"/>
      <c r="B773" s="294"/>
      <c r="C773" s="295"/>
      <c r="D773" s="295"/>
      <c r="E773" s="294"/>
      <c r="F773" s="295"/>
      <c r="G773" s="295"/>
      <c r="H773" s="295"/>
      <c r="I773" s="294"/>
      <c r="J773" s="294"/>
      <c r="L773" s="294"/>
    </row>
    <row r="774" ht="15.75" customHeight="1">
      <c r="A774" s="294"/>
      <c r="B774" s="294"/>
      <c r="C774" s="295"/>
      <c r="D774" s="295"/>
      <c r="E774" s="294"/>
      <c r="F774" s="295"/>
      <c r="G774" s="295"/>
      <c r="H774" s="295"/>
      <c r="I774" s="294"/>
      <c r="J774" s="294"/>
      <c r="L774" s="294"/>
    </row>
    <row r="775" ht="15.75" customHeight="1">
      <c r="A775" s="294"/>
      <c r="B775" s="294"/>
      <c r="C775" s="295"/>
      <c r="D775" s="295"/>
      <c r="E775" s="294"/>
      <c r="F775" s="295"/>
      <c r="G775" s="295"/>
      <c r="H775" s="295"/>
      <c r="I775" s="294"/>
      <c r="J775" s="294"/>
      <c r="L775" s="294"/>
    </row>
    <row r="776" ht="15.75" customHeight="1">
      <c r="A776" s="294"/>
      <c r="B776" s="294"/>
      <c r="C776" s="295"/>
      <c r="D776" s="295"/>
      <c r="E776" s="294"/>
      <c r="F776" s="295"/>
      <c r="G776" s="295"/>
      <c r="H776" s="295"/>
      <c r="I776" s="294"/>
      <c r="J776" s="294"/>
      <c r="L776" s="294"/>
    </row>
    <row r="777" ht="15.75" customHeight="1">
      <c r="A777" s="294"/>
      <c r="B777" s="294"/>
      <c r="C777" s="295"/>
      <c r="D777" s="295"/>
      <c r="E777" s="294"/>
      <c r="F777" s="295"/>
      <c r="G777" s="295"/>
      <c r="H777" s="295"/>
      <c r="I777" s="294"/>
      <c r="J777" s="294"/>
      <c r="L777" s="294"/>
    </row>
    <row r="778" ht="15.75" customHeight="1">
      <c r="A778" s="294"/>
      <c r="B778" s="294"/>
      <c r="C778" s="295"/>
      <c r="D778" s="295"/>
      <c r="E778" s="294"/>
      <c r="F778" s="295"/>
      <c r="G778" s="295"/>
      <c r="H778" s="295"/>
      <c r="I778" s="294"/>
      <c r="J778" s="294"/>
      <c r="L778" s="294"/>
    </row>
    <row r="779" ht="15.75" customHeight="1">
      <c r="A779" s="294"/>
      <c r="B779" s="294"/>
      <c r="C779" s="295"/>
      <c r="D779" s="295"/>
      <c r="E779" s="294"/>
      <c r="F779" s="295"/>
      <c r="G779" s="295"/>
      <c r="H779" s="295"/>
      <c r="I779" s="294"/>
      <c r="J779" s="294"/>
      <c r="L779" s="294"/>
    </row>
    <row r="780" ht="15.75" customHeight="1">
      <c r="A780" s="294"/>
      <c r="B780" s="294"/>
      <c r="C780" s="295"/>
      <c r="D780" s="295"/>
      <c r="E780" s="294"/>
      <c r="F780" s="295"/>
      <c r="G780" s="295"/>
      <c r="H780" s="295"/>
      <c r="I780" s="294"/>
      <c r="J780" s="294"/>
      <c r="L780" s="294"/>
    </row>
    <row r="781" ht="15.75" customHeight="1">
      <c r="A781" s="294"/>
      <c r="B781" s="294"/>
      <c r="C781" s="295"/>
      <c r="D781" s="295"/>
      <c r="E781" s="294"/>
      <c r="F781" s="295"/>
      <c r="G781" s="295"/>
      <c r="H781" s="295"/>
      <c r="I781" s="294"/>
      <c r="J781" s="294"/>
      <c r="L781" s="294"/>
    </row>
    <row r="782" ht="15.75" customHeight="1">
      <c r="A782" s="294"/>
      <c r="B782" s="294"/>
      <c r="C782" s="295"/>
      <c r="D782" s="295"/>
      <c r="E782" s="294"/>
      <c r="F782" s="295"/>
      <c r="G782" s="295"/>
      <c r="H782" s="295"/>
      <c r="I782" s="294"/>
      <c r="J782" s="294"/>
      <c r="L782" s="294"/>
    </row>
    <row r="783" ht="15.75" customHeight="1">
      <c r="A783" s="294"/>
      <c r="B783" s="294"/>
      <c r="C783" s="295"/>
      <c r="D783" s="295"/>
      <c r="E783" s="294"/>
      <c r="F783" s="295"/>
      <c r="G783" s="295"/>
      <c r="H783" s="295"/>
      <c r="I783" s="294"/>
      <c r="J783" s="294"/>
      <c r="L783" s="294"/>
    </row>
    <row r="784" ht="15.75" customHeight="1">
      <c r="A784" s="294"/>
      <c r="B784" s="294"/>
      <c r="C784" s="295"/>
      <c r="D784" s="295"/>
      <c r="E784" s="294"/>
      <c r="F784" s="295"/>
      <c r="G784" s="295"/>
      <c r="H784" s="295"/>
      <c r="I784" s="294"/>
      <c r="J784" s="294"/>
      <c r="L784" s="294"/>
    </row>
    <row r="785" ht="15.75" customHeight="1">
      <c r="A785" s="294"/>
      <c r="B785" s="294"/>
      <c r="C785" s="295"/>
      <c r="D785" s="295"/>
      <c r="E785" s="294"/>
      <c r="F785" s="295"/>
      <c r="G785" s="295"/>
      <c r="H785" s="295"/>
      <c r="I785" s="294"/>
      <c r="J785" s="294"/>
      <c r="L785" s="294"/>
    </row>
    <row r="786" ht="15.75" customHeight="1">
      <c r="A786" s="294"/>
      <c r="B786" s="294"/>
      <c r="C786" s="295"/>
      <c r="D786" s="295"/>
      <c r="E786" s="294"/>
      <c r="F786" s="295"/>
      <c r="G786" s="295"/>
      <c r="H786" s="295"/>
      <c r="I786" s="294"/>
      <c r="J786" s="294"/>
      <c r="L786" s="294"/>
    </row>
    <row r="787" ht="15.75" customHeight="1">
      <c r="A787" s="294"/>
      <c r="B787" s="294"/>
      <c r="C787" s="295"/>
      <c r="D787" s="295"/>
      <c r="E787" s="294"/>
      <c r="F787" s="295"/>
      <c r="G787" s="295"/>
      <c r="H787" s="295"/>
      <c r="I787" s="294"/>
      <c r="J787" s="294"/>
      <c r="L787" s="294"/>
    </row>
    <row r="788" ht="15.75" customHeight="1">
      <c r="A788" s="294"/>
      <c r="B788" s="294"/>
      <c r="C788" s="295"/>
      <c r="D788" s="295"/>
      <c r="E788" s="294"/>
      <c r="F788" s="295"/>
      <c r="G788" s="295"/>
      <c r="H788" s="295"/>
      <c r="I788" s="294"/>
      <c r="J788" s="294"/>
      <c r="L788" s="294"/>
    </row>
    <row r="789" ht="15.75" customHeight="1">
      <c r="A789" s="294"/>
      <c r="B789" s="294"/>
      <c r="C789" s="295"/>
      <c r="D789" s="295"/>
      <c r="E789" s="294"/>
      <c r="F789" s="295"/>
      <c r="G789" s="295"/>
      <c r="H789" s="295"/>
      <c r="I789" s="294"/>
      <c r="J789" s="294"/>
      <c r="L789" s="294"/>
    </row>
    <row r="790" ht="15.75" customHeight="1">
      <c r="A790" s="294"/>
      <c r="B790" s="294"/>
      <c r="C790" s="295"/>
      <c r="D790" s="295"/>
      <c r="E790" s="294"/>
      <c r="F790" s="295"/>
      <c r="G790" s="295"/>
      <c r="H790" s="295"/>
      <c r="I790" s="294"/>
      <c r="J790" s="294"/>
      <c r="L790" s="294"/>
    </row>
    <row r="791" ht="15.75" customHeight="1">
      <c r="A791" s="294"/>
      <c r="B791" s="294"/>
      <c r="C791" s="295"/>
      <c r="D791" s="295"/>
      <c r="E791" s="294"/>
      <c r="F791" s="295"/>
      <c r="G791" s="295"/>
      <c r="H791" s="295"/>
      <c r="I791" s="294"/>
      <c r="J791" s="294"/>
      <c r="L791" s="294"/>
    </row>
    <row r="792" ht="15.75" customHeight="1">
      <c r="A792" s="294"/>
      <c r="B792" s="294"/>
      <c r="C792" s="295"/>
      <c r="D792" s="295"/>
      <c r="E792" s="294"/>
      <c r="F792" s="295"/>
      <c r="G792" s="295"/>
      <c r="H792" s="295"/>
      <c r="I792" s="294"/>
      <c r="J792" s="294"/>
      <c r="L792" s="294"/>
    </row>
    <row r="793" ht="15.75" customHeight="1">
      <c r="A793" s="294"/>
      <c r="B793" s="294"/>
      <c r="C793" s="295"/>
      <c r="D793" s="295"/>
      <c r="E793" s="294"/>
      <c r="F793" s="295"/>
      <c r="G793" s="295"/>
      <c r="H793" s="295"/>
      <c r="I793" s="294"/>
      <c r="J793" s="294"/>
      <c r="L793" s="294"/>
    </row>
    <row r="794" ht="15.75" customHeight="1">
      <c r="A794" s="294"/>
      <c r="B794" s="294"/>
      <c r="C794" s="295"/>
      <c r="D794" s="295"/>
      <c r="E794" s="294"/>
      <c r="F794" s="295"/>
      <c r="G794" s="295"/>
      <c r="H794" s="295"/>
      <c r="I794" s="294"/>
      <c r="J794" s="294"/>
      <c r="L794" s="294"/>
    </row>
    <row r="795" ht="15.75" customHeight="1">
      <c r="A795" s="294"/>
      <c r="B795" s="294"/>
      <c r="C795" s="295"/>
      <c r="D795" s="295"/>
      <c r="E795" s="294"/>
      <c r="F795" s="295"/>
      <c r="G795" s="295"/>
      <c r="H795" s="295"/>
      <c r="I795" s="294"/>
      <c r="J795" s="294"/>
      <c r="L795" s="294"/>
    </row>
    <row r="796" ht="15.75" customHeight="1">
      <c r="A796" s="294"/>
      <c r="B796" s="294"/>
      <c r="C796" s="295"/>
      <c r="D796" s="295"/>
      <c r="E796" s="294"/>
      <c r="F796" s="295"/>
      <c r="G796" s="295"/>
      <c r="H796" s="295"/>
      <c r="I796" s="294"/>
      <c r="J796" s="294"/>
      <c r="L796" s="294"/>
    </row>
    <row r="797" ht="15.75" customHeight="1">
      <c r="A797" s="294"/>
      <c r="B797" s="294"/>
      <c r="C797" s="295"/>
      <c r="D797" s="295"/>
      <c r="E797" s="294"/>
      <c r="F797" s="295"/>
      <c r="G797" s="295"/>
      <c r="H797" s="295"/>
      <c r="I797" s="294"/>
      <c r="J797" s="294"/>
      <c r="L797" s="294"/>
    </row>
    <row r="798" ht="15.75" customHeight="1">
      <c r="A798" s="294"/>
      <c r="B798" s="294"/>
      <c r="C798" s="295"/>
      <c r="D798" s="295"/>
      <c r="E798" s="294"/>
      <c r="F798" s="295"/>
      <c r="G798" s="295"/>
      <c r="H798" s="295"/>
      <c r="I798" s="294"/>
      <c r="J798" s="294"/>
      <c r="L798" s="294"/>
    </row>
    <row r="799" ht="15.75" customHeight="1">
      <c r="A799" s="294"/>
      <c r="B799" s="294"/>
      <c r="C799" s="295"/>
      <c r="D799" s="295"/>
      <c r="E799" s="294"/>
      <c r="F799" s="295"/>
      <c r="G799" s="295"/>
      <c r="H799" s="295"/>
      <c r="I799" s="294"/>
      <c r="J799" s="294"/>
      <c r="L799" s="294"/>
    </row>
    <row r="800" ht="15.75" customHeight="1">
      <c r="A800" s="294"/>
      <c r="B800" s="294"/>
      <c r="C800" s="295"/>
      <c r="D800" s="295"/>
      <c r="E800" s="294"/>
      <c r="F800" s="295"/>
      <c r="G800" s="295"/>
      <c r="H800" s="295"/>
      <c r="I800" s="294"/>
      <c r="J800" s="294"/>
      <c r="L800" s="294"/>
    </row>
    <row r="801" ht="15.75" customHeight="1">
      <c r="A801" s="294"/>
      <c r="B801" s="294"/>
      <c r="C801" s="295"/>
      <c r="D801" s="295"/>
      <c r="E801" s="294"/>
      <c r="F801" s="295"/>
      <c r="G801" s="295"/>
      <c r="H801" s="295"/>
      <c r="I801" s="294"/>
      <c r="J801" s="294"/>
      <c r="L801" s="294"/>
    </row>
    <row r="802" ht="15.75" customHeight="1">
      <c r="A802" s="294"/>
      <c r="B802" s="294"/>
      <c r="C802" s="295"/>
      <c r="D802" s="295"/>
      <c r="E802" s="294"/>
      <c r="F802" s="295"/>
      <c r="G802" s="295"/>
      <c r="H802" s="295"/>
      <c r="I802" s="294"/>
      <c r="J802" s="294"/>
      <c r="L802" s="294"/>
    </row>
    <row r="803" ht="15.75" customHeight="1">
      <c r="A803" s="294"/>
      <c r="B803" s="294"/>
      <c r="C803" s="295"/>
      <c r="D803" s="295"/>
      <c r="E803" s="294"/>
      <c r="F803" s="295"/>
      <c r="G803" s="295"/>
      <c r="H803" s="295"/>
      <c r="I803" s="294"/>
      <c r="J803" s="294"/>
      <c r="L803" s="294"/>
    </row>
    <row r="804" ht="15.75" customHeight="1">
      <c r="A804" s="294"/>
      <c r="B804" s="294"/>
      <c r="C804" s="295"/>
      <c r="D804" s="295"/>
      <c r="E804" s="294"/>
      <c r="F804" s="295"/>
      <c r="G804" s="295"/>
      <c r="H804" s="295"/>
      <c r="I804" s="294"/>
      <c r="J804" s="294"/>
      <c r="L804" s="294"/>
    </row>
    <row r="805" ht="15.75" customHeight="1">
      <c r="A805" s="294"/>
      <c r="B805" s="294"/>
      <c r="C805" s="295"/>
      <c r="D805" s="295"/>
      <c r="E805" s="294"/>
      <c r="F805" s="295"/>
      <c r="G805" s="295"/>
      <c r="H805" s="295"/>
      <c r="I805" s="294"/>
      <c r="J805" s="294"/>
      <c r="L805" s="294"/>
    </row>
    <row r="806" ht="15.75" customHeight="1">
      <c r="A806" s="294"/>
      <c r="B806" s="294"/>
      <c r="C806" s="295"/>
      <c r="D806" s="295"/>
      <c r="E806" s="294"/>
      <c r="F806" s="295"/>
      <c r="G806" s="295"/>
      <c r="H806" s="295"/>
      <c r="I806" s="294"/>
      <c r="J806" s="294"/>
      <c r="L806" s="294"/>
    </row>
    <row r="807" ht="15.75" customHeight="1">
      <c r="A807" s="294"/>
      <c r="B807" s="294"/>
      <c r="C807" s="295"/>
      <c r="D807" s="295"/>
      <c r="E807" s="294"/>
      <c r="F807" s="295"/>
      <c r="G807" s="295"/>
      <c r="H807" s="295"/>
      <c r="I807" s="294"/>
      <c r="J807" s="294"/>
      <c r="L807" s="294"/>
    </row>
    <row r="808" ht="15.75" customHeight="1">
      <c r="A808" s="294"/>
      <c r="B808" s="294"/>
      <c r="C808" s="295"/>
      <c r="D808" s="295"/>
      <c r="E808" s="294"/>
      <c r="F808" s="295"/>
      <c r="G808" s="295"/>
      <c r="H808" s="295"/>
      <c r="I808" s="294"/>
      <c r="J808" s="294"/>
      <c r="L808" s="294"/>
    </row>
    <row r="809" ht="15.75" customHeight="1">
      <c r="A809" s="294"/>
      <c r="B809" s="294"/>
      <c r="C809" s="295"/>
      <c r="D809" s="295"/>
      <c r="E809" s="294"/>
      <c r="F809" s="295"/>
      <c r="G809" s="295"/>
      <c r="H809" s="295"/>
      <c r="I809" s="294"/>
      <c r="J809" s="294"/>
      <c r="L809" s="294"/>
    </row>
    <row r="810" ht="15.75" customHeight="1">
      <c r="A810" s="294"/>
      <c r="B810" s="294"/>
      <c r="C810" s="295"/>
      <c r="D810" s="295"/>
      <c r="E810" s="294"/>
      <c r="F810" s="295"/>
      <c r="G810" s="295"/>
      <c r="H810" s="295"/>
      <c r="I810" s="294"/>
      <c r="J810" s="294"/>
      <c r="L810" s="294"/>
    </row>
    <row r="811" ht="15.75" customHeight="1">
      <c r="A811" s="294"/>
      <c r="B811" s="294"/>
      <c r="C811" s="295"/>
      <c r="D811" s="295"/>
      <c r="E811" s="294"/>
      <c r="F811" s="295"/>
      <c r="G811" s="295"/>
      <c r="H811" s="295"/>
      <c r="I811" s="294"/>
      <c r="J811" s="294"/>
      <c r="L811" s="294"/>
    </row>
    <row r="812" ht="15.75" customHeight="1">
      <c r="A812" s="294"/>
      <c r="B812" s="294"/>
      <c r="C812" s="295"/>
      <c r="D812" s="295"/>
      <c r="E812" s="294"/>
      <c r="F812" s="295"/>
      <c r="G812" s="295"/>
      <c r="H812" s="295"/>
      <c r="I812" s="294"/>
      <c r="J812" s="294"/>
      <c r="L812" s="294"/>
    </row>
    <row r="813" ht="15.75" customHeight="1">
      <c r="A813" s="294"/>
      <c r="B813" s="294"/>
      <c r="C813" s="295"/>
      <c r="D813" s="295"/>
      <c r="E813" s="294"/>
      <c r="F813" s="295"/>
      <c r="G813" s="295"/>
      <c r="H813" s="295"/>
      <c r="I813" s="294"/>
      <c r="J813" s="294"/>
      <c r="L813" s="294"/>
    </row>
    <row r="814" ht="15.75" customHeight="1">
      <c r="A814" s="294"/>
      <c r="B814" s="294"/>
      <c r="C814" s="295"/>
      <c r="D814" s="295"/>
      <c r="E814" s="294"/>
      <c r="F814" s="295"/>
      <c r="G814" s="295"/>
      <c r="H814" s="295"/>
      <c r="I814" s="294"/>
      <c r="J814" s="294"/>
      <c r="L814" s="294"/>
    </row>
    <row r="815" ht="15.75" customHeight="1">
      <c r="A815" s="294"/>
      <c r="B815" s="294"/>
      <c r="C815" s="295"/>
      <c r="D815" s="295"/>
      <c r="E815" s="294"/>
      <c r="F815" s="295"/>
      <c r="G815" s="295"/>
      <c r="H815" s="295"/>
      <c r="I815" s="294"/>
      <c r="J815" s="294"/>
      <c r="L815" s="294"/>
    </row>
    <row r="816" ht="15.75" customHeight="1">
      <c r="A816" s="294"/>
      <c r="B816" s="294"/>
      <c r="C816" s="295"/>
      <c r="D816" s="295"/>
      <c r="E816" s="294"/>
      <c r="F816" s="295"/>
      <c r="G816" s="295"/>
      <c r="H816" s="295"/>
      <c r="I816" s="294"/>
      <c r="J816" s="294"/>
      <c r="L816" s="294"/>
    </row>
    <row r="817" ht="15.75" customHeight="1">
      <c r="A817" s="294"/>
      <c r="B817" s="294"/>
      <c r="C817" s="295"/>
      <c r="D817" s="295"/>
      <c r="E817" s="294"/>
      <c r="F817" s="295"/>
      <c r="G817" s="295"/>
      <c r="H817" s="295"/>
      <c r="I817" s="294"/>
      <c r="J817" s="294"/>
      <c r="L817" s="294"/>
    </row>
    <row r="818" ht="15.75" customHeight="1">
      <c r="A818" s="294"/>
      <c r="B818" s="294"/>
      <c r="C818" s="295"/>
      <c r="D818" s="295"/>
      <c r="E818" s="294"/>
      <c r="F818" s="295"/>
      <c r="G818" s="295"/>
      <c r="H818" s="295"/>
      <c r="I818" s="294"/>
      <c r="J818" s="294"/>
      <c r="L818" s="294"/>
    </row>
    <row r="819" ht="15.75" customHeight="1">
      <c r="A819" s="294"/>
      <c r="B819" s="294"/>
      <c r="C819" s="295"/>
      <c r="D819" s="295"/>
      <c r="E819" s="294"/>
      <c r="F819" s="295"/>
      <c r="G819" s="295"/>
      <c r="H819" s="295"/>
      <c r="I819" s="294"/>
      <c r="J819" s="294"/>
      <c r="L819" s="294"/>
    </row>
    <row r="820" ht="15.75" customHeight="1">
      <c r="A820" s="294"/>
      <c r="B820" s="294"/>
      <c r="C820" s="295"/>
      <c r="D820" s="295"/>
      <c r="E820" s="294"/>
      <c r="F820" s="295"/>
      <c r="G820" s="295"/>
      <c r="H820" s="295"/>
      <c r="I820" s="294"/>
      <c r="J820" s="294"/>
      <c r="L820" s="294"/>
    </row>
    <row r="821" ht="15.75" customHeight="1">
      <c r="A821" s="294"/>
      <c r="B821" s="294"/>
      <c r="C821" s="295"/>
      <c r="D821" s="295"/>
      <c r="E821" s="294"/>
      <c r="F821" s="295"/>
      <c r="G821" s="295"/>
      <c r="H821" s="295"/>
      <c r="I821" s="294"/>
      <c r="J821" s="294"/>
      <c r="L821" s="294"/>
    </row>
    <row r="822" ht="15.75" customHeight="1">
      <c r="A822" s="294"/>
      <c r="B822" s="294"/>
      <c r="C822" s="295"/>
      <c r="D822" s="295"/>
      <c r="E822" s="294"/>
      <c r="F822" s="295"/>
      <c r="G822" s="295"/>
      <c r="H822" s="295"/>
      <c r="I822" s="294"/>
      <c r="J822" s="294"/>
      <c r="L822" s="294"/>
    </row>
    <row r="823" ht="15.75" customHeight="1">
      <c r="A823" s="294"/>
      <c r="B823" s="294"/>
      <c r="C823" s="295"/>
      <c r="D823" s="295"/>
      <c r="E823" s="294"/>
      <c r="F823" s="295"/>
      <c r="G823" s="295"/>
      <c r="H823" s="295"/>
      <c r="I823" s="294"/>
      <c r="J823" s="294"/>
      <c r="L823" s="294"/>
    </row>
    <row r="824" ht="15.75" customHeight="1">
      <c r="A824" s="294"/>
      <c r="B824" s="294"/>
      <c r="C824" s="295"/>
      <c r="D824" s="295"/>
      <c r="E824" s="294"/>
      <c r="F824" s="295"/>
      <c r="G824" s="295"/>
      <c r="H824" s="295"/>
      <c r="I824" s="294"/>
      <c r="J824" s="294"/>
      <c r="L824" s="294"/>
    </row>
    <row r="825" ht="15.75" customHeight="1">
      <c r="A825" s="294"/>
      <c r="B825" s="294"/>
      <c r="C825" s="295"/>
      <c r="D825" s="295"/>
      <c r="E825" s="294"/>
      <c r="F825" s="295"/>
      <c r="G825" s="295"/>
      <c r="H825" s="295"/>
      <c r="I825" s="294"/>
      <c r="J825" s="294"/>
      <c r="L825" s="294"/>
    </row>
    <row r="826" ht="15.75" customHeight="1">
      <c r="A826" s="294"/>
      <c r="B826" s="294"/>
      <c r="C826" s="295"/>
      <c r="D826" s="295"/>
      <c r="E826" s="294"/>
      <c r="F826" s="295"/>
      <c r="G826" s="295"/>
      <c r="H826" s="295"/>
      <c r="I826" s="294"/>
      <c r="J826" s="294"/>
      <c r="L826" s="294"/>
    </row>
    <row r="827" ht="15.75" customHeight="1">
      <c r="A827" s="294"/>
      <c r="B827" s="294"/>
      <c r="C827" s="295"/>
      <c r="D827" s="295"/>
      <c r="E827" s="294"/>
      <c r="F827" s="295"/>
      <c r="G827" s="295"/>
      <c r="H827" s="295"/>
      <c r="I827" s="294"/>
      <c r="J827" s="294"/>
      <c r="L827" s="294"/>
    </row>
    <row r="828" ht="15.75" customHeight="1">
      <c r="A828" s="294"/>
      <c r="B828" s="294"/>
      <c r="C828" s="295"/>
      <c r="D828" s="295"/>
      <c r="E828" s="294"/>
      <c r="F828" s="295"/>
      <c r="G828" s="295"/>
      <c r="H828" s="295"/>
      <c r="I828" s="294"/>
      <c r="J828" s="294"/>
      <c r="L828" s="294"/>
    </row>
    <row r="829" ht="15.75" customHeight="1">
      <c r="A829" s="294"/>
      <c r="B829" s="294"/>
      <c r="C829" s="295"/>
      <c r="D829" s="295"/>
      <c r="E829" s="294"/>
      <c r="F829" s="295"/>
      <c r="G829" s="295"/>
      <c r="H829" s="295"/>
      <c r="I829" s="294"/>
      <c r="J829" s="294"/>
      <c r="L829" s="294"/>
    </row>
    <row r="830" ht="15.75" customHeight="1">
      <c r="A830" s="294"/>
      <c r="B830" s="294"/>
      <c r="C830" s="295"/>
      <c r="D830" s="295"/>
      <c r="E830" s="294"/>
      <c r="F830" s="295"/>
      <c r="G830" s="295"/>
      <c r="H830" s="295"/>
      <c r="I830" s="294"/>
      <c r="J830" s="294"/>
      <c r="L830" s="294"/>
    </row>
    <row r="831" ht="15.75" customHeight="1">
      <c r="A831" s="294"/>
      <c r="B831" s="294"/>
      <c r="C831" s="295"/>
      <c r="D831" s="295"/>
      <c r="E831" s="294"/>
      <c r="F831" s="295"/>
      <c r="G831" s="295"/>
      <c r="H831" s="295"/>
      <c r="I831" s="294"/>
      <c r="J831" s="294"/>
      <c r="L831" s="294"/>
    </row>
    <row r="832" ht="15.75" customHeight="1">
      <c r="A832" s="294"/>
      <c r="B832" s="294"/>
      <c r="C832" s="295"/>
      <c r="D832" s="295"/>
      <c r="E832" s="294"/>
      <c r="F832" s="295"/>
      <c r="G832" s="295"/>
      <c r="H832" s="295"/>
      <c r="I832" s="294"/>
      <c r="J832" s="294"/>
      <c r="L832" s="294"/>
    </row>
    <row r="833" ht="15.75" customHeight="1">
      <c r="A833" s="294"/>
      <c r="B833" s="294"/>
      <c r="C833" s="295"/>
      <c r="D833" s="295"/>
      <c r="E833" s="294"/>
      <c r="F833" s="295"/>
      <c r="G833" s="295"/>
      <c r="H833" s="295"/>
      <c r="I833" s="294"/>
      <c r="J833" s="294"/>
      <c r="L833" s="294"/>
    </row>
    <row r="834" ht="15.75" customHeight="1">
      <c r="A834" s="294"/>
      <c r="B834" s="294"/>
      <c r="C834" s="295"/>
      <c r="D834" s="295"/>
      <c r="E834" s="294"/>
      <c r="F834" s="295"/>
      <c r="G834" s="295"/>
      <c r="H834" s="295"/>
      <c r="I834" s="294"/>
      <c r="J834" s="294"/>
      <c r="L834" s="294"/>
    </row>
    <row r="835" ht="15.75" customHeight="1">
      <c r="A835" s="294"/>
      <c r="B835" s="294"/>
      <c r="C835" s="295"/>
      <c r="D835" s="295"/>
      <c r="E835" s="294"/>
      <c r="F835" s="295"/>
      <c r="G835" s="295"/>
      <c r="H835" s="295"/>
      <c r="I835" s="294"/>
      <c r="J835" s="294"/>
      <c r="L835" s="294"/>
    </row>
    <row r="836" ht="15.75" customHeight="1">
      <c r="A836" s="294"/>
      <c r="B836" s="294"/>
      <c r="C836" s="295"/>
      <c r="D836" s="295"/>
      <c r="E836" s="294"/>
      <c r="F836" s="295"/>
      <c r="G836" s="295"/>
      <c r="H836" s="295"/>
      <c r="I836" s="294"/>
      <c r="J836" s="294"/>
      <c r="L836" s="294"/>
    </row>
    <row r="837" ht="15.75" customHeight="1">
      <c r="A837" s="294"/>
      <c r="B837" s="294"/>
      <c r="C837" s="295"/>
      <c r="D837" s="295"/>
      <c r="E837" s="294"/>
      <c r="F837" s="295"/>
      <c r="G837" s="295"/>
      <c r="H837" s="295"/>
      <c r="I837" s="294"/>
      <c r="J837" s="294"/>
      <c r="L837" s="294"/>
    </row>
    <row r="838" ht="15.75" customHeight="1">
      <c r="A838" s="294"/>
      <c r="B838" s="294"/>
      <c r="C838" s="295"/>
      <c r="D838" s="295"/>
      <c r="E838" s="294"/>
      <c r="F838" s="295"/>
      <c r="G838" s="295"/>
      <c r="H838" s="295"/>
      <c r="I838" s="294"/>
      <c r="J838" s="294"/>
      <c r="L838" s="294"/>
    </row>
    <row r="839" ht="15.75" customHeight="1">
      <c r="A839" s="294"/>
      <c r="B839" s="294"/>
      <c r="C839" s="295"/>
      <c r="D839" s="295"/>
      <c r="E839" s="294"/>
      <c r="F839" s="295"/>
      <c r="G839" s="295"/>
      <c r="H839" s="295"/>
      <c r="I839" s="294"/>
      <c r="J839" s="294"/>
      <c r="L839" s="294"/>
    </row>
    <row r="840" ht="15.75" customHeight="1">
      <c r="A840" s="294"/>
      <c r="B840" s="294"/>
      <c r="C840" s="295"/>
      <c r="D840" s="295"/>
      <c r="E840" s="294"/>
      <c r="F840" s="295"/>
      <c r="G840" s="295"/>
      <c r="H840" s="295"/>
      <c r="I840" s="294"/>
      <c r="J840" s="294"/>
      <c r="L840" s="294"/>
    </row>
    <row r="841" ht="15.75" customHeight="1">
      <c r="A841" s="294"/>
      <c r="B841" s="294"/>
      <c r="C841" s="295"/>
      <c r="D841" s="295"/>
      <c r="E841" s="294"/>
      <c r="F841" s="295"/>
      <c r="G841" s="295"/>
      <c r="H841" s="295"/>
      <c r="I841" s="294"/>
      <c r="J841" s="294"/>
      <c r="L841" s="294"/>
    </row>
    <row r="842" ht="15.75" customHeight="1">
      <c r="A842" s="294"/>
      <c r="B842" s="294"/>
      <c r="C842" s="295"/>
      <c r="D842" s="295"/>
      <c r="E842" s="294"/>
      <c r="F842" s="295"/>
      <c r="G842" s="295"/>
      <c r="H842" s="295"/>
      <c r="I842" s="294"/>
      <c r="J842" s="294"/>
      <c r="L842" s="294"/>
    </row>
    <row r="843" ht="15.75" customHeight="1">
      <c r="A843" s="294"/>
      <c r="B843" s="294"/>
      <c r="C843" s="295"/>
      <c r="D843" s="295"/>
      <c r="E843" s="294"/>
      <c r="F843" s="295"/>
      <c r="G843" s="295"/>
      <c r="H843" s="295"/>
      <c r="I843" s="294"/>
      <c r="J843" s="294"/>
      <c r="L843" s="294"/>
    </row>
    <row r="844" ht="15.75" customHeight="1">
      <c r="A844" s="294"/>
      <c r="B844" s="294"/>
      <c r="C844" s="295"/>
      <c r="D844" s="295"/>
      <c r="E844" s="294"/>
      <c r="F844" s="295"/>
      <c r="G844" s="295"/>
      <c r="H844" s="295"/>
      <c r="I844" s="294"/>
      <c r="J844" s="294"/>
      <c r="L844" s="294"/>
    </row>
    <row r="845" ht="15.75" customHeight="1">
      <c r="A845" s="294"/>
      <c r="B845" s="294"/>
      <c r="C845" s="295"/>
      <c r="D845" s="295"/>
      <c r="E845" s="294"/>
      <c r="F845" s="295"/>
      <c r="G845" s="295"/>
      <c r="H845" s="295"/>
      <c r="I845" s="294"/>
      <c r="J845" s="294"/>
      <c r="L845" s="294"/>
    </row>
    <row r="846" ht="15.75" customHeight="1">
      <c r="A846" s="294"/>
      <c r="B846" s="294"/>
      <c r="C846" s="295"/>
      <c r="D846" s="295"/>
      <c r="E846" s="294"/>
      <c r="F846" s="295"/>
      <c r="G846" s="295"/>
      <c r="H846" s="295"/>
      <c r="I846" s="294"/>
      <c r="J846" s="294"/>
      <c r="L846" s="294"/>
    </row>
    <row r="847" ht="15.75" customHeight="1">
      <c r="A847" s="294"/>
      <c r="B847" s="294"/>
      <c r="C847" s="295"/>
      <c r="D847" s="295"/>
      <c r="E847" s="294"/>
      <c r="F847" s="295"/>
      <c r="G847" s="295"/>
      <c r="H847" s="295"/>
      <c r="I847" s="294"/>
      <c r="J847" s="294"/>
      <c r="L847" s="294"/>
    </row>
    <row r="848" ht="15.75" customHeight="1">
      <c r="A848" s="294"/>
      <c r="B848" s="294"/>
      <c r="C848" s="295"/>
      <c r="D848" s="295"/>
      <c r="E848" s="294"/>
      <c r="F848" s="295"/>
      <c r="G848" s="295"/>
      <c r="H848" s="295"/>
      <c r="I848" s="294"/>
      <c r="J848" s="294"/>
      <c r="L848" s="294"/>
    </row>
    <row r="849" ht="15.75" customHeight="1">
      <c r="A849" s="294"/>
      <c r="B849" s="294"/>
      <c r="C849" s="295"/>
      <c r="D849" s="295"/>
      <c r="E849" s="294"/>
      <c r="F849" s="295"/>
      <c r="G849" s="295"/>
      <c r="H849" s="295"/>
      <c r="I849" s="294"/>
      <c r="J849" s="294"/>
      <c r="L849" s="294"/>
    </row>
    <row r="850" ht="15.75" customHeight="1">
      <c r="A850" s="294"/>
      <c r="B850" s="294"/>
      <c r="C850" s="295"/>
      <c r="D850" s="295"/>
      <c r="E850" s="294"/>
      <c r="F850" s="295"/>
      <c r="G850" s="295"/>
      <c r="H850" s="295"/>
      <c r="I850" s="294"/>
      <c r="J850" s="294"/>
      <c r="L850" s="294"/>
    </row>
    <row r="851" ht="15.75" customHeight="1">
      <c r="A851" s="294"/>
      <c r="B851" s="294"/>
      <c r="C851" s="295"/>
      <c r="D851" s="295"/>
      <c r="E851" s="294"/>
      <c r="F851" s="295"/>
      <c r="G851" s="295"/>
      <c r="H851" s="295"/>
      <c r="I851" s="294"/>
      <c r="J851" s="294"/>
      <c r="L851" s="294"/>
    </row>
    <row r="852" ht="15.75" customHeight="1">
      <c r="A852" s="294"/>
      <c r="B852" s="294"/>
      <c r="C852" s="295"/>
      <c r="D852" s="295"/>
      <c r="E852" s="294"/>
      <c r="F852" s="295"/>
      <c r="G852" s="295"/>
      <c r="H852" s="295"/>
      <c r="I852" s="294"/>
      <c r="J852" s="294"/>
      <c r="L852" s="294"/>
    </row>
    <row r="853" ht="15.75" customHeight="1">
      <c r="A853" s="294"/>
      <c r="B853" s="294"/>
      <c r="C853" s="295"/>
      <c r="D853" s="295"/>
      <c r="E853" s="294"/>
      <c r="F853" s="295"/>
      <c r="G853" s="295"/>
      <c r="H853" s="295"/>
      <c r="I853" s="294"/>
      <c r="J853" s="294"/>
      <c r="L853" s="294"/>
    </row>
    <row r="854" ht="15.75" customHeight="1">
      <c r="A854" s="294"/>
      <c r="B854" s="294"/>
      <c r="C854" s="295"/>
      <c r="D854" s="295"/>
      <c r="E854" s="294"/>
      <c r="F854" s="295"/>
      <c r="G854" s="295"/>
      <c r="H854" s="295"/>
      <c r="I854" s="294"/>
      <c r="J854" s="294"/>
      <c r="L854" s="294"/>
    </row>
    <row r="855" ht="15.75" customHeight="1">
      <c r="A855" s="294"/>
      <c r="B855" s="294"/>
      <c r="C855" s="295"/>
      <c r="D855" s="295"/>
      <c r="E855" s="294"/>
      <c r="F855" s="295"/>
      <c r="G855" s="295"/>
      <c r="H855" s="295"/>
      <c r="I855" s="294"/>
      <c r="J855" s="294"/>
      <c r="L855" s="294"/>
    </row>
    <row r="856" ht="15.75" customHeight="1">
      <c r="A856" s="294"/>
      <c r="B856" s="294"/>
      <c r="C856" s="295"/>
      <c r="D856" s="295"/>
      <c r="E856" s="294"/>
      <c r="F856" s="295"/>
      <c r="G856" s="295"/>
      <c r="H856" s="295"/>
      <c r="I856" s="294"/>
      <c r="J856" s="294"/>
      <c r="L856" s="294"/>
    </row>
    <row r="857" ht="15.75" customHeight="1">
      <c r="A857" s="294"/>
      <c r="B857" s="294"/>
      <c r="C857" s="295"/>
      <c r="D857" s="295"/>
      <c r="E857" s="294"/>
      <c r="F857" s="295"/>
      <c r="G857" s="295"/>
      <c r="H857" s="295"/>
      <c r="I857" s="294"/>
      <c r="J857" s="294"/>
      <c r="L857" s="294"/>
    </row>
    <row r="858" ht="15.75" customHeight="1">
      <c r="A858" s="294"/>
      <c r="B858" s="294"/>
      <c r="C858" s="295"/>
      <c r="D858" s="295"/>
      <c r="E858" s="294"/>
      <c r="F858" s="295"/>
      <c r="G858" s="295"/>
      <c r="H858" s="295"/>
      <c r="I858" s="294"/>
      <c r="J858" s="294"/>
      <c r="L858" s="294"/>
    </row>
    <row r="859" ht="15.75" customHeight="1">
      <c r="A859" s="294"/>
      <c r="B859" s="294"/>
      <c r="C859" s="295"/>
      <c r="D859" s="295"/>
      <c r="E859" s="294"/>
      <c r="F859" s="295"/>
      <c r="G859" s="295"/>
      <c r="H859" s="295"/>
      <c r="I859" s="294"/>
      <c r="J859" s="294"/>
      <c r="L859" s="294"/>
    </row>
    <row r="860" ht="15.75" customHeight="1">
      <c r="A860" s="294"/>
      <c r="B860" s="294"/>
      <c r="C860" s="295"/>
      <c r="D860" s="295"/>
      <c r="E860" s="294"/>
      <c r="F860" s="295"/>
      <c r="G860" s="295"/>
      <c r="H860" s="295"/>
      <c r="I860" s="294"/>
      <c r="J860" s="294"/>
      <c r="L860" s="294"/>
    </row>
    <row r="861" ht="15.75" customHeight="1">
      <c r="A861" s="294"/>
      <c r="B861" s="294"/>
      <c r="C861" s="295"/>
      <c r="D861" s="295"/>
      <c r="E861" s="294"/>
      <c r="F861" s="295"/>
      <c r="G861" s="295"/>
      <c r="H861" s="295"/>
      <c r="I861" s="294"/>
      <c r="J861" s="294"/>
      <c r="L861" s="294"/>
    </row>
    <row r="862" ht="15.75" customHeight="1">
      <c r="A862" s="294"/>
      <c r="B862" s="294"/>
      <c r="C862" s="295"/>
      <c r="D862" s="295"/>
      <c r="E862" s="294"/>
      <c r="F862" s="295"/>
      <c r="G862" s="295"/>
      <c r="H862" s="295"/>
      <c r="I862" s="294"/>
      <c r="J862" s="294"/>
      <c r="L862" s="294"/>
    </row>
    <row r="863" ht="15.75" customHeight="1">
      <c r="A863" s="294"/>
      <c r="B863" s="294"/>
      <c r="C863" s="295"/>
      <c r="D863" s="295"/>
      <c r="E863" s="294"/>
      <c r="F863" s="295"/>
      <c r="G863" s="295"/>
      <c r="H863" s="295"/>
      <c r="I863" s="294"/>
      <c r="J863" s="294"/>
      <c r="L863" s="294"/>
    </row>
    <row r="864" ht="15.75" customHeight="1">
      <c r="A864" s="294"/>
      <c r="B864" s="294"/>
      <c r="C864" s="295"/>
      <c r="D864" s="295"/>
      <c r="E864" s="294"/>
      <c r="F864" s="295"/>
      <c r="G864" s="295"/>
      <c r="H864" s="295"/>
      <c r="I864" s="294"/>
      <c r="J864" s="294"/>
      <c r="L864" s="294"/>
    </row>
    <row r="865" ht="15.75" customHeight="1">
      <c r="A865" s="294"/>
      <c r="B865" s="294"/>
      <c r="C865" s="295"/>
      <c r="D865" s="295"/>
      <c r="E865" s="294"/>
      <c r="F865" s="295"/>
      <c r="G865" s="295"/>
      <c r="H865" s="295"/>
      <c r="I865" s="294"/>
      <c r="J865" s="294"/>
      <c r="L865" s="294"/>
    </row>
    <row r="866" ht="15.75" customHeight="1">
      <c r="A866" s="294"/>
      <c r="B866" s="294"/>
      <c r="C866" s="295"/>
      <c r="D866" s="295"/>
      <c r="E866" s="294"/>
      <c r="F866" s="295"/>
      <c r="G866" s="295"/>
      <c r="H866" s="295"/>
      <c r="I866" s="294"/>
      <c r="J866" s="294"/>
      <c r="L866" s="294"/>
    </row>
    <row r="867" ht="15.75" customHeight="1">
      <c r="A867" s="294"/>
      <c r="B867" s="294"/>
      <c r="C867" s="295"/>
      <c r="D867" s="295"/>
      <c r="E867" s="294"/>
      <c r="F867" s="295"/>
      <c r="G867" s="295"/>
      <c r="H867" s="295"/>
      <c r="I867" s="294"/>
      <c r="J867" s="294"/>
      <c r="L867" s="294"/>
    </row>
    <row r="868" ht="15.75" customHeight="1">
      <c r="A868" s="294"/>
      <c r="B868" s="294"/>
      <c r="C868" s="295"/>
      <c r="D868" s="295"/>
      <c r="E868" s="294"/>
      <c r="F868" s="295"/>
      <c r="G868" s="295"/>
      <c r="H868" s="295"/>
      <c r="I868" s="294"/>
      <c r="J868" s="294"/>
      <c r="L868" s="294"/>
    </row>
    <row r="869" ht="15.75" customHeight="1">
      <c r="A869" s="294"/>
      <c r="B869" s="294"/>
      <c r="C869" s="295"/>
      <c r="D869" s="295"/>
      <c r="E869" s="294"/>
      <c r="F869" s="295"/>
      <c r="G869" s="295"/>
      <c r="H869" s="295"/>
      <c r="I869" s="294"/>
      <c r="J869" s="294"/>
      <c r="L869" s="294"/>
    </row>
    <row r="870" ht="15.75" customHeight="1">
      <c r="A870" s="294"/>
      <c r="B870" s="294"/>
      <c r="C870" s="295"/>
      <c r="D870" s="295"/>
      <c r="E870" s="294"/>
      <c r="F870" s="295"/>
      <c r="G870" s="295"/>
      <c r="H870" s="295"/>
      <c r="I870" s="294"/>
      <c r="J870" s="294"/>
      <c r="L870" s="294"/>
    </row>
    <row r="871" ht="15.75" customHeight="1">
      <c r="A871" s="294"/>
      <c r="B871" s="294"/>
      <c r="C871" s="295"/>
      <c r="D871" s="295"/>
      <c r="E871" s="294"/>
      <c r="F871" s="295"/>
      <c r="G871" s="295"/>
      <c r="H871" s="295"/>
      <c r="I871" s="294"/>
      <c r="J871" s="294"/>
      <c r="L871" s="294"/>
    </row>
    <row r="872" ht="15.75" customHeight="1">
      <c r="A872" s="294"/>
      <c r="B872" s="294"/>
      <c r="C872" s="295"/>
      <c r="D872" s="295"/>
      <c r="E872" s="294"/>
      <c r="F872" s="295"/>
      <c r="G872" s="295"/>
      <c r="H872" s="295"/>
      <c r="I872" s="294"/>
      <c r="J872" s="294"/>
      <c r="L872" s="294"/>
    </row>
    <row r="873" ht="15.75" customHeight="1">
      <c r="A873" s="294"/>
      <c r="B873" s="294"/>
      <c r="C873" s="295"/>
      <c r="D873" s="295"/>
      <c r="E873" s="294"/>
      <c r="F873" s="295"/>
      <c r="G873" s="295"/>
      <c r="H873" s="295"/>
      <c r="I873" s="294"/>
      <c r="J873" s="294"/>
      <c r="L873" s="294"/>
    </row>
    <row r="874" ht="15.75" customHeight="1">
      <c r="A874" s="294"/>
      <c r="B874" s="294"/>
      <c r="C874" s="295"/>
      <c r="D874" s="295"/>
      <c r="E874" s="294"/>
      <c r="F874" s="295"/>
      <c r="G874" s="295"/>
      <c r="H874" s="295"/>
      <c r="I874" s="294"/>
      <c r="J874" s="294"/>
      <c r="L874" s="294"/>
    </row>
    <row r="875" ht="15.75" customHeight="1">
      <c r="A875" s="294"/>
      <c r="B875" s="294"/>
      <c r="C875" s="295"/>
      <c r="D875" s="295"/>
      <c r="E875" s="294"/>
      <c r="F875" s="295"/>
      <c r="G875" s="295"/>
      <c r="H875" s="295"/>
      <c r="I875" s="294"/>
      <c r="J875" s="294"/>
      <c r="L875" s="294"/>
    </row>
    <row r="876" ht="15.75" customHeight="1">
      <c r="A876" s="294"/>
      <c r="B876" s="294"/>
      <c r="C876" s="295"/>
      <c r="D876" s="295"/>
      <c r="E876" s="294"/>
      <c r="F876" s="295"/>
      <c r="G876" s="295"/>
      <c r="H876" s="295"/>
      <c r="I876" s="294"/>
      <c r="J876" s="294"/>
      <c r="L876" s="294"/>
    </row>
    <row r="877" ht="15.75" customHeight="1">
      <c r="A877" s="294"/>
      <c r="B877" s="294"/>
      <c r="C877" s="295"/>
      <c r="D877" s="295"/>
      <c r="E877" s="294"/>
      <c r="F877" s="295"/>
      <c r="G877" s="295"/>
      <c r="H877" s="295"/>
      <c r="I877" s="294"/>
      <c r="J877" s="294"/>
      <c r="L877" s="294"/>
    </row>
    <row r="878" ht="15.75" customHeight="1">
      <c r="A878" s="294"/>
      <c r="B878" s="294"/>
      <c r="C878" s="295"/>
      <c r="D878" s="295"/>
      <c r="E878" s="294"/>
      <c r="F878" s="295"/>
      <c r="G878" s="295"/>
      <c r="H878" s="295"/>
      <c r="I878" s="294"/>
      <c r="J878" s="294"/>
      <c r="L878" s="294"/>
    </row>
    <row r="879" ht="15.75" customHeight="1">
      <c r="A879" s="294"/>
      <c r="B879" s="294"/>
      <c r="C879" s="295"/>
      <c r="D879" s="295"/>
      <c r="E879" s="294"/>
      <c r="F879" s="295"/>
      <c r="G879" s="295"/>
      <c r="H879" s="295"/>
      <c r="I879" s="294"/>
      <c r="J879" s="294"/>
      <c r="L879" s="294"/>
    </row>
    <row r="880" ht="15.75" customHeight="1">
      <c r="A880" s="294"/>
      <c r="B880" s="294"/>
      <c r="C880" s="295"/>
      <c r="D880" s="295"/>
      <c r="E880" s="294"/>
      <c r="F880" s="295"/>
      <c r="G880" s="295"/>
      <c r="H880" s="295"/>
      <c r="I880" s="294"/>
      <c r="J880" s="294"/>
      <c r="L880" s="294"/>
    </row>
    <row r="881" ht="15.75" customHeight="1">
      <c r="A881" s="294"/>
      <c r="B881" s="294"/>
      <c r="C881" s="295"/>
      <c r="D881" s="295"/>
      <c r="E881" s="294"/>
      <c r="F881" s="295"/>
      <c r="G881" s="295"/>
      <c r="H881" s="295"/>
      <c r="I881" s="294"/>
      <c r="J881" s="294"/>
      <c r="L881" s="294"/>
    </row>
    <row r="882" ht="15.75" customHeight="1">
      <c r="A882" s="294"/>
      <c r="B882" s="294"/>
      <c r="C882" s="295"/>
      <c r="D882" s="295"/>
      <c r="E882" s="294"/>
      <c r="F882" s="295"/>
      <c r="G882" s="295"/>
      <c r="H882" s="295"/>
      <c r="I882" s="294"/>
      <c r="J882" s="294"/>
      <c r="L882" s="294"/>
    </row>
    <row r="883" ht="15.75" customHeight="1">
      <c r="A883" s="294"/>
      <c r="B883" s="294"/>
      <c r="C883" s="295"/>
      <c r="D883" s="295"/>
      <c r="E883" s="294"/>
      <c r="F883" s="295"/>
      <c r="G883" s="295"/>
      <c r="H883" s="295"/>
      <c r="I883" s="294"/>
      <c r="J883" s="294"/>
      <c r="L883" s="294"/>
    </row>
    <row r="884" ht="15.75" customHeight="1">
      <c r="A884" s="294"/>
      <c r="B884" s="294"/>
      <c r="C884" s="295"/>
      <c r="D884" s="295"/>
      <c r="E884" s="294"/>
      <c r="F884" s="295"/>
      <c r="G884" s="295"/>
      <c r="H884" s="295"/>
      <c r="I884" s="294"/>
      <c r="J884" s="294"/>
      <c r="L884" s="294"/>
    </row>
    <row r="885" ht="15.75" customHeight="1">
      <c r="A885" s="294"/>
      <c r="B885" s="294"/>
      <c r="C885" s="295"/>
      <c r="D885" s="295"/>
      <c r="E885" s="294"/>
      <c r="F885" s="295"/>
      <c r="G885" s="295"/>
      <c r="H885" s="295"/>
      <c r="I885" s="294"/>
      <c r="J885" s="294"/>
      <c r="L885" s="294"/>
    </row>
    <row r="886" ht="15.75" customHeight="1">
      <c r="A886" s="294"/>
      <c r="B886" s="294"/>
      <c r="C886" s="295"/>
      <c r="D886" s="295"/>
      <c r="E886" s="294"/>
      <c r="F886" s="295"/>
      <c r="G886" s="295"/>
      <c r="H886" s="295"/>
      <c r="I886" s="294"/>
      <c r="J886" s="294"/>
      <c r="L886" s="294"/>
    </row>
    <row r="887" ht="15.75" customHeight="1">
      <c r="A887" s="294"/>
      <c r="B887" s="294"/>
      <c r="C887" s="295"/>
      <c r="D887" s="295"/>
      <c r="E887" s="294"/>
      <c r="F887" s="295"/>
      <c r="G887" s="295"/>
      <c r="H887" s="295"/>
      <c r="I887" s="294"/>
      <c r="J887" s="294"/>
      <c r="L887" s="294"/>
    </row>
    <row r="888" ht="15.75" customHeight="1">
      <c r="A888" s="294"/>
      <c r="B888" s="294"/>
      <c r="C888" s="295"/>
      <c r="D888" s="295"/>
      <c r="E888" s="294"/>
      <c r="F888" s="295"/>
      <c r="G888" s="295"/>
      <c r="H888" s="295"/>
      <c r="I888" s="294"/>
      <c r="J888" s="294"/>
      <c r="L888" s="294"/>
    </row>
    <row r="889" ht="15.75" customHeight="1">
      <c r="A889" s="294"/>
      <c r="B889" s="294"/>
      <c r="C889" s="295"/>
      <c r="D889" s="295"/>
      <c r="E889" s="294"/>
      <c r="F889" s="295"/>
      <c r="G889" s="295"/>
      <c r="H889" s="295"/>
      <c r="I889" s="294"/>
      <c r="J889" s="294"/>
      <c r="L889" s="294"/>
    </row>
    <row r="890" ht="15.75" customHeight="1">
      <c r="A890" s="294"/>
      <c r="B890" s="294"/>
      <c r="C890" s="295"/>
      <c r="D890" s="295"/>
      <c r="E890" s="294"/>
      <c r="F890" s="295"/>
      <c r="G890" s="295"/>
      <c r="H890" s="295"/>
      <c r="I890" s="294"/>
      <c r="J890" s="294"/>
      <c r="L890" s="294"/>
    </row>
    <row r="891" ht="15.75" customHeight="1">
      <c r="A891" s="294"/>
      <c r="B891" s="294"/>
      <c r="C891" s="295"/>
      <c r="D891" s="295"/>
      <c r="E891" s="294"/>
      <c r="F891" s="295"/>
      <c r="G891" s="295"/>
      <c r="H891" s="295"/>
      <c r="I891" s="294"/>
      <c r="J891" s="294"/>
      <c r="L891" s="294"/>
    </row>
    <row r="892" ht="15.75" customHeight="1">
      <c r="A892" s="294"/>
      <c r="B892" s="294"/>
      <c r="C892" s="295"/>
      <c r="D892" s="295"/>
      <c r="E892" s="294"/>
      <c r="F892" s="295"/>
      <c r="G892" s="295"/>
      <c r="H892" s="295"/>
      <c r="I892" s="294"/>
      <c r="J892" s="294"/>
      <c r="L892" s="294"/>
    </row>
    <row r="893" ht="15.75" customHeight="1">
      <c r="A893" s="294"/>
      <c r="B893" s="294"/>
      <c r="C893" s="295"/>
      <c r="D893" s="295"/>
      <c r="E893" s="294"/>
      <c r="F893" s="295"/>
      <c r="G893" s="295"/>
      <c r="H893" s="295"/>
      <c r="I893" s="294"/>
      <c r="J893" s="294"/>
      <c r="L893" s="294"/>
    </row>
    <row r="894" ht="15.75" customHeight="1">
      <c r="A894" s="294"/>
      <c r="B894" s="294"/>
      <c r="C894" s="295"/>
      <c r="D894" s="295"/>
      <c r="E894" s="294"/>
      <c r="F894" s="295"/>
      <c r="G894" s="295"/>
      <c r="H894" s="295"/>
      <c r="I894" s="294"/>
      <c r="J894" s="294"/>
      <c r="L894" s="294"/>
    </row>
    <row r="895" ht="15.75" customHeight="1">
      <c r="A895" s="294"/>
      <c r="B895" s="294"/>
      <c r="C895" s="295"/>
      <c r="D895" s="295"/>
      <c r="E895" s="294"/>
      <c r="F895" s="295"/>
      <c r="G895" s="295"/>
      <c r="H895" s="295"/>
      <c r="I895" s="294"/>
      <c r="J895" s="294"/>
      <c r="L895" s="294"/>
    </row>
    <row r="896" ht="15.75" customHeight="1">
      <c r="A896" s="294"/>
      <c r="B896" s="294"/>
      <c r="C896" s="295"/>
      <c r="D896" s="295"/>
      <c r="E896" s="294"/>
      <c r="F896" s="295"/>
      <c r="G896" s="295"/>
      <c r="H896" s="295"/>
      <c r="I896" s="294"/>
      <c r="J896" s="294"/>
      <c r="L896" s="294"/>
    </row>
    <row r="897" ht="15.75" customHeight="1">
      <c r="A897" s="294"/>
      <c r="B897" s="294"/>
      <c r="C897" s="295"/>
      <c r="D897" s="295"/>
      <c r="E897" s="294"/>
      <c r="F897" s="295"/>
      <c r="G897" s="295"/>
      <c r="H897" s="295"/>
      <c r="I897" s="294"/>
      <c r="J897" s="294"/>
      <c r="L897" s="294"/>
    </row>
    <row r="898" ht="15.75" customHeight="1">
      <c r="A898" s="294"/>
      <c r="B898" s="294"/>
      <c r="C898" s="295"/>
      <c r="D898" s="295"/>
      <c r="E898" s="294"/>
      <c r="F898" s="295"/>
      <c r="G898" s="295"/>
      <c r="H898" s="295"/>
      <c r="I898" s="294"/>
      <c r="J898" s="294"/>
      <c r="L898" s="294"/>
    </row>
    <row r="899" ht="15.75" customHeight="1">
      <c r="A899" s="294"/>
      <c r="B899" s="294"/>
      <c r="C899" s="295"/>
      <c r="D899" s="295"/>
      <c r="E899" s="294"/>
      <c r="F899" s="295"/>
      <c r="G899" s="295"/>
      <c r="H899" s="295"/>
      <c r="I899" s="294"/>
      <c r="J899" s="294"/>
      <c r="L899" s="294"/>
    </row>
    <row r="900" ht="15.75" customHeight="1">
      <c r="A900" s="294"/>
      <c r="B900" s="294"/>
      <c r="C900" s="295"/>
      <c r="D900" s="295"/>
      <c r="E900" s="294"/>
      <c r="F900" s="295"/>
      <c r="G900" s="295"/>
      <c r="H900" s="295"/>
      <c r="I900" s="294"/>
      <c r="J900" s="294"/>
      <c r="L900" s="294"/>
    </row>
    <row r="901" ht="15.75" customHeight="1">
      <c r="A901" s="294"/>
      <c r="B901" s="294"/>
      <c r="C901" s="295"/>
      <c r="D901" s="295"/>
      <c r="E901" s="294"/>
      <c r="F901" s="295"/>
      <c r="G901" s="295"/>
      <c r="H901" s="295"/>
      <c r="I901" s="294"/>
      <c r="J901" s="294"/>
      <c r="L901" s="294"/>
    </row>
    <row r="902" ht="15.75" customHeight="1">
      <c r="A902" s="294"/>
      <c r="B902" s="294"/>
      <c r="C902" s="295"/>
      <c r="D902" s="295"/>
      <c r="E902" s="294"/>
      <c r="F902" s="295"/>
      <c r="G902" s="295"/>
      <c r="H902" s="295"/>
      <c r="I902" s="294"/>
      <c r="J902" s="294"/>
      <c r="L902" s="294"/>
    </row>
    <row r="903" ht="15.75" customHeight="1">
      <c r="A903" s="294"/>
      <c r="B903" s="294"/>
      <c r="C903" s="295"/>
      <c r="D903" s="295"/>
      <c r="E903" s="294"/>
      <c r="F903" s="295"/>
      <c r="G903" s="295"/>
      <c r="H903" s="295"/>
      <c r="I903" s="294"/>
      <c r="J903" s="294"/>
      <c r="L903" s="294"/>
    </row>
    <row r="904" ht="15.75" customHeight="1">
      <c r="A904" s="294"/>
      <c r="B904" s="294"/>
      <c r="C904" s="295"/>
      <c r="D904" s="295"/>
      <c r="E904" s="294"/>
      <c r="F904" s="295"/>
      <c r="G904" s="295"/>
      <c r="H904" s="295"/>
      <c r="I904" s="294"/>
      <c r="J904" s="294"/>
      <c r="L904" s="294"/>
    </row>
    <row r="905" ht="15.75" customHeight="1">
      <c r="A905" s="294"/>
      <c r="B905" s="294"/>
      <c r="C905" s="295"/>
      <c r="D905" s="295"/>
      <c r="E905" s="294"/>
      <c r="F905" s="295"/>
      <c r="G905" s="295"/>
      <c r="H905" s="295"/>
      <c r="I905" s="294"/>
      <c r="J905" s="294"/>
      <c r="L905" s="294"/>
    </row>
    <row r="906" ht="15.75" customHeight="1">
      <c r="A906" s="294"/>
      <c r="B906" s="294"/>
      <c r="C906" s="295"/>
      <c r="D906" s="295"/>
      <c r="E906" s="294"/>
      <c r="F906" s="295"/>
      <c r="G906" s="295"/>
      <c r="H906" s="295"/>
      <c r="I906" s="294"/>
      <c r="J906" s="294"/>
      <c r="L906" s="294"/>
    </row>
    <row r="907" ht="15.75" customHeight="1">
      <c r="A907" s="294"/>
      <c r="B907" s="294"/>
      <c r="C907" s="295"/>
      <c r="D907" s="295"/>
      <c r="E907" s="294"/>
      <c r="F907" s="295"/>
      <c r="G907" s="295"/>
      <c r="H907" s="295"/>
      <c r="I907" s="294"/>
      <c r="J907" s="294"/>
      <c r="L907" s="294"/>
    </row>
    <row r="908" ht="15.75" customHeight="1">
      <c r="A908" s="294"/>
      <c r="B908" s="294"/>
      <c r="C908" s="295"/>
      <c r="D908" s="295"/>
      <c r="E908" s="294"/>
      <c r="F908" s="295"/>
      <c r="G908" s="295"/>
      <c r="H908" s="295"/>
      <c r="I908" s="294"/>
      <c r="J908" s="294"/>
      <c r="L908" s="294"/>
    </row>
    <row r="909" ht="15.75" customHeight="1">
      <c r="A909" s="294"/>
      <c r="B909" s="294"/>
      <c r="C909" s="295"/>
      <c r="D909" s="295"/>
      <c r="E909" s="294"/>
      <c r="F909" s="295"/>
      <c r="G909" s="295"/>
      <c r="H909" s="295"/>
      <c r="I909" s="294"/>
      <c r="J909" s="294"/>
      <c r="L909" s="294"/>
    </row>
    <row r="910" ht="15.75" customHeight="1">
      <c r="A910" s="294"/>
      <c r="B910" s="294"/>
      <c r="C910" s="295"/>
      <c r="D910" s="295"/>
      <c r="E910" s="294"/>
      <c r="F910" s="295"/>
      <c r="G910" s="295"/>
      <c r="H910" s="295"/>
      <c r="I910" s="294"/>
      <c r="J910" s="294"/>
      <c r="L910" s="294"/>
    </row>
    <row r="911" ht="15.75" customHeight="1">
      <c r="A911" s="294"/>
      <c r="B911" s="294"/>
      <c r="C911" s="295"/>
      <c r="D911" s="295"/>
      <c r="E911" s="294"/>
      <c r="F911" s="295"/>
      <c r="G911" s="295"/>
      <c r="H911" s="295"/>
      <c r="I911" s="294"/>
      <c r="J911" s="294"/>
      <c r="L911" s="294"/>
    </row>
    <row r="912" ht="15.75" customHeight="1">
      <c r="A912" s="294"/>
      <c r="B912" s="294"/>
      <c r="C912" s="295"/>
      <c r="D912" s="295"/>
      <c r="E912" s="294"/>
      <c r="F912" s="295"/>
      <c r="G912" s="295"/>
      <c r="H912" s="295"/>
      <c r="I912" s="294"/>
      <c r="J912" s="294"/>
      <c r="L912" s="294"/>
    </row>
    <row r="913" ht="15.75" customHeight="1">
      <c r="A913" s="294"/>
      <c r="B913" s="294"/>
      <c r="C913" s="295"/>
      <c r="D913" s="295"/>
      <c r="E913" s="294"/>
      <c r="F913" s="295"/>
      <c r="G913" s="295"/>
      <c r="H913" s="295"/>
      <c r="I913" s="294"/>
      <c r="J913" s="294"/>
      <c r="L913" s="294"/>
    </row>
    <row r="914" ht="15.75" customHeight="1">
      <c r="A914" s="294"/>
      <c r="B914" s="294"/>
      <c r="C914" s="295"/>
      <c r="D914" s="295"/>
      <c r="E914" s="294"/>
      <c r="F914" s="295"/>
      <c r="G914" s="295"/>
      <c r="H914" s="295"/>
      <c r="I914" s="294"/>
      <c r="J914" s="294"/>
      <c r="L914" s="294"/>
    </row>
    <row r="915" ht="15.75" customHeight="1">
      <c r="A915" s="294"/>
      <c r="B915" s="294"/>
      <c r="C915" s="295"/>
      <c r="D915" s="295"/>
      <c r="E915" s="294"/>
      <c r="F915" s="295"/>
      <c r="G915" s="295"/>
      <c r="H915" s="295"/>
      <c r="I915" s="294"/>
      <c r="J915" s="294"/>
      <c r="L915" s="294"/>
    </row>
    <row r="916" ht="15.75" customHeight="1">
      <c r="A916" s="294"/>
      <c r="B916" s="294"/>
      <c r="C916" s="295"/>
      <c r="D916" s="295"/>
      <c r="E916" s="294"/>
      <c r="F916" s="295"/>
      <c r="G916" s="295"/>
      <c r="H916" s="295"/>
      <c r="I916" s="294"/>
      <c r="J916" s="294"/>
      <c r="L916" s="294"/>
    </row>
    <row r="917" ht="15.75" customHeight="1">
      <c r="A917" s="294"/>
      <c r="B917" s="294"/>
      <c r="C917" s="295"/>
      <c r="D917" s="295"/>
      <c r="E917" s="294"/>
      <c r="F917" s="295"/>
      <c r="G917" s="295"/>
      <c r="H917" s="295"/>
      <c r="I917" s="294"/>
      <c r="J917" s="294"/>
      <c r="L917" s="294"/>
    </row>
    <row r="918" ht="15.75" customHeight="1">
      <c r="A918" s="294"/>
      <c r="B918" s="294"/>
      <c r="C918" s="295"/>
      <c r="D918" s="295"/>
      <c r="E918" s="294"/>
      <c r="F918" s="295"/>
      <c r="G918" s="295"/>
      <c r="H918" s="295"/>
      <c r="I918" s="294"/>
      <c r="J918" s="294"/>
      <c r="L918" s="294"/>
    </row>
    <row r="919" ht="15.75" customHeight="1">
      <c r="A919" s="294"/>
      <c r="B919" s="294"/>
      <c r="C919" s="295"/>
      <c r="D919" s="295"/>
      <c r="E919" s="294"/>
      <c r="F919" s="295"/>
      <c r="G919" s="295"/>
      <c r="H919" s="295"/>
      <c r="I919" s="294"/>
      <c r="J919" s="294"/>
      <c r="L919" s="294"/>
    </row>
    <row r="920" ht="15.75" customHeight="1">
      <c r="A920" s="294"/>
      <c r="B920" s="294"/>
      <c r="C920" s="295"/>
      <c r="D920" s="295"/>
      <c r="E920" s="294"/>
      <c r="F920" s="295"/>
      <c r="G920" s="295"/>
      <c r="H920" s="295"/>
      <c r="I920" s="294"/>
      <c r="J920" s="294"/>
      <c r="L920" s="294"/>
    </row>
    <row r="921" ht="15.75" customHeight="1">
      <c r="A921" s="294"/>
      <c r="B921" s="294"/>
      <c r="C921" s="295"/>
      <c r="D921" s="295"/>
      <c r="E921" s="294"/>
      <c r="F921" s="295"/>
      <c r="G921" s="295"/>
      <c r="H921" s="295"/>
      <c r="I921" s="294"/>
      <c r="J921" s="294"/>
      <c r="L921" s="294"/>
    </row>
    <row r="922" ht="15.75" customHeight="1">
      <c r="A922" s="294"/>
      <c r="B922" s="294"/>
      <c r="C922" s="295"/>
      <c r="D922" s="295"/>
      <c r="E922" s="294"/>
      <c r="F922" s="295"/>
      <c r="G922" s="295"/>
      <c r="H922" s="295"/>
      <c r="I922" s="294"/>
      <c r="J922" s="294"/>
      <c r="L922" s="294"/>
    </row>
    <row r="923" ht="15.75" customHeight="1">
      <c r="A923" s="294"/>
      <c r="B923" s="294"/>
      <c r="C923" s="295"/>
      <c r="D923" s="295"/>
      <c r="E923" s="294"/>
      <c r="F923" s="295"/>
      <c r="G923" s="295"/>
      <c r="H923" s="295"/>
      <c r="I923" s="294"/>
      <c r="J923" s="294"/>
      <c r="L923" s="294"/>
    </row>
    <row r="924" ht="15.75" customHeight="1">
      <c r="A924" s="294"/>
      <c r="B924" s="294"/>
      <c r="C924" s="295"/>
      <c r="D924" s="295"/>
      <c r="E924" s="294"/>
      <c r="F924" s="295"/>
      <c r="G924" s="295"/>
      <c r="H924" s="295"/>
      <c r="I924" s="294"/>
      <c r="J924" s="294"/>
      <c r="L924" s="294"/>
    </row>
    <row r="925" ht="15.75" customHeight="1">
      <c r="A925" s="294"/>
      <c r="B925" s="294"/>
      <c r="C925" s="295"/>
      <c r="D925" s="295"/>
      <c r="E925" s="294"/>
      <c r="F925" s="295"/>
      <c r="G925" s="295"/>
      <c r="H925" s="295"/>
      <c r="I925" s="294"/>
      <c r="J925" s="294"/>
      <c r="L925" s="294"/>
    </row>
    <row r="926" ht="15.75" customHeight="1">
      <c r="A926" s="294"/>
      <c r="B926" s="294"/>
      <c r="C926" s="295"/>
      <c r="D926" s="295"/>
      <c r="E926" s="294"/>
      <c r="F926" s="295"/>
      <c r="G926" s="295"/>
      <c r="H926" s="295"/>
      <c r="I926" s="294"/>
      <c r="J926" s="294"/>
      <c r="L926" s="294"/>
    </row>
    <row r="927" ht="15.75" customHeight="1">
      <c r="A927" s="294"/>
      <c r="B927" s="294"/>
      <c r="C927" s="295"/>
      <c r="D927" s="295"/>
      <c r="E927" s="294"/>
      <c r="F927" s="295"/>
      <c r="G927" s="295"/>
      <c r="H927" s="295"/>
      <c r="I927" s="294"/>
      <c r="J927" s="294"/>
      <c r="L927" s="294"/>
    </row>
    <row r="928" ht="15.75" customHeight="1">
      <c r="A928" s="294"/>
      <c r="B928" s="294"/>
      <c r="C928" s="295"/>
      <c r="D928" s="295"/>
      <c r="E928" s="294"/>
      <c r="F928" s="295"/>
      <c r="G928" s="295"/>
      <c r="H928" s="295"/>
      <c r="I928" s="294"/>
      <c r="J928" s="294"/>
      <c r="L928" s="294"/>
    </row>
    <row r="929" ht="15.75" customHeight="1">
      <c r="A929" s="294"/>
      <c r="B929" s="294"/>
      <c r="C929" s="295"/>
      <c r="D929" s="295"/>
      <c r="E929" s="294"/>
      <c r="F929" s="295"/>
      <c r="G929" s="295"/>
      <c r="H929" s="295"/>
      <c r="I929" s="294"/>
      <c r="J929" s="294"/>
      <c r="L929" s="294"/>
    </row>
    <row r="930" ht="15.75" customHeight="1">
      <c r="A930" s="294"/>
      <c r="B930" s="294"/>
      <c r="C930" s="295"/>
      <c r="D930" s="295"/>
      <c r="E930" s="294"/>
      <c r="F930" s="295"/>
      <c r="G930" s="295"/>
      <c r="H930" s="295"/>
      <c r="I930" s="294"/>
      <c r="J930" s="294"/>
      <c r="L930" s="294"/>
    </row>
    <row r="931" ht="15.75" customHeight="1">
      <c r="A931" s="294"/>
      <c r="B931" s="294"/>
      <c r="C931" s="295"/>
      <c r="D931" s="295"/>
      <c r="E931" s="294"/>
      <c r="F931" s="295"/>
      <c r="G931" s="295"/>
      <c r="H931" s="295"/>
      <c r="I931" s="294"/>
      <c r="J931" s="294"/>
      <c r="L931" s="294"/>
    </row>
    <row r="932" ht="15.75" customHeight="1">
      <c r="A932" s="294"/>
      <c r="B932" s="294"/>
      <c r="C932" s="295"/>
      <c r="D932" s="295"/>
      <c r="E932" s="294"/>
      <c r="F932" s="295"/>
      <c r="G932" s="295"/>
      <c r="H932" s="295"/>
      <c r="I932" s="294"/>
      <c r="J932" s="294"/>
      <c r="L932" s="294"/>
    </row>
    <row r="933" ht="15.75" customHeight="1">
      <c r="A933" s="294"/>
      <c r="B933" s="294"/>
      <c r="C933" s="295"/>
      <c r="D933" s="295"/>
      <c r="E933" s="294"/>
      <c r="F933" s="295"/>
      <c r="G933" s="295"/>
      <c r="H933" s="295"/>
      <c r="I933" s="294"/>
      <c r="J933" s="294"/>
      <c r="L933" s="294"/>
    </row>
    <row r="934" ht="15.75" customHeight="1">
      <c r="A934" s="294"/>
      <c r="B934" s="294"/>
      <c r="C934" s="295"/>
      <c r="D934" s="295"/>
      <c r="E934" s="294"/>
      <c r="F934" s="295"/>
      <c r="G934" s="295"/>
      <c r="H934" s="295"/>
      <c r="I934" s="294"/>
      <c r="J934" s="294"/>
      <c r="L934" s="294"/>
    </row>
    <row r="935" ht="15.75" customHeight="1">
      <c r="A935" s="294"/>
      <c r="B935" s="294"/>
      <c r="C935" s="295"/>
      <c r="D935" s="295"/>
      <c r="E935" s="294"/>
      <c r="F935" s="295"/>
      <c r="G935" s="295"/>
      <c r="H935" s="295"/>
      <c r="I935" s="294"/>
      <c r="J935" s="294"/>
      <c r="L935" s="294"/>
    </row>
    <row r="936" ht="15.75" customHeight="1">
      <c r="A936" s="294"/>
      <c r="B936" s="294"/>
      <c r="C936" s="295"/>
      <c r="D936" s="295"/>
      <c r="E936" s="294"/>
      <c r="F936" s="295"/>
      <c r="G936" s="295"/>
      <c r="H936" s="295"/>
      <c r="I936" s="294"/>
      <c r="J936" s="294"/>
      <c r="L936" s="294"/>
    </row>
    <row r="937" ht="15.75" customHeight="1">
      <c r="A937" s="294"/>
      <c r="B937" s="294"/>
      <c r="C937" s="295"/>
      <c r="D937" s="295"/>
      <c r="E937" s="294"/>
      <c r="F937" s="295"/>
      <c r="G937" s="295"/>
      <c r="H937" s="295"/>
      <c r="I937" s="294"/>
      <c r="J937" s="294"/>
      <c r="L937" s="294"/>
    </row>
    <row r="938" ht="15.75" customHeight="1">
      <c r="A938" s="294"/>
      <c r="B938" s="294"/>
      <c r="C938" s="295"/>
      <c r="D938" s="295"/>
      <c r="E938" s="294"/>
      <c r="F938" s="295"/>
      <c r="G938" s="295"/>
      <c r="H938" s="295"/>
      <c r="I938" s="294"/>
      <c r="J938" s="294"/>
      <c r="L938" s="294"/>
    </row>
    <row r="939" ht="15.75" customHeight="1">
      <c r="A939" s="294"/>
      <c r="B939" s="294"/>
      <c r="C939" s="295"/>
      <c r="D939" s="295"/>
      <c r="E939" s="294"/>
      <c r="F939" s="295"/>
      <c r="G939" s="295"/>
      <c r="H939" s="295"/>
      <c r="I939" s="294"/>
      <c r="J939" s="294"/>
      <c r="L939" s="294"/>
    </row>
    <row r="940" ht="15.75" customHeight="1">
      <c r="A940" s="294"/>
      <c r="B940" s="294"/>
      <c r="C940" s="295"/>
      <c r="D940" s="295"/>
      <c r="E940" s="294"/>
      <c r="F940" s="295"/>
      <c r="G940" s="295"/>
      <c r="H940" s="295"/>
      <c r="I940" s="294"/>
      <c r="J940" s="294"/>
      <c r="L940" s="294"/>
    </row>
    <row r="941" ht="15.75" customHeight="1">
      <c r="A941" s="294"/>
      <c r="B941" s="294"/>
      <c r="C941" s="295"/>
      <c r="D941" s="295"/>
      <c r="E941" s="294"/>
      <c r="F941" s="295"/>
      <c r="G941" s="295"/>
      <c r="H941" s="295"/>
      <c r="I941" s="294"/>
      <c r="J941" s="294"/>
      <c r="L941" s="294"/>
    </row>
    <row r="942" ht="15.75" customHeight="1">
      <c r="A942" s="294"/>
      <c r="B942" s="294"/>
      <c r="C942" s="295"/>
      <c r="D942" s="295"/>
      <c r="E942" s="294"/>
      <c r="F942" s="295"/>
      <c r="G942" s="295"/>
      <c r="H942" s="295"/>
      <c r="I942" s="294"/>
      <c r="J942" s="294"/>
      <c r="L942" s="294"/>
    </row>
    <row r="943" ht="15.75" customHeight="1">
      <c r="A943" s="294"/>
      <c r="B943" s="294"/>
      <c r="C943" s="295"/>
      <c r="D943" s="295"/>
      <c r="E943" s="294"/>
      <c r="F943" s="295"/>
      <c r="G943" s="295"/>
      <c r="H943" s="295"/>
      <c r="I943" s="294"/>
      <c r="J943" s="294"/>
      <c r="L943" s="294"/>
    </row>
    <row r="944" ht="15.75" customHeight="1">
      <c r="A944" s="294"/>
      <c r="B944" s="294"/>
      <c r="C944" s="295"/>
      <c r="D944" s="295"/>
      <c r="E944" s="294"/>
      <c r="F944" s="295"/>
      <c r="G944" s="295"/>
      <c r="H944" s="295"/>
      <c r="I944" s="294"/>
      <c r="J944" s="294"/>
      <c r="L944" s="294"/>
    </row>
    <row r="945" ht="15.75" customHeight="1">
      <c r="A945" s="294"/>
      <c r="B945" s="294"/>
      <c r="C945" s="295"/>
      <c r="D945" s="295"/>
      <c r="E945" s="294"/>
      <c r="F945" s="295"/>
      <c r="G945" s="295"/>
      <c r="H945" s="295"/>
      <c r="I945" s="294"/>
      <c r="J945" s="294"/>
      <c r="L945" s="294"/>
    </row>
    <row r="946" ht="15.75" customHeight="1">
      <c r="A946" s="294"/>
      <c r="B946" s="294"/>
      <c r="C946" s="295"/>
      <c r="D946" s="295"/>
      <c r="E946" s="294"/>
      <c r="F946" s="295"/>
      <c r="G946" s="295"/>
      <c r="H946" s="295"/>
      <c r="I946" s="294"/>
      <c r="J946" s="294"/>
      <c r="L946" s="294"/>
    </row>
    <row r="947" ht="15.75" customHeight="1">
      <c r="A947" s="294"/>
      <c r="B947" s="294"/>
      <c r="C947" s="295"/>
      <c r="D947" s="295"/>
      <c r="E947" s="294"/>
      <c r="F947" s="295"/>
      <c r="G947" s="295"/>
      <c r="H947" s="295"/>
      <c r="I947" s="294"/>
      <c r="J947" s="294"/>
      <c r="L947" s="294"/>
    </row>
    <row r="948" ht="15.75" customHeight="1">
      <c r="A948" s="294"/>
      <c r="B948" s="294"/>
      <c r="C948" s="295"/>
      <c r="D948" s="295"/>
      <c r="E948" s="294"/>
      <c r="F948" s="295"/>
      <c r="G948" s="295"/>
      <c r="H948" s="295"/>
      <c r="I948" s="294"/>
      <c r="J948" s="294"/>
      <c r="L948" s="294"/>
    </row>
    <row r="949" ht="15.75" customHeight="1">
      <c r="A949" s="294"/>
      <c r="B949" s="294"/>
      <c r="C949" s="295"/>
      <c r="D949" s="295"/>
      <c r="E949" s="294"/>
      <c r="F949" s="295"/>
      <c r="G949" s="295"/>
      <c r="H949" s="295"/>
      <c r="I949" s="294"/>
      <c r="J949" s="294"/>
      <c r="L949" s="294"/>
    </row>
    <row r="950" ht="15.75" customHeight="1">
      <c r="A950" s="294"/>
      <c r="B950" s="294"/>
      <c r="C950" s="295"/>
      <c r="D950" s="295"/>
      <c r="E950" s="294"/>
      <c r="F950" s="295"/>
      <c r="G950" s="295"/>
      <c r="H950" s="295"/>
      <c r="I950" s="294"/>
      <c r="J950" s="294"/>
      <c r="L950" s="294"/>
    </row>
    <row r="951" ht="15.75" customHeight="1">
      <c r="A951" s="294"/>
      <c r="B951" s="294"/>
      <c r="C951" s="295"/>
      <c r="D951" s="295"/>
      <c r="E951" s="294"/>
      <c r="F951" s="295"/>
      <c r="G951" s="295"/>
      <c r="H951" s="295"/>
      <c r="I951" s="294"/>
      <c r="J951" s="294"/>
      <c r="L951" s="294"/>
    </row>
    <row r="952" ht="15.75" customHeight="1">
      <c r="A952" s="294"/>
      <c r="B952" s="294"/>
      <c r="C952" s="295"/>
      <c r="D952" s="295"/>
      <c r="E952" s="294"/>
      <c r="F952" s="295"/>
      <c r="G952" s="295"/>
      <c r="H952" s="295"/>
      <c r="I952" s="294"/>
      <c r="J952" s="294"/>
      <c r="L952" s="294"/>
    </row>
    <row r="953" ht="15.75" customHeight="1">
      <c r="A953" s="294"/>
      <c r="B953" s="294"/>
      <c r="C953" s="295"/>
      <c r="D953" s="295"/>
      <c r="E953" s="294"/>
      <c r="F953" s="295"/>
      <c r="G953" s="295"/>
      <c r="H953" s="295"/>
      <c r="I953" s="294"/>
      <c r="J953" s="294"/>
      <c r="L953" s="294"/>
    </row>
    <row r="954" ht="15.75" customHeight="1">
      <c r="A954" s="294"/>
      <c r="B954" s="294"/>
      <c r="C954" s="295"/>
      <c r="D954" s="295"/>
      <c r="E954" s="294"/>
      <c r="F954" s="295"/>
      <c r="G954" s="295"/>
      <c r="H954" s="295"/>
      <c r="I954" s="294"/>
      <c r="J954" s="294"/>
      <c r="L954" s="294"/>
    </row>
    <row r="955" ht="15.75" customHeight="1">
      <c r="A955" s="294"/>
      <c r="B955" s="294"/>
      <c r="C955" s="295"/>
      <c r="D955" s="295"/>
      <c r="E955" s="294"/>
      <c r="F955" s="295"/>
      <c r="G955" s="295"/>
      <c r="H955" s="295"/>
      <c r="I955" s="294"/>
      <c r="J955" s="294"/>
      <c r="L955" s="294"/>
    </row>
    <row r="956" ht="15.75" customHeight="1">
      <c r="A956" s="294"/>
      <c r="B956" s="294"/>
      <c r="C956" s="295"/>
      <c r="D956" s="295"/>
      <c r="E956" s="294"/>
      <c r="F956" s="295"/>
      <c r="G956" s="295"/>
      <c r="H956" s="295"/>
      <c r="I956" s="294"/>
      <c r="J956" s="294"/>
      <c r="L956" s="294"/>
    </row>
    <row r="957" ht="15.75" customHeight="1">
      <c r="A957" s="294"/>
      <c r="B957" s="294"/>
      <c r="C957" s="295"/>
      <c r="D957" s="295"/>
      <c r="E957" s="294"/>
      <c r="F957" s="295"/>
      <c r="G957" s="295"/>
      <c r="H957" s="295"/>
      <c r="I957" s="294"/>
      <c r="J957" s="294"/>
      <c r="L957" s="294"/>
    </row>
    <row r="958" ht="15.75" customHeight="1">
      <c r="A958" s="294"/>
      <c r="B958" s="294"/>
      <c r="C958" s="295"/>
      <c r="D958" s="295"/>
      <c r="E958" s="294"/>
      <c r="F958" s="295"/>
      <c r="G958" s="295"/>
      <c r="H958" s="295"/>
      <c r="I958" s="294"/>
      <c r="J958" s="294"/>
      <c r="L958" s="294"/>
    </row>
    <row r="959" ht="15.75" customHeight="1">
      <c r="A959" s="294"/>
      <c r="B959" s="294"/>
      <c r="C959" s="295"/>
      <c r="D959" s="295"/>
      <c r="E959" s="294"/>
      <c r="F959" s="295"/>
      <c r="G959" s="295"/>
      <c r="H959" s="295"/>
      <c r="I959" s="294"/>
      <c r="J959" s="294"/>
      <c r="L959" s="294"/>
    </row>
    <row r="960" ht="15.75" customHeight="1">
      <c r="A960" s="294"/>
      <c r="B960" s="294"/>
      <c r="C960" s="295"/>
      <c r="D960" s="295"/>
      <c r="E960" s="294"/>
      <c r="F960" s="295"/>
      <c r="G960" s="295"/>
      <c r="H960" s="295"/>
      <c r="I960" s="294"/>
      <c r="J960" s="294"/>
      <c r="L960" s="294"/>
    </row>
    <row r="961" ht="15.75" customHeight="1">
      <c r="A961" s="294"/>
      <c r="B961" s="294"/>
      <c r="C961" s="295"/>
      <c r="D961" s="295"/>
      <c r="E961" s="294"/>
      <c r="F961" s="295"/>
      <c r="G961" s="295"/>
      <c r="H961" s="295"/>
      <c r="I961" s="294"/>
      <c r="J961" s="294"/>
      <c r="L961" s="294"/>
    </row>
    <row r="962" ht="15.75" customHeight="1">
      <c r="A962" s="294"/>
      <c r="B962" s="294"/>
      <c r="C962" s="295"/>
      <c r="D962" s="295"/>
      <c r="E962" s="294"/>
      <c r="F962" s="295"/>
      <c r="G962" s="295"/>
      <c r="H962" s="295"/>
      <c r="I962" s="294"/>
      <c r="J962" s="294"/>
      <c r="L962" s="294"/>
    </row>
    <row r="963" ht="15.75" customHeight="1">
      <c r="A963" s="294"/>
      <c r="B963" s="294"/>
      <c r="C963" s="295"/>
      <c r="D963" s="295"/>
      <c r="E963" s="294"/>
      <c r="F963" s="295"/>
      <c r="G963" s="295"/>
      <c r="H963" s="295"/>
      <c r="I963" s="294"/>
      <c r="J963" s="294"/>
      <c r="L963" s="294"/>
    </row>
    <row r="964" ht="15.75" customHeight="1">
      <c r="A964" s="294"/>
      <c r="B964" s="294"/>
      <c r="C964" s="295"/>
      <c r="D964" s="295"/>
      <c r="E964" s="294"/>
      <c r="F964" s="295"/>
      <c r="G964" s="295"/>
      <c r="H964" s="295"/>
      <c r="I964" s="294"/>
      <c r="J964" s="294"/>
      <c r="L964" s="294"/>
    </row>
    <row r="965" ht="15.75" customHeight="1">
      <c r="A965" s="294"/>
      <c r="B965" s="294"/>
      <c r="C965" s="295"/>
      <c r="D965" s="295"/>
      <c r="E965" s="294"/>
      <c r="F965" s="295"/>
      <c r="G965" s="295"/>
      <c r="H965" s="295"/>
      <c r="I965" s="294"/>
      <c r="J965" s="294"/>
      <c r="L965" s="294"/>
    </row>
    <row r="966" ht="15.75" customHeight="1">
      <c r="A966" s="294"/>
      <c r="B966" s="294"/>
      <c r="C966" s="295"/>
      <c r="D966" s="295"/>
      <c r="E966" s="294"/>
      <c r="F966" s="295"/>
      <c r="G966" s="295"/>
      <c r="H966" s="295"/>
      <c r="I966" s="294"/>
      <c r="J966" s="294"/>
      <c r="L966" s="294"/>
    </row>
    <row r="967" ht="15.75" customHeight="1">
      <c r="A967" s="294"/>
      <c r="B967" s="294"/>
      <c r="C967" s="295"/>
      <c r="D967" s="295"/>
      <c r="E967" s="294"/>
      <c r="F967" s="295"/>
      <c r="G967" s="295"/>
      <c r="H967" s="295"/>
      <c r="I967" s="294"/>
      <c r="J967" s="294"/>
      <c r="L967" s="294"/>
    </row>
    <row r="968" ht="15.75" customHeight="1">
      <c r="A968" s="294"/>
      <c r="B968" s="294"/>
      <c r="C968" s="295"/>
      <c r="D968" s="295"/>
      <c r="E968" s="294"/>
      <c r="F968" s="295"/>
      <c r="G968" s="295"/>
      <c r="H968" s="295"/>
      <c r="I968" s="294"/>
      <c r="J968" s="294"/>
      <c r="L968" s="294"/>
    </row>
    <row r="969" ht="15.75" customHeight="1">
      <c r="A969" s="294"/>
      <c r="B969" s="294"/>
      <c r="C969" s="295"/>
      <c r="D969" s="295"/>
      <c r="E969" s="294"/>
      <c r="F969" s="295"/>
      <c r="G969" s="295"/>
      <c r="H969" s="295"/>
      <c r="I969" s="294"/>
      <c r="J969" s="294"/>
      <c r="L969" s="294"/>
    </row>
  </sheetData>
  <mergeCells count="9">
    <mergeCell ref="B95:C95"/>
    <mergeCell ref="B165:C165"/>
    <mergeCell ref="B3:I3"/>
    <mergeCell ref="B4:I4"/>
    <mergeCell ref="B9:C9"/>
    <mergeCell ref="B18:C18"/>
    <mergeCell ref="B26:C26"/>
    <mergeCell ref="B49:C49"/>
    <mergeCell ref="B92:C92"/>
  </mergeCells>
  <dataValidations>
    <dataValidation type="list" allowBlank="1" showErrorMessage="1" sqref="I8 I10:I17 I19:I48 I50:I91 I93:I94 I96:I217">
      <formula1>$O$2:$O$6</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2.0"/>
    <col customWidth="1" min="2" max="2" width="30.13"/>
    <col customWidth="1" min="3" max="3" width="41.75"/>
    <col customWidth="1" min="4" max="4" width="39.5"/>
    <col customWidth="1" min="5" max="5" width="44.25"/>
    <col customWidth="1" min="6" max="6" width="48.38"/>
    <col customWidth="1" min="7" max="7" width="36.0"/>
    <col customWidth="1" min="8" max="8" width="38.88"/>
    <col customWidth="1" min="14" max="14" width="21.63"/>
    <col customWidth="1" min="16" max="16" width="22.25"/>
  </cols>
  <sheetData>
    <row r="1" ht="15.75" customHeight="1">
      <c r="A1" s="130"/>
      <c r="B1" s="130"/>
      <c r="C1" s="129"/>
      <c r="D1" s="129"/>
      <c r="E1" s="130"/>
      <c r="F1" s="129"/>
      <c r="G1" s="129"/>
      <c r="H1" s="129"/>
      <c r="I1" s="130"/>
      <c r="J1" s="131"/>
      <c r="K1" s="132"/>
      <c r="L1" s="133"/>
      <c r="M1" s="134"/>
      <c r="N1" s="134"/>
      <c r="O1" s="134"/>
      <c r="P1" s="134"/>
      <c r="Q1" s="134"/>
      <c r="R1" s="134"/>
      <c r="S1" s="134"/>
      <c r="T1" s="134"/>
      <c r="U1" s="134"/>
      <c r="V1" s="134"/>
      <c r="W1" s="134"/>
      <c r="X1" s="134"/>
      <c r="Y1" s="134"/>
      <c r="Z1" s="134"/>
      <c r="AA1" s="135"/>
      <c r="AB1" s="135"/>
      <c r="AC1" s="135"/>
      <c r="AD1" s="135"/>
      <c r="AE1" s="135"/>
      <c r="AF1" s="135"/>
      <c r="AG1" s="135"/>
      <c r="AH1" s="135"/>
      <c r="AI1" s="135"/>
    </row>
    <row r="2" ht="15.75" customHeight="1">
      <c r="A2" s="136" t="s">
        <v>109</v>
      </c>
      <c r="B2" s="137"/>
      <c r="C2" s="138"/>
      <c r="D2" s="138"/>
      <c r="E2" s="137"/>
      <c r="F2" s="138"/>
      <c r="G2" s="138"/>
      <c r="H2" s="138"/>
      <c r="I2" s="139"/>
      <c r="J2" s="131"/>
      <c r="K2" s="132"/>
      <c r="L2" s="133"/>
      <c r="M2" s="134"/>
      <c r="N2" s="134"/>
      <c r="O2" s="140" t="s">
        <v>51</v>
      </c>
      <c r="P2" s="134"/>
      <c r="Q2" s="134"/>
      <c r="R2" s="134"/>
      <c r="S2" s="134"/>
      <c r="T2" s="134"/>
      <c r="U2" s="134"/>
      <c r="V2" s="134"/>
      <c r="W2" s="134"/>
      <c r="X2" s="134"/>
      <c r="Y2" s="134"/>
      <c r="Z2" s="134"/>
      <c r="AA2" s="135"/>
      <c r="AB2" s="135"/>
      <c r="AC2" s="135"/>
      <c r="AD2" s="135"/>
      <c r="AE2" s="135"/>
      <c r="AF2" s="135"/>
      <c r="AG2" s="135"/>
      <c r="AH2" s="135"/>
      <c r="AI2" s="135"/>
    </row>
    <row r="3" ht="15.75" customHeight="1">
      <c r="A3" s="141" t="s">
        <v>110</v>
      </c>
      <c r="B3" s="142"/>
      <c r="C3" s="5"/>
      <c r="D3" s="5"/>
      <c r="E3" s="5"/>
      <c r="F3" s="5"/>
      <c r="G3" s="5"/>
      <c r="H3" s="5"/>
      <c r="I3" s="143"/>
      <c r="J3" s="131"/>
      <c r="K3" s="132"/>
      <c r="L3" s="133"/>
      <c r="M3" s="134"/>
      <c r="N3" s="134"/>
      <c r="O3" s="144" t="s">
        <v>52</v>
      </c>
      <c r="P3" s="134"/>
      <c r="Q3" s="134"/>
      <c r="R3" s="134"/>
      <c r="S3" s="134"/>
      <c r="T3" s="134"/>
      <c r="U3" s="134"/>
      <c r="V3" s="134"/>
      <c r="W3" s="134"/>
      <c r="X3" s="134"/>
      <c r="Y3" s="134"/>
      <c r="Z3" s="134"/>
      <c r="AA3" s="135"/>
      <c r="AB3" s="135"/>
      <c r="AC3" s="135"/>
      <c r="AD3" s="135"/>
      <c r="AE3" s="135"/>
      <c r="AF3" s="135"/>
      <c r="AG3" s="135"/>
      <c r="AH3" s="135"/>
      <c r="AI3" s="135"/>
    </row>
    <row r="4" ht="15.75" customHeight="1">
      <c r="A4" s="141" t="s">
        <v>111</v>
      </c>
      <c r="B4" s="502" t="s">
        <v>4</v>
      </c>
      <c r="C4" s="5"/>
      <c r="D4" s="5"/>
      <c r="E4" s="5"/>
      <c r="F4" s="5"/>
      <c r="G4" s="5"/>
      <c r="H4" s="5"/>
      <c r="I4" s="143"/>
      <c r="J4" s="131"/>
      <c r="K4" s="146"/>
      <c r="L4" s="133"/>
      <c r="M4" s="134"/>
      <c r="N4" s="134"/>
      <c r="O4" s="147" t="s">
        <v>53</v>
      </c>
      <c r="P4" s="134"/>
      <c r="Q4" s="134"/>
      <c r="R4" s="134"/>
      <c r="S4" s="134"/>
      <c r="T4" s="134"/>
      <c r="U4" s="134"/>
      <c r="V4" s="134"/>
      <c r="W4" s="134"/>
      <c r="X4" s="134"/>
      <c r="Y4" s="134"/>
      <c r="Z4" s="134"/>
      <c r="AA4" s="135"/>
      <c r="AB4" s="135"/>
      <c r="AC4" s="135"/>
      <c r="AD4" s="135"/>
      <c r="AE4" s="135"/>
      <c r="AF4" s="135"/>
      <c r="AG4" s="135"/>
      <c r="AH4" s="135"/>
      <c r="AI4" s="135"/>
    </row>
    <row r="5" ht="15.75" customHeight="1">
      <c r="A5" s="136" t="s">
        <v>51</v>
      </c>
      <c r="B5" s="148" t="s">
        <v>52</v>
      </c>
      <c r="C5" s="340" t="s">
        <v>53</v>
      </c>
      <c r="D5" s="340" t="s">
        <v>112</v>
      </c>
      <c r="E5" s="149" t="s">
        <v>113</v>
      </c>
      <c r="F5" s="150"/>
      <c r="G5" s="150"/>
      <c r="H5" s="150"/>
      <c r="I5" s="133"/>
      <c r="J5" s="151"/>
      <c r="K5" s="152"/>
      <c r="L5" s="153"/>
      <c r="M5" s="154"/>
      <c r="N5" s="134"/>
      <c r="O5" s="155" t="s">
        <v>54</v>
      </c>
      <c r="P5" s="134"/>
      <c r="Q5" s="134"/>
      <c r="R5" s="134"/>
      <c r="S5" s="134"/>
      <c r="T5" s="134"/>
      <c r="U5" s="134"/>
      <c r="V5" s="134"/>
      <c r="W5" s="134"/>
      <c r="X5" s="134"/>
      <c r="Y5" s="134"/>
      <c r="Z5" s="134"/>
      <c r="AA5" s="135"/>
      <c r="AB5" s="135"/>
      <c r="AC5" s="135"/>
      <c r="AD5" s="135"/>
      <c r="AE5" s="135"/>
      <c r="AF5" s="135"/>
      <c r="AG5" s="135"/>
      <c r="AH5" s="135"/>
      <c r="AI5" s="135"/>
    </row>
    <row r="6" ht="15.75" customHeight="1">
      <c r="A6" s="156">
        <f>COUNTIF(I10:I981,"Pass")</f>
        <v>78</v>
      </c>
      <c r="B6" s="157">
        <f>COUNTIF(I10:I981,"Fail")</f>
        <v>0</v>
      </c>
      <c r="C6" s="275">
        <f>COUNTIF(I10:I981,"Untested")</f>
        <v>0</v>
      </c>
      <c r="D6" s="275">
        <f>COUNTIF(I10:I981,"N/A")</f>
        <v>0</v>
      </c>
      <c r="E6" s="158">
        <f>SUM(A6:D6)</f>
        <v>78</v>
      </c>
      <c r="F6" s="150"/>
      <c r="G6" s="150"/>
      <c r="H6" s="150"/>
      <c r="I6" s="133"/>
      <c r="J6" s="131"/>
      <c r="K6" s="132"/>
      <c r="L6" s="133"/>
      <c r="M6" s="134"/>
      <c r="N6" s="134"/>
      <c r="O6" s="134"/>
      <c r="P6" s="134"/>
      <c r="Q6" s="134"/>
      <c r="R6" s="134"/>
      <c r="S6" s="134"/>
      <c r="T6" s="134"/>
      <c r="U6" s="134"/>
      <c r="V6" s="134"/>
      <c r="W6" s="134"/>
      <c r="X6" s="134"/>
      <c r="Y6" s="134"/>
      <c r="Z6" s="134"/>
      <c r="AA6" s="135"/>
      <c r="AB6" s="135"/>
      <c r="AC6" s="135"/>
      <c r="AD6" s="135"/>
      <c r="AE6" s="135"/>
      <c r="AF6" s="135"/>
      <c r="AG6" s="135"/>
      <c r="AH6" s="135"/>
      <c r="AI6" s="135"/>
    </row>
    <row r="7" ht="15.75" customHeight="1">
      <c r="A7" s="159"/>
      <c r="B7" s="137"/>
      <c r="C7" s="138"/>
      <c r="D7" s="138"/>
      <c r="E7" s="137"/>
      <c r="F7" s="138"/>
      <c r="G7" s="138"/>
      <c r="H7" s="138"/>
      <c r="I7" s="160"/>
      <c r="J7" s="161"/>
      <c r="K7" s="146"/>
      <c r="L7" s="130"/>
      <c r="M7" s="134"/>
      <c r="N7" s="134"/>
      <c r="O7" s="134"/>
      <c r="P7" s="134"/>
      <c r="Q7" s="134"/>
      <c r="R7" s="134"/>
      <c r="S7" s="134"/>
      <c r="T7" s="134"/>
      <c r="U7" s="134"/>
      <c r="V7" s="134"/>
      <c r="W7" s="134"/>
      <c r="X7" s="134"/>
      <c r="Y7" s="134"/>
      <c r="Z7" s="134"/>
      <c r="AA7" s="135"/>
      <c r="AB7" s="135"/>
      <c r="AC7" s="135"/>
      <c r="AD7" s="135"/>
      <c r="AE7" s="135"/>
      <c r="AF7" s="135"/>
      <c r="AG7" s="135"/>
      <c r="AH7" s="135"/>
      <c r="AI7" s="135"/>
    </row>
    <row r="8" ht="15.75" customHeight="1">
      <c r="A8" s="162" t="s">
        <v>114</v>
      </c>
      <c r="B8" s="163" t="s">
        <v>115</v>
      </c>
      <c r="C8" s="164" t="s">
        <v>116</v>
      </c>
      <c r="D8" s="164" t="s">
        <v>117</v>
      </c>
      <c r="E8" s="163" t="s">
        <v>118</v>
      </c>
      <c r="F8" s="164" t="s">
        <v>119</v>
      </c>
      <c r="G8" s="164" t="s">
        <v>120</v>
      </c>
      <c r="H8" s="164" t="s">
        <v>121</v>
      </c>
      <c r="I8" s="163" t="s">
        <v>122</v>
      </c>
      <c r="J8" s="165" t="s">
        <v>123</v>
      </c>
      <c r="K8" s="163" t="s">
        <v>124</v>
      </c>
      <c r="L8" s="163" t="s">
        <v>125</v>
      </c>
      <c r="M8" s="134"/>
      <c r="N8" s="134"/>
      <c r="O8" s="134"/>
      <c r="P8" s="134"/>
      <c r="Q8" s="134"/>
      <c r="R8" s="134"/>
      <c r="S8" s="134"/>
      <c r="T8" s="134"/>
      <c r="U8" s="134"/>
      <c r="V8" s="134"/>
      <c r="W8" s="134"/>
      <c r="X8" s="134"/>
      <c r="Y8" s="134"/>
      <c r="Z8" s="134"/>
      <c r="AA8" s="135"/>
      <c r="AB8" s="135"/>
      <c r="AC8" s="135"/>
      <c r="AD8" s="135"/>
      <c r="AE8" s="135"/>
      <c r="AF8" s="135"/>
      <c r="AG8" s="135"/>
      <c r="AH8" s="135"/>
      <c r="AI8" s="135"/>
    </row>
    <row r="9" ht="15.75" customHeight="1">
      <c r="A9" s="297"/>
      <c r="B9" s="503" t="s">
        <v>5556</v>
      </c>
      <c r="C9" s="43"/>
      <c r="D9" s="299"/>
      <c r="E9" s="300"/>
      <c r="F9" s="299"/>
      <c r="G9" s="299"/>
      <c r="H9" s="299"/>
      <c r="I9" s="300"/>
      <c r="J9" s="301"/>
      <c r="K9" s="302"/>
      <c r="L9" s="300"/>
      <c r="M9" s="303"/>
      <c r="N9" s="185"/>
      <c r="O9" s="185"/>
      <c r="P9" s="185"/>
      <c r="Q9" s="185"/>
      <c r="R9" s="185"/>
      <c r="S9" s="185"/>
      <c r="T9" s="185"/>
      <c r="U9" s="185"/>
      <c r="V9" s="185"/>
      <c r="W9" s="185"/>
      <c r="X9" s="185"/>
      <c r="Y9" s="185"/>
      <c r="Z9" s="185"/>
      <c r="AA9" s="185"/>
      <c r="AB9" s="185"/>
      <c r="AC9" s="185"/>
      <c r="AD9" s="185"/>
      <c r="AE9" s="185"/>
      <c r="AF9" s="185"/>
      <c r="AG9" s="185"/>
      <c r="AH9" s="185"/>
      <c r="AI9" s="185"/>
    </row>
    <row r="10">
      <c r="A10" s="310" t="s">
        <v>5557</v>
      </c>
      <c r="B10" s="256" t="s">
        <v>128</v>
      </c>
      <c r="C10" s="175" t="s">
        <v>129</v>
      </c>
      <c r="D10" s="180" t="s">
        <v>5558</v>
      </c>
      <c r="E10" s="190" t="s">
        <v>5559</v>
      </c>
      <c r="F10" s="257" t="s">
        <v>132</v>
      </c>
      <c r="G10" s="179" t="s">
        <v>133</v>
      </c>
      <c r="H10" s="179" t="s">
        <v>133</v>
      </c>
      <c r="I10" s="174" t="s">
        <v>51</v>
      </c>
      <c r="J10" s="504">
        <v>45386.0</v>
      </c>
      <c r="K10" s="224"/>
      <c r="L10" s="256" t="s">
        <v>135</v>
      </c>
      <c r="M10" s="505"/>
      <c r="N10" s="89"/>
      <c r="O10" s="89"/>
      <c r="P10" s="89"/>
      <c r="Q10" s="89"/>
      <c r="R10" s="89"/>
      <c r="S10" s="89"/>
      <c r="T10" s="89"/>
      <c r="U10" s="89"/>
      <c r="V10" s="89"/>
      <c r="W10" s="89"/>
      <c r="X10" s="89"/>
      <c r="Y10" s="89"/>
      <c r="Z10" s="89"/>
      <c r="AA10" s="111"/>
      <c r="AB10" s="111"/>
      <c r="AC10" s="111"/>
      <c r="AD10" s="111"/>
      <c r="AE10" s="111"/>
      <c r="AF10" s="111"/>
      <c r="AG10" s="111"/>
      <c r="AH10" s="111"/>
      <c r="AI10" s="111"/>
    </row>
    <row r="11">
      <c r="A11" s="310" t="s">
        <v>5560</v>
      </c>
      <c r="B11" s="259" t="s">
        <v>162</v>
      </c>
      <c r="C11" s="189" t="s">
        <v>2461</v>
      </c>
      <c r="D11" s="189" t="s">
        <v>5561</v>
      </c>
      <c r="E11" s="190" t="s">
        <v>5559</v>
      </c>
      <c r="F11" s="212" t="s">
        <v>54</v>
      </c>
      <c r="G11" s="195" t="s">
        <v>2463</v>
      </c>
      <c r="H11" s="195" t="s">
        <v>2463</v>
      </c>
      <c r="I11" s="187" t="s">
        <v>51</v>
      </c>
      <c r="J11" s="506">
        <v>45386.0</v>
      </c>
      <c r="K11" s="251"/>
      <c r="L11" s="259" t="s">
        <v>135</v>
      </c>
      <c r="M11" s="505"/>
      <c r="N11" s="89"/>
      <c r="O11" s="89"/>
      <c r="P11" s="89"/>
      <c r="Q11" s="89"/>
      <c r="R11" s="89"/>
      <c r="S11" s="89"/>
      <c r="T11" s="89"/>
      <c r="U11" s="89"/>
      <c r="V11" s="89"/>
      <c r="W11" s="89"/>
      <c r="X11" s="89"/>
      <c r="Y11" s="89"/>
      <c r="Z11" s="89"/>
      <c r="AA11" s="111"/>
      <c r="AB11" s="111"/>
      <c r="AC11" s="111"/>
      <c r="AD11" s="111"/>
      <c r="AE11" s="111"/>
      <c r="AF11" s="111"/>
      <c r="AG11" s="111"/>
      <c r="AH11" s="111"/>
      <c r="AI11" s="111"/>
    </row>
    <row r="12">
      <c r="A12" s="310" t="s">
        <v>5562</v>
      </c>
      <c r="B12" s="259" t="s">
        <v>162</v>
      </c>
      <c r="C12" s="191" t="s">
        <v>2426</v>
      </c>
      <c r="D12" s="189" t="s">
        <v>5563</v>
      </c>
      <c r="E12" s="190" t="s">
        <v>5559</v>
      </c>
      <c r="F12" s="212" t="s">
        <v>54</v>
      </c>
      <c r="G12" s="191" t="s">
        <v>2428</v>
      </c>
      <c r="H12" s="212" t="s">
        <v>2428</v>
      </c>
      <c r="I12" s="187" t="s">
        <v>51</v>
      </c>
      <c r="J12" s="506">
        <v>45386.0</v>
      </c>
      <c r="K12" s="251"/>
      <c r="L12" s="259" t="s">
        <v>135</v>
      </c>
      <c r="M12" s="505"/>
      <c r="N12" s="89"/>
      <c r="O12" s="89"/>
      <c r="P12" s="89"/>
      <c r="Q12" s="89"/>
      <c r="R12" s="89"/>
      <c r="S12" s="89"/>
      <c r="T12" s="89"/>
      <c r="U12" s="89"/>
      <c r="V12" s="89"/>
      <c r="W12" s="89"/>
      <c r="X12" s="89"/>
      <c r="Y12" s="89"/>
      <c r="Z12" s="89"/>
      <c r="AA12" s="111"/>
      <c r="AB12" s="111"/>
      <c r="AC12" s="111"/>
      <c r="AD12" s="111"/>
      <c r="AE12" s="111"/>
      <c r="AF12" s="111"/>
      <c r="AG12" s="111"/>
      <c r="AH12" s="111"/>
      <c r="AI12" s="111"/>
    </row>
    <row r="13">
      <c r="A13" s="310" t="s">
        <v>5564</v>
      </c>
      <c r="B13" s="196" t="s">
        <v>5565</v>
      </c>
      <c r="C13" s="195" t="s">
        <v>5566</v>
      </c>
      <c r="D13" s="189" t="s">
        <v>5567</v>
      </c>
      <c r="E13" s="190" t="s">
        <v>5559</v>
      </c>
      <c r="F13" s="212" t="s">
        <v>54</v>
      </c>
      <c r="G13" s="189" t="s">
        <v>5568</v>
      </c>
      <c r="H13" s="189" t="s">
        <v>5568</v>
      </c>
      <c r="I13" s="187" t="s">
        <v>51</v>
      </c>
      <c r="J13" s="506">
        <v>45386.0</v>
      </c>
      <c r="K13" s="231"/>
      <c r="L13" s="210" t="s">
        <v>135</v>
      </c>
      <c r="M13" s="505"/>
      <c r="N13" s="89"/>
      <c r="O13" s="89"/>
      <c r="P13" s="89"/>
      <c r="Q13" s="89"/>
      <c r="R13" s="89"/>
      <c r="S13" s="89"/>
      <c r="T13" s="89"/>
      <c r="U13" s="89"/>
      <c r="V13" s="89"/>
      <c r="W13" s="89"/>
      <c r="X13" s="89"/>
      <c r="Y13" s="89"/>
      <c r="Z13" s="89"/>
      <c r="AA13" s="111"/>
      <c r="AB13" s="111"/>
      <c r="AC13" s="111"/>
      <c r="AD13" s="111"/>
      <c r="AE13" s="111"/>
      <c r="AF13" s="111"/>
      <c r="AG13" s="111"/>
      <c r="AH13" s="111"/>
      <c r="AI13" s="111"/>
    </row>
    <row r="14">
      <c r="A14" s="310" t="s">
        <v>5569</v>
      </c>
      <c r="B14" s="210" t="s">
        <v>183</v>
      </c>
      <c r="C14" s="195" t="s">
        <v>5570</v>
      </c>
      <c r="D14" s="189" t="s">
        <v>5571</v>
      </c>
      <c r="E14" s="190" t="s">
        <v>5559</v>
      </c>
      <c r="F14" s="212" t="s">
        <v>54</v>
      </c>
      <c r="G14" s="188" t="s">
        <v>214</v>
      </c>
      <c r="H14" s="235" t="s">
        <v>214</v>
      </c>
      <c r="I14" s="187" t="s">
        <v>51</v>
      </c>
      <c r="J14" s="506">
        <v>45386.0</v>
      </c>
      <c r="K14" s="251"/>
      <c r="L14" s="259" t="s">
        <v>135</v>
      </c>
      <c r="M14" s="505"/>
      <c r="N14" s="89"/>
      <c r="O14" s="89"/>
      <c r="P14" s="89"/>
      <c r="Q14" s="89"/>
      <c r="R14" s="89"/>
      <c r="S14" s="89"/>
      <c r="T14" s="89"/>
      <c r="U14" s="89"/>
      <c r="V14" s="89"/>
      <c r="W14" s="89"/>
      <c r="X14" s="89"/>
      <c r="Y14" s="89"/>
      <c r="Z14" s="89"/>
      <c r="AA14" s="111"/>
      <c r="AB14" s="111"/>
      <c r="AC14" s="111"/>
      <c r="AD14" s="111"/>
      <c r="AE14" s="111"/>
      <c r="AF14" s="111"/>
      <c r="AG14" s="111"/>
      <c r="AH14" s="111"/>
      <c r="AI14" s="111"/>
    </row>
    <row r="15">
      <c r="A15" s="310" t="s">
        <v>5572</v>
      </c>
      <c r="B15" s="210" t="s">
        <v>188</v>
      </c>
      <c r="C15" s="189" t="s">
        <v>5573</v>
      </c>
      <c r="D15" s="189" t="s">
        <v>5574</v>
      </c>
      <c r="E15" s="190" t="s">
        <v>5559</v>
      </c>
      <c r="F15" s="212" t="s">
        <v>54</v>
      </c>
      <c r="G15" s="195" t="s">
        <v>5575</v>
      </c>
      <c r="H15" s="195" t="s">
        <v>5575</v>
      </c>
      <c r="I15" s="187" t="s">
        <v>51</v>
      </c>
      <c r="J15" s="506">
        <v>45386.0</v>
      </c>
      <c r="K15" s="251"/>
      <c r="L15" s="259" t="s">
        <v>135</v>
      </c>
      <c r="M15" s="505"/>
      <c r="N15" s="89"/>
      <c r="O15" s="89"/>
      <c r="P15" s="89"/>
      <c r="Q15" s="89"/>
      <c r="R15" s="89"/>
      <c r="S15" s="89"/>
      <c r="T15" s="89"/>
      <c r="U15" s="89"/>
      <c r="V15" s="89"/>
      <c r="W15" s="89"/>
      <c r="X15" s="89"/>
      <c r="Y15" s="89"/>
      <c r="Z15" s="89"/>
      <c r="AA15" s="111"/>
      <c r="AB15" s="111"/>
      <c r="AC15" s="111"/>
      <c r="AD15" s="111"/>
      <c r="AE15" s="111"/>
      <c r="AF15" s="111"/>
      <c r="AG15" s="111"/>
      <c r="AH15" s="111"/>
      <c r="AI15" s="111"/>
    </row>
    <row r="16">
      <c r="A16" s="496" t="s">
        <v>5576</v>
      </c>
      <c r="B16" s="196" t="s">
        <v>5577</v>
      </c>
      <c r="C16" s="195" t="s">
        <v>5578</v>
      </c>
      <c r="D16" s="195" t="s">
        <v>5579</v>
      </c>
      <c r="E16" s="190" t="s">
        <v>5559</v>
      </c>
      <c r="F16" s="195" t="s">
        <v>5580</v>
      </c>
      <c r="G16" s="195" t="s">
        <v>5581</v>
      </c>
      <c r="H16" s="195" t="s">
        <v>5581</v>
      </c>
      <c r="I16" s="196" t="s">
        <v>51</v>
      </c>
      <c r="J16" s="506">
        <v>45386.0</v>
      </c>
      <c r="K16" s="236"/>
      <c r="L16" s="259" t="s">
        <v>135</v>
      </c>
      <c r="M16" s="185"/>
      <c r="N16" s="185"/>
      <c r="O16" s="185"/>
      <c r="P16" s="185"/>
      <c r="Q16" s="185"/>
      <c r="R16" s="185"/>
      <c r="S16" s="185"/>
      <c r="T16" s="185"/>
      <c r="U16" s="185"/>
      <c r="V16" s="185"/>
      <c r="W16" s="185"/>
      <c r="X16" s="185"/>
      <c r="Y16" s="185"/>
      <c r="Z16" s="185"/>
      <c r="AA16" s="185"/>
      <c r="AB16" s="185"/>
      <c r="AC16" s="185"/>
      <c r="AD16" s="185"/>
      <c r="AE16" s="185"/>
      <c r="AF16" s="185"/>
      <c r="AG16" s="185"/>
      <c r="AH16" s="185"/>
      <c r="AI16" s="185"/>
    </row>
    <row r="17">
      <c r="A17" s="310" t="s">
        <v>5582</v>
      </c>
      <c r="B17" s="196" t="s">
        <v>5583</v>
      </c>
      <c r="C17" s="195" t="s">
        <v>5584</v>
      </c>
      <c r="D17" s="195" t="s">
        <v>5585</v>
      </c>
      <c r="E17" s="196" t="s">
        <v>5586</v>
      </c>
      <c r="F17" s="188" t="s">
        <v>54</v>
      </c>
      <c r="G17" s="235" t="s">
        <v>5587</v>
      </c>
      <c r="H17" s="235" t="s">
        <v>5587</v>
      </c>
      <c r="I17" s="196" t="s">
        <v>51</v>
      </c>
      <c r="J17" s="506">
        <v>45386.0</v>
      </c>
      <c r="K17" s="236"/>
      <c r="L17" s="259" t="s">
        <v>135</v>
      </c>
      <c r="M17" s="185"/>
      <c r="N17" s="185"/>
      <c r="O17" s="185"/>
      <c r="P17" s="185"/>
      <c r="Q17" s="185"/>
      <c r="R17" s="185"/>
      <c r="S17" s="185"/>
      <c r="T17" s="185"/>
      <c r="U17" s="185"/>
      <c r="V17" s="185"/>
      <c r="W17" s="185"/>
      <c r="X17" s="185"/>
      <c r="Y17" s="185"/>
      <c r="Z17" s="185"/>
      <c r="AA17" s="185"/>
      <c r="AB17" s="185"/>
      <c r="AC17" s="185"/>
      <c r="AD17" s="185"/>
      <c r="AE17" s="185"/>
      <c r="AF17" s="185"/>
      <c r="AG17" s="185"/>
      <c r="AH17" s="185"/>
      <c r="AI17" s="185"/>
    </row>
    <row r="18">
      <c r="A18" s="310" t="s">
        <v>5588</v>
      </c>
      <c r="B18" s="210" t="s">
        <v>232</v>
      </c>
      <c r="C18" s="188" t="s">
        <v>233</v>
      </c>
      <c r="D18" s="189" t="s">
        <v>5589</v>
      </c>
      <c r="E18" s="196" t="s">
        <v>5586</v>
      </c>
      <c r="F18" s="212" t="s">
        <v>54</v>
      </c>
      <c r="G18" s="188" t="s">
        <v>235</v>
      </c>
      <c r="H18" s="235" t="s">
        <v>235</v>
      </c>
      <c r="I18" s="187" t="s">
        <v>51</v>
      </c>
      <c r="J18" s="506">
        <v>45386.0</v>
      </c>
      <c r="K18" s="251"/>
      <c r="L18" s="259" t="s">
        <v>135</v>
      </c>
      <c r="M18" s="505"/>
      <c r="N18" s="89"/>
      <c r="O18" s="89"/>
      <c r="P18" s="89"/>
      <c r="Q18" s="89"/>
      <c r="R18" s="89"/>
      <c r="S18" s="89"/>
      <c r="T18" s="89"/>
      <c r="U18" s="89"/>
      <c r="V18" s="89"/>
      <c r="W18" s="89"/>
      <c r="X18" s="89"/>
      <c r="Y18" s="89"/>
      <c r="Z18" s="89"/>
      <c r="AA18" s="111"/>
      <c r="AB18" s="111"/>
      <c r="AC18" s="111"/>
      <c r="AD18" s="111"/>
      <c r="AE18" s="111"/>
      <c r="AF18" s="111"/>
      <c r="AG18" s="111"/>
      <c r="AH18" s="111"/>
      <c r="AI18" s="111"/>
    </row>
    <row r="19">
      <c r="A19" s="310" t="s">
        <v>5590</v>
      </c>
      <c r="B19" s="196" t="s">
        <v>5591</v>
      </c>
      <c r="C19" s="188" t="s">
        <v>5592</v>
      </c>
      <c r="D19" s="235" t="s">
        <v>5593</v>
      </c>
      <c r="E19" s="190" t="s">
        <v>5586</v>
      </c>
      <c r="F19" s="235" t="s">
        <v>54</v>
      </c>
      <c r="G19" s="188" t="s">
        <v>5594</v>
      </c>
      <c r="H19" s="188" t="s">
        <v>5594</v>
      </c>
      <c r="I19" s="245" t="s">
        <v>51</v>
      </c>
      <c r="J19" s="506">
        <v>45386.0</v>
      </c>
      <c r="K19" s="236"/>
      <c r="L19" s="259" t="s">
        <v>135</v>
      </c>
      <c r="M19" s="507"/>
      <c r="N19" s="185"/>
      <c r="O19" s="185"/>
      <c r="P19" s="185"/>
      <c r="Q19" s="185"/>
      <c r="R19" s="185"/>
      <c r="S19" s="185"/>
      <c r="T19" s="185"/>
      <c r="U19" s="185"/>
      <c r="V19" s="185"/>
      <c r="W19" s="185"/>
      <c r="X19" s="185"/>
      <c r="Y19" s="185"/>
      <c r="Z19" s="185"/>
      <c r="AA19" s="185"/>
      <c r="AB19" s="185"/>
      <c r="AC19" s="185"/>
      <c r="AD19" s="185"/>
      <c r="AE19" s="185"/>
      <c r="AF19" s="185"/>
      <c r="AG19" s="185"/>
      <c r="AH19" s="185"/>
      <c r="AI19" s="185"/>
    </row>
    <row r="20">
      <c r="A20" s="310" t="s">
        <v>5595</v>
      </c>
      <c r="B20" s="196" t="s">
        <v>5591</v>
      </c>
      <c r="C20" s="191" t="s">
        <v>5596</v>
      </c>
      <c r="D20" s="195" t="s">
        <v>5597</v>
      </c>
      <c r="E20" s="190" t="s">
        <v>5598</v>
      </c>
      <c r="F20" s="191" t="s">
        <v>54</v>
      </c>
      <c r="G20" s="191" t="s">
        <v>5599</v>
      </c>
      <c r="H20" s="191" t="s">
        <v>5599</v>
      </c>
      <c r="I20" s="245" t="s">
        <v>51</v>
      </c>
      <c r="J20" s="506">
        <v>45386.0</v>
      </c>
      <c r="K20" s="236"/>
      <c r="L20" s="259" t="s">
        <v>135</v>
      </c>
      <c r="M20" s="184"/>
      <c r="N20" s="184"/>
      <c r="O20" s="184"/>
      <c r="P20" s="184"/>
      <c r="Q20" s="184"/>
      <c r="R20" s="184"/>
      <c r="S20" s="184"/>
      <c r="T20" s="184"/>
      <c r="U20" s="184"/>
      <c r="V20" s="184"/>
      <c r="W20" s="184"/>
      <c r="X20" s="184"/>
      <c r="Y20" s="184"/>
      <c r="Z20" s="184"/>
      <c r="AA20" s="185"/>
      <c r="AB20" s="185"/>
      <c r="AC20" s="185"/>
      <c r="AD20" s="185"/>
      <c r="AE20" s="185"/>
      <c r="AF20" s="185"/>
      <c r="AG20" s="185"/>
      <c r="AH20" s="185"/>
      <c r="AI20" s="185"/>
    </row>
    <row r="21">
      <c r="A21" s="508"/>
      <c r="B21" s="315" t="s">
        <v>5600</v>
      </c>
      <c r="C21" s="6"/>
      <c r="D21" s="316"/>
      <c r="E21" s="317"/>
      <c r="F21" s="509"/>
      <c r="G21" s="316"/>
      <c r="H21" s="316"/>
      <c r="I21" s="314"/>
      <c r="J21" s="318"/>
      <c r="K21" s="319"/>
      <c r="L21" s="314"/>
      <c r="M21" s="303"/>
      <c r="N21" s="185"/>
      <c r="O21" s="185"/>
      <c r="P21" s="185"/>
      <c r="Q21" s="185"/>
      <c r="R21" s="185"/>
      <c r="S21" s="185"/>
      <c r="T21" s="185"/>
      <c r="U21" s="185"/>
      <c r="V21" s="185"/>
      <c r="W21" s="185"/>
      <c r="X21" s="185"/>
      <c r="Y21" s="185"/>
      <c r="Z21" s="185"/>
      <c r="AA21" s="185"/>
      <c r="AB21" s="185"/>
      <c r="AC21" s="185"/>
      <c r="AD21" s="185"/>
      <c r="AE21" s="185"/>
      <c r="AF21" s="185"/>
      <c r="AG21" s="185"/>
      <c r="AH21" s="185"/>
      <c r="AI21" s="185"/>
    </row>
    <row r="22">
      <c r="A22" s="253" t="s">
        <v>5601</v>
      </c>
      <c r="B22" s="259" t="s">
        <v>5602</v>
      </c>
      <c r="C22" s="235" t="s">
        <v>5603</v>
      </c>
      <c r="D22" s="189" t="s">
        <v>5604</v>
      </c>
      <c r="E22" s="190" t="s">
        <v>5605</v>
      </c>
      <c r="F22" s="189" t="s">
        <v>5606</v>
      </c>
      <c r="G22" s="212" t="s">
        <v>5607</v>
      </c>
      <c r="H22" s="212" t="s">
        <v>5607</v>
      </c>
      <c r="I22" s="245" t="s">
        <v>51</v>
      </c>
      <c r="J22" s="506">
        <v>45387.0</v>
      </c>
      <c r="K22" s="236"/>
      <c r="L22" s="259" t="s">
        <v>135</v>
      </c>
      <c r="M22" s="184"/>
      <c r="N22" s="184"/>
      <c r="O22" s="184"/>
      <c r="P22" s="184"/>
      <c r="Q22" s="184"/>
      <c r="R22" s="184"/>
      <c r="S22" s="184"/>
      <c r="T22" s="184"/>
      <c r="U22" s="184"/>
      <c r="V22" s="184"/>
      <c r="W22" s="184"/>
      <c r="X22" s="184"/>
      <c r="Y22" s="184"/>
      <c r="Z22" s="184"/>
      <c r="AA22" s="185"/>
      <c r="AB22" s="185"/>
      <c r="AC22" s="185"/>
      <c r="AD22" s="185"/>
      <c r="AE22" s="185"/>
      <c r="AF22" s="185"/>
      <c r="AG22" s="185"/>
      <c r="AH22" s="185"/>
      <c r="AI22" s="185"/>
    </row>
    <row r="23">
      <c r="A23" s="253" t="s">
        <v>5608</v>
      </c>
      <c r="B23" s="187" t="s">
        <v>5602</v>
      </c>
      <c r="C23" s="212" t="s">
        <v>5609</v>
      </c>
      <c r="D23" s="189" t="s">
        <v>5610</v>
      </c>
      <c r="E23" s="187" t="s">
        <v>5611</v>
      </c>
      <c r="F23" s="189" t="s">
        <v>5612</v>
      </c>
      <c r="G23" s="212" t="s">
        <v>5613</v>
      </c>
      <c r="H23" s="212" t="s">
        <v>5613</v>
      </c>
      <c r="I23" s="245" t="s">
        <v>51</v>
      </c>
      <c r="J23" s="506">
        <v>45387.0</v>
      </c>
      <c r="K23" s="211"/>
      <c r="L23" s="259" t="s">
        <v>135</v>
      </c>
      <c r="M23" s="306"/>
      <c r="N23" s="184"/>
      <c r="O23" s="184"/>
      <c r="P23" s="184"/>
      <c r="Q23" s="184"/>
      <c r="R23" s="184"/>
      <c r="S23" s="184"/>
      <c r="T23" s="184"/>
      <c r="U23" s="184"/>
      <c r="V23" s="184"/>
      <c r="W23" s="184"/>
      <c r="X23" s="184"/>
      <c r="Y23" s="184"/>
      <c r="Z23" s="184"/>
      <c r="AA23" s="184"/>
      <c r="AB23" s="184"/>
      <c r="AC23" s="184"/>
      <c r="AD23" s="184"/>
      <c r="AE23" s="184"/>
      <c r="AF23" s="184"/>
      <c r="AG23" s="184"/>
      <c r="AH23" s="184"/>
      <c r="AI23" s="184"/>
    </row>
    <row r="24">
      <c r="A24" s="253" t="s">
        <v>5614</v>
      </c>
      <c r="B24" s="187" t="s">
        <v>5602</v>
      </c>
      <c r="C24" s="195" t="s">
        <v>5615</v>
      </c>
      <c r="D24" s="189" t="s">
        <v>5616</v>
      </c>
      <c r="E24" s="190" t="s">
        <v>5605</v>
      </c>
      <c r="F24" s="189" t="s">
        <v>5617</v>
      </c>
      <c r="G24" s="195" t="s">
        <v>5618</v>
      </c>
      <c r="H24" s="195" t="s">
        <v>5618</v>
      </c>
      <c r="I24" s="245" t="s">
        <v>51</v>
      </c>
      <c r="J24" s="506">
        <v>45387.0</v>
      </c>
      <c r="K24" s="236"/>
      <c r="L24" s="259" t="s">
        <v>135</v>
      </c>
      <c r="M24" s="184"/>
      <c r="N24" s="184"/>
      <c r="O24" s="184"/>
      <c r="P24" s="184"/>
      <c r="Q24" s="184"/>
      <c r="R24" s="184"/>
      <c r="S24" s="184"/>
      <c r="T24" s="184"/>
      <c r="U24" s="184"/>
      <c r="V24" s="184"/>
      <c r="W24" s="184"/>
      <c r="X24" s="184"/>
      <c r="Y24" s="184"/>
      <c r="Z24" s="184"/>
      <c r="AA24" s="185"/>
      <c r="AB24" s="185"/>
      <c r="AC24" s="185"/>
      <c r="AD24" s="185"/>
      <c r="AE24" s="185"/>
      <c r="AF24" s="185"/>
      <c r="AG24" s="185"/>
      <c r="AH24" s="185"/>
      <c r="AI24" s="185"/>
    </row>
    <row r="25">
      <c r="A25" s="246" t="s">
        <v>5619</v>
      </c>
      <c r="B25" s="187" t="s">
        <v>5602</v>
      </c>
      <c r="C25" s="195" t="s">
        <v>5620</v>
      </c>
      <c r="D25" s="189" t="s">
        <v>5621</v>
      </c>
      <c r="E25" s="190" t="s">
        <v>5605</v>
      </c>
      <c r="F25" s="189" t="s">
        <v>5622</v>
      </c>
      <c r="G25" s="195" t="s">
        <v>5623</v>
      </c>
      <c r="H25" s="195" t="s">
        <v>5623</v>
      </c>
      <c r="I25" s="245" t="s">
        <v>51</v>
      </c>
      <c r="J25" s="506">
        <v>45386.0</v>
      </c>
      <c r="K25" s="236"/>
      <c r="L25" s="259" t="s">
        <v>135</v>
      </c>
      <c r="M25" s="184"/>
      <c r="N25" s="184"/>
      <c r="O25" s="184"/>
      <c r="P25" s="184"/>
      <c r="Q25" s="184"/>
      <c r="R25" s="184"/>
      <c r="S25" s="184"/>
      <c r="T25" s="184"/>
      <c r="U25" s="184"/>
      <c r="V25" s="184"/>
      <c r="W25" s="184"/>
      <c r="X25" s="184"/>
      <c r="Y25" s="184"/>
      <c r="Z25" s="184"/>
      <c r="AA25" s="185"/>
      <c r="AB25" s="185"/>
      <c r="AC25" s="185"/>
      <c r="AD25" s="185"/>
      <c r="AE25" s="185"/>
      <c r="AF25" s="185"/>
      <c r="AG25" s="185"/>
      <c r="AH25" s="185"/>
      <c r="AI25" s="185"/>
    </row>
    <row r="26">
      <c r="A26" s="246" t="s">
        <v>5624</v>
      </c>
      <c r="B26" s="187" t="s">
        <v>5602</v>
      </c>
      <c r="C26" s="195" t="s">
        <v>5625</v>
      </c>
      <c r="D26" s="189" t="s">
        <v>5626</v>
      </c>
      <c r="E26" s="190" t="s">
        <v>5605</v>
      </c>
      <c r="F26" s="189" t="s">
        <v>5627</v>
      </c>
      <c r="G26" s="195" t="s">
        <v>5628</v>
      </c>
      <c r="H26" s="195" t="s">
        <v>5628</v>
      </c>
      <c r="I26" s="245" t="s">
        <v>51</v>
      </c>
      <c r="J26" s="506">
        <v>45387.0</v>
      </c>
      <c r="K26" s="236"/>
      <c r="L26" s="259" t="s">
        <v>135</v>
      </c>
      <c r="M26" s="184"/>
      <c r="N26" s="184"/>
      <c r="O26" s="184"/>
      <c r="P26" s="184"/>
      <c r="Q26" s="184"/>
      <c r="R26" s="184"/>
      <c r="S26" s="184"/>
      <c r="T26" s="184"/>
      <c r="U26" s="184"/>
      <c r="V26" s="184"/>
      <c r="W26" s="184"/>
      <c r="X26" s="184"/>
      <c r="Y26" s="184"/>
      <c r="Z26" s="184"/>
      <c r="AA26" s="185"/>
      <c r="AB26" s="185"/>
      <c r="AC26" s="185"/>
      <c r="AD26" s="185"/>
      <c r="AE26" s="185"/>
      <c r="AF26" s="185"/>
      <c r="AG26" s="185"/>
      <c r="AH26" s="185"/>
      <c r="AI26" s="185"/>
    </row>
    <row r="27">
      <c r="A27" s="246" t="s">
        <v>5629</v>
      </c>
      <c r="B27" s="259" t="s">
        <v>5602</v>
      </c>
      <c r="C27" s="189" t="s">
        <v>5630</v>
      </c>
      <c r="D27" s="189" t="s">
        <v>5631</v>
      </c>
      <c r="E27" s="190" t="s">
        <v>5586</v>
      </c>
      <c r="F27" s="212" t="s">
        <v>54</v>
      </c>
      <c r="G27" s="212" t="s">
        <v>5632</v>
      </c>
      <c r="H27" s="212" t="s">
        <v>5632</v>
      </c>
      <c r="I27" s="245" t="s">
        <v>51</v>
      </c>
      <c r="J27" s="506">
        <v>45386.0</v>
      </c>
      <c r="K27" s="236"/>
      <c r="L27" s="259" t="s">
        <v>135</v>
      </c>
      <c r="M27" s="320"/>
      <c r="N27" s="305"/>
      <c r="O27" s="305"/>
      <c r="P27" s="305"/>
      <c r="Q27" s="305"/>
      <c r="R27" s="184"/>
      <c r="S27" s="184"/>
      <c r="T27" s="184"/>
      <c r="U27" s="184"/>
      <c r="V27" s="184"/>
      <c r="W27" s="184"/>
      <c r="X27" s="184"/>
      <c r="Y27" s="184"/>
      <c r="Z27" s="184"/>
      <c r="AA27" s="185"/>
      <c r="AB27" s="185"/>
      <c r="AC27" s="185"/>
      <c r="AD27" s="185"/>
      <c r="AE27" s="185"/>
      <c r="AF27" s="185"/>
      <c r="AG27" s="185"/>
      <c r="AH27" s="185"/>
      <c r="AI27" s="185"/>
    </row>
    <row r="28">
      <c r="A28" s="246" t="s">
        <v>5633</v>
      </c>
      <c r="B28" s="190" t="s">
        <v>5602</v>
      </c>
      <c r="C28" s="235" t="s">
        <v>5634</v>
      </c>
      <c r="D28" s="195" t="s">
        <v>5635</v>
      </c>
      <c r="E28" s="190" t="s">
        <v>5605</v>
      </c>
      <c r="F28" s="189" t="s">
        <v>5617</v>
      </c>
      <c r="G28" s="235" t="s">
        <v>5607</v>
      </c>
      <c r="H28" s="235" t="s">
        <v>5607</v>
      </c>
      <c r="I28" s="245" t="s">
        <v>51</v>
      </c>
      <c r="J28" s="506">
        <v>45387.0</v>
      </c>
      <c r="K28" s="236"/>
      <c r="L28" s="259" t="s">
        <v>135</v>
      </c>
      <c r="M28" s="185"/>
      <c r="N28" s="185"/>
      <c r="O28" s="185"/>
      <c r="P28" s="185"/>
      <c r="Q28" s="185"/>
      <c r="R28" s="185"/>
      <c r="S28" s="185"/>
      <c r="T28" s="185"/>
      <c r="U28" s="185"/>
      <c r="V28" s="185"/>
      <c r="W28" s="185"/>
      <c r="X28" s="185"/>
      <c r="Y28" s="185"/>
      <c r="Z28" s="185"/>
      <c r="AA28" s="185"/>
      <c r="AB28" s="185"/>
      <c r="AC28" s="185"/>
      <c r="AD28" s="185"/>
      <c r="AE28" s="185"/>
      <c r="AF28" s="185"/>
      <c r="AG28" s="185"/>
      <c r="AH28" s="185"/>
      <c r="AI28" s="185"/>
    </row>
    <row r="29">
      <c r="A29" s="246" t="s">
        <v>5636</v>
      </c>
      <c r="B29" s="190" t="s">
        <v>5602</v>
      </c>
      <c r="C29" s="188" t="s">
        <v>5637</v>
      </c>
      <c r="D29" s="195" t="s">
        <v>5638</v>
      </c>
      <c r="E29" s="190" t="s">
        <v>5605</v>
      </c>
      <c r="F29" s="189" t="s">
        <v>5639</v>
      </c>
      <c r="G29" s="188" t="s">
        <v>5640</v>
      </c>
      <c r="H29" s="188" t="s">
        <v>5640</v>
      </c>
      <c r="I29" s="196" t="s">
        <v>51</v>
      </c>
      <c r="J29" s="506">
        <v>45386.0</v>
      </c>
      <c r="K29" s="236"/>
      <c r="L29" s="259" t="s">
        <v>135</v>
      </c>
      <c r="M29" s="185"/>
      <c r="N29" s="185"/>
      <c r="O29" s="185"/>
      <c r="P29" s="185"/>
      <c r="Q29" s="185"/>
      <c r="R29" s="185"/>
      <c r="S29" s="185"/>
      <c r="T29" s="185"/>
      <c r="U29" s="185"/>
      <c r="V29" s="185"/>
      <c r="W29" s="185"/>
      <c r="X29" s="185"/>
      <c r="Y29" s="185"/>
      <c r="Z29" s="185"/>
      <c r="AA29" s="185"/>
      <c r="AB29" s="185"/>
      <c r="AC29" s="185"/>
      <c r="AD29" s="185"/>
      <c r="AE29" s="185"/>
      <c r="AF29" s="185"/>
      <c r="AG29" s="185"/>
      <c r="AH29" s="185"/>
      <c r="AI29" s="185"/>
    </row>
    <row r="30">
      <c r="A30" s="246" t="s">
        <v>5641</v>
      </c>
      <c r="B30" s="190" t="s">
        <v>5602</v>
      </c>
      <c r="C30" s="235" t="s">
        <v>5642</v>
      </c>
      <c r="D30" s="195" t="s">
        <v>5643</v>
      </c>
      <c r="E30" s="190" t="s">
        <v>5586</v>
      </c>
      <c r="F30" s="195" t="s">
        <v>5644</v>
      </c>
      <c r="G30" s="188" t="s">
        <v>5645</v>
      </c>
      <c r="H30" s="188" t="s">
        <v>5645</v>
      </c>
      <c r="I30" s="196" t="s">
        <v>51</v>
      </c>
      <c r="J30" s="506">
        <v>45386.0</v>
      </c>
      <c r="K30" s="236"/>
      <c r="L30" s="259" t="s">
        <v>135</v>
      </c>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row>
    <row r="31">
      <c r="A31" s="246" t="s">
        <v>5646</v>
      </c>
      <c r="B31" s="259" t="s">
        <v>5602</v>
      </c>
      <c r="C31" s="235" t="s">
        <v>5647</v>
      </c>
      <c r="D31" s="189" t="s">
        <v>5648</v>
      </c>
      <c r="E31" s="190" t="s">
        <v>5605</v>
      </c>
      <c r="F31" s="212" t="s">
        <v>54</v>
      </c>
      <c r="G31" s="195" t="s">
        <v>5649</v>
      </c>
      <c r="H31" s="195" t="s">
        <v>5649</v>
      </c>
      <c r="I31" s="245" t="s">
        <v>51</v>
      </c>
      <c r="J31" s="506">
        <v>45387.0</v>
      </c>
      <c r="K31" s="272"/>
      <c r="L31" s="259" t="s">
        <v>135</v>
      </c>
      <c r="M31" s="320"/>
      <c r="N31" s="510"/>
      <c r="O31" s="511"/>
      <c r="P31" s="155"/>
      <c r="Q31" s="184"/>
      <c r="R31" s="184"/>
      <c r="S31" s="184"/>
      <c r="T31" s="184"/>
      <c r="U31" s="184"/>
      <c r="V31" s="184"/>
      <c r="W31" s="184"/>
      <c r="X31" s="184"/>
      <c r="Y31" s="184"/>
      <c r="Z31" s="184"/>
      <c r="AA31" s="185"/>
      <c r="AB31" s="185"/>
      <c r="AC31" s="185"/>
      <c r="AD31" s="185"/>
      <c r="AE31" s="185"/>
      <c r="AF31" s="185"/>
      <c r="AG31" s="185"/>
      <c r="AH31" s="185"/>
      <c r="AI31" s="185"/>
    </row>
    <row r="32">
      <c r="A32" s="246" t="s">
        <v>5650</v>
      </c>
      <c r="B32" s="259" t="s">
        <v>5602</v>
      </c>
      <c r="C32" s="195" t="s">
        <v>5651</v>
      </c>
      <c r="D32" s="189" t="s">
        <v>5652</v>
      </c>
      <c r="E32" s="187" t="s">
        <v>5653</v>
      </c>
      <c r="F32" s="235" t="s">
        <v>54</v>
      </c>
      <c r="G32" s="195" t="s">
        <v>5654</v>
      </c>
      <c r="H32" s="195" t="s">
        <v>5654</v>
      </c>
      <c r="I32" s="245" t="s">
        <v>51</v>
      </c>
      <c r="J32" s="512">
        <v>45390.0</v>
      </c>
      <c r="K32" s="272"/>
      <c r="L32" s="259" t="s">
        <v>135</v>
      </c>
      <c r="M32" s="185"/>
      <c r="N32" s="155"/>
      <c r="O32" s="511"/>
      <c r="P32" s="155"/>
      <c r="Q32" s="185"/>
      <c r="R32" s="185"/>
      <c r="S32" s="185"/>
      <c r="T32" s="185"/>
      <c r="U32" s="185"/>
      <c r="V32" s="185"/>
      <c r="W32" s="185"/>
      <c r="X32" s="185"/>
      <c r="Y32" s="185"/>
      <c r="Z32" s="185"/>
      <c r="AA32" s="185"/>
      <c r="AB32" s="185"/>
      <c r="AC32" s="185"/>
      <c r="AD32" s="185"/>
      <c r="AE32" s="185"/>
      <c r="AF32" s="185"/>
      <c r="AG32" s="185"/>
      <c r="AH32" s="185"/>
      <c r="AI32" s="185"/>
    </row>
    <row r="33">
      <c r="A33" s="246" t="s">
        <v>5655</v>
      </c>
      <c r="B33" s="210" t="s">
        <v>5602</v>
      </c>
      <c r="C33" s="195" t="s">
        <v>5656</v>
      </c>
      <c r="D33" s="195" t="s">
        <v>5657</v>
      </c>
      <c r="E33" s="190" t="s">
        <v>5658</v>
      </c>
      <c r="F33" s="189" t="s">
        <v>5639</v>
      </c>
      <c r="G33" s="195" t="s">
        <v>5659</v>
      </c>
      <c r="H33" s="195" t="s">
        <v>5659</v>
      </c>
      <c r="I33" s="196" t="s">
        <v>51</v>
      </c>
      <c r="J33" s="512">
        <v>45390.0</v>
      </c>
      <c r="K33" s="236"/>
      <c r="L33" s="259" t="s">
        <v>135</v>
      </c>
      <c r="M33" s="320"/>
      <c r="N33" s="513"/>
      <c r="O33" s="511"/>
      <c r="P33" s="155"/>
      <c r="Q33" s="185"/>
      <c r="R33" s="185"/>
      <c r="S33" s="185"/>
      <c r="T33" s="185"/>
      <c r="U33" s="185"/>
      <c r="V33" s="185"/>
      <c r="W33" s="185"/>
      <c r="X33" s="185"/>
      <c r="Y33" s="185"/>
      <c r="Z33" s="185"/>
      <c r="AA33" s="185"/>
      <c r="AB33" s="185"/>
      <c r="AC33" s="185"/>
      <c r="AD33" s="185"/>
      <c r="AE33" s="185"/>
      <c r="AF33" s="185"/>
      <c r="AG33" s="185"/>
      <c r="AH33" s="185"/>
      <c r="AI33" s="185"/>
    </row>
    <row r="34">
      <c r="A34" s="246" t="s">
        <v>5660</v>
      </c>
      <c r="B34" s="210" t="s">
        <v>5602</v>
      </c>
      <c r="C34" s="235" t="s">
        <v>5661</v>
      </c>
      <c r="D34" s="195" t="s">
        <v>5662</v>
      </c>
      <c r="E34" s="190" t="s">
        <v>5605</v>
      </c>
      <c r="F34" s="189" t="s">
        <v>5663</v>
      </c>
      <c r="G34" s="311" t="s">
        <v>5664</v>
      </c>
      <c r="H34" s="311" t="s">
        <v>5664</v>
      </c>
      <c r="I34" s="196" t="s">
        <v>51</v>
      </c>
      <c r="J34" s="512">
        <v>45390.0</v>
      </c>
      <c r="K34" s="272"/>
      <c r="L34" s="259" t="s">
        <v>135</v>
      </c>
      <c r="M34" s="185"/>
      <c r="N34" s="514"/>
      <c r="O34" s="185"/>
      <c r="P34" s="185"/>
      <c r="Q34" s="185"/>
      <c r="R34" s="185"/>
      <c r="S34" s="185"/>
      <c r="T34" s="185"/>
      <c r="U34" s="185"/>
      <c r="V34" s="185"/>
      <c r="W34" s="185"/>
      <c r="X34" s="185"/>
      <c r="Y34" s="185"/>
      <c r="Z34" s="185"/>
      <c r="AA34" s="185"/>
      <c r="AB34" s="185"/>
      <c r="AC34" s="185"/>
      <c r="AD34" s="185"/>
      <c r="AE34" s="185"/>
      <c r="AF34" s="185"/>
      <c r="AG34" s="185"/>
      <c r="AH34" s="185"/>
      <c r="AI34" s="185"/>
    </row>
    <row r="35">
      <c r="A35" s="246" t="s">
        <v>5665</v>
      </c>
      <c r="B35" s="210" t="s">
        <v>5602</v>
      </c>
      <c r="C35" s="195" t="s">
        <v>5666</v>
      </c>
      <c r="D35" s="195" t="s">
        <v>5667</v>
      </c>
      <c r="E35" s="190" t="s">
        <v>5668</v>
      </c>
      <c r="F35" s="189" t="s">
        <v>5669</v>
      </c>
      <c r="G35" s="235" t="s">
        <v>5670</v>
      </c>
      <c r="H35" s="235" t="s">
        <v>5670</v>
      </c>
      <c r="I35" s="245" t="s">
        <v>51</v>
      </c>
      <c r="J35" s="512">
        <v>45390.0</v>
      </c>
      <c r="K35" s="236"/>
      <c r="L35" s="259" t="s">
        <v>135</v>
      </c>
      <c r="M35" s="185"/>
      <c r="N35" s="515"/>
      <c r="O35" s="185"/>
      <c r="P35" s="185"/>
      <c r="Q35" s="185"/>
      <c r="R35" s="185"/>
      <c r="S35" s="185"/>
      <c r="T35" s="185"/>
      <c r="U35" s="185"/>
      <c r="V35" s="185"/>
      <c r="W35" s="185"/>
      <c r="X35" s="185"/>
      <c r="Y35" s="185"/>
      <c r="Z35" s="185"/>
      <c r="AA35" s="185"/>
      <c r="AB35" s="185"/>
      <c r="AC35" s="185"/>
      <c r="AD35" s="185"/>
      <c r="AE35" s="185"/>
      <c r="AF35" s="185"/>
      <c r="AG35" s="185"/>
      <c r="AH35" s="185"/>
      <c r="AI35" s="185"/>
    </row>
    <row r="36">
      <c r="A36" s="246" t="s">
        <v>5671</v>
      </c>
      <c r="B36" s="210" t="s">
        <v>5602</v>
      </c>
      <c r="C36" s="195" t="s">
        <v>5672</v>
      </c>
      <c r="D36" s="195" t="s">
        <v>5673</v>
      </c>
      <c r="E36" s="190" t="s">
        <v>5668</v>
      </c>
      <c r="F36" s="189" t="s">
        <v>5674</v>
      </c>
      <c r="G36" s="235" t="s">
        <v>5670</v>
      </c>
      <c r="H36" s="235" t="s">
        <v>5670</v>
      </c>
      <c r="I36" s="245" t="s">
        <v>51</v>
      </c>
      <c r="J36" s="512">
        <v>45390.0</v>
      </c>
      <c r="K36" s="236"/>
      <c r="L36" s="259" t="s">
        <v>135</v>
      </c>
      <c r="M36" s="185"/>
      <c r="N36" s="515"/>
      <c r="O36" s="185"/>
      <c r="P36" s="185"/>
      <c r="Q36" s="185"/>
      <c r="R36" s="185"/>
      <c r="S36" s="185"/>
      <c r="T36" s="185"/>
      <c r="U36" s="185"/>
      <c r="V36" s="185"/>
      <c r="W36" s="185"/>
      <c r="X36" s="185"/>
      <c r="Y36" s="185"/>
      <c r="Z36" s="185"/>
      <c r="AA36" s="185"/>
      <c r="AB36" s="185"/>
      <c r="AC36" s="185"/>
      <c r="AD36" s="185"/>
      <c r="AE36" s="185"/>
      <c r="AF36" s="185"/>
      <c r="AG36" s="185"/>
      <c r="AH36" s="185"/>
      <c r="AI36" s="185"/>
    </row>
    <row r="37">
      <c r="A37" s="253" t="s">
        <v>5675</v>
      </c>
      <c r="B37" s="210" t="s">
        <v>5602</v>
      </c>
      <c r="C37" s="195" t="s">
        <v>5676</v>
      </c>
      <c r="D37" s="195" t="s">
        <v>5677</v>
      </c>
      <c r="E37" s="190" t="s">
        <v>5668</v>
      </c>
      <c r="F37" s="189" t="s">
        <v>5678</v>
      </c>
      <c r="G37" s="235" t="s">
        <v>5670</v>
      </c>
      <c r="H37" s="235" t="s">
        <v>5670</v>
      </c>
      <c r="I37" s="245" t="s">
        <v>51</v>
      </c>
      <c r="J37" s="512">
        <v>45390.0</v>
      </c>
      <c r="K37" s="236"/>
      <c r="L37" s="259" t="s">
        <v>135</v>
      </c>
      <c r="M37" s="185"/>
      <c r="N37" s="185"/>
      <c r="O37" s="185"/>
      <c r="P37" s="185"/>
      <c r="Q37" s="185"/>
      <c r="R37" s="185"/>
      <c r="S37" s="185"/>
      <c r="T37" s="185"/>
      <c r="U37" s="185"/>
      <c r="V37" s="185"/>
      <c r="W37" s="185"/>
      <c r="X37" s="185"/>
      <c r="Y37" s="185"/>
      <c r="Z37" s="185"/>
      <c r="AA37" s="185"/>
      <c r="AB37" s="185"/>
      <c r="AC37" s="185"/>
      <c r="AD37" s="185"/>
      <c r="AE37" s="185"/>
      <c r="AF37" s="185"/>
      <c r="AG37" s="185"/>
      <c r="AH37" s="185"/>
      <c r="AI37" s="185"/>
    </row>
    <row r="38">
      <c r="A38" s="253" t="s">
        <v>5679</v>
      </c>
      <c r="B38" s="210" t="s">
        <v>5602</v>
      </c>
      <c r="C38" s="195" t="s">
        <v>5680</v>
      </c>
      <c r="D38" s="195" t="s">
        <v>5681</v>
      </c>
      <c r="E38" s="190" t="s">
        <v>5668</v>
      </c>
      <c r="F38" s="189" t="s">
        <v>5682</v>
      </c>
      <c r="G38" s="235" t="s">
        <v>5670</v>
      </c>
      <c r="H38" s="235" t="s">
        <v>5670</v>
      </c>
      <c r="I38" s="245" t="s">
        <v>51</v>
      </c>
      <c r="J38" s="512">
        <v>45390.0</v>
      </c>
      <c r="K38" s="272"/>
      <c r="L38" s="259" t="s">
        <v>135</v>
      </c>
      <c r="M38" s="185"/>
      <c r="N38" s="185"/>
      <c r="O38" s="185"/>
      <c r="P38" s="185"/>
      <c r="Q38" s="185"/>
      <c r="R38" s="185"/>
      <c r="S38" s="185"/>
      <c r="T38" s="185"/>
      <c r="U38" s="185"/>
      <c r="V38" s="185"/>
      <c r="W38" s="185"/>
      <c r="X38" s="185"/>
      <c r="Y38" s="185"/>
      <c r="Z38" s="185"/>
      <c r="AA38" s="185"/>
      <c r="AB38" s="185"/>
      <c r="AC38" s="185"/>
      <c r="AD38" s="185"/>
      <c r="AE38" s="185"/>
      <c r="AF38" s="185"/>
      <c r="AG38" s="185"/>
      <c r="AH38" s="185"/>
      <c r="AI38" s="185"/>
    </row>
    <row r="39">
      <c r="A39" s="253" t="s">
        <v>5683</v>
      </c>
      <c r="B39" s="259" t="s">
        <v>5602</v>
      </c>
      <c r="C39" s="235" t="s">
        <v>5684</v>
      </c>
      <c r="D39" s="189" t="s">
        <v>5685</v>
      </c>
      <c r="E39" s="187" t="s">
        <v>5668</v>
      </c>
      <c r="F39" s="189" t="s">
        <v>5686</v>
      </c>
      <c r="G39" s="212" t="s">
        <v>5670</v>
      </c>
      <c r="H39" s="212" t="s">
        <v>5670</v>
      </c>
      <c r="I39" s="245" t="s">
        <v>51</v>
      </c>
      <c r="J39" s="512">
        <v>45390.0</v>
      </c>
      <c r="K39" s="211"/>
      <c r="L39" s="259" t="s">
        <v>135</v>
      </c>
      <c r="M39" s="184"/>
      <c r="N39" s="184"/>
      <c r="O39" s="184"/>
      <c r="P39" s="184"/>
      <c r="Q39" s="184"/>
      <c r="R39" s="184"/>
      <c r="S39" s="184"/>
      <c r="T39" s="184"/>
      <c r="U39" s="184"/>
      <c r="V39" s="184"/>
      <c r="W39" s="184"/>
      <c r="X39" s="184"/>
      <c r="Y39" s="184"/>
      <c r="Z39" s="184"/>
      <c r="AA39" s="185"/>
      <c r="AB39" s="185"/>
      <c r="AC39" s="185"/>
      <c r="AD39" s="185"/>
      <c r="AE39" s="185"/>
      <c r="AF39" s="185"/>
      <c r="AG39" s="185"/>
      <c r="AH39" s="185"/>
      <c r="AI39" s="185"/>
    </row>
    <row r="40">
      <c r="A40" s="253" t="s">
        <v>5687</v>
      </c>
      <c r="B40" s="187" t="s">
        <v>5602</v>
      </c>
      <c r="C40" s="235" t="s">
        <v>5688</v>
      </c>
      <c r="D40" s="195" t="s">
        <v>5689</v>
      </c>
      <c r="E40" s="187" t="s">
        <v>5668</v>
      </c>
      <c r="F40" s="189" t="s">
        <v>5690</v>
      </c>
      <c r="G40" s="212" t="s">
        <v>5670</v>
      </c>
      <c r="H40" s="212" t="s">
        <v>5670</v>
      </c>
      <c r="I40" s="245" t="s">
        <v>51</v>
      </c>
      <c r="J40" s="512">
        <v>45390.0</v>
      </c>
      <c r="K40" s="211"/>
      <c r="L40" s="259" t="s">
        <v>135</v>
      </c>
      <c r="M40" s="184"/>
      <c r="N40" s="184"/>
      <c r="O40" s="184"/>
      <c r="P40" s="184"/>
      <c r="Q40" s="184"/>
      <c r="R40" s="184"/>
      <c r="S40" s="184"/>
      <c r="T40" s="184"/>
      <c r="U40" s="184"/>
      <c r="V40" s="184"/>
      <c r="W40" s="184"/>
      <c r="X40" s="184"/>
      <c r="Y40" s="184"/>
      <c r="Z40" s="184"/>
      <c r="AA40" s="185"/>
      <c r="AB40" s="185"/>
      <c r="AC40" s="185"/>
      <c r="AD40" s="185"/>
      <c r="AE40" s="185"/>
      <c r="AF40" s="185"/>
      <c r="AG40" s="185"/>
      <c r="AH40" s="185"/>
      <c r="AI40" s="185"/>
    </row>
    <row r="41">
      <c r="A41" s="253" t="s">
        <v>5691</v>
      </c>
      <c r="B41" s="210" t="s">
        <v>5602</v>
      </c>
      <c r="C41" s="235" t="s">
        <v>5692</v>
      </c>
      <c r="D41" s="195" t="s">
        <v>5693</v>
      </c>
      <c r="E41" s="187" t="s">
        <v>5668</v>
      </c>
      <c r="F41" s="189" t="s">
        <v>5694</v>
      </c>
      <c r="G41" s="212" t="s">
        <v>5670</v>
      </c>
      <c r="H41" s="212" t="s">
        <v>5670</v>
      </c>
      <c r="I41" s="245" t="s">
        <v>51</v>
      </c>
      <c r="J41" s="512">
        <v>45390.0</v>
      </c>
      <c r="K41" s="211"/>
      <c r="L41" s="259" t="s">
        <v>135</v>
      </c>
      <c r="M41" s="305"/>
      <c r="N41" s="184"/>
      <c r="O41" s="184"/>
      <c r="P41" s="184"/>
      <c r="Q41" s="184"/>
      <c r="R41" s="184"/>
      <c r="S41" s="184"/>
      <c r="T41" s="184"/>
      <c r="U41" s="184"/>
      <c r="V41" s="184"/>
      <c r="W41" s="184"/>
      <c r="X41" s="184"/>
      <c r="Y41" s="184"/>
      <c r="Z41" s="184"/>
      <c r="AA41" s="185"/>
      <c r="AB41" s="185"/>
      <c r="AC41" s="185"/>
      <c r="AD41" s="185"/>
      <c r="AE41" s="185"/>
      <c r="AF41" s="185"/>
      <c r="AG41" s="185"/>
      <c r="AH41" s="185"/>
      <c r="AI41" s="185"/>
    </row>
    <row r="42">
      <c r="A42" s="508"/>
      <c r="B42" s="475" t="s">
        <v>5695</v>
      </c>
      <c r="C42" s="6"/>
      <c r="D42" s="316"/>
      <c r="E42" s="317"/>
      <c r="F42" s="509"/>
      <c r="G42" s="316"/>
      <c r="H42" s="316"/>
      <c r="I42" s="314"/>
      <c r="J42" s="318"/>
      <c r="K42" s="319"/>
      <c r="L42" s="314"/>
      <c r="M42" s="303"/>
      <c r="N42" s="185"/>
      <c r="O42" s="185"/>
      <c r="P42" s="185"/>
      <c r="Q42" s="185"/>
      <c r="R42" s="185"/>
      <c r="S42" s="185"/>
      <c r="T42" s="185"/>
      <c r="U42" s="185"/>
      <c r="V42" s="185"/>
      <c r="W42" s="185"/>
      <c r="X42" s="185"/>
      <c r="Y42" s="185"/>
      <c r="Z42" s="185"/>
      <c r="AA42" s="185"/>
      <c r="AB42" s="185"/>
      <c r="AC42" s="185"/>
      <c r="AD42" s="185"/>
      <c r="AE42" s="185"/>
      <c r="AF42" s="185"/>
      <c r="AG42" s="185"/>
      <c r="AH42" s="185"/>
      <c r="AI42" s="185"/>
    </row>
    <row r="43">
      <c r="A43" s="253" t="s">
        <v>5696</v>
      </c>
      <c r="B43" s="196" t="s">
        <v>5697</v>
      </c>
      <c r="C43" s="195" t="s">
        <v>5697</v>
      </c>
      <c r="D43" s="195" t="s">
        <v>5698</v>
      </c>
      <c r="E43" s="196" t="s">
        <v>5699</v>
      </c>
      <c r="F43" s="195" t="s">
        <v>5700</v>
      </c>
      <c r="G43" s="195" t="s">
        <v>5701</v>
      </c>
      <c r="H43" s="195" t="s">
        <v>5701</v>
      </c>
      <c r="I43" s="196" t="s">
        <v>51</v>
      </c>
      <c r="J43" s="506">
        <v>45387.0</v>
      </c>
      <c r="K43" s="236"/>
      <c r="L43" s="238" t="s">
        <v>135</v>
      </c>
      <c r="M43" s="185"/>
      <c r="N43" s="185"/>
      <c r="O43" s="185"/>
      <c r="P43" s="185"/>
      <c r="Q43" s="185"/>
      <c r="R43" s="185"/>
      <c r="S43" s="185"/>
      <c r="T43" s="185"/>
      <c r="U43" s="185"/>
      <c r="V43" s="185"/>
      <c r="W43" s="185"/>
      <c r="X43" s="185"/>
      <c r="Y43" s="185"/>
      <c r="Z43" s="185"/>
      <c r="AA43" s="185"/>
      <c r="AB43" s="185"/>
      <c r="AC43" s="185"/>
      <c r="AD43" s="185"/>
      <c r="AE43" s="185"/>
      <c r="AF43" s="185"/>
      <c r="AG43" s="185"/>
      <c r="AH43" s="185"/>
      <c r="AI43" s="185"/>
    </row>
    <row r="44">
      <c r="A44" s="253" t="s">
        <v>5702</v>
      </c>
      <c r="B44" s="196" t="s">
        <v>5703</v>
      </c>
      <c r="C44" s="195" t="s">
        <v>5704</v>
      </c>
      <c r="D44" s="195" t="s">
        <v>5705</v>
      </c>
      <c r="E44" s="196" t="s">
        <v>5699</v>
      </c>
      <c r="F44" s="195" t="s">
        <v>5706</v>
      </c>
      <c r="G44" s="195" t="s">
        <v>5707</v>
      </c>
      <c r="H44" s="195" t="s">
        <v>5707</v>
      </c>
      <c r="I44" s="196" t="s">
        <v>51</v>
      </c>
      <c r="J44" s="506">
        <v>45387.0</v>
      </c>
      <c r="K44" s="236"/>
      <c r="L44" s="238" t="s">
        <v>135</v>
      </c>
      <c r="M44" s="185"/>
      <c r="N44" s="185"/>
      <c r="O44" s="185"/>
      <c r="P44" s="185"/>
      <c r="Q44" s="185"/>
      <c r="R44" s="185"/>
      <c r="S44" s="185"/>
      <c r="T44" s="185"/>
      <c r="U44" s="185"/>
      <c r="V44" s="185"/>
      <c r="W44" s="185"/>
      <c r="X44" s="185"/>
      <c r="Y44" s="185"/>
      <c r="Z44" s="185"/>
      <c r="AA44" s="185"/>
      <c r="AB44" s="185"/>
      <c r="AC44" s="185"/>
      <c r="AD44" s="185"/>
      <c r="AE44" s="185"/>
      <c r="AF44" s="185"/>
      <c r="AG44" s="185"/>
      <c r="AH44" s="185"/>
      <c r="AI44" s="185"/>
    </row>
    <row r="45">
      <c r="A45" s="246" t="s">
        <v>5708</v>
      </c>
      <c r="B45" s="196" t="s">
        <v>5703</v>
      </c>
      <c r="C45" s="195" t="s">
        <v>5709</v>
      </c>
      <c r="D45" s="195" t="s">
        <v>5710</v>
      </c>
      <c r="E45" s="196" t="s">
        <v>5699</v>
      </c>
      <c r="F45" s="195" t="s">
        <v>5711</v>
      </c>
      <c r="G45" s="195" t="s">
        <v>5707</v>
      </c>
      <c r="H45" s="195" t="s">
        <v>5707</v>
      </c>
      <c r="I45" s="196" t="s">
        <v>51</v>
      </c>
      <c r="J45" s="512">
        <v>45387.0</v>
      </c>
      <c r="K45" s="272"/>
      <c r="L45" s="238" t="s">
        <v>135</v>
      </c>
      <c r="M45" s="185"/>
      <c r="N45" s="185"/>
      <c r="O45" s="185"/>
      <c r="P45" s="185"/>
      <c r="Q45" s="185"/>
      <c r="R45" s="185"/>
      <c r="S45" s="185"/>
      <c r="T45" s="185"/>
      <c r="U45" s="185"/>
      <c r="V45" s="185"/>
      <c r="W45" s="185"/>
      <c r="X45" s="185"/>
      <c r="Y45" s="185"/>
      <c r="Z45" s="185"/>
      <c r="AA45" s="185"/>
      <c r="AB45" s="185"/>
      <c r="AC45" s="185"/>
      <c r="AD45" s="185"/>
      <c r="AE45" s="185"/>
      <c r="AF45" s="185"/>
      <c r="AG45" s="185"/>
      <c r="AH45" s="185"/>
      <c r="AI45" s="185"/>
    </row>
    <row r="46">
      <c r="A46" s="246" t="s">
        <v>5712</v>
      </c>
      <c r="B46" s="196" t="s">
        <v>5703</v>
      </c>
      <c r="C46" s="195" t="s">
        <v>5713</v>
      </c>
      <c r="D46" s="195" t="s">
        <v>5714</v>
      </c>
      <c r="E46" s="196" t="s">
        <v>5699</v>
      </c>
      <c r="F46" s="195" t="s">
        <v>5715</v>
      </c>
      <c r="G46" s="195" t="s">
        <v>5707</v>
      </c>
      <c r="H46" s="195" t="s">
        <v>5707</v>
      </c>
      <c r="I46" s="196" t="s">
        <v>51</v>
      </c>
      <c r="J46" s="506">
        <v>45387.0</v>
      </c>
      <c r="K46" s="272"/>
      <c r="L46" s="238" t="s">
        <v>135</v>
      </c>
      <c r="M46" s="185"/>
      <c r="N46" s="185"/>
      <c r="O46" s="185"/>
      <c r="P46" s="185"/>
      <c r="Q46" s="185"/>
      <c r="R46" s="185"/>
      <c r="S46" s="185"/>
      <c r="T46" s="185"/>
      <c r="U46" s="185"/>
      <c r="V46" s="185"/>
      <c r="W46" s="185"/>
      <c r="X46" s="185"/>
      <c r="Y46" s="185"/>
      <c r="Z46" s="185"/>
      <c r="AA46" s="185"/>
      <c r="AB46" s="185"/>
      <c r="AC46" s="185"/>
      <c r="AD46" s="185"/>
      <c r="AE46" s="185"/>
      <c r="AF46" s="185"/>
      <c r="AG46" s="185"/>
      <c r="AH46" s="185"/>
      <c r="AI46" s="185"/>
    </row>
    <row r="47">
      <c r="A47" s="246" t="s">
        <v>5716</v>
      </c>
      <c r="B47" s="196" t="s">
        <v>5703</v>
      </c>
      <c r="C47" s="195" t="s">
        <v>5717</v>
      </c>
      <c r="D47" s="195" t="s">
        <v>5718</v>
      </c>
      <c r="E47" s="196" t="s">
        <v>5699</v>
      </c>
      <c r="F47" s="195" t="s">
        <v>5719</v>
      </c>
      <c r="G47" s="195" t="s">
        <v>5707</v>
      </c>
      <c r="H47" s="195" t="s">
        <v>5707</v>
      </c>
      <c r="I47" s="196" t="s">
        <v>51</v>
      </c>
      <c r="J47" s="506">
        <v>45387.0</v>
      </c>
      <c r="K47" s="272"/>
      <c r="L47" s="238" t="s">
        <v>135</v>
      </c>
      <c r="M47" s="185"/>
      <c r="N47" s="185"/>
      <c r="O47" s="185"/>
      <c r="P47" s="185"/>
      <c r="Q47" s="185"/>
      <c r="R47" s="185"/>
      <c r="S47" s="185"/>
      <c r="T47" s="185"/>
      <c r="U47" s="185"/>
      <c r="V47" s="185"/>
      <c r="W47" s="185"/>
      <c r="X47" s="185"/>
      <c r="Y47" s="185"/>
      <c r="Z47" s="185"/>
      <c r="AA47" s="185"/>
      <c r="AB47" s="185"/>
      <c r="AC47" s="185"/>
      <c r="AD47" s="185"/>
      <c r="AE47" s="185"/>
      <c r="AF47" s="185"/>
      <c r="AG47" s="185"/>
      <c r="AH47" s="185"/>
      <c r="AI47" s="185"/>
    </row>
    <row r="48">
      <c r="A48" s="246" t="s">
        <v>5720</v>
      </c>
      <c r="B48" s="196" t="s">
        <v>5703</v>
      </c>
      <c r="C48" s="195" t="s">
        <v>5721</v>
      </c>
      <c r="D48" s="195" t="s">
        <v>5722</v>
      </c>
      <c r="E48" s="196" t="s">
        <v>5699</v>
      </c>
      <c r="F48" s="195" t="s">
        <v>5723</v>
      </c>
      <c r="G48" s="195" t="s">
        <v>5724</v>
      </c>
      <c r="H48" s="195" t="s">
        <v>5724</v>
      </c>
      <c r="I48" s="196" t="s">
        <v>51</v>
      </c>
      <c r="J48" s="512"/>
      <c r="K48" s="272"/>
      <c r="L48" s="238" t="s">
        <v>135</v>
      </c>
      <c r="M48" s="185"/>
      <c r="N48" s="185"/>
      <c r="O48" s="185"/>
      <c r="P48" s="185"/>
      <c r="Q48" s="185"/>
      <c r="R48" s="185"/>
      <c r="S48" s="185"/>
      <c r="T48" s="185"/>
      <c r="U48" s="185"/>
      <c r="V48" s="185"/>
      <c r="W48" s="185"/>
      <c r="X48" s="185"/>
      <c r="Y48" s="185"/>
      <c r="Z48" s="185"/>
      <c r="AA48" s="185"/>
      <c r="AB48" s="185"/>
      <c r="AC48" s="185"/>
      <c r="AD48" s="185"/>
      <c r="AE48" s="185"/>
      <c r="AF48" s="185"/>
      <c r="AG48" s="185"/>
      <c r="AH48" s="185"/>
      <c r="AI48" s="185"/>
    </row>
    <row r="49">
      <c r="A49" s="246" t="s">
        <v>5725</v>
      </c>
      <c r="B49" s="218" t="s">
        <v>5703</v>
      </c>
      <c r="C49" s="322" t="s">
        <v>5726</v>
      </c>
      <c r="D49" s="213" t="s">
        <v>5727</v>
      </c>
      <c r="E49" s="218" t="s">
        <v>5699</v>
      </c>
      <c r="F49" s="226" t="s">
        <v>5728</v>
      </c>
      <c r="G49" s="226" t="s">
        <v>5707</v>
      </c>
      <c r="H49" s="226" t="s">
        <v>5707</v>
      </c>
      <c r="I49" s="218" t="s">
        <v>51</v>
      </c>
      <c r="J49" s="506">
        <v>45387.0</v>
      </c>
      <c r="K49" s="309"/>
      <c r="L49" s="218" t="s">
        <v>135</v>
      </c>
      <c r="M49" s="111"/>
      <c r="N49" s="111"/>
      <c r="O49" s="111"/>
      <c r="P49" s="111"/>
      <c r="Q49" s="111"/>
      <c r="R49" s="111"/>
      <c r="S49" s="111"/>
      <c r="T49" s="111"/>
      <c r="U49" s="111"/>
      <c r="V49" s="111"/>
      <c r="W49" s="111"/>
      <c r="X49" s="111"/>
      <c r="Y49" s="111"/>
      <c r="Z49" s="111"/>
      <c r="AA49" s="111"/>
      <c r="AB49" s="111"/>
      <c r="AC49" s="111"/>
      <c r="AD49" s="111"/>
      <c r="AE49" s="111"/>
      <c r="AF49" s="111"/>
      <c r="AG49" s="111"/>
      <c r="AH49" s="111"/>
      <c r="AI49" s="111"/>
    </row>
    <row r="50">
      <c r="A50" s="246" t="s">
        <v>5729</v>
      </c>
      <c r="B50" s="218" t="s">
        <v>5703</v>
      </c>
      <c r="C50" s="213" t="s">
        <v>5730</v>
      </c>
      <c r="D50" s="213" t="s">
        <v>5731</v>
      </c>
      <c r="E50" s="218" t="s">
        <v>5699</v>
      </c>
      <c r="F50" s="213" t="s">
        <v>5732</v>
      </c>
      <c r="G50" s="226" t="s">
        <v>5707</v>
      </c>
      <c r="H50" s="226" t="s">
        <v>5707</v>
      </c>
      <c r="I50" s="218" t="s">
        <v>51</v>
      </c>
      <c r="J50" s="506">
        <v>45387.0</v>
      </c>
      <c r="K50" s="309"/>
      <c r="L50" s="218" t="s">
        <v>135</v>
      </c>
      <c r="M50" s="111"/>
      <c r="N50" s="111"/>
      <c r="O50" s="111"/>
      <c r="P50" s="111"/>
      <c r="Q50" s="111"/>
      <c r="R50" s="111"/>
      <c r="S50" s="111"/>
      <c r="T50" s="111"/>
      <c r="U50" s="111"/>
      <c r="V50" s="111"/>
      <c r="W50" s="111"/>
      <c r="X50" s="111"/>
      <c r="Y50" s="111"/>
      <c r="Z50" s="111"/>
      <c r="AA50" s="111"/>
      <c r="AB50" s="111"/>
      <c r="AC50" s="111"/>
      <c r="AD50" s="111"/>
      <c r="AE50" s="111"/>
      <c r="AF50" s="111"/>
      <c r="AG50" s="111"/>
      <c r="AH50" s="111"/>
      <c r="AI50" s="111"/>
    </row>
    <row r="51">
      <c r="A51" s="246" t="s">
        <v>5733</v>
      </c>
      <c r="B51" s="218" t="s">
        <v>5703</v>
      </c>
      <c r="C51" s="213" t="s">
        <v>5734</v>
      </c>
      <c r="D51" s="213" t="s">
        <v>5735</v>
      </c>
      <c r="E51" s="218" t="s">
        <v>5699</v>
      </c>
      <c r="F51" s="213" t="s">
        <v>5736</v>
      </c>
      <c r="G51" s="213" t="s">
        <v>5737</v>
      </c>
      <c r="H51" s="213" t="s">
        <v>5737</v>
      </c>
      <c r="I51" s="264" t="s">
        <v>51</v>
      </c>
      <c r="J51" s="512"/>
      <c r="K51" s="309"/>
      <c r="L51" s="218" t="s">
        <v>135</v>
      </c>
      <c r="M51" s="111"/>
      <c r="N51" s="111"/>
      <c r="O51" s="111"/>
      <c r="P51" s="111"/>
      <c r="Q51" s="111"/>
      <c r="R51" s="111"/>
      <c r="S51" s="111"/>
      <c r="T51" s="111"/>
      <c r="U51" s="111"/>
      <c r="V51" s="111"/>
      <c r="W51" s="111"/>
      <c r="X51" s="111"/>
      <c r="Y51" s="111"/>
      <c r="Z51" s="111"/>
      <c r="AA51" s="111"/>
      <c r="AB51" s="111"/>
      <c r="AC51" s="111"/>
      <c r="AD51" s="111"/>
      <c r="AE51" s="111"/>
      <c r="AF51" s="111"/>
      <c r="AG51" s="111"/>
      <c r="AH51" s="111"/>
      <c r="AI51" s="111"/>
    </row>
    <row r="52">
      <c r="A52" s="253" t="s">
        <v>5738</v>
      </c>
      <c r="B52" s="218" t="s">
        <v>5703</v>
      </c>
      <c r="C52" s="213" t="s">
        <v>5739</v>
      </c>
      <c r="D52" s="213" t="s">
        <v>5740</v>
      </c>
      <c r="E52" s="218" t="s">
        <v>5699</v>
      </c>
      <c r="F52" s="213" t="s">
        <v>5741</v>
      </c>
      <c r="G52" s="226" t="s">
        <v>5707</v>
      </c>
      <c r="H52" s="226" t="s">
        <v>5707</v>
      </c>
      <c r="I52" s="218" t="s">
        <v>51</v>
      </c>
      <c r="J52" s="506">
        <v>45387.0</v>
      </c>
      <c r="K52" s="309"/>
      <c r="L52" s="218" t="s">
        <v>135</v>
      </c>
      <c r="M52" s="111"/>
      <c r="N52" s="111"/>
      <c r="O52" s="111"/>
      <c r="P52" s="111"/>
      <c r="Q52" s="111"/>
      <c r="R52" s="111"/>
      <c r="S52" s="111"/>
      <c r="T52" s="111"/>
      <c r="U52" s="111"/>
      <c r="V52" s="111"/>
      <c r="W52" s="111"/>
      <c r="X52" s="111"/>
      <c r="Y52" s="111"/>
      <c r="Z52" s="111"/>
      <c r="AA52" s="111"/>
      <c r="AB52" s="111"/>
      <c r="AC52" s="111"/>
      <c r="AD52" s="111"/>
      <c r="AE52" s="111"/>
      <c r="AF52" s="111"/>
      <c r="AG52" s="111"/>
      <c r="AH52" s="111"/>
      <c r="AI52" s="111"/>
    </row>
    <row r="53">
      <c r="A53" s="253" t="s">
        <v>5742</v>
      </c>
      <c r="B53" s="218" t="s">
        <v>5703</v>
      </c>
      <c r="C53" s="213" t="s">
        <v>5743</v>
      </c>
      <c r="D53" s="213" t="s">
        <v>5744</v>
      </c>
      <c r="E53" s="218" t="s">
        <v>5699</v>
      </c>
      <c r="F53" s="213" t="s">
        <v>5745</v>
      </c>
      <c r="G53" s="226" t="s">
        <v>5707</v>
      </c>
      <c r="H53" s="226" t="s">
        <v>5707</v>
      </c>
      <c r="I53" s="218" t="s">
        <v>51</v>
      </c>
      <c r="J53" s="506">
        <v>45387.0</v>
      </c>
      <c r="K53" s="309"/>
      <c r="L53" s="218" t="s">
        <v>135</v>
      </c>
      <c r="M53" s="111"/>
      <c r="N53" s="111"/>
      <c r="O53" s="111"/>
      <c r="P53" s="111"/>
      <c r="Q53" s="111"/>
      <c r="R53" s="111"/>
      <c r="S53" s="111"/>
      <c r="T53" s="111"/>
      <c r="U53" s="111"/>
      <c r="V53" s="111"/>
      <c r="W53" s="111"/>
      <c r="X53" s="111"/>
      <c r="Y53" s="111"/>
      <c r="Z53" s="111"/>
      <c r="AA53" s="111"/>
      <c r="AB53" s="111"/>
      <c r="AC53" s="111"/>
      <c r="AD53" s="111"/>
      <c r="AE53" s="111"/>
      <c r="AF53" s="111"/>
      <c r="AG53" s="111"/>
      <c r="AH53" s="111"/>
      <c r="AI53" s="111"/>
    </row>
    <row r="54">
      <c r="A54" s="253" t="s">
        <v>5746</v>
      </c>
      <c r="B54" s="227" t="s">
        <v>5703</v>
      </c>
      <c r="C54" s="230" t="s">
        <v>5747</v>
      </c>
      <c r="D54" s="229" t="s">
        <v>5748</v>
      </c>
      <c r="E54" s="227" t="s">
        <v>5699</v>
      </c>
      <c r="F54" s="229" t="s">
        <v>5700</v>
      </c>
      <c r="G54" s="230" t="s">
        <v>5749</v>
      </c>
      <c r="H54" s="230" t="s">
        <v>5749</v>
      </c>
      <c r="I54" s="227" t="s">
        <v>51</v>
      </c>
      <c r="J54" s="506">
        <v>45387.0</v>
      </c>
      <c r="K54" s="231"/>
      <c r="L54" s="227" t="s">
        <v>135</v>
      </c>
      <c r="M54" s="111"/>
      <c r="N54" s="111"/>
      <c r="O54" s="111"/>
      <c r="P54" s="111"/>
      <c r="Q54" s="111"/>
      <c r="R54" s="111"/>
      <c r="S54" s="111"/>
      <c r="T54" s="111"/>
      <c r="U54" s="111"/>
      <c r="V54" s="111"/>
      <c r="W54" s="111"/>
      <c r="X54" s="111"/>
      <c r="Y54" s="111"/>
      <c r="Z54" s="111"/>
      <c r="AA54" s="111"/>
      <c r="AB54" s="111"/>
      <c r="AC54" s="111"/>
      <c r="AD54" s="111"/>
      <c r="AE54" s="111"/>
      <c r="AF54" s="111"/>
      <c r="AG54" s="111"/>
      <c r="AH54" s="111"/>
      <c r="AI54" s="111"/>
    </row>
    <row r="55">
      <c r="A55" s="253" t="s">
        <v>5750</v>
      </c>
      <c r="B55" s="227" t="s">
        <v>5703</v>
      </c>
      <c r="C55" s="274" t="s">
        <v>5165</v>
      </c>
      <c r="D55" s="230" t="s">
        <v>5751</v>
      </c>
      <c r="E55" s="227" t="s">
        <v>5699</v>
      </c>
      <c r="F55" s="230" t="s">
        <v>5752</v>
      </c>
      <c r="G55" s="226" t="s">
        <v>5707</v>
      </c>
      <c r="H55" s="226" t="s">
        <v>5707</v>
      </c>
      <c r="I55" s="227" t="s">
        <v>51</v>
      </c>
      <c r="J55" s="506">
        <v>45387.0</v>
      </c>
      <c r="K55" s="231"/>
      <c r="L55" s="227" t="s">
        <v>135</v>
      </c>
      <c r="M55" s="111"/>
      <c r="N55" s="111"/>
      <c r="O55" s="111"/>
      <c r="P55" s="111"/>
      <c r="Q55" s="111"/>
      <c r="R55" s="111"/>
      <c r="S55" s="111"/>
      <c r="T55" s="111"/>
      <c r="U55" s="111"/>
      <c r="V55" s="111"/>
      <c r="W55" s="111"/>
      <c r="X55" s="111"/>
      <c r="Y55" s="111"/>
      <c r="Z55" s="111"/>
      <c r="AA55" s="111"/>
      <c r="AB55" s="111"/>
      <c r="AC55" s="111"/>
      <c r="AD55" s="111"/>
      <c r="AE55" s="111"/>
      <c r="AF55" s="111"/>
      <c r="AG55" s="111"/>
      <c r="AH55" s="111"/>
      <c r="AI55" s="111"/>
    </row>
    <row r="56">
      <c r="A56" s="253" t="s">
        <v>5753</v>
      </c>
      <c r="B56" s="196" t="s">
        <v>5703</v>
      </c>
      <c r="C56" s="188" t="s">
        <v>5117</v>
      </c>
      <c r="D56" s="195" t="s">
        <v>5754</v>
      </c>
      <c r="E56" s="196" t="s">
        <v>5699</v>
      </c>
      <c r="F56" s="195" t="s">
        <v>5700</v>
      </c>
      <c r="G56" s="195" t="s">
        <v>5707</v>
      </c>
      <c r="H56" s="195" t="s">
        <v>5707</v>
      </c>
      <c r="I56" s="196" t="s">
        <v>51</v>
      </c>
      <c r="J56" s="506">
        <v>45387.0</v>
      </c>
      <c r="K56" s="272"/>
      <c r="L56" s="238" t="s">
        <v>135</v>
      </c>
      <c r="M56" s="185"/>
      <c r="N56" s="185"/>
      <c r="O56" s="185"/>
      <c r="P56" s="185"/>
      <c r="Q56" s="185"/>
      <c r="R56" s="185"/>
      <c r="S56" s="185"/>
      <c r="T56" s="185"/>
      <c r="U56" s="185"/>
      <c r="V56" s="185"/>
      <c r="W56" s="185"/>
      <c r="X56" s="185"/>
      <c r="Y56" s="185"/>
      <c r="Z56" s="185"/>
      <c r="AA56" s="185"/>
      <c r="AB56" s="185"/>
      <c r="AC56" s="185"/>
      <c r="AD56" s="185"/>
      <c r="AE56" s="185"/>
      <c r="AF56" s="185"/>
      <c r="AG56" s="185"/>
      <c r="AH56" s="185"/>
      <c r="AI56" s="185"/>
    </row>
    <row r="57">
      <c r="A57" s="431" t="s">
        <v>5755</v>
      </c>
      <c r="B57" s="196" t="s">
        <v>5703</v>
      </c>
      <c r="C57" s="195" t="s">
        <v>5756</v>
      </c>
      <c r="D57" s="195" t="s">
        <v>5757</v>
      </c>
      <c r="E57" s="196" t="s">
        <v>5699</v>
      </c>
      <c r="F57" s="195" t="s">
        <v>5758</v>
      </c>
      <c r="G57" s="195" t="s">
        <v>5707</v>
      </c>
      <c r="H57" s="195" t="s">
        <v>5707</v>
      </c>
      <c r="I57" s="196" t="s">
        <v>51</v>
      </c>
      <c r="J57" s="506"/>
      <c r="K57" s="272"/>
      <c r="L57" s="238" t="s">
        <v>135</v>
      </c>
      <c r="M57" s="516"/>
      <c r="N57" s="456"/>
      <c r="O57" s="456"/>
      <c r="P57" s="456"/>
      <c r="Q57" s="456"/>
      <c r="R57" s="456"/>
      <c r="S57" s="456"/>
      <c r="T57" s="456"/>
      <c r="U57" s="456"/>
      <c r="V57" s="456"/>
      <c r="W57" s="456"/>
      <c r="X57" s="456"/>
      <c r="Y57" s="456"/>
      <c r="Z57" s="456"/>
      <c r="AA57" s="185"/>
      <c r="AB57" s="185"/>
      <c r="AC57" s="185"/>
      <c r="AD57" s="185"/>
      <c r="AE57" s="185"/>
      <c r="AF57" s="185"/>
      <c r="AG57" s="185"/>
      <c r="AH57" s="185"/>
      <c r="AI57" s="185"/>
    </row>
    <row r="58">
      <c r="A58" s="246" t="s">
        <v>5759</v>
      </c>
      <c r="B58" s="196" t="s">
        <v>5703</v>
      </c>
      <c r="C58" s="235" t="s">
        <v>5122</v>
      </c>
      <c r="D58" s="195" t="s">
        <v>5760</v>
      </c>
      <c r="E58" s="196" t="s">
        <v>5699</v>
      </c>
      <c r="F58" s="195" t="s">
        <v>5761</v>
      </c>
      <c r="G58" s="195" t="s">
        <v>5707</v>
      </c>
      <c r="H58" s="195" t="s">
        <v>5707</v>
      </c>
      <c r="I58" s="196" t="s">
        <v>51</v>
      </c>
      <c r="J58" s="506">
        <v>45387.0</v>
      </c>
      <c r="K58" s="272"/>
      <c r="L58" s="238" t="s">
        <v>135</v>
      </c>
      <c r="M58" s="516"/>
      <c r="N58" s="456"/>
      <c r="O58" s="456"/>
      <c r="P58" s="456"/>
      <c r="Q58" s="456"/>
      <c r="R58" s="456"/>
      <c r="S58" s="456"/>
      <c r="T58" s="456"/>
      <c r="U58" s="456"/>
      <c r="V58" s="456"/>
      <c r="W58" s="456"/>
      <c r="X58" s="456"/>
      <c r="Y58" s="456"/>
      <c r="Z58" s="456"/>
      <c r="AA58" s="185"/>
      <c r="AB58" s="185"/>
      <c r="AC58" s="185"/>
      <c r="AD58" s="185"/>
      <c r="AE58" s="185"/>
      <c r="AF58" s="185"/>
      <c r="AG58" s="185"/>
      <c r="AH58" s="185"/>
      <c r="AI58" s="185"/>
    </row>
    <row r="59">
      <c r="A59" s="246" t="s">
        <v>5762</v>
      </c>
      <c r="B59" s="196" t="s">
        <v>5703</v>
      </c>
      <c r="C59" s="188" t="s">
        <v>5127</v>
      </c>
      <c r="D59" s="195" t="s">
        <v>5763</v>
      </c>
      <c r="E59" s="196" t="s">
        <v>5699</v>
      </c>
      <c r="F59" s="195" t="s">
        <v>5764</v>
      </c>
      <c r="G59" s="195" t="s">
        <v>5707</v>
      </c>
      <c r="H59" s="195" t="s">
        <v>5707</v>
      </c>
      <c r="I59" s="196" t="s">
        <v>51</v>
      </c>
      <c r="J59" s="506">
        <v>45387.0</v>
      </c>
      <c r="K59" s="272"/>
      <c r="L59" s="238" t="s">
        <v>135</v>
      </c>
      <c r="M59" s="185"/>
      <c r="N59" s="185"/>
      <c r="O59" s="185"/>
      <c r="P59" s="185"/>
      <c r="Q59" s="185"/>
      <c r="R59" s="185"/>
      <c r="S59" s="185"/>
      <c r="T59" s="185"/>
      <c r="U59" s="185"/>
      <c r="V59" s="185"/>
      <c r="W59" s="185"/>
      <c r="X59" s="185"/>
      <c r="Y59" s="185"/>
      <c r="Z59" s="185"/>
      <c r="AA59" s="185"/>
      <c r="AB59" s="185"/>
      <c r="AC59" s="185"/>
      <c r="AD59" s="185"/>
      <c r="AE59" s="185"/>
      <c r="AF59" s="185"/>
      <c r="AG59" s="185"/>
      <c r="AH59" s="185"/>
      <c r="AI59" s="185"/>
    </row>
    <row r="60">
      <c r="A60" s="246" t="s">
        <v>5765</v>
      </c>
      <c r="B60" s="196" t="s">
        <v>5703</v>
      </c>
      <c r="C60" s="195" t="s">
        <v>5131</v>
      </c>
      <c r="D60" s="195" t="s">
        <v>5766</v>
      </c>
      <c r="E60" s="196" t="s">
        <v>5699</v>
      </c>
      <c r="F60" s="195" t="s">
        <v>5767</v>
      </c>
      <c r="G60" s="195" t="s">
        <v>5707</v>
      </c>
      <c r="H60" s="195" t="s">
        <v>5707</v>
      </c>
      <c r="I60" s="196" t="s">
        <v>51</v>
      </c>
      <c r="J60" s="506">
        <v>45387.0</v>
      </c>
      <c r="K60" s="272"/>
      <c r="L60" s="238" t="s">
        <v>135</v>
      </c>
      <c r="M60" s="185"/>
      <c r="N60" s="185"/>
      <c r="O60" s="185"/>
      <c r="P60" s="185"/>
      <c r="Q60" s="185"/>
      <c r="R60" s="185"/>
      <c r="S60" s="185"/>
      <c r="T60" s="185"/>
      <c r="U60" s="185"/>
      <c r="V60" s="185"/>
      <c r="W60" s="185"/>
      <c r="X60" s="185"/>
      <c r="Y60" s="185"/>
      <c r="Z60" s="185"/>
      <c r="AA60" s="185"/>
      <c r="AB60" s="185"/>
      <c r="AC60" s="185"/>
      <c r="AD60" s="185"/>
      <c r="AE60" s="185"/>
      <c r="AF60" s="185"/>
      <c r="AG60" s="185"/>
      <c r="AH60" s="185"/>
      <c r="AI60" s="185"/>
    </row>
    <row r="61">
      <c r="A61" s="246" t="s">
        <v>5768</v>
      </c>
      <c r="B61" s="196" t="s">
        <v>5703</v>
      </c>
      <c r="C61" s="235" t="s">
        <v>5135</v>
      </c>
      <c r="D61" s="195" t="s">
        <v>5769</v>
      </c>
      <c r="E61" s="196" t="s">
        <v>5699</v>
      </c>
      <c r="F61" s="195" t="s">
        <v>5770</v>
      </c>
      <c r="G61" s="195" t="s">
        <v>5707</v>
      </c>
      <c r="H61" s="195" t="s">
        <v>5707</v>
      </c>
      <c r="I61" s="196" t="s">
        <v>51</v>
      </c>
      <c r="J61" s="506">
        <v>45387.0</v>
      </c>
      <c r="K61" s="272"/>
      <c r="L61" s="238" t="s">
        <v>135</v>
      </c>
      <c r="M61" s="185"/>
      <c r="N61" s="185"/>
      <c r="O61" s="185"/>
      <c r="P61" s="185"/>
      <c r="Q61" s="185"/>
      <c r="R61" s="185"/>
      <c r="S61" s="185"/>
      <c r="T61" s="185"/>
      <c r="U61" s="185"/>
      <c r="V61" s="185"/>
      <c r="W61" s="185"/>
      <c r="X61" s="185"/>
      <c r="Y61" s="185"/>
      <c r="Z61" s="185"/>
      <c r="AA61" s="185"/>
      <c r="AB61" s="185"/>
      <c r="AC61" s="185"/>
      <c r="AD61" s="185"/>
      <c r="AE61" s="185"/>
      <c r="AF61" s="185"/>
      <c r="AG61" s="185"/>
      <c r="AH61" s="185"/>
      <c r="AI61" s="185"/>
    </row>
    <row r="62">
      <c r="A62" s="246" t="s">
        <v>5771</v>
      </c>
      <c r="B62" s="196" t="s">
        <v>5703</v>
      </c>
      <c r="C62" s="235" t="s">
        <v>5139</v>
      </c>
      <c r="D62" s="195" t="s">
        <v>5772</v>
      </c>
      <c r="E62" s="196" t="s">
        <v>5699</v>
      </c>
      <c r="F62" s="195" t="s">
        <v>5773</v>
      </c>
      <c r="G62" s="195" t="s">
        <v>5707</v>
      </c>
      <c r="H62" s="195" t="s">
        <v>5707</v>
      </c>
      <c r="I62" s="196" t="s">
        <v>51</v>
      </c>
      <c r="J62" s="506">
        <v>45387.0</v>
      </c>
      <c r="K62" s="272"/>
      <c r="L62" s="238" t="s">
        <v>135</v>
      </c>
      <c r="M62" s="185"/>
      <c r="N62" s="517"/>
      <c r="O62" s="185"/>
      <c r="P62" s="185"/>
      <c r="Q62" s="185"/>
      <c r="R62" s="185"/>
      <c r="S62" s="185"/>
      <c r="T62" s="185"/>
      <c r="U62" s="185"/>
      <c r="V62" s="185"/>
      <c r="W62" s="185"/>
      <c r="X62" s="185"/>
      <c r="Y62" s="185"/>
      <c r="Z62" s="185"/>
      <c r="AA62" s="185"/>
      <c r="AB62" s="185"/>
      <c r="AC62" s="185"/>
      <c r="AD62" s="185"/>
      <c r="AE62" s="185"/>
      <c r="AF62" s="185"/>
      <c r="AG62" s="185"/>
      <c r="AH62" s="185"/>
      <c r="AI62" s="185"/>
    </row>
    <row r="63">
      <c r="A63" s="246" t="s">
        <v>5774</v>
      </c>
      <c r="B63" s="196" t="s">
        <v>5703</v>
      </c>
      <c r="C63" s="235" t="s">
        <v>5147</v>
      </c>
      <c r="D63" s="195" t="s">
        <v>5775</v>
      </c>
      <c r="E63" s="196" t="s">
        <v>5699</v>
      </c>
      <c r="F63" s="195" t="s">
        <v>5776</v>
      </c>
      <c r="G63" s="195" t="s">
        <v>5707</v>
      </c>
      <c r="H63" s="195" t="s">
        <v>5707</v>
      </c>
      <c r="I63" s="196" t="s">
        <v>51</v>
      </c>
      <c r="J63" s="506">
        <v>45387.0</v>
      </c>
      <c r="K63" s="272"/>
      <c r="L63" s="238" t="s">
        <v>135</v>
      </c>
      <c r="M63" s="185"/>
      <c r="N63" s="185"/>
      <c r="O63" s="185"/>
      <c r="P63" s="185"/>
      <c r="Q63" s="185"/>
      <c r="R63" s="185"/>
      <c r="S63" s="185"/>
      <c r="T63" s="185"/>
      <c r="U63" s="185"/>
      <c r="V63" s="185"/>
      <c r="W63" s="185"/>
      <c r="X63" s="185"/>
      <c r="Y63" s="185"/>
      <c r="Z63" s="185"/>
      <c r="AA63" s="185"/>
      <c r="AB63" s="185"/>
      <c r="AC63" s="185"/>
      <c r="AD63" s="185"/>
      <c r="AE63" s="185"/>
      <c r="AF63" s="185"/>
      <c r="AG63" s="185"/>
      <c r="AH63" s="185"/>
      <c r="AI63" s="185"/>
    </row>
    <row r="64">
      <c r="A64" s="246" t="s">
        <v>5777</v>
      </c>
      <c r="B64" s="196" t="s">
        <v>5703</v>
      </c>
      <c r="C64" s="195" t="s">
        <v>5778</v>
      </c>
      <c r="D64" s="195" t="s">
        <v>5779</v>
      </c>
      <c r="E64" s="196" t="s">
        <v>5699</v>
      </c>
      <c r="F64" s="195" t="s">
        <v>5780</v>
      </c>
      <c r="G64" s="195" t="s">
        <v>5707</v>
      </c>
      <c r="H64" s="195" t="s">
        <v>5707</v>
      </c>
      <c r="I64" s="196" t="s">
        <v>51</v>
      </c>
      <c r="J64" s="506">
        <v>45405.0</v>
      </c>
      <c r="K64" s="272"/>
      <c r="L64" s="238" t="s">
        <v>135</v>
      </c>
      <c r="M64" s="185"/>
      <c r="N64" s="185"/>
      <c r="O64" s="185"/>
      <c r="P64" s="185"/>
      <c r="Q64" s="185"/>
      <c r="R64" s="185"/>
      <c r="S64" s="185"/>
      <c r="T64" s="185"/>
      <c r="U64" s="185"/>
      <c r="V64" s="185"/>
      <c r="W64" s="185"/>
      <c r="X64" s="185"/>
      <c r="Y64" s="185"/>
      <c r="Z64" s="185"/>
      <c r="AA64" s="185"/>
      <c r="AB64" s="185"/>
      <c r="AC64" s="185"/>
      <c r="AD64" s="185"/>
      <c r="AE64" s="185"/>
      <c r="AF64" s="185"/>
      <c r="AG64" s="185"/>
      <c r="AH64" s="185"/>
      <c r="AI64" s="185"/>
    </row>
    <row r="65">
      <c r="A65" s="246" t="s">
        <v>5781</v>
      </c>
      <c r="B65" s="196" t="s">
        <v>5703</v>
      </c>
      <c r="C65" s="230" t="s">
        <v>1106</v>
      </c>
      <c r="D65" s="195" t="s">
        <v>5782</v>
      </c>
      <c r="E65" s="228" t="s">
        <v>170</v>
      </c>
      <c r="F65" s="195" t="s">
        <v>5783</v>
      </c>
      <c r="G65" s="195" t="s">
        <v>5707</v>
      </c>
      <c r="H65" s="195" t="s">
        <v>5707</v>
      </c>
      <c r="I65" s="216" t="s">
        <v>51</v>
      </c>
      <c r="J65" s="506">
        <v>45405.0</v>
      </c>
      <c r="K65" s="263"/>
      <c r="L65" s="183" t="s">
        <v>135</v>
      </c>
      <c r="M65" s="134"/>
      <c r="N65" s="134"/>
      <c r="O65" s="134"/>
      <c r="P65" s="134"/>
      <c r="Q65" s="134"/>
      <c r="R65" s="134"/>
      <c r="S65" s="134"/>
      <c r="T65" s="134"/>
      <c r="U65" s="134"/>
      <c r="V65" s="134"/>
      <c r="W65" s="134"/>
      <c r="X65" s="134"/>
      <c r="Y65" s="134"/>
      <c r="Z65" s="134"/>
      <c r="AA65" s="135"/>
      <c r="AB65" s="135"/>
      <c r="AC65" s="135"/>
      <c r="AD65" s="135"/>
      <c r="AE65" s="135"/>
      <c r="AF65" s="135"/>
      <c r="AG65" s="135"/>
      <c r="AH65" s="135"/>
      <c r="AI65" s="135"/>
    </row>
    <row r="66">
      <c r="A66" s="246" t="s">
        <v>5784</v>
      </c>
      <c r="B66" s="196" t="s">
        <v>5703</v>
      </c>
      <c r="C66" s="230" t="s">
        <v>1111</v>
      </c>
      <c r="D66" s="195" t="s">
        <v>5785</v>
      </c>
      <c r="E66" s="228" t="s">
        <v>170</v>
      </c>
      <c r="F66" s="195" t="s">
        <v>5786</v>
      </c>
      <c r="G66" s="195" t="s">
        <v>5707</v>
      </c>
      <c r="H66" s="195" t="s">
        <v>5707</v>
      </c>
      <c r="I66" s="216" t="s">
        <v>51</v>
      </c>
      <c r="J66" s="506">
        <v>45405.0</v>
      </c>
      <c r="K66" s="263"/>
      <c r="L66" s="183" t="s">
        <v>135</v>
      </c>
      <c r="M66" s="134"/>
      <c r="N66" s="134"/>
      <c r="O66" s="134"/>
      <c r="P66" s="134"/>
      <c r="Q66" s="134"/>
      <c r="R66" s="134"/>
      <c r="S66" s="134"/>
      <c r="T66" s="134"/>
      <c r="U66" s="134"/>
      <c r="V66" s="134"/>
      <c r="W66" s="134"/>
      <c r="X66" s="134"/>
      <c r="Y66" s="134"/>
      <c r="Z66" s="134"/>
      <c r="AA66" s="135"/>
      <c r="AB66" s="135"/>
      <c r="AC66" s="135"/>
      <c r="AD66" s="135"/>
      <c r="AE66" s="135"/>
      <c r="AF66" s="135"/>
      <c r="AG66" s="135"/>
      <c r="AH66" s="135"/>
      <c r="AI66" s="135"/>
    </row>
    <row r="67">
      <c r="A67" s="253" t="s">
        <v>5787</v>
      </c>
      <c r="B67" s="196" t="s">
        <v>5703</v>
      </c>
      <c r="C67" s="230" t="s">
        <v>1116</v>
      </c>
      <c r="D67" s="195" t="s">
        <v>5788</v>
      </c>
      <c r="E67" s="228" t="s">
        <v>170</v>
      </c>
      <c r="F67" s="195" t="s">
        <v>5789</v>
      </c>
      <c r="G67" s="195" t="s">
        <v>5707</v>
      </c>
      <c r="H67" s="195" t="s">
        <v>5707</v>
      </c>
      <c r="I67" s="216" t="s">
        <v>51</v>
      </c>
      <c r="J67" s="506">
        <v>45405.0</v>
      </c>
      <c r="K67" s="263"/>
      <c r="L67" s="183" t="s">
        <v>135</v>
      </c>
      <c r="M67" s="134"/>
      <c r="N67" s="134"/>
      <c r="O67" s="134"/>
      <c r="P67" s="134"/>
      <c r="Q67" s="134"/>
      <c r="R67" s="134"/>
      <c r="S67" s="134"/>
      <c r="T67" s="134"/>
      <c r="U67" s="134"/>
      <c r="V67" s="134"/>
      <c r="W67" s="134"/>
      <c r="X67" s="134"/>
      <c r="Y67" s="134"/>
      <c r="Z67" s="134"/>
      <c r="AA67" s="135"/>
      <c r="AB67" s="135"/>
      <c r="AC67" s="135"/>
      <c r="AD67" s="135"/>
      <c r="AE67" s="135"/>
      <c r="AF67" s="135"/>
      <c r="AG67" s="135"/>
      <c r="AH67" s="135"/>
      <c r="AI67" s="135"/>
    </row>
    <row r="68">
      <c r="A68" s="246" t="s">
        <v>5790</v>
      </c>
      <c r="B68" s="196" t="s">
        <v>5703</v>
      </c>
      <c r="C68" s="230" t="s">
        <v>1120</v>
      </c>
      <c r="D68" s="195" t="s">
        <v>5290</v>
      </c>
      <c r="E68" s="228" t="s">
        <v>170</v>
      </c>
      <c r="F68" s="230" t="s">
        <v>5291</v>
      </c>
      <c r="G68" s="230" t="s">
        <v>5233</v>
      </c>
      <c r="H68" s="230" t="s">
        <v>5233</v>
      </c>
      <c r="I68" s="216" t="s">
        <v>51</v>
      </c>
      <c r="J68" s="506">
        <v>45405.0</v>
      </c>
      <c r="K68" s="263"/>
      <c r="L68" s="216" t="s">
        <v>135</v>
      </c>
      <c r="M68" s="134"/>
      <c r="N68" s="458"/>
      <c r="O68" s="134"/>
      <c r="P68" s="134"/>
      <c r="Q68" s="134"/>
      <c r="R68" s="134"/>
      <c r="S68" s="134"/>
      <c r="T68" s="134"/>
      <c r="U68" s="134"/>
      <c r="V68" s="134"/>
      <c r="W68" s="134"/>
      <c r="X68" s="134"/>
      <c r="Y68" s="134"/>
      <c r="Z68" s="134"/>
      <c r="AA68" s="135"/>
      <c r="AB68" s="135"/>
      <c r="AC68" s="135"/>
      <c r="AD68" s="135"/>
      <c r="AE68" s="135"/>
      <c r="AF68" s="135"/>
      <c r="AG68" s="135"/>
      <c r="AH68" s="135"/>
      <c r="AI68" s="135"/>
    </row>
    <row r="69">
      <c r="A69" s="246" t="s">
        <v>5791</v>
      </c>
      <c r="B69" s="196" t="s">
        <v>5703</v>
      </c>
      <c r="C69" s="213" t="s">
        <v>1124</v>
      </c>
      <c r="D69" s="195" t="s">
        <v>5293</v>
      </c>
      <c r="E69" s="248" t="s">
        <v>170</v>
      </c>
      <c r="F69" s="230" t="s">
        <v>5294</v>
      </c>
      <c r="G69" s="230" t="s">
        <v>5233</v>
      </c>
      <c r="H69" s="230" t="s">
        <v>5233</v>
      </c>
      <c r="I69" s="216" t="s">
        <v>51</v>
      </c>
      <c r="J69" s="506">
        <v>45405.0</v>
      </c>
      <c r="K69" s="234"/>
      <c r="L69" s="216" t="s">
        <v>135</v>
      </c>
      <c r="M69" s="185"/>
      <c r="N69" s="455"/>
      <c r="O69" s="217"/>
      <c r="P69" s="185"/>
      <c r="Q69" s="185"/>
      <c r="R69" s="185"/>
      <c r="S69" s="185"/>
      <c r="T69" s="185"/>
      <c r="U69" s="185"/>
      <c r="V69" s="185"/>
      <c r="W69" s="185"/>
      <c r="X69" s="185"/>
      <c r="Y69" s="185"/>
      <c r="Z69" s="185"/>
      <c r="AA69" s="185"/>
      <c r="AB69" s="185"/>
      <c r="AC69" s="185"/>
      <c r="AD69" s="185"/>
      <c r="AE69" s="185"/>
      <c r="AF69" s="185"/>
      <c r="AG69" s="185"/>
      <c r="AH69" s="185"/>
      <c r="AI69" s="185"/>
    </row>
    <row r="70">
      <c r="A70" s="246" t="s">
        <v>5792</v>
      </c>
      <c r="B70" s="196" t="s">
        <v>5703</v>
      </c>
      <c r="C70" s="213" t="s">
        <v>1128</v>
      </c>
      <c r="D70" s="195" t="s">
        <v>5296</v>
      </c>
      <c r="E70" s="248" t="s">
        <v>170</v>
      </c>
      <c r="F70" s="230" t="s">
        <v>5297</v>
      </c>
      <c r="G70" s="198" t="s">
        <v>643</v>
      </c>
      <c r="H70" s="198" t="s">
        <v>643</v>
      </c>
      <c r="I70" s="216" t="s">
        <v>51</v>
      </c>
      <c r="J70" s="506">
        <v>45405.0</v>
      </c>
      <c r="K70" s="234"/>
      <c r="L70" s="216" t="s">
        <v>135</v>
      </c>
      <c r="M70" s="185"/>
      <c r="N70" s="518"/>
      <c r="O70" s="217"/>
      <c r="P70" s="255"/>
      <c r="Q70" s="185"/>
      <c r="R70" s="185"/>
      <c r="S70" s="185"/>
      <c r="T70" s="185"/>
      <c r="U70" s="185"/>
      <c r="V70" s="185"/>
      <c r="W70" s="185"/>
      <c r="X70" s="185"/>
      <c r="Y70" s="185"/>
      <c r="Z70" s="185"/>
      <c r="AA70" s="185"/>
      <c r="AB70" s="185"/>
      <c r="AC70" s="185"/>
      <c r="AD70" s="185"/>
      <c r="AE70" s="185"/>
      <c r="AF70" s="185"/>
      <c r="AG70" s="185"/>
      <c r="AH70" s="185"/>
      <c r="AI70" s="185"/>
    </row>
    <row r="71">
      <c r="A71" s="246" t="s">
        <v>5793</v>
      </c>
      <c r="B71" s="196" t="s">
        <v>5703</v>
      </c>
      <c r="C71" s="213" t="s">
        <v>1132</v>
      </c>
      <c r="D71" s="195" t="s">
        <v>5299</v>
      </c>
      <c r="E71" s="218" t="s">
        <v>170</v>
      </c>
      <c r="F71" s="230" t="s">
        <v>5300</v>
      </c>
      <c r="G71" s="230" t="s">
        <v>5233</v>
      </c>
      <c r="H71" s="230" t="s">
        <v>5233</v>
      </c>
      <c r="I71" s="216" t="s">
        <v>51</v>
      </c>
      <c r="J71" s="506">
        <v>45405.0</v>
      </c>
      <c r="K71" s="309"/>
      <c r="L71" s="218" t="s">
        <v>135</v>
      </c>
      <c r="M71" s="111"/>
      <c r="N71" s="457"/>
      <c r="O71" s="111"/>
      <c r="P71" s="111"/>
      <c r="Q71" s="111"/>
      <c r="R71" s="111"/>
      <c r="S71" s="111"/>
      <c r="T71" s="111"/>
      <c r="U71" s="111"/>
      <c r="V71" s="111"/>
      <c r="W71" s="111"/>
      <c r="X71" s="111"/>
      <c r="Y71" s="111"/>
      <c r="Z71" s="111"/>
      <c r="AA71" s="111"/>
      <c r="AB71" s="111"/>
      <c r="AC71" s="111"/>
      <c r="AD71" s="111"/>
      <c r="AE71" s="111"/>
      <c r="AF71" s="111"/>
      <c r="AG71" s="111"/>
      <c r="AH71" s="111"/>
      <c r="AI71" s="111"/>
    </row>
    <row r="72">
      <c r="A72" s="508"/>
      <c r="B72" s="475" t="s">
        <v>5794</v>
      </c>
      <c r="C72" s="6"/>
      <c r="D72" s="316"/>
      <c r="E72" s="317"/>
      <c r="F72" s="509"/>
      <c r="G72" s="316"/>
      <c r="H72" s="316"/>
      <c r="I72" s="314"/>
      <c r="J72" s="318"/>
      <c r="K72" s="319"/>
      <c r="L72" s="314"/>
      <c r="M72" s="303"/>
      <c r="N72" s="185"/>
      <c r="O72" s="185"/>
      <c r="P72" s="185"/>
      <c r="Q72" s="185"/>
      <c r="R72" s="185"/>
      <c r="S72" s="185"/>
      <c r="T72" s="185"/>
      <c r="U72" s="185"/>
      <c r="V72" s="185"/>
      <c r="W72" s="185"/>
      <c r="X72" s="185"/>
      <c r="Y72" s="185"/>
      <c r="Z72" s="185"/>
      <c r="AA72" s="185"/>
      <c r="AB72" s="185"/>
      <c r="AC72" s="185"/>
      <c r="AD72" s="185"/>
      <c r="AE72" s="185"/>
      <c r="AF72" s="185"/>
      <c r="AG72" s="185"/>
      <c r="AH72" s="185"/>
      <c r="AI72" s="185"/>
    </row>
    <row r="73">
      <c r="A73" s="246" t="s">
        <v>5795</v>
      </c>
      <c r="B73" s="196" t="s">
        <v>5796</v>
      </c>
      <c r="C73" s="195" t="s">
        <v>5797</v>
      </c>
      <c r="D73" s="195" t="s">
        <v>5798</v>
      </c>
      <c r="E73" s="187" t="s">
        <v>5668</v>
      </c>
      <c r="F73" s="195" t="s">
        <v>5799</v>
      </c>
      <c r="G73" s="195" t="s">
        <v>5800</v>
      </c>
      <c r="H73" s="195" t="s">
        <v>5800</v>
      </c>
      <c r="I73" s="245" t="s">
        <v>51</v>
      </c>
      <c r="J73" s="506">
        <v>45396.0</v>
      </c>
      <c r="K73" s="211"/>
      <c r="L73" s="259"/>
      <c r="M73" s="305"/>
      <c r="N73" s="184"/>
      <c r="O73" s="184"/>
      <c r="P73" s="184"/>
      <c r="Q73" s="184"/>
      <c r="R73" s="184"/>
      <c r="S73" s="184"/>
      <c r="T73" s="184"/>
      <c r="U73" s="184"/>
      <c r="V73" s="184"/>
      <c r="W73" s="184"/>
      <c r="X73" s="184"/>
      <c r="Y73" s="184"/>
      <c r="Z73" s="184"/>
      <c r="AA73" s="185"/>
      <c r="AB73" s="185"/>
      <c r="AC73" s="185"/>
      <c r="AD73" s="185"/>
      <c r="AE73" s="185"/>
      <c r="AF73" s="185"/>
      <c r="AG73" s="185"/>
      <c r="AH73" s="185"/>
      <c r="AI73" s="185"/>
    </row>
    <row r="74">
      <c r="A74" s="246" t="s">
        <v>5801</v>
      </c>
      <c r="B74" s="196" t="s">
        <v>5796</v>
      </c>
      <c r="C74" s="195" t="s">
        <v>5802</v>
      </c>
      <c r="D74" s="195" t="s">
        <v>5803</v>
      </c>
      <c r="E74" s="187" t="s">
        <v>5668</v>
      </c>
      <c r="F74" s="195" t="s">
        <v>5804</v>
      </c>
      <c r="G74" s="195" t="s">
        <v>5805</v>
      </c>
      <c r="H74" s="195" t="s">
        <v>5805</v>
      </c>
      <c r="I74" s="245" t="s">
        <v>51</v>
      </c>
      <c r="J74" s="506">
        <v>45396.0</v>
      </c>
      <c r="K74" s="211"/>
      <c r="L74" s="259"/>
      <c r="M74" s="305"/>
      <c r="N74" s="184"/>
      <c r="O74" s="184"/>
      <c r="P74" s="184"/>
      <c r="Q74" s="184"/>
      <c r="R74" s="184"/>
      <c r="S74" s="184"/>
      <c r="T74" s="184"/>
      <c r="U74" s="184"/>
      <c r="V74" s="184"/>
      <c r="W74" s="184"/>
      <c r="X74" s="184"/>
      <c r="Y74" s="184"/>
      <c r="Z74" s="184"/>
      <c r="AA74" s="185"/>
      <c r="AB74" s="185"/>
      <c r="AC74" s="185"/>
      <c r="AD74" s="185"/>
      <c r="AE74" s="185"/>
      <c r="AF74" s="185"/>
      <c r="AG74" s="185"/>
      <c r="AH74" s="185"/>
      <c r="AI74" s="185"/>
    </row>
    <row r="75">
      <c r="A75" s="246" t="s">
        <v>5806</v>
      </c>
      <c r="B75" s="196" t="s">
        <v>5796</v>
      </c>
      <c r="C75" s="195" t="s">
        <v>5807</v>
      </c>
      <c r="D75" s="195" t="s">
        <v>5808</v>
      </c>
      <c r="E75" s="187" t="s">
        <v>5668</v>
      </c>
      <c r="F75" s="195" t="s">
        <v>5809</v>
      </c>
      <c r="G75" s="195" t="s">
        <v>5805</v>
      </c>
      <c r="H75" s="195" t="s">
        <v>5805</v>
      </c>
      <c r="I75" s="245" t="s">
        <v>51</v>
      </c>
      <c r="J75" s="506">
        <v>45396.0</v>
      </c>
      <c r="K75" s="211"/>
      <c r="L75" s="259"/>
      <c r="M75" s="305"/>
      <c r="N75" s="184"/>
      <c r="O75" s="184"/>
      <c r="P75" s="184"/>
      <c r="Q75" s="184"/>
      <c r="R75" s="184"/>
      <c r="S75" s="184"/>
      <c r="T75" s="184"/>
      <c r="U75" s="184"/>
      <c r="V75" s="184"/>
      <c r="W75" s="184"/>
      <c r="X75" s="184"/>
      <c r="Y75" s="184"/>
      <c r="Z75" s="184"/>
      <c r="AA75" s="185"/>
      <c r="AB75" s="185"/>
      <c r="AC75" s="185"/>
      <c r="AD75" s="185"/>
      <c r="AE75" s="185"/>
      <c r="AF75" s="185"/>
      <c r="AG75" s="185"/>
      <c r="AH75" s="185"/>
      <c r="AI75" s="185"/>
    </row>
    <row r="76">
      <c r="A76" s="246" t="s">
        <v>5810</v>
      </c>
      <c r="B76" s="196" t="s">
        <v>5796</v>
      </c>
      <c r="C76" s="195" t="s">
        <v>5811</v>
      </c>
      <c r="D76" s="195" t="s">
        <v>5812</v>
      </c>
      <c r="E76" s="187" t="s">
        <v>5668</v>
      </c>
      <c r="F76" s="195" t="s">
        <v>5813</v>
      </c>
      <c r="G76" s="195" t="s">
        <v>5805</v>
      </c>
      <c r="H76" s="195" t="s">
        <v>5805</v>
      </c>
      <c r="I76" s="245" t="s">
        <v>51</v>
      </c>
      <c r="J76" s="506">
        <v>45396.0</v>
      </c>
      <c r="K76" s="211"/>
      <c r="L76" s="259"/>
      <c r="M76" s="305"/>
      <c r="N76" s="184"/>
      <c r="O76" s="184"/>
      <c r="P76" s="184"/>
      <c r="Q76" s="184"/>
      <c r="R76" s="184"/>
      <c r="S76" s="184"/>
      <c r="T76" s="184"/>
      <c r="U76" s="184"/>
      <c r="V76" s="184"/>
      <c r="W76" s="184"/>
      <c r="X76" s="184"/>
      <c r="Y76" s="184"/>
      <c r="Z76" s="184"/>
      <c r="AA76" s="185"/>
      <c r="AB76" s="185"/>
      <c r="AC76" s="185"/>
      <c r="AD76" s="185"/>
      <c r="AE76" s="185"/>
      <c r="AF76" s="185"/>
      <c r="AG76" s="185"/>
      <c r="AH76" s="185"/>
      <c r="AI76" s="185"/>
    </row>
    <row r="77">
      <c r="A77" s="246" t="s">
        <v>5814</v>
      </c>
      <c r="B77" s="196" t="s">
        <v>5796</v>
      </c>
      <c r="C77" s="195" t="s">
        <v>5815</v>
      </c>
      <c r="D77" s="195" t="s">
        <v>5816</v>
      </c>
      <c r="E77" s="187" t="s">
        <v>5668</v>
      </c>
      <c r="F77" s="195" t="s">
        <v>5817</v>
      </c>
      <c r="G77" s="195" t="s">
        <v>5805</v>
      </c>
      <c r="H77" s="195" t="s">
        <v>5805</v>
      </c>
      <c r="I77" s="245" t="s">
        <v>51</v>
      </c>
      <c r="J77" s="506">
        <v>45396.0</v>
      </c>
      <c r="K77" s="211"/>
      <c r="L77" s="259"/>
      <c r="M77" s="305"/>
      <c r="N77" s="184"/>
      <c r="O77" s="184"/>
      <c r="P77" s="184"/>
      <c r="Q77" s="184"/>
      <c r="R77" s="184"/>
      <c r="S77" s="184"/>
      <c r="T77" s="184"/>
      <c r="U77" s="184"/>
      <c r="V77" s="184"/>
      <c r="W77" s="184"/>
      <c r="X77" s="184"/>
      <c r="Y77" s="184"/>
      <c r="Z77" s="184"/>
      <c r="AA77" s="185"/>
      <c r="AB77" s="185"/>
      <c r="AC77" s="185"/>
      <c r="AD77" s="185"/>
      <c r="AE77" s="185"/>
      <c r="AF77" s="185"/>
      <c r="AG77" s="185"/>
      <c r="AH77" s="185"/>
      <c r="AI77" s="185"/>
    </row>
    <row r="78">
      <c r="A78" s="246" t="s">
        <v>5818</v>
      </c>
      <c r="B78" s="196" t="s">
        <v>5796</v>
      </c>
      <c r="C78" s="195" t="s">
        <v>5819</v>
      </c>
      <c r="D78" s="195" t="s">
        <v>5820</v>
      </c>
      <c r="E78" s="187" t="s">
        <v>5668</v>
      </c>
      <c r="F78" s="195" t="s">
        <v>5821</v>
      </c>
      <c r="G78" s="195" t="s">
        <v>5822</v>
      </c>
      <c r="H78" s="195" t="s">
        <v>5822</v>
      </c>
      <c r="I78" s="245" t="s">
        <v>51</v>
      </c>
      <c r="J78" s="506">
        <v>45396.0</v>
      </c>
      <c r="K78" s="211"/>
      <c r="L78" s="259"/>
      <c r="M78" s="305"/>
      <c r="N78" s="184"/>
      <c r="O78" s="184"/>
      <c r="P78" s="184"/>
      <c r="Q78" s="184"/>
      <c r="R78" s="184"/>
      <c r="S78" s="184"/>
      <c r="T78" s="184"/>
      <c r="U78" s="184"/>
      <c r="V78" s="184"/>
      <c r="W78" s="184"/>
      <c r="X78" s="184"/>
      <c r="Y78" s="184"/>
      <c r="Z78" s="184"/>
      <c r="AA78" s="185"/>
      <c r="AB78" s="185"/>
      <c r="AC78" s="185"/>
      <c r="AD78" s="185"/>
      <c r="AE78" s="185"/>
      <c r="AF78" s="185"/>
      <c r="AG78" s="185"/>
      <c r="AH78" s="185"/>
      <c r="AI78" s="185"/>
    </row>
    <row r="79">
      <c r="A79" s="246" t="s">
        <v>5823</v>
      </c>
      <c r="B79" s="196" t="s">
        <v>5351</v>
      </c>
      <c r="C79" s="195" t="s">
        <v>5352</v>
      </c>
      <c r="D79" s="195" t="s">
        <v>5824</v>
      </c>
      <c r="E79" s="187" t="s">
        <v>5668</v>
      </c>
      <c r="F79" s="195" t="s">
        <v>5825</v>
      </c>
      <c r="G79" s="195" t="s">
        <v>5355</v>
      </c>
      <c r="H79" s="195" t="s">
        <v>5355</v>
      </c>
      <c r="I79" s="245" t="s">
        <v>51</v>
      </c>
      <c r="J79" s="506">
        <v>45396.0</v>
      </c>
      <c r="K79" s="211"/>
      <c r="L79" s="259"/>
      <c r="M79" s="305"/>
      <c r="N79" s="184"/>
      <c r="O79" s="184"/>
      <c r="P79" s="184"/>
      <c r="Q79" s="184"/>
      <c r="R79" s="184"/>
      <c r="S79" s="184"/>
      <c r="T79" s="184"/>
      <c r="U79" s="184"/>
      <c r="V79" s="184"/>
      <c r="W79" s="184"/>
      <c r="X79" s="184"/>
      <c r="Y79" s="184"/>
      <c r="Z79" s="184"/>
      <c r="AA79" s="185"/>
      <c r="AB79" s="185"/>
      <c r="AC79" s="185"/>
      <c r="AD79" s="185"/>
      <c r="AE79" s="185"/>
      <c r="AF79" s="185"/>
      <c r="AG79" s="185"/>
      <c r="AH79" s="185"/>
      <c r="AI79" s="185"/>
    </row>
    <row r="80">
      <c r="A80" s="246" t="s">
        <v>5826</v>
      </c>
      <c r="B80" s="196" t="s">
        <v>5351</v>
      </c>
      <c r="C80" s="195" t="s">
        <v>5374</v>
      </c>
      <c r="D80" s="195" t="s">
        <v>5827</v>
      </c>
      <c r="E80" s="187" t="s">
        <v>5668</v>
      </c>
      <c r="F80" s="195" t="s">
        <v>5828</v>
      </c>
      <c r="G80" s="195" t="s">
        <v>5829</v>
      </c>
      <c r="H80" s="195" t="s">
        <v>5829</v>
      </c>
      <c r="I80" s="245" t="s">
        <v>51</v>
      </c>
      <c r="J80" s="506">
        <v>45396.0</v>
      </c>
      <c r="K80" s="211"/>
      <c r="L80" s="259"/>
      <c r="M80" s="305"/>
      <c r="N80" s="184"/>
      <c r="O80" s="184"/>
      <c r="P80" s="184"/>
      <c r="Q80" s="184"/>
      <c r="R80" s="184"/>
      <c r="S80" s="184"/>
      <c r="T80" s="184"/>
      <c r="U80" s="184"/>
      <c r="V80" s="184"/>
      <c r="W80" s="184"/>
      <c r="X80" s="184"/>
      <c r="Y80" s="184"/>
      <c r="Z80" s="184"/>
      <c r="AA80" s="185"/>
      <c r="AB80" s="185"/>
      <c r="AC80" s="185"/>
      <c r="AD80" s="185"/>
      <c r="AE80" s="185"/>
      <c r="AF80" s="185"/>
      <c r="AG80" s="185"/>
      <c r="AH80" s="185"/>
      <c r="AI80" s="185"/>
    </row>
    <row r="81">
      <c r="A81" s="246" t="s">
        <v>5830</v>
      </c>
      <c r="B81" s="196" t="s">
        <v>5351</v>
      </c>
      <c r="C81" s="195" t="s">
        <v>5378</v>
      </c>
      <c r="D81" s="195" t="s">
        <v>5831</v>
      </c>
      <c r="E81" s="187" t="s">
        <v>5668</v>
      </c>
      <c r="F81" s="195" t="s">
        <v>5832</v>
      </c>
      <c r="G81" s="195" t="s">
        <v>5829</v>
      </c>
      <c r="H81" s="195" t="s">
        <v>5829</v>
      </c>
      <c r="I81" s="245" t="s">
        <v>51</v>
      </c>
      <c r="J81" s="506">
        <v>45396.0</v>
      </c>
      <c r="K81" s="211"/>
      <c r="L81" s="259"/>
      <c r="M81" s="305"/>
      <c r="N81" s="184"/>
      <c r="O81" s="184"/>
      <c r="P81" s="184"/>
      <c r="Q81" s="184"/>
      <c r="R81" s="184"/>
      <c r="S81" s="184"/>
      <c r="T81" s="184"/>
      <c r="U81" s="184"/>
      <c r="V81" s="184"/>
      <c r="W81" s="184"/>
      <c r="X81" s="184"/>
      <c r="Y81" s="184"/>
      <c r="Z81" s="184"/>
      <c r="AA81" s="185"/>
      <c r="AB81" s="185"/>
      <c r="AC81" s="185"/>
      <c r="AD81" s="185"/>
      <c r="AE81" s="185"/>
      <c r="AF81" s="185"/>
      <c r="AG81" s="185"/>
      <c r="AH81" s="185"/>
      <c r="AI81" s="185"/>
    </row>
    <row r="82">
      <c r="A82" s="246" t="s">
        <v>5833</v>
      </c>
      <c r="B82" s="196" t="s">
        <v>5351</v>
      </c>
      <c r="C82" s="195" t="s">
        <v>5834</v>
      </c>
      <c r="D82" s="195" t="s">
        <v>5835</v>
      </c>
      <c r="E82" s="190" t="s">
        <v>5668</v>
      </c>
      <c r="F82" s="195" t="s">
        <v>5836</v>
      </c>
      <c r="G82" s="195" t="s">
        <v>5837</v>
      </c>
      <c r="H82" s="195" t="s">
        <v>5837</v>
      </c>
      <c r="I82" s="196" t="s">
        <v>51</v>
      </c>
      <c r="J82" s="512">
        <v>45396.0</v>
      </c>
      <c r="K82" s="236"/>
      <c r="L82" s="210"/>
      <c r="M82" s="320"/>
      <c r="N82" s="185"/>
      <c r="O82" s="185"/>
      <c r="P82" s="185"/>
      <c r="Q82" s="185"/>
      <c r="R82" s="185"/>
      <c r="S82" s="185"/>
      <c r="T82" s="185"/>
      <c r="U82" s="185"/>
      <c r="V82" s="185"/>
      <c r="W82" s="185"/>
      <c r="X82" s="185"/>
      <c r="Y82" s="185"/>
      <c r="Z82" s="185"/>
      <c r="AA82" s="185"/>
      <c r="AB82" s="185"/>
      <c r="AC82" s="185"/>
      <c r="AD82" s="185"/>
      <c r="AE82" s="185"/>
      <c r="AF82" s="185"/>
      <c r="AG82" s="185"/>
      <c r="AH82" s="185"/>
      <c r="AI82" s="185"/>
    </row>
    <row r="83">
      <c r="A83" s="246" t="s">
        <v>5838</v>
      </c>
      <c r="B83" s="196" t="s">
        <v>5351</v>
      </c>
      <c r="C83" s="195" t="s">
        <v>5839</v>
      </c>
      <c r="D83" s="195" t="s">
        <v>5840</v>
      </c>
      <c r="E83" s="187" t="s">
        <v>5668</v>
      </c>
      <c r="F83" s="195" t="s">
        <v>5841</v>
      </c>
      <c r="G83" s="195" t="s">
        <v>5829</v>
      </c>
      <c r="H83" s="195" t="s">
        <v>5829</v>
      </c>
      <c r="I83" s="245" t="s">
        <v>51</v>
      </c>
      <c r="J83" s="506">
        <v>45396.0</v>
      </c>
      <c r="K83" s="211"/>
      <c r="L83" s="259"/>
      <c r="M83" s="305"/>
      <c r="N83" s="184"/>
      <c r="O83" s="184"/>
      <c r="P83" s="184"/>
      <c r="Q83" s="184"/>
      <c r="R83" s="184"/>
      <c r="S83" s="184"/>
      <c r="T83" s="184"/>
      <c r="U83" s="184"/>
      <c r="V83" s="184"/>
      <c r="W83" s="184"/>
      <c r="X83" s="184"/>
      <c r="Y83" s="184"/>
      <c r="Z83" s="184"/>
      <c r="AA83" s="185"/>
      <c r="AB83" s="185"/>
      <c r="AC83" s="185"/>
      <c r="AD83" s="185"/>
      <c r="AE83" s="185"/>
      <c r="AF83" s="185"/>
      <c r="AG83" s="185"/>
      <c r="AH83" s="185"/>
      <c r="AI83" s="185"/>
    </row>
    <row r="84">
      <c r="A84" s="253" t="s">
        <v>5842</v>
      </c>
      <c r="B84" s="196" t="s">
        <v>5351</v>
      </c>
      <c r="C84" s="195" t="s">
        <v>5843</v>
      </c>
      <c r="D84" s="195" t="s">
        <v>5844</v>
      </c>
      <c r="E84" s="187" t="s">
        <v>5668</v>
      </c>
      <c r="F84" s="195" t="s">
        <v>5845</v>
      </c>
      <c r="G84" s="195" t="s">
        <v>5829</v>
      </c>
      <c r="H84" s="195" t="s">
        <v>5829</v>
      </c>
      <c r="I84" s="245" t="s">
        <v>51</v>
      </c>
      <c r="J84" s="506">
        <v>45396.0</v>
      </c>
      <c r="K84" s="211"/>
      <c r="L84" s="259"/>
      <c r="M84" s="305"/>
      <c r="N84" s="184"/>
      <c r="O84" s="184"/>
      <c r="P84" s="184"/>
      <c r="Q84" s="184"/>
      <c r="R84" s="184"/>
      <c r="S84" s="184"/>
      <c r="T84" s="184"/>
      <c r="U84" s="184"/>
      <c r="V84" s="184"/>
      <c r="W84" s="184"/>
      <c r="X84" s="184"/>
      <c r="Y84" s="184"/>
      <c r="Z84" s="184"/>
      <c r="AA84" s="185"/>
      <c r="AB84" s="185"/>
      <c r="AC84" s="185"/>
      <c r="AD84" s="185"/>
      <c r="AE84" s="185"/>
      <c r="AF84" s="185"/>
      <c r="AG84" s="185"/>
      <c r="AH84" s="185"/>
      <c r="AI84" s="185"/>
    </row>
    <row r="85">
      <c r="A85" s="246" t="s">
        <v>5846</v>
      </c>
      <c r="B85" s="196" t="s">
        <v>5351</v>
      </c>
      <c r="C85" s="195" t="s">
        <v>5389</v>
      </c>
      <c r="D85" s="195" t="s">
        <v>5847</v>
      </c>
      <c r="E85" s="187" t="s">
        <v>5668</v>
      </c>
      <c r="F85" s="195" t="s">
        <v>5848</v>
      </c>
      <c r="G85" s="195" t="s">
        <v>5829</v>
      </c>
      <c r="H85" s="195" t="s">
        <v>5829</v>
      </c>
      <c r="I85" s="245" t="s">
        <v>51</v>
      </c>
      <c r="J85" s="506">
        <v>45396.0</v>
      </c>
      <c r="K85" s="211"/>
      <c r="L85" s="259"/>
      <c r="M85" s="305"/>
      <c r="N85" s="184"/>
      <c r="O85" s="184"/>
      <c r="P85" s="184"/>
      <c r="Q85" s="184"/>
      <c r="R85" s="184"/>
      <c r="S85" s="184"/>
      <c r="T85" s="184"/>
      <c r="U85" s="184"/>
      <c r="V85" s="184"/>
      <c r="W85" s="184"/>
      <c r="X85" s="184"/>
      <c r="Y85" s="184"/>
      <c r="Z85" s="184"/>
      <c r="AA85" s="185"/>
      <c r="AB85" s="185"/>
      <c r="AC85" s="185"/>
      <c r="AD85" s="185"/>
      <c r="AE85" s="185"/>
      <c r="AF85" s="185"/>
      <c r="AG85" s="185"/>
      <c r="AH85" s="185"/>
      <c r="AI85" s="185"/>
    </row>
    <row r="86">
      <c r="A86" s="246" t="s">
        <v>5849</v>
      </c>
      <c r="B86" s="196" t="s">
        <v>5351</v>
      </c>
      <c r="C86" s="195" t="s">
        <v>5393</v>
      </c>
      <c r="D86" s="195" t="s">
        <v>5850</v>
      </c>
      <c r="E86" s="187" t="s">
        <v>5668</v>
      </c>
      <c r="F86" s="195" t="s">
        <v>5851</v>
      </c>
      <c r="G86" s="195" t="s">
        <v>5829</v>
      </c>
      <c r="H86" s="195" t="s">
        <v>5829</v>
      </c>
      <c r="I86" s="245" t="s">
        <v>51</v>
      </c>
      <c r="J86" s="506">
        <v>45396.0</v>
      </c>
      <c r="K86" s="211"/>
      <c r="L86" s="259"/>
      <c r="M86" s="305"/>
      <c r="N86" s="184"/>
      <c r="O86" s="184"/>
      <c r="P86" s="184"/>
      <c r="Q86" s="184"/>
      <c r="R86" s="184"/>
      <c r="S86" s="184"/>
      <c r="T86" s="184"/>
      <c r="U86" s="184"/>
      <c r="V86" s="184"/>
      <c r="W86" s="184"/>
      <c r="X86" s="184"/>
      <c r="Y86" s="184"/>
      <c r="Z86" s="184"/>
      <c r="AA86" s="185"/>
      <c r="AB86" s="185"/>
      <c r="AC86" s="185"/>
      <c r="AD86" s="185"/>
      <c r="AE86" s="185"/>
      <c r="AF86" s="185"/>
      <c r="AG86" s="185"/>
      <c r="AH86" s="185"/>
      <c r="AI86" s="185"/>
    </row>
    <row r="87">
      <c r="A87" s="246" t="s">
        <v>5852</v>
      </c>
      <c r="B87" s="196" t="s">
        <v>5351</v>
      </c>
      <c r="C87" s="195" t="s">
        <v>5853</v>
      </c>
      <c r="D87" s="195" t="s">
        <v>5854</v>
      </c>
      <c r="E87" s="187" t="s">
        <v>5668</v>
      </c>
      <c r="F87" s="195" t="s">
        <v>5855</v>
      </c>
      <c r="G87" s="195" t="s">
        <v>5829</v>
      </c>
      <c r="H87" s="195" t="s">
        <v>5829</v>
      </c>
      <c r="I87" s="245" t="s">
        <v>51</v>
      </c>
      <c r="J87" s="506">
        <v>45396.0</v>
      </c>
      <c r="K87" s="211"/>
      <c r="L87" s="259"/>
      <c r="M87" s="305"/>
      <c r="N87" s="184"/>
      <c r="O87" s="184"/>
      <c r="P87" s="184"/>
      <c r="Q87" s="184"/>
      <c r="R87" s="184"/>
      <c r="S87" s="184"/>
      <c r="T87" s="184"/>
      <c r="U87" s="184"/>
      <c r="V87" s="184"/>
      <c r="W87" s="184"/>
      <c r="X87" s="184"/>
      <c r="Y87" s="184"/>
      <c r="Z87" s="184"/>
      <c r="AA87" s="185"/>
      <c r="AB87" s="185"/>
      <c r="AC87" s="185"/>
      <c r="AD87" s="185"/>
      <c r="AE87" s="185"/>
      <c r="AF87" s="185"/>
      <c r="AG87" s="185"/>
      <c r="AH87" s="185"/>
      <c r="AI87" s="185"/>
    </row>
    <row r="88">
      <c r="A88" s="246" t="s">
        <v>5856</v>
      </c>
      <c r="B88" s="196" t="s">
        <v>5351</v>
      </c>
      <c r="C88" s="195" t="s">
        <v>5857</v>
      </c>
      <c r="D88" s="195" t="s">
        <v>5858</v>
      </c>
      <c r="E88" s="187" t="s">
        <v>5668</v>
      </c>
      <c r="F88" s="195" t="s">
        <v>5859</v>
      </c>
      <c r="G88" s="195" t="s">
        <v>5829</v>
      </c>
      <c r="H88" s="195" t="s">
        <v>5829</v>
      </c>
      <c r="I88" s="245" t="s">
        <v>51</v>
      </c>
      <c r="J88" s="506">
        <v>45396.0</v>
      </c>
      <c r="K88" s="211"/>
      <c r="L88" s="259"/>
      <c r="M88" s="305"/>
      <c r="N88" s="184"/>
      <c r="O88" s="184"/>
      <c r="P88" s="184"/>
      <c r="Q88" s="184"/>
      <c r="R88" s="184"/>
      <c r="S88" s="184"/>
      <c r="T88" s="184"/>
      <c r="U88" s="184"/>
      <c r="V88" s="184"/>
      <c r="W88" s="184"/>
      <c r="X88" s="184"/>
      <c r="Y88" s="184"/>
      <c r="Z88" s="184"/>
      <c r="AA88" s="185"/>
      <c r="AB88" s="185"/>
      <c r="AC88" s="185"/>
      <c r="AD88" s="185"/>
      <c r="AE88" s="185"/>
      <c r="AF88" s="185"/>
      <c r="AG88" s="185"/>
      <c r="AH88" s="185"/>
      <c r="AI88" s="185"/>
    </row>
    <row r="89">
      <c r="A89" s="246" t="s">
        <v>5860</v>
      </c>
      <c r="B89" s="196" t="s">
        <v>5351</v>
      </c>
      <c r="C89" s="195" t="s">
        <v>5861</v>
      </c>
      <c r="D89" s="195" t="s">
        <v>5862</v>
      </c>
      <c r="E89" s="187" t="s">
        <v>5668</v>
      </c>
      <c r="F89" s="195" t="s">
        <v>5863</v>
      </c>
      <c r="G89" s="195" t="s">
        <v>5864</v>
      </c>
      <c r="H89" s="195" t="s">
        <v>5864</v>
      </c>
      <c r="I89" s="245" t="s">
        <v>51</v>
      </c>
      <c r="J89" s="506">
        <v>45396.0</v>
      </c>
      <c r="K89" s="211"/>
      <c r="L89" s="259"/>
      <c r="M89" s="305"/>
      <c r="N89" s="184"/>
      <c r="O89" s="184"/>
      <c r="P89" s="184"/>
      <c r="Q89" s="184"/>
      <c r="R89" s="184"/>
      <c r="S89" s="184"/>
      <c r="T89" s="184"/>
      <c r="U89" s="184"/>
      <c r="V89" s="184"/>
      <c r="W89" s="184"/>
      <c r="X89" s="184"/>
      <c r="Y89" s="184"/>
      <c r="Z89" s="184"/>
      <c r="AA89" s="185"/>
      <c r="AB89" s="185"/>
      <c r="AC89" s="185"/>
      <c r="AD89" s="185"/>
      <c r="AE89" s="185"/>
      <c r="AF89" s="185"/>
      <c r="AG89" s="185"/>
      <c r="AH89" s="185"/>
      <c r="AI89" s="185"/>
    </row>
    <row r="90">
      <c r="A90" s="246" t="s">
        <v>5865</v>
      </c>
      <c r="B90" s="196" t="s">
        <v>5351</v>
      </c>
      <c r="C90" s="195" t="s">
        <v>5866</v>
      </c>
      <c r="D90" s="195" t="s">
        <v>5867</v>
      </c>
      <c r="E90" s="187" t="s">
        <v>5668</v>
      </c>
      <c r="F90" s="195" t="s">
        <v>5868</v>
      </c>
      <c r="G90" s="195" t="s">
        <v>5864</v>
      </c>
      <c r="H90" s="195" t="s">
        <v>5864</v>
      </c>
      <c r="I90" s="245" t="s">
        <v>51</v>
      </c>
      <c r="J90" s="506">
        <v>45396.0</v>
      </c>
      <c r="K90" s="211"/>
      <c r="L90" s="259"/>
      <c r="M90" s="305"/>
      <c r="N90" s="184"/>
      <c r="O90" s="184"/>
      <c r="P90" s="184"/>
      <c r="Q90" s="184"/>
      <c r="R90" s="184"/>
      <c r="S90" s="184"/>
      <c r="T90" s="184"/>
      <c r="U90" s="184"/>
      <c r="V90" s="184"/>
      <c r="W90" s="184"/>
      <c r="X90" s="184"/>
      <c r="Y90" s="184"/>
      <c r="Z90" s="184"/>
      <c r="AA90" s="185"/>
      <c r="AB90" s="185"/>
      <c r="AC90" s="185"/>
      <c r="AD90" s="185"/>
      <c r="AE90" s="185"/>
      <c r="AF90" s="185"/>
      <c r="AG90" s="185"/>
      <c r="AH90" s="185"/>
      <c r="AI90" s="185"/>
    </row>
    <row r="91" ht="15.0" customHeight="1">
      <c r="A91" s="467"/>
      <c r="B91" s="218"/>
      <c r="C91" s="226"/>
      <c r="D91" s="226"/>
      <c r="E91" s="248"/>
      <c r="F91" s="198"/>
      <c r="G91" s="213"/>
      <c r="H91" s="213"/>
      <c r="I91" s="218"/>
      <c r="J91" s="181"/>
      <c r="K91" s="234"/>
      <c r="L91" s="216"/>
      <c r="M91" s="185"/>
      <c r="N91" s="185"/>
      <c r="O91" s="185"/>
      <c r="P91" s="185"/>
      <c r="Q91" s="185"/>
      <c r="R91" s="185"/>
      <c r="S91" s="185"/>
      <c r="T91" s="185"/>
      <c r="U91" s="185"/>
      <c r="V91" s="185"/>
      <c r="W91" s="185"/>
      <c r="X91" s="185"/>
      <c r="Y91" s="185"/>
      <c r="Z91" s="185"/>
      <c r="AA91" s="185"/>
      <c r="AB91" s="185"/>
      <c r="AC91" s="185"/>
      <c r="AD91" s="185"/>
      <c r="AE91" s="185"/>
      <c r="AF91" s="185"/>
      <c r="AG91" s="185"/>
      <c r="AH91" s="185"/>
      <c r="AI91" s="185"/>
    </row>
    <row r="92" ht="15.0" customHeight="1">
      <c r="A92" s="519"/>
      <c r="B92" s="227"/>
      <c r="C92" s="229"/>
      <c r="D92" s="229"/>
      <c r="E92" s="228"/>
      <c r="F92" s="198"/>
      <c r="G92" s="213"/>
      <c r="H92" s="213"/>
      <c r="I92" s="227"/>
      <c r="J92" s="181"/>
      <c r="K92" s="272"/>
      <c r="L92" s="216"/>
      <c r="M92" s="185"/>
      <c r="N92" s="185"/>
      <c r="O92" s="185"/>
      <c r="P92" s="185"/>
      <c r="Q92" s="185"/>
      <c r="R92" s="185"/>
      <c r="S92" s="185"/>
      <c r="T92" s="185"/>
      <c r="U92" s="185"/>
      <c r="V92" s="185"/>
      <c r="W92" s="185"/>
      <c r="X92" s="185"/>
      <c r="Y92" s="185"/>
      <c r="Z92" s="185"/>
      <c r="AA92" s="185"/>
      <c r="AB92" s="185"/>
      <c r="AC92" s="185"/>
      <c r="AD92" s="185"/>
      <c r="AE92" s="185"/>
      <c r="AF92" s="185"/>
      <c r="AG92" s="185"/>
      <c r="AH92" s="185"/>
      <c r="AI92" s="185"/>
    </row>
    <row r="93" ht="15.0" customHeight="1">
      <c r="A93" s="467"/>
      <c r="B93" s="218"/>
      <c r="C93" s="213"/>
      <c r="D93" s="226"/>
      <c r="E93" s="248"/>
      <c r="F93" s="198"/>
      <c r="G93" s="213"/>
      <c r="H93" s="213"/>
      <c r="I93" s="218"/>
      <c r="J93" s="181"/>
      <c r="K93" s="234"/>
      <c r="L93" s="216"/>
      <c r="M93" s="185"/>
      <c r="N93" s="185"/>
      <c r="O93" s="185"/>
      <c r="P93" s="185"/>
      <c r="Q93" s="185"/>
      <c r="R93" s="185"/>
      <c r="S93" s="185"/>
      <c r="T93" s="185"/>
      <c r="U93" s="185"/>
      <c r="V93" s="185"/>
      <c r="W93" s="185"/>
      <c r="X93" s="185"/>
      <c r="Y93" s="185"/>
      <c r="Z93" s="185"/>
      <c r="AA93" s="185"/>
      <c r="AB93" s="185"/>
      <c r="AC93" s="185"/>
      <c r="AD93" s="185"/>
      <c r="AE93" s="185"/>
      <c r="AF93" s="185"/>
      <c r="AG93" s="185"/>
      <c r="AH93" s="185"/>
      <c r="AI93" s="185"/>
    </row>
    <row r="94" ht="15.0" customHeight="1">
      <c r="A94" s="519"/>
      <c r="B94" s="227"/>
      <c r="C94" s="229"/>
      <c r="D94" s="229"/>
      <c r="E94" s="228"/>
      <c r="F94" s="198"/>
      <c r="G94" s="229"/>
      <c r="H94" s="229"/>
      <c r="I94" s="227"/>
      <c r="J94" s="181"/>
      <c r="K94" s="272"/>
      <c r="L94" s="216"/>
      <c r="M94" s="185"/>
      <c r="N94" s="185"/>
      <c r="O94" s="185"/>
      <c r="P94" s="185"/>
      <c r="Q94" s="185"/>
      <c r="R94" s="185"/>
      <c r="S94" s="185"/>
      <c r="T94" s="185"/>
      <c r="U94" s="185"/>
      <c r="V94" s="185"/>
      <c r="W94" s="185"/>
      <c r="X94" s="185"/>
      <c r="Y94" s="185"/>
      <c r="Z94" s="185"/>
      <c r="AA94" s="185"/>
      <c r="AB94" s="185"/>
      <c r="AC94" s="185"/>
      <c r="AD94" s="185"/>
      <c r="AE94" s="185"/>
      <c r="AF94" s="185"/>
      <c r="AG94" s="185"/>
      <c r="AH94" s="185"/>
      <c r="AI94" s="185"/>
    </row>
    <row r="95" ht="15.0" customHeight="1">
      <c r="A95" s="519"/>
      <c r="B95" s="227"/>
      <c r="C95" s="230"/>
      <c r="D95" s="229"/>
      <c r="E95" s="228"/>
      <c r="F95" s="198"/>
      <c r="G95" s="198"/>
      <c r="H95" s="198"/>
      <c r="I95" s="227"/>
      <c r="J95" s="181"/>
      <c r="K95" s="272"/>
      <c r="L95" s="216"/>
      <c r="M95" s="185"/>
      <c r="N95" s="185"/>
      <c r="O95" s="185"/>
      <c r="P95" s="185"/>
      <c r="Q95" s="185"/>
      <c r="R95" s="185"/>
      <c r="S95" s="185"/>
      <c r="T95" s="185"/>
      <c r="U95" s="185"/>
      <c r="V95" s="185"/>
      <c r="W95" s="185"/>
      <c r="X95" s="185"/>
      <c r="Y95" s="185"/>
      <c r="Z95" s="185"/>
      <c r="AA95" s="185"/>
      <c r="AB95" s="185"/>
      <c r="AC95" s="185"/>
      <c r="AD95" s="185"/>
      <c r="AE95" s="185"/>
      <c r="AF95" s="185"/>
      <c r="AG95" s="185"/>
      <c r="AH95" s="185"/>
      <c r="AI95" s="185"/>
    </row>
    <row r="96" ht="15.0" customHeight="1">
      <c r="A96" s="519"/>
      <c r="B96" s="227"/>
      <c r="C96" s="229"/>
      <c r="D96" s="229"/>
      <c r="E96" s="228"/>
      <c r="F96" s="198"/>
      <c r="G96" s="229"/>
      <c r="H96" s="229"/>
      <c r="I96" s="227"/>
      <c r="J96" s="181"/>
      <c r="K96" s="272"/>
      <c r="L96" s="216"/>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row>
    <row r="97" ht="15.0" customHeight="1">
      <c r="A97" s="519"/>
      <c r="B97" s="227"/>
      <c r="C97" s="229"/>
      <c r="D97" s="229"/>
      <c r="E97" s="228"/>
      <c r="F97" s="198"/>
      <c r="G97" s="229"/>
      <c r="H97" s="229"/>
      <c r="I97" s="227"/>
      <c r="J97" s="181"/>
      <c r="K97" s="272"/>
      <c r="L97" s="216"/>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row>
    <row r="98" ht="15.0" customHeight="1">
      <c r="A98" s="519"/>
      <c r="B98" s="227"/>
      <c r="C98" s="230"/>
      <c r="D98" s="229"/>
      <c r="E98" s="228"/>
      <c r="F98" s="198"/>
      <c r="G98" s="229"/>
      <c r="H98" s="229"/>
      <c r="I98" s="227"/>
      <c r="J98" s="181"/>
      <c r="K98" s="272"/>
      <c r="L98" s="216"/>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row>
    <row r="99" ht="15.0" customHeight="1">
      <c r="A99" s="519"/>
      <c r="B99" s="227"/>
      <c r="C99" s="230"/>
      <c r="D99" s="229"/>
      <c r="E99" s="228"/>
      <c r="F99" s="198"/>
      <c r="G99" s="229"/>
      <c r="H99" s="229"/>
      <c r="I99" s="227"/>
      <c r="J99" s="181"/>
      <c r="K99" s="272"/>
      <c r="L99" s="216"/>
      <c r="M99" s="185"/>
      <c r="N99" s="185"/>
      <c r="O99" s="185"/>
      <c r="P99" s="185"/>
      <c r="Q99" s="185"/>
      <c r="R99" s="185"/>
      <c r="S99" s="185"/>
      <c r="T99" s="185"/>
      <c r="U99" s="185"/>
      <c r="V99" s="185"/>
      <c r="W99" s="185"/>
      <c r="X99" s="185"/>
      <c r="Y99" s="185"/>
      <c r="Z99" s="185"/>
      <c r="AA99" s="185"/>
      <c r="AB99" s="185"/>
      <c r="AC99" s="185"/>
      <c r="AD99" s="185"/>
      <c r="AE99" s="185"/>
      <c r="AF99" s="185"/>
      <c r="AG99" s="185"/>
      <c r="AH99" s="185"/>
      <c r="AI99" s="185"/>
    </row>
    <row r="100" ht="15.0" customHeight="1">
      <c r="A100" s="519"/>
      <c r="B100" s="227"/>
      <c r="C100" s="230"/>
      <c r="D100" s="229"/>
      <c r="E100" s="228"/>
      <c r="F100" s="198"/>
      <c r="G100" s="213"/>
      <c r="H100" s="213"/>
      <c r="I100" s="216"/>
      <c r="J100" s="181"/>
      <c r="K100" s="272"/>
      <c r="L100" s="216"/>
      <c r="M100" s="217"/>
      <c r="N100" s="185"/>
      <c r="O100" s="185"/>
      <c r="P100" s="185"/>
      <c r="Q100" s="185"/>
      <c r="R100" s="185"/>
      <c r="S100" s="185"/>
      <c r="T100" s="185"/>
      <c r="U100" s="185"/>
      <c r="V100" s="185"/>
      <c r="W100" s="185"/>
      <c r="X100" s="185"/>
      <c r="Y100" s="185"/>
      <c r="Z100" s="185"/>
      <c r="AA100" s="185"/>
      <c r="AB100" s="185"/>
      <c r="AC100" s="185"/>
      <c r="AD100" s="185"/>
      <c r="AE100" s="185"/>
      <c r="AF100" s="185"/>
      <c r="AG100" s="185"/>
      <c r="AH100" s="185"/>
      <c r="AI100" s="185"/>
    </row>
    <row r="101" ht="15.0" customHeight="1">
      <c r="A101" s="519"/>
      <c r="B101" s="227"/>
      <c r="C101" s="229"/>
      <c r="D101" s="229"/>
      <c r="E101" s="228"/>
      <c r="F101" s="198"/>
      <c r="G101" s="229"/>
      <c r="H101" s="229"/>
      <c r="I101" s="227"/>
      <c r="J101" s="181"/>
      <c r="K101" s="272"/>
      <c r="L101" s="216"/>
      <c r="M101" s="185"/>
      <c r="N101" s="185"/>
      <c r="O101" s="185"/>
      <c r="P101" s="185"/>
      <c r="Q101" s="185"/>
      <c r="R101" s="185"/>
      <c r="S101" s="185"/>
      <c r="T101" s="185"/>
      <c r="U101" s="185"/>
      <c r="V101" s="185"/>
      <c r="W101" s="185"/>
      <c r="X101" s="185"/>
      <c r="Y101" s="185"/>
      <c r="Z101" s="185"/>
      <c r="AA101" s="185"/>
      <c r="AB101" s="185"/>
      <c r="AC101" s="185"/>
      <c r="AD101" s="185"/>
      <c r="AE101" s="185"/>
      <c r="AF101" s="185"/>
      <c r="AG101" s="185"/>
      <c r="AH101" s="185"/>
      <c r="AI101" s="185"/>
    </row>
    <row r="102" ht="15.0" customHeight="1">
      <c r="A102" s="519"/>
      <c r="B102" s="227"/>
      <c r="C102" s="230"/>
      <c r="D102" s="229"/>
      <c r="E102" s="228"/>
      <c r="F102" s="198"/>
      <c r="G102" s="229"/>
      <c r="H102" s="229"/>
      <c r="I102" s="227"/>
      <c r="J102" s="181"/>
      <c r="K102" s="272"/>
      <c r="L102" s="216"/>
      <c r="M102" s="185"/>
      <c r="N102" s="185"/>
      <c r="O102" s="185"/>
      <c r="P102" s="185"/>
      <c r="Q102" s="185"/>
      <c r="R102" s="185"/>
      <c r="S102" s="185"/>
      <c r="T102" s="185"/>
      <c r="U102" s="185"/>
      <c r="V102" s="185"/>
      <c r="W102" s="185"/>
      <c r="X102" s="185"/>
      <c r="Y102" s="185"/>
      <c r="Z102" s="185"/>
      <c r="AA102" s="185"/>
      <c r="AB102" s="185"/>
      <c r="AC102" s="185"/>
      <c r="AD102" s="185"/>
      <c r="AE102" s="185"/>
      <c r="AF102" s="185"/>
      <c r="AG102" s="185"/>
      <c r="AH102" s="185"/>
      <c r="AI102" s="185"/>
    </row>
    <row r="103" ht="15.0" customHeight="1">
      <c r="A103" s="519"/>
      <c r="B103" s="227"/>
      <c r="C103" s="230"/>
      <c r="D103" s="230"/>
      <c r="E103" s="228"/>
      <c r="F103" s="198"/>
      <c r="G103" s="229"/>
      <c r="H103" s="229"/>
      <c r="I103" s="216"/>
      <c r="J103" s="181"/>
      <c r="K103" s="272"/>
      <c r="L103" s="216"/>
      <c r="M103" s="185"/>
      <c r="N103" s="185"/>
      <c r="O103" s="185"/>
      <c r="P103" s="185"/>
      <c r="Q103" s="185"/>
      <c r="R103" s="185"/>
      <c r="S103" s="185"/>
      <c r="T103" s="185"/>
      <c r="U103" s="185"/>
      <c r="V103" s="185"/>
      <c r="W103" s="185"/>
      <c r="X103" s="185"/>
      <c r="Y103" s="185"/>
      <c r="Z103" s="185"/>
      <c r="AA103" s="185"/>
      <c r="AB103" s="185"/>
      <c r="AC103" s="185"/>
      <c r="AD103" s="185"/>
      <c r="AE103" s="185"/>
      <c r="AF103" s="185"/>
      <c r="AG103" s="185"/>
      <c r="AH103" s="185"/>
      <c r="AI103" s="185"/>
    </row>
    <row r="104" ht="15.0" customHeight="1">
      <c r="A104" s="519"/>
      <c r="B104" s="227"/>
      <c r="C104" s="229"/>
      <c r="D104" s="229"/>
      <c r="E104" s="228"/>
      <c r="F104" s="198"/>
      <c r="G104" s="229"/>
      <c r="H104" s="229"/>
      <c r="I104" s="227"/>
      <c r="J104" s="181"/>
      <c r="K104" s="272"/>
      <c r="L104" s="216"/>
      <c r="M104" s="185"/>
      <c r="N104" s="185"/>
      <c r="O104" s="185"/>
      <c r="P104" s="185"/>
      <c r="Q104" s="185"/>
      <c r="R104" s="185"/>
      <c r="S104" s="185"/>
      <c r="T104" s="185"/>
      <c r="U104" s="185"/>
      <c r="V104" s="185"/>
      <c r="W104" s="185"/>
      <c r="X104" s="185"/>
      <c r="Y104" s="185"/>
      <c r="Z104" s="185"/>
      <c r="AA104" s="185"/>
      <c r="AB104" s="185"/>
      <c r="AC104" s="185"/>
      <c r="AD104" s="185"/>
      <c r="AE104" s="185"/>
      <c r="AF104" s="185"/>
      <c r="AG104" s="185"/>
      <c r="AH104" s="185"/>
      <c r="AI104" s="185"/>
    </row>
    <row r="105" ht="15.0" customHeight="1">
      <c r="A105" s="253"/>
      <c r="B105" s="238"/>
      <c r="C105" s="230"/>
      <c r="D105" s="198"/>
      <c r="E105" s="228"/>
      <c r="F105" s="198"/>
      <c r="G105" s="230"/>
      <c r="H105" s="230"/>
      <c r="I105" s="216"/>
      <c r="J105" s="181"/>
      <c r="K105" s="263"/>
      <c r="L105" s="216"/>
      <c r="M105" s="134"/>
      <c r="N105" s="134"/>
      <c r="O105" s="134"/>
      <c r="P105" s="134"/>
      <c r="Q105" s="134"/>
      <c r="R105" s="134"/>
      <c r="S105" s="134"/>
      <c r="T105" s="134"/>
      <c r="U105" s="134"/>
      <c r="V105" s="134"/>
      <c r="W105" s="134"/>
      <c r="X105" s="134"/>
      <c r="Y105" s="134"/>
      <c r="Z105" s="134"/>
      <c r="AA105" s="135"/>
      <c r="AB105" s="135"/>
      <c r="AC105" s="135"/>
      <c r="AD105" s="135"/>
      <c r="AE105" s="135"/>
      <c r="AF105" s="135"/>
      <c r="AG105" s="135"/>
      <c r="AH105" s="135"/>
      <c r="AI105" s="135"/>
    </row>
    <row r="106" ht="15.0" customHeight="1">
      <c r="A106" s="253"/>
      <c r="B106" s="238"/>
      <c r="C106" s="230"/>
      <c r="D106" s="198"/>
      <c r="E106" s="228"/>
      <c r="F106" s="198"/>
      <c r="G106" s="230"/>
      <c r="H106" s="230"/>
      <c r="I106" s="216"/>
      <c r="J106" s="181"/>
      <c r="K106" s="263"/>
      <c r="L106" s="216"/>
      <c r="M106" s="134"/>
      <c r="N106" s="134"/>
      <c r="O106" s="134"/>
      <c r="P106" s="134"/>
      <c r="Q106" s="134"/>
      <c r="R106" s="134"/>
      <c r="S106" s="134"/>
      <c r="T106" s="134"/>
      <c r="U106" s="134"/>
      <c r="V106" s="134"/>
      <c r="W106" s="134"/>
      <c r="X106" s="134"/>
      <c r="Y106" s="134"/>
      <c r="Z106" s="134"/>
      <c r="AA106" s="135"/>
      <c r="AB106" s="135"/>
      <c r="AC106" s="135"/>
      <c r="AD106" s="135"/>
      <c r="AE106" s="135"/>
      <c r="AF106" s="135"/>
      <c r="AG106" s="135"/>
      <c r="AH106" s="135"/>
      <c r="AI106" s="135"/>
    </row>
    <row r="107" ht="15.0" customHeight="1">
      <c r="A107" s="253"/>
      <c r="B107" s="238"/>
      <c r="C107" s="230"/>
      <c r="D107" s="198"/>
      <c r="E107" s="228"/>
      <c r="F107" s="198"/>
      <c r="G107" s="230"/>
      <c r="H107" s="230"/>
      <c r="I107" s="216"/>
      <c r="J107" s="181"/>
      <c r="K107" s="263"/>
      <c r="L107" s="216"/>
      <c r="M107" s="134"/>
      <c r="N107" s="134"/>
      <c r="O107" s="134"/>
      <c r="P107" s="134"/>
      <c r="Q107" s="134"/>
      <c r="R107" s="134"/>
      <c r="S107" s="134"/>
      <c r="T107" s="134"/>
      <c r="U107" s="134"/>
      <c r="V107" s="134"/>
      <c r="W107" s="134"/>
      <c r="X107" s="134"/>
      <c r="Y107" s="134"/>
      <c r="Z107" s="134"/>
      <c r="AA107" s="135"/>
      <c r="AB107" s="135"/>
      <c r="AC107" s="135"/>
      <c r="AD107" s="135"/>
      <c r="AE107" s="135"/>
      <c r="AF107" s="135"/>
      <c r="AG107" s="135"/>
      <c r="AH107" s="135"/>
      <c r="AI107" s="135"/>
    </row>
    <row r="108" ht="15.0" customHeight="1">
      <c r="A108" s="253"/>
      <c r="B108" s="238"/>
      <c r="C108" s="230"/>
      <c r="D108" s="198"/>
      <c r="E108" s="228"/>
      <c r="F108" s="198"/>
      <c r="G108" s="230"/>
      <c r="H108" s="230"/>
      <c r="I108" s="216"/>
      <c r="J108" s="181"/>
      <c r="K108" s="263"/>
      <c r="L108" s="216"/>
      <c r="M108" s="134"/>
      <c r="N108" s="134"/>
      <c r="O108" s="134"/>
      <c r="P108" s="134"/>
      <c r="Q108" s="134"/>
      <c r="R108" s="134"/>
      <c r="S108" s="134"/>
      <c r="T108" s="134"/>
      <c r="U108" s="134"/>
      <c r="V108" s="134"/>
      <c r="W108" s="134"/>
      <c r="X108" s="134"/>
      <c r="Y108" s="134"/>
      <c r="Z108" s="134"/>
      <c r="AA108" s="135"/>
      <c r="AB108" s="135"/>
      <c r="AC108" s="135"/>
      <c r="AD108" s="135"/>
      <c r="AE108" s="135"/>
      <c r="AF108" s="135"/>
      <c r="AG108" s="135"/>
      <c r="AH108" s="135"/>
      <c r="AI108" s="135"/>
    </row>
    <row r="109" ht="15.0" customHeight="1">
      <c r="A109" s="253"/>
      <c r="B109" s="238"/>
      <c r="C109" s="230"/>
      <c r="D109" s="198"/>
      <c r="E109" s="228"/>
      <c r="F109" s="198"/>
      <c r="G109" s="230"/>
      <c r="H109" s="230"/>
      <c r="I109" s="216"/>
      <c r="J109" s="181"/>
      <c r="K109" s="263"/>
      <c r="L109" s="216"/>
      <c r="M109" s="134"/>
      <c r="N109" s="134"/>
      <c r="O109" s="134"/>
      <c r="P109" s="134"/>
      <c r="Q109" s="134"/>
      <c r="R109" s="134"/>
      <c r="S109" s="134"/>
      <c r="T109" s="134"/>
      <c r="U109" s="134"/>
      <c r="V109" s="134"/>
      <c r="W109" s="134"/>
      <c r="X109" s="134"/>
      <c r="Y109" s="134"/>
      <c r="Z109" s="134"/>
      <c r="AA109" s="135"/>
      <c r="AB109" s="135"/>
      <c r="AC109" s="135"/>
      <c r="AD109" s="135"/>
      <c r="AE109" s="135"/>
      <c r="AF109" s="135"/>
      <c r="AG109" s="135"/>
      <c r="AH109" s="135"/>
      <c r="AI109" s="135"/>
    </row>
    <row r="110" ht="15.0" customHeight="1">
      <c r="A110" s="253"/>
      <c r="B110" s="238"/>
      <c r="C110" s="198"/>
      <c r="D110" s="195"/>
      <c r="E110" s="228"/>
      <c r="F110" s="198"/>
      <c r="G110" s="195"/>
      <c r="H110" s="195"/>
      <c r="I110" s="238"/>
      <c r="J110" s="181"/>
      <c r="K110" s="234"/>
      <c r="L110" s="216"/>
      <c r="M110" s="185"/>
      <c r="N110" s="185"/>
      <c r="O110" s="185"/>
      <c r="P110" s="185"/>
      <c r="Q110" s="185"/>
      <c r="R110" s="185"/>
      <c r="S110" s="185"/>
      <c r="T110" s="185"/>
      <c r="U110" s="185"/>
      <c r="V110" s="185"/>
      <c r="W110" s="185"/>
      <c r="X110" s="185"/>
      <c r="Y110" s="185"/>
      <c r="Z110" s="185"/>
      <c r="AA110" s="185"/>
      <c r="AB110" s="185"/>
      <c r="AC110" s="185"/>
      <c r="AD110" s="185"/>
      <c r="AE110" s="185"/>
      <c r="AF110" s="185"/>
      <c r="AG110" s="185"/>
      <c r="AH110" s="185"/>
      <c r="AI110" s="185"/>
    </row>
    <row r="111" ht="15.0" customHeight="1">
      <c r="A111" s="253"/>
      <c r="B111" s="238"/>
      <c r="C111" s="198"/>
      <c r="D111" s="195"/>
      <c r="E111" s="228"/>
      <c r="F111" s="198"/>
      <c r="G111" s="195"/>
      <c r="H111" s="195"/>
      <c r="I111" s="238"/>
      <c r="J111" s="181"/>
      <c r="K111" s="234"/>
      <c r="L111" s="216"/>
      <c r="M111" s="185"/>
      <c r="N111" s="185"/>
      <c r="O111" s="185"/>
      <c r="P111" s="185"/>
      <c r="Q111" s="185"/>
      <c r="R111" s="185"/>
      <c r="S111" s="185"/>
      <c r="T111" s="185"/>
      <c r="U111" s="185"/>
      <c r="V111" s="185"/>
      <c r="W111" s="185"/>
      <c r="X111" s="185"/>
      <c r="Y111" s="185"/>
      <c r="Z111" s="185"/>
      <c r="AA111" s="185"/>
      <c r="AB111" s="185"/>
      <c r="AC111" s="185"/>
      <c r="AD111" s="185"/>
      <c r="AE111" s="185"/>
      <c r="AF111" s="185"/>
      <c r="AG111" s="185"/>
      <c r="AH111" s="185"/>
      <c r="AI111" s="185"/>
    </row>
    <row r="112" ht="15.0" customHeight="1">
      <c r="A112" s="253"/>
      <c r="B112" s="238"/>
      <c r="C112" s="198"/>
      <c r="D112" s="195"/>
      <c r="E112" s="228"/>
      <c r="F112" s="198"/>
      <c r="G112" s="195"/>
      <c r="H112" s="195"/>
      <c r="I112" s="238"/>
      <c r="J112" s="181"/>
      <c r="K112" s="234"/>
      <c r="L112" s="216"/>
      <c r="M112" s="185"/>
      <c r="N112" s="185"/>
      <c r="O112" s="185"/>
      <c r="P112" s="185"/>
      <c r="Q112" s="185"/>
      <c r="R112" s="185"/>
      <c r="S112" s="185"/>
      <c r="T112" s="185"/>
      <c r="U112" s="185"/>
      <c r="V112" s="185"/>
      <c r="W112" s="185"/>
      <c r="X112" s="185"/>
      <c r="Y112" s="185"/>
      <c r="Z112" s="185"/>
      <c r="AA112" s="185"/>
      <c r="AB112" s="185"/>
      <c r="AC112" s="185"/>
      <c r="AD112" s="185"/>
      <c r="AE112" s="185"/>
      <c r="AF112" s="185"/>
      <c r="AG112" s="185"/>
      <c r="AH112" s="185"/>
      <c r="AI112" s="185"/>
    </row>
    <row r="113" ht="15.0" customHeight="1">
      <c r="A113" s="253"/>
      <c r="B113" s="238"/>
      <c r="C113" s="198"/>
      <c r="D113" s="195"/>
      <c r="E113" s="228"/>
      <c r="F113" s="198"/>
      <c r="G113" s="195"/>
      <c r="H113" s="195"/>
      <c r="I113" s="238"/>
      <c r="J113" s="181"/>
      <c r="K113" s="234"/>
      <c r="L113" s="216"/>
      <c r="M113" s="185"/>
      <c r="N113" s="185"/>
      <c r="O113" s="185"/>
      <c r="P113" s="185"/>
      <c r="Q113" s="185"/>
      <c r="R113" s="185"/>
      <c r="S113" s="185"/>
      <c r="T113" s="185"/>
      <c r="U113" s="185"/>
      <c r="V113" s="185"/>
      <c r="W113" s="185"/>
      <c r="X113" s="185"/>
      <c r="Y113" s="185"/>
      <c r="Z113" s="185"/>
      <c r="AA113" s="185"/>
      <c r="AB113" s="185"/>
      <c r="AC113" s="185"/>
      <c r="AD113" s="185"/>
      <c r="AE113" s="185"/>
      <c r="AF113" s="185"/>
      <c r="AG113" s="185"/>
      <c r="AH113" s="185"/>
      <c r="AI113" s="185"/>
    </row>
    <row r="114" ht="15.0" customHeight="1">
      <c r="A114" s="253"/>
      <c r="B114" s="238"/>
      <c r="C114" s="198"/>
      <c r="D114" s="195"/>
      <c r="E114" s="228"/>
      <c r="F114" s="198"/>
      <c r="G114" s="195"/>
      <c r="H114" s="195"/>
      <c r="I114" s="238"/>
      <c r="J114" s="181"/>
      <c r="K114" s="234"/>
      <c r="L114" s="216"/>
      <c r="M114" s="185"/>
      <c r="N114" s="185"/>
      <c r="O114" s="185"/>
      <c r="P114" s="185"/>
      <c r="Q114" s="185"/>
      <c r="R114" s="185"/>
      <c r="S114" s="185"/>
      <c r="T114" s="185"/>
      <c r="U114" s="185"/>
      <c r="V114" s="185"/>
      <c r="W114" s="185"/>
      <c r="X114" s="185"/>
      <c r="Y114" s="185"/>
      <c r="Z114" s="185"/>
      <c r="AA114" s="185"/>
      <c r="AB114" s="185"/>
      <c r="AC114" s="185"/>
      <c r="AD114" s="185"/>
      <c r="AE114" s="185"/>
      <c r="AF114" s="185"/>
      <c r="AG114" s="185"/>
      <c r="AH114" s="185"/>
      <c r="AI114" s="185"/>
    </row>
    <row r="115" ht="15.0" customHeight="1">
      <c r="A115" s="253"/>
      <c r="B115" s="238"/>
      <c r="C115" s="198"/>
      <c r="D115" s="195"/>
      <c r="E115" s="228"/>
      <c r="F115" s="198"/>
      <c r="G115" s="230"/>
      <c r="H115" s="230"/>
      <c r="I115" s="238"/>
      <c r="J115" s="181"/>
      <c r="K115" s="234"/>
      <c r="L115" s="216"/>
      <c r="M115" s="185"/>
      <c r="N115" s="185"/>
      <c r="O115" s="185"/>
      <c r="P115" s="185"/>
      <c r="Q115" s="185"/>
      <c r="R115" s="185"/>
      <c r="S115" s="185"/>
      <c r="T115" s="185"/>
      <c r="U115" s="185"/>
      <c r="V115" s="185"/>
      <c r="W115" s="185"/>
      <c r="X115" s="185"/>
      <c r="Y115" s="185"/>
      <c r="Z115" s="185"/>
      <c r="AA115" s="185"/>
      <c r="AB115" s="185"/>
      <c r="AC115" s="185"/>
      <c r="AD115" s="185"/>
      <c r="AE115" s="185"/>
      <c r="AF115" s="185"/>
      <c r="AG115" s="185"/>
      <c r="AH115" s="185"/>
      <c r="AI115" s="185"/>
    </row>
    <row r="116" ht="15.0" customHeight="1">
      <c r="A116" s="253"/>
      <c r="B116" s="238"/>
      <c r="C116" s="230"/>
      <c r="D116" s="198"/>
      <c r="E116" s="228"/>
      <c r="F116" s="198"/>
      <c r="G116" s="230"/>
      <c r="H116" s="230"/>
      <c r="I116" s="216"/>
      <c r="J116" s="181"/>
      <c r="K116" s="263"/>
      <c r="L116" s="216"/>
      <c r="M116" s="134"/>
      <c r="N116" s="134"/>
      <c r="O116" s="134"/>
      <c r="P116" s="134"/>
      <c r="Q116" s="134"/>
      <c r="R116" s="134"/>
      <c r="S116" s="134"/>
      <c r="T116" s="134"/>
      <c r="U116" s="134"/>
      <c r="V116" s="134"/>
      <c r="W116" s="134"/>
      <c r="X116" s="134"/>
      <c r="Y116" s="134"/>
      <c r="Z116" s="134"/>
      <c r="AA116" s="135"/>
      <c r="AB116" s="135"/>
      <c r="AC116" s="135"/>
      <c r="AD116" s="135"/>
      <c r="AE116" s="135"/>
      <c r="AF116" s="135"/>
      <c r="AG116" s="135"/>
      <c r="AH116" s="135"/>
      <c r="AI116" s="135"/>
    </row>
    <row r="117" ht="15.0" customHeight="1">
      <c r="A117" s="253"/>
      <c r="B117" s="238"/>
      <c r="C117" s="230"/>
      <c r="D117" s="198"/>
      <c r="E117" s="228"/>
      <c r="F117" s="198"/>
      <c r="G117" s="230"/>
      <c r="H117" s="230"/>
      <c r="I117" s="216"/>
      <c r="J117" s="181"/>
      <c r="K117" s="263"/>
      <c r="L117" s="216"/>
      <c r="M117" s="134"/>
      <c r="N117" s="134"/>
      <c r="O117" s="134"/>
      <c r="P117" s="134"/>
      <c r="Q117" s="134"/>
      <c r="R117" s="134"/>
      <c r="S117" s="134"/>
      <c r="T117" s="134"/>
      <c r="U117" s="134"/>
      <c r="V117" s="134"/>
      <c r="W117" s="134"/>
      <c r="X117" s="134"/>
      <c r="Y117" s="134"/>
      <c r="Z117" s="134"/>
      <c r="AA117" s="135"/>
      <c r="AB117" s="135"/>
      <c r="AC117" s="135"/>
      <c r="AD117" s="135"/>
      <c r="AE117" s="135"/>
      <c r="AF117" s="135"/>
      <c r="AG117" s="135"/>
      <c r="AH117" s="135"/>
      <c r="AI117" s="135"/>
    </row>
    <row r="118" ht="15.0" customHeight="1">
      <c r="A118" s="253"/>
      <c r="B118" s="238"/>
      <c r="C118" s="230"/>
      <c r="D118" s="198"/>
      <c r="E118" s="228"/>
      <c r="F118" s="198"/>
      <c r="G118" s="230"/>
      <c r="H118" s="230"/>
      <c r="I118" s="216"/>
      <c r="J118" s="181"/>
      <c r="K118" s="263"/>
      <c r="L118" s="216"/>
      <c r="M118" s="134"/>
      <c r="N118" s="134"/>
      <c r="O118" s="134"/>
      <c r="P118" s="134"/>
      <c r="Q118" s="134"/>
      <c r="R118" s="134"/>
      <c r="S118" s="134"/>
      <c r="T118" s="134"/>
      <c r="U118" s="134"/>
      <c r="V118" s="134"/>
      <c r="W118" s="134"/>
      <c r="X118" s="134"/>
      <c r="Y118" s="134"/>
      <c r="Z118" s="134"/>
      <c r="AA118" s="135"/>
      <c r="AB118" s="135"/>
      <c r="AC118" s="135"/>
      <c r="AD118" s="135"/>
      <c r="AE118" s="135"/>
      <c r="AF118" s="135"/>
      <c r="AG118" s="135"/>
      <c r="AH118" s="135"/>
      <c r="AI118" s="135"/>
    </row>
    <row r="119" ht="15.0" customHeight="1">
      <c r="A119" s="253"/>
      <c r="B119" s="238"/>
      <c r="C119" s="230"/>
      <c r="D119" s="198"/>
      <c r="E119" s="228"/>
      <c r="F119" s="198"/>
      <c r="G119" s="230"/>
      <c r="H119" s="230"/>
      <c r="I119" s="216"/>
      <c r="J119" s="181"/>
      <c r="K119" s="263"/>
      <c r="L119" s="216"/>
      <c r="M119" s="134"/>
      <c r="N119" s="134"/>
      <c r="O119" s="134"/>
      <c r="P119" s="134"/>
      <c r="Q119" s="134"/>
      <c r="R119" s="134"/>
      <c r="S119" s="134"/>
      <c r="T119" s="134"/>
      <c r="U119" s="134"/>
      <c r="V119" s="134"/>
      <c r="W119" s="134"/>
      <c r="X119" s="134"/>
      <c r="Y119" s="134"/>
      <c r="Z119" s="134"/>
      <c r="AA119" s="135"/>
      <c r="AB119" s="135"/>
      <c r="AC119" s="135"/>
      <c r="AD119" s="135"/>
      <c r="AE119" s="135"/>
      <c r="AF119" s="135"/>
      <c r="AG119" s="135"/>
      <c r="AH119" s="135"/>
      <c r="AI119" s="135"/>
    </row>
    <row r="120" ht="15.0" customHeight="1">
      <c r="A120" s="253"/>
      <c r="B120" s="238"/>
      <c r="C120" s="230"/>
      <c r="D120" s="198"/>
      <c r="E120" s="228"/>
      <c r="F120" s="198"/>
      <c r="G120" s="230"/>
      <c r="H120" s="230"/>
      <c r="I120" s="216"/>
      <c r="J120" s="181"/>
      <c r="K120" s="263"/>
      <c r="L120" s="216"/>
      <c r="M120" s="134"/>
      <c r="N120" s="134"/>
      <c r="O120" s="134"/>
      <c r="P120" s="134"/>
      <c r="Q120" s="134"/>
      <c r="R120" s="134"/>
      <c r="S120" s="134"/>
      <c r="T120" s="134"/>
      <c r="U120" s="134"/>
      <c r="V120" s="134"/>
      <c r="W120" s="134"/>
      <c r="X120" s="134"/>
      <c r="Y120" s="134"/>
      <c r="Z120" s="134"/>
      <c r="AA120" s="135"/>
      <c r="AB120" s="135"/>
      <c r="AC120" s="135"/>
      <c r="AD120" s="135"/>
      <c r="AE120" s="135"/>
      <c r="AF120" s="135"/>
      <c r="AG120" s="135"/>
      <c r="AH120" s="135"/>
      <c r="AI120" s="135"/>
    </row>
    <row r="121" ht="15.0" customHeight="1">
      <c r="A121" s="253"/>
      <c r="B121" s="238"/>
      <c r="C121" s="230"/>
      <c r="D121" s="198"/>
      <c r="E121" s="228"/>
      <c r="F121" s="198"/>
      <c r="G121" s="230"/>
      <c r="H121" s="230"/>
      <c r="I121" s="216"/>
      <c r="J121" s="181"/>
      <c r="K121" s="263"/>
      <c r="L121" s="216"/>
      <c r="M121" s="134"/>
      <c r="N121" s="134"/>
      <c r="O121" s="134"/>
      <c r="P121" s="134"/>
      <c r="Q121" s="134"/>
      <c r="R121" s="134"/>
      <c r="S121" s="134"/>
      <c r="T121" s="134"/>
      <c r="U121" s="134"/>
      <c r="V121" s="134"/>
      <c r="W121" s="134"/>
      <c r="X121" s="134"/>
      <c r="Y121" s="134"/>
      <c r="Z121" s="134"/>
      <c r="AA121" s="135"/>
      <c r="AB121" s="135"/>
      <c r="AC121" s="135"/>
      <c r="AD121" s="135"/>
      <c r="AE121" s="135"/>
      <c r="AF121" s="135"/>
      <c r="AG121" s="135"/>
      <c r="AH121" s="135"/>
      <c r="AI121" s="135"/>
    </row>
    <row r="122" ht="15.0" customHeight="1">
      <c r="A122" s="253"/>
      <c r="B122" s="238"/>
      <c r="C122" s="230"/>
      <c r="D122" s="198"/>
      <c r="E122" s="228"/>
      <c r="F122" s="198"/>
      <c r="G122" s="230"/>
      <c r="H122" s="230"/>
      <c r="I122" s="216"/>
      <c r="J122" s="181"/>
      <c r="K122" s="263"/>
      <c r="L122" s="216"/>
      <c r="M122" s="134"/>
      <c r="N122" s="134"/>
      <c r="O122" s="134"/>
      <c r="P122" s="134"/>
      <c r="Q122" s="134"/>
      <c r="R122" s="134"/>
      <c r="S122" s="134"/>
      <c r="T122" s="134"/>
      <c r="U122" s="134"/>
      <c r="V122" s="134"/>
      <c r="W122" s="134"/>
      <c r="X122" s="134"/>
      <c r="Y122" s="134"/>
      <c r="Z122" s="134"/>
      <c r="AA122" s="135"/>
      <c r="AB122" s="135"/>
      <c r="AC122" s="135"/>
      <c r="AD122" s="135"/>
      <c r="AE122" s="135"/>
      <c r="AF122" s="135"/>
      <c r="AG122" s="135"/>
      <c r="AH122" s="135"/>
      <c r="AI122" s="135"/>
    </row>
    <row r="123" ht="15.0" customHeight="1">
      <c r="A123" s="253"/>
      <c r="B123" s="238"/>
      <c r="C123" s="230"/>
      <c r="D123" s="198"/>
      <c r="E123" s="228"/>
      <c r="F123" s="198"/>
      <c r="G123" s="230"/>
      <c r="H123" s="230"/>
      <c r="I123" s="216"/>
      <c r="J123" s="181"/>
      <c r="K123" s="263"/>
      <c r="L123" s="216"/>
      <c r="M123" s="134"/>
      <c r="N123" s="134"/>
      <c r="O123" s="134"/>
      <c r="P123" s="134"/>
      <c r="Q123" s="134"/>
      <c r="R123" s="134"/>
      <c r="S123" s="134"/>
      <c r="T123" s="134"/>
      <c r="U123" s="134"/>
      <c r="V123" s="134"/>
      <c r="W123" s="134"/>
      <c r="X123" s="134"/>
      <c r="Y123" s="134"/>
      <c r="Z123" s="134"/>
      <c r="AA123" s="135"/>
      <c r="AB123" s="135"/>
      <c r="AC123" s="135"/>
      <c r="AD123" s="135"/>
      <c r="AE123" s="135"/>
      <c r="AF123" s="135"/>
      <c r="AG123" s="135"/>
      <c r="AH123" s="135"/>
      <c r="AI123" s="135"/>
    </row>
    <row r="124" ht="15.0" customHeight="1">
      <c r="A124" s="253"/>
      <c r="B124" s="238"/>
      <c r="C124" s="230"/>
      <c r="D124" s="198"/>
      <c r="E124" s="228"/>
      <c r="F124" s="198"/>
      <c r="G124" s="230"/>
      <c r="H124" s="230"/>
      <c r="I124" s="216"/>
      <c r="J124" s="181"/>
      <c r="K124" s="263"/>
      <c r="L124" s="216"/>
      <c r="M124" s="134"/>
      <c r="N124" s="134"/>
      <c r="O124" s="134"/>
      <c r="P124" s="134"/>
      <c r="Q124" s="134"/>
      <c r="R124" s="134"/>
      <c r="S124" s="134"/>
      <c r="T124" s="134"/>
      <c r="U124" s="134"/>
      <c r="V124" s="134"/>
      <c r="W124" s="134"/>
      <c r="X124" s="134"/>
      <c r="Y124" s="134"/>
      <c r="Z124" s="134"/>
      <c r="AA124" s="135"/>
      <c r="AB124" s="135"/>
      <c r="AC124" s="135"/>
      <c r="AD124" s="135"/>
      <c r="AE124" s="135"/>
      <c r="AF124" s="135"/>
      <c r="AG124" s="135"/>
      <c r="AH124" s="135"/>
      <c r="AI124" s="135"/>
    </row>
    <row r="125" ht="15.75" customHeight="1">
      <c r="A125" s="253"/>
      <c r="B125" s="238"/>
      <c r="C125" s="230"/>
      <c r="D125" s="198"/>
      <c r="E125" s="228"/>
      <c r="F125" s="198"/>
      <c r="G125" s="230"/>
      <c r="H125" s="230"/>
      <c r="I125" s="216"/>
      <c r="J125" s="181"/>
      <c r="K125" s="263"/>
      <c r="L125" s="216"/>
      <c r="M125" s="134"/>
      <c r="N125" s="134"/>
      <c r="O125" s="134"/>
      <c r="P125" s="134"/>
      <c r="Q125" s="134"/>
      <c r="R125" s="134"/>
      <c r="S125" s="134"/>
      <c r="T125" s="134"/>
      <c r="U125" s="134"/>
      <c r="V125" s="134"/>
      <c r="W125" s="134"/>
      <c r="X125" s="134"/>
      <c r="Y125" s="134"/>
      <c r="Z125" s="134"/>
      <c r="AA125" s="135"/>
      <c r="AB125" s="135"/>
      <c r="AC125" s="135"/>
      <c r="AD125" s="135"/>
      <c r="AE125" s="135"/>
      <c r="AF125" s="135"/>
      <c r="AG125" s="135"/>
      <c r="AH125" s="135"/>
      <c r="AI125" s="135"/>
    </row>
    <row r="126" ht="15.75" customHeight="1">
      <c r="A126" s="467"/>
      <c r="B126" s="218"/>
      <c r="C126" s="213"/>
      <c r="D126" s="213"/>
      <c r="E126" s="248"/>
      <c r="F126" s="213"/>
      <c r="G126" s="230"/>
      <c r="H126" s="198"/>
      <c r="I126" s="264"/>
      <c r="J126" s="181"/>
      <c r="K126" s="234"/>
      <c r="L126" s="216"/>
      <c r="M126" s="185"/>
      <c r="N126" s="185"/>
      <c r="O126" s="185"/>
      <c r="P126" s="185"/>
      <c r="Q126" s="185"/>
      <c r="R126" s="185"/>
      <c r="S126" s="185"/>
      <c r="T126" s="185"/>
      <c r="U126" s="185"/>
      <c r="V126" s="185"/>
      <c r="W126" s="185"/>
      <c r="X126" s="185"/>
      <c r="Y126" s="185"/>
      <c r="Z126" s="185"/>
      <c r="AA126" s="185"/>
      <c r="AB126" s="185"/>
      <c r="AC126" s="185"/>
      <c r="AD126" s="185"/>
      <c r="AE126" s="185"/>
      <c r="AF126" s="185"/>
      <c r="AG126" s="185"/>
      <c r="AH126" s="185"/>
      <c r="AI126" s="185"/>
    </row>
    <row r="127" ht="15.75" customHeight="1">
      <c r="A127" s="467"/>
      <c r="B127" s="218"/>
      <c r="C127" s="213"/>
      <c r="D127" s="213"/>
      <c r="E127" s="248"/>
      <c r="F127" s="213"/>
      <c r="G127" s="198"/>
      <c r="H127" s="198"/>
      <c r="I127" s="264"/>
      <c r="J127" s="181"/>
      <c r="K127" s="234"/>
      <c r="L127" s="216"/>
      <c r="M127" s="185"/>
      <c r="N127" s="185"/>
      <c r="O127" s="185"/>
      <c r="P127" s="185"/>
      <c r="Q127" s="185"/>
      <c r="R127" s="185"/>
      <c r="S127" s="185"/>
      <c r="T127" s="185"/>
      <c r="U127" s="185"/>
      <c r="V127" s="185"/>
      <c r="W127" s="185"/>
      <c r="X127" s="185"/>
      <c r="Y127" s="185"/>
      <c r="Z127" s="185"/>
      <c r="AA127" s="185"/>
      <c r="AB127" s="185"/>
      <c r="AC127" s="185"/>
      <c r="AD127" s="185"/>
      <c r="AE127" s="185"/>
      <c r="AF127" s="185"/>
      <c r="AG127" s="185"/>
      <c r="AH127" s="185"/>
      <c r="AI127" s="185"/>
    </row>
    <row r="128" ht="15.75" customHeight="1">
      <c r="A128" s="253"/>
      <c r="B128" s="238"/>
      <c r="C128" s="230"/>
      <c r="D128" s="198"/>
      <c r="E128" s="228"/>
      <c r="F128" s="198"/>
      <c r="G128" s="230"/>
      <c r="H128" s="230"/>
      <c r="I128" s="216"/>
      <c r="J128" s="181"/>
      <c r="K128" s="263"/>
      <c r="L128" s="216"/>
      <c r="M128" s="134"/>
      <c r="N128" s="134"/>
      <c r="O128" s="134"/>
      <c r="P128" s="134"/>
      <c r="Q128" s="134"/>
      <c r="R128" s="134"/>
      <c r="S128" s="134"/>
      <c r="T128" s="134"/>
      <c r="U128" s="134"/>
      <c r="V128" s="134"/>
      <c r="W128" s="134"/>
      <c r="X128" s="134"/>
      <c r="Y128" s="134"/>
      <c r="Z128" s="134"/>
      <c r="AA128" s="135"/>
      <c r="AB128" s="135"/>
      <c r="AC128" s="135"/>
      <c r="AD128" s="135"/>
      <c r="AE128" s="135"/>
      <c r="AF128" s="135"/>
      <c r="AG128" s="135"/>
      <c r="AH128" s="135"/>
      <c r="AI128" s="135"/>
    </row>
    <row r="129" ht="15.75" customHeight="1">
      <c r="A129" s="253"/>
      <c r="B129" s="238"/>
      <c r="C129" s="230"/>
      <c r="D129" s="198"/>
      <c r="E129" s="228"/>
      <c r="F129" s="198"/>
      <c r="G129" s="230"/>
      <c r="H129" s="230"/>
      <c r="I129" s="216"/>
      <c r="J129" s="181"/>
      <c r="K129" s="263"/>
      <c r="L129" s="216"/>
      <c r="M129" s="134"/>
      <c r="N129" s="134"/>
      <c r="O129" s="134"/>
      <c r="P129" s="134"/>
      <c r="Q129" s="134"/>
      <c r="R129" s="134"/>
      <c r="S129" s="134"/>
      <c r="T129" s="134"/>
      <c r="U129" s="134"/>
      <c r="V129" s="134"/>
      <c r="W129" s="134"/>
      <c r="X129" s="134"/>
      <c r="Y129" s="134"/>
      <c r="Z129" s="134"/>
      <c r="AA129" s="135"/>
      <c r="AB129" s="135"/>
      <c r="AC129" s="135"/>
      <c r="AD129" s="135"/>
      <c r="AE129" s="135"/>
      <c r="AF129" s="135"/>
      <c r="AG129" s="135"/>
      <c r="AH129" s="135"/>
      <c r="AI129" s="135"/>
    </row>
    <row r="130" ht="15.75" customHeight="1">
      <c r="A130" s="253"/>
      <c r="B130" s="238"/>
      <c r="C130" s="230"/>
      <c r="D130" s="198"/>
      <c r="E130" s="228"/>
      <c r="F130" s="198"/>
      <c r="G130" s="230"/>
      <c r="H130" s="230"/>
      <c r="I130" s="216"/>
      <c r="J130" s="181"/>
      <c r="K130" s="263"/>
      <c r="L130" s="216"/>
      <c r="M130" s="134"/>
      <c r="N130" s="134"/>
      <c r="O130" s="134"/>
      <c r="P130" s="134"/>
      <c r="Q130" s="134"/>
      <c r="R130" s="134"/>
      <c r="S130" s="134"/>
      <c r="T130" s="134"/>
      <c r="U130" s="134"/>
      <c r="V130" s="134"/>
      <c r="W130" s="134"/>
      <c r="X130" s="134"/>
      <c r="Y130" s="134"/>
      <c r="Z130" s="134"/>
      <c r="AA130" s="135"/>
      <c r="AB130" s="135"/>
      <c r="AC130" s="135"/>
      <c r="AD130" s="135"/>
      <c r="AE130" s="135"/>
      <c r="AF130" s="135"/>
      <c r="AG130" s="135"/>
      <c r="AH130" s="135"/>
      <c r="AI130" s="135"/>
    </row>
    <row r="131" ht="15.75" customHeight="1">
      <c r="A131" s="253"/>
      <c r="B131" s="238"/>
      <c r="C131" s="230"/>
      <c r="D131" s="198"/>
      <c r="E131" s="228"/>
      <c r="F131" s="198"/>
      <c r="G131" s="230"/>
      <c r="H131" s="230"/>
      <c r="I131" s="216"/>
      <c r="J131" s="181"/>
      <c r="K131" s="263"/>
      <c r="L131" s="216"/>
      <c r="M131" s="134"/>
      <c r="N131" s="134"/>
      <c r="O131" s="134"/>
      <c r="P131" s="134"/>
      <c r="Q131" s="134"/>
      <c r="R131" s="134"/>
      <c r="S131" s="134"/>
      <c r="T131" s="134"/>
      <c r="U131" s="134"/>
      <c r="V131" s="134"/>
      <c r="W131" s="134"/>
      <c r="X131" s="134"/>
      <c r="Y131" s="134"/>
      <c r="Z131" s="134"/>
      <c r="AA131" s="135"/>
      <c r="AB131" s="135"/>
      <c r="AC131" s="135"/>
      <c r="AD131" s="135"/>
      <c r="AE131" s="135"/>
      <c r="AF131" s="135"/>
      <c r="AG131" s="135"/>
      <c r="AH131" s="135"/>
      <c r="AI131" s="135"/>
    </row>
    <row r="132" ht="15.75" customHeight="1">
      <c r="A132" s="253"/>
      <c r="B132" s="238"/>
      <c r="C132" s="230"/>
      <c r="D132" s="198"/>
      <c r="E132" s="228"/>
      <c r="F132" s="198"/>
      <c r="G132" s="230"/>
      <c r="H132" s="230"/>
      <c r="I132" s="216"/>
      <c r="J132" s="181"/>
      <c r="K132" s="263"/>
      <c r="L132" s="216"/>
      <c r="M132" s="134"/>
      <c r="N132" s="134"/>
      <c r="O132" s="134"/>
      <c r="P132" s="134"/>
      <c r="Q132" s="134"/>
      <c r="R132" s="134"/>
      <c r="S132" s="134"/>
      <c r="T132" s="134"/>
      <c r="U132" s="134"/>
      <c r="V132" s="134"/>
      <c r="W132" s="134"/>
      <c r="X132" s="134"/>
      <c r="Y132" s="134"/>
      <c r="Z132" s="134"/>
      <c r="AA132" s="135"/>
      <c r="AB132" s="135"/>
      <c r="AC132" s="135"/>
      <c r="AD132" s="135"/>
      <c r="AE132" s="135"/>
      <c r="AF132" s="135"/>
      <c r="AG132" s="135"/>
      <c r="AH132" s="135"/>
      <c r="AI132" s="135"/>
    </row>
    <row r="133" ht="15.75" customHeight="1">
      <c r="A133" s="253"/>
      <c r="B133" s="238"/>
      <c r="C133" s="230"/>
      <c r="D133" s="198"/>
      <c r="E133" s="228"/>
      <c r="F133" s="230"/>
      <c r="G133" s="230"/>
      <c r="H133" s="230"/>
      <c r="I133" s="216"/>
      <c r="J133" s="181"/>
      <c r="K133" s="263"/>
      <c r="L133" s="216"/>
      <c r="M133" s="134"/>
      <c r="N133" s="134"/>
      <c r="O133" s="134"/>
      <c r="P133" s="134"/>
      <c r="Q133" s="134"/>
      <c r="R133" s="134"/>
      <c r="S133" s="134"/>
      <c r="T133" s="134"/>
      <c r="U133" s="134"/>
      <c r="V133" s="134"/>
      <c r="W133" s="134"/>
      <c r="X133" s="134"/>
      <c r="Y133" s="134"/>
      <c r="Z133" s="134"/>
      <c r="AA133" s="135"/>
      <c r="AB133" s="135"/>
      <c r="AC133" s="135"/>
      <c r="AD133" s="135"/>
      <c r="AE133" s="135"/>
      <c r="AF133" s="135"/>
      <c r="AG133" s="135"/>
      <c r="AH133" s="135"/>
      <c r="AI133" s="135"/>
    </row>
    <row r="134" ht="15.75" customHeight="1">
      <c r="A134" s="279"/>
      <c r="B134" s="500"/>
      <c r="C134" s="6"/>
      <c r="D134" s="150"/>
      <c r="E134" s="282"/>
      <c r="F134" s="150"/>
      <c r="G134" s="150"/>
      <c r="H134" s="150"/>
      <c r="I134" s="282"/>
      <c r="J134" s="282"/>
      <c r="K134" s="263"/>
      <c r="L134" s="282"/>
      <c r="M134" s="154"/>
      <c r="N134" s="134"/>
      <c r="O134" s="134"/>
      <c r="P134" s="134"/>
      <c r="Q134" s="134"/>
      <c r="R134" s="134"/>
      <c r="S134" s="134"/>
      <c r="T134" s="134"/>
      <c r="U134" s="134"/>
      <c r="V134" s="134"/>
      <c r="W134" s="134"/>
      <c r="X134" s="134"/>
      <c r="Y134" s="134"/>
      <c r="Z134" s="134"/>
      <c r="AA134" s="135"/>
      <c r="AB134" s="135"/>
      <c r="AC134" s="135"/>
      <c r="AD134" s="135"/>
      <c r="AE134" s="135"/>
      <c r="AF134" s="135"/>
      <c r="AG134" s="135"/>
      <c r="AH134" s="135"/>
      <c r="AI134" s="135"/>
    </row>
    <row r="135" ht="15.0" customHeight="1">
      <c r="A135" s="253"/>
      <c r="B135" s="238"/>
      <c r="C135" s="198"/>
      <c r="D135" s="198"/>
      <c r="E135" s="228"/>
      <c r="F135" s="175"/>
      <c r="G135" s="198"/>
      <c r="H135" s="198"/>
      <c r="I135" s="177"/>
      <c r="J135" s="181"/>
      <c r="K135" s="234"/>
      <c r="L135" s="216"/>
      <c r="M135" s="185"/>
      <c r="N135" s="185"/>
      <c r="O135" s="185"/>
      <c r="P135" s="185"/>
      <c r="Q135" s="185"/>
      <c r="R135" s="185"/>
      <c r="S135" s="185"/>
      <c r="T135" s="185"/>
      <c r="U135" s="185"/>
      <c r="V135" s="185"/>
      <c r="W135" s="185"/>
      <c r="X135" s="185"/>
      <c r="Y135" s="185"/>
      <c r="Z135" s="185"/>
      <c r="AA135" s="185"/>
      <c r="AB135" s="185"/>
      <c r="AC135" s="185"/>
      <c r="AD135" s="185"/>
      <c r="AE135" s="185"/>
      <c r="AF135" s="185"/>
      <c r="AG135" s="185"/>
      <c r="AH135" s="185"/>
      <c r="AI135" s="185"/>
    </row>
    <row r="136" ht="15.0" customHeight="1">
      <c r="A136" s="253"/>
      <c r="B136" s="238"/>
      <c r="C136" s="198"/>
      <c r="D136" s="198"/>
      <c r="E136" s="228"/>
      <c r="F136" s="175"/>
      <c r="G136" s="230"/>
      <c r="H136" s="230"/>
      <c r="I136" s="216"/>
      <c r="J136" s="181"/>
      <c r="K136" s="263"/>
      <c r="L136" s="216"/>
      <c r="M136" s="134"/>
      <c r="N136" s="134"/>
      <c r="O136" s="134"/>
      <c r="P136" s="134"/>
      <c r="Q136" s="134"/>
      <c r="R136" s="134"/>
      <c r="S136" s="134"/>
      <c r="T136" s="134"/>
      <c r="U136" s="134"/>
      <c r="V136" s="134"/>
      <c r="W136" s="134"/>
      <c r="X136" s="134"/>
      <c r="Y136" s="134"/>
      <c r="Z136" s="134"/>
      <c r="AA136" s="135"/>
      <c r="AB136" s="135"/>
      <c r="AC136" s="135"/>
      <c r="AD136" s="135"/>
      <c r="AE136" s="135"/>
      <c r="AF136" s="135"/>
      <c r="AG136" s="135"/>
      <c r="AH136" s="135"/>
      <c r="AI136" s="135"/>
    </row>
    <row r="137" ht="15.75" customHeight="1">
      <c r="A137" s="279"/>
      <c r="B137" s="500"/>
      <c r="C137" s="6"/>
      <c r="D137" s="150"/>
      <c r="E137" s="282"/>
      <c r="F137" s="150"/>
      <c r="G137" s="150"/>
      <c r="H137" s="150"/>
      <c r="I137" s="282"/>
      <c r="J137" s="282"/>
      <c r="K137" s="263"/>
      <c r="L137" s="282"/>
      <c r="M137" s="154"/>
      <c r="N137" s="134"/>
      <c r="O137" s="134"/>
      <c r="P137" s="134"/>
      <c r="Q137" s="134"/>
      <c r="R137" s="134"/>
      <c r="S137" s="134"/>
      <c r="T137" s="134"/>
      <c r="U137" s="134"/>
      <c r="V137" s="134"/>
      <c r="W137" s="134"/>
      <c r="X137" s="134"/>
      <c r="Y137" s="134"/>
      <c r="Z137" s="134"/>
      <c r="AA137" s="135"/>
      <c r="AB137" s="135"/>
      <c r="AC137" s="135"/>
      <c r="AD137" s="135"/>
      <c r="AE137" s="135"/>
      <c r="AF137" s="135"/>
      <c r="AG137" s="135"/>
      <c r="AH137" s="135"/>
      <c r="AI137" s="135"/>
    </row>
    <row r="138">
      <c r="A138" s="253"/>
      <c r="B138" s="238"/>
      <c r="C138" s="198"/>
      <c r="D138" s="198"/>
      <c r="E138" s="228"/>
      <c r="F138" s="198"/>
      <c r="G138" s="198"/>
      <c r="H138" s="198"/>
      <c r="I138" s="238"/>
      <c r="J138" s="181"/>
      <c r="K138" s="234"/>
      <c r="L138" s="216"/>
      <c r="M138" s="185"/>
      <c r="N138" s="185"/>
      <c r="O138" s="185"/>
      <c r="P138" s="185"/>
      <c r="Q138" s="185"/>
      <c r="R138" s="185"/>
      <c r="S138" s="185"/>
      <c r="T138" s="185"/>
      <c r="U138" s="185"/>
      <c r="V138" s="185"/>
      <c r="W138" s="185"/>
      <c r="X138" s="185"/>
      <c r="Y138" s="185"/>
      <c r="Z138" s="185"/>
      <c r="AA138" s="185"/>
      <c r="AB138" s="185"/>
      <c r="AC138" s="185"/>
      <c r="AD138" s="185"/>
      <c r="AE138" s="185"/>
      <c r="AF138" s="185"/>
      <c r="AG138" s="185"/>
      <c r="AH138" s="185"/>
      <c r="AI138" s="185"/>
    </row>
    <row r="139">
      <c r="A139" s="253"/>
      <c r="B139" s="264"/>
      <c r="C139" s="213"/>
      <c r="D139" s="213"/>
      <c r="E139" s="228"/>
      <c r="F139" s="198"/>
      <c r="G139" s="198"/>
      <c r="H139" s="198"/>
      <c r="I139" s="238"/>
      <c r="J139" s="181"/>
      <c r="K139" s="309"/>
      <c r="L139" s="216"/>
      <c r="M139" s="111"/>
      <c r="N139" s="111"/>
      <c r="O139" s="111"/>
      <c r="P139" s="111"/>
      <c r="Q139" s="111"/>
      <c r="R139" s="111"/>
      <c r="S139" s="111"/>
      <c r="T139" s="111"/>
      <c r="U139" s="111"/>
      <c r="V139" s="111"/>
      <c r="W139" s="111"/>
      <c r="X139" s="111"/>
      <c r="Y139" s="111"/>
      <c r="Z139" s="111"/>
      <c r="AA139" s="111"/>
      <c r="AB139" s="111"/>
      <c r="AC139" s="111"/>
      <c r="AD139" s="111"/>
      <c r="AE139" s="111"/>
      <c r="AF139" s="111"/>
      <c r="AG139" s="111"/>
      <c r="AH139" s="111"/>
      <c r="AI139" s="111"/>
    </row>
    <row r="140">
      <c r="A140" s="253"/>
      <c r="B140" s="264"/>
      <c r="C140" s="213"/>
      <c r="D140" s="213"/>
      <c r="E140" s="228"/>
      <c r="F140" s="198"/>
      <c r="G140" s="198"/>
      <c r="H140" s="198"/>
      <c r="I140" s="216"/>
      <c r="J140" s="181"/>
      <c r="K140" s="263"/>
      <c r="L140" s="216"/>
      <c r="M140" s="134"/>
      <c r="N140" s="134"/>
      <c r="O140" s="134"/>
      <c r="P140" s="134"/>
      <c r="Q140" s="134"/>
      <c r="R140" s="134"/>
      <c r="S140" s="134"/>
      <c r="T140" s="134"/>
      <c r="U140" s="134"/>
      <c r="V140" s="134"/>
      <c r="W140" s="134"/>
      <c r="X140" s="134"/>
      <c r="Y140" s="134"/>
      <c r="Z140" s="134"/>
      <c r="AA140" s="135"/>
      <c r="AB140" s="135"/>
      <c r="AC140" s="135"/>
      <c r="AD140" s="135"/>
      <c r="AE140" s="135"/>
      <c r="AF140" s="135"/>
      <c r="AG140" s="135"/>
      <c r="AH140" s="135"/>
      <c r="AI140" s="135"/>
    </row>
    <row r="141">
      <c r="A141" s="253"/>
      <c r="B141" s="264"/>
      <c r="C141" s="213"/>
      <c r="D141" s="213"/>
      <c r="E141" s="228"/>
      <c r="F141" s="198"/>
      <c r="G141" s="198"/>
      <c r="H141" s="198"/>
      <c r="I141" s="216"/>
      <c r="J141" s="181"/>
      <c r="K141" s="263"/>
      <c r="L141" s="216"/>
      <c r="M141" s="134"/>
      <c r="N141" s="134"/>
      <c r="O141" s="134"/>
      <c r="P141" s="134"/>
      <c r="Q141" s="134"/>
      <c r="R141" s="134"/>
      <c r="S141" s="134"/>
      <c r="T141" s="134"/>
      <c r="U141" s="134"/>
      <c r="V141" s="134"/>
      <c r="W141" s="134"/>
      <c r="X141" s="134"/>
      <c r="Y141" s="134"/>
      <c r="Z141" s="134"/>
      <c r="AA141" s="135"/>
      <c r="AB141" s="135"/>
      <c r="AC141" s="135"/>
      <c r="AD141" s="135"/>
      <c r="AE141" s="135"/>
      <c r="AF141" s="135"/>
      <c r="AG141" s="135"/>
      <c r="AH141" s="135"/>
      <c r="AI141" s="135"/>
    </row>
    <row r="142">
      <c r="A142" s="253"/>
      <c r="B142" s="238"/>
      <c r="C142" s="230"/>
      <c r="D142" s="198"/>
      <c r="E142" s="228"/>
      <c r="F142" s="198"/>
      <c r="G142" s="230"/>
      <c r="H142" s="198"/>
      <c r="I142" s="216"/>
      <c r="J142" s="181"/>
      <c r="K142" s="263"/>
      <c r="L142" s="216"/>
      <c r="M142" s="134"/>
      <c r="N142" s="134"/>
      <c r="O142" s="134"/>
      <c r="P142" s="134"/>
      <c r="Q142" s="134"/>
      <c r="R142" s="134"/>
      <c r="S142" s="134"/>
      <c r="T142" s="134"/>
      <c r="U142" s="134"/>
      <c r="V142" s="134"/>
      <c r="W142" s="134"/>
      <c r="X142" s="134"/>
      <c r="Y142" s="134"/>
      <c r="Z142" s="134"/>
      <c r="AA142" s="135"/>
      <c r="AB142" s="135"/>
      <c r="AC142" s="135"/>
      <c r="AD142" s="135"/>
      <c r="AE142" s="135"/>
      <c r="AF142" s="135"/>
      <c r="AG142" s="135"/>
      <c r="AH142" s="135"/>
      <c r="AI142" s="135"/>
    </row>
    <row r="143">
      <c r="A143" s="253"/>
      <c r="B143" s="238"/>
      <c r="C143" s="230"/>
      <c r="D143" s="198"/>
      <c r="E143" s="228"/>
      <c r="F143" s="198"/>
      <c r="G143" s="230"/>
      <c r="H143" s="230"/>
      <c r="I143" s="216"/>
      <c r="J143" s="181"/>
      <c r="K143" s="263"/>
      <c r="L143" s="216"/>
      <c r="M143" s="134"/>
      <c r="N143" s="134"/>
      <c r="O143" s="134"/>
      <c r="P143" s="134"/>
      <c r="Q143" s="134"/>
      <c r="R143" s="134"/>
      <c r="S143" s="134"/>
      <c r="T143" s="134"/>
      <c r="U143" s="134"/>
      <c r="V143" s="134"/>
      <c r="W143" s="134"/>
      <c r="X143" s="134"/>
      <c r="Y143" s="134"/>
      <c r="Z143" s="134"/>
      <c r="AA143" s="135"/>
      <c r="AB143" s="135"/>
      <c r="AC143" s="135"/>
      <c r="AD143" s="135"/>
      <c r="AE143" s="135"/>
      <c r="AF143" s="135"/>
      <c r="AG143" s="135"/>
      <c r="AH143" s="135"/>
      <c r="AI143" s="135"/>
    </row>
    <row r="144">
      <c r="A144" s="253"/>
      <c r="B144" s="238"/>
      <c r="C144" s="230"/>
      <c r="D144" s="198"/>
      <c r="E144" s="228"/>
      <c r="F144" s="198"/>
      <c r="G144" s="198"/>
      <c r="H144" s="198"/>
      <c r="I144" s="216"/>
      <c r="J144" s="181"/>
      <c r="K144" s="263"/>
      <c r="L144" s="216"/>
      <c r="M144" s="134"/>
      <c r="N144" s="134"/>
      <c r="O144" s="134"/>
      <c r="P144" s="134"/>
      <c r="Q144" s="134"/>
      <c r="R144" s="134"/>
      <c r="S144" s="134"/>
      <c r="T144" s="134"/>
      <c r="U144" s="134"/>
      <c r="V144" s="134"/>
      <c r="W144" s="134"/>
      <c r="X144" s="134"/>
      <c r="Y144" s="134"/>
      <c r="Z144" s="134"/>
      <c r="AA144" s="135"/>
      <c r="AB144" s="135"/>
      <c r="AC144" s="135"/>
      <c r="AD144" s="135"/>
      <c r="AE144" s="135"/>
      <c r="AF144" s="135"/>
      <c r="AG144" s="135"/>
      <c r="AH144" s="135"/>
      <c r="AI144" s="135"/>
    </row>
    <row r="145">
      <c r="A145" s="253"/>
      <c r="B145" s="238"/>
      <c r="C145" s="230"/>
      <c r="D145" s="198"/>
      <c r="E145" s="228"/>
      <c r="F145" s="198"/>
      <c r="G145" s="198"/>
      <c r="H145" s="198"/>
      <c r="I145" s="216"/>
      <c r="J145" s="181"/>
      <c r="K145" s="263"/>
      <c r="L145" s="216"/>
      <c r="M145" s="134"/>
      <c r="N145" s="134"/>
      <c r="O145" s="134"/>
      <c r="P145" s="134"/>
      <c r="Q145" s="134"/>
      <c r="R145" s="134"/>
      <c r="S145" s="134"/>
      <c r="T145" s="134"/>
      <c r="U145" s="134"/>
      <c r="V145" s="134"/>
      <c r="W145" s="134"/>
      <c r="X145" s="134"/>
      <c r="Y145" s="134"/>
      <c r="Z145" s="134"/>
      <c r="AA145" s="135"/>
      <c r="AB145" s="135"/>
      <c r="AC145" s="135"/>
      <c r="AD145" s="135"/>
      <c r="AE145" s="135"/>
      <c r="AF145" s="135"/>
      <c r="AG145" s="135"/>
      <c r="AH145" s="135"/>
      <c r="AI145" s="135"/>
    </row>
    <row r="146">
      <c r="A146" s="253"/>
      <c r="B146" s="238"/>
      <c r="C146" s="230"/>
      <c r="D146" s="198"/>
      <c r="E146" s="228"/>
      <c r="F146" s="198"/>
      <c r="G146" s="230"/>
      <c r="H146" s="198"/>
      <c r="I146" s="216"/>
      <c r="J146" s="181"/>
      <c r="K146" s="263"/>
      <c r="L146" s="216"/>
      <c r="M146" s="134"/>
      <c r="N146" s="134"/>
      <c r="O146" s="134"/>
      <c r="P146" s="134"/>
      <c r="Q146" s="134"/>
      <c r="R146" s="134"/>
      <c r="S146" s="134"/>
      <c r="T146" s="134"/>
      <c r="U146" s="134"/>
      <c r="V146" s="134"/>
      <c r="W146" s="134"/>
      <c r="X146" s="134"/>
      <c r="Y146" s="134"/>
      <c r="Z146" s="134"/>
      <c r="AA146" s="135"/>
      <c r="AB146" s="135"/>
      <c r="AC146" s="135"/>
      <c r="AD146" s="135"/>
      <c r="AE146" s="135"/>
      <c r="AF146" s="135"/>
      <c r="AG146" s="135"/>
      <c r="AH146" s="135"/>
      <c r="AI146" s="135"/>
    </row>
    <row r="147">
      <c r="A147" s="253"/>
      <c r="B147" s="238"/>
      <c r="C147" s="230"/>
      <c r="D147" s="198"/>
      <c r="E147" s="228"/>
      <c r="F147" s="198"/>
      <c r="G147" s="230"/>
      <c r="H147" s="198"/>
      <c r="I147" s="216"/>
      <c r="J147" s="181"/>
      <c r="K147" s="263"/>
      <c r="L147" s="216"/>
      <c r="M147" s="134"/>
      <c r="N147" s="134"/>
      <c r="O147" s="134"/>
      <c r="P147" s="134"/>
      <c r="Q147" s="134"/>
      <c r="R147" s="134"/>
      <c r="S147" s="134"/>
      <c r="T147" s="134"/>
      <c r="U147" s="134"/>
      <c r="V147" s="134"/>
      <c r="W147" s="134"/>
      <c r="X147" s="134"/>
      <c r="Y147" s="134"/>
      <c r="Z147" s="134"/>
      <c r="AA147" s="135"/>
      <c r="AB147" s="135"/>
      <c r="AC147" s="135"/>
      <c r="AD147" s="135"/>
      <c r="AE147" s="135"/>
      <c r="AF147" s="135"/>
      <c r="AG147" s="135"/>
      <c r="AH147" s="135"/>
      <c r="AI147" s="135"/>
    </row>
    <row r="148" ht="15.0" customHeight="1">
      <c r="A148" s="467"/>
      <c r="B148" s="264"/>
      <c r="C148" s="213"/>
      <c r="D148" s="213"/>
      <c r="E148" s="248"/>
      <c r="F148" s="198"/>
      <c r="G148" s="213"/>
      <c r="H148" s="213"/>
      <c r="I148" s="264"/>
      <c r="J148" s="181"/>
      <c r="K148" s="234"/>
      <c r="L148" s="216"/>
      <c r="M148" s="185"/>
      <c r="N148" s="185"/>
      <c r="O148" s="185"/>
      <c r="P148" s="185"/>
      <c r="Q148" s="185"/>
      <c r="R148" s="185"/>
      <c r="S148" s="185"/>
      <c r="T148" s="185"/>
      <c r="U148" s="185"/>
      <c r="V148" s="185"/>
      <c r="W148" s="185"/>
      <c r="X148" s="185"/>
      <c r="Y148" s="185"/>
      <c r="Z148" s="185"/>
      <c r="AA148" s="185"/>
      <c r="AB148" s="185"/>
      <c r="AC148" s="185"/>
      <c r="AD148" s="185"/>
      <c r="AE148" s="185"/>
      <c r="AF148" s="185"/>
      <c r="AG148" s="185"/>
      <c r="AH148" s="185"/>
      <c r="AI148" s="185"/>
    </row>
    <row r="149" ht="15.0" customHeight="1">
      <c r="A149" s="467"/>
      <c r="B149" s="264"/>
      <c r="C149" s="213"/>
      <c r="D149" s="213"/>
      <c r="E149" s="248"/>
      <c r="F149" s="198"/>
      <c r="G149" s="213"/>
      <c r="H149" s="213"/>
      <c r="I149" s="218"/>
      <c r="J149" s="181"/>
      <c r="K149" s="234"/>
      <c r="L149" s="216"/>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row>
    <row r="150" ht="15.0" customHeight="1">
      <c r="A150" s="519"/>
      <c r="B150" s="216"/>
      <c r="C150" s="230"/>
      <c r="D150" s="230"/>
      <c r="E150" s="228"/>
      <c r="F150" s="198"/>
      <c r="G150" s="213"/>
      <c r="H150" s="213"/>
      <c r="I150" s="227"/>
      <c r="J150" s="181"/>
      <c r="K150" s="272"/>
      <c r="L150" s="216"/>
      <c r="M150" s="185"/>
      <c r="N150" s="185"/>
      <c r="O150" s="185"/>
      <c r="P150" s="185"/>
      <c r="Q150" s="185"/>
      <c r="R150" s="185"/>
      <c r="S150" s="185"/>
      <c r="T150" s="185"/>
      <c r="U150" s="185"/>
      <c r="V150" s="185"/>
      <c r="W150" s="185"/>
      <c r="X150" s="185"/>
      <c r="Y150" s="185"/>
      <c r="Z150" s="185"/>
      <c r="AA150" s="185"/>
      <c r="AB150" s="185"/>
      <c r="AC150" s="185"/>
      <c r="AD150" s="185"/>
      <c r="AE150" s="185"/>
      <c r="AF150" s="185"/>
      <c r="AG150" s="185"/>
      <c r="AH150" s="185"/>
      <c r="AI150" s="185"/>
    </row>
    <row r="151" ht="15.0" customHeight="1">
      <c r="A151" s="467"/>
      <c r="B151" s="264"/>
      <c r="C151" s="213"/>
      <c r="D151" s="213"/>
      <c r="E151" s="248"/>
      <c r="F151" s="198"/>
      <c r="G151" s="213"/>
      <c r="H151" s="213"/>
      <c r="I151" s="218"/>
      <c r="J151" s="181"/>
      <c r="K151" s="234"/>
      <c r="L151" s="216"/>
      <c r="M151" s="185"/>
      <c r="N151" s="185"/>
      <c r="O151" s="185"/>
      <c r="P151" s="185"/>
      <c r="Q151" s="185"/>
      <c r="R151" s="185"/>
      <c r="S151" s="185"/>
      <c r="T151" s="185"/>
      <c r="U151" s="185"/>
      <c r="V151" s="185"/>
      <c r="W151" s="185"/>
      <c r="X151" s="185"/>
      <c r="Y151" s="185"/>
      <c r="Z151" s="185"/>
      <c r="AA151" s="185"/>
      <c r="AB151" s="185"/>
      <c r="AC151" s="185"/>
      <c r="AD151" s="185"/>
      <c r="AE151" s="185"/>
      <c r="AF151" s="185"/>
      <c r="AG151" s="185"/>
      <c r="AH151" s="185"/>
      <c r="AI151" s="185"/>
    </row>
    <row r="152" ht="15.0" customHeight="1">
      <c r="A152" s="519"/>
      <c r="B152" s="216"/>
      <c r="C152" s="230"/>
      <c r="D152" s="230"/>
      <c r="E152" s="228"/>
      <c r="F152" s="198"/>
      <c r="G152" s="230"/>
      <c r="H152" s="230"/>
      <c r="I152" s="227"/>
      <c r="J152" s="181"/>
      <c r="K152" s="272"/>
      <c r="L152" s="216"/>
      <c r="M152" s="185"/>
      <c r="N152" s="185"/>
      <c r="O152" s="185"/>
      <c r="P152" s="185"/>
      <c r="Q152" s="185"/>
      <c r="R152" s="185"/>
      <c r="S152" s="185"/>
      <c r="T152" s="185"/>
      <c r="U152" s="185"/>
      <c r="V152" s="185"/>
      <c r="W152" s="185"/>
      <c r="X152" s="185"/>
      <c r="Y152" s="185"/>
      <c r="Z152" s="185"/>
      <c r="AA152" s="185"/>
      <c r="AB152" s="185"/>
      <c r="AC152" s="185"/>
      <c r="AD152" s="185"/>
      <c r="AE152" s="185"/>
      <c r="AF152" s="185"/>
      <c r="AG152" s="185"/>
      <c r="AH152" s="185"/>
      <c r="AI152" s="185"/>
    </row>
    <row r="153" ht="15.0" customHeight="1">
      <c r="A153" s="519"/>
      <c r="B153" s="216"/>
      <c r="C153" s="230"/>
      <c r="D153" s="230"/>
      <c r="E153" s="228"/>
      <c r="F153" s="198"/>
      <c r="G153" s="198"/>
      <c r="H153" s="198"/>
      <c r="I153" s="227"/>
      <c r="J153" s="181"/>
      <c r="K153" s="272"/>
      <c r="L153" s="216"/>
      <c r="M153" s="185"/>
      <c r="N153" s="185"/>
      <c r="O153" s="185"/>
      <c r="P153" s="185"/>
      <c r="Q153" s="185"/>
      <c r="R153" s="185"/>
      <c r="S153" s="185"/>
      <c r="T153" s="185"/>
      <c r="U153" s="185"/>
      <c r="V153" s="185"/>
      <c r="W153" s="185"/>
      <c r="X153" s="185"/>
      <c r="Y153" s="185"/>
      <c r="Z153" s="185"/>
      <c r="AA153" s="185"/>
      <c r="AB153" s="185"/>
      <c r="AC153" s="185"/>
      <c r="AD153" s="185"/>
      <c r="AE153" s="185"/>
      <c r="AF153" s="185"/>
      <c r="AG153" s="185"/>
      <c r="AH153" s="185"/>
      <c r="AI153" s="185"/>
    </row>
    <row r="154" ht="15.0" customHeight="1">
      <c r="A154" s="519"/>
      <c r="B154" s="216"/>
      <c r="C154" s="230"/>
      <c r="D154" s="230"/>
      <c r="E154" s="228"/>
      <c r="F154" s="198"/>
      <c r="G154" s="230"/>
      <c r="H154" s="230"/>
      <c r="I154" s="227"/>
      <c r="J154" s="181"/>
      <c r="K154" s="272"/>
      <c r="L154" s="216"/>
      <c r="M154" s="185"/>
      <c r="N154" s="185"/>
      <c r="O154" s="185"/>
      <c r="P154" s="185"/>
      <c r="Q154" s="185"/>
      <c r="R154" s="185"/>
      <c r="S154" s="185"/>
      <c r="T154" s="185"/>
      <c r="U154" s="185"/>
      <c r="V154" s="185"/>
      <c r="W154" s="185"/>
      <c r="X154" s="185"/>
      <c r="Y154" s="185"/>
      <c r="Z154" s="185"/>
      <c r="AA154" s="185"/>
      <c r="AB154" s="185"/>
      <c r="AC154" s="185"/>
      <c r="AD154" s="185"/>
      <c r="AE154" s="185"/>
      <c r="AF154" s="185"/>
      <c r="AG154" s="185"/>
      <c r="AH154" s="185"/>
      <c r="AI154" s="185"/>
    </row>
    <row r="155" ht="15.0" customHeight="1">
      <c r="A155" s="519"/>
      <c r="B155" s="216"/>
      <c r="C155" s="230"/>
      <c r="D155" s="230"/>
      <c r="E155" s="228"/>
      <c r="F155" s="198"/>
      <c r="G155" s="230"/>
      <c r="H155" s="230"/>
      <c r="I155" s="227"/>
      <c r="J155" s="181"/>
      <c r="K155" s="272"/>
      <c r="L155" s="216"/>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row>
    <row r="156" ht="15.0" customHeight="1">
      <c r="A156" s="519"/>
      <c r="B156" s="216"/>
      <c r="C156" s="230"/>
      <c r="D156" s="230"/>
      <c r="E156" s="228"/>
      <c r="F156" s="198"/>
      <c r="G156" s="230"/>
      <c r="H156" s="230"/>
      <c r="I156" s="227"/>
      <c r="J156" s="181"/>
      <c r="K156" s="272"/>
      <c r="L156" s="216"/>
      <c r="M156" s="185"/>
      <c r="N156" s="185"/>
      <c r="O156" s="185"/>
      <c r="P156" s="185"/>
      <c r="Q156" s="185"/>
      <c r="R156" s="185"/>
      <c r="S156" s="185"/>
      <c r="T156" s="185"/>
      <c r="U156" s="185"/>
      <c r="V156" s="185"/>
      <c r="W156" s="185"/>
      <c r="X156" s="185"/>
      <c r="Y156" s="185"/>
      <c r="Z156" s="185"/>
      <c r="AA156" s="185"/>
      <c r="AB156" s="185"/>
      <c r="AC156" s="185"/>
      <c r="AD156" s="185"/>
      <c r="AE156" s="185"/>
      <c r="AF156" s="185"/>
      <c r="AG156" s="185"/>
      <c r="AH156" s="185"/>
      <c r="AI156" s="185"/>
    </row>
    <row r="157" ht="15.0" customHeight="1">
      <c r="A157" s="519"/>
      <c r="B157" s="216"/>
      <c r="C157" s="230"/>
      <c r="D157" s="230"/>
      <c r="E157" s="228"/>
      <c r="F157" s="198"/>
      <c r="G157" s="230"/>
      <c r="H157" s="230"/>
      <c r="I157" s="227"/>
      <c r="J157" s="181"/>
      <c r="K157" s="272"/>
      <c r="L157" s="216"/>
      <c r="M157" s="185"/>
      <c r="N157" s="185"/>
      <c r="O157" s="185"/>
      <c r="P157" s="185"/>
      <c r="Q157" s="185"/>
      <c r="R157" s="185"/>
      <c r="S157" s="185"/>
      <c r="T157" s="185"/>
      <c r="U157" s="185"/>
      <c r="V157" s="185"/>
      <c r="W157" s="185"/>
      <c r="X157" s="185"/>
      <c r="Y157" s="185"/>
      <c r="Z157" s="185"/>
      <c r="AA157" s="185"/>
      <c r="AB157" s="185"/>
      <c r="AC157" s="185"/>
      <c r="AD157" s="185"/>
      <c r="AE157" s="185"/>
      <c r="AF157" s="185"/>
      <c r="AG157" s="185"/>
      <c r="AH157" s="185"/>
      <c r="AI157" s="185"/>
    </row>
    <row r="158" ht="15.0" customHeight="1">
      <c r="A158" s="519"/>
      <c r="B158" s="216"/>
      <c r="C158" s="230"/>
      <c r="D158" s="230"/>
      <c r="E158" s="228"/>
      <c r="F158" s="198"/>
      <c r="G158" s="213"/>
      <c r="H158" s="213"/>
      <c r="I158" s="216"/>
      <c r="J158" s="181"/>
      <c r="K158" s="272"/>
      <c r="L158" s="216"/>
      <c r="M158" s="185"/>
      <c r="N158" s="185"/>
      <c r="O158" s="185"/>
      <c r="P158" s="185"/>
      <c r="Q158" s="185"/>
      <c r="R158" s="185"/>
      <c r="S158" s="185"/>
      <c r="T158" s="185"/>
      <c r="U158" s="185"/>
      <c r="V158" s="185"/>
      <c r="W158" s="185"/>
      <c r="X158" s="185"/>
      <c r="Y158" s="185"/>
      <c r="Z158" s="185"/>
      <c r="AA158" s="185"/>
      <c r="AB158" s="185"/>
      <c r="AC158" s="185"/>
      <c r="AD158" s="185"/>
      <c r="AE158" s="185"/>
      <c r="AF158" s="185"/>
      <c r="AG158" s="185"/>
      <c r="AH158" s="185"/>
      <c r="AI158" s="185"/>
    </row>
    <row r="159" ht="15.0" customHeight="1">
      <c r="A159" s="519"/>
      <c r="B159" s="216"/>
      <c r="C159" s="230"/>
      <c r="D159" s="230"/>
      <c r="E159" s="228"/>
      <c r="F159" s="198"/>
      <c r="G159" s="230"/>
      <c r="H159" s="230"/>
      <c r="I159" s="227"/>
      <c r="J159" s="181"/>
      <c r="K159" s="272"/>
      <c r="L159" s="216"/>
      <c r="M159" s="185"/>
      <c r="N159" s="185"/>
      <c r="O159" s="185"/>
      <c r="P159" s="185"/>
      <c r="Q159" s="185"/>
      <c r="R159" s="185"/>
      <c r="S159" s="185"/>
      <c r="T159" s="185"/>
      <c r="U159" s="185"/>
      <c r="V159" s="185"/>
      <c r="W159" s="185"/>
      <c r="X159" s="185"/>
      <c r="Y159" s="185"/>
      <c r="Z159" s="185"/>
      <c r="AA159" s="185"/>
      <c r="AB159" s="185"/>
      <c r="AC159" s="185"/>
      <c r="AD159" s="185"/>
      <c r="AE159" s="185"/>
      <c r="AF159" s="185"/>
      <c r="AG159" s="185"/>
      <c r="AH159" s="185"/>
      <c r="AI159" s="185"/>
    </row>
    <row r="160" ht="15.0" customHeight="1">
      <c r="A160" s="519"/>
      <c r="B160" s="216"/>
      <c r="C160" s="230"/>
      <c r="D160" s="230"/>
      <c r="E160" s="228"/>
      <c r="F160" s="198"/>
      <c r="G160" s="230"/>
      <c r="H160" s="230"/>
      <c r="I160" s="227"/>
      <c r="J160" s="181"/>
      <c r="K160" s="272"/>
      <c r="L160" s="216"/>
      <c r="M160" s="185"/>
      <c r="N160" s="185"/>
      <c r="O160" s="185"/>
      <c r="P160" s="185"/>
      <c r="Q160" s="185"/>
      <c r="R160" s="185"/>
      <c r="S160" s="185"/>
      <c r="T160" s="185"/>
      <c r="U160" s="185"/>
      <c r="V160" s="185"/>
      <c r="W160" s="185"/>
      <c r="X160" s="185"/>
      <c r="Y160" s="185"/>
      <c r="Z160" s="185"/>
      <c r="AA160" s="185"/>
      <c r="AB160" s="185"/>
      <c r="AC160" s="185"/>
      <c r="AD160" s="185"/>
      <c r="AE160" s="185"/>
      <c r="AF160" s="185"/>
      <c r="AG160" s="185"/>
      <c r="AH160" s="185"/>
      <c r="AI160" s="185"/>
    </row>
    <row r="161" ht="15.0" customHeight="1">
      <c r="A161" s="519"/>
      <c r="B161" s="216"/>
      <c r="C161" s="230"/>
      <c r="D161" s="230"/>
      <c r="E161" s="228"/>
      <c r="F161" s="198"/>
      <c r="G161" s="230"/>
      <c r="H161" s="230"/>
      <c r="I161" s="216"/>
      <c r="J161" s="181"/>
      <c r="K161" s="272"/>
      <c r="L161" s="216"/>
      <c r="M161" s="185"/>
      <c r="N161" s="185"/>
      <c r="O161" s="185"/>
      <c r="P161" s="185"/>
      <c r="Q161" s="185"/>
      <c r="R161" s="185"/>
      <c r="S161" s="185"/>
      <c r="T161" s="185"/>
      <c r="U161" s="185"/>
      <c r="V161" s="185"/>
      <c r="W161" s="185"/>
      <c r="X161" s="185"/>
      <c r="Y161" s="185"/>
      <c r="Z161" s="185"/>
      <c r="AA161" s="185"/>
      <c r="AB161" s="185"/>
      <c r="AC161" s="185"/>
      <c r="AD161" s="185"/>
      <c r="AE161" s="185"/>
      <c r="AF161" s="185"/>
      <c r="AG161" s="185"/>
      <c r="AH161" s="185"/>
      <c r="AI161" s="185"/>
    </row>
    <row r="162" ht="15.0" customHeight="1">
      <c r="A162" s="519"/>
      <c r="B162" s="216"/>
      <c r="C162" s="230"/>
      <c r="D162" s="230"/>
      <c r="E162" s="228"/>
      <c r="F162" s="198"/>
      <c r="G162" s="230"/>
      <c r="H162" s="230"/>
      <c r="I162" s="227"/>
      <c r="J162" s="181"/>
      <c r="K162" s="272"/>
      <c r="L162" s="216"/>
      <c r="M162" s="185"/>
      <c r="N162" s="185"/>
      <c r="O162" s="185"/>
      <c r="P162" s="185"/>
      <c r="Q162" s="185"/>
      <c r="R162" s="185"/>
      <c r="S162" s="185"/>
      <c r="T162" s="185"/>
      <c r="U162" s="185"/>
      <c r="V162" s="185"/>
      <c r="W162" s="185"/>
      <c r="X162" s="185"/>
      <c r="Y162" s="185"/>
      <c r="Z162" s="185"/>
      <c r="AA162" s="185"/>
      <c r="AB162" s="185"/>
      <c r="AC162" s="185"/>
      <c r="AD162" s="185"/>
      <c r="AE162" s="185"/>
      <c r="AF162" s="185"/>
      <c r="AG162" s="185"/>
      <c r="AH162" s="185"/>
      <c r="AI162" s="185"/>
    </row>
    <row r="163" ht="15.0" customHeight="1">
      <c r="A163" s="253"/>
      <c r="B163" s="238"/>
      <c r="C163" s="230"/>
      <c r="D163" s="198"/>
      <c r="E163" s="228"/>
      <c r="F163" s="198"/>
      <c r="G163" s="230"/>
      <c r="H163" s="230"/>
      <c r="I163" s="216"/>
      <c r="J163" s="181"/>
      <c r="K163" s="263"/>
      <c r="L163" s="216"/>
      <c r="M163" s="134"/>
      <c r="N163" s="134"/>
      <c r="O163" s="134"/>
      <c r="P163" s="134"/>
      <c r="Q163" s="134"/>
      <c r="R163" s="134"/>
      <c r="S163" s="134"/>
      <c r="T163" s="134"/>
      <c r="U163" s="134"/>
      <c r="V163" s="134"/>
      <c r="W163" s="134"/>
      <c r="X163" s="134"/>
      <c r="Y163" s="134"/>
      <c r="Z163" s="134"/>
      <c r="AA163" s="135"/>
      <c r="AB163" s="135"/>
      <c r="AC163" s="135"/>
      <c r="AD163" s="135"/>
      <c r="AE163" s="135"/>
      <c r="AF163" s="135"/>
      <c r="AG163" s="135"/>
      <c r="AH163" s="135"/>
      <c r="AI163" s="135"/>
    </row>
    <row r="164" ht="15.0" customHeight="1">
      <c r="A164" s="253"/>
      <c r="B164" s="238"/>
      <c r="C164" s="230"/>
      <c r="D164" s="198"/>
      <c r="E164" s="228"/>
      <c r="F164" s="198"/>
      <c r="G164" s="230"/>
      <c r="H164" s="230"/>
      <c r="I164" s="216"/>
      <c r="J164" s="181"/>
      <c r="K164" s="263"/>
      <c r="L164" s="216"/>
      <c r="M164" s="134"/>
      <c r="N164" s="134"/>
      <c r="O164" s="134"/>
      <c r="P164" s="134"/>
      <c r="Q164" s="134"/>
      <c r="R164" s="134"/>
      <c r="S164" s="134"/>
      <c r="T164" s="134"/>
      <c r="U164" s="134"/>
      <c r="V164" s="134"/>
      <c r="W164" s="134"/>
      <c r="X164" s="134"/>
      <c r="Y164" s="134"/>
      <c r="Z164" s="134"/>
      <c r="AA164" s="135"/>
      <c r="AB164" s="135"/>
      <c r="AC164" s="135"/>
      <c r="AD164" s="135"/>
      <c r="AE164" s="135"/>
      <c r="AF164" s="135"/>
      <c r="AG164" s="135"/>
      <c r="AH164" s="135"/>
      <c r="AI164" s="135"/>
    </row>
    <row r="165" ht="15.0" customHeight="1">
      <c r="A165" s="253"/>
      <c r="B165" s="238"/>
      <c r="C165" s="230"/>
      <c r="D165" s="198"/>
      <c r="E165" s="228"/>
      <c r="F165" s="198"/>
      <c r="G165" s="230"/>
      <c r="H165" s="230"/>
      <c r="I165" s="216"/>
      <c r="J165" s="181"/>
      <c r="K165" s="263"/>
      <c r="L165" s="216"/>
      <c r="M165" s="134"/>
      <c r="N165" s="134"/>
      <c r="O165" s="134"/>
      <c r="P165" s="134"/>
      <c r="Q165" s="134"/>
      <c r="R165" s="134"/>
      <c r="S165" s="134"/>
      <c r="T165" s="134"/>
      <c r="U165" s="134"/>
      <c r="V165" s="134"/>
      <c r="W165" s="134"/>
      <c r="X165" s="134"/>
      <c r="Y165" s="134"/>
      <c r="Z165" s="134"/>
      <c r="AA165" s="135"/>
      <c r="AB165" s="135"/>
      <c r="AC165" s="135"/>
      <c r="AD165" s="135"/>
      <c r="AE165" s="135"/>
      <c r="AF165" s="135"/>
      <c r="AG165" s="135"/>
      <c r="AH165" s="135"/>
      <c r="AI165" s="135"/>
    </row>
    <row r="166" ht="15.0" customHeight="1">
      <c r="A166" s="253"/>
      <c r="B166" s="238"/>
      <c r="C166" s="230"/>
      <c r="D166" s="198"/>
      <c r="E166" s="228"/>
      <c r="F166" s="198"/>
      <c r="G166" s="230"/>
      <c r="H166" s="230"/>
      <c r="I166" s="216"/>
      <c r="J166" s="181"/>
      <c r="K166" s="263"/>
      <c r="L166" s="216"/>
      <c r="M166" s="134"/>
      <c r="N166" s="134"/>
      <c r="O166" s="134"/>
      <c r="P166" s="134"/>
      <c r="Q166" s="134"/>
      <c r="R166" s="134"/>
      <c r="S166" s="134"/>
      <c r="T166" s="134"/>
      <c r="U166" s="134"/>
      <c r="V166" s="134"/>
      <c r="W166" s="134"/>
      <c r="X166" s="134"/>
      <c r="Y166" s="134"/>
      <c r="Z166" s="134"/>
      <c r="AA166" s="135"/>
      <c r="AB166" s="135"/>
      <c r="AC166" s="135"/>
      <c r="AD166" s="135"/>
      <c r="AE166" s="135"/>
      <c r="AF166" s="135"/>
      <c r="AG166" s="135"/>
      <c r="AH166" s="135"/>
      <c r="AI166" s="135"/>
    </row>
    <row r="167" ht="15.0" customHeight="1">
      <c r="A167" s="253"/>
      <c r="B167" s="238"/>
      <c r="C167" s="230"/>
      <c r="D167" s="198"/>
      <c r="E167" s="228"/>
      <c r="F167" s="198"/>
      <c r="G167" s="230"/>
      <c r="H167" s="230"/>
      <c r="I167" s="216"/>
      <c r="J167" s="181"/>
      <c r="K167" s="263"/>
      <c r="L167" s="216"/>
      <c r="M167" s="134"/>
      <c r="N167" s="134"/>
      <c r="O167" s="134"/>
      <c r="P167" s="134"/>
      <c r="Q167" s="134"/>
      <c r="R167" s="134"/>
      <c r="S167" s="134"/>
      <c r="T167" s="134"/>
      <c r="U167" s="134"/>
      <c r="V167" s="134"/>
      <c r="W167" s="134"/>
      <c r="X167" s="134"/>
      <c r="Y167" s="134"/>
      <c r="Z167" s="134"/>
      <c r="AA167" s="135"/>
      <c r="AB167" s="135"/>
      <c r="AC167" s="135"/>
      <c r="AD167" s="135"/>
      <c r="AE167" s="135"/>
      <c r="AF167" s="135"/>
      <c r="AG167" s="135"/>
      <c r="AH167" s="135"/>
      <c r="AI167" s="135"/>
    </row>
    <row r="168" ht="15.0" customHeight="1">
      <c r="A168" s="253"/>
      <c r="B168" s="238"/>
      <c r="C168" s="198"/>
      <c r="D168" s="195"/>
      <c r="E168" s="228"/>
      <c r="F168" s="198"/>
      <c r="G168" s="195"/>
      <c r="H168" s="195"/>
      <c r="I168" s="238"/>
      <c r="J168" s="181"/>
      <c r="K168" s="234"/>
      <c r="L168" s="216"/>
      <c r="M168" s="185"/>
      <c r="N168" s="185"/>
      <c r="O168" s="185"/>
      <c r="P168" s="185"/>
      <c r="Q168" s="185"/>
      <c r="R168" s="185"/>
      <c r="S168" s="185"/>
      <c r="T168" s="185"/>
      <c r="U168" s="185"/>
      <c r="V168" s="185"/>
      <c r="W168" s="185"/>
      <c r="X168" s="185"/>
      <c r="Y168" s="185"/>
      <c r="Z168" s="185"/>
      <c r="AA168" s="185"/>
      <c r="AB168" s="185"/>
      <c r="AC168" s="185"/>
      <c r="AD168" s="185"/>
      <c r="AE168" s="185"/>
      <c r="AF168" s="185"/>
      <c r="AG168" s="185"/>
      <c r="AH168" s="185"/>
      <c r="AI168" s="185"/>
    </row>
    <row r="169" ht="15.0" customHeight="1">
      <c r="A169" s="253"/>
      <c r="B169" s="238"/>
      <c r="C169" s="198"/>
      <c r="D169" s="195"/>
      <c r="E169" s="228"/>
      <c r="F169" s="198"/>
      <c r="G169" s="195"/>
      <c r="H169" s="195"/>
      <c r="I169" s="238"/>
      <c r="J169" s="181"/>
      <c r="K169" s="234"/>
      <c r="L169" s="216"/>
      <c r="M169" s="185"/>
      <c r="N169" s="185"/>
      <c r="O169" s="185"/>
      <c r="P169" s="185"/>
      <c r="Q169" s="185"/>
      <c r="R169" s="185"/>
      <c r="S169" s="185"/>
      <c r="T169" s="185"/>
      <c r="U169" s="185"/>
      <c r="V169" s="185"/>
      <c r="W169" s="185"/>
      <c r="X169" s="185"/>
      <c r="Y169" s="185"/>
      <c r="Z169" s="185"/>
      <c r="AA169" s="185"/>
      <c r="AB169" s="185"/>
      <c r="AC169" s="185"/>
      <c r="AD169" s="185"/>
      <c r="AE169" s="185"/>
      <c r="AF169" s="185"/>
      <c r="AG169" s="185"/>
      <c r="AH169" s="185"/>
      <c r="AI169" s="185"/>
    </row>
    <row r="170" ht="15.0" customHeight="1">
      <c r="A170" s="253"/>
      <c r="B170" s="238"/>
      <c r="C170" s="198"/>
      <c r="D170" s="195"/>
      <c r="E170" s="228"/>
      <c r="F170" s="198"/>
      <c r="G170" s="195"/>
      <c r="H170" s="195"/>
      <c r="I170" s="238"/>
      <c r="J170" s="181"/>
      <c r="K170" s="234"/>
      <c r="L170" s="216"/>
      <c r="M170" s="185"/>
      <c r="N170" s="185"/>
      <c r="O170" s="185"/>
      <c r="P170" s="185"/>
      <c r="Q170" s="185"/>
      <c r="R170" s="185"/>
      <c r="S170" s="185"/>
      <c r="T170" s="185"/>
      <c r="U170" s="185"/>
      <c r="V170" s="185"/>
      <c r="W170" s="185"/>
      <c r="X170" s="185"/>
      <c r="Y170" s="185"/>
      <c r="Z170" s="185"/>
      <c r="AA170" s="185"/>
      <c r="AB170" s="185"/>
      <c r="AC170" s="185"/>
      <c r="AD170" s="185"/>
      <c r="AE170" s="185"/>
      <c r="AF170" s="185"/>
      <c r="AG170" s="185"/>
      <c r="AH170" s="185"/>
      <c r="AI170" s="185"/>
    </row>
    <row r="171" ht="15.0" customHeight="1">
      <c r="A171" s="253"/>
      <c r="B171" s="238"/>
      <c r="C171" s="198"/>
      <c r="D171" s="195"/>
      <c r="E171" s="228"/>
      <c r="F171" s="198"/>
      <c r="G171" s="195"/>
      <c r="H171" s="195"/>
      <c r="I171" s="238"/>
      <c r="J171" s="181"/>
      <c r="K171" s="234"/>
      <c r="L171" s="216"/>
      <c r="M171" s="185"/>
      <c r="N171" s="185"/>
      <c r="O171" s="185"/>
      <c r="P171" s="185"/>
      <c r="Q171" s="185"/>
      <c r="R171" s="185"/>
      <c r="S171" s="185"/>
      <c r="T171" s="185"/>
      <c r="U171" s="185"/>
      <c r="V171" s="185"/>
      <c r="W171" s="185"/>
      <c r="X171" s="185"/>
      <c r="Y171" s="185"/>
      <c r="Z171" s="185"/>
      <c r="AA171" s="185"/>
      <c r="AB171" s="185"/>
      <c r="AC171" s="185"/>
      <c r="AD171" s="185"/>
      <c r="AE171" s="185"/>
      <c r="AF171" s="185"/>
      <c r="AG171" s="185"/>
      <c r="AH171" s="185"/>
      <c r="AI171" s="185"/>
    </row>
    <row r="172" ht="15.0" customHeight="1">
      <c r="A172" s="253"/>
      <c r="B172" s="238"/>
      <c r="C172" s="198"/>
      <c r="D172" s="195"/>
      <c r="E172" s="228"/>
      <c r="F172" s="198"/>
      <c r="G172" s="195"/>
      <c r="H172" s="195"/>
      <c r="I172" s="238"/>
      <c r="J172" s="181"/>
      <c r="K172" s="234"/>
      <c r="L172" s="216"/>
      <c r="M172" s="185"/>
      <c r="N172" s="185"/>
      <c r="O172" s="185"/>
      <c r="P172" s="185"/>
      <c r="Q172" s="185"/>
      <c r="R172" s="185"/>
      <c r="S172" s="185"/>
      <c r="T172" s="185"/>
      <c r="U172" s="185"/>
      <c r="V172" s="185"/>
      <c r="W172" s="185"/>
      <c r="X172" s="185"/>
      <c r="Y172" s="185"/>
      <c r="Z172" s="185"/>
      <c r="AA172" s="185"/>
      <c r="AB172" s="185"/>
      <c r="AC172" s="185"/>
      <c r="AD172" s="185"/>
      <c r="AE172" s="185"/>
      <c r="AF172" s="185"/>
      <c r="AG172" s="185"/>
      <c r="AH172" s="185"/>
      <c r="AI172" s="185"/>
    </row>
    <row r="173" ht="15.0" customHeight="1">
      <c r="A173" s="253"/>
      <c r="B173" s="238"/>
      <c r="C173" s="198"/>
      <c r="D173" s="195"/>
      <c r="E173" s="228"/>
      <c r="F173" s="198"/>
      <c r="G173" s="230"/>
      <c r="H173" s="230"/>
      <c r="I173" s="238"/>
      <c r="J173" s="181"/>
      <c r="K173" s="234"/>
      <c r="L173" s="216"/>
      <c r="M173" s="185"/>
      <c r="N173" s="185"/>
      <c r="O173" s="185"/>
      <c r="P173" s="185"/>
      <c r="Q173" s="185"/>
      <c r="R173" s="185"/>
      <c r="S173" s="185"/>
      <c r="T173" s="185"/>
      <c r="U173" s="185"/>
      <c r="V173" s="185"/>
      <c r="W173" s="185"/>
      <c r="X173" s="185"/>
      <c r="Y173" s="185"/>
      <c r="Z173" s="185"/>
      <c r="AA173" s="185"/>
      <c r="AB173" s="185"/>
      <c r="AC173" s="185"/>
      <c r="AD173" s="185"/>
      <c r="AE173" s="185"/>
      <c r="AF173" s="185"/>
      <c r="AG173" s="185"/>
      <c r="AH173" s="185"/>
      <c r="AI173" s="185"/>
    </row>
    <row r="174" ht="15.0" customHeight="1">
      <c r="A174" s="253"/>
      <c r="B174" s="238"/>
      <c r="C174" s="230"/>
      <c r="D174" s="198"/>
      <c r="E174" s="228"/>
      <c r="F174" s="198"/>
      <c r="G174" s="230"/>
      <c r="H174" s="230"/>
      <c r="I174" s="216"/>
      <c r="J174" s="181"/>
      <c r="K174" s="263"/>
      <c r="L174" s="216"/>
      <c r="M174" s="134"/>
      <c r="N174" s="134"/>
      <c r="O174" s="134"/>
      <c r="P174" s="134"/>
      <c r="Q174" s="134"/>
      <c r="R174" s="134"/>
      <c r="S174" s="134"/>
      <c r="T174" s="134"/>
      <c r="U174" s="134"/>
      <c r="V174" s="134"/>
      <c r="W174" s="134"/>
      <c r="X174" s="134"/>
      <c r="Y174" s="134"/>
      <c r="Z174" s="134"/>
      <c r="AA174" s="135"/>
      <c r="AB174" s="135"/>
      <c r="AC174" s="135"/>
      <c r="AD174" s="135"/>
      <c r="AE174" s="135"/>
      <c r="AF174" s="135"/>
      <c r="AG174" s="135"/>
      <c r="AH174" s="135"/>
      <c r="AI174" s="135"/>
    </row>
    <row r="175" ht="15.0" customHeight="1">
      <c r="A175" s="253"/>
      <c r="B175" s="238"/>
      <c r="C175" s="230"/>
      <c r="D175" s="198"/>
      <c r="E175" s="228"/>
      <c r="F175" s="198"/>
      <c r="G175" s="230"/>
      <c r="H175" s="230"/>
      <c r="I175" s="216"/>
      <c r="J175" s="181"/>
      <c r="K175" s="263"/>
      <c r="L175" s="216"/>
      <c r="M175" s="134"/>
      <c r="N175" s="134"/>
      <c r="O175" s="134"/>
      <c r="P175" s="134"/>
      <c r="Q175" s="134"/>
      <c r="R175" s="134"/>
      <c r="S175" s="134"/>
      <c r="T175" s="134"/>
      <c r="U175" s="134"/>
      <c r="V175" s="134"/>
      <c r="W175" s="134"/>
      <c r="X175" s="134"/>
      <c r="Y175" s="134"/>
      <c r="Z175" s="134"/>
      <c r="AA175" s="135"/>
      <c r="AB175" s="135"/>
      <c r="AC175" s="135"/>
      <c r="AD175" s="135"/>
      <c r="AE175" s="135"/>
      <c r="AF175" s="135"/>
      <c r="AG175" s="135"/>
      <c r="AH175" s="135"/>
      <c r="AI175" s="135"/>
    </row>
    <row r="176" ht="15.0" customHeight="1">
      <c r="A176" s="253"/>
      <c r="B176" s="238"/>
      <c r="C176" s="230"/>
      <c r="D176" s="198"/>
      <c r="E176" s="228"/>
      <c r="F176" s="198"/>
      <c r="G176" s="230"/>
      <c r="H176" s="230"/>
      <c r="I176" s="216"/>
      <c r="J176" s="181"/>
      <c r="K176" s="263"/>
      <c r="L176" s="216"/>
      <c r="M176" s="134"/>
      <c r="N176" s="134"/>
      <c r="O176" s="134"/>
      <c r="P176" s="134"/>
      <c r="Q176" s="134"/>
      <c r="R176" s="134"/>
      <c r="S176" s="134"/>
      <c r="T176" s="134"/>
      <c r="U176" s="134"/>
      <c r="V176" s="134"/>
      <c r="W176" s="134"/>
      <c r="X176" s="134"/>
      <c r="Y176" s="134"/>
      <c r="Z176" s="134"/>
      <c r="AA176" s="135"/>
      <c r="AB176" s="135"/>
      <c r="AC176" s="135"/>
      <c r="AD176" s="135"/>
      <c r="AE176" s="135"/>
      <c r="AF176" s="135"/>
      <c r="AG176" s="135"/>
      <c r="AH176" s="135"/>
      <c r="AI176" s="135"/>
    </row>
    <row r="177" ht="15.0" customHeight="1">
      <c r="A177" s="253"/>
      <c r="B177" s="238"/>
      <c r="C177" s="230"/>
      <c r="D177" s="198"/>
      <c r="E177" s="228"/>
      <c r="F177" s="198"/>
      <c r="G177" s="230"/>
      <c r="H177" s="230"/>
      <c r="I177" s="216"/>
      <c r="J177" s="181"/>
      <c r="K177" s="263"/>
      <c r="L177" s="216"/>
      <c r="M177" s="134"/>
      <c r="N177" s="134"/>
      <c r="O177" s="134"/>
      <c r="P177" s="134"/>
      <c r="Q177" s="134"/>
      <c r="R177" s="134"/>
      <c r="S177" s="134"/>
      <c r="T177" s="134"/>
      <c r="U177" s="134"/>
      <c r="V177" s="134"/>
      <c r="W177" s="134"/>
      <c r="X177" s="134"/>
      <c r="Y177" s="134"/>
      <c r="Z177" s="134"/>
      <c r="AA177" s="135"/>
      <c r="AB177" s="135"/>
      <c r="AC177" s="135"/>
      <c r="AD177" s="135"/>
      <c r="AE177" s="135"/>
      <c r="AF177" s="135"/>
      <c r="AG177" s="135"/>
      <c r="AH177" s="135"/>
      <c r="AI177" s="135"/>
    </row>
    <row r="178" ht="15.0" customHeight="1">
      <c r="A178" s="253"/>
      <c r="B178" s="238"/>
      <c r="C178" s="230"/>
      <c r="D178" s="198"/>
      <c r="E178" s="228"/>
      <c r="F178" s="198"/>
      <c r="G178" s="230"/>
      <c r="H178" s="230"/>
      <c r="I178" s="216"/>
      <c r="J178" s="181"/>
      <c r="K178" s="263"/>
      <c r="L178" s="216"/>
      <c r="M178" s="134"/>
      <c r="N178" s="134"/>
      <c r="O178" s="134"/>
      <c r="P178" s="134"/>
      <c r="Q178" s="134"/>
      <c r="R178" s="134"/>
      <c r="S178" s="134"/>
      <c r="T178" s="134"/>
      <c r="U178" s="134"/>
      <c r="V178" s="134"/>
      <c r="W178" s="134"/>
      <c r="X178" s="134"/>
      <c r="Y178" s="134"/>
      <c r="Z178" s="134"/>
      <c r="AA178" s="135"/>
      <c r="AB178" s="135"/>
      <c r="AC178" s="135"/>
      <c r="AD178" s="135"/>
      <c r="AE178" s="135"/>
      <c r="AF178" s="135"/>
      <c r="AG178" s="135"/>
      <c r="AH178" s="135"/>
      <c r="AI178" s="135"/>
    </row>
    <row r="179" ht="15.0" customHeight="1">
      <c r="A179" s="253"/>
      <c r="B179" s="238"/>
      <c r="C179" s="230"/>
      <c r="D179" s="198"/>
      <c r="E179" s="228"/>
      <c r="F179" s="198"/>
      <c r="G179" s="230"/>
      <c r="H179" s="230"/>
      <c r="I179" s="216"/>
      <c r="J179" s="181"/>
      <c r="K179" s="263"/>
      <c r="L179" s="216"/>
      <c r="M179" s="134"/>
      <c r="N179" s="134"/>
      <c r="O179" s="134"/>
      <c r="P179" s="134"/>
      <c r="Q179" s="134"/>
      <c r="R179" s="134"/>
      <c r="S179" s="134"/>
      <c r="T179" s="134"/>
      <c r="U179" s="134"/>
      <c r="V179" s="134"/>
      <c r="W179" s="134"/>
      <c r="X179" s="134"/>
      <c r="Y179" s="134"/>
      <c r="Z179" s="134"/>
      <c r="AA179" s="135"/>
      <c r="AB179" s="135"/>
      <c r="AC179" s="135"/>
      <c r="AD179" s="135"/>
      <c r="AE179" s="135"/>
      <c r="AF179" s="135"/>
      <c r="AG179" s="135"/>
      <c r="AH179" s="135"/>
      <c r="AI179" s="135"/>
    </row>
    <row r="180" ht="15.0" customHeight="1">
      <c r="A180" s="253"/>
      <c r="B180" s="238"/>
      <c r="C180" s="230"/>
      <c r="D180" s="198"/>
      <c r="E180" s="228"/>
      <c r="F180" s="198"/>
      <c r="G180" s="230"/>
      <c r="H180" s="230"/>
      <c r="I180" s="216"/>
      <c r="J180" s="181"/>
      <c r="K180" s="263"/>
      <c r="L180" s="216"/>
      <c r="M180" s="134"/>
      <c r="N180" s="134"/>
      <c r="O180" s="134"/>
      <c r="P180" s="134"/>
      <c r="Q180" s="134"/>
      <c r="R180" s="134"/>
      <c r="S180" s="134"/>
      <c r="T180" s="134"/>
      <c r="U180" s="134"/>
      <c r="V180" s="134"/>
      <c r="W180" s="134"/>
      <c r="X180" s="134"/>
      <c r="Y180" s="134"/>
      <c r="Z180" s="134"/>
      <c r="AA180" s="135"/>
      <c r="AB180" s="135"/>
      <c r="AC180" s="135"/>
      <c r="AD180" s="135"/>
      <c r="AE180" s="135"/>
      <c r="AF180" s="135"/>
      <c r="AG180" s="135"/>
      <c r="AH180" s="135"/>
      <c r="AI180" s="135"/>
    </row>
    <row r="181" ht="15.0" customHeight="1">
      <c r="A181" s="253"/>
      <c r="B181" s="238"/>
      <c r="C181" s="230"/>
      <c r="D181" s="198"/>
      <c r="E181" s="228"/>
      <c r="F181" s="198"/>
      <c r="G181" s="230"/>
      <c r="H181" s="230"/>
      <c r="I181" s="216"/>
      <c r="J181" s="181"/>
      <c r="K181" s="263"/>
      <c r="L181" s="216"/>
      <c r="M181" s="134"/>
      <c r="N181" s="134"/>
      <c r="O181" s="134"/>
      <c r="P181" s="134"/>
      <c r="Q181" s="134"/>
      <c r="R181" s="134"/>
      <c r="S181" s="134"/>
      <c r="T181" s="134"/>
      <c r="U181" s="134"/>
      <c r="V181" s="134"/>
      <c r="W181" s="134"/>
      <c r="X181" s="134"/>
      <c r="Y181" s="134"/>
      <c r="Z181" s="134"/>
      <c r="AA181" s="135"/>
      <c r="AB181" s="135"/>
      <c r="AC181" s="135"/>
      <c r="AD181" s="135"/>
      <c r="AE181" s="135"/>
      <c r="AF181" s="135"/>
      <c r="AG181" s="135"/>
      <c r="AH181" s="135"/>
      <c r="AI181" s="135"/>
    </row>
    <row r="182" ht="15.0" customHeight="1">
      <c r="A182" s="253"/>
      <c r="B182" s="238"/>
      <c r="C182" s="230"/>
      <c r="D182" s="198"/>
      <c r="E182" s="228"/>
      <c r="F182" s="198"/>
      <c r="G182" s="230"/>
      <c r="H182" s="230"/>
      <c r="I182" s="216"/>
      <c r="J182" s="181"/>
      <c r="K182" s="263"/>
      <c r="L182" s="216"/>
      <c r="M182" s="134"/>
      <c r="N182" s="134"/>
      <c r="O182" s="134"/>
      <c r="P182" s="134"/>
      <c r="Q182" s="134"/>
      <c r="R182" s="134"/>
      <c r="S182" s="134"/>
      <c r="T182" s="134"/>
      <c r="U182" s="134"/>
      <c r="V182" s="134"/>
      <c r="W182" s="134"/>
      <c r="X182" s="134"/>
      <c r="Y182" s="134"/>
      <c r="Z182" s="134"/>
      <c r="AA182" s="135"/>
      <c r="AB182" s="135"/>
      <c r="AC182" s="135"/>
      <c r="AD182" s="135"/>
      <c r="AE182" s="135"/>
      <c r="AF182" s="135"/>
      <c r="AG182" s="135"/>
      <c r="AH182" s="135"/>
      <c r="AI182" s="135"/>
    </row>
    <row r="183" ht="15.75" customHeight="1">
      <c r="A183" s="253"/>
      <c r="B183" s="238"/>
      <c r="C183" s="230"/>
      <c r="D183" s="198"/>
      <c r="E183" s="228"/>
      <c r="F183" s="198"/>
      <c r="G183" s="230"/>
      <c r="H183" s="230"/>
      <c r="I183" s="216"/>
      <c r="J183" s="181"/>
      <c r="K183" s="263"/>
      <c r="L183" s="216"/>
      <c r="M183" s="134"/>
      <c r="N183" s="134"/>
      <c r="O183" s="134"/>
      <c r="P183" s="134"/>
      <c r="Q183" s="134"/>
      <c r="R183" s="134"/>
      <c r="S183" s="134"/>
      <c r="T183" s="134"/>
      <c r="U183" s="134"/>
      <c r="V183" s="134"/>
      <c r="W183" s="134"/>
      <c r="X183" s="134"/>
      <c r="Y183" s="134"/>
      <c r="Z183" s="134"/>
      <c r="AA183" s="135"/>
      <c r="AB183" s="135"/>
      <c r="AC183" s="135"/>
      <c r="AD183" s="135"/>
      <c r="AE183" s="135"/>
      <c r="AF183" s="135"/>
      <c r="AG183" s="135"/>
      <c r="AH183" s="135"/>
      <c r="AI183" s="135"/>
    </row>
    <row r="184" ht="15.75" customHeight="1">
      <c r="A184" s="467"/>
      <c r="B184" s="264"/>
      <c r="C184" s="213"/>
      <c r="D184" s="213"/>
      <c r="E184" s="248"/>
      <c r="F184" s="198"/>
      <c r="G184" s="230"/>
      <c r="H184" s="198"/>
      <c r="I184" s="264"/>
      <c r="J184" s="181"/>
      <c r="K184" s="234"/>
      <c r="L184" s="216"/>
      <c r="M184" s="185"/>
      <c r="N184" s="185"/>
      <c r="O184" s="185"/>
      <c r="P184" s="185"/>
      <c r="Q184" s="185"/>
      <c r="R184" s="185"/>
      <c r="S184" s="185"/>
      <c r="T184" s="185"/>
      <c r="U184" s="185"/>
      <c r="V184" s="185"/>
      <c r="W184" s="185"/>
      <c r="X184" s="185"/>
      <c r="Y184" s="185"/>
      <c r="Z184" s="185"/>
      <c r="AA184" s="185"/>
      <c r="AB184" s="185"/>
      <c r="AC184" s="185"/>
      <c r="AD184" s="185"/>
      <c r="AE184" s="185"/>
      <c r="AF184" s="185"/>
      <c r="AG184" s="185"/>
      <c r="AH184" s="185"/>
      <c r="AI184" s="185"/>
    </row>
    <row r="185" ht="15.75" customHeight="1">
      <c r="A185" s="467"/>
      <c r="B185" s="264"/>
      <c r="C185" s="213"/>
      <c r="D185" s="213"/>
      <c r="E185" s="248"/>
      <c r="F185" s="198"/>
      <c r="G185" s="198"/>
      <c r="H185" s="198"/>
      <c r="I185" s="264"/>
      <c r="J185" s="181"/>
      <c r="K185" s="234"/>
      <c r="L185" s="216"/>
      <c r="M185" s="185"/>
      <c r="N185" s="185"/>
      <c r="O185" s="185"/>
      <c r="P185" s="185"/>
      <c r="Q185" s="185"/>
      <c r="R185" s="185"/>
      <c r="S185" s="185"/>
      <c r="T185" s="185"/>
      <c r="U185" s="185"/>
      <c r="V185" s="185"/>
      <c r="W185" s="185"/>
      <c r="X185" s="185"/>
      <c r="Y185" s="185"/>
      <c r="Z185" s="185"/>
      <c r="AA185" s="185"/>
      <c r="AB185" s="185"/>
      <c r="AC185" s="185"/>
      <c r="AD185" s="185"/>
      <c r="AE185" s="185"/>
      <c r="AF185" s="185"/>
      <c r="AG185" s="185"/>
      <c r="AH185" s="185"/>
      <c r="AI185" s="185"/>
    </row>
    <row r="186" ht="15.75" customHeight="1">
      <c r="A186" s="253"/>
      <c r="B186" s="238"/>
      <c r="C186" s="230"/>
      <c r="D186" s="198"/>
      <c r="E186" s="228"/>
      <c r="F186" s="198"/>
      <c r="G186" s="230"/>
      <c r="H186" s="230"/>
      <c r="I186" s="216"/>
      <c r="J186" s="181"/>
      <c r="K186" s="263"/>
      <c r="L186" s="216"/>
      <c r="M186" s="134"/>
      <c r="N186" s="134"/>
      <c r="O186" s="134"/>
      <c r="P186" s="134"/>
      <c r="Q186" s="134"/>
      <c r="R186" s="134"/>
      <c r="S186" s="134"/>
      <c r="T186" s="134"/>
      <c r="U186" s="134"/>
      <c r="V186" s="134"/>
      <c r="W186" s="134"/>
      <c r="X186" s="134"/>
      <c r="Y186" s="134"/>
      <c r="Z186" s="134"/>
      <c r="AA186" s="135"/>
      <c r="AB186" s="135"/>
      <c r="AC186" s="135"/>
      <c r="AD186" s="135"/>
      <c r="AE186" s="135"/>
      <c r="AF186" s="135"/>
      <c r="AG186" s="135"/>
      <c r="AH186" s="135"/>
      <c r="AI186" s="135"/>
    </row>
    <row r="187" ht="15.75" customHeight="1">
      <c r="A187" s="253"/>
      <c r="B187" s="238"/>
      <c r="C187" s="230"/>
      <c r="D187" s="198"/>
      <c r="E187" s="228"/>
      <c r="F187" s="198"/>
      <c r="G187" s="230"/>
      <c r="H187" s="230"/>
      <c r="I187" s="216"/>
      <c r="J187" s="181"/>
      <c r="K187" s="263"/>
      <c r="L187" s="216"/>
      <c r="M187" s="134"/>
      <c r="N187" s="134"/>
      <c r="O187" s="134"/>
      <c r="P187" s="134"/>
      <c r="Q187" s="134"/>
      <c r="R187" s="134"/>
      <c r="S187" s="134"/>
      <c r="T187" s="134"/>
      <c r="U187" s="134"/>
      <c r="V187" s="134"/>
      <c r="W187" s="134"/>
      <c r="X187" s="134"/>
      <c r="Y187" s="134"/>
      <c r="Z187" s="134"/>
      <c r="AA187" s="135"/>
      <c r="AB187" s="135"/>
      <c r="AC187" s="135"/>
      <c r="AD187" s="135"/>
      <c r="AE187" s="135"/>
      <c r="AF187" s="135"/>
      <c r="AG187" s="135"/>
      <c r="AH187" s="135"/>
      <c r="AI187" s="135"/>
    </row>
    <row r="188" ht="15.75" customHeight="1">
      <c r="A188" s="253"/>
      <c r="B188" s="238"/>
      <c r="C188" s="230"/>
      <c r="D188" s="198"/>
      <c r="E188" s="228"/>
      <c r="F188" s="198"/>
      <c r="G188" s="230"/>
      <c r="H188" s="230"/>
      <c r="I188" s="216"/>
      <c r="J188" s="181"/>
      <c r="K188" s="263"/>
      <c r="L188" s="216"/>
      <c r="M188" s="134"/>
      <c r="N188" s="134"/>
      <c r="O188" s="134"/>
      <c r="P188" s="134"/>
      <c r="Q188" s="134"/>
      <c r="R188" s="134"/>
      <c r="S188" s="134"/>
      <c r="T188" s="134"/>
      <c r="U188" s="134"/>
      <c r="V188" s="134"/>
      <c r="W188" s="134"/>
      <c r="X188" s="134"/>
      <c r="Y188" s="134"/>
      <c r="Z188" s="134"/>
      <c r="AA188" s="135"/>
      <c r="AB188" s="135"/>
      <c r="AC188" s="135"/>
      <c r="AD188" s="135"/>
      <c r="AE188" s="135"/>
      <c r="AF188" s="135"/>
      <c r="AG188" s="135"/>
      <c r="AH188" s="135"/>
      <c r="AI188" s="135"/>
    </row>
    <row r="189" ht="15.75" customHeight="1">
      <c r="A189" s="253"/>
      <c r="B189" s="238"/>
      <c r="C189" s="230"/>
      <c r="D189" s="198"/>
      <c r="E189" s="228"/>
      <c r="F189" s="198"/>
      <c r="G189" s="230"/>
      <c r="H189" s="230"/>
      <c r="I189" s="216"/>
      <c r="J189" s="181"/>
      <c r="K189" s="263"/>
      <c r="L189" s="216"/>
      <c r="M189" s="134"/>
      <c r="N189" s="134"/>
      <c r="O189" s="134"/>
      <c r="P189" s="134"/>
      <c r="Q189" s="134"/>
      <c r="R189" s="134"/>
      <c r="S189" s="134"/>
      <c r="T189" s="134"/>
      <c r="U189" s="134"/>
      <c r="V189" s="134"/>
      <c r="W189" s="134"/>
      <c r="X189" s="134"/>
      <c r="Y189" s="134"/>
      <c r="Z189" s="134"/>
      <c r="AA189" s="135"/>
      <c r="AB189" s="135"/>
      <c r="AC189" s="135"/>
      <c r="AD189" s="135"/>
      <c r="AE189" s="135"/>
      <c r="AF189" s="135"/>
      <c r="AG189" s="135"/>
      <c r="AH189" s="135"/>
      <c r="AI189" s="135"/>
    </row>
    <row r="190" ht="15.75" customHeight="1">
      <c r="A190" s="253"/>
      <c r="B190" s="238"/>
      <c r="C190" s="230"/>
      <c r="D190" s="198"/>
      <c r="E190" s="228"/>
      <c r="F190" s="198"/>
      <c r="G190" s="230"/>
      <c r="H190" s="230"/>
      <c r="I190" s="216"/>
      <c r="J190" s="181"/>
      <c r="K190" s="263"/>
      <c r="L190" s="216"/>
      <c r="M190" s="134"/>
      <c r="N190" s="134"/>
      <c r="O190" s="134"/>
      <c r="P190" s="134"/>
      <c r="Q190" s="134"/>
      <c r="R190" s="134"/>
      <c r="S190" s="134"/>
      <c r="T190" s="134"/>
      <c r="U190" s="134"/>
      <c r="V190" s="134"/>
      <c r="W190" s="134"/>
      <c r="X190" s="134"/>
      <c r="Y190" s="134"/>
      <c r="Z190" s="134"/>
      <c r="AA190" s="135"/>
      <c r="AB190" s="135"/>
      <c r="AC190" s="135"/>
      <c r="AD190" s="135"/>
      <c r="AE190" s="135"/>
      <c r="AF190" s="135"/>
      <c r="AG190" s="135"/>
      <c r="AH190" s="135"/>
      <c r="AI190" s="135"/>
    </row>
    <row r="191" ht="15.75" customHeight="1">
      <c r="A191" s="253"/>
      <c r="B191" s="238"/>
      <c r="C191" s="230"/>
      <c r="D191" s="198"/>
      <c r="E191" s="228"/>
      <c r="F191" s="230"/>
      <c r="G191" s="230"/>
      <c r="H191" s="230"/>
      <c r="I191" s="216"/>
      <c r="J191" s="181"/>
      <c r="K191" s="263"/>
      <c r="L191" s="216"/>
      <c r="M191" s="134"/>
      <c r="N191" s="134"/>
      <c r="O191" s="134"/>
      <c r="P191" s="134"/>
      <c r="Q191" s="134"/>
      <c r="R191" s="134"/>
      <c r="S191" s="134"/>
      <c r="T191" s="134"/>
      <c r="U191" s="134"/>
      <c r="V191" s="134"/>
      <c r="W191" s="134"/>
      <c r="X191" s="134"/>
      <c r="Y191" s="134"/>
      <c r="Z191" s="134"/>
      <c r="AA191" s="135"/>
      <c r="AB191" s="135"/>
      <c r="AC191" s="135"/>
      <c r="AD191" s="135"/>
      <c r="AE191" s="135"/>
      <c r="AF191" s="135"/>
      <c r="AG191" s="135"/>
      <c r="AH191" s="135"/>
      <c r="AI191" s="135"/>
    </row>
    <row r="192">
      <c r="A192" s="253"/>
      <c r="B192" s="238"/>
      <c r="C192" s="230"/>
      <c r="D192" s="198"/>
      <c r="E192" s="228"/>
      <c r="F192" s="198"/>
      <c r="G192" s="230"/>
      <c r="H192" s="230"/>
      <c r="I192" s="216"/>
      <c r="J192" s="181"/>
      <c r="K192" s="263"/>
      <c r="L192" s="216"/>
      <c r="M192" s="134"/>
      <c r="N192" s="134"/>
      <c r="O192" s="134"/>
      <c r="P192" s="134"/>
      <c r="Q192" s="134"/>
      <c r="R192" s="134"/>
      <c r="S192" s="134"/>
      <c r="T192" s="134"/>
      <c r="U192" s="134"/>
      <c r="V192" s="134"/>
      <c r="W192" s="134"/>
      <c r="X192" s="134"/>
      <c r="Y192" s="134"/>
      <c r="Z192" s="134"/>
      <c r="AA192" s="135"/>
      <c r="AB192" s="135"/>
      <c r="AC192" s="135"/>
      <c r="AD192" s="135"/>
      <c r="AE192" s="135"/>
      <c r="AF192" s="135"/>
      <c r="AG192" s="135"/>
      <c r="AH192" s="135"/>
      <c r="AI192" s="135"/>
    </row>
    <row r="193">
      <c r="A193" s="253"/>
      <c r="B193" s="238"/>
      <c r="C193" s="230"/>
      <c r="D193" s="198"/>
      <c r="E193" s="228"/>
      <c r="F193" s="198"/>
      <c r="G193" s="230"/>
      <c r="H193" s="230"/>
      <c r="I193" s="216"/>
      <c r="J193" s="181"/>
      <c r="K193" s="263"/>
      <c r="L193" s="216"/>
      <c r="M193" s="134"/>
      <c r="N193" s="134"/>
      <c r="O193" s="134"/>
      <c r="P193" s="134"/>
      <c r="Q193" s="134"/>
      <c r="R193" s="134"/>
      <c r="S193" s="134"/>
      <c r="T193" s="134"/>
      <c r="U193" s="134"/>
      <c r="V193" s="134"/>
      <c r="W193" s="134"/>
      <c r="X193" s="134"/>
      <c r="Y193" s="134"/>
      <c r="Z193" s="134"/>
      <c r="AA193" s="135"/>
      <c r="AB193" s="135"/>
      <c r="AC193" s="135"/>
      <c r="AD193" s="135"/>
      <c r="AE193" s="135"/>
      <c r="AF193" s="135"/>
      <c r="AG193" s="135"/>
      <c r="AH193" s="135"/>
      <c r="AI193" s="135"/>
    </row>
    <row r="194">
      <c r="A194" s="253"/>
      <c r="B194" s="238"/>
      <c r="C194" s="230"/>
      <c r="D194" s="198"/>
      <c r="E194" s="228"/>
      <c r="F194" s="198"/>
      <c r="G194" s="230"/>
      <c r="H194" s="230"/>
      <c r="I194" s="216"/>
      <c r="J194" s="181"/>
      <c r="K194" s="263"/>
      <c r="L194" s="216"/>
      <c r="M194" s="134"/>
      <c r="N194" s="134"/>
      <c r="O194" s="134"/>
      <c r="P194" s="134"/>
      <c r="Q194" s="134"/>
      <c r="R194" s="134"/>
      <c r="S194" s="134"/>
      <c r="T194" s="134"/>
      <c r="U194" s="134"/>
      <c r="V194" s="134"/>
      <c r="W194" s="134"/>
      <c r="X194" s="134"/>
      <c r="Y194" s="134"/>
      <c r="Z194" s="134"/>
      <c r="AA194" s="135"/>
      <c r="AB194" s="135"/>
      <c r="AC194" s="135"/>
      <c r="AD194" s="135"/>
      <c r="AE194" s="135"/>
      <c r="AF194" s="135"/>
      <c r="AG194" s="135"/>
      <c r="AH194" s="135"/>
      <c r="AI194" s="135"/>
    </row>
    <row r="195">
      <c r="A195" s="253"/>
      <c r="B195" s="238"/>
      <c r="C195" s="230"/>
      <c r="D195" s="198"/>
      <c r="E195" s="228"/>
      <c r="F195" s="198"/>
      <c r="G195" s="230"/>
      <c r="H195" s="230"/>
      <c r="I195" s="216"/>
      <c r="J195" s="181"/>
      <c r="K195" s="263"/>
      <c r="L195" s="216"/>
      <c r="M195" s="134"/>
      <c r="N195" s="134"/>
      <c r="O195" s="134"/>
      <c r="P195" s="134"/>
      <c r="Q195" s="134"/>
      <c r="R195" s="134"/>
      <c r="S195" s="134"/>
      <c r="T195" s="134"/>
      <c r="U195" s="134"/>
      <c r="V195" s="134"/>
      <c r="W195" s="134"/>
      <c r="X195" s="134"/>
      <c r="Y195" s="134"/>
      <c r="Z195" s="134"/>
      <c r="AA195" s="135"/>
      <c r="AB195" s="135"/>
      <c r="AC195" s="135"/>
      <c r="AD195" s="135"/>
      <c r="AE195" s="135"/>
      <c r="AF195" s="135"/>
      <c r="AG195" s="135"/>
      <c r="AH195" s="135"/>
      <c r="AI195" s="135"/>
    </row>
    <row r="196">
      <c r="A196" s="253"/>
      <c r="B196" s="238"/>
      <c r="C196" s="230"/>
      <c r="D196" s="198"/>
      <c r="E196" s="228"/>
      <c r="F196" s="198"/>
      <c r="G196" s="230"/>
      <c r="H196" s="230"/>
      <c r="I196" s="216"/>
      <c r="J196" s="181"/>
      <c r="K196" s="263"/>
      <c r="L196" s="216"/>
      <c r="M196" s="134"/>
      <c r="N196" s="134"/>
      <c r="O196" s="134"/>
      <c r="P196" s="134"/>
      <c r="Q196" s="134"/>
      <c r="R196" s="134"/>
      <c r="S196" s="134"/>
      <c r="T196" s="134"/>
      <c r="U196" s="134"/>
      <c r="V196" s="134"/>
      <c r="W196" s="134"/>
      <c r="X196" s="134"/>
      <c r="Y196" s="134"/>
      <c r="Z196" s="134"/>
      <c r="AA196" s="135"/>
      <c r="AB196" s="135"/>
      <c r="AC196" s="135"/>
      <c r="AD196" s="135"/>
      <c r="AE196" s="135"/>
      <c r="AF196" s="135"/>
      <c r="AG196" s="135"/>
      <c r="AH196" s="135"/>
      <c r="AI196" s="135"/>
    </row>
    <row r="197">
      <c r="A197" s="253"/>
      <c r="B197" s="238"/>
      <c r="C197" s="230"/>
      <c r="D197" s="198"/>
      <c r="E197" s="228"/>
      <c r="F197" s="198"/>
      <c r="G197" s="230"/>
      <c r="H197" s="230"/>
      <c r="I197" s="216"/>
      <c r="J197" s="181"/>
      <c r="K197" s="263"/>
      <c r="L197" s="216"/>
      <c r="M197" s="134"/>
      <c r="N197" s="134"/>
      <c r="O197" s="134"/>
      <c r="P197" s="134"/>
      <c r="Q197" s="134"/>
      <c r="R197" s="134"/>
      <c r="S197" s="134"/>
      <c r="T197" s="134"/>
      <c r="U197" s="134"/>
      <c r="V197" s="134"/>
      <c r="W197" s="134"/>
      <c r="X197" s="134"/>
      <c r="Y197" s="134"/>
      <c r="Z197" s="134"/>
      <c r="AA197" s="135"/>
      <c r="AB197" s="135"/>
      <c r="AC197" s="135"/>
      <c r="AD197" s="135"/>
      <c r="AE197" s="135"/>
      <c r="AF197" s="135"/>
      <c r="AG197" s="135"/>
      <c r="AH197" s="135"/>
      <c r="AI197" s="135"/>
    </row>
    <row r="198">
      <c r="A198" s="253"/>
      <c r="B198" s="238"/>
      <c r="C198" s="230"/>
      <c r="D198" s="198"/>
      <c r="E198" s="228"/>
      <c r="F198" s="198"/>
      <c r="G198" s="230"/>
      <c r="H198" s="230"/>
      <c r="I198" s="216"/>
      <c r="J198" s="181"/>
      <c r="K198" s="263"/>
      <c r="L198" s="216"/>
      <c r="M198" s="134"/>
      <c r="N198" s="134"/>
      <c r="O198" s="134"/>
      <c r="P198" s="134"/>
      <c r="Q198" s="134"/>
      <c r="R198" s="134"/>
      <c r="S198" s="134"/>
      <c r="T198" s="134"/>
      <c r="U198" s="134"/>
      <c r="V198" s="134"/>
      <c r="W198" s="134"/>
      <c r="X198" s="134"/>
      <c r="Y198" s="134"/>
      <c r="Z198" s="134"/>
      <c r="AA198" s="135"/>
      <c r="AB198" s="135"/>
      <c r="AC198" s="135"/>
      <c r="AD198" s="135"/>
      <c r="AE198" s="135"/>
      <c r="AF198" s="135"/>
      <c r="AG198" s="135"/>
      <c r="AH198" s="135"/>
      <c r="AI198" s="135"/>
    </row>
    <row r="199">
      <c r="A199" s="253"/>
      <c r="B199" s="238"/>
      <c r="C199" s="230"/>
      <c r="D199" s="198"/>
      <c r="E199" s="228"/>
      <c r="F199" s="198"/>
      <c r="G199" s="230"/>
      <c r="H199" s="230"/>
      <c r="I199" s="216"/>
      <c r="J199" s="181"/>
      <c r="K199" s="263"/>
      <c r="L199" s="216"/>
      <c r="M199" s="134"/>
      <c r="N199" s="134"/>
      <c r="O199" s="134"/>
      <c r="P199" s="134"/>
      <c r="Q199" s="134"/>
      <c r="R199" s="134"/>
      <c r="S199" s="134"/>
      <c r="T199" s="134"/>
      <c r="U199" s="134"/>
      <c r="V199" s="134"/>
      <c r="W199" s="134"/>
      <c r="X199" s="134"/>
      <c r="Y199" s="134"/>
      <c r="Z199" s="134"/>
      <c r="AA199" s="135"/>
      <c r="AB199" s="135"/>
      <c r="AC199" s="135"/>
      <c r="AD199" s="135"/>
      <c r="AE199" s="135"/>
      <c r="AF199" s="135"/>
      <c r="AG199" s="135"/>
      <c r="AH199" s="135"/>
      <c r="AI199" s="135"/>
    </row>
    <row r="200">
      <c r="A200" s="467"/>
      <c r="B200" s="238"/>
      <c r="C200" s="213"/>
      <c r="D200" s="213"/>
      <c r="E200" s="248"/>
      <c r="F200" s="213"/>
      <c r="G200" s="230"/>
      <c r="H200" s="198"/>
      <c r="I200" s="264"/>
      <c r="J200" s="181"/>
      <c r="K200" s="234"/>
      <c r="L200" s="216"/>
      <c r="M200" s="185"/>
      <c r="N200" s="185"/>
      <c r="O200" s="185"/>
      <c r="P200" s="185"/>
      <c r="Q200" s="185"/>
      <c r="R200" s="185"/>
      <c r="S200" s="185"/>
      <c r="T200" s="185"/>
      <c r="U200" s="185"/>
      <c r="V200" s="185"/>
      <c r="W200" s="185"/>
      <c r="X200" s="185"/>
      <c r="Y200" s="185"/>
      <c r="Z200" s="185"/>
      <c r="AA200" s="185"/>
      <c r="AB200" s="185"/>
      <c r="AC200" s="185"/>
      <c r="AD200" s="185"/>
      <c r="AE200" s="185"/>
      <c r="AF200" s="185"/>
      <c r="AG200" s="185"/>
      <c r="AH200" s="185"/>
      <c r="AI200" s="185"/>
    </row>
    <row r="201">
      <c r="A201" s="467"/>
      <c r="B201" s="238"/>
      <c r="C201" s="213"/>
      <c r="D201" s="213"/>
      <c r="E201" s="248"/>
      <c r="F201" s="213"/>
      <c r="G201" s="198"/>
      <c r="H201" s="198"/>
      <c r="I201" s="264"/>
      <c r="J201" s="181"/>
      <c r="K201" s="234"/>
      <c r="L201" s="216"/>
      <c r="M201" s="185"/>
      <c r="N201" s="185"/>
      <c r="O201" s="185"/>
      <c r="P201" s="185"/>
      <c r="Q201" s="185"/>
      <c r="R201" s="185"/>
      <c r="S201" s="185"/>
      <c r="T201" s="185"/>
      <c r="U201" s="185"/>
      <c r="V201" s="185"/>
      <c r="W201" s="185"/>
      <c r="X201" s="185"/>
      <c r="Y201" s="185"/>
      <c r="Z201" s="185"/>
      <c r="AA201" s="185"/>
      <c r="AB201" s="185"/>
      <c r="AC201" s="185"/>
      <c r="AD201" s="185"/>
      <c r="AE201" s="185"/>
      <c r="AF201" s="185"/>
      <c r="AG201" s="185"/>
      <c r="AH201" s="185"/>
      <c r="AI201" s="185"/>
    </row>
    <row r="202">
      <c r="A202" s="467"/>
      <c r="B202" s="238"/>
      <c r="C202" s="198"/>
      <c r="D202" s="213"/>
      <c r="E202" s="248"/>
      <c r="F202" s="213"/>
      <c r="G202" s="198"/>
      <c r="H202" s="198"/>
      <c r="I202" s="264"/>
      <c r="J202" s="181"/>
      <c r="K202" s="234"/>
      <c r="L202" s="216"/>
      <c r="M202" s="185"/>
      <c r="N202" s="185"/>
      <c r="O202" s="185"/>
      <c r="P202" s="185"/>
      <c r="Q202" s="185"/>
      <c r="R202" s="185"/>
      <c r="S202" s="185"/>
      <c r="T202" s="185"/>
      <c r="U202" s="185"/>
      <c r="V202" s="185"/>
      <c r="W202" s="185"/>
      <c r="X202" s="185"/>
      <c r="Y202" s="185"/>
      <c r="Z202" s="185"/>
      <c r="AA202" s="185"/>
      <c r="AB202" s="185"/>
      <c r="AC202" s="185"/>
      <c r="AD202" s="185"/>
      <c r="AE202" s="185"/>
      <c r="AF202" s="185"/>
      <c r="AG202" s="185"/>
      <c r="AH202" s="185"/>
      <c r="AI202" s="185"/>
    </row>
    <row r="203" ht="15.75" customHeight="1">
      <c r="A203" s="278"/>
      <c r="B203" s="228"/>
      <c r="C203" s="274"/>
      <c r="D203" s="275"/>
      <c r="E203" s="228"/>
      <c r="F203" s="275"/>
      <c r="G203" s="274"/>
      <c r="H203" s="274"/>
      <c r="I203" s="157"/>
      <c r="J203" s="233"/>
      <c r="K203" s="283"/>
      <c r="L203" s="157"/>
      <c r="M203" s="134"/>
      <c r="N203" s="134"/>
      <c r="O203" s="134"/>
      <c r="P203" s="134"/>
      <c r="Q203" s="134"/>
      <c r="R203" s="134"/>
      <c r="S203" s="134"/>
      <c r="T203" s="134"/>
      <c r="U203" s="134"/>
      <c r="V203" s="134"/>
      <c r="W203" s="134"/>
      <c r="X203" s="134"/>
      <c r="Y203" s="134"/>
      <c r="Z203" s="134"/>
      <c r="AA203" s="135"/>
      <c r="AB203" s="135"/>
      <c r="AC203" s="135"/>
      <c r="AD203" s="135"/>
      <c r="AE203" s="135"/>
      <c r="AF203" s="135"/>
      <c r="AG203" s="135"/>
      <c r="AH203" s="135"/>
      <c r="AI203" s="135"/>
    </row>
    <row r="204" ht="15.75" customHeight="1">
      <c r="A204" s="278"/>
      <c r="B204" s="228"/>
      <c r="C204" s="274"/>
      <c r="D204" s="275"/>
      <c r="E204" s="228"/>
      <c r="F204" s="275"/>
      <c r="G204" s="275"/>
      <c r="H204" s="275"/>
      <c r="I204" s="157"/>
      <c r="J204" s="233"/>
      <c r="K204" s="283"/>
      <c r="L204" s="157"/>
      <c r="M204" s="134"/>
      <c r="N204" s="134"/>
      <c r="O204" s="134"/>
      <c r="P204" s="134"/>
      <c r="Q204" s="134"/>
      <c r="R204" s="134"/>
      <c r="S204" s="134"/>
      <c r="T204" s="134"/>
      <c r="U204" s="134"/>
      <c r="V204" s="134"/>
      <c r="W204" s="134"/>
      <c r="X204" s="134"/>
      <c r="Y204" s="134"/>
      <c r="Z204" s="134"/>
      <c r="AA204" s="135"/>
      <c r="AB204" s="135"/>
      <c r="AC204" s="135"/>
      <c r="AD204" s="135"/>
      <c r="AE204" s="135"/>
      <c r="AF204" s="135"/>
      <c r="AG204" s="135"/>
      <c r="AH204" s="135"/>
      <c r="AI204" s="135"/>
    </row>
    <row r="205" ht="15.75" customHeight="1">
      <c r="A205" s="278"/>
      <c r="B205" s="228"/>
      <c r="C205" s="275"/>
      <c r="D205" s="275"/>
      <c r="E205" s="228"/>
      <c r="F205" s="284"/>
      <c r="G205" s="285"/>
      <c r="H205" s="284"/>
      <c r="I205" s="157"/>
      <c r="J205" s="233"/>
      <c r="K205" s="283"/>
      <c r="L205" s="157"/>
      <c r="M205" s="134"/>
      <c r="N205" s="134"/>
      <c r="O205" s="134"/>
      <c r="P205" s="134"/>
      <c r="Q205" s="134"/>
      <c r="R205" s="134"/>
      <c r="S205" s="134"/>
      <c r="T205" s="134"/>
      <c r="U205" s="134"/>
      <c r="V205" s="134"/>
      <c r="W205" s="134"/>
      <c r="X205" s="134"/>
      <c r="Y205" s="134"/>
      <c r="Z205" s="134"/>
      <c r="AA205" s="135"/>
      <c r="AB205" s="135"/>
      <c r="AC205" s="135"/>
      <c r="AD205" s="135"/>
      <c r="AE205" s="135"/>
      <c r="AF205" s="135"/>
      <c r="AG205" s="135"/>
      <c r="AH205" s="135"/>
      <c r="AI205" s="135"/>
    </row>
    <row r="206" ht="15.75" customHeight="1">
      <c r="A206" s="278"/>
      <c r="B206" s="228"/>
      <c r="C206" s="274"/>
      <c r="D206" s="275"/>
      <c r="E206" s="228"/>
      <c r="F206" s="284"/>
      <c r="G206" s="284"/>
      <c r="H206" s="285"/>
      <c r="I206" s="157"/>
      <c r="J206" s="233"/>
      <c r="K206" s="283"/>
      <c r="L206" s="157"/>
      <c r="M206" s="134"/>
      <c r="N206" s="134"/>
      <c r="O206" s="134"/>
      <c r="P206" s="134"/>
      <c r="Q206" s="134"/>
      <c r="R206" s="134"/>
      <c r="S206" s="134"/>
      <c r="T206" s="134"/>
      <c r="U206" s="134"/>
      <c r="V206" s="134"/>
      <c r="W206" s="134"/>
      <c r="X206" s="134"/>
      <c r="Y206" s="134"/>
      <c r="Z206" s="134"/>
      <c r="AA206" s="135"/>
      <c r="AB206" s="135"/>
      <c r="AC206" s="135"/>
      <c r="AD206" s="135"/>
      <c r="AE206" s="135"/>
      <c r="AF206" s="135"/>
      <c r="AG206" s="135"/>
      <c r="AH206" s="135"/>
      <c r="AI206" s="135"/>
    </row>
    <row r="207" ht="15.75" customHeight="1">
      <c r="A207" s="278"/>
      <c r="B207" s="228"/>
      <c r="C207" s="274"/>
      <c r="D207" s="275"/>
      <c r="E207" s="157"/>
      <c r="F207" s="284"/>
      <c r="G207" s="285"/>
      <c r="H207" s="285"/>
      <c r="I207" s="157"/>
      <c r="J207" s="233"/>
      <c r="K207" s="283"/>
      <c r="L207" s="157"/>
      <c r="M207" s="134"/>
      <c r="N207" s="134"/>
      <c r="O207" s="134"/>
      <c r="P207" s="134"/>
      <c r="Q207" s="134"/>
      <c r="R207" s="134"/>
      <c r="S207" s="134"/>
      <c r="T207" s="134"/>
      <c r="U207" s="134"/>
      <c r="V207" s="134"/>
      <c r="W207" s="134"/>
      <c r="X207" s="134"/>
      <c r="Y207" s="134"/>
      <c r="Z207" s="134"/>
      <c r="AA207" s="135"/>
      <c r="AB207" s="135"/>
      <c r="AC207" s="135"/>
      <c r="AD207" s="135"/>
      <c r="AE207" s="135"/>
      <c r="AF207" s="135"/>
      <c r="AG207" s="135"/>
      <c r="AH207" s="135"/>
      <c r="AI207" s="135"/>
    </row>
    <row r="208" ht="15.75" customHeight="1">
      <c r="A208" s="278"/>
      <c r="B208" s="157"/>
      <c r="C208" s="275"/>
      <c r="D208" s="275"/>
      <c r="E208" s="228"/>
      <c r="F208" s="284"/>
      <c r="G208" s="285"/>
      <c r="H208" s="285"/>
      <c r="I208" s="157"/>
      <c r="J208" s="233"/>
      <c r="K208" s="283"/>
      <c r="L208" s="157"/>
      <c r="M208" s="134"/>
      <c r="N208" s="134"/>
      <c r="O208" s="134"/>
      <c r="P208" s="134"/>
      <c r="Q208" s="134"/>
      <c r="R208" s="134"/>
      <c r="S208" s="134"/>
      <c r="T208" s="134"/>
      <c r="U208" s="134"/>
      <c r="V208" s="134"/>
      <c r="W208" s="134"/>
      <c r="X208" s="134"/>
      <c r="Y208" s="134"/>
      <c r="Z208" s="134"/>
      <c r="AA208" s="135"/>
      <c r="AB208" s="135"/>
      <c r="AC208" s="135"/>
      <c r="AD208" s="135"/>
      <c r="AE208" s="135"/>
      <c r="AF208" s="135"/>
      <c r="AG208" s="135"/>
      <c r="AH208" s="135"/>
      <c r="AI208" s="135"/>
    </row>
    <row r="209" ht="15.75" customHeight="1">
      <c r="A209" s="278"/>
      <c r="B209" s="228"/>
      <c r="C209" s="275"/>
      <c r="D209" s="275"/>
      <c r="E209" s="228"/>
      <c r="F209" s="284"/>
      <c r="G209" s="285"/>
      <c r="H209" s="285"/>
      <c r="I209" s="157"/>
      <c r="J209" s="233"/>
      <c r="K209" s="283"/>
      <c r="L209" s="157"/>
      <c r="M209" s="134"/>
      <c r="N209" s="134"/>
      <c r="O209" s="134"/>
      <c r="P209" s="134"/>
      <c r="Q209" s="134"/>
      <c r="R209" s="134"/>
      <c r="S209" s="134"/>
      <c r="T209" s="134"/>
      <c r="U209" s="134"/>
      <c r="V209" s="134"/>
      <c r="W209" s="134"/>
      <c r="X209" s="134"/>
      <c r="Y209" s="134"/>
      <c r="Z209" s="134"/>
      <c r="AA209" s="135"/>
      <c r="AB209" s="135"/>
      <c r="AC209" s="135"/>
      <c r="AD209" s="135"/>
      <c r="AE209" s="135"/>
      <c r="AF209" s="135"/>
      <c r="AG209" s="135"/>
      <c r="AH209" s="135"/>
      <c r="AI209" s="135"/>
    </row>
    <row r="210" ht="15.75" customHeight="1">
      <c r="A210" s="166"/>
      <c r="B210" s="286"/>
      <c r="C210" s="6"/>
      <c r="D210" s="199"/>
      <c r="E210" s="200"/>
      <c r="F210" s="199"/>
      <c r="G210" s="199"/>
      <c r="H210" s="199"/>
      <c r="I210" s="169"/>
      <c r="J210" s="233"/>
      <c r="K210" s="171"/>
      <c r="L210" s="157"/>
      <c r="M210" s="134"/>
      <c r="N210" s="134"/>
      <c r="O210" s="134"/>
      <c r="P210" s="134"/>
      <c r="Q210" s="134"/>
      <c r="R210" s="134"/>
      <c r="S210" s="134"/>
      <c r="T210" s="134"/>
      <c r="U210" s="134"/>
      <c r="V210" s="134"/>
      <c r="W210" s="134"/>
      <c r="X210" s="134"/>
      <c r="Y210" s="134"/>
      <c r="Z210" s="134"/>
      <c r="AA210" s="135"/>
      <c r="AB210" s="135"/>
      <c r="AC210" s="135"/>
      <c r="AD210" s="135"/>
      <c r="AE210" s="135"/>
      <c r="AF210" s="135"/>
      <c r="AG210" s="135"/>
      <c r="AH210" s="135"/>
      <c r="AI210" s="135"/>
    </row>
    <row r="211" ht="15.75" customHeight="1">
      <c r="A211" s="287"/>
      <c r="B211" s="228"/>
      <c r="C211" s="274"/>
      <c r="D211" s="275"/>
      <c r="E211" s="228"/>
      <c r="F211" s="275"/>
      <c r="G211" s="274"/>
      <c r="H211" s="274"/>
      <c r="I211" s="157"/>
      <c r="J211" s="233"/>
      <c r="K211" s="276"/>
      <c r="L211" s="157"/>
      <c r="M211" s="134"/>
      <c r="N211" s="134"/>
      <c r="O211" s="134"/>
      <c r="P211" s="134"/>
      <c r="Q211" s="134"/>
      <c r="R211" s="134"/>
      <c r="S211" s="134"/>
      <c r="T211" s="134"/>
      <c r="U211" s="134"/>
      <c r="V211" s="134"/>
      <c r="W211" s="134"/>
      <c r="X211" s="134"/>
      <c r="Y211" s="134"/>
      <c r="Z211" s="134"/>
      <c r="AA211" s="135"/>
      <c r="AB211" s="135"/>
      <c r="AC211" s="135"/>
      <c r="AD211" s="135"/>
      <c r="AE211" s="135"/>
      <c r="AF211" s="135"/>
      <c r="AG211" s="135"/>
      <c r="AH211" s="135"/>
      <c r="AI211" s="135"/>
    </row>
    <row r="212" ht="15.75" customHeight="1">
      <c r="A212" s="287"/>
      <c r="B212" s="228"/>
      <c r="C212" s="274"/>
      <c r="D212" s="275"/>
      <c r="E212" s="228"/>
      <c r="F212" s="275"/>
      <c r="G212" s="274"/>
      <c r="H212" s="274"/>
      <c r="I212" s="157"/>
      <c r="J212" s="233"/>
      <c r="K212" s="276"/>
      <c r="L212" s="157"/>
      <c r="M212" s="134"/>
      <c r="N212" s="134"/>
      <c r="O212" s="134"/>
      <c r="P212" s="134"/>
      <c r="Q212" s="134"/>
      <c r="R212" s="134"/>
      <c r="S212" s="134"/>
      <c r="T212" s="134"/>
      <c r="U212" s="134"/>
      <c r="V212" s="134"/>
      <c r="W212" s="134"/>
      <c r="X212" s="134"/>
      <c r="Y212" s="134"/>
      <c r="Z212" s="134"/>
      <c r="AA212" s="135"/>
      <c r="AB212" s="135"/>
      <c r="AC212" s="135"/>
      <c r="AD212" s="135"/>
      <c r="AE212" s="135"/>
      <c r="AF212" s="135"/>
      <c r="AG212" s="135"/>
      <c r="AH212" s="135"/>
      <c r="AI212" s="135"/>
    </row>
    <row r="213" ht="15.75" customHeight="1">
      <c r="A213" s="287"/>
      <c r="B213" s="228"/>
      <c r="C213" s="274"/>
      <c r="D213" s="275"/>
      <c r="E213" s="228"/>
      <c r="F213" s="275"/>
      <c r="G213" s="274"/>
      <c r="H213" s="274"/>
      <c r="I213" s="157"/>
      <c r="J213" s="233"/>
      <c r="K213" s="276"/>
      <c r="L213" s="157"/>
      <c r="M213" s="134"/>
      <c r="N213" s="134"/>
      <c r="O213" s="134"/>
      <c r="P213" s="134"/>
      <c r="Q213" s="134"/>
      <c r="R213" s="134"/>
      <c r="S213" s="134"/>
      <c r="T213" s="134"/>
      <c r="U213" s="134"/>
      <c r="V213" s="134"/>
      <c r="W213" s="134"/>
      <c r="X213" s="134"/>
      <c r="Y213" s="134"/>
      <c r="Z213" s="134"/>
      <c r="AA213" s="135"/>
      <c r="AB213" s="135"/>
      <c r="AC213" s="135"/>
      <c r="AD213" s="135"/>
      <c r="AE213" s="135"/>
      <c r="AF213" s="135"/>
      <c r="AG213" s="135"/>
      <c r="AH213" s="135"/>
      <c r="AI213" s="135"/>
    </row>
    <row r="214" ht="15.75" customHeight="1">
      <c r="A214" s="287"/>
      <c r="B214" s="228"/>
      <c r="C214" s="274"/>
      <c r="D214" s="275"/>
      <c r="E214" s="228"/>
      <c r="F214" s="275"/>
      <c r="G214" s="274"/>
      <c r="H214" s="274"/>
      <c r="I214" s="157"/>
      <c r="J214" s="233"/>
      <c r="K214" s="276"/>
      <c r="L214" s="157"/>
      <c r="M214" s="134"/>
      <c r="N214" s="134"/>
      <c r="O214" s="134"/>
      <c r="P214" s="134"/>
      <c r="Q214" s="134"/>
      <c r="R214" s="134"/>
      <c r="S214" s="134"/>
      <c r="T214" s="134"/>
      <c r="U214" s="134"/>
      <c r="V214" s="134"/>
      <c r="W214" s="134"/>
      <c r="X214" s="134"/>
      <c r="Y214" s="134"/>
      <c r="Z214" s="134"/>
      <c r="AA214" s="135"/>
      <c r="AB214" s="135"/>
      <c r="AC214" s="135"/>
      <c r="AD214" s="135"/>
      <c r="AE214" s="135"/>
      <c r="AF214" s="135"/>
      <c r="AG214" s="135"/>
      <c r="AH214" s="135"/>
      <c r="AI214" s="135"/>
    </row>
    <row r="215" ht="15.75" customHeight="1">
      <c r="A215" s="287"/>
      <c r="B215" s="228"/>
      <c r="C215" s="274"/>
      <c r="D215" s="275"/>
      <c r="E215" s="228"/>
      <c r="F215" s="275"/>
      <c r="G215" s="274"/>
      <c r="H215" s="274"/>
      <c r="I215" s="157"/>
      <c r="J215" s="233"/>
      <c r="K215" s="276"/>
      <c r="L215" s="157"/>
      <c r="M215" s="134"/>
      <c r="N215" s="134"/>
      <c r="O215" s="134"/>
      <c r="P215" s="134"/>
      <c r="Q215" s="134"/>
      <c r="R215" s="134"/>
      <c r="S215" s="134"/>
      <c r="T215" s="134"/>
      <c r="U215" s="134"/>
      <c r="V215" s="134"/>
      <c r="W215" s="134"/>
      <c r="X215" s="134"/>
      <c r="Y215" s="134"/>
      <c r="Z215" s="134"/>
      <c r="AA215" s="135"/>
      <c r="AB215" s="135"/>
      <c r="AC215" s="135"/>
      <c r="AD215" s="135"/>
      <c r="AE215" s="135"/>
      <c r="AF215" s="135"/>
      <c r="AG215" s="135"/>
      <c r="AH215" s="135"/>
      <c r="AI215" s="135"/>
    </row>
    <row r="216" ht="15.75" customHeight="1">
      <c r="A216" s="287"/>
      <c r="B216" s="228"/>
      <c r="C216" s="274"/>
      <c r="D216" s="275"/>
      <c r="E216" s="228"/>
      <c r="F216" s="275"/>
      <c r="G216" s="274"/>
      <c r="H216" s="274"/>
      <c r="I216" s="157"/>
      <c r="J216" s="233"/>
      <c r="K216" s="276"/>
      <c r="L216" s="157"/>
      <c r="M216" s="134"/>
      <c r="N216" s="134"/>
      <c r="O216" s="134"/>
      <c r="P216" s="134"/>
      <c r="Q216" s="134"/>
      <c r="R216" s="134"/>
      <c r="S216" s="134"/>
      <c r="T216" s="134"/>
      <c r="U216" s="134"/>
      <c r="V216" s="134"/>
      <c r="W216" s="134"/>
      <c r="X216" s="134"/>
      <c r="Y216" s="134"/>
      <c r="Z216" s="134"/>
      <c r="AA216" s="135"/>
      <c r="AB216" s="135"/>
      <c r="AC216" s="135"/>
      <c r="AD216" s="135"/>
      <c r="AE216" s="135"/>
      <c r="AF216" s="135"/>
      <c r="AG216" s="135"/>
      <c r="AH216" s="135"/>
      <c r="AI216" s="135"/>
    </row>
    <row r="217" ht="15.75" customHeight="1">
      <c r="A217" s="287"/>
      <c r="B217" s="228"/>
      <c r="C217" s="274"/>
      <c r="D217" s="275"/>
      <c r="E217" s="228"/>
      <c r="F217" s="275"/>
      <c r="G217" s="274"/>
      <c r="H217" s="274"/>
      <c r="I217" s="157"/>
      <c r="J217" s="233"/>
      <c r="K217" s="276"/>
      <c r="L217" s="157"/>
      <c r="M217" s="134"/>
      <c r="N217" s="134"/>
      <c r="O217" s="134"/>
      <c r="P217" s="134"/>
      <c r="Q217" s="134"/>
      <c r="R217" s="134"/>
      <c r="S217" s="134"/>
      <c r="T217" s="134"/>
      <c r="U217" s="134"/>
      <c r="V217" s="134"/>
      <c r="W217" s="134"/>
      <c r="X217" s="134"/>
      <c r="Y217" s="134"/>
      <c r="Z217" s="134"/>
      <c r="AA217" s="135"/>
      <c r="AB217" s="135"/>
      <c r="AC217" s="135"/>
      <c r="AD217" s="135"/>
      <c r="AE217" s="135"/>
      <c r="AF217" s="135"/>
      <c r="AG217" s="135"/>
      <c r="AH217" s="135"/>
      <c r="AI217" s="135"/>
    </row>
    <row r="218" ht="15.75" customHeight="1">
      <c r="A218" s="287"/>
      <c r="B218" s="228"/>
      <c r="C218" s="274"/>
      <c r="D218" s="275"/>
      <c r="E218" s="228"/>
      <c r="F218" s="275"/>
      <c r="G218" s="274"/>
      <c r="H218" s="274"/>
      <c r="I218" s="157"/>
      <c r="J218" s="233"/>
      <c r="K218" s="288"/>
      <c r="L218" s="157"/>
      <c r="M218" s="134"/>
      <c r="N218" s="134"/>
      <c r="O218" s="134"/>
      <c r="P218" s="134"/>
      <c r="Q218" s="134"/>
      <c r="R218" s="134"/>
      <c r="S218" s="134"/>
      <c r="T218" s="134"/>
      <c r="U218" s="134"/>
      <c r="V218" s="134"/>
      <c r="W218" s="134"/>
      <c r="X218" s="134"/>
      <c r="Y218" s="134"/>
      <c r="Z218" s="134"/>
      <c r="AA218" s="135"/>
      <c r="AB218" s="135"/>
      <c r="AC218" s="135"/>
      <c r="AD218" s="135"/>
      <c r="AE218" s="135"/>
      <c r="AF218" s="135"/>
      <c r="AG218" s="135"/>
      <c r="AH218" s="135"/>
      <c r="AI218" s="135"/>
    </row>
    <row r="219" ht="15.75" customHeight="1">
      <c r="A219" s="287"/>
      <c r="B219" s="228"/>
      <c r="C219" s="274"/>
      <c r="D219" s="275"/>
      <c r="E219" s="228"/>
      <c r="F219" s="275"/>
      <c r="G219" s="274"/>
      <c r="H219" s="274"/>
      <c r="I219" s="157"/>
      <c r="J219" s="233"/>
      <c r="K219" s="289"/>
      <c r="L219" s="157"/>
      <c r="M219" s="134"/>
      <c r="N219" s="134"/>
      <c r="O219" s="134"/>
      <c r="P219" s="134"/>
      <c r="Q219" s="134"/>
      <c r="R219" s="134"/>
      <c r="S219" s="134"/>
      <c r="T219" s="134"/>
      <c r="U219" s="134"/>
      <c r="V219" s="134"/>
      <c r="W219" s="134"/>
      <c r="X219" s="134"/>
      <c r="Y219" s="134"/>
      <c r="Z219" s="134"/>
      <c r="AA219" s="135"/>
      <c r="AB219" s="135"/>
      <c r="AC219" s="135"/>
      <c r="AD219" s="135"/>
      <c r="AE219" s="135"/>
      <c r="AF219" s="135"/>
      <c r="AG219" s="135"/>
      <c r="AH219" s="135"/>
      <c r="AI219" s="135"/>
    </row>
    <row r="220" ht="15.75" customHeight="1">
      <c r="A220" s="287"/>
      <c r="B220" s="228"/>
      <c r="C220" s="274"/>
      <c r="D220" s="275"/>
      <c r="E220" s="228"/>
      <c r="F220" s="275"/>
      <c r="G220" s="274"/>
      <c r="H220" s="274"/>
      <c r="I220" s="157"/>
      <c r="J220" s="233"/>
      <c r="K220" s="263"/>
      <c r="L220" s="157"/>
      <c r="M220" s="134"/>
      <c r="N220" s="134"/>
      <c r="O220" s="134"/>
      <c r="P220" s="134"/>
      <c r="Q220" s="134"/>
      <c r="R220" s="134"/>
      <c r="S220" s="134"/>
      <c r="T220" s="134"/>
      <c r="U220" s="134"/>
      <c r="V220" s="134"/>
      <c r="W220" s="134"/>
      <c r="X220" s="134"/>
      <c r="Y220" s="134"/>
      <c r="Z220" s="134"/>
      <c r="AA220" s="135"/>
      <c r="AB220" s="135"/>
      <c r="AC220" s="135"/>
      <c r="AD220" s="135"/>
      <c r="AE220" s="135"/>
      <c r="AF220" s="135"/>
      <c r="AG220" s="135"/>
      <c r="AH220" s="135"/>
      <c r="AI220" s="135"/>
    </row>
    <row r="221" ht="15.75" customHeight="1">
      <c r="A221" s="287"/>
      <c r="B221" s="228"/>
      <c r="C221" s="274"/>
      <c r="D221" s="275"/>
      <c r="E221" s="228"/>
      <c r="F221" s="275"/>
      <c r="G221" s="274"/>
      <c r="H221" s="274"/>
      <c r="I221" s="157"/>
      <c r="J221" s="233"/>
      <c r="K221" s="276"/>
      <c r="L221" s="157"/>
      <c r="M221" s="134"/>
      <c r="N221" s="134"/>
      <c r="O221" s="134"/>
      <c r="P221" s="134"/>
      <c r="Q221" s="134"/>
      <c r="R221" s="134"/>
      <c r="S221" s="134"/>
      <c r="T221" s="134"/>
      <c r="U221" s="134"/>
      <c r="V221" s="134"/>
      <c r="W221" s="134"/>
      <c r="X221" s="134"/>
      <c r="Y221" s="134"/>
      <c r="Z221" s="134"/>
      <c r="AA221" s="135"/>
      <c r="AB221" s="135"/>
      <c r="AC221" s="135"/>
      <c r="AD221" s="135"/>
      <c r="AE221" s="135"/>
      <c r="AF221" s="135"/>
      <c r="AG221" s="135"/>
      <c r="AH221" s="135"/>
      <c r="AI221" s="135"/>
    </row>
    <row r="222" ht="15.75" customHeight="1">
      <c r="A222" s="287"/>
      <c r="B222" s="228"/>
      <c r="C222" s="274"/>
      <c r="D222" s="275"/>
      <c r="E222" s="228"/>
      <c r="F222" s="275"/>
      <c r="G222" s="274"/>
      <c r="H222" s="274"/>
      <c r="I222" s="157"/>
      <c r="J222" s="233"/>
      <c r="K222" s="276"/>
      <c r="L222" s="157"/>
      <c r="M222" s="134"/>
      <c r="N222" s="134"/>
      <c r="O222" s="134"/>
      <c r="P222" s="134"/>
      <c r="Q222" s="134"/>
      <c r="R222" s="134"/>
      <c r="S222" s="134"/>
      <c r="T222" s="134"/>
      <c r="U222" s="134"/>
      <c r="V222" s="134"/>
      <c r="W222" s="134"/>
      <c r="X222" s="134"/>
      <c r="Y222" s="134"/>
      <c r="Z222" s="134"/>
      <c r="AA222" s="135"/>
      <c r="AB222" s="135"/>
      <c r="AC222" s="135"/>
      <c r="AD222" s="135"/>
      <c r="AE222" s="135"/>
      <c r="AF222" s="135"/>
      <c r="AG222" s="135"/>
      <c r="AH222" s="135"/>
      <c r="AI222" s="135"/>
    </row>
    <row r="223" ht="15.75" customHeight="1">
      <c r="A223" s="287"/>
      <c r="B223" s="228"/>
      <c r="C223" s="274"/>
      <c r="D223" s="275"/>
      <c r="E223" s="228"/>
      <c r="F223" s="275"/>
      <c r="G223" s="274"/>
      <c r="H223" s="274"/>
      <c r="I223" s="157"/>
      <c r="J223" s="233"/>
      <c r="K223" s="276"/>
      <c r="L223" s="157"/>
      <c r="M223" s="134"/>
      <c r="N223" s="134"/>
      <c r="O223" s="134"/>
      <c r="P223" s="134"/>
      <c r="Q223" s="134"/>
      <c r="R223" s="134"/>
      <c r="S223" s="134"/>
      <c r="T223" s="134"/>
      <c r="U223" s="134"/>
      <c r="V223" s="134"/>
      <c r="W223" s="134"/>
      <c r="X223" s="134"/>
      <c r="Y223" s="134"/>
      <c r="Z223" s="134"/>
      <c r="AA223" s="135"/>
      <c r="AB223" s="135"/>
      <c r="AC223" s="135"/>
      <c r="AD223" s="135"/>
      <c r="AE223" s="135"/>
      <c r="AF223" s="135"/>
      <c r="AG223" s="135"/>
      <c r="AH223" s="135"/>
      <c r="AI223" s="135"/>
    </row>
    <row r="224" ht="15.75" customHeight="1">
      <c r="A224" s="287"/>
      <c r="B224" s="228"/>
      <c r="C224" s="274"/>
      <c r="D224" s="275"/>
      <c r="E224" s="228"/>
      <c r="F224" s="275"/>
      <c r="G224" s="274"/>
      <c r="H224" s="274"/>
      <c r="I224" s="157"/>
      <c r="J224" s="233"/>
      <c r="K224" s="276"/>
      <c r="L224" s="157"/>
      <c r="M224" s="134"/>
      <c r="N224" s="134"/>
      <c r="O224" s="134"/>
      <c r="P224" s="134"/>
      <c r="Q224" s="134"/>
      <c r="R224" s="134"/>
      <c r="S224" s="134"/>
      <c r="T224" s="134"/>
      <c r="U224" s="134"/>
      <c r="V224" s="134"/>
      <c r="W224" s="134"/>
      <c r="X224" s="134"/>
      <c r="Y224" s="134"/>
      <c r="Z224" s="134"/>
      <c r="AA224" s="135"/>
      <c r="AB224" s="135"/>
      <c r="AC224" s="135"/>
      <c r="AD224" s="135"/>
      <c r="AE224" s="135"/>
      <c r="AF224" s="135"/>
      <c r="AG224" s="135"/>
      <c r="AH224" s="135"/>
      <c r="AI224" s="135"/>
    </row>
    <row r="225" ht="15.75" customHeight="1">
      <c r="A225" s="287"/>
      <c r="B225" s="228"/>
      <c r="C225" s="274"/>
      <c r="D225" s="275"/>
      <c r="E225" s="228"/>
      <c r="F225" s="275"/>
      <c r="G225" s="274"/>
      <c r="H225" s="274"/>
      <c r="I225" s="157"/>
      <c r="J225" s="233"/>
      <c r="K225" s="276"/>
      <c r="L225" s="157"/>
      <c r="M225" s="134"/>
      <c r="N225" s="134"/>
      <c r="O225" s="134"/>
      <c r="P225" s="134"/>
      <c r="Q225" s="134"/>
      <c r="R225" s="134"/>
      <c r="S225" s="134"/>
      <c r="T225" s="134"/>
      <c r="U225" s="134"/>
      <c r="V225" s="134"/>
      <c r="W225" s="134"/>
      <c r="X225" s="134"/>
      <c r="Y225" s="134"/>
      <c r="Z225" s="134"/>
      <c r="AA225" s="135"/>
      <c r="AB225" s="135"/>
      <c r="AC225" s="135"/>
      <c r="AD225" s="135"/>
      <c r="AE225" s="135"/>
      <c r="AF225" s="135"/>
      <c r="AG225" s="135"/>
      <c r="AH225" s="135"/>
      <c r="AI225" s="135"/>
    </row>
    <row r="226" ht="15.75" customHeight="1">
      <c r="A226" s="287"/>
      <c r="B226" s="115"/>
      <c r="C226" s="274"/>
      <c r="D226" s="275"/>
      <c r="E226" s="228"/>
      <c r="F226" s="275"/>
      <c r="G226" s="275"/>
      <c r="H226" s="275"/>
      <c r="I226" s="157"/>
      <c r="J226" s="233"/>
      <c r="K226" s="263"/>
      <c r="L226" s="157"/>
      <c r="M226" s="134"/>
      <c r="N226" s="134"/>
      <c r="O226" s="134"/>
      <c r="P226" s="134"/>
      <c r="Q226" s="134"/>
      <c r="R226" s="134"/>
      <c r="S226" s="134"/>
      <c r="T226" s="134"/>
      <c r="U226" s="134"/>
      <c r="V226" s="134"/>
      <c r="W226" s="134"/>
      <c r="X226" s="134"/>
      <c r="Y226" s="134"/>
      <c r="Z226" s="134"/>
      <c r="AA226" s="135"/>
      <c r="AB226" s="135"/>
      <c r="AC226" s="135"/>
      <c r="AD226" s="135"/>
      <c r="AE226" s="135"/>
      <c r="AF226" s="135"/>
      <c r="AG226" s="135"/>
      <c r="AH226" s="135"/>
      <c r="AI226" s="135"/>
    </row>
    <row r="227" ht="15.75" customHeight="1">
      <c r="A227" s="70"/>
      <c r="B227" s="70"/>
      <c r="C227" s="275"/>
      <c r="D227" s="275"/>
      <c r="E227" s="157"/>
      <c r="F227" s="275"/>
      <c r="G227" s="275"/>
      <c r="H227" s="275"/>
      <c r="I227" s="157"/>
      <c r="J227" s="233"/>
      <c r="K227" s="276"/>
      <c r="L227" s="157"/>
      <c r="M227" s="134"/>
      <c r="N227" s="134"/>
      <c r="O227" s="134"/>
      <c r="P227" s="134"/>
      <c r="Q227" s="134"/>
      <c r="R227" s="134"/>
      <c r="S227" s="134"/>
      <c r="T227" s="134"/>
      <c r="U227" s="134"/>
      <c r="V227" s="134"/>
      <c r="W227" s="134"/>
      <c r="X227" s="134"/>
      <c r="Y227" s="134"/>
      <c r="Z227" s="134"/>
      <c r="AA227" s="135"/>
      <c r="AB227" s="135"/>
      <c r="AC227" s="135"/>
      <c r="AD227" s="135"/>
      <c r="AE227" s="135"/>
      <c r="AF227" s="135"/>
      <c r="AG227" s="135"/>
      <c r="AH227" s="135"/>
      <c r="AI227" s="135"/>
    </row>
    <row r="228" ht="15.75" customHeight="1">
      <c r="A228" s="287"/>
      <c r="B228" s="115"/>
      <c r="C228" s="274"/>
      <c r="D228" s="275"/>
      <c r="E228" s="228"/>
      <c r="F228" s="275"/>
      <c r="G228" s="275"/>
      <c r="H228" s="275"/>
      <c r="I228" s="157"/>
      <c r="J228" s="233"/>
      <c r="K228" s="263"/>
      <c r="L228" s="157"/>
      <c r="M228" s="134"/>
      <c r="N228" s="134"/>
      <c r="O228" s="134"/>
      <c r="P228" s="134"/>
      <c r="Q228" s="134"/>
      <c r="R228" s="134"/>
      <c r="S228" s="134"/>
      <c r="T228" s="134"/>
      <c r="U228" s="134"/>
      <c r="V228" s="134"/>
      <c r="W228" s="134"/>
      <c r="X228" s="134"/>
      <c r="Y228" s="134"/>
      <c r="Z228" s="134"/>
      <c r="AA228" s="135"/>
      <c r="AB228" s="135"/>
      <c r="AC228" s="135"/>
      <c r="AD228" s="135"/>
      <c r="AE228" s="135"/>
      <c r="AF228" s="135"/>
      <c r="AG228" s="135"/>
      <c r="AH228" s="135"/>
      <c r="AI228" s="135"/>
    </row>
    <row r="229" ht="15.75" customHeight="1">
      <c r="A229" s="287"/>
      <c r="B229" s="228"/>
      <c r="C229" s="274"/>
      <c r="D229" s="275"/>
      <c r="E229" s="228"/>
      <c r="F229" s="275"/>
      <c r="G229" s="275"/>
      <c r="H229" s="275"/>
      <c r="I229" s="157"/>
      <c r="J229" s="233"/>
      <c r="K229" s="263"/>
      <c r="L229" s="157"/>
      <c r="M229" s="134"/>
      <c r="N229" s="134"/>
      <c r="O229" s="134"/>
      <c r="P229" s="134"/>
      <c r="Q229" s="134"/>
      <c r="R229" s="134"/>
      <c r="S229" s="134"/>
      <c r="T229" s="134"/>
      <c r="U229" s="134"/>
      <c r="V229" s="134"/>
      <c r="W229" s="134"/>
      <c r="X229" s="134"/>
      <c r="Y229" s="134"/>
      <c r="Z229" s="134"/>
      <c r="AA229" s="135"/>
      <c r="AB229" s="135"/>
      <c r="AC229" s="135"/>
      <c r="AD229" s="135"/>
      <c r="AE229" s="135"/>
      <c r="AF229" s="135"/>
      <c r="AG229" s="135"/>
      <c r="AH229" s="135"/>
      <c r="AI229" s="135"/>
    </row>
    <row r="230" ht="15.75" customHeight="1">
      <c r="A230" s="287"/>
      <c r="B230" s="228"/>
      <c r="C230" s="274"/>
      <c r="D230" s="275"/>
      <c r="E230" s="228"/>
      <c r="F230" s="275"/>
      <c r="G230" s="274"/>
      <c r="H230" s="290"/>
      <c r="I230" s="157"/>
      <c r="J230" s="233"/>
      <c r="K230" s="276"/>
      <c r="L230" s="157"/>
      <c r="M230" s="134"/>
      <c r="N230" s="134"/>
      <c r="O230" s="134"/>
      <c r="P230" s="134"/>
      <c r="Q230" s="134"/>
      <c r="R230" s="134"/>
      <c r="S230" s="134"/>
      <c r="T230" s="134"/>
      <c r="U230" s="134"/>
      <c r="V230" s="134"/>
      <c r="W230" s="134"/>
      <c r="X230" s="134"/>
      <c r="Y230" s="134"/>
      <c r="Z230" s="134"/>
      <c r="AA230" s="135"/>
      <c r="AB230" s="135"/>
      <c r="AC230" s="135"/>
      <c r="AD230" s="135"/>
      <c r="AE230" s="135"/>
      <c r="AF230" s="135"/>
      <c r="AG230" s="135"/>
      <c r="AH230" s="135"/>
      <c r="AI230" s="135"/>
    </row>
    <row r="231" ht="15.75" customHeight="1">
      <c r="A231" s="287"/>
      <c r="B231" s="291"/>
      <c r="C231" s="274"/>
      <c r="D231" s="275"/>
      <c r="E231" s="228"/>
      <c r="F231" s="275"/>
      <c r="G231" s="274"/>
      <c r="H231" s="274"/>
      <c r="I231" s="157"/>
      <c r="J231" s="233"/>
      <c r="K231" s="276"/>
      <c r="L231" s="157"/>
      <c r="M231" s="134"/>
      <c r="N231" s="134"/>
      <c r="O231" s="134"/>
      <c r="P231" s="134"/>
      <c r="Q231" s="134"/>
      <c r="R231" s="134"/>
      <c r="S231" s="134"/>
      <c r="T231" s="134"/>
      <c r="U231" s="134"/>
      <c r="V231" s="134"/>
      <c r="W231" s="134"/>
      <c r="X231" s="134"/>
      <c r="Y231" s="134"/>
      <c r="Z231" s="134"/>
      <c r="AA231" s="135"/>
      <c r="AB231" s="135"/>
      <c r="AC231" s="135"/>
      <c r="AD231" s="135"/>
      <c r="AE231" s="135"/>
      <c r="AF231" s="135"/>
      <c r="AG231" s="135"/>
      <c r="AH231" s="135"/>
      <c r="AI231" s="135"/>
    </row>
    <row r="232" ht="15.75" customHeight="1">
      <c r="A232" s="287"/>
      <c r="B232" s="70"/>
      <c r="C232" s="274"/>
      <c r="D232" s="275"/>
      <c r="E232" s="228"/>
      <c r="F232" s="275"/>
      <c r="G232" s="274"/>
      <c r="H232" s="274"/>
      <c r="I232" s="157"/>
      <c r="J232" s="233"/>
      <c r="K232" s="276"/>
      <c r="L232" s="157"/>
      <c r="M232" s="134"/>
      <c r="N232" s="134"/>
      <c r="O232" s="134"/>
      <c r="P232" s="134"/>
      <c r="Q232" s="134"/>
      <c r="R232" s="134"/>
      <c r="S232" s="134"/>
      <c r="T232" s="134"/>
      <c r="U232" s="134"/>
      <c r="V232" s="134"/>
      <c r="W232" s="134"/>
      <c r="X232" s="134"/>
      <c r="Y232" s="134"/>
      <c r="Z232" s="134"/>
      <c r="AA232" s="135"/>
      <c r="AB232" s="135"/>
      <c r="AC232" s="135"/>
      <c r="AD232" s="135"/>
      <c r="AE232" s="135"/>
      <c r="AF232" s="135"/>
      <c r="AG232" s="135"/>
      <c r="AH232" s="135"/>
      <c r="AI232" s="135"/>
    </row>
    <row r="233" ht="15.75" customHeight="1">
      <c r="A233" s="287"/>
      <c r="B233" s="291"/>
      <c r="C233" s="274"/>
      <c r="D233" s="275"/>
      <c r="E233" s="228"/>
      <c r="F233" s="275"/>
      <c r="G233" s="274"/>
      <c r="H233" s="274"/>
      <c r="I233" s="157"/>
      <c r="J233" s="233"/>
      <c r="K233" s="276"/>
      <c r="L233" s="157"/>
      <c r="M233" s="134"/>
      <c r="N233" s="134"/>
      <c r="O233" s="134"/>
      <c r="P233" s="134"/>
      <c r="Q233" s="134"/>
      <c r="R233" s="134"/>
      <c r="S233" s="134"/>
      <c r="T233" s="134"/>
      <c r="U233" s="134"/>
      <c r="V233" s="134"/>
      <c r="W233" s="134"/>
      <c r="X233" s="134"/>
      <c r="Y233" s="134"/>
      <c r="Z233" s="134"/>
      <c r="AA233" s="135"/>
      <c r="AB233" s="135"/>
      <c r="AC233" s="135"/>
      <c r="AD233" s="135"/>
      <c r="AE233" s="135"/>
      <c r="AF233" s="135"/>
      <c r="AG233" s="135"/>
      <c r="AH233" s="135"/>
      <c r="AI233" s="135"/>
    </row>
    <row r="234" ht="15.75" customHeight="1">
      <c r="A234" s="287"/>
      <c r="B234" s="70"/>
      <c r="C234" s="274"/>
      <c r="D234" s="275"/>
      <c r="E234" s="228"/>
      <c r="F234" s="275"/>
      <c r="G234" s="274"/>
      <c r="H234" s="274"/>
      <c r="I234" s="157"/>
      <c r="J234" s="233"/>
      <c r="K234" s="276"/>
      <c r="L234" s="157"/>
      <c r="M234" s="134"/>
      <c r="N234" s="134"/>
      <c r="O234" s="134"/>
      <c r="P234" s="134"/>
      <c r="Q234" s="134"/>
      <c r="R234" s="134"/>
      <c r="S234" s="134"/>
      <c r="T234" s="134"/>
      <c r="U234" s="134"/>
      <c r="V234" s="134"/>
      <c r="W234" s="134"/>
      <c r="X234" s="134"/>
      <c r="Y234" s="134"/>
      <c r="Z234" s="134"/>
      <c r="AA234" s="135"/>
      <c r="AB234" s="135"/>
      <c r="AC234" s="135"/>
      <c r="AD234" s="135"/>
      <c r="AE234" s="135"/>
      <c r="AF234" s="135"/>
      <c r="AG234" s="135"/>
      <c r="AH234" s="135"/>
      <c r="AI234" s="135"/>
    </row>
    <row r="235" ht="15.75" customHeight="1">
      <c r="A235" s="287"/>
      <c r="B235" s="228"/>
      <c r="C235" s="274"/>
      <c r="D235" s="275"/>
      <c r="E235" s="228"/>
      <c r="F235" s="275"/>
      <c r="G235" s="274"/>
      <c r="H235" s="274"/>
      <c r="I235" s="157"/>
      <c r="J235" s="233"/>
      <c r="K235" s="276"/>
      <c r="L235" s="157"/>
      <c r="M235" s="134"/>
      <c r="N235" s="134"/>
      <c r="O235" s="134"/>
      <c r="P235" s="134"/>
      <c r="Q235" s="134"/>
      <c r="R235" s="134"/>
      <c r="S235" s="134"/>
      <c r="T235" s="134"/>
      <c r="U235" s="134"/>
      <c r="V235" s="134"/>
      <c r="W235" s="134"/>
      <c r="X235" s="134"/>
      <c r="Y235" s="134"/>
      <c r="Z235" s="134"/>
      <c r="AA235" s="135"/>
      <c r="AB235" s="135"/>
      <c r="AC235" s="135"/>
      <c r="AD235" s="135"/>
      <c r="AE235" s="135"/>
      <c r="AF235" s="135"/>
      <c r="AG235" s="135"/>
      <c r="AH235" s="135"/>
      <c r="AI235" s="135"/>
    </row>
    <row r="236" ht="15.75" customHeight="1">
      <c r="A236" s="287"/>
      <c r="B236" s="228"/>
      <c r="C236" s="274"/>
      <c r="D236" s="275"/>
      <c r="E236" s="228"/>
      <c r="F236" s="275"/>
      <c r="G236" s="274"/>
      <c r="H236" s="274"/>
      <c r="I236" s="157"/>
      <c r="J236" s="233"/>
      <c r="K236" s="276"/>
      <c r="L236" s="157"/>
      <c r="M236" s="134"/>
      <c r="N236" s="134"/>
      <c r="O236" s="134"/>
      <c r="P236" s="134"/>
      <c r="Q236" s="134"/>
      <c r="R236" s="134"/>
      <c r="S236" s="134"/>
      <c r="T236" s="134"/>
      <c r="U236" s="134"/>
      <c r="V236" s="134"/>
      <c r="W236" s="134"/>
      <c r="X236" s="134"/>
      <c r="Y236" s="134"/>
      <c r="Z236" s="134"/>
      <c r="AA236" s="135"/>
      <c r="AB236" s="135"/>
      <c r="AC236" s="135"/>
      <c r="AD236" s="135"/>
      <c r="AE236" s="135"/>
      <c r="AF236" s="135"/>
      <c r="AG236" s="135"/>
      <c r="AH236" s="135"/>
      <c r="AI236" s="135"/>
    </row>
    <row r="237" ht="15.75" customHeight="1">
      <c r="A237" s="287"/>
      <c r="B237" s="228"/>
      <c r="C237" s="275"/>
      <c r="D237" s="275"/>
      <c r="E237" s="228"/>
      <c r="F237" s="275"/>
      <c r="G237" s="274"/>
      <c r="H237" s="274"/>
      <c r="I237" s="157"/>
      <c r="J237" s="233"/>
      <c r="K237" s="276"/>
      <c r="L237" s="157"/>
      <c r="M237" s="134"/>
      <c r="N237" s="134"/>
      <c r="O237" s="134"/>
      <c r="P237" s="134"/>
      <c r="Q237" s="134"/>
      <c r="R237" s="134"/>
      <c r="S237" s="134"/>
      <c r="T237" s="134"/>
      <c r="U237" s="134"/>
      <c r="V237" s="134"/>
      <c r="W237" s="134"/>
      <c r="X237" s="134"/>
      <c r="Y237" s="134"/>
      <c r="Z237" s="134"/>
      <c r="AA237" s="135"/>
      <c r="AB237" s="135"/>
      <c r="AC237" s="135"/>
      <c r="AD237" s="135"/>
      <c r="AE237" s="135"/>
      <c r="AF237" s="135"/>
      <c r="AG237" s="135"/>
      <c r="AH237" s="135"/>
      <c r="AI237" s="135"/>
    </row>
    <row r="238" ht="15.75" customHeight="1">
      <c r="A238" s="287"/>
      <c r="B238" s="228"/>
      <c r="C238" s="274"/>
      <c r="D238" s="275"/>
      <c r="E238" s="228"/>
      <c r="F238" s="275"/>
      <c r="G238" s="274"/>
      <c r="H238" s="274"/>
      <c r="I238" s="157"/>
      <c r="J238" s="233"/>
      <c r="K238" s="276"/>
      <c r="L238" s="157"/>
      <c r="M238" s="134"/>
      <c r="N238" s="134"/>
      <c r="O238" s="134"/>
      <c r="P238" s="134"/>
      <c r="Q238" s="134"/>
      <c r="R238" s="134"/>
      <c r="S238" s="134"/>
      <c r="T238" s="134"/>
      <c r="U238" s="134"/>
      <c r="V238" s="134"/>
      <c r="W238" s="134"/>
      <c r="X238" s="134"/>
      <c r="Y238" s="134"/>
      <c r="Z238" s="134"/>
      <c r="AA238" s="135"/>
      <c r="AB238" s="135"/>
      <c r="AC238" s="135"/>
      <c r="AD238" s="135"/>
      <c r="AE238" s="135"/>
      <c r="AF238" s="135"/>
      <c r="AG238" s="135"/>
      <c r="AH238" s="135"/>
      <c r="AI238" s="135"/>
    </row>
    <row r="239" ht="15.75" customHeight="1">
      <c r="A239" s="287"/>
      <c r="B239" s="228"/>
      <c r="C239" s="274"/>
      <c r="D239" s="275"/>
      <c r="E239" s="228"/>
      <c r="F239" s="275"/>
      <c r="G239" s="274"/>
      <c r="H239" s="274"/>
      <c r="I239" s="157"/>
      <c r="J239" s="233"/>
      <c r="K239" s="276"/>
      <c r="L239" s="157"/>
      <c r="M239" s="134"/>
      <c r="N239" s="134"/>
      <c r="O239" s="134"/>
      <c r="P239" s="134"/>
      <c r="Q239" s="134"/>
      <c r="R239" s="134"/>
      <c r="S239" s="134"/>
      <c r="T239" s="134"/>
      <c r="U239" s="134"/>
      <c r="V239" s="134"/>
      <c r="W239" s="134"/>
      <c r="X239" s="134"/>
      <c r="Y239" s="134"/>
      <c r="Z239" s="134"/>
      <c r="AA239" s="135"/>
      <c r="AB239" s="135"/>
      <c r="AC239" s="135"/>
      <c r="AD239" s="135"/>
      <c r="AE239" s="135"/>
      <c r="AF239" s="135"/>
      <c r="AG239" s="135"/>
      <c r="AH239" s="135"/>
      <c r="AI239" s="135"/>
    </row>
    <row r="240" ht="15.75" customHeight="1">
      <c r="A240" s="287"/>
      <c r="B240" s="228"/>
      <c r="C240" s="274"/>
      <c r="D240" s="275"/>
      <c r="E240" s="228"/>
      <c r="F240" s="275"/>
      <c r="G240" s="274"/>
      <c r="H240" s="274"/>
      <c r="I240" s="157"/>
      <c r="J240" s="233"/>
      <c r="K240" s="276"/>
      <c r="L240" s="157"/>
      <c r="M240" s="134"/>
      <c r="N240" s="134"/>
      <c r="O240" s="134"/>
      <c r="P240" s="134"/>
      <c r="Q240" s="134"/>
      <c r="R240" s="134"/>
      <c r="S240" s="134"/>
      <c r="T240" s="134"/>
      <c r="U240" s="134"/>
      <c r="V240" s="134"/>
      <c r="W240" s="134"/>
      <c r="X240" s="134"/>
      <c r="Y240" s="134"/>
      <c r="Z240" s="134"/>
      <c r="AA240" s="135"/>
      <c r="AB240" s="135"/>
      <c r="AC240" s="135"/>
      <c r="AD240" s="135"/>
      <c r="AE240" s="135"/>
      <c r="AF240" s="135"/>
      <c r="AG240" s="135"/>
      <c r="AH240" s="135"/>
      <c r="AI240" s="135"/>
    </row>
    <row r="241" ht="15.75" customHeight="1">
      <c r="A241" s="287"/>
      <c r="B241" s="228"/>
      <c r="C241" s="275"/>
      <c r="D241" s="275"/>
      <c r="E241" s="228"/>
      <c r="F241" s="275"/>
      <c r="G241" s="274"/>
      <c r="H241" s="274"/>
      <c r="I241" s="157"/>
      <c r="J241" s="233"/>
      <c r="K241" s="276"/>
      <c r="L241" s="157"/>
      <c r="M241" s="134"/>
      <c r="N241" s="134"/>
      <c r="O241" s="134"/>
      <c r="P241" s="134"/>
      <c r="Q241" s="134"/>
      <c r="R241" s="134"/>
      <c r="S241" s="134"/>
      <c r="T241" s="134"/>
      <c r="U241" s="134"/>
      <c r="V241" s="134"/>
      <c r="W241" s="134"/>
      <c r="X241" s="134"/>
      <c r="Y241" s="134"/>
      <c r="Z241" s="134"/>
      <c r="AA241" s="135"/>
      <c r="AB241" s="135"/>
      <c r="AC241" s="135"/>
      <c r="AD241" s="135"/>
      <c r="AE241" s="135"/>
      <c r="AF241" s="135"/>
      <c r="AG241" s="135"/>
      <c r="AH241" s="135"/>
      <c r="AI241" s="135"/>
    </row>
    <row r="242" ht="15.75" customHeight="1">
      <c r="A242" s="287"/>
      <c r="B242" s="228"/>
      <c r="C242" s="275"/>
      <c r="D242" s="275"/>
      <c r="E242" s="228"/>
      <c r="F242" s="275"/>
      <c r="G242" s="274"/>
      <c r="H242" s="274"/>
      <c r="I242" s="157"/>
      <c r="J242" s="233"/>
      <c r="K242" s="276"/>
      <c r="L242" s="157"/>
      <c r="M242" s="134"/>
      <c r="N242" s="134"/>
      <c r="O242" s="134"/>
      <c r="P242" s="134"/>
      <c r="Q242" s="134"/>
      <c r="R242" s="134"/>
      <c r="S242" s="134"/>
      <c r="T242" s="134"/>
      <c r="U242" s="134"/>
      <c r="V242" s="134"/>
      <c r="W242" s="134"/>
      <c r="X242" s="134"/>
      <c r="Y242" s="134"/>
      <c r="Z242" s="134"/>
      <c r="AA242" s="135"/>
      <c r="AB242" s="135"/>
      <c r="AC242" s="135"/>
      <c r="AD242" s="135"/>
      <c r="AE242" s="135"/>
      <c r="AF242" s="135"/>
      <c r="AG242" s="135"/>
      <c r="AH242" s="135"/>
      <c r="AI242" s="135"/>
    </row>
    <row r="243" ht="15.75" customHeight="1">
      <c r="A243" s="287"/>
      <c r="B243" s="228"/>
      <c r="C243" s="275"/>
      <c r="D243" s="275"/>
      <c r="E243" s="228"/>
      <c r="F243" s="275"/>
      <c r="G243" s="274"/>
      <c r="H243" s="274"/>
      <c r="I243" s="233"/>
      <c r="J243" s="233"/>
      <c r="K243" s="276"/>
      <c r="L243" s="157"/>
      <c r="M243" s="134"/>
      <c r="N243" s="134"/>
      <c r="O243" s="134"/>
      <c r="P243" s="134"/>
      <c r="Q243" s="134"/>
      <c r="R243" s="134"/>
      <c r="S243" s="134"/>
      <c r="T243" s="134"/>
      <c r="U243" s="134"/>
      <c r="V243" s="134"/>
      <c r="W243" s="134"/>
      <c r="X243" s="134"/>
      <c r="Y243" s="134"/>
      <c r="Z243" s="134"/>
      <c r="AA243" s="135"/>
      <c r="AB243" s="135"/>
      <c r="AC243" s="135"/>
      <c r="AD243" s="135"/>
      <c r="AE243" s="135"/>
      <c r="AF243" s="135"/>
      <c r="AG243" s="135"/>
      <c r="AH243" s="135"/>
      <c r="AI243" s="135"/>
    </row>
    <row r="244" ht="15.75" customHeight="1">
      <c r="A244" s="287"/>
      <c r="B244" s="228"/>
      <c r="C244" s="275"/>
      <c r="D244" s="275"/>
      <c r="E244" s="228"/>
      <c r="F244" s="275"/>
      <c r="G244" s="274"/>
      <c r="H244" s="274"/>
      <c r="I244" s="233"/>
      <c r="J244" s="233"/>
      <c r="K244" s="276"/>
      <c r="L244" s="157"/>
      <c r="M244" s="134"/>
      <c r="N244" s="134"/>
      <c r="O244" s="134"/>
      <c r="P244" s="134"/>
      <c r="Q244" s="134"/>
      <c r="R244" s="134"/>
      <c r="S244" s="134"/>
      <c r="T244" s="134"/>
      <c r="U244" s="134"/>
      <c r="V244" s="134"/>
      <c r="W244" s="134"/>
      <c r="X244" s="134"/>
      <c r="Y244" s="134"/>
      <c r="Z244" s="134"/>
      <c r="AA244" s="135"/>
      <c r="AB244" s="135"/>
      <c r="AC244" s="135"/>
      <c r="AD244" s="135"/>
      <c r="AE244" s="135"/>
      <c r="AF244" s="135"/>
      <c r="AG244" s="135"/>
      <c r="AH244" s="135"/>
      <c r="AI244" s="135"/>
    </row>
    <row r="245" ht="15.75" customHeight="1">
      <c r="A245" s="287"/>
      <c r="B245" s="228"/>
      <c r="C245" s="275"/>
      <c r="D245" s="275"/>
      <c r="E245" s="228"/>
      <c r="F245" s="275"/>
      <c r="G245" s="274"/>
      <c r="H245" s="274"/>
      <c r="I245" s="233"/>
      <c r="J245" s="233"/>
      <c r="K245" s="276"/>
      <c r="L245" s="157"/>
      <c r="M245" s="134"/>
      <c r="N245" s="134"/>
      <c r="O245" s="134"/>
      <c r="P245" s="134"/>
      <c r="Q245" s="134"/>
      <c r="R245" s="134"/>
      <c r="S245" s="134"/>
      <c r="T245" s="134"/>
      <c r="U245" s="134"/>
      <c r="V245" s="134"/>
      <c r="W245" s="134"/>
      <c r="X245" s="134"/>
      <c r="Y245" s="134"/>
      <c r="Z245" s="134"/>
      <c r="AA245" s="135"/>
      <c r="AB245" s="135"/>
      <c r="AC245" s="135"/>
      <c r="AD245" s="135"/>
      <c r="AE245" s="135"/>
      <c r="AF245" s="135"/>
      <c r="AG245" s="135"/>
      <c r="AH245" s="135"/>
      <c r="AI245" s="135"/>
    </row>
    <row r="246" ht="15.75" customHeight="1">
      <c r="A246" s="287"/>
      <c r="B246" s="228"/>
      <c r="C246" s="274"/>
      <c r="D246" s="275"/>
      <c r="E246" s="228"/>
      <c r="F246" s="275"/>
      <c r="G246" s="274"/>
      <c r="H246" s="274"/>
      <c r="I246" s="233"/>
      <c r="J246" s="233"/>
      <c r="K246" s="276"/>
      <c r="L246" s="157"/>
      <c r="M246" s="134"/>
      <c r="N246" s="134"/>
      <c r="O246" s="134"/>
      <c r="P246" s="134"/>
      <c r="Q246" s="134"/>
      <c r="R246" s="134"/>
      <c r="S246" s="134"/>
      <c r="T246" s="134"/>
      <c r="U246" s="134"/>
      <c r="V246" s="134"/>
      <c r="W246" s="134"/>
      <c r="X246" s="134"/>
      <c r="Y246" s="134"/>
      <c r="Z246" s="134"/>
      <c r="AA246" s="135"/>
      <c r="AB246" s="135"/>
      <c r="AC246" s="135"/>
      <c r="AD246" s="135"/>
      <c r="AE246" s="135"/>
      <c r="AF246" s="135"/>
      <c r="AG246" s="135"/>
      <c r="AH246" s="135"/>
      <c r="AI246" s="135"/>
    </row>
    <row r="247" ht="15.75" customHeight="1">
      <c r="A247" s="287"/>
      <c r="B247" s="228"/>
      <c r="C247" s="274"/>
      <c r="D247" s="275"/>
      <c r="E247" s="228"/>
      <c r="F247" s="275"/>
      <c r="G247" s="274"/>
      <c r="H247" s="274"/>
      <c r="I247" s="233"/>
      <c r="J247" s="233"/>
      <c r="K247" s="276"/>
      <c r="L247" s="157"/>
      <c r="M247" s="134"/>
      <c r="N247" s="134"/>
      <c r="O247" s="134"/>
      <c r="P247" s="134"/>
      <c r="Q247" s="134"/>
      <c r="R247" s="134"/>
      <c r="S247" s="134"/>
      <c r="T247" s="134"/>
      <c r="U247" s="134"/>
      <c r="V247" s="134"/>
      <c r="W247" s="134"/>
      <c r="X247" s="134"/>
      <c r="Y247" s="134"/>
      <c r="Z247" s="134"/>
      <c r="AA247" s="135"/>
      <c r="AB247" s="135"/>
      <c r="AC247" s="135"/>
      <c r="AD247" s="135"/>
      <c r="AE247" s="135"/>
      <c r="AF247" s="135"/>
      <c r="AG247" s="135"/>
      <c r="AH247" s="135"/>
      <c r="AI247" s="135"/>
    </row>
    <row r="248" ht="15.75" customHeight="1">
      <c r="A248" s="115"/>
      <c r="B248" s="228"/>
      <c r="C248" s="274"/>
      <c r="D248" s="275"/>
      <c r="E248" s="228"/>
      <c r="F248" s="275"/>
      <c r="G248" s="274"/>
      <c r="H248" s="274"/>
      <c r="I248" s="233"/>
      <c r="J248" s="233"/>
      <c r="K248" s="276"/>
      <c r="L248" s="157"/>
      <c r="M248" s="134"/>
      <c r="N248" s="134"/>
      <c r="O248" s="134"/>
      <c r="P248" s="134"/>
      <c r="Q248" s="134"/>
      <c r="R248" s="134"/>
      <c r="S248" s="134"/>
      <c r="T248" s="134"/>
      <c r="U248" s="134"/>
      <c r="V248" s="134"/>
      <c r="W248" s="134"/>
      <c r="X248" s="134"/>
      <c r="Y248" s="134"/>
      <c r="Z248" s="134"/>
      <c r="AA248" s="135"/>
      <c r="AB248" s="135"/>
      <c r="AC248" s="135"/>
      <c r="AD248" s="135"/>
      <c r="AE248" s="135"/>
      <c r="AF248" s="135"/>
      <c r="AG248" s="135"/>
      <c r="AH248" s="135"/>
      <c r="AI248" s="135"/>
    </row>
    <row r="249" ht="15.75" customHeight="1">
      <c r="A249" s="278"/>
      <c r="B249" s="228"/>
      <c r="C249" s="274"/>
      <c r="D249" s="275"/>
      <c r="E249" s="228"/>
      <c r="F249" s="275"/>
      <c r="G249" s="274"/>
      <c r="H249" s="274"/>
      <c r="I249" s="233"/>
      <c r="J249" s="233"/>
      <c r="K249" s="276"/>
      <c r="L249" s="157"/>
      <c r="M249" s="134"/>
      <c r="N249" s="134"/>
      <c r="O249" s="134"/>
      <c r="P249" s="134"/>
      <c r="Q249" s="134"/>
      <c r="R249" s="134"/>
      <c r="S249" s="134"/>
      <c r="T249" s="134"/>
      <c r="U249" s="134"/>
      <c r="V249" s="134"/>
      <c r="W249" s="134"/>
      <c r="X249" s="134"/>
      <c r="Y249" s="134"/>
      <c r="Z249" s="134"/>
      <c r="AA249" s="135"/>
      <c r="AB249" s="135"/>
      <c r="AC249" s="135"/>
      <c r="AD249" s="135"/>
      <c r="AE249" s="135"/>
      <c r="AF249" s="135"/>
      <c r="AG249" s="135"/>
      <c r="AH249" s="135"/>
      <c r="AI249" s="135"/>
    </row>
    <row r="250" ht="15.75" customHeight="1">
      <c r="A250" s="278"/>
      <c r="B250" s="228"/>
      <c r="C250" s="274"/>
      <c r="D250" s="275"/>
      <c r="E250" s="228"/>
      <c r="F250" s="275"/>
      <c r="G250" s="274"/>
      <c r="H250" s="274"/>
      <c r="I250" s="233"/>
      <c r="J250" s="233"/>
      <c r="K250" s="276"/>
      <c r="L250" s="157"/>
      <c r="M250" s="134"/>
      <c r="N250" s="134"/>
      <c r="O250" s="134"/>
      <c r="P250" s="134"/>
      <c r="Q250" s="134"/>
      <c r="R250" s="134"/>
      <c r="S250" s="134"/>
      <c r="T250" s="134"/>
      <c r="U250" s="134"/>
      <c r="V250" s="134"/>
      <c r="W250" s="134"/>
      <c r="X250" s="134"/>
      <c r="Y250" s="134"/>
      <c r="Z250" s="134"/>
      <c r="AA250" s="135"/>
      <c r="AB250" s="135"/>
      <c r="AC250" s="135"/>
      <c r="AD250" s="135"/>
      <c r="AE250" s="135"/>
      <c r="AF250" s="135"/>
      <c r="AG250" s="135"/>
      <c r="AH250" s="135"/>
      <c r="AI250" s="135"/>
    </row>
    <row r="251" ht="15.75" customHeight="1">
      <c r="A251" s="278"/>
      <c r="B251" s="228"/>
      <c r="C251" s="274"/>
      <c r="D251" s="275"/>
      <c r="E251" s="228"/>
      <c r="F251" s="275"/>
      <c r="G251" s="274"/>
      <c r="H251" s="274"/>
      <c r="I251" s="233"/>
      <c r="J251" s="233"/>
      <c r="K251" s="276"/>
      <c r="L251" s="157"/>
      <c r="M251" s="134"/>
      <c r="N251" s="134"/>
      <c r="O251" s="134"/>
      <c r="P251" s="134"/>
      <c r="Q251" s="134"/>
      <c r="R251" s="134"/>
      <c r="S251" s="134"/>
      <c r="T251" s="134"/>
      <c r="U251" s="134"/>
      <c r="V251" s="134"/>
      <c r="W251" s="134"/>
      <c r="X251" s="134"/>
      <c r="Y251" s="134"/>
      <c r="Z251" s="134"/>
      <c r="AA251" s="135"/>
      <c r="AB251" s="135"/>
      <c r="AC251" s="135"/>
      <c r="AD251" s="135"/>
      <c r="AE251" s="135"/>
      <c r="AF251" s="135"/>
      <c r="AG251" s="135"/>
      <c r="AH251" s="135"/>
      <c r="AI251" s="135"/>
    </row>
    <row r="252" ht="15.75" customHeight="1">
      <c r="A252" s="278"/>
      <c r="B252" s="228"/>
      <c r="C252" s="274"/>
      <c r="D252" s="275"/>
      <c r="E252" s="228"/>
      <c r="F252" s="275"/>
      <c r="G252" s="274"/>
      <c r="H252" s="274"/>
      <c r="I252" s="233"/>
      <c r="J252" s="233"/>
      <c r="K252" s="276"/>
      <c r="L252" s="157"/>
      <c r="M252" s="134"/>
      <c r="N252" s="134"/>
      <c r="O252" s="134"/>
      <c r="P252" s="134"/>
      <c r="Q252" s="134"/>
      <c r="R252" s="134"/>
      <c r="S252" s="134"/>
      <c r="T252" s="134"/>
      <c r="U252" s="134"/>
      <c r="V252" s="134"/>
      <c r="W252" s="134"/>
      <c r="X252" s="134"/>
      <c r="Y252" s="134"/>
      <c r="Z252" s="134"/>
      <c r="AA252" s="135"/>
      <c r="AB252" s="135"/>
      <c r="AC252" s="135"/>
      <c r="AD252" s="135"/>
      <c r="AE252" s="135"/>
      <c r="AF252" s="135"/>
      <c r="AG252" s="135"/>
      <c r="AH252" s="135"/>
      <c r="AI252" s="135"/>
    </row>
    <row r="253" ht="15.75" customHeight="1">
      <c r="A253" s="278"/>
      <c r="B253" s="228"/>
      <c r="C253" s="274"/>
      <c r="D253" s="275"/>
      <c r="E253" s="228"/>
      <c r="F253" s="275"/>
      <c r="G253" s="274"/>
      <c r="H253" s="274"/>
      <c r="I253" s="233"/>
      <c r="J253" s="233"/>
      <c r="K253" s="276"/>
      <c r="L253" s="157"/>
      <c r="M253" s="134"/>
      <c r="N253" s="134"/>
      <c r="O253" s="134"/>
      <c r="P253" s="134"/>
      <c r="Q253" s="134"/>
      <c r="R253" s="134"/>
      <c r="S253" s="134"/>
      <c r="T253" s="134"/>
      <c r="U253" s="134"/>
      <c r="V253" s="134"/>
      <c r="W253" s="134"/>
      <c r="X253" s="134"/>
      <c r="Y253" s="134"/>
      <c r="Z253" s="134"/>
      <c r="AA253" s="135"/>
      <c r="AB253" s="135"/>
      <c r="AC253" s="135"/>
      <c r="AD253" s="135"/>
      <c r="AE253" s="135"/>
      <c r="AF253" s="135"/>
      <c r="AG253" s="135"/>
      <c r="AH253" s="135"/>
      <c r="AI253" s="135"/>
    </row>
    <row r="254" ht="15.75" customHeight="1">
      <c r="A254" s="278"/>
      <c r="B254" s="228"/>
      <c r="C254" s="274"/>
      <c r="D254" s="275"/>
      <c r="E254" s="228"/>
      <c r="F254" s="275"/>
      <c r="G254" s="274"/>
      <c r="H254" s="274"/>
      <c r="I254" s="233"/>
      <c r="J254" s="233"/>
      <c r="K254" s="276"/>
      <c r="L254" s="157"/>
      <c r="M254" s="134"/>
      <c r="N254" s="134"/>
      <c r="O254" s="134"/>
      <c r="P254" s="134"/>
      <c r="Q254" s="134"/>
      <c r="R254" s="134"/>
      <c r="S254" s="134"/>
      <c r="T254" s="134"/>
      <c r="U254" s="134"/>
      <c r="V254" s="134"/>
      <c r="W254" s="134"/>
      <c r="X254" s="134"/>
      <c r="Y254" s="134"/>
      <c r="Z254" s="134"/>
      <c r="AA254" s="135"/>
      <c r="AB254" s="135"/>
      <c r="AC254" s="135"/>
      <c r="AD254" s="135"/>
      <c r="AE254" s="135"/>
      <c r="AF254" s="135"/>
      <c r="AG254" s="135"/>
      <c r="AH254" s="135"/>
      <c r="AI254" s="135"/>
    </row>
    <row r="255" ht="15.75" customHeight="1">
      <c r="A255" s="278"/>
      <c r="B255" s="228"/>
      <c r="C255" s="274"/>
      <c r="D255" s="275"/>
      <c r="E255" s="228"/>
      <c r="F255" s="275"/>
      <c r="G255" s="274"/>
      <c r="H255" s="274"/>
      <c r="I255" s="233"/>
      <c r="J255" s="233"/>
      <c r="K255" s="276"/>
      <c r="L255" s="157"/>
      <c r="M255" s="134"/>
      <c r="N255" s="134"/>
      <c r="O255" s="134"/>
      <c r="P255" s="134"/>
      <c r="Q255" s="134"/>
      <c r="R255" s="134"/>
      <c r="S255" s="134"/>
      <c r="T255" s="134"/>
      <c r="U255" s="134"/>
      <c r="V255" s="134"/>
      <c r="W255" s="134"/>
      <c r="X255" s="134"/>
      <c r="Y255" s="134"/>
      <c r="Z255" s="134"/>
      <c r="AA255" s="135"/>
      <c r="AB255" s="135"/>
      <c r="AC255" s="135"/>
      <c r="AD255" s="135"/>
      <c r="AE255" s="135"/>
      <c r="AF255" s="135"/>
      <c r="AG255" s="135"/>
      <c r="AH255" s="135"/>
      <c r="AI255" s="135"/>
    </row>
    <row r="256" ht="15.75" customHeight="1">
      <c r="A256" s="156"/>
      <c r="B256" s="228"/>
      <c r="C256" s="274"/>
      <c r="D256" s="275"/>
      <c r="E256" s="228"/>
      <c r="F256" s="275"/>
      <c r="G256" s="274"/>
      <c r="H256" s="274"/>
      <c r="I256" s="233"/>
      <c r="J256" s="233"/>
      <c r="K256" s="276"/>
      <c r="L256" s="157"/>
      <c r="M256" s="134"/>
      <c r="N256" s="134"/>
      <c r="O256" s="134"/>
      <c r="P256" s="134"/>
      <c r="Q256" s="134"/>
      <c r="R256" s="134"/>
      <c r="S256" s="134"/>
      <c r="T256" s="134"/>
      <c r="U256" s="134"/>
      <c r="V256" s="134"/>
      <c r="W256" s="134"/>
      <c r="X256" s="134"/>
      <c r="Y256" s="134"/>
      <c r="Z256" s="134"/>
      <c r="AA256" s="135"/>
      <c r="AB256" s="135"/>
      <c r="AC256" s="135"/>
      <c r="AD256" s="135"/>
      <c r="AE256" s="135"/>
      <c r="AF256" s="135"/>
      <c r="AG256" s="135"/>
      <c r="AH256" s="135"/>
      <c r="AI256" s="135"/>
    </row>
    <row r="257" ht="15.75" customHeight="1">
      <c r="A257" s="278"/>
      <c r="B257" s="228"/>
      <c r="C257" s="274"/>
      <c r="D257" s="275"/>
      <c r="E257" s="228"/>
      <c r="F257" s="275"/>
      <c r="G257" s="274"/>
      <c r="H257" s="274"/>
      <c r="I257" s="233"/>
      <c r="J257" s="233"/>
      <c r="K257" s="276"/>
      <c r="L257" s="157"/>
      <c r="M257" s="134"/>
      <c r="N257" s="134"/>
      <c r="O257" s="134"/>
      <c r="P257" s="134"/>
      <c r="Q257" s="134"/>
      <c r="R257" s="134"/>
      <c r="S257" s="134"/>
      <c r="T257" s="134"/>
      <c r="U257" s="134"/>
      <c r="V257" s="134"/>
      <c r="W257" s="134"/>
      <c r="X257" s="134"/>
      <c r="Y257" s="134"/>
      <c r="Z257" s="134"/>
      <c r="AA257" s="135"/>
      <c r="AB257" s="135"/>
      <c r="AC257" s="135"/>
      <c r="AD257" s="135"/>
      <c r="AE257" s="135"/>
      <c r="AF257" s="135"/>
      <c r="AG257" s="135"/>
      <c r="AH257" s="135"/>
      <c r="AI257" s="135"/>
    </row>
    <row r="258" ht="15.75" customHeight="1">
      <c r="A258" s="278"/>
      <c r="B258" s="228"/>
      <c r="C258" s="274"/>
      <c r="D258" s="275"/>
      <c r="E258" s="228"/>
      <c r="F258" s="275"/>
      <c r="G258" s="274"/>
      <c r="H258" s="274"/>
      <c r="I258" s="233"/>
      <c r="J258" s="233"/>
      <c r="K258" s="276"/>
      <c r="L258" s="157"/>
      <c r="M258" s="134"/>
      <c r="N258" s="134"/>
      <c r="O258" s="134"/>
      <c r="P258" s="134"/>
      <c r="Q258" s="134"/>
      <c r="R258" s="134"/>
      <c r="S258" s="134"/>
      <c r="T258" s="134"/>
      <c r="U258" s="134"/>
      <c r="V258" s="134"/>
      <c r="W258" s="134"/>
      <c r="X258" s="134"/>
      <c r="Y258" s="134"/>
      <c r="Z258" s="134"/>
      <c r="AA258" s="135"/>
      <c r="AB258" s="135"/>
      <c r="AC258" s="135"/>
      <c r="AD258" s="135"/>
      <c r="AE258" s="135"/>
      <c r="AF258" s="135"/>
      <c r="AG258" s="135"/>
      <c r="AH258" s="135"/>
      <c r="AI258" s="135"/>
    </row>
    <row r="259" ht="15.75" customHeight="1">
      <c r="A259" s="278"/>
      <c r="B259" s="228"/>
      <c r="C259" s="274"/>
      <c r="D259" s="275"/>
      <c r="E259" s="228"/>
      <c r="F259" s="275"/>
      <c r="G259" s="274"/>
      <c r="H259" s="274"/>
      <c r="I259" s="233"/>
      <c r="J259" s="233"/>
      <c r="K259" s="276"/>
      <c r="L259" s="157"/>
      <c r="M259" s="134"/>
      <c r="N259" s="134"/>
      <c r="O259" s="134"/>
      <c r="P259" s="134"/>
      <c r="Q259" s="134"/>
      <c r="R259" s="134"/>
      <c r="S259" s="134"/>
      <c r="T259" s="134"/>
      <c r="U259" s="134"/>
      <c r="V259" s="134"/>
      <c r="W259" s="134"/>
      <c r="X259" s="134"/>
      <c r="Y259" s="134"/>
      <c r="Z259" s="134"/>
      <c r="AA259" s="135"/>
      <c r="AB259" s="135"/>
      <c r="AC259" s="135"/>
      <c r="AD259" s="135"/>
      <c r="AE259" s="135"/>
      <c r="AF259" s="135"/>
      <c r="AG259" s="135"/>
      <c r="AH259" s="135"/>
      <c r="AI259" s="135"/>
    </row>
    <row r="260" ht="15.75" customHeight="1">
      <c r="A260" s="278"/>
      <c r="B260" s="228"/>
      <c r="C260" s="274"/>
      <c r="D260" s="275"/>
      <c r="E260" s="228"/>
      <c r="F260" s="275"/>
      <c r="G260" s="274"/>
      <c r="H260" s="274"/>
      <c r="I260" s="233"/>
      <c r="J260" s="233"/>
      <c r="K260" s="276"/>
      <c r="L260" s="157"/>
      <c r="M260" s="134"/>
      <c r="N260" s="134"/>
      <c r="O260" s="134"/>
      <c r="P260" s="134"/>
      <c r="Q260" s="134"/>
      <c r="R260" s="134"/>
      <c r="S260" s="134"/>
      <c r="T260" s="134"/>
      <c r="U260" s="134"/>
      <c r="V260" s="134"/>
      <c r="W260" s="134"/>
      <c r="X260" s="134"/>
      <c r="Y260" s="134"/>
      <c r="Z260" s="134"/>
      <c r="AA260" s="135"/>
      <c r="AB260" s="135"/>
      <c r="AC260" s="135"/>
      <c r="AD260" s="135"/>
      <c r="AE260" s="135"/>
      <c r="AF260" s="135"/>
      <c r="AG260" s="135"/>
      <c r="AH260" s="135"/>
      <c r="AI260" s="135"/>
    </row>
    <row r="261" ht="15.75" customHeight="1">
      <c r="A261" s="278"/>
      <c r="B261" s="228"/>
      <c r="C261" s="274"/>
      <c r="D261" s="275"/>
      <c r="E261" s="228"/>
      <c r="F261" s="275"/>
      <c r="G261" s="274"/>
      <c r="H261" s="274"/>
      <c r="I261" s="233"/>
      <c r="J261" s="233"/>
      <c r="K261" s="276"/>
      <c r="L261" s="157"/>
      <c r="M261" s="134"/>
      <c r="N261" s="134"/>
      <c r="O261" s="134"/>
      <c r="P261" s="134"/>
      <c r="Q261" s="134"/>
      <c r="R261" s="134"/>
      <c r="S261" s="134"/>
      <c r="T261" s="134"/>
      <c r="U261" s="134"/>
      <c r="V261" s="134"/>
      <c r="W261" s="134"/>
      <c r="X261" s="134"/>
      <c r="Y261" s="134"/>
      <c r="Z261" s="134"/>
      <c r="AA261" s="135"/>
      <c r="AB261" s="135"/>
      <c r="AC261" s="135"/>
      <c r="AD261" s="135"/>
      <c r="AE261" s="135"/>
      <c r="AF261" s="135"/>
      <c r="AG261" s="135"/>
      <c r="AH261" s="135"/>
      <c r="AI261" s="135"/>
    </row>
    <row r="262" ht="15.75" customHeight="1">
      <c r="A262" s="278"/>
      <c r="B262" s="228"/>
      <c r="C262" s="274"/>
      <c r="D262" s="275"/>
      <c r="E262" s="228"/>
      <c r="F262" s="275"/>
      <c r="G262" s="274"/>
      <c r="H262" s="150"/>
      <c r="I262" s="233"/>
      <c r="J262" s="292"/>
      <c r="K262" s="263"/>
      <c r="L262" s="228"/>
      <c r="M262" s="134"/>
      <c r="N262" s="134"/>
      <c r="O262" s="134"/>
      <c r="P262" s="134"/>
      <c r="Q262" s="134"/>
      <c r="R262" s="134"/>
      <c r="S262" s="134"/>
      <c r="T262" s="134"/>
      <c r="U262" s="134"/>
      <c r="V262" s="134"/>
      <c r="W262" s="134"/>
      <c r="X262" s="134"/>
      <c r="Y262" s="134"/>
      <c r="Z262" s="134"/>
      <c r="AA262" s="135"/>
      <c r="AB262" s="135"/>
      <c r="AC262" s="135"/>
      <c r="AD262" s="135"/>
      <c r="AE262" s="135"/>
      <c r="AF262" s="135"/>
      <c r="AG262" s="135"/>
      <c r="AH262" s="135"/>
      <c r="AI262" s="135"/>
    </row>
    <row r="263" ht="15.75" customHeight="1">
      <c r="A263" s="133"/>
      <c r="B263" s="133"/>
      <c r="C263" s="293"/>
      <c r="D263" s="293"/>
      <c r="E263" s="133"/>
      <c r="F263" s="293"/>
      <c r="G263" s="293"/>
      <c r="H263" s="293"/>
      <c r="I263" s="133"/>
      <c r="J263" s="131"/>
      <c r="K263" s="134"/>
      <c r="L263" s="133"/>
      <c r="M263" s="134"/>
      <c r="N263" s="134"/>
      <c r="O263" s="134"/>
      <c r="P263" s="134"/>
      <c r="Q263" s="134"/>
      <c r="R263" s="134"/>
      <c r="S263" s="134"/>
      <c r="T263" s="134"/>
      <c r="U263" s="134"/>
      <c r="V263" s="134"/>
      <c r="W263" s="134"/>
      <c r="X263" s="134"/>
      <c r="Y263" s="134"/>
      <c r="Z263" s="134"/>
      <c r="AA263" s="135"/>
      <c r="AB263" s="135"/>
      <c r="AC263" s="135"/>
      <c r="AD263" s="135"/>
      <c r="AE263" s="135"/>
      <c r="AF263" s="135"/>
      <c r="AG263" s="135"/>
      <c r="AH263" s="135"/>
      <c r="AI263" s="135"/>
    </row>
    <row r="264" ht="15.75" customHeight="1">
      <c r="A264" s="133"/>
      <c r="B264" s="133"/>
      <c r="C264" s="293"/>
      <c r="D264" s="293"/>
      <c r="E264" s="133"/>
      <c r="F264" s="293"/>
      <c r="G264" s="293"/>
      <c r="H264" s="293"/>
      <c r="I264" s="133"/>
      <c r="J264" s="131"/>
      <c r="K264" s="134"/>
      <c r="L264" s="133"/>
      <c r="M264" s="134"/>
      <c r="N264" s="134"/>
      <c r="O264" s="134"/>
      <c r="P264" s="134"/>
      <c r="Q264" s="134"/>
      <c r="R264" s="134"/>
      <c r="S264" s="134"/>
      <c r="T264" s="134"/>
      <c r="U264" s="134"/>
      <c r="V264" s="134"/>
      <c r="W264" s="134"/>
      <c r="X264" s="134"/>
      <c r="Y264" s="134"/>
      <c r="Z264" s="134"/>
      <c r="AA264" s="135"/>
      <c r="AB264" s="135"/>
      <c r="AC264" s="135"/>
      <c r="AD264" s="135"/>
      <c r="AE264" s="135"/>
      <c r="AF264" s="135"/>
      <c r="AG264" s="135"/>
      <c r="AH264" s="135"/>
      <c r="AI264" s="135"/>
    </row>
    <row r="265" ht="15.75" customHeight="1">
      <c r="A265" s="133"/>
      <c r="B265" s="133"/>
      <c r="C265" s="293"/>
      <c r="D265" s="293"/>
      <c r="E265" s="133"/>
      <c r="F265" s="293"/>
      <c r="G265" s="293"/>
      <c r="H265" s="293"/>
      <c r="I265" s="133"/>
      <c r="J265" s="131"/>
      <c r="K265" s="134"/>
      <c r="L265" s="133"/>
      <c r="M265" s="134"/>
      <c r="N265" s="134"/>
      <c r="O265" s="134"/>
      <c r="P265" s="134"/>
      <c r="Q265" s="134"/>
      <c r="R265" s="134"/>
      <c r="S265" s="134"/>
      <c r="T265" s="134"/>
      <c r="U265" s="134"/>
      <c r="V265" s="134"/>
      <c r="W265" s="134"/>
      <c r="X265" s="134"/>
      <c r="Y265" s="134"/>
      <c r="Z265" s="134"/>
      <c r="AA265" s="135"/>
      <c r="AB265" s="135"/>
      <c r="AC265" s="135"/>
      <c r="AD265" s="135"/>
      <c r="AE265" s="135"/>
      <c r="AF265" s="135"/>
      <c r="AG265" s="135"/>
      <c r="AH265" s="135"/>
      <c r="AI265" s="135"/>
    </row>
    <row r="266" ht="15.75" customHeight="1">
      <c r="A266" s="133"/>
      <c r="B266" s="133"/>
      <c r="C266" s="293"/>
      <c r="D266" s="293"/>
      <c r="E266" s="133"/>
      <c r="F266" s="293"/>
      <c r="G266" s="293"/>
      <c r="H266" s="293"/>
      <c r="I266" s="133"/>
      <c r="J266" s="131"/>
      <c r="K266" s="134"/>
      <c r="L266" s="133"/>
      <c r="M266" s="134"/>
      <c r="N266" s="134"/>
      <c r="O266" s="134"/>
      <c r="P266" s="134"/>
      <c r="Q266" s="134"/>
      <c r="R266" s="134"/>
      <c r="S266" s="134"/>
      <c r="T266" s="134"/>
      <c r="U266" s="134"/>
      <c r="V266" s="134"/>
      <c r="W266" s="134"/>
      <c r="X266" s="134"/>
      <c r="Y266" s="134"/>
      <c r="Z266" s="134"/>
      <c r="AA266" s="135"/>
      <c r="AB266" s="135"/>
      <c r="AC266" s="135"/>
      <c r="AD266" s="135"/>
      <c r="AE266" s="135"/>
      <c r="AF266" s="135"/>
      <c r="AG266" s="135"/>
      <c r="AH266" s="135"/>
      <c r="AI266" s="135"/>
    </row>
    <row r="267" ht="15.75" customHeight="1">
      <c r="A267" s="133"/>
      <c r="B267" s="133"/>
      <c r="C267" s="293"/>
      <c r="D267" s="293"/>
      <c r="E267" s="133"/>
      <c r="F267" s="293"/>
      <c r="G267" s="293"/>
      <c r="H267" s="293"/>
      <c r="I267" s="133"/>
      <c r="J267" s="131"/>
      <c r="K267" s="134"/>
      <c r="L267" s="133"/>
      <c r="M267" s="134"/>
      <c r="N267" s="134"/>
      <c r="O267" s="134"/>
      <c r="P267" s="134"/>
      <c r="Q267" s="134"/>
      <c r="R267" s="134"/>
      <c r="S267" s="134"/>
      <c r="T267" s="134"/>
      <c r="U267" s="134"/>
      <c r="V267" s="134"/>
      <c r="W267" s="134"/>
      <c r="X267" s="134"/>
      <c r="Y267" s="134"/>
      <c r="Z267" s="134"/>
      <c r="AA267" s="135"/>
      <c r="AB267" s="135"/>
      <c r="AC267" s="135"/>
      <c r="AD267" s="135"/>
      <c r="AE267" s="135"/>
      <c r="AF267" s="135"/>
      <c r="AG267" s="135"/>
      <c r="AH267" s="135"/>
      <c r="AI267" s="135"/>
    </row>
    <row r="268" ht="15.75" customHeight="1">
      <c r="A268" s="133"/>
      <c r="B268" s="133"/>
      <c r="C268" s="293"/>
      <c r="D268" s="293"/>
      <c r="E268" s="133"/>
      <c r="F268" s="293"/>
      <c r="G268" s="293"/>
      <c r="H268" s="293"/>
      <c r="I268" s="133"/>
      <c r="J268" s="131"/>
      <c r="K268" s="134"/>
      <c r="L268" s="133"/>
      <c r="M268" s="134"/>
      <c r="N268" s="134"/>
      <c r="O268" s="134"/>
      <c r="P268" s="134"/>
      <c r="Q268" s="134"/>
      <c r="R268" s="134"/>
      <c r="S268" s="134"/>
      <c r="T268" s="134"/>
      <c r="U268" s="134"/>
      <c r="V268" s="134"/>
      <c r="W268" s="134"/>
      <c r="X268" s="134"/>
      <c r="Y268" s="134"/>
      <c r="Z268" s="134"/>
      <c r="AA268" s="135"/>
      <c r="AB268" s="135"/>
      <c r="AC268" s="135"/>
      <c r="AD268" s="135"/>
      <c r="AE268" s="135"/>
      <c r="AF268" s="135"/>
      <c r="AG268" s="135"/>
      <c r="AH268" s="135"/>
      <c r="AI268" s="135"/>
    </row>
    <row r="269" ht="15.75" customHeight="1">
      <c r="A269" s="133"/>
      <c r="B269" s="133"/>
      <c r="C269" s="293"/>
      <c r="D269" s="293"/>
      <c r="E269" s="133"/>
      <c r="F269" s="293"/>
      <c r="G269" s="293"/>
      <c r="H269" s="293"/>
      <c r="I269" s="133"/>
      <c r="J269" s="131"/>
      <c r="K269" s="134"/>
      <c r="L269" s="133"/>
      <c r="M269" s="134"/>
      <c r="N269" s="134"/>
      <c r="O269" s="134"/>
      <c r="P269" s="134"/>
      <c r="Q269" s="134"/>
      <c r="R269" s="134"/>
      <c r="S269" s="134"/>
      <c r="T269" s="134"/>
      <c r="U269" s="134"/>
      <c r="V269" s="134"/>
      <c r="W269" s="134"/>
      <c r="X269" s="134"/>
      <c r="Y269" s="134"/>
      <c r="Z269" s="134"/>
      <c r="AA269" s="135"/>
      <c r="AB269" s="135"/>
      <c r="AC269" s="135"/>
      <c r="AD269" s="135"/>
      <c r="AE269" s="135"/>
      <c r="AF269" s="135"/>
      <c r="AG269" s="135"/>
      <c r="AH269" s="135"/>
      <c r="AI269" s="135"/>
    </row>
    <row r="270" ht="15.75" customHeight="1">
      <c r="A270" s="133"/>
      <c r="B270" s="133"/>
      <c r="C270" s="293"/>
      <c r="D270" s="293"/>
      <c r="E270" s="133"/>
      <c r="F270" s="293"/>
      <c r="G270" s="293"/>
      <c r="H270" s="293"/>
      <c r="I270" s="133"/>
      <c r="J270" s="131"/>
      <c r="K270" s="134"/>
      <c r="L270" s="133"/>
      <c r="M270" s="134"/>
      <c r="N270" s="134"/>
      <c r="O270" s="134"/>
      <c r="P270" s="134"/>
      <c r="Q270" s="134"/>
      <c r="R270" s="134"/>
      <c r="S270" s="134"/>
      <c r="T270" s="134"/>
      <c r="U270" s="134"/>
      <c r="V270" s="134"/>
      <c r="W270" s="134"/>
      <c r="X270" s="134"/>
      <c r="Y270" s="134"/>
      <c r="Z270" s="134"/>
      <c r="AA270" s="135"/>
      <c r="AB270" s="135"/>
      <c r="AC270" s="135"/>
      <c r="AD270" s="135"/>
      <c r="AE270" s="135"/>
      <c r="AF270" s="135"/>
      <c r="AG270" s="135"/>
      <c r="AH270" s="135"/>
      <c r="AI270" s="135"/>
    </row>
    <row r="271" ht="15.75" customHeight="1">
      <c r="A271" s="133"/>
      <c r="B271" s="133"/>
      <c r="C271" s="293"/>
      <c r="D271" s="293"/>
      <c r="E271" s="133"/>
      <c r="F271" s="293"/>
      <c r="G271" s="293"/>
      <c r="H271" s="293"/>
      <c r="I271" s="133"/>
      <c r="J271" s="131"/>
      <c r="K271" s="134"/>
      <c r="L271" s="133"/>
      <c r="M271" s="134"/>
      <c r="N271" s="134"/>
      <c r="O271" s="134"/>
      <c r="P271" s="134"/>
      <c r="Q271" s="134"/>
      <c r="R271" s="134"/>
      <c r="S271" s="134"/>
      <c r="T271" s="134"/>
      <c r="U271" s="134"/>
      <c r="V271" s="134"/>
      <c r="W271" s="134"/>
      <c r="X271" s="134"/>
      <c r="Y271" s="134"/>
      <c r="Z271" s="134"/>
      <c r="AA271" s="135"/>
      <c r="AB271" s="135"/>
      <c r="AC271" s="135"/>
      <c r="AD271" s="135"/>
      <c r="AE271" s="135"/>
      <c r="AF271" s="135"/>
      <c r="AG271" s="135"/>
      <c r="AH271" s="135"/>
      <c r="AI271" s="135"/>
    </row>
    <row r="272" ht="15.75" customHeight="1">
      <c r="A272" s="133"/>
      <c r="B272" s="133"/>
      <c r="C272" s="293"/>
      <c r="D272" s="293"/>
      <c r="E272" s="133"/>
      <c r="F272" s="293"/>
      <c r="G272" s="293"/>
      <c r="H272" s="293"/>
      <c r="I272" s="133"/>
      <c r="J272" s="131"/>
      <c r="K272" s="134"/>
      <c r="L272" s="133"/>
      <c r="M272" s="134"/>
      <c r="N272" s="134"/>
      <c r="O272" s="134"/>
      <c r="P272" s="134"/>
      <c r="Q272" s="134"/>
      <c r="R272" s="134"/>
      <c r="S272" s="134"/>
      <c r="T272" s="134"/>
      <c r="U272" s="134"/>
      <c r="V272" s="134"/>
      <c r="W272" s="134"/>
      <c r="X272" s="134"/>
      <c r="Y272" s="134"/>
      <c r="Z272" s="134"/>
      <c r="AA272" s="135"/>
      <c r="AB272" s="135"/>
      <c r="AC272" s="135"/>
      <c r="AD272" s="135"/>
      <c r="AE272" s="135"/>
      <c r="AF272" s="135"/>
      <c r="AG272" s="135"/>
      <c r="AH272" s="135"/>
      <c r="AI272" s="135"/>
    </row>
    <row r="273" ht="15.75" customHeight="1">
      <c r="A273" s="133"/>
      <c r="B273" s="133"/>
      <c r="C273" s="293"/>
      <c r="D273" s="293"/>
      <c r="E273" s="133"/>
      <c r="F273" s="293"/>
      <c r="G273" s="293"/>
      <c r="H273" s="293"/>
      <c r="I273" s="133"/>
      <c r="J273" s="131"/>
      <c r="K273" s="134"/>
      <c r="L273" s="133"/>
      <c r="M273" s="134"/>
      <c r="N273" s="134"/>
      <c r="O273" s="134"/>
      <c r="P273" s="134"/>
      <c r="Q273" s="134"/>
      <c r="R273" s="134"/>
      <c r="S273" s="134"/>
      <c r="T273" s="134"/>
      <c r="U273" s="134"/>
      <c r="V273" s="134"/>
      <c r="W273" s="134"/>
      <c r="X273" s="134"/>
      <c r="Y273" s="134"/>
      <c r="Z273" s="134"/>
      <c r="AA273" s="135"/>
      <c r="AB273" s="135"/>
      <c r="AC273" s="135"/>
      <c r="AD273" s="135"/>
      <c r="AE273" s="135"/>
      <c r="AF273" s="135"/>
      <c r="AG273" s="135"/>
      <c r="AH273" s="135"/>
      <c r="AI273" s="135"/>
    </row>
    <row r="274" ht="15.75" customHeight="1">
      <c r="A274" s="133"/>
      <c r="B274" s="133"/>
      <c r="C274" s="293"/>
      <c r="D274" s="293"/>
      <c r="E274" s="133"/>
      <c r="F274" s="293"/>
      <c r="G274" s="293"/>
      <c r="H274" s="293"/>
      <c r="I274" s="133"/>
      <c r="J274" s="131"/>
      <c r="K274" s="134"/>
      <c r="L274" s="133"/>
      <c r="M274" s="134"/>
      <c r="N274" s="134"/>
      <c r="O274" s="134"/>
      <c r="P274" s="134"/>
      <c r="Q274" s="134"/>
      <c r="R274" s="134"/>
      <c r="S274" s="134"/>
      <c r="T274" s="134"/>
      <c r="U274" s="134"/>
      <c r="V274" s="134"/>
      <c r="W274" s="134"/>
      <c r="X274" s="134"/>
      <c r="Y274" s="134"/>
      <c r="Z274" s="134"/>
      <c r="AA274" s="135"/>
      <c r="AB274" s="135"/>
      <c r="AC274" s="135"/>
      <c r="AD274" s="135"/>
      <c r="AE274" s="135"/>
      <c r="AF274" s="135"/>
      <c r="AG274" s="135"/>
      <c r="AH274" s="135"/>
      <c r="AI274" s="135"/>
    </row>
    <row r="275" ht="15.75" customHeight="1">
      <c r="A275" s="133"/>
      <c r="B275" s="133"/>
      <c r="C275" s="293"/>
      <c r="D275" s="293"/>
      <c r="E275" s="133"/>
      <c r="F275" s="293"/>
      <c r="G275" s="293"/>
      <c r="H275" s="293"/>
      <c r="I275" s="133"/>
      <c r="J275" s="131"/>
      <c r="K275" s="134"/>
      <c r="L275" s="133"/>
      <c r="M275" s="134"/>
      <c r="N275" s="134"/>
      <c r="O275" s="134"/>
      <c r="P275" s="134"/>
      <c r="Q275" s="134"/>
      <c r="R275" s="134"/>
      <c r="S275" s="134"/>
      <c r="T275" s="134"/>
      <c r="U275" s="134"/>
      <c r="V275" s="134"/>
      <c r="W275" s="134"/>
      <c r="X275" s="134"/>
      <c r="Y275" s="134"/>
      <c r="Z275" s="134"/>
      <c r="AA275" s="135"/>
      <c r="AB275" s="135"/>
      <c r="AC275" s="135"/>
      <c r="AD275" s="135"/>
      <c r="AE275" s="135"/>
      <c r="AF275" s="135"/>
      <c r="AG275" s="135"/>
      <c r="AH275" s="135"/>
      <c r="AI275" s="135"/>
    </row>
    <row r="276" ht="15.75" customHeight="1">
      <c r="A276" s="133"/>
      <c r="B276" s="133"/>
      <c r="C276" s="293"/>
      <c r="D276" s="293"/>
      <c r="E276" s="133"/>
      <c r="F276" s="293"/>
      <c r="G276" s="293"/>
      <c r="H276" s="293"/>
      <c r="I276" s="133"/>
      <c r="J276" s="131"/>
      <c r="K276" s="134"/>
      <c r="L276" s="133"/>
      <c r="M276" s="134"/>
      <c r="N276" s="134"/>
      <c r="O276" s="134"/>
      <c r="P276" s="134"/>
      <c r="Q276" s="134"/>
      <c r="R276" s="134"/>
      <c r="S276" s="134"/>
      <c r="T276" s="134"/>
      <c r="U276" s="134"/>
      <c r="V276" s="134"/>
      <c r="W276" s="134"/>
      <c r="X276" s="134"/>
      <c r="Y276" s="134"/>
      <c r="Z276" s="134"/>
      <c r="AA276" s="135"/>
      <c r="AB276" s="135"/>
      <c r="AC276" s="135"/>
      <c r="AD276" s="135"/>
      <c r="AE276" s="135"/>
      <c r="AF276" s="135"/>
      <c r="AG276" s="135"/>
      <c r="AH276" s="135"/>
      <c r="AI276" s="135"/>
    </row>
    <row r="277" ht="15.75" customHeight="1">
      <c r="A277" s="133"/>
      <c r="B277" s="133"/>
      <c r="C277" s="293"/>
      <c r="D277" s="293"/>
      <c r="E277" s="133"/>
      <c r="F277" s="293"/>
      <c r="G277" s="293"/>
      <c r="H277" s="293"/>
      <c r="I277" s="133"/>
      <c r="J277" s="131"/>
      <c r="K277" s="134"/>
      <c r="L277" s="133"/>
      <c r="M277" s="134"/>
      <c r="N277" s="134"/>
      <c r="O277" s="134"/>
      <c r="P277" s="134"/>
      <c r="Q277" s="134"/>
      <c r="R277" s="134"/>
      <c r="S277" s="134"/>
      <c r="T277" s="134"/>
      <c r="U277" s="134"/>
      <c r="V277" s="134"/>
      <c r="W277" s="134"/>
      <c r="X277" s="134"/>
      <c r="Y277" s="134"/>
      <c r="Z277" s="134"/>
      <c r="AA277" s="135"/>
      <c r="AB277" s="135"/>
      <c r="AC277" s="135"/>
      <c r="AD277" s="135"/>
      <c r="AE277" s="135"/>
      <c r="AF277" s="135"/>
      <c r="AG277" s="135"/>
      <c r="AH277" s="135"/>
      <c r="AI277" s="135"/>
    </row>
    <row r="278" ht="15.75" customHeight="1">
      <c r="A278" s="133"/>
      <c r="B278" s="133"/>
      <c r="C278" s="293"/>
      <c r="D278" s="293"/>
      <c r="E278" s="133"/>
      <c r="F278" s="293"/>
      <c r="G278" s="293"/>
      <c r="H278" s="293"/>
      <c r="I278" s="133"/>
      <c r="J278" s="131"/>
      <c r="K278" s="134"/>
      <c r="L278" s="133"/>
      <c r="M278" s="134"/>
      <c r="N278" s="134"/>
      <c r="O278" s="134"/>
      <c r="P278" s="134"/>
      <c r="Q278" s="134"/>
      <c r="R278" s="134"/>
      <c r="S278" s="134"/>
      <c r="T278" s="134"/>
      <c r="U278" s="134"/>
      <c r="V278" s="134"/>
      <c r="W278" s="134"/>
      <c r="X278" s="134"/>
      <c r="Y278" s="134"/>
      <c r="Z278" s="134"/>
      <c r="AA278" s="135"/>
      <c r="AB278" s="135"/>
      <c r="AC278" s="135"/>
      <c r="AD278" s="135"/>
      <c r="AE278" s="135"/>
      <c r="AF278" s="135"/>
      <c r="AG278" s="135"/>
      <c r="AH278" s="135"/>
      <c r="AI278" s="135"/>
    </row>
    <row r="279" ht="15.75" customHeight="1">
      <c r="A279" s="133"/>
      <c r="B279" s="133"/>
      <c r="C279" s="293"/>
      <c r="D279" s="293"/>
      <c r="E279" s="133"/>
      <c r="F279" s="293"/>
      <c r="G279" s="293"/>
      <c r="H279" s="293"/>
      <c r="I279" s="133"/>
      <c r="J279" s="131"/>
      <c r="K279" s="134"/>
      <c r="L279" s="133"/>
      <c r="M279" s="134"/>
      <c r="N279" s="134"/>
      <c r="O279" s="134"/>
      <c r="P279" s="134"/>
      <c r="Q279" s="134"/>
      <c r="R279" s="134"/>
      <c r="S279" s="134"/>
      <c r="T279" s="134"/>
      <c r="U279" s="134"/>
      <c r="V279" s="134"/>
      <c r="W279" s="134"/>
      <c r="X279" s="134"/>
      <c r="Y279" s="134"/>
      <c r="Z279" s="134"/>
      <c r="AA279" s="135"/>
      <c r="AB279" s="135"/>
      <c r="AC279" s="135"/>
      <c r="AD279" s="135"/>
      <c r="AE279" s="135"/>
      <c r="AF279" s="135"/>
      <c r="AG279" s="135"/>
      <c r="AH279" s="135"/>
      <c r="AI279" s="135"/>
    </row>
    <row r="280" ht="15.75" customHeight="1">
      <c r="A280" s="133"/>
      <c r="B280" s="133"/>
      <c r="C280" s="293"/>
      <c r="D280" s="293"/>
      <c r="E280" s="133"/>
      <c r="F280" s="293"/>
      <c r="G280" s="293"/>
      <c r="H280" s="293"/>
      <c r="I280" s="133"/>
      <c r="J280" s="131"/>
      <c r="K280" s="134"/>
      <c r="L280" s="133"/>
      <c r="M280" s="134"/>
      <c r="N280" s="134"/>
      <c r="O280" s="134"/>
      <c r="P280" s="134"/>
      <c r="Q280" s="134"/>
      <c r="R280" s="134"/>
      <c r="S280" s="134"/>
      <c r="T280" s="134"/>
      <c r="U280" s="134"/>
      <c r="V280" s="134"/>
      <c r="W280" s="134"/>
      <c r="X280" s="134"/>
      <c r="Y280" s="134"/>
      <c r="Z280" s="134"/>
      <c r="AA280" s="135"/>
      <c r="AB280" s="135"/>
      <c r="AC280" s="135"/>
      <c r="AD280" s="135"/>
      <c r="AE280" s="135"/>
      <c r="AF280" s="135"/>
      <c r="AG280" s="135"/>
      <c r="AH280" s="135"/>
      <c r="AI280" s="135"/>
    </row>
    <row r="281" ht="15.75" customHeight="1">
      <c r="A281" s="133"/>
      <c r="B281" s="133"/>
      <c r="C281" s="293"/>
      <c r="D281" s="293"/>
      <c r="E281" s="133"/>
      <c r="F281" s="293"/>
      <c r="G281" s="293"/>
      <c r="H281" s="293"/>
      <c r="I281" s="133"/>
      <c r="J281" s="131"/>
      <c r="K281" s="134"/>
      <c r="L281" s="133"/>
      <c r="M281" s="134"/>
      <c r="N281" s="134"/>
      <c r="O281" s="134"/>
      <c r="P281" s="134"/>
      <c r="Q281" s="134"/>
      <c r="R281" s="134"/>
      <c r="S281" s="134"/>
      <c r="T281" s="134"/>
      <c r="U281" s="134"/>
      <c r="V281" s="134"/>
      <c r="W281" s="134"/>
      <c r="X281" s="134"/>
      <c r="Y281" s="134"/>
      <c r="Z281" s="134"/>
      <c r="AA281" s="135"/>
      <c r="AB281" s="135"/>
      <c r="AC281" s="135"/>
      <c r="AD281" s="135"/>
      <c r="AE281" s="135"/>
      <c r="AF281" s="135"/>
      <c r="AG281" s="135"/>
      <c r="AH281" s="135"/>
      <c r="AI281" s="135"/>
    </row>
    <row r="282" ht="15.75" customHeight="1">
      <c r="A282" s="133"/>
      <c r="B282" s="133"/>
      <c r="C282" s="293"/>
      <c r="D282" s="293"/>
      <c r="E282" s="133"/>
      <c r="F282" s="293"/>
      <c r="G282" s="293"/>
      <c r="H282" s="293"/>
      <c r="I282" s="133"/>
      <c r="J282" s="131"/>
      <c r="K282" s="134"/>
      <c r="L282" s="133"/>
      <c r="M282" s="134"/>
      <c r="N282" s="134"/>
      <c r="O282" s="134"/>
      <c r="P282" s="134"/>
      <c r="Q282" s="134"/>
      <c r="R282" s="134"/>
      <c r="S282" s="134"/>
      <c r="T282" s="134"/>
      <c r="U282" s="134"/>
      <c r="V282" s="134"/>
      <c r="W282" s="134"/>
      <c r="X282" s="134"/>
      <c r="Y282" s="134"/>
      <c r="Z282" s="134"/>
      <c r="AA282" s="135"/>
      <c r="AB282" s="135"/>
      <c r="AC282" s="135"/>
      <c r="AD282" s="135"/>
      <c r="AE282" s="135"/>
      <c r="AF282" s="135"/>
      <c r="AG282" s="135"/>
      <c r="AH282" s="135"/>
      <c r="AI282" s="135"/>
    </row>
    <row r="283" ht="15.75" customHeight="1">
      <c r="A283" s="133"/>
      <c r="B283" s="133"/>
      <c r="C283" s="293"/>
      <c r="D283" s="293"/>
      <c r="E283" s="133"/>
      <c r="F283" s="293"/>
      <c r="G283" s="293"/>
      <c r="H283" s="293"/>
      <c r="I283" s="133"/>
      <c r="J283" s="131"/>
      <c r="K283" s="134"/>
      <c r="L283" s="133"/>
      <c r="M283" s="134"/>
      <c r="N283" s="134"/>
      <c r="O283" s="134"/>
      <c r="P283" s="134"/>
      <c r="Q283" s="134"/>
      <c r="R283" s="134"/>
      <c r="S283" s="134"/>
      <c r="T283" s="134"/>
      <c r="U283" s="134"/>
      <c r="V283" s="134"/>
      <c r="W283" s="134"/>
      <c r="X283" s="134"/>
      <c r="Y283" s="134"/>
      <c r="Z283" s="134"/>
      <c r="AA283" s="135"/>
      <c r="AB283" s="135"/>
      <c r="AC283" s="135"/>
      <c r="AD283" s="135"/>
      <c r="AE283" s="135"/>
      <c r="AF283" s="135"/>
      <c r="AG283" s="135"/>
      <c r="AH283" s="135"/>
      <c r="AI283" s="135"/>
    </row>
    <row r="284" ht="15.75" customHeight="1">
      <c r="A284" s="133"/>
      <c r="B284" s="133"/>
      <c r="C284" s="293"/>
      <c r="D284" s="293"/>
      <c r="E284" s="133"/>
      <c r="F284" s="293"/>
      <c r="G284" s="293"/>
      <c r="H284" s="293"/>
      <c r="I284" s="133"/>
      <c r="J284" s="131"/>
      <c r="K284" s="134"/>
      <c r="L284" s="133"/>
      <c r="M284" s="134"/>
      <c r="N284" s="134"/>
      <c r="O284" s="134"/>
      <c r="P284" s="134"/>
      <c r="Q284" s="134"/>
      <c r="R284" s="134"/>
      <c r="S284" s="134"/>
      <c r="T284" s="134"/>
      <c r="U284" s="134"/>
      <c r="V284" s="134"/>
      <c r="W284" s="134"/>
      <c r="X284" s="134"/>
      <c r="Y284" s="134"/>
      <c r="Z284" s="134"/>
      <c r="AA284" s="135"/>
      <c r="AB284" s="135"/>
      <c r="AC284" s="135"/>
      <c r="AD284" s="135"/>
      <c r="AE284" s="135"/>
      <c r="AF284" s="135"/>
      <c r="AG284" s="135"/>
      <c r="AH284" s="135"/>
      <c r="AI284" s="135"/>
    </row>
    <row r="285" ht="15.75" customHeight="1">
      <c r="A285" s="133"/>
      <c r="B285" s="133"/>
      <c r="C285" s="293"/>
      <c r="D285" s="293"/>
      <c r="E285" s="133"/>
      <c r="F285" s="293"/>
      <c r="G285" s="293"/>
      <c r="H285" s="293"/>
      <c r="I285" s="133"/>
      <c r="J285" s="131"/>
      <c r="K285" s="134"/>
      <c r="L285" s="133"/>
      <c r="M285" s="134"/>
      <c r="N285" s="134"/>
      <c r="O285" s="134"/>
      <c r="P285" s="134"/>
      <c r="Q285" s="134"/>
      <c r="R285" s="134"/>
      <c r="S285" s="134"/>
      <c r="T285" s="134"/>
      <c r="U285" s="134"/>
      <c r="V285" s="134"/>
      <c r="W285" s="134"/>
      <c r="X285" s="134"/>
      <c r="Y285" s="134"/>
      <c r="Z285" s="134"/>
      <c r="AA285" s="135"/>
      <c r="AB285" s="135"/>
      <c r="AC285" s="135"/>
      <c r="AD285" s="135"/>
      <c r="AE285" s="135"/>
      <c r="AF285" s="135"/>
      <c r="AG285" s="135"/>
      <c r="AH285" s="135"/>
      <c r="AI285" s="135"/>
    </row>
    <row r="286" ht="15.75" customHeight="1">
      <c r="A286" s="133"/>
      <c r="B286" s="133"/>
      <c r="C286" s="293"/>
      <c r="D286" s="293"/>
      <c r="E286" s="133"/>
      <c r="F286" s="293"/>
      <c r="G286" s="293"/>
      <c r="H286" s="293"/>
      <c r="I286" s="133"/>
      <c r="J286" s="131"/>
      <c r="K286" s="134"/>
      <c r="L286" s="133"/>
      <c r="M286" s="134"/>
      <c r="N286" s="134"/>
      <c r="O286" s="134"/>
      <c r="P286" s="134"/>
      <c r="Q286" s="134"/>
      <c r="R286" s="134"/>
      <c r="S286" s="134"/>
      <c r="T286" s="134"/>
      <c r="U286" s="134"/>
      <c r="V286" s="134"/>
      <c r="W286" s="134"/>
      <c r="X286" s="134"/>
      <c r="Y286" s="134"/>
      <c r="Z286" s="134"/>
      <c r="AA286" s="135"/>
      <c r="AB286" s="135"/>
      <c r="AC286" s="135"/>
      <c r="AD286" s="135"/>
      <c r="AE286" s="135"/>
      <c r="AF286" s="135"/>
      <c r="AG286" s="135"/>
      <c r="AH286" s="135"/>
      <c r="AI286" s="135"/>
    </row>
    <row r="287" ht="15.75" customHeight="1">
      <c r="A287" s="133"/>
      <c r="B287" s="133"/>
      <c r="C287" s="293"/>
      <c r="D287" s="293"/>
      <c r="E287" s="133"/>
      <c r="F287" s="293"/>
      <c r="G287" s="293"/>
      <c r="H287" s="293"/>
      <c r="I287" s="133"/>
      <c r="J287" s="131"/>
      <c r="K287" s="134"/>
      <c r="L287" s="133"/>
      <c r="M287" s="134"/>
      <c r="N287" s="134"/>
      <c r="O287" s="134"/>
      <c r="P287" s="134"/>
      <c r="Q287" s="134"/>
      <c r="R287" s="134"/>
      <c r="S287" s="134"/>
      <c r="T287" s="134"/>
      <c r="U287" s="134"/>
      <c r="V287" s="134"/>
      <c r="W287" s="134"/>
      <c r="X287" s="134"/>
      <c r="Y287" s="134"/>
      <c r="Z287" s="134"/>
      <c r="AA287" s="135"/>
      <c r="AB287" s="135"/>
      <c r="AC287" s="135"/>
      <c r="AD287" s="135"/>
      <c r="AE287" s="135"/>
      <c r="AF287" s="135"/>
      <c r="AG287" s="135"/>
      <c r="AH287" s="135"/>
      <c r="AI287" s="135"/>
    </row>
    <row r="288" ht="15.75" customHeight="1">
      <c r="A288" s="133"/>
      <c r="B288" s="133"/>
      <c r="C288" s="293"/>
      <c r="D288" s="293"/>
      <c r="E288" s="133"/>
      <c r="F288" s="293"/>
      <c r="G288" s="293"/>
      <c r="H288" s="293"/>
      <c r="I288" s="133"/>
      <c r="J288" s="131"/>
      <c r="K288" s="134"/>
      <c r="L288" s="133"/>
      <c r="M288" s="134"/>
      <c r="N288" s="134"/>
      <c r="O288" s="134"/>
      <c r="P288" s="134"/>
      <c r="Q288" s="134"/>
      <c r="R288" s="134"/>
      <c r="S288" s="134"/>
      <c r="T288" s="134"/>
      <c r="U288" s="134"/>
      <c r="V288" s="134"/>
      <c r="W288" s="134"/>
      <c r="X288" s="134"/>
      <c r="Y288" s="134"/>
      <c r="Z288" s="134"/>
      <c r="AA288" s="135"/>
      <c r="AB288" s="135"/>
      <c r="AC288" s="135"/>
      <c r="AD288" s="135"/>
      <c r="AE288" s="135"/>
      <c r="AF288" s="135"/>
      <c r="AG288" s="135"/>
      <c r="AH288" s="135"/>
      <c r="AI288" s="135"/>
    </row>
    <row r="289" ht="15.75" customHeight="1">
      <c r="A289" s="133"/>
      <c r="B289" s="133"/>
      <c r="C289" s="293"/>
      <c r="D289" s="293"/>
      <c r="E289" s="133"/>
      <c r="F289" s="293"/>
      <c r="G289" s="293"/>
      <c r="H289" s="293"/>
      <c r="I289" s="133"/>
      <c r="J289" s="131"/>
      <c r="K289" s="134"/>
      <c r="L289" s="133"/>
      <c r="M289" s="134"/>
      <c r="N289" s="134"/>
      <c r="O289" s="134"/>
      <c r="P289" s="134"/>
      <c r="Q289" s="134"/>
      <c r="R289" s="134"/>
      <c r="S289" s="134"/>
      <c r="T289" s="134"/>
      <c r="U289" s="134"/>
      <c r="V289" s="134"/>
      <c r="W289" s="134"/>
      <c r="X289" s="134"/>
      <c r="Y289" s="134"/>
      <c r="Z289" s="134"/>
      <c r="AA289" s="135"/>
      <c r="AB289" s="135"/>
      <c r="AC289" s="135"/>
      <c r="AD289" s="135"/>
      <c r="AE289" s="135"/>
      <c r="AF289" s="135"/>
      <c r="AG289" s="135"/>
      <c r="AH289" s="135"/>
      <c r="AI289" s="135"/>
    </row>
    <row r="290" ht="15.75" customHeight="1">
      <c r="A290" s="133"/>
      <c r="B290" s="133"/>
      <c r="C290" s="293"/>
      <c r="D290" s="293"/>
      <c r="E290" s="133"/>
      <c r="F290" s="293"/>
      <c r="G290" s="293"/>
      <c r="H290" s="293"/>
      <c r="I290" s="133"/>
      <c r="J290" s="131"/>
      <c r="K290" s="134"/>
      <c r="L290" s="133"/>
      <c r="M290" s="134"/>
      <c r="N290" s="134"/>
      <c r="O290" s="134"/>
      <c r="P290" s="134"/>
      <c r="Q290" s="134"/>
      <c r="R290" s="134"/>
      <c r="S290" s="134"/>
      <c r="T290" s="134"/>
      <c r="U290" s="134"/>
      <c r="V290" s="134"/>
      <c r="W290" s="134"/>
      <c r="X290" s="134"/>
      <c r="Y290" s="134"/>
      <c r="Z290" s="134"/>
      <c r="AA290" s="135"/>
      <c r="AB290" s="135"/>
      <c r="AC290" s="135"/>
      <c r="AD290" s="135"/>
      <c r="AE290" s="135"/>
      <c r="AF290" s="135"/>
      <c r="AG290" s="135"/>
      <c r="AH290" s="135"/>
      <c r="AI290" s="135"/>
    </row>
    <row r="291" ht="15.75" customHeight="1">
      <c r="A291" s="133"/>
      <c r="B291" s="133"/>
      <c r="C291" s="293"/>
      <c r="D291" s="293"/>
      <c r="E291" s="133"/>
      <c r="F291" s="293"/>
      <c r="G291" s="293"/>
      <c r="H291" s="293"/>
      <c r="I291" s="133"/>
      <c r="J291" s="131"/>
      <c r="K291" s="134"/>
      <c r="L291" s="133"/>
      <c r="M291" s="134"/>
      <c r="N291" s="134"/>
      <c r="O291" s="134"/>
      <c r="P291" s="134"/>
      <c r="Q291" s="134"/>
      <c r="R291" s="134"/>
      <c r="S291" s="134"/>
      <c r="T291" s="134"/>
      <c r="U291" s="134"/>
      <c r="V291" s="134"/>
      <c r="W291" s="134"/>
      <c r="X291" s="134"/>
      <c r="Y291" s="134"/>
      <c r="Z291" s="134"/>
      <c r="AA291" s="135"/>
      <c r="AB291" s="135"/>
      <c r="AC291" s="135"/>
      <c r="AD291" s="135"/>
      <c r="AE291" s="135"/>
      <c r="AF291" s="135"/>
      <c r="AG291" s="135"/>
      <c r="AH291" s="135"/>
      <c r="AI291" s="135"/>
    </row>
    <row r="292" ht="15.75" customHeight="1">
      <c r="A292" s="133"/>
      <c r="B292" s="133"/>
      <c r="C292" s="293"/>
      <c r="D292" s="293"/>
      <c r="E292" s="133"/>
      <c r="F292" s="293"/>
      <c r="G292" s="293"/>
      <c r="H292" s="293"/>
      <c r="I292" s="133"/>
      <c r="J292" s="131"/>
      <c r="K292" s="134"/>
      <c r="L292" s="133"/>
      <c r="M292" s="134"/>
      <c r="N292" s="134"/>
      <c r="O292" s="134"/>
      <c r="P292" s="134"/>
      <c r="Q292" s="134"/>
      <c r="R292" s="134"/>
      <c r="S292" s="134"/>
      <c r="T292" s="134"/>
      <c r="U292" s="134"/>
      <c r="V292" s="134"/>
      <c r="W292" s="134"/>
      <c r="X292" s="134"/>
      <c r="Y292" s="134"/>
      <c r="Z292" s="134"/>
      <c r="AA292" s="135"/>
      <c r="AB292" s="135"/>
      <c r="AC292" s="135"/>
      <c r="AD292" s="135"/>
      <c r="AE292" s="135"/>
      <c r="AF292" s="135"/>
      <c r="AG292" s="135"/>
      <c r="AH292" s="135"/>
      <c r="AI292" s="135"/>
    </row>
    <row r="293" ht="15.75" customHeight="1">
      <c r="A293" s="133"/>
      <c r="B293" s="133"/>
      <c r="C293" s="293"/>
      <c r="D293" s="293"/>
      <c r="E293" s="133"/>
      <c r="F293" s="293"/>
      <c r="G293" s="293"/>
      <c r="H293" s="293"/>
      <c r="I293" s="133"/>
      <c r="J293" s="131"/>
      <c r="K293" s="134"/>
      <c r="L293" s="133"/>
      <c r="M293" s="134"/>
      <c r="N293" s="134"/>
      <c r="O293" s="134"/>
      <c r="P293" s="134"/>
      <c r="Q293" s="134"/>
      <c r="R293" s="134"/>
      <c r="S293" s="134"/>
      <c r="T293" s="134"/>
      <c r="U293" s="134"/>
      <c r="V293" s="134"/>
      <c r="W293" s="134"/>
      <c r="X293" s="134"/>
      <c r="Y293" s="134"/>
      <c r="Z293" s="134"/>
      <c r="AA293" s="135"/>
      <c r="AB293" s="135"/>
      <c r="AC293" s="135"/>
      <c r="AD293" s="135"/>
      <c r="AE293" s="135"/>
      <c r="AF293" s="135"/>
      <c r="AG293" s="135"/>
      <c r="AH293" s="135"/>
      <c r="AI293" s="135"/>
    </row>
    <row r="294" ht="15.75" customHeight="1">
      <c r="A294" s="133"/>
      <c r="B294" s="133"/>
      <c r="C294" s="293"/>
      <c r="D294" s="293"/>
      <c r="E294" s="133"/>
      <c r="F294" s="293"/>
      <c r="G294" s="293"/>
      <c r="H294" s="293"/>
      <c r="I294" s="133"/>
      <c r="J294" s="131"/>
      <c r="K294" s="134"/>
      <c r="L294" s="133"/>
      <c r="M294" s="134"/>
      <c r="N294" s="134"/>
      <c r="O294" s="134"/>
      <c r="P294" s="134"/>
      <c r="Q294" s="134"/>
      <c r="R294" s="134"/>
      <c r="S294" s="134"/>
      <c r="T294" s="134"/>
      <c r="U294" s="134"/>
      <c r="V294" s="134"/>
      <c r="W294" s="134"/>
      <c r="X294" s="134"/>
      <c r="Y294" s="134"/>
      <c r="Z294" s="134"/>
      <c r="AA294" s="135"/>
      <c r="AB294" s="135"/>
      <c r="AC294" s="135"/>
      <c r="AD294" s="135"/>
      <c r="AE294" s="135"/>
      <c r="AF294" s="135"/>
      <c r="AG294" s="135"/>
      <c r="AH294" s="135"/>
      <c r="AI294" s="135"/>
    </row>
    <row r="295" ht="15.75" customHeight="1">
      <c r="A295" s="133"/>
      <c r="B295" s="133"/>
      <c r="C295" s="293"/>
      <c r="D295" s="293"/>
      <c r="E295" s="133"/>
      <c r="F295" s="293"/>
      <c r="G295" s="293"/>
      <c r="H295" s="293"/>
      <c r="I295" s="133"/>
      <c r="J295" s="131"/>
      <c r="K295" s="134"/>
      <c r="L295" s="133"/>
      <c r="M295" s="134"/>
      <c r="N295" s="134"/>
      <c r="O295" s="134"/>
      <c r="P295" s="134"/>
      <c r="Q295" s="134"/>
      <c r="R295" s="134"/>
      <c r="S295" s="134"/>
      <c r="T295" s="134"/>
      <c r="U295" s="134"/>
      <c r="V295" s="134"/>
      <c r="W295" s="134"/>
      <c r="X295" s="134"/>
      <c r="Y295" s="134"/>
      <c r="Z295" s="134"/>
      <c r="AA295" s="135"/>
      <c r="AB295" s="135"/>
      <c r="AC295" s="135"/>
      <c r="AD295" s="135"/>
      <c r="AE295" s="135"/>
      <c r="AF295" s="135"/>
      <c r="AG295" s="135"/>
      <c r="AH295" s="135"/>
      <c r="AI295" s="135"/>
    </row>
    <row r="296" ht="15.75" customHeight="1">
      <c r="A296" s="133"/>
      <c r="B296" s="133"/>
      <c r="C296" s="293"/>
      <c r="D296" s="293"/>
      <c r="E296" s="133"/>
      <c r="F296" s="293"/>
      <c r="G296" s="293"/>
      <c r="H296" s="293"/>
      <c r="I296" s="133"/>
      <c r="J296" s="131"/>
      <c r="K296" s="134"/>
      <c r="L296" s="133"/>
      <c r="M296" s="134"/>
      <c r="N296" s="134"/>
      <c r="O296" s="134"/>
      <c r="P296" s="134"/>
      <c r="Q296" s="134"/>
      <c r="R296" s="134"/>
      <c r="S296" s="134"/>
      <c r="T296" s="134"/>
      <c r="U296" s="134"/>
      <c r="V296" s="134"/>
      <c r="W296" s="134"/>
      <c r="X296" s="134"/>
      <c r="Y296" s="134"/>
      <c r="Z296" s="134"/>
      <c r="AA296" s="135"/>
      <c r="AB296" s="135"/>
      <c r="AC296" s="135"/>
      <c r="AD296" s="135"/>
      <c r="AE296" s="135"/>
      <c r="AF296" s="135"/>
      <c r="AG296" s="135"/>
      <c r="AH296" s="135"/>
      <c r="AI296" s="135"/>
    </row>
    <row r="297" ht="15.75" customHeight="1">
      <c r="A297" s="444"/>
      <c r="B297" s="444"/>
      <c r="C297" s="520"/>
      <c r="D297" s="520"/>
      <c r="E297" s="444"/>
      <c r="F297" s="520"/>
      <c r="G297" s="520"/>
      <c r="H297" s="520"/>
      <c r="I297" s="444"/>
      <c r="J297" s="444"/>
      <c r="L297" s="444"/>
    </row>
    <row r="298" ht="15.75" customHeight="1">
      <c r="A298" s="444"/>
      <c r="B298" s="444"/>
      <c r="C298" s="520"/>
      <c r="D298" s="520"/>
      <c r="E298" s="444"/>
      <c r="F298" s="520"/>
      <c r="G298" s="520"/>
      <c r="H298" s="520"/>
      <c r="I298" s="444"/>
      <c r="J298" s="444"/>
      <c r="L298" s="444"/>
    </row>
    <row r="299" ht="15.75" customHeight="1">
      <c r="A299" s="444"/>
      <c r="B299" s="444"/>
      <c r="C299" s="520"/>
      <c r="D299" s="520"/>
      <c r="E299" s="444"/>
      <c r="F299" s="520"/>
      <c r="G299" s="520"/>
      <c r="H299" s="520"/>
      <c r="I299" s="444"/>
      <c r="J299" s="444"/>
      <c r="L299" s="444"/>
    </row>
    <row r="300" ht="15.75" customHeight="1">
      <c r="A300" s="444"/>
      <c r="B300" s="444"/>
      <c r="C300" s="520"/>
      <c r="D300" s="520"/>
      <c r="E300" s="444"/>
      <c r="F300" s="520"/>
      <c r="G300" s="520"/>
      <c r="H300" s="520"/>
      <c r="I300" s="444"/>
      <c r="J300" s="444"/>
      <c r="L300" s="444"/>
    </row>
    <row r="301" ht="15.75" customHeight="1">
      <c r="A301" s="444"/>
      <c r="B301" s="444"/>
      <c r="C301" s="520"/>
      <c r="D301" s="520"/>
      <c r="E301" s="444"/>
      <c r="F301" s="520"/>
      <c r="G301" s="520"/>
      <c r="H301" s="520"/>
      <c r="I301" s="444"/>
      <c r="J301" s="444"/>
      <c r="L301" s="444"/>
    </row>
    <row r="302" ht="15.75" customHeight="1">
      <c r="A302" s="444"/>
      <c r="B302" s="444"/>
      <c r="C302" s="520"/>
      <c r="D302" s="520"/>
      <c r="E302" s="444"/>
      <c r="F302" s="520"/>
      <c r="G302" s="520"/>
      <c r="H302" s="520"/>
      <c r="I302" s="444"/>
      <c r="J302" s="444"/>
      <c r="L302" s="444"/>
    </row>
    <row r="303" ht="15.75" customHeight="1">
      <c r="A303" s="444"/>
      <c r="B303" s="444"/>
      <c r="C303" s="520"/>
      <c r="D303" s="520"/>
      <c r="E303" s="444"/>
      <c r="F303" s="520"/>
      <c r="G303" s="520"/>
      <c r="H303" s="520"/>
      <c r="I303" s="444"/>
      <c r="J303" s="444"/>
      <c r="L303" s="444"/>
    </row>
    <row r="304" ht="15.75" customHeight="1">
      <c r="A304" s="444"/>
      <c r="B304" s="444"/>
      <c r="C304" s="520"/>
      <c r="D304" s="520"/>
      <c r="E304" s="444"/>
      <c r="F304" s="520"/>
      <c r="G304" s="520"/>
      <c r="H304" s="520"/>
      <c r="I304" s="444"/>
      <c r="J304" s="444"/>
      <c r="L304" s="444"/>
    </row>
    <row r="305" ht="15.75" customHeight="1">
      <c r="A305" s="444"/>
      <c r="B305" s="444"/>
      <c r="C305" s="520"/>
      <c r="D305" s="520"/>
      <c r="E305" s="444"/>
      <c r="F305" s="520"/>
      <c r="G305" s="520"/>
      <c r="H305" s="520"/>
      <c r="I305" s="444"/>
      <c r="J305" s="444"/>
      <c r="L305" s="444"/>
    </row>
    <row r="306" ht="15.75" customHeight="1">
      <c r="A306" s="444"/>
      <c r="B306" s="444"/>
      <c r="C306" s="520"/>
      <c r="D306" s="520"/>
      <c r="E306" s="444"/>
      <c r="F306" s="520"/>
      <c r="G306" s="520"/>
      <c r="H306" s="520"/>
      <c r="I306" s="444"/>
      <c r="J306" s="444"/>
      <c r="L306" s="444"/>
    </row>
    <row r="307" ht="15.75" customHeight="1">
      <c r="A307" s="444"/>
      <c r="B307" s="444"/>
      <c r="C307" s="520"/>
      <c r="D307" s="520"/>
      <c r="E307" s="444"/>
      <c r="F307" s="520"/>
      <c r="G307" s="520"/>
      <c r="H307" s="520"/>
      <c r="I307" s="444"/>
      <c r="J307" s="444"/>
      <c r="L307" s="444"/>
    </row>
    <row r="308" ht="15.75" customHeight="1">
      <c r="A308" s="444"/>
      <c r="B308" s="444"/>
      <c r="C308" s="520"/>
      <c r="D308" s="520"/>
      <c r="E308" s="444"/>
      <c r="F308" s="520"/>
      <c r="G308" s="520"/>
      <c r="H308" s="520"/>
      <c r="I308" s="444"/>
      <c r="J308" s="444"/>
      <c r="L308" s="444"/>
    </row>
    <row r="309" ht="15.75" customHeight="1">
      <c r="A309" s="444"/>
      <c r="B309" s="444"/>
      <c r="C309" s="520"/>
      <c r="D309" s="520"/>
      <c r="E309" s="444"/>
      <c r="F309" s="520"/>
      <c r="G309" s="520"/>
      <c r="H309" s="520"/>
      <c r="I309" s="444"/>
      <c r="J309" s="444"/>
      <c r="L309" s="444"/>
    </row>
    <row r="310" ht="15.75" customHeight="1">
      <c r="A310" s="444"/>
      <c r="B310" s="444"/>
      <c r="C310" s="520"/>
      <c r="D310" s="520"/>
      <c r="E310" s="444"/>
      <c r="F310" s="520"/>
      <c r="G310" s="520"/>
      <c r="H310" s="520"/>
      <c r="I310" s="444"/>
      <c r="J310" s="444"/>
      <c r="L310" s="444"/>
    </row>
    <row r="311" ht="15.75" customHeight="1">
      <c r="A311" s="444"/>
      <c r="B311" s="444"/>
      <c r="C311" s="520"/>
      <c r="D311" s="520"/>
      <c r="E311" s="444"/>
      <c r="F311" s="520"/>
      <c r="G311" s="520"/>
      <c r="H311" s="520"/>
      <c r="I311" s="444"/>
      <c r="J311" s="444"/>
      <c r="L311" s="444"/>
    </row>
    <row r="312" ht="15.75" customHeight="1">
      <c r="A312" s="444"/>
      <c r="B312" s="444"/>
      <c r="C312" s="520"/>
      <c r="D312" s="520"/>
      <c r="E312" s="444"/>
      <c r="F312" s="520"/>
      <c r="G312" s="520"/>
      <c r="H312" s="520"/>
      <c r="I312" s="444"/>
      <c r="J312" s="444"/>
      <c r="L312" s="444"/>
    </row>
    <row r="313" ht="15.75" customHeight="1">
      <c r="A313" s="444"/>
      <c r="B313" s="444"/>
      <c r="C313" s="520"/>
      <c r="D313" s="520"/>
      <c r="E313" s="444"/>
      <c r="F313" s="520"/>
      <c r="G313" s="520"/>
      <c r="H313" s="520"/>
      <c r="I313" s="444"/>
      <c r="J313" s="444"/>
      <c r="L313" s="444"/>
    </row>
    <row r="314" ht="15.75" customHeight="1">
      <c r="A314" s="444"/>
      <c r="B314" s="444"/>
      <c r="C314" s="520"/>
      <c r="D314" s="520"/>
      <c r="E314" s="444"/>
      <c r="F314" s="520"/>
      <c r="G314" s="520"/>
      <c r="H314" s="520"/>
      <c r="I314" s="444"/>
      <c r="J314" s="444"/>
      <c r="L314" s="444"/>
    </row>
    <row r="315" ht="15.75" customHeight="1">
      <c r="A315" s="444"/>
      <c r="B315" s="444"/>
      <c r="C315" s="520"/>
      <c r="D315" s="520"/>
      <c r="E315" s="444"/>
      <c r="F315" s="520"/>
      <c r="G315" s="520"/>
      <c r="H315" s="520"/>
      <c r="I315" s="444"/>
      <c r="J315" s="444"/>
      <c r="L315" s="444"/>
    </row>
    <row r="316" ht="15.75" customHeight="1">
      <c r="A316" s="444"/>
      <c r="B316" s="444"/>
      <c r="C316" s="520"/>
      <c r="D316" s="520"/>
      <c r="E316" s="444"/>
      <c r="F316" s="520"/>
      <c r="G316" s="520"/>
      <c r="H316" s="520"/>
      <c r="I316" s="444"/>
      <c r="J316" s="444"/>
      <c r="L316" s="444"/>
    </row>
    <row r="317" ht="15.75" customHeight="1">
      <c r="A317" s="444"/>
      <c r="B317" s="444"/>
      <c r="C317" s="520"/>
      <c r="D317" s="520"/>
      <c r="E317" s="444"/>
      <c r="F317" s="520"/>
      <c r="G317" s="520"/>
      <c r="H317" s="520"/>
      <c r="I317" s="444"/>
      <c r="J317" s="444"/>
      <c r="L317" s="444"/>
    </row>
    <row r="318" ht="15.75" customHeight="1">
      <c r="A318" s="444"/>
      <c r="B318" s="444"/>
      <c r="C318" s="520"/>
      <c r="D318" s="520"/>
      <c r="E318" s="444"/>
      <c r="F318" s="520"/>
      <c r="G318" s="520"/>
      <c r="H318" s="520"/>
      <c r="I318" s="444"/>
      <c r="J318" s="444"/>
      <c r="L318" s="444"/>
    </row>
    <row r="319" ht="15.75" customHeight="1">
      <c r="A319" s="444"/>
      <c r="B319" s="444"/>
      <c r="C319" s="520"/>
      <c r="D319" s="520"/>
      <c r="E319" s="444"/>
      <c r="F319" s="520"/>
      <c r="G319" s="520"/>
      <c r="H319" s="520"/>
      <c r="I319" s="444"/>
      <c r="J319" s="444"/>
      <c r="L319" s="444"/>
    </row>
    <row r="320" ht="15.75" customHeight="1">
      <c r="A320" s="444"/>
      <c r="B320" s="444"/>
      <c r="C320" s="520"/>
      <c r="D320" s="520"/>
      <c r="E320" s="444"/>
      <c r="F320" s="520"/>
      <c r="G320" s="520"/>
      <c r="H320" s="520"/>
      <c r="I320" s="444"/>
      <c r="J320" s="444"/>
      <c r="L320" s="444"/>
    </row>
    <row r="321" ht="15.75" customHeight="1">
      <c r="A321" s="444"/>
      <c r="B321" s="444"/>
      <c r="C321" s="520"/>
      <c r="D321" s="520"/>
      <c r="E321" s="444"/>
      <c r="F321" s="520"/>
      <c r="G321" s="520"/>
      <c r="H321" s="520"/>
      <c r="I321" s="444"/>
      <c r="J321" s="444"/>
      <c r="L321" s="444"/>
    </row>
    <row r="322" ht="15.75" customHeight="1">
      <c r="A322" s="444"/>
      <c r="B322" s="444"/>
      <c r="C322" s="520"/>
      <c r="D322" s="520"/>
      <c r="E322" s="444"/>
      <c r="F322" s="520"/>
      <c r="G322" s="520"/>
      <c r="H322" s="520"/>
      <c r="I322" s="444"/>
      <c r="J322" s="444"/>
      <c r="L322" s="444"/>
    </row>
    <row r="323" ht="15.75" customHeight="1">
      <c r="A323" s="444"/>
      <c r="B323" s="444"/>
      <c r="C323" s="520"/>
      <c r="D323" s="520"/>
      <c r="E323" s="444"/>
      <c r="F323" s="520"/>
      <c r="G323" s="520"/>
      <c r="H323" s="520"/>
      <c r="I323" s="444"/>
      <c r="J323" s="444"/>
      <c r="L323" s="444"/>
    </row>
    <row r="324" ht="15.75" customHeight="1">
      <c r="A324" s="444"/>
      <c r="B324" s="444"/>
      <c r="C324" s="520"/>
      <c r="D324" s="520"/>
      <c r="E324" s="444"/>
      <c r="F324" s="520"/>
      <c r="G324" s="520"/>
      <c r="H324" s="520"/>
      <c r="I324" s="444"/>
      <c r="J324" s="444"/>
      <c r="L324" s="444"/>
    </row>
    <row r="325" ht="15.75" customHeight="1">
      <c r="A325" s="444"/>
      <c r="B325" s="444"/>
      <c r="C325" s="520"/>
      <c r="D325" s="520"/>
      <c r="E325" s="444"/>
      <c r="F325" s="520"/>
      <c r="G325" s="520"/>
      <c r="H325" s="520"/>
      <c r="I325" s="444"/>
      <c r="J325" s="444"/>
      <c r="L325" s="444"/>
    </row>
    <row r="326" ht="15.75" customHeight="1">
      <c r="A326" s="444"/>
      <c r="B326" s="444"/>
      <c r="C326" s="520"/>
      <c r="D326" s="520"/>
      <c r="E326" s="444"/>
      <c r="F326" s="520"/>
      <c r="G326" s="520"/>
      <c r="H326" s="520"/>
      <c r="I326" s="444"/>
      <c r="J326" s="444"/>
      <c r="L326" s="444"/>
    </row>
    <row r="327" ht="15.75" customHeight="1">
      <c r="A327" s="444"/>
      <c r="B327" s="444"/>
      <c r="C327" s="520"/>
      <c r="D327" s="520"/>
      <c r="E327" s="444"/>
      <c r="F327" s="520"/>
      <c r="G327" s="520"/>
      <c r="H327" s="520"/>
      <c r="I327" s="444"/>
      <c r="J327" s="444"/>
      <c r="L327" s="444"/>
    </row>
    <row r="328" ht="15.75" customHeight="1">
      <c r="A328" s="444"/>
      <c r="B328" s="444"/>
      <c r="C328" s="520"/>
      <c r="D328" s="520"/>
      <c r="E328" s="444"/>
      <c r="F328" s="520"/>
      <c r="G328" s="520"/>
      <c r="H328" s="520"/>
      <c r="I328" s="444"/>
      <c r="J328" s="444"/>
      <c r="L328" s="444"/>
    </row>
    <row r="329" ht="15.75" customHeight="1">
      <c r="A329" s="444"/>
      <c r="B329" s="444"/>
      <c r="C329" s="520"/>
      <c r="D329" s="520"/>
      <c r="E329" s="444"/>
      <c r="F329" s="520"/>
      <c r="G329" s="520"/>
      <c r="H329" s="520"/>
      <c r="I329" s="444"/>
      <c r="J329" s="444"/>
      <c r="L329" s="444"/>
    </row>
    <row r="330" ht="15.75" customHeight="1">
      <c r="A330" s="444"/>
      <c r="B330" s="444"/>
      <c r="C330" s="520"/>
      <c r="D330" s="520"/>
      <c r="E330" s="444"/>
      <c r="F330" s="520"/>
      <c r="G330" s="520"/>
      <c r="H330" s="520"/>
      <c r="I330" s="444"/>
      <c r="J330" s="444"/>
      <c r="L330" s="444"/>
    </row>
    <row r="331" ht="15.75" customHeight="1">
      <c r="A331" s="444"/>
      <c r="B331" s="444"/>
      <c r="C331" s="520"/>
      <c r="D331" s="520"/>
      <c r="E331" s="444"/>
      <c r="F331" s="520"/>
      <c r="G331" s="520"/>
      <c r="H331" s="520"/>
      <c r="I331" s="444"/>
      <c r="J331" s="444"/>
      <c r="L331" s="444"/>
    </row>
    <row r="332" ht="15.75" customHeight="1">
      <c r="A332" s="444"/>
      <c r="B332" s="444"/>
      <c r="C332" s="520"/>
      <c r="D332" s="520"/>
      <c r="E332" s="444"/>
      <c r="F332" s="520"/>
      <c r="G332" s="520"/>
      <c r="H332" s="520"/>
      <c r="I332" s="444"/>
      <c r="J332" s="444"/>
      <c r="L332" s="444"/>
    </row>
    <row r="333" ht="15.75" customHeight="1">
      <c r="A333" s="444"/>
      <c r="B333" s="444"/>
      <c r="C333" s="520"/>
      <c r="D333" s="520"/>
      <c r="E333" s="444"/>
      <c r="F333" s="520"/>
      <c r="G333" s="520"/>
      <c r="H333" s="520"/>
      <c r="I333" s="444"/>
      <c r="J333" s="444"/>
      <c r="L333" s="444"/>
    </row>
    <row r="334" ht="15.75" customHeight="1">
      <c r="A334" s="444"/>
      <c r="B334" s="444"/>
      <c r="C334" s="520"/>
      <c r="D334" s="520"/>
      <c r="E334" s="444"/>
      <c r="F334" s="520"/>
      <c r="G334" s="520"/>
      <c r="H334" s="520"/>
      <c r="I334" s="444"/>
      <c r="J334" s="444"/>
      <c r="L334" s="444"/>
    </row>
    <row r="335" ht="15.75" customHeight="1">
      <c r="A335" s="444"/>
      <c r="B335" s="444"/>
      <c r="C335" s="520"/>
      <c r="D335" s="520"/>
      <c r="E335" s="444"/>
      <c r="F335" s="520"/>
      <c r="G335" s="520"/>
      <c r="H335" s="520"/>
      <c r="I335" s="444"/>
      <c r="J335" s="444"/>
      <c r="L335" s="444"/>
    </row>
    <row r="336" ht="15.75" customHeight="1">
      <c r="A336" s="444"/>
      <c r="B336" s="444"/>
      <c r="C336" s="520"/>
      <c r="D336" s="520"/>
      <c r="E336" s="444"/>
      <c r="F336" s="520"/>
      <c r="G336" s="520"/>
      <c r="H336" s="520"/>
      <c r="I336" s="444"/>
      <c r="J336" s="444"/>
      <c r="L336" s="444"/>
    </row>
    <row r="337" ht="15.75" customHeight="1">
      <c r="A337" s="444"/>
      <c r="B337" s="444"/>
      <c r="C337" s="520"/>
      <c r="D337" s="520"/>
      <c r="E337" s="444"/>
      <c r="F337" s="520"/>
      <c r="G337" s="520"/>
      <c r="H337" s="520"/>
      <c r="I337" s="444"/>
      <c r="J337" s="444"/>
      <c r="L337" s="444"/>
    </row>
    <row r="338" ht="15.75" customHeight="1">
      <c r="A338" s="444"/>
      <c r="B338" s="444"/>
      <c r="C338" s="520"/>
      <c r="D338" s="520"/>
      <c r="E338" s="444"/>
      <c r="F338" s="520"/>
      <c r="G338" s="520"/>
      <c r="H338" s="520"/>
      <c r="I338" s="444"/>
      <c r="J338" s="444"/>
      <c r="L338" s="444"/>
    </row>
    <row r="339" ht="15.75" customHeight="1">
      <c r="A339" s="444"/>
      <c r="B339" s="444"/>
      <c r="C339" s="520"/>
      <c r="D339" s="520"/>
      <c r="E339" s="444"/>
      <c r="F339" s="520"/>
      <c r="G339" s="520"/>
      <c r="H339" s="520"/>
      <c r="I339" s="444"/>
      <c r="J339" s="444"/>
      <c r="L339" s="444"/>
    </row>
    <row r="340" ht="15.75" customHeight="1">
      <c r="A340" s="444"/>
      <c r="B340" s="444"/>
      <c r="C340" s="520"/>
      <c r="D340" s="520"/>
      <c r="E340" s="444"/>
      <c r="F340" s="520"/>
      <c r="G340" s="520"/>
      <c r="H340" s="520"/>
      <c r="I340" s="444"/>
      <c r="J340" s="444"/>
      <c r="L340" s="444"/>
    </row>
    <row r="341" ht="15.75" customHeight="1">
      <c r="A341" s="444"/>
      <c r="B341" s="444"/>
      <c r="C341" s="520"/>
      <c r="D341" s="520"/>
      <c r="E341" s="444"/>
      <c r="F341" s="520"/>
      <c r="G341" s="520"/>
      <c r="H341" s="520"/>
      <c r="I341" s="444"/>
      <c r="J341" s="444"/>
      <c r="L341" s="444"/>
    </row>
    <row r="342" ht="15.75" customHeight="1">
      <c r="A342" s="444"/>
      <c r="B342" s="444"/>
      <c r="C342" s="520"/>
      <c r="D342" s="520"/>
      <c r="E342" s="444"/>
      <c r="F342" s="520"/>
      <c r="G342" s="520"/>
      <c r="H342" s="520"/>
      <c r="I342" s="444"/>
      <c r="J342" s="444"/>
      <c r="L342" s="444"/>
    </row>
    <row r="343" ht="15.75" customHeight="1">
      <c r="A343" s="444"/>
      <c r="B343" s="444"/>
      <c r="C343" s="520"/>
      <c r="D343" s="520"/>
      <c r="E343" s="444"/>
      <c r="F343" s="520"/>
      <c r="G343" s="520"/>
      <c r="H343" s="520"/>
      <c r="I343" s="444"/>
      <c r="J343" s="444"/>
      <c r="L343" s="444"/>
    </row>
    <row r="344" ht="15.75" customHeight="1">
      <c r="A344" s="444"/>
      <c r="B344" s="444"/>
      <c r="C344" s="520"/>
      <c r="D344" s="520"/>
      <c r="E344" s="444"/>
      <c r="F344" s="520"/>
      <c r="G344" s="520"/>
      <c r="H344" s="520"/>
      <c r="I344" s="444"/>
      <c r="J344" s="444"/>
      <c r="L344" s="444"/>
    </row>
    <row r="345" ht="15.75" customHeight="1">
      <c r="A345" s="444"/>
      <c r="B345" s="444"/>
      <c r="C345" s="520"/>
      <c r="D345" s="520"/>
      <c r="E345" s="444"/>
      <c r="F345" s="520"/>
      <c r="G345" s="520"/>
      <c r="H345" s="520"/>
      <c r="I345" s="444"/>
      <c r="J345" s="444"/>
      <c r="L345" s="444"/>
    </row>
    <row r="346" ht="15.75" customHeight="1">
      <c r="A346" s="444"/>
      <c r="B346" s="444"/>
      <c r="C346" s="520"/>
      <c r="D346" s="520"/>
      <c r="E346" s="444"/>
      <c r="F346" s="520"/>
      <c r="G346" s="520"/>
      <c r="H346" s="520"/>
      <c r="I346" s="444"/>
      <c r="J346" s="444"/>
      <c r="L346" s="444"/>
    </row>
    <row r="347" ht="15.75" customHeight="1">
      <c r="A347" s="444"/>
      <c r="B347" s="444"/>
      <c r="C347" s="520"/>
      <c r="D347" s="520"/>
      <c r="E347" s="444"/>
      <c r="F347" s="520"/>
      <c r="G347" s="520"/>
      <c r="H347" s="520"/>
      <c r="I347" s="444"/>
      <c r="J347" s="444"/>
      <c r="L347" s="444"/>
    </row>
    <row r="348" ht="15.75" customHeight="1">
      <c r="A348" s="444"/>
      <c r="B348" s="444"/>
      <c r="C348" s="520"/>
      <c r="D348" s="520"/>
      <c r="E348" s="444"/>
      <c r="F348" s="520"/>
      <c r="G348" s="520"/>
      <c r="H348" s="520"/>
      <c r="I348" s="444"/>
      <c r="J348" s="444"/>
      <c r="L348" s="444"/>
    </row>
    <row r="349" ht="15.75" customHeight="1">
      <c r="A349" s="444"/>
      <c r="B349" s="444"/>
      <c r="C349" s="520"/>
      <c r="D349" s="520"/>
      <c r="E349" s="444"/>
      <c r="F349" s="520"/>
      <c r="G349" s="520"/>
      <c r="H349" s="520"/>
      <c r="I349" s="444"/>
      <c r="J349" s="444"/>
      <c r="L349" s="444"/>
    </row>
    <row r="350" ht="15.75" customHeight="1">
      <c r="A350" s="444"/>
      <c r="B350" s="444"/>
      <c r="C350" s="520"/>
      <c r="D350" s="520"/>
      <c r="E350" s="444"/>
      <c r="F350" s="520"/>
      <c r="G350" s="520"/>
      <c r="H350" s="520"/>
      <c r="I350" s="444"/>
      <c r="J350" s="444"/>
      <c r="L350" s="444"/>
    </row>
    <row r="351" ht="15.75" customHeight="1">
      <c r="A351" s="444"/>
      <c r="B351" s="444"/>
      <c r="C351" s="520"/>
      <c r="D351" s="520"/>
      <c r="E351" s="444"/>
      <c r="F351" s="520"/>
      <c r="G351" s="520"/>
      <c r="H351" s="520"/>
      <c r="I351" s="444"/>
      <c r="J351" s="444"/>
      <c r="L351" s="444"/>
    </row>
    <row r="352" ht="15.75" customHeight="1">
      <c r="A352" s="444"/>
      <c r="B352" s="444"/>
      <c r="C352" s="520"/>
      <c r="D352" s="520"/>
      <c r="E352" s="444"/>
      <c r="F352" s="520"/>
      <c r="G352" s="520"/>
      <c r="H352" s="520"/>
      <c r="I352" s="444"/>
      <c r="J352" s="444"/>
      <c r="L352" s="444"/>
    </row>
    <row r="353" ht="15.75" customHeight="1">
      <c r="A353" s="444"/>
      <c r="B353" s="444"/>
      <c r="C353" s="520"/>
      <c r="D353" s="520"/>
      <c r="E353" s="444"/>
      <c r="F353" s="520"/>
      <c r="G353" s="520"/>
      <c r="H353" s="520"/>
      <c r="I353" s="444"/>
      <c r="J353" s="444"/>
      <c r="L353" s="444"/>
    </row>
    <row r="354" ht="15.75" customHeight="1">
      <c r="A354" s="444"/>
      <c r="B354" s="444"/>
      <c r="C354" s="520"/>
      <c r="D354" s="520"/>
      <c r="E354" s="444"/>
      <c r="F354" s="520"/>
      <c r="G354" s="520"/>
      <c r="H354" s="520"/>
      <c r="I354" s="444"/>
      <c r="J354" s="444"/>
      <c r="L354" s="444"/>
    </row>
    <row r="355" ht="15.75" customHeight="1">
      <c r="A355" s="444"/>
      <c r="B355" s="444"/>
      <c r="C355" s="520"/>
      <c r="D355" s="520"/>
      <c r="E355" s="444"/>
      <c r="F355" s="520"/>
      <c r="G355" s="520"/>
      <c r="H355" s="520"/>
      <c r="I355" s="444"/>
      <c r="J355" s="444"/>
      <c r="L355" s="444"/>
    </row>
    <row r="356" ht="15.75" customHeight="1">
      <c r="A356" s="444"/>
      <c r="B356" s="444"/>
      <c r="C356" s="520"/>
      <c r="D356" s="520"/>
      <c r="E356" s="444"/>
      <c r="F356" s="520"/>
      <c r="G356" s="520"/>
      <c r="H356" s="520"/>
      <c r="I356" s="444"/>
      <c r="J356" s="444"/>
      <c r="L356" s="444"/>
    </row>
    <row r="357" ht="15.75" customHeight="1">
      <c r="A357" s="444"/>
      <c r="B357" s="444"/>
      <c r="C357" s="520"/>
      <c r="D357" s="520"/>
      <c r="E357" s="444"/>
      <c r="F357" s="520"/>
      <c r="G357" s="520"/>
      <c r="H357" s="520"/>
      <c r="I357" s="444"/>
      <c r="J357" s="444"/>
      <c r="L357" s="444"/>
    </row>
    <row r="358" ht="15.75" customHeight="1">
      <c r="A358" s="444"/>
      <c r="B358" s="444"/>
      <c r="C358" s="520"/>
      <c r="D358" s="520"/>
      <c r="E358" s="444"/>
      <c r="F358" s="520"/>
      <c r="G358" s="520"/>
      <c r="H358" s="520"/>
      <c r="I358" s="444"/>
      <c r="J358" s="444"/>
      <c r="L358" s="444"/>
    </row>
    <row r="359" ht="15.75" customHeight="1">
      <c r="A359" s="444"/>
      <c r="B359" s="444"/>
      <c r="C359" s="520"/>
      <c r="D359" s="520"/>
      <c r="E359" s="444"/>
      <c r="F359" s="520"/>
      <c r="G359" s="520"/>
      <c r="H359" s="520"/>
      <c r="I359" s="444"/>
      <c r="J359" s="444"/>
      <c r="L359" s="444"/>
    </row>
    <row r="360" ht="15.75" customHeight="1">
      <c r="A360" s="444"/>
      <c r="B360" s="444"/>
      <c r="C360" s="520"/>
      <c r="D360" s="520"/>
      <c r="E360" s="444"/>
      <c r="F360" s="520"/>
      <c r="G360" s="520"/>
      <c r="H360" s="520"/>
      <c r="I360" s="444"/>
      <c r="J360" s="444"/>
      <c r="L360" s="444"/>
    </row>
    <row r="361" ht="15.75" customHeight="1">
      <c r="A361" s="444"/>
      <c r="B361" s="444"/>
      <c r="C361" s="520"/>
      <c r="D361" s="520"/>
      <c r="E361" s="444"/>
      <c r="F361" s="520"/>
      <c r="G361" s="520"/>
      <c r="H361" s="520"/>
      <c r="I361" s="444"/>
      <c r="J361" s="444"/>
      <c r="L361" s="444"/>
    </row>
    <row r="362" ht="15.75" customHeight="1">
      <c r="A362" s="444"/>
      <c r="B362" s="444"/>
      <c r="C362" s="520"/>
      <c r="D362" s="520"/>
      <c r="E362" s="444"/>
      <c r="F362" s="520"/>
      <c r="G362" s="520"/>
      <c r="H362" s="520"/>
      <c r="I362" s="444"/>
      <c r="J362" s="444"/>
      <c r="L362" s="444"/>
    </row>
    <row r="363" ht="15.75" customHeight="1">
      <c r="A363" s="444"/>
      <c r="B363" s="444"/>
      <c r="C363" s="520"/>
      <c r="D363" s="520"/>
      <c r="E363" s="444"/>
      <c r="F363" s="520"/>
      <c r="G363" s="520"/>
      <c r="H363" s="520"/>
      <c r="I363" s="444"/>
      <c r="J363" s="444"/>
      <c r="L363" s="444"/>
    </row>
    <row r="364" ht="15.75" customHeight="1">
      <c r="A364" s="444"/>
      <c r="B364" s="444"/>
      <c r="C364" s="520"/>
      <c r="D364" s="520"/>
      <c r="E364" s="444"/>
      <c r="F364" s="520"/>
      <c r="G364" s="520"/>
      <c r="H364" s="520"/>
      <c r="I364" s="444"/>
      <c r="J364" s="444"/>
      <c r="L364" s="444"/>
    </row>
    <row r="365" ht="15.75" customHeight="1">
      <c r="A365" s="444"/>
      <c r="B365" s="444"/>
      <c r="C365" s="520"/>
      <c r="D365" s="520"/>
      <c r="E365" s="444"/>
      <c r="F365" s="520"/>
      <c r="G365" s="520"/>
      <c r="H365" s="520"/>
      <c r="I365" s="444"/>
      <c r="J365" s="444"/>
      <c r="L365" s="444"/>
    </row>
    <row r="366" ht="15.75" customHeight="1">
      <c r="A366" s="444"/>
      <c r="B366" s="444"/>
      <c r="C366" s="520"/>
      <c r="D366" s="520"/>
      <c r="E366" s="444"/>
      <c r="F366" s="520"/>
      <c r="G366" s="520"/>
      <c r="H366" s="520"/>
      <c r="I366" s="444"/>
      <c r="J366" s="444"/>
      <c r="L366" s="444"/>
    </row>
    <row r="367" ht="15.75" customHeight="1">
      <c r="A367" s="444"/>
      <c r="B367" s="444"/>
      <c r="C367" s="520"/>
      <c r="D367" s="520"/>
      <c r="E367" s="444"/>
      <c r="F367" s="520"/>
      <c r="G367" s="520"/>
      <c r="H367" s="520"/>
      <c r="I367" s="444"/>
      <c r="J367" s="444"/>
      <c r="L367" s="444"/>
    </row>
    <row r="368" ht="15.75" customHeight="1">
      <c r="A368" s="444"/>
      <c r="B368" s="444"/>
      <c r="C368" s="520"/>
      <c r="D368" s="520"/>
      <c r="E368" s="444"/>
      <c r="F368" s="520"/>
      <c r="G368" s="520"/>
      <c r="H368" s="520"/>
      <c r="I368" s="444"/>
      <c r="J368" s="444"/>
      <c r="L368" s="444"/>
    </row>
    <row r="369" ht="15.75" customHeight="1">
      <c r="A369" s="444"/>
      <c r="B369" s="444"/>
      <c r="C369" s="520"/>
      <c r="D369" s="520"/>
      <c r="E369" s="444"/>
      <c r="F369" s="520"/>
      <c r="G369" s="520"/>
      <c r="H369" s="520"/>
      <c r="I369" s="444"/>
      <c r="J369" s="444"/>
      <c r="L369" s="444"/>
    </row>
    <row r="370" ht="15.75" customHeight="1">
      <c r="A370" s="444"/>
      <c r="B370" s="444"/>
      <c r="C370" s="520"/>
      <c r="D370" s="520"/>
      <c r="E370" s="444"/>
      <c r="F370" s="520"/>
      <c r="G370" s="520"/>
      <c r="H370" s="520"/>
      <c r="I370" s="444"/>
      <c r="J370" s="444"/>
      <c r="L370" s="444"/>
    </row>
    <row r="371" ht="15.75" customHeight="1">
      <c r="A371" s="444"/>
      <c r="B371" s="444"/>
      <c r="C371" s="520"/>
      <c r="D371" s="520"/>
      <c r="E371" s="444"/>
      <c r="F371" s="520"/>
      <c r="G371" s="520"/>
      <c r="H371" s="520"/>
      <c r="I371" s="444"/>
      <c r="J371" s="444"/>
      <c r="L371" s="444"/>
    </row>
    <row r="372" ht="15.75" customHeight="1">
      <c r="A372" s="444"/>
      <c r="B372" s="444"/>
      <c r="C372" s="520"/>
      <c r="D372" s="520"/>
      <c r="E372" s="444"/>
      <c r="F372" s="520"/>
      <c r="G372" s="520"/>
      <c r="H372" s="520"/>
      <c r="I372" s="444"/>
      <c r="J372" s="444"/>
      <c r="L372" s="444"/>
    </row>
    <row r="373" ht="15.75" customHeight="1">
      <c r="A373" s="444"/>
      <c r="B373" s="444"/>
      <c r="C373" s="520"/>
      <c r="D373" s="520"/>
      <c r="E373" s="444"/>
      <c r="F373" s="520"/>
      <c r="G373" s="520"/>
      <c r="H373" s="520"/>
      <c r="I373" s="444"/>
      <c r="J373" s="444"/>
      <c r="L373" s="444"/>
    </row>
    <row r="374" ht="15.75" customHeight="1">
      <c r="A374" s="444"/>
      <c r="B374" s="444"/>
      <c r="C374" s="520"/>
      <c r="D374" s="520"/>
      <c r="E374" s="444"/>
      <c r="F374" s="520"/>
      <c r="G374" s="520"/>
      <c r="H374" s="520"/>
      <c r="I374" s="444"/>
      <c r="J374" s="444"/>
      <c r="L374" s="444"/>
    </row>
    <row r="375" ht="15.75" customHeight="1">
      <c r="A375" s="444"/>
      <c r="B375" s="444"/>
      <c r="C375" s="520"/>
      <c r="D375" s="520"/>
      <c r="E375" s="444"/>
      <c r="F375" s="520"/>
      <c r="G375" s="520"/>
      <c r="H375" s="520"/>
      <c r="I375" s="444"/>
      <c r="J375" s="444"/>
      <c r="L375" s="444"/>
    </row>
    <row r="376" ht="15.75" customHeight="1">
      <c r="A376" s="444"/>
      <c r="B376" s="444"/>
      <c r="C376" s="520"/>
      <c r="D376" s="520"/>
      <c r="E376" s="444"/>
      <c r="F376" s="520"/>
      <c r="G376" s="520"/>
      <c r="H376" s="520"/>
      <c r="I376" s="444"/>
      <c r="J376" s="444"/>
      <c r="L376" s="444"/>
    </row>
    <row r="377" ht="15.75" customHeight="1">
      <c r="A377" s="444"/>
      <c r="B377" s="444"/>
      <c r="C377" s="520"/>
      <c r="D377" s="520"/>
      <c r="E377" s="444"/>
      <c r="F377" s="520"/>
      <c r="G377" s="520"/>
      <c r="H377" s="520"/>
      <c r="I377" s="444"/>
      <c r="J377" s="444"/>
      <c r="L377" s="444"/>
    </row>
    <row r="378" ht="15.75" customHeight="1">
      <c r="A378" s="444"/>
      <c r="B378" s="444"/>
      <c r="C378" s="520"/>
      <c r="D378" s="520"/>
      <c r="E378" s="444"/>
      <c r="F378" s="520"/>
      <c r="G378" s="520"/>
      <c r="H378" s="520"/>
      <c r="I378" s="444"/>
      <c r="J378" s="444"/>
      <c r="L378" s="444"/>
    </row>
    <row r="379" ht="15.75" customHeight="1">
      <c r="A379" s="444"/>
      <c r="B379" s="444"/>
      <c r="C379" s="520"/>
      <c r="D379" s="520"/>
      <c r="E379" s="444"/>
      <c r="F379" s="520"/>
      <c r="G379" s="520"/>
      <c r="H379" s="520"/>
      <c r="I379" s="444"/>
      <c r="J379" s="444"/>
      <c r="L379" s="444"/>
    </row>
    <row r="380" ht="15.75" customHeight="1">
      <c r="A380" s="444"/>
      <c r="B380" s="444"/>
      <c r="C380" s="520"/>
      <c r="D380" s="520"/>
      <c r="E380" s="444"/>
      <c r="F380" s="520"/>
      <c r="G380" s="520"/>
      <c r="H380" s="520"/>
      <c r="I380" s="444"/>
      <c r="J380" s="444"/>
      <c r="L380" s="444"/>
    </row>
    <row r="381" ht="15.75" customHeight="1">
      <c r="A381" s="444"/>
      <c r="B381" s="444"/>
      <c r="C381" s="520"/>
      <c r="D381" s="520"/>
      <c r="E381" s="444"/>
      <c r="F381" s="520"/>
      <c r="G381" s="520"/>
      <c r="H381" s="520"/>
      <c r="I381" s="444"/>
      <c r="J381" s="444"/>
      <c r="L381" s="444"/>
    </row>
    <row r="382" ht="15.75" customHeight="1">
      <c r="A382" s="444"/>
      <c r="B382" s="444"/>
      <c r="C382" s="520"/>
      <c r="D382" s="520"/>
      <c r="E382" s="444"/>
      <c r="F382" s="520"/>
      <c r="G382" s="520"/>
      <c r="H382" s="520"/>
      <c r="I382" s="444"/>
      <c r="J382" s="444"/>
      <c r="L382" s="444"/>
    </row>
    <row r="383" ht="15.75" customHeight="1">
      <c r="A383" s="444"/>
      <c r="B383" s="444"/>
      <c r="C383" s="520"/>
      <c r="D383" s="520"/>
      <c r="E383" s="444"/>
      <c r="F383" s="520"/>
      <c r="G383" s="520"/>
      <c r="H383" s="520"/>
      <c r="I383" s="444"/>
      <c r="J383" s="444"/>
      <c r="L383" s="444"/>
    </row>
    <row r="384" ht="15.75" customHeight="1">
      <c r="A384" s="444"/>
      <c r="B384" s="444"/>
      <c r="C384" s="520"/>
      <c r="D384" s="520"/>
      <c r="E384" s="444"/>
      <c r="F384" s="520"/>
      <c r="G384" s="520"/>
      <c r="H384" s="520"/>
      <c r="I384" s="444"/>
      <c r="J384" s="444"/>
      <c r="L384" s="444"/>
    </row>
    <row r="385" ht="15.75" customHeight="1">
      <c r="A385" s="444"/>
      <c r="B385" s="444"/>
      <c r="C385" s="520"/>
      <c r="D385" s="520"/>
      <c r="E385" s="444"/>
      <c r="F385" s="520"/>
      <c r="G385" s="520"/>
      <c r="H385" s="520"/>
      <c r="I385" s="444"/>
      <c r="J385" s="444"/>
      <c r="L385" s="444"/>
    </row>
    <row r="386" ht="15.75" customHeight="1">
      <c r="A386" s="444"/>
      <c r="B386" s="444"/>
      <c r="C386" s="520"/>
      <c r="D386" s="520"/>
      <c r="E386" s="444"/>
      <c r="F386" s="520"/>
      <c r="G386" s="520"/>
      <c r="H386" s="520"/>
      <c r="I386" s="444"/>
      <c r="J386" s="444"/>
      <c r="L386" s="444"/>
    </row>
    <row r="387" ht="15.75" customHeight="1">
      <c r="A387" s="444"/>
      <c r="B387" s="444"/>
      <c r="C387" s="520"/>
      <c r="D387" s="520"/>
      <c r="E387" s="444"/>
      <c r="F387" s="520"/>
      <c r="G387" s="520"/>
      <c r="H387" s="520"/>
      <c r="I387" s="444"/>
      <c r="J387" s="444"/>
      <c r="L387" s="444"/>
    </row>
    <row r="388" ht="15.75" customHeight="1">
      <c r="A388" s="444"/>
      <c r="B388" s="444"/>
      <c r="C388" s="520"/>
      <c r="D388" s="520"/>
      <c r="E388" s="444"/>
      <c r="F388" s="520"/>
      <c r="G388" s="520"/>
      <c r="H388" s="520"/>
      <c r="I388" s="444"/>
      <c r="J388" s="444"/>
      <c r="L388" s="444"/>
    </row>
    <row r="389" ht="15.75" customHeight="1">
      <c r="A389" s="444"/>
      <c r="B389" s="444"/>
      <c r="C389" s="520"/>
      <c r="D389" s="520"/>
      <c r="E389" s="444"/>
      <c r="F389" s="520"/>
      <c r="G389" s="520"/>
      <c r="H389" s="520"/>
      <c r="I389" s="444"/>
      <c r="J389" s="444"/>
      <c r="L389" s="444"/>
    </row>
    <row r="390" ht="15.75" customHeight="1">
      <c r="A390" s="444"/>
      <c r="B390" s="444"/>
      <c r="C390" s="520"/>
      <c r="D390" s="520"/>
      <c r="E390" s="444"/>
      <c r="F390" s="520"/>
      <c r="G390" s="520"/>
      <c r="H390" s="520"/>
      <c r="I390" s="444"/>
      <c r="J390" s="444"/>
      <c r="L390" s="444"/>
    </row>
    <row r="391" ht="15.75" customHeight="1">
      <c r="A391" s="444"/>
      <c r="B391" s="444"/>
      <c r="C391" s="520"/>
      <c r="D391" s="520"/>
      <c r="E391" s="444"/>
      <c r="F391" s="520"/>
      <c r="G391" s="520"/>
      <c r="H391" s="520"/>
      <c r="I391" s="444"/>
      <c r="J391" s="444"/>
      <c r="L391" s="444"/>
    </row>
    <row r="392" ht="15.75" customHeight="1">
      <c r="A392" s="444"/>
      <c r="B392" s="444"/>
      <c r="C392" s="520"/>
      <c r="D392" s="520"/>
      <c r="E392" s="444"/>
      <c r="F392" s="520"/>
      <c r="G392" s="520"/>
      <c r="H392" s="520"/>
      <c r="I392" s="444"/>
      <c r="J392" s="444"/>
      <c r="L392" s="444"/>
    </row>
    <row r="393" ht="15.75" customHeight="1">
      <c r="A393" s="444"/>
      <c r="B393" s="444"/>
      <c r="C393" s="520"/>
      <c r="D393" s="520"/>
      <c r="E393" s="444"/>
      <c r="F393" s="520"/>
      <c r="G393" s="520"/>
      <c r="H393" s="520"/>
      <c r="I393" s="444"/>
      <c r="J393" s="444"/>
      <c r="L393" s="444"/>
    </row>
    <row r="394" ht="15.75" customHeight="1">
      <c r="A394" s="444"/>
      <c r="B394" s="444"/>
      <c r="C394" s="520"/>
      <c r="D394" s="520"/>
      <c r="E394" s="444"/>
      <c r="F394" s="520"/>
      <c r="G394" s="520"/>
      <c r="H394" s="520"/>
      <c r="I394" s="444"/>
      <c r="J394" s="444"/>
      <c r="L394" s="444"/>
    </row>
    <row r="395" ht="15.75" customHeight="1">
      <c r="A395" s="444"/>
      <c r="B395" s="444"/>
      <c r="C395" s="520"/>
      <c r="D395" s="520"/>
      <c r="E395" s="444"/>
      <c r="F395" s="520"/>
      <c r="G395" s="520"/>
      <c r="H395" s="520"/>
      <c r="I395" s="444"/>
      <c r="J395" s="444"/>
      <c r="L395" s="444"/>
    </row>
    <row r="396" ht="15.75" customHeight="1">
      <c r="A396" s="444"/>
      <c r="B396" s="444"/>
      <c r="C396" s="520"/>
      <c r="D396" s="520"/>
      <c r="E396" s="444"/>
      <c r="F396" s="520"/>
      <c r="G396" s="520"/>
      <c r="H396" s="520"/>
      <c r="I396" s="444"/>
      <c r="J396" s="444"/>
      <c r="L396" s="444"/>
    </row>
    <row r="397" ht="15.75" customHeight="1">
      <c r="A397" s="444"/>
      <c r="B397" s="444"/>
      <c r="C397" s="520"/>
      <c r="D397" s="520"/>
      <c r="E397" s="444"/>
      <c r="F397" s="520"/>
      <c r="G397" s="520"/>
      <c r="H397" s="520"/>
      <c r="I397" s="444"/>
      <c r="J397" s="444"/>
      <c r="L397" s="444"/>
    </row>
    <row r="398" ht="15.75" customHeight="1">
      <c r="A398" s="444"/>
      <c r="B398" s="444"/>
      <c r="C398" s="520"/>
      <c r="D398" s="520"/>
      <c r="E398" s="444"/>
      <c r="F398" s="520"/>
      <c r="G398" s="520"/>
      <c r="H398" s="520"/>
      <c r="I398" s="444"/>
      <c r="J398" s="444"/>
      <c r="L398" s="444"/>
    </row>
    <row r="399" ht="15.75" customHeight="1">
      <c r="A399" s="444"/>
      <c r="B399" s="444"/>
      <c r="C399" s="520"/>
      <c r="D399" s="520"/>
      <c r="E399" s="444"/>
      <c r="F399" s="520"/>
      <c r="G399" s="520"/>
      <c r="H399" s="520"/>
      <c r="I399" s="444"/>
      <c r="J399" s="444"/>
      <c r="L399" s="444"/>
    </row>
    <row r="400" ht="15.75" customHeight="1">
      <c r="A400" s="444"/>
      <c r="B400" s="444"/>
      <c r="C400" s="520"/>
      <c r="D400" s="520"/>
      <c r="E400" s="444"/>
      <c r="F400" s="520"/>
      <c r="G400" s="520"/>
      <c r="H400" s="520"/>
      <c r="I400" s="444"/>
      <c r="J400" s="444"/>
      <c r="L400" s="444"/>
    </row>
    <row r="401" ht="15.75" customHeight="1">
      <c r="A401" s="444"/>
      <c r="B401" s="444"/>
      <c r="C401" s="520"/>
      <c r="D401" s="520"/>
      <c r="E401" s="444"/>
      <c r="F401" s="520"/>
      <c r="G401" s="520"/>
      <c r="H401" s="520"/>
      <c r="I401" s="444"/>
      <c r="J401" s="444"/>
      <c r="L401" s="444"/>
    </row>
    <row r="402" ht="15.75" customHeight="1">
      <c r="A402" s="444"/>
      <c r="B402" s="444"/>
      <c r="C402" s="520"/>
      <c r="D402" s="520"/>
      <c r="E402" s="444"/>
      <c r="F402" s="520"/>
      <c r="G402" s="520"/>
      <c r="H402" s="520"/>
      <c r="I402" s="444"/>
      <c r="J402" s="444"/>
      <c r="L402" s="444"/>
    </row>
    <row r="403" ht="15.75" customHeight="1">
      <c r="A403" s="444"/>
      <c r="B403" s="444"/>
      <c r="C403" s="520"/>
      <c r="D403" s="520"/>
      <c r="E403" s="444"/>
      <c r="F403" s="520"/>
      <c r="G403" s="520"/>
      <c r="H403" s="520"/>
      <c r="I403" s="444"/>
      <c r="J403" s="444"/>
      <c r="L403" s="444"/>
    </row>
    <row r="404" ht="15.75" customHeight="1">
      <c r="A404" s="444"/>
      <c r="B404" s="444"/>
      <c r="C404" s="520"/>
      <c r="D404" s="520"/>
      <c r="E404" s="444"/>
      <c r="F404" s="520"/>
      <c r="G404" s="520"/>
      <c r="H404" s="520"/>
      <c r="I404" s="444"/>
      <c r="J404" s="444"/>
      <c r="L404" s="444"/>
    </row>
    <row r="405" ht="15.75" customHeight="1">
      <c r="A405" s="444"/>
      <c r="B405" s="444"/>
      <c r="C405" s="520"/>
      <c r="D405" s="520"/>
      <c r="E405" s="444"/>
      <c r="F405" s="520"/>
      <c r="G405" s="520"/>
      <c r="H405" s="520"/>
      <c r="I405" s="444"/>
      <c r="J405" s="444"/>
      <c r="L405" s="444"/>
    </row>
    <row r="406" ht="15.75" customHeight="1">
      <c r="A406" s="444"/>
      <c r="B406" s="444"/>
      <c r="C406" s="520"/>
      <c r="D406" s="520"/>
      <c r="E406" s="444"/>
      <c r="F406" s="520"/>
      <c r="G406" s="520"/>
      <c r="H406" s="520"/>
      <c r="I406" s="444"/>
      <c r="J406" s="444"/>
      <c r="L406" s="444"/>
    </row>
    <row r="407" ht="15.75" customHeight="1">
      <c r="A407" s="444"/>
      <c r="B407" s="444"/>
      <c r="C407" s="520"/>
      <c r="D407" s="520"/>
      <c r="E407" s="444"/>
      <c r="F407" s="520"/>
      <c r="G407" s="520"/>
      <c r="H407" s="520"/>
      <c r="I407" s="444"/>
      <c r="J407" s="444"/>
      <c r="L407" s="444"/>
    </row>
    <row r="408" ht="15.75" customHeight="1">
      <c r="A408" s="444"/>
      <c r="B408" s="444"/>
      <c r="C408" s="520"/>
      <c r="D408" s="520"/>
      <c r="E408" s="444"/>
      <c r="F408" s="520"/>
      <c r="G408" s="520"/>
      <c r="H408" s="520"/>
      <c r="I408" s="444"/>
      <c r="J408" s="444"/>
      <c r="L408" s="444"/>
    </row>
    <row r="409" ht="15.75" customHeight="1">
      <c r="A409" s="444"/>
      <c r="B409" s="444"/>
      <c r="C409" s="520"/>
      <c r="D409" s="520"/>
      <c r="E409" s="444"/>
      <c r="F409" s="520"/>
      <c r="G409" s="520"/>
      <c r="H409" s="520"/>
      <c r="I409" s="444"/>
      <c r="J409" s="444"/>
      <c r="L409" s="444"/>
    </row>
    <row r="410" ht="15.75" customHeight="1">
      <c r="A410" s="444"/>
      <c r="B410" s="444"/>
      <c r="C410" s="520"/>
      <c r="D410" s="520"/>
      <c r="E410" s="444"/>
      <c r="F410" s="520"/>
      <c r="G410" s="520"/>
      <c r="H410" s="520"/>
      <c r="I410" s="444"/>
      <c r="J410" s="444"/>
      <c r="L410" s="444"/>
    </row>
    <row r="411" ht="15.75" customHeight="1">
      <c r="A411" s="444"/>
      <c r="B411" s="444"/>
      <c r="C411" s="520"/>
      <c r="D411" s="520"/>
      <c r="E411" s="444"/>
      <c r="F411" s="520"/>
      <c r="G411" s="520"/>
      <c r="H411" s="520"/>
      <c r="I411" s="444"/>
      <c r="J411" s="444"/>
      <c r="L411" s="444"/>
    </row>
    <row r="412" ht="15.75" customHeight="1">
      <c r="A412" s="444"/>
      <c r="B412" s="444"/>
      <c r="C412" s="520"/>
      <c r="D412" s="520"/>
      <c r="E412" s="444"/>
      <c r="F412" s="520"/>
      <c r="G412" s="520"/>
      <c r="H412" s="520"/>
      <c r="I412" s="444"/>
      <c r="J412" s="444"/>
      <c r="L412" s="444"/>
    </row>
    <row r="413" ht="15.75" customHeight="1">
      <c r="A413" s="444"/>
      <c r="B413" s="444"/>
      <c r="C413" s="520"/>
      <c r="D413" s="520"/>
      <c r="E413" s="444"/>
      <c r="F413" s="520"/>
      <c r="G413" s="520"/>
      <c r="H413" s="520"/>
      <c r="I413" s="444"/>
      <c r="J413" s="444"/>
      <c r="L413" s="444"/>
    </row>
    <row r="414" ht="15.75" customHeight="1">
      <c r="A414" s="444"/>
      <c r="B414" s="444"/>
      <c r="C414" s="520"/>
      <c r="D414" s="520"/>
      <c r="E414" s="444"/>
      <c r="F414" s="520"/>
      <c r="G414" s="520"/>
      <c r="H414" s="520"/>
      <c r="I414" s="444"/>
      <c r="J414" s="444"/>
      <c r="L414" s="444"/>
    </row>
    <row r="415" ht="15.75" customHeight="1">
      <c r="A415" s="444"/>
      <c r="B415" s="444"/>
      <c r="C415" s="520"/>
      <c r="D415" s="520"/>
      <c r="E415" s="444"/>
      <c r="F415" s="520"/>
      <c r="G415" s="520"/>
      <c r="H415" s="520"/>
      <c r="I415" s="444"/>
      <c r="J415" s="444"/>
      <c r="L415" s="444"/>
    </row>
    <row r="416" ht="15.75" customHeight="1">
      <c r="A416" s="444"/>
      <c r="B416" s="444"/>
      <c r="C416" s="520"/>
      <c r="D416" s="520"/>
      <c r="E416" s="444"/>
      <c r="F416" s="520"/>
      <c r="G416" s="520"/>
      <c r="H416" s="520"/>
      <c r="I416" s="444"/>
      <c r="J416" s="444"/>
      <c r="L416" s="444"/>
    </row>
    <row r="417" ht="15.75" customHeight="1">
      <c r="A417" s="444"/>
      <c r="B417" s="444"/>
      <c r="C417" s="520"/>
      <c r="D417" s="520"/>
      <c r="E417" s="444"/>
      <c r="F417" s="520"/>
      <c r="G417" s="520"/>
      <c r="H417" s="520"/>
      <c r="I417" s="444"/>
      <c r="J417" s="444"/>
      <c r="L417" s="444"/>
    </row>
    <row r="418" ht="15.75" customHeight="1">
      <c r="A418" s="444"/>
      <c r="B418" s="444"/>
      <c r="C418" s="520"/>
      <c r="D418" s="520"/>
      <c r="E418" s="444"/>
      <c r="F418" s="520"/>
      <c r="G418" s="520"/>
      <c r="H418" s="520"/>
      <c r="I418" s="444"/>
      <c r="J418" s="444"/>
      <c r="L418" s="444"/>
    </row>
    <row r="419" ht="15.75" customHeight="1">
      <c r="A419" s="444"/>
      <c r="B419" s="444"/>
      <c r="C419" s="520"/>
      <c r="D419" s="520"/>
      <c r="E419" s="444"/>
      <c r="F419" s="520"/>
      <c r="G419" s="520"/>
      <c r="H419" s="520"/>
      <c r="I419" s="444"/>
      <c r="J419" s="444"/>
      <c r="L419" s="444"/>
    </row>
    <row r="420" ht="15.75" customHeight="1">
      <c r="A420" s="444"/>
      <c r="B420" s="444"/>
      <c r="C420" s="520"/>
      <c r="D420" s="520"/>
      <c r="E420" s="444"/>
      <c r="F420" s="520"/>
      <c r="G420" s="520"/>
      <c r="H420" s="520"/>
      <c r="I420" s="444"/>
      <c r="J420" s="444"/>
      <c r="L420" s="444"/>
    </row>
    <row r="421" ht="15.75" customHeight="1">
      <c r="A421" s="444"/>
      <c r="B421" s="444"/>
      <c r="C421" s="520"/>
      <c r="D421" s="520"/>
      <c r="E421" s="444"/>
      <c r="F421" s="520"/>
      <c r="G421" s="520"/>
      <c r="H421" s="520"/>
      <c r="I421" s="444"/>
      <c r="J421" s="444"/>
      <c r="L421" s="444"/>
    </row>
    <row r="422" ht="15.75" customHeight="1">
      <c r="A422" s="444"/>
      <c r="B422" s="444"/>
      <c r="C422" s="520"/>
      <c r="D422" s="520"/>
      <c r="E422" s="444"/>
      <c r="F422" s="520"/>
      <c r="G422" s="520"/>
      <c r="H422" s="520"/>
      <c r="I422" s="444"/>
      <c r="J422" s="444"/>
      <c r="L422" s="444"/>
    </row>
    <row r="423" ht="15.75" customHeight="1">
      <c r="A423" s="444"/>
      <c r="B423" s="444"/>
      <c r="C423" s="520"/>
      <c r="D423" s="520"/>
      <c r="E423" s="444"/>
      <c r="F423" s="520"/>
      <c r="G423" s="520"/>
      <c r="H423" s="520"/>
      <c r="I423" s="444"/>
      <c r="J423" s="444"/>
      <c r="L423" s="444"/>
    </row>
    <row r="424" ht="15.75" customHeight="1">
      <c r="A424" s="444"/>
      <c r="B424" s="444"/>
      <c r="C424" s="520"/>
      <c r="D424" s="520"/>
      <c r="E424" s="444"/>
      <c r="F424" s="520"/>
      <c r="G424" s="520"/>
      <c r="H424" s="520"/>
      <c r="I424" s="444"/>
      <c r="J424" s="444"/>
      <c r="L424" s="444"/>
    </row>
    <row r="425" ht="15.75" customHeight="1">
      <c r="A425" s="444"/>
      <c r="B425" s="444"/>
      <c r="C425" s="520"/>
      <c r="D425" s="520"/>
      <c r="E425" s="444"/>
      <c r="F425" s="520"/>
      <c r="G425" s="520"/>
      <c r="H425" s="520"/>
      <c r="I425" s="444"/>
      <c r="J425" s="444"/>
      <c r="L425" s="444"/>
    </row>
    <row r="426" ht="15.75" customHeight="1">
      <c r="A426" s="444"/>
      <c r="B426" s="444"/>
      <c r="C426" s="520"/>
      <c r="D426" s="520"/>
      <c r="E426" s="444"/>
      <c r="F426" s="520"/>
      <c r="G426" s="520"/>
      <c r="H426" s="520"/>
      <c r="I426" s="444"/>
      <c r="J426" s="444"/>
      <c r="L426" s="444"/>
    </row>
    <row r="427" ht="15.75" customHeight="1">
      <c r="A427" s="444"/>
      <c r="B427" s="444"/>
      <c r="C427" s="520"/>
      <c r="D427" s="520"/>
      <c r="E427" s="444"/>
      <c r="F427" s="520"/>
      <c r="G427" s="520"/>
      <c r="H427" s="520"/>
      <c r="I427" s="444"/>
      <c r="J427" s="444"/>
      <c r="L427" s="444"/>
    </row>
    <row r="428" ht="15.75" customHeight="1">
      <c r="A428" s="444"/>
      <c r="B428" s="444"/>
      <c r="C428" s="520"/>
      <c r="D428" s="520"/>
      <c r="E428" s="444"/>
      <c r="F428" s="520"/>
      <c r="G428" s="520"/>
      <c r="H428" s="520"/>
      <c r="I428" s="444"/>
      <c r="J428" s="444"/>
      <c r="L428" s="444"/>
    </row>
    <row r="429" ht="15.75" customHeight="1">
      <c r="A429" s="444"/>
      <c r="B429" s="444"/>
      <c r="C429" s="520"/>
      <c r="D429" s="520"/>
      <c r="E429" s="444"/>
      <c r="F429" s="520"/>
      <c r="G429" s="520"/>
      <c r="H429" s="520"/>
      <c r="I429" s="444"/>
      <c r="J429" s="444"/>
      <c r="L429" s="444"/>
    </row>
    <row r="430" ht="15.75" customHeight="1">
      <c r="A430" s="444"/>
      <c r="B430" s="444"/>
      <c r="C430" s="520"/>
      <c r="D430" s="520"/>
      <c r="E430" s="444"/>
      <c r="F430" s="520"/>
      <c r="G430" s="520"/>
      <c r="H430" s="520"/>
      <c r="I430" s="444"/>
      <c r="J430" s="444"/>
      <c r="L430" s="444"/>
    </row>
    <row r="431" ht="15.75" customHeight="1">
      <c r="A431" s="444"/>
      <c r="B431" s="444"/>
      <c r="C431" s="520"/>
      <c r="D431" s="520"/>
      <c r="E431" s="444"/>
      <c r="F431" s="520"/>
      <c r="G431" s="520"/>
      <c r="H431" s="520"/>
      <c r="I431" s="444"/>
      <c r="J431" s="444"/>
      <c r="L431" s="444"/>
    </row>
    <row r="432" ht="15.75" customHeight="1">
      <c r="A432" s="444"/>
      <c r="B432" s="444"/>
      <c r="C432" s="520"/>
      <c r="D432" s="520"/>
      <c r="E432" s="444"/>
      <c r="F432" s="520"/>
      <c r="G432" s="520"/>
      <c r="H432" s="520"/>
      <c r="I432" s="444"/>
      <c r="J432" s="444"/>
      <c r="L432" s="444"/>
    </row>
    <row r="433" ht="15.75" customHeight="1">
      <c r="A433" s="444"/>
      <c r="B433" s="444"/>
      <c r="C433" s="520"/>
      <c r="D433" s="520"/>
      <c r="E433" s="444"/>
      <c r="F433" s="520"/>
      <c r="G433" s="520"/>
      <c r="H433" s="520"/>
      <c r="I433" s="444"/>
      <c r="J433" s="444"/>
      <c r="L433" s="444"/>
    </row>
    <row r="434" ht="15.75" customHeight="1">
      <c r="A434" s="444"/>
      <c r="B434" s="444"/>
      <c r="C434" s="520"/>
      <c r="D434" s="520"/>
      <c r="E434" s="444"/>
      <c r="F434" s="520"/>
      <c r="G434" s="520"/>
      <c r="H434" s="520"/>
      <c r="I434" s="444"/>
      <c r="J434" s="444"/>
      <c r="L434" s="444"/>
    </row>
    <row r="435" ht="15.75" customHeight="1">
      <c r="A435" s="444"/>
      <c r="B435" s="444"/>
      <c r="C435" s="520"/>
      <c r="D435" s="520"/>
      <c r="E435" s="444"/>
      <c r="F435" s="520"/>
      <c r="G435" s="520"/>
      <c r="H435" s="520"/>
      <c r="I435" s="444"/>
      <c r="J435" s="444"/>
      <c r="L435" s="444"/>
    </row>
    <row r="436" ht="15.75" customHeight="1">
      <c r="A436" s="444"/>
      <c r="B436" s="444"/>
      <c r="C436" s="520"/>
      <c r="D436" s="520"/>
      <c r="E436" s="444"/>
      <c r="F436" s="520"/>
      <c r="G436" s="520"/>
      <c r="H436" s="520"/>
      <c r="I436" s="444"/>
      <c r="J436" s="444"/>
      <c r="L436" s="444"/>
    </row>
    <row r="437" ht="15.75" customHeight="1">
      <c r="A437" s="444"/>
      <c r="B437" s="444"/>
      <c r="C437" s="520"/>
      <c r="D437" s="520"/>
      <c r="E437" s="444"/>
      <c r="F437" s="520"/>
      <c r="G437" s="520"/>
      <c r="H437" s="520"/>
      <c r="I437" s="444"/>
      <c r="J437" s="444"/>
      <c r="L437" s="444"/>
    </row>
    <row r="438" ht="15.75" customHeight="1">
      <c r="A438" s="444"/>
      <c r="B438" s="444"/>
      <c r="C438" s="520"/>
      <c r="D438" s="520"/>
      <c r="E438" s="444"/>
      <c r="F438" s="520"/>
      <c r="G438" s="520"/>
      <c r="H438" s="520"/>
      <c r="I438" s="444"/>
      <c r="J438" s="444"/>
      <c r="L438" s="444"/>
    </row>
    <row r="439" ht="15.75" customHeight="1">
      <c r="A439" s="444"/>
      <c r="B439" s="444"/>
      <c r="C439" s="520"/>
      <c r="D439" s="520"/>
      <c r="E439" s="444"/>
      <c r="F439" s="520"/>
      <c r="G439" s="520"/>
      <c r="H439" s="520"/>
      <c r="I439" s="444"/>
      <c r="J439" s="444"/>
      <c r="L439" s="444"/>
    </row>
    <row r="440" ht="15.75" customHeight="1">
      <c r="A440" s="444"/>
      <c r="B440" s="444"/>
      <c r="C440" s="520"/>
      <c r="D440" s="520"/>
      <c r="E440" s="444"/>
      <c r="F440" s="520"/>
      <c r="G440" s="520"/>
      <c r="H440" s="520"/>
      <c r="I440" s="444"/>
      <c r="J440" s="444"/>
      <c r="L440" s="444"/>
    </row>
    <row r="441" ht="15.75" customHeight="1">
      <c r="A441" s="444"/>
      <c r="B441" s="444"/>
      <c r="C441" s="520"/>
      <c r="D441" s="520"/>
      <c r="E441" s="444"/>
      <c r="F441" s="520"/>
      <c r="G441" s="520"/>
      <c r="H441" s="520"/>
      <c r="I441" s="444"/>
      <c r="J441" s="444"/>
      <c r="L441" s="444"/>
    </row>
    <row r="442" ht="15.75" customHeight="1">
      <c r="A442" s="444"/>
      <c r="B442" s="444"/>
      <c r="C442" s="520"/>
      <c r="D442" s="520"/>
      <c r="E442" s="444"/>
      <c r="F442" s="520"/>
      <c r="G442" s="520"/>
      <c r="H442" s="520"/>
      <c r="I442" s="444"/>
      <c r="J442" s="444"/>
      <c r="L442" s="444"/>
    </row>
    <row r="443" ht="15.75" customHeight="1">
      <c r="A443" s="444"/>
      <c r="B443" s="444"/>
      <c r="C443" s="520"/>
      <c r="D443" s="520"/>
      <c r="E443" s="444"/>
      <c r="F443" s="520"/>
      <c r="G443" s="520"/>
      <c r="H443" s="520"/>
      <c r="I443" s="444"/>
      <c r="J443" s="444"/>
      <c r="L443" s="444"/>
    </row>
    <row r="444" ht="15.75" customHeight="1">
      <c r="A444" s="444"/>
      <c r="B444" s="444"/>
      <c r="C444" s="520"/>
      <c r="D444" s="520"/>
      <c r="E444" s="444"/>
      <c r="F444" s="520"/>
      <c r="G444" s="520"/>
      <c r="H444" s="520"/>
      <c r="I444" s="444"/>
      <c r="J444" s="444"/>
      <c r="L444" s="444"/>
    </row>
    <row r="445" ht="15.75" customHeight="1">
      <c r="A445" s="444"/>
      <c r="B445" s="444"/>
      <c r="C445" s="520"/>
      <c r="D445" s="520"/>
      <c r="E445" s="444"/>
      <c r="F445" s="520"/>
      <c r="G445" s="520"/>
      <c r="H445" s="520"/>
      <c r="I445" s="444"/>
      <c r="J445" s="444"/>
      <c r="L445" s="444"/>
    </row>
    <row r="446" ht="15.75" customHeight="1">
      <c r="A446" s="444"/>
      <c r="B446" s="444"/>
      <c r="C446" s="520"/>
      <c r="D446" s="520"/>
      <c r="E446" s="444"/>
      <c r="F446" s="520"/>
      <c r="G446" s="520"/>
      <c r="H446" s="520"/>
      <c r="I446" s="444"/>
      <c r="J446" s="444"/>
      <c r="L446" s="444"/>
    </row>
    <row r="447" ht="15.75" customHeight="1">
      <c r="A447" s="444"/>
      <c r="B447" s="444"/>
      <c r="C447" s="520"/>
      <c r="D447" s="520"/>
      <c r="E447" s="444"/>
      <c r="F447" s="520"/>
      <c r="G447" s="520"/>
      <c r="H447" s="520"/>
      <c r="I447" s="444"/>
      <c r="J447" s="444"/>
      <c r="L447" s="444"/>
    </row>
    <row r="448" ht="15.75" customHeight="1">
      <c r="A448" s="444"/>
      <c r="B448" s="444"/>
      <c r="C448" s="520"/>
      <c r="D448" s="520"/>
      <c r="E448" s="444"/>
      <c r="F448" s="520"/>
      <c r="G448" s="520"/>
      <c r="H448" s="520"/>
      <c r="I448" s="444"/>
      <c r="J448" s="444"/>
      <c r="L448" s="444"/>
    </row>
    <row r="449" ht="15.75" customHeight="1">
      <c r="A449" s="444"/>
      <c r="B449" s="444"/>
      <c r="C449" s="520"/>
      <c r="D449" s="520"/>
      <c r="E449" s="444"/>
      <c r="F449" s="520"/>
      <c r="G449" s="520"/>
      <c r="H449" s="520"/>
      <c r="I449" s="444"/>
      <c r="J449" s="444"/>
      <c r="L449" s="444"/>
    </row>
    <row r="450" ht="15.75" customHeight="1">
      <c r="A450" s="444"/>
      <c r="B450" s="444"/>
      <c r="C450" s="520"/>
      <c r="D450" s="520"/>
      <c r="E450" s="444"/>
      <c r="F450" s="520"/>
      <c r="G450" s="520"/>
      <c r="H450" s="520"/>
      <c r="I450" s="444"/>
      <c r="J450" s="444"/>
      <c r="L450" s="444"/>
    </row>
    <row r="451" ht="15.75" customHeight="1">
      <c r="A451" s="444"/>
      <c r="B451" s="444"/>
      <c r="C451" s="520"/>
      <c r="D451" s="520"/>
      <c r="E451" s="444"/>
      <c r="F451" s="520"/>
      <c r="G451" s="520"/>
      <c r="H451" s="520"/>
      <c r="I451" s="444"/>
      <c r="J451" s="444"/>
      <c r="L451" s="444"/>
    </row>
    <row r="452" ht="15.75" customHeight="1">
      <c r="A452" s="444"/>
      <c r="B452" s="444"/>
      <c r="C452" s="520"/>
      <c r="D452" s="520"/>
      <c r="E452" s="444"/>
      <c r="F452" s="520"/>
      <c r="G452" s="520"/>
      <c r="H452" s="520"/>
      <c r="I452" s="444"/>
      <c r="J452" s="444"/>
      <c r="L452" s="444"/>
    </row>
    <row r="453" ht="15.75" customHeight="1">
      <c r="A453" s="444"/>
      <c r="B453" s="444"/>
      <c r="C453" s="520"/>
      <c r="D453" s="520"/>
      <c r="E453" s="444"/>
      <c r="F453" s="520"/>
      <c r="G453" s="520"/>
      <c r="H453" s="520"/>
      <c r="I453" s="444"/>
      <c r="J453" s="444"/>
      <c r="L453" s="444"/>
    </row>
    <row r="454" ht="15.75" customHeight="1">
      <c r="A454" s="444"/>
      <c r="B454" s="444"/>
      <c r="C454" s="520"/>
      <c r="D454" s="520"/>
      <c r="E454" s="444"/>
      <c r="F454" s="520"/>
      <c r="G454" s="520"/>
      <c r="H454" s="520"/>
      <c r="I454" s="444"/>
      <c r="J454" s="444"/>
      <c r="L454" s="444"/>
    </row>
    <row r="455" ht="15.75" customHeight="1">
      <c r="A455" s="444"/>
      <c r="B455" s="444"/>
      <c r="C455" s="520"/>
      <c r="D455" s="520"/>
      <c r="E455" s="444"/>
      <c r="F455" s="520"/>
      <c r="G455" s="520"/>
      <c r="H455" s="520"/>
      <c r="I455" s="444"/>
      <c r="J455" s="444"/>
      <c r="L455" s="444"/>
    </row>
    <row r="456" ht="15.75" customHeight="1">
      <c r="A456" s="444"/>
      <c r="B456" s="444"/>
      <c r="C456" s="520"/>
      <c r="D456" s="520"/>
      <c r="E456" s="444"/>
      <c r="F456" s="520"/>
      <c r="G456" s="520"/>
      <c r="H456" s="520"/>
      <c r="I456" s="444"/>
      <c r="J456" s="444"/>
      <c r="L456" s="444"/>
    </row>
    <row r="457" ht="15.75" customHeight="1">
      <c r="A457" s="444"/>
      <c r="B457" s="444"/>
      <c r="C457" s="520"/>
      <c r="D457" s="520"/>
      <c r="E457" s="444"/>
      <c r="F457" s="520"/>
      <c r="G457" s="520"/>
      <c r="H457" s="520"/>
      <c r="I457" s="444"/>
      <c r="J457" s="444"/>
      <c r="L457" s="444"/>
    </row>
    <row r="458" ht="15.75" customHeight="1">
      <c r="A458" s="444"/>
      <c r="B458" s="444"/>
      <c r="C458" s="520"/>
      <c r="D458" s="520"/>
      <c r="E458" s="444"/>
      <c r="F458" s="520"/>
      <c r="G458" s="520"/>
      <c r="H458" s="520"/>
      <c r="I458" s="444"/>
      <c r="J458" s="444"/>
      <c r="L458" s="444"/>
    </row>
    <row r="459" ht="15.75" customHeight="1">
      <c r="A459" s="444"/>
      <c r="B459" s="444"/>
      <c r="C459" s="520"/>
      <c r="D459" s="520"/>
      <c r="E459" s="444"/>
      <c r="F459" s="520"/>
      <c r="G459" s="520"/>
      <c r="H459" s="520"/>
      <c r="I459" s="444"/>
      <c r="J459" s="444"/>
      <c r="L459" s="444"/>
    </row>
    <row r="460" ht="15.75" customHeight="1">
      <c r="A460" s="444"/>
      <c r="B460" s="444"/>
      <c r="C460" s="520"/>
      <c r="D460" s="520"/>
      <c r="E460" s="444"/>
      <c r="F460" s="520"/>
      <c r="G460" s="520"/>
      <c r="H460" s="520"/>
      <c r="I460" s="444"/>
      <c r="J460" s="444"/>
      <c r="L460" s="444"/>
    </row>
    <row r="461" ht="15.75" customHeight="1">
      <c r="A461" s="444"/>
      <c r="B461" s="444"/>
      <c r="C461" s="520"/>
      <c r="D461" s="520"/>
      <c r="E461" s="444"/>
      <c r="F461" s="520"/>
      <c r="G461" s="520"/>
      <c r="H461" s="520"/>
      <c r="I461" s="444"/>
      <c r="J461" s="444"/>
      <c r="L461" s="444"/>
    </row>
    <row r="462" ht="15.75" customHeight="1">
      <c r="A462" s="444"/>
      <c r="B462" s="444"/>
      <c r="C462" s="520"/>
      <c r="D462" s="520"/>
      <c r="E462" s="444"/>
      <c r="F462" s="520"/>
      <c r="G462" s="520"/>
      <c r="H462" s="520"/>
      <c r="I462" s="444"/>
      <c r="J462" s="444"/>
      <c r="L462" s="444"/>
    </row>
    <row r="463" ht="15.75" customHeight="1">
      <c r="A463" s="444"/>
      <c r="B463" s="444"/>
      <c r="C463" s="520"/>
      <c r="D463" s="520"/>
      <c r="E463" s="444"/>
      <c r="F463" s="520"/>
      <c r="G463" s="520"/>
      <c r="H463" s="520"/>
      <c r="I463" s="444"/>
      <c r="J463" s="444"/>
      <c r="L463" s="444"/>
    </row>
    <row r="464" ht="15.75" customHeight="1">
      <c r="A464" s="444"/>
      <c r="B464" s="444"/>
      <c r="C464" s="520"/>
      <c r="D464" s="520"/>
      <c r="E464" s="444"/>
      <c r="F464" s="520"/>
      <c r="G464" s="520"/>
      <c r="H464" s="520"/>
      <c r="I464" s="444"/>
      <c r="J464" s="444"/>
      <c r="L464" s="444"/>
    </row>
    <row r="465" ht="15.75" customHeight="1">
      <c r="A465" s="444"/>
      <c r="B465" s="444"/>
      <c r="C465" s="520"/>
      <c r="D465" s="520"/>
      <c r="E465" s="444"/>
      <c r="F465" s="520"/>
      <c r="G465" s="520"/>
      <c r="H465" s="520"/>
      <c r="I465" s="444"/>
      <c r="J465" s="444"/>
      <c r="L465" s="444"/>
    </row>
    <row r="466" ht="15.75" customHeight="1">
      <c r="A466" s="444"/>
      <c r="B466" s="444"/>
      <c r="C466" s="520"/>
      <c r="D466" s="520"/>
      <c r="E466" s="444"/>
      <c r="F466" s="520"/>
      <c r="G466" s="520"/>
      <c r="H466" s="520"/>
      <c r="I466" s="444"/>
      <c r="J466" s="444"/>
      <c r="L466" s="444"/>
    </row>
    <row r="467" ht="15.75" customHeight="1">
      <c r="A467" s="444"/>
      <c r="B467" s="444"/>
      <c r="C467" s="520"/>
      <c r="D467" s="520"/>
      <c r="E467" s="444"/>
      <c r="F467" s="520"/>
      <c r="G467" s="520"/>
      <c r="H467" s="520"/>
      <c r="I467" s="444"/>
      <c r="J467" s="444"/>
      <c r="L467" s="444"/>
    </row>
    <row r="468" ht="15.75" customHeight="1">
      <c r="A468" s="444"/>
      <c r="B468" s="444"/>
      <c r="C468" s="520"/>
      <c r="D468" s="520"/>
      <c r="E468" s="444"/>
      <c r="F468" s="520"/>
      <c r="G468" s="520"/>
      <c r="H468" s="520"/>
      <c r="I468" s="444"/>
      <c r="J468" s="444"/>
      <c r="L468" s="444"/>
    </row>
    <row r="469" ht="15.75" customHeight="1">
      <c r="A469" s="444"/>
      <c r="B469" s="444"/>
      <c r="C469" s="520"/>
      <c r="D469" s="520"/>
      <c r="E469" s="444"/>
      <c r="F469" s="520"/>
      <c r="G469" s="520"/>
      <c r="H469" s="520"/>
      <c r="I469" s="444"/>
      <c r="J469" s="444"/>
      <c r="L469" s="444"/>
    </row>
    <row r="470" ht="15.75" customHeight="1">
      <c r="A470" s="444"/>
      <c r="B470" s="444"/>
      <c r="C470" s="520"/>
      <c r="D470" s="520"/>
      <c r="E470" s="444"/>
      <c r="F470" s="520"/>
      <c r="G470" s="520"/>
      <c r="H470" s="520"/>
      <c r="I470" s="444"/>
      <c r="J470" s="444"/>
      <c r="L470" s="444"/>
    </row>
    <row r="471" ht="15.75" customHeight="1">
      <c r="A471" s="444"/>
      <c r="B471" s="444"/>
      <c r="C471" s="520"/>
      <c r="D471" s="520"/>
      <c r="E471" s="444"/>
      <c r="F471" s="520"/>
      <c r="G471" s="520"/>
      <c r="H471" s="520"/>
      <c r="I471" s="444"/>
      <c r="J471" s="444"/>
      <c r="L471" s="444"/>
    </row>
    <row r="472" ht="15.75" customHeight="1">
      <c r="A472" s="444"/>
      <c r="B472" s="444"/>
      <c r="C472" s="520"/>
      <c r="D472" s="520"/>
      <c r="E472" s="444"/>
      <c r="F472" s="520"/>
      <c r="G472" s="520"/>
      <c r="H472" s="520"/>
      <c r="I472" s="444"/>
      <c r="J472" s="444"/>
      <c r="L472" s="444"/>
    </row>
    <row r="473" ht="15.75" customHeight="1">
      <c r="A473" s="444"/>
      <c r="B473" s="444"/>
      <c r="C473" s="520"/>
      <c r="D473" s="520"/>
      <c r="E473" s="444"/>
      <c r="F473" s="520"/>
      <c r="G473" s="520"/>
      <c r="H473" s="520"/>
      <c r="I473" s="444"/>
      <c r="J473" s="444"/>
      <c r="L473" s="444"/>
    </row>
    <row r="474" ht="15.75" customHeight="1">
      <c r="A474" s="444"/>
      <c r="B474" s="444"/>
      <c r="C474" s="520"/>
      <c r="D474" s="520"/>
      <c r="E474" s="444"/>
      <c r="F474" s="520"/>
      <c r="G474" s="520"/>
      <c r="H474" s="520"/>
      <c r="I474" s="444"/>
      <c r="J474" s="444"/>
      <c r="L474" s="444"/>
    </row>
    <row r="475" ht="15.75" customHeight="1">
      <c r="A475" s="444"/>
      <c r="B475" s="444"/>
      <c r="C475" s="520"/>
      <c r="D475" s="520"/>
      <c r="E475" s="444"/>
      <c r="F475" s="520"/>
      <c r="G475" s="520"/>
      <c r="H475" s="520"/>
      <c r="I475" s="444"/>
      <c r="J475" s="444"/>
      <c r="L475" s="444"/>
    </row>
    <row r="476" ht="15.75" customHeight="1">
      <c r="A476" s="444"/>
      <c r="B476" s="444"/>
      <c r="C476" s="520"/>
      <c r="D476" s="520"/>
      <c r="E476" s="444"/>
      <c r="F476" s="520"/>
      <c r="G476" s="520"/>
      <c r="H476" s="520"/>
      <c r="I476" s="444"/>
      <c r="J476" s="444"/>
      <c r="L476" s="444"/>
    </row>
    <row r="477" ht="15.75" customHeight="1">
      <c r="A477" s="444"/>
      <c r="B477" s="444"/>
      <c r="C477" s="520"/>
      <c r="D477" s="520"/>
      <c r="E477" s="444"/>
      <c r="F477" s="520"/>
      <c r="G477" s="520"/>
      <c r="H477" s="520"/>
      <c r="I477" s="444"/>
      <c r="J477" s="444"/>
      <c r="L477" s="444"/>
    </row>
    <row r="478" ht="15.75" customHeight="1">
      <c r="A478" s="444"/>
      <c r="B478" s="444"/>
      <c r="C478" s="520"/>
      <c r="D478" s="520"/>
      <c r="E478" s="444"/>
      <c r="F478" s="520"/>
      <c r="G478" s="520"/>
      <c r="H478" s="520"/>
      <c r="I478" s="444"/>
      <c r="J478" s="444"/>
      <c r="L478" s="444"/>
    </row>
    <row r="479" ht="15.75" customHeight="1">
      <c r="A479" s="444"/>
      <c r="B479" s="444"/>
      <c r="C479" s="520"/>
      <c r="D479" s="520"/>
      <c r="E479" s="444"/>
      <c r="F479" s="520"/>
      <c r="G479" s="520"/>
      <c r="H479" s="520"/>
      <c r="I479" s="444"/>
      <c r="J479" s="444"/>
      <c r="L479" s="444"/>
    </row>
    <row r="480" ht="15.75" customHeight="1">
      <c r="A480" s="444"/>
      <c r="B480" s="444"/>
      <c r="C480" s="520"/>
      <c r="D480" s="520"/>
      <c r="E480" s="444"/>
      <c r="F480" s="520"/>
      <c r="G480" s="520"/>
      <c r="H480" s="520"/>
      <c r="I480" s="444"/>
      <c r="J480" s="444"/>
      <c r="L480" s="444"/>
    </row>
    <row r="481" ht="15.75" customHeight="1">
      <c r="A481" s="444"/>
      <c r="B481" s="444"/>
      <c r="C481" s="520"/>
      <c r="D481" s="520"/>
      <c r="E481" s="444"/>
      <c r="F481" s="520"/>
      <c r="G481" s="520"/>
      <c r="H481" s="520"/>
      <c r="I481" s="444"/>
      <c r="J481" s="444"/>
      <c r="L481" s="444"/>
    </row>
    <row r="482" ht="15.75" customHeight="1">
      <c r="A482" s="444"/>
      <c r="B482" s="444"/>
      <c r="C482" s="520"/>
      <c r="D482" s="520"/>
      <c r="E482" s="444"/>
      <c r="F482" s="520"/>
      <c r="G482" s="520"/>
      <c r="H482" s="520"/>
      <c r="I482" s="444"/>
      <c r="J482" s="444"/>
      <c r="L482" s="444"/>
    </row>
    <row r="483" ht="15.75" customHeight="1">
      <c r="A483" s="444"/>
      <c r="B483" s="444"/>
      <c r="C483" s="520"/>
      <c r="D483" s="520"/>
      <c r="E483" s="444"/>
      <c r="F483" s="520"/>
      <c r="G483" s="520"/>
      <c r="H483" s="520"/>
      <c r="I483" s="444"/>
      <c r="J483" s="444"/>
      <c r="L483" s="444"/>
    </row>
    <row r="484" ht="15.75" customHeight="1">
      <c r="A484" s="444"/>
      <c r="B484" s="444"/>
      <c r="C484" s="520"/>
      <c r="D484" s="520"/>
      <c r="E484" s="444"/>
      <c r="F484" s="520"/>
      <c r="G484" s="520"/>
      <c r="H484" s="520"/>
      <c r="I484" s="444"/>
      <c r="J484" s="444"/>
      <c r="L484" s="444"/>
    </row>
    <row r="485" ht="15.75" customHeight="1">
      <c r="A485" s="444"/>
      <c r="B485" s="444"/>
      <c r="C485" s="520"/>
      <c r="D485" s="520"/>
      <c r="E485" s="444"/>
      <c r="F485" s="520"/>
      <c r="G485" s="520"/>
      <c r="H485" s="520"/>
      <c r="I485" s="444"/>
      <c r="J485" s="444"/>
      <c r="L485" s="444"/>
    </row>
    <row r="486" ht="15.75" customHeight="1">
      <c r="A486" s="444"/>
      <c r="B486" s="444"/>
      <c r="C486" s="520"/>
      <c r="D486" s="520"/>
      <c r="E486" s="444"/>
      <c r="F486" s="520"/>
      <c r="G486" s="520"/>
      <c r="H486" s="520"/>
      <c r="I486" s="444"/>
      <c r="J486" s="444"/>
      <c r="L486" s="444"/>
    </row>
    <row r="487" ht="15.75" customHeight="1">
      <c r="A487" s="444"/>
      <c r="B487" s="444"/>
      <c r="C487" s="520"/>
      <c r="D487" s="520"/>
      <c r="E487" s="444"/>
      <c r="F487" s="520"/>
      <c r="G487" s="520"/>
      <c r="H487" s="520"/>
      <c r="I487" s="444"/>
      <c r="J487" s="444"/>
      <c r="L487" s="444"/>
    </row>
    <row r="488" ht="15.75" customHeight="1">
      <c r="A488" s="444"/>
      <c r="B488" s="444"/>
      <c r="C488" s="520"/>
      <c r="D488" s="520"/>
      <c r="E488" s="444"/>
      <c r="F488" s="520"/>
      <c r="G488" s="520"/>
      <c r="H488" s="520"/>
      <c r="I488" s="444"/>
      <c r="J488" s="444"/>
      <c r="L488" s="444"/>
    </row>
    <row r="489" ht="15.75" customHeight="1">
      <c r="A489" s="444"/>
      <c r="B489" s="444"/>
      <c r="C489" s="520"/>
      <c r="D489" s="520"/>
      <c r="E489" s="444"/>
      <c r="F489" s="520"/>
      <c r="G489" s="520"/>
      <c r="H489" s="520"/>
      <c r="I489" s="444"/>
      <c r="J489" s="444"/>
      <c r="L489" s="444"/>
    </row>
    <row r="490" ht="15.75" customHeight="1">
      <c r="A490" s="444"/>
      <c r="B490" s="444"/>
      <c r="C490" s="520"/>
      <c r="D490" s="520"/>
      <c r="E490" s="444"/>
      <c r="F490" s="520"/>
      <c r="G490" s="520"/>
      <c r="H490" s="520"/>
      <c r="I490" s="444"/>
      <c r="J490" s="444"/>
      <c r="L490" s="444"/>
    </row>
    <row r="491" ht="15.75" customHeight="1">
      <c r="A491" s="444"/>
      <c r="B491" s="444"/>
      <c r="C491" s="520"/>
      <c r="D491" s="520"/>
      <c r="E491" s="444"/>
      <c r="F491" s="520"/>
      <c r="G491" s="520"/>
      <c r="H491" s="520"/>
      <c r="I491" s="444"/>
      <c r="J491" s="444"/>
      <c r="L491" s="444"/>
    </row>
    <row r="492" ht="15.75" customHeight="1">
      <c r="A492" s="444"/>
      <c r="B492" s="444"/>
      <c r="C492" s="520"/>
      <c r="D492" s="520"/>
      <c r="E492" s="444"/>
      <c r="F492" s="520"/>
      <c r="G492" s="520"/>
      <c r="H492" s="520"/>
      <c r="I492" s="444"/>
      <c r="J492" s="444"/>
      <c r="L492" s="444"/>
    </row>
    <row r="493" ht="15.75" customHeight="1">
      <c r="A493" s="444"/>
      <c r="B493" s="444"/>
      <c r="C493" s="520"/>
      <c r="D493" s="520"/>
      <c r="E493" s="444"/>
      <c r="F493" s="520"/>
      <c r="G493" s="520"/>
      <c r="H493" s="520"/>
      <c r="I493" s="444"/>
      <c r="J493" s="444"/>
      <c r="L493" s="444"/>
    </row>
    <row r="494" ht="15.75" customHeight="1">
      <c r="A494" s="444"/>
      <c r="B494" s="444"/>
      <c r="C494" s="520"/>
      <c r="D494" s="520"/>
      <c r="E494" s="444"/>
      <c r="F494" s="520"/>
      <c r="G494" s="520"/>
      <c r="H494" s="520"/>
      <c r="I494" s="444"/>
      <c r="J494" s="444"/>
      <c r="L494" s="444"/>
    </row>
    <row r="495" ht="15.75" customHeight="1">
      <c r="A495" s="444"/>
      <c r="B495" s="444"/>
      <c r="C495" s="520"/>
      <c r="D495" s="520"/>
      <c r="E495" s="444"/>
      <c r="F495" s="520"/>
      <c r="G495" s="520"/>
      <c r="H495" s="520"/>
      <c r="I495" s="444"/>
      <c r="J495" s="444"/>
      <c r="L495" s="444"/>
    </row>
    <row r="496" ht="15.75" customHeight="1">
      <c r="A496" s="444"/>
      <c r="B496" s="444"/>
      <c r="C496" s="520"/>
      <c r="D496" s="520"/>
      <c r="E496" s="444"/>
      <c r="F496" s="520"/>
      <c r="G496" s="520"/>
      <c r="H496" s="520"/>
      <c r="I496" s="444"/>
      <c r="J496" s="444"/>
      <c r="L496" s="444"/>
    </row>
    <row r="497" ht="15.75" customHeight="1">
      <c r="A497" s="444"/>
      <c r="B497" s="444"/>
      <c r="C497" s="520"/>
      <c r="D497" s="520"/>
      <c r="E497" s="444"/>
      <c r="F497" s="520"/>
      <c r="G497" s="520"/>
      <c r="H497" s="520"/>
      <c r="I497" s="444"/>
      <c r="J497" s="444"/>
      <c r="L497" s="444"/>
    </row>
    <row r="498" ht="15.75" customHeight="1">
      <c r="A498" s="444"/>
      <c r="B498" s="444"/>
      <c r="C498" s="520"/>
      <c r="D498" s="520"/>
      <c r="E498" s="444"/>
      <c r="F498" s="520"/>
      <c r="G498" s="520"/>
      <c r="H498" s="520"/>
      <c r="I498" s="444"/>
      <c r="J498" s="444"/>
      <c r="L498" s="444"/>
    </row>
    <row r="499" ht="15.75" customHeight="1">
      <c r="A499" s="444"/>
      <c r="B499" s="444"/>
      <c r="C499" s="520"/>
      <c r="D499" s="520"/>
      <c r="E499" s="444"/>
      <c r="F499" s="520"/>
      <c r="G499" s="520"/>
      <c r="H499" s="520"/>
      <c r="I499" s="444"/>
      <c r="J499" s="444"/>
      <c r="L499" s="444"/>
    </row>
    <row r="500" ht="15.75" customHeight="1">
      <c r="A500" s="444"/>
      <c r="B500" s="444"/>
      <c r="C500" s="520"/>
      <c r="D500" s="520"/>
      <c r="E500" s="444"/>
      <c r="F500" s="520"/>
      <c r="G500" s="520"/>
      <c r="H500" s="520"/>
      <c r="I500" s="444"/>
      <c r="J500" s="444"/>
      <c r="L500" s="444"/>
    </row>
    <row r="501" ht="15.75" customHeight="1">
      <c r="A501" s="444"/>
      <c r="B501" s="444"/>
      <c r="C501" s="520"/>
      <c r="D501" s="520"/>
      <c r="E501" s="444"/>
      <c r="F501" s="520"/>
      <c r="G501" s="520"/>
      <c r="H501" s="520"/>
      <c r="I501" s="444"/>
      <c r="J501" s="444"/>
      <c r="L501" s="444"/>
    </row>
    <row r="502" ht="15.75" customHeight="1">
      <c r="A502" s="444"/>
      <c r="B502" s="444"/>
      <c r="C502" s="520"/>
      <c r="D502" s="520"/>
      <c r="E502" s="444"/>
      <c r="F502" s="520"/>
      <c r="G502" s="520"/>
      <c r="H502" s="520"/>
      <c r="I502" s="444"/>
      <c r="J502" s="444"/>
      <c r="L502" s="444"/>
    </row>
    <row r="503" ht="15.75" customHeight="1">
      <c r="A503" s="444"/>
      <c r="B503" s="444"/>
      <c r="C503" s="520"/>
      <c r="D503" s="520"/>
      <c r="E503" s="444"/>
      <c r="F503" s="520"/>
      <c r="G503" s="520"/>
      <c r="H503" s="520"/>
      <c r="I503" s="444"/>
      <c r="J503" s="444"/>
      <c r="L503" s="444"/>
    </row>
    <row r="504" ht="15.75" customHeight="1">
      <c r="A504" s="444"/>
      <c r="B504" s="444"/>
      <c r="C504" s="520"/>
      <c r="D504" s="520"/>
      <c r="E504" s="444"/>
      <c r="F504" s="520"/>
      <c r="G504" s="520"/>
      <c r="H504" s="520"/>
      <c r="I504" s="444"/>
      <c r="J504" s="444"/>
      <c r="L504" s="444"/>
    </row>
    <row r="505" ht="15.75" customHeight="1">
      <c r="A505" s="444"/>
      <c r="B505" s="444"/>
      <c r="C505" s="520"/>
      <c r="D505" s="520"/>
      <c r="E505" s="444"/>
      <c r="F505" s="520"/>
      <c r="G505" s="520"/>
      <c r="H505" s="520"/>
      <c r="I505" s="444"/>
      <c r="J505" s="444"/>
      <c r="L505" s="444"/>
    </row>
    <row r="506" ht="15.75" customHeight="1">
      <c r="A506" s="444"/>
      <c r="B506" s="444"/>
      <c r="C506" s="520"/>
      <c r="D506" s="520"/>
      <c r="E506" s="444"/>
      <c r="F506" s="520"/>
      <c r="G506" s="520"/>
      <c r="H506" s="520"/>
      <c r="I506" s="444"/>
      <c r="J506" s="444"/>
      <c r="L506" s="444"/>
    </row>
    <row r="507" ht="15.75" customHeight="1">
      <c r="A507" s="444"/>
      <c r="B507" s="444"/>
      <c r="C507" s="520"/>
      <c r="D507" s="520"/>
      <c r="E507" s="444"/>
      <c r="F507" s="520"/>
      <c r="G507" s="520"/>
      <c r="H507" s="520"/>
      <c r="I507" s="444"/>
      <c r="J507" s="444"/>
      <c r="L507" s="444"/>
    </row>
    <row r="508" ht="15.75" customHeight="1">
      <c r="A508" s="444"/>
      <c r="B508" s="444"/>
      <c r="C508" s="520"/>
      <c r="D508" s="520"/>
      <c r="E508" s="444"/>
      <c r="F508" s="520"/>
      <c r="G508" s="520"/>
      <c r="H508" s="520"/>
      <c r="I508" s="444"/>
      <c r="J508" s="444"/>
      <c r="L508" s="444"/>
    </row>
    <row r="509" ht="15.75" customHeight="1">
      <c r="A509" s="444"/>
      <c r="B509" s="444"/>
      <c r="C509" s="520"/>
      <c r="D509" s="520"/>
      <c r="E509" s="444"/>
      <c r="F509" s="520"/>
      <c r="G509" s="520"/>
      <c r="H509" s="520"/>
      <c r="I509" s="444"/>
      <c r="J509" s="444"/>
      <c r="L509" s="444"/>
    </row>
    <row r="510" ht="15.75" customHeight="1">
      <c r="A510" s="444"/>
      <c r="B510" s="444"/>
      <c r="C510" s="520"/>
      <c r="D510" s="520"/>
      <c r="E510" s="444"/>
      <c r="F510" s="520"/>
      <c r="G510" s="520"/>
      <c r="H510" s="520"/>
      <c r="I510" s="444"/>
      <c r="J510" s="444"/>
      <c r="L510" s="444"/>
    </row>
    <row r="511" ht="15.75" customHeight="1">
      <c r="A511" s="444"/>
      <c r="B511" s="444"/>
      <c r="C511" s="520"/>
      <c r="D511" s="520"/>
      <c r="E511" s="444"/>
      <c r="F511" s="520"/>
      <c r="G511" s="520"/>
      <c r="H511" s="520"/>
      <c r="I511" s="444"/>
      <c r="J511" s="444"/>
      <c r="L511" s="444"/>
    </row>
    <row r="512" ht="15.75" customHeight="1">
      <c r="A512" s="444"/>
      <c r="B512" s="444"/>
      <c r="C512" s="520"/>
      <c r="D512" s="520"/>
      <c r="E512" s="444"/>
      <c r="F512" s="520"/>
      <c r="G512" s="520"/>
      <c r="H512" s="520"/>
      <c r="I512" s="444"/>
      <c r="J512" s="444"/>
      <c r="L512" s="444"/>
    </row>
    <row r="513" ht="15.75" customHeight="1">
      <c r="A513" s="444"/>
      <c r="B513" s="444"/>
      <c r="C513" s="520"/>
      <c r="D513" s="520"/>
      <c r="E513" s="444"/>
      <c r="F513" s="520"/>
      <c r="G513" s="520"/>
      <c r="H513" s="520"/>
      <c r="I513" s="444"/>
      <c r="J513" s="444"/>
      <c r="L513" s="444"/>
    </row>
    <row r="514" ht="15.75" customHeight="1">
      <c r="A514" s="444"/>
      <c r="B514" s="444"/>
      <c r="C514" s="520"/>
      <c r="D514" s="520"/>
      <c r="E514" s="444"/>
      <c r="F514" s="520"/>
      <c r="G514" s="520"/>
      <c r="H514" s="520"/>
      <c r="I514" s="444"/>
      <c r="J514" s="444"/>
      <c r="L514" s="444"/>
    </row>
    <row r="515" ht="15.75" customHeight="1">
      <c r="A515" s="444"/>
      <c r="B515" s="444"/>
      <c r="C515" s="520"/>
      <c r="D515" s="520"/>
      <c r="E515" s="444"/>
      <c r="F515" s="520"/>
      <c r="G515" s="520"/>
      <c r="H515" s="520"/>
      <c r="I515" s="444"/>
      <c r="J515" s="444"/>
      <c r="L515" s="444"/>
    </row>
    <row r="516" ht="15.75" customHeight="1">
      <c r="A516" s="444"/>
      <c r="B516" s="444"/>
      <c r="C516" s="520"/>
      <c r="D516" s="520"/>
      <c r="E516" s="444"/>
      <c r="F516" s="520"/>
      <c r="G516" s="520"/>
      <c r="H516" s="520"/>
      <c r="I516" s="444"/>
      <c r="J516" s="444"/>
      <c r="L516" s="444"/>
    </row>
    <row r="517" ht="15.75" customHeight="1">
      <c r="A517" s="444"/>
      <c r="B517" s="444"/>
      <c r="C517" s="520"/>
      <c r="D517" s="520"/>
      <c r="E517" s="444"/>
      <c r="F517" s="520"/>
      <c r="G517" s="520"/>
      <c r="H517" s="520"/>
      <c r="I517" s="444"/>
      <c r="J517" s="444"/>
      <c r="L517" s="444"/>
    </row>
    <row r="518" ht="15.75" customHeight="1">
      <c r="A518" s="444"/>
      <c r="B518" s="444"/>
      <c r="C518" s="520"/>
      <c r="D518" s="520"/>
      <c r="E518" s="444"/>
      <c r="F518" s="520"/>
      <c r="G518" s="520"/>
      <c r="H518" s="520"/>
      <c r="I518" s="444"/>
      <c r="J518" s="444"/>
      <c r="L518" s="444"/>
    </row>
    <row r="519" ht="15.75" customHeight="1">
      <c r="A519" s="444"/>
      <c r="B519" s="444"/>
      <c r="C519" s="520"/>
      <c r="D519" s="520"/>
      <c r="E519" s="444"/>
      <c r="F519" s="520"/>
      <c r="G519" s="520"/>
      <c r="H519" s="520"/>
      <c r="I519" s="444"/>
      <c r="J519" s="444"/>
      <c r="L519" s="444"/>
    </row>
    <row r="520" ht="15.75" customHeight="1">
      <c r="A520" s="444"/>
      <c r="B520" s="444"/>
      <c r="C520" s="520"/>
      <c r="D520" s="520"/>
      <c r="E520" s="444"/>
      <c r="F520" s="520"/>
      <c r="G520" s="520"/>
      <c r="H520" s="520"/>
      <c r="I520" s="444"/>
      <c r="J520" s="444"/>
      <c r="L520" s="444"/>
    </row>
    <row r="521" ht="15.75" customHeight="1">
      <c r="A521" s="444"/>
      <c r="B521" s="444"/>
      <c r="C521" s="520"/>
      <c r="D521" s="520"/>
      <c r="E521" s="444"/>
      <c r="F521" s="520"/>
      <c r="G521" s="520"/>
      <c r="H521" s="520"/>
      <c r="I521" s="444"/>
      <c r="J521" s="444"/>
      <c r="L521" s="444"/>
    </row>
    <row r="522" ht="15.75" customHeight="1">
      <c r="A522" s="444"/>
      <c r="B522" s="444"/>
      <c r="C522" s="520"/>
      <c r="D522" s="520"/>
      <c r="E522" s="444"/>
      <c r="F522" s="520"/>
      <c r="G522" s="520"/>
      <c r="H522" s="520"/>
      <c r="I522" s="444"/>
      <c r="J522" s="444"/>
      <c r="L522" s="444"/>
    </row>
    <row r="523" ht="15.75" customHeight="1">
      <c r="A523" s="444"/>
      <c r="B523" s="444"/>
      <c r="C523" s="520"/>
      <c r="D523" s="520"/>
      <c r="E523" s="444"/>
      <c r="F523" s="520"/>
      <c r="G523" s="520"/>
      <c r="H523" s="520"/>
      <c r="I523" s="444"/>
      <c r="J523" s="444"/>
      <c r="L523" s="444"/>
    </row>
    <row r="524" ht="15.75" customHeight="1">
      <c r="A524" s="444"/>
      <c r="B524" s="444"/>
      <c r="C524" s="520"/>
      <c r="D524" s="520"/>
      <c r="E524" s="444"/>
      <c r="F524" s="520"/>
      <c r="G524" s="520"/>
      <c r="H524" s="520"/>
      <c r="I524" s="444"/>
      <c r="J524" s="444"/>
      <c r="L524" s="444"/>
    </row>
    <row r="525" ht="15.75" customHeight="1">
      <c r="A525" s="444"/>
      <c r="B525" s="444"/>
      <c r="C525" s="520"/>
      <c r="D525" s="520"/>
      <c r="E525" s="444"/>
      <c r="F525" s="520"/>
      <c r="G525" s="520"/>
      <c r="H525" s="520"/>
      <c r="I525" s="444"/>
      <c r="J525" s="444"/>
      <c r="L525" s="444"/>
    </row>
    <row r="526" ht="15.75" customHeight="1">
      <c r="A526" s="444"/>
      <c r="B526" s="444"/>
      <c r="C526" s="520"/>
      <c r="D526" s="520"/>
      <c r="E526" s="444"/>
      <c r="F526" s="520"/>
      <c r="G526" s="520"/>
      <c r="H526" s="520"/>
      <c r="I526" s="444"/>
      <c r="J526" s="444"/>
      <c r="L526" s="444"/>
    </row>
    <row r="527" ht="15.75" customHeight="1">
      <c r="A527" s="444"/>
      <c r="B527" s="444"/>
      <c r="C527" s="520"/>
      <c r="D527" s="520"/>
      <c r="E527" s="444"/>
      <c r="F527" s="520"/>
      <c r="G527" s="520"/>
      <c r="H527" s="520"/>
      <c r="I527" s="444"/>
      <c r="J527" s="444"/>
      <c r="L527" s="444"/>
    </row>
    <row r="528" ht="15.75" customHeight="1">
      <c r="A528" s="444"/>
      <c r="B528" s="444"/>
      <c r="C528" s="520"/>
      <c r="D528" s="520"/>
      <c r="E528" s="444"/>
      <c r="F528" s="520"/>
      <c r="G528" s="520"/>
      <c r="H528" s="520"/>
      <c r="I528" s="444"/>
      <c r="J528" s="444"/>
      <c r="L528" s="444"/>
    </row>
    <row r="529" ht="15.75" customHeight="1">
      <c r="A529" s="444"/>
      <c r="B529" s="444"/>
      <c r="C529" s="520"/>
      <c r="D529" s="520"/>
      <c r="E529" s="444"/>
      <c r="F529" s="520"/>
      <c r="G529" s="520"/>
      <c r="H529" s="520"/>
      <c r="I529" s="444"/>
      <c r="J529" s="444"/>
      <c r="L529" s="444"/>
    </row>
    <row r="530" ht="15.75" customHeight="1">
      <c r="A530" s="444"/>
      <c r="B530" s="444"/>
      <c r="C530" s="520"/>
      <c r="D530" s="520"/>
      <c r="E530" s="444"/>
      <c r="F530" s="520"/>
      <c r="G530" s="520"/>
      <c r="H530" s="520"/>
      <c r="I530" s="444"/>
      <c r="J530" s="444"/>
      <c r="L530" s="444"/>
    </row>
    <row r="531" ht="15.75" customHeight="1">
      <c r="A531" s="444"/>
      <c r="B531" s="444"/>
      <c r="C531" s="520"/>
      <c r="D531" s="520"/>
      <c r="E531" s="444"/>
      <c r="F531" s="520"/>
      <c r="G531" s="520"/>
      <c r="H531" s="520"/>
      <c r="I531" s="444"/>
      <c r="J531" s="444"/>
      <c r="L531" s="444"/>
    </row>
    <row r="532" ht="15.75" customHeight="1">
      <c r="A532" s="444"/>
      <c r="B532" s="444"/>
      <c r="C532" s="520"/>
      <c r="D532" s="520"/>
      <c r="E532" s="444"/>
      <c r="F532" s="520"/>
      <c r="G532" s="520"/>
      <c r="H532" s="520"/>
      <c r="I532" s="444"/>
      <c r="J532" s="444"/>
      <c r="L532" s="444"/>
    </row>
    <row r="533" ht="15.75" customHeight="1">
      <c r="A533" s="444"/>
      <c r="B533" s="444"/>
      <c r="C533" s="520"/>
      <c r="D533" s="520"/>
      <c r="E533" s="444"/>
      <c r="F533" s="520"/>
      <c r="G533" s="520"/>
      <c r="H533" s="520"/>
      <c r="I533" s="444"/>
      <c r="J533" s="444"/>
      <c r="L533" s="444"/>
    </row>
    <row r="534" ht="15.75" customHeight="1">
      <c r="A534" s="444"/>
      <c r="B534" s="444"/>
      <c r="C534" s="520"/>
      <c r="D534" s="520"/>
      <c r="E534" s="444"/>
      <c r="F534" s="520"/>
      <c r="G534" s="520"/>
      <c r="H534" s="520"/>
      <c r="I534" s="444"/>
      <c r="J534" s="444"/>
      <c r="L534" s="444"/>
    </row>
    <row r="535" ht="15.75" customHeight="1">
      <c r="A535" s="444"/>
      <c r="B535" s="444"/>
      <c r="C535" s="520"/>
      <c r="D535" s="520"/>
      <c r="E535" s="444"/>
      <c r="F535" s="520"/>
      <c r="G535" s="520"/>
      <c r="H535" s="520"/>
      <c r="I535" s="444"/>
      <c r="J535" s="444"/>
      <c r="L535" s="444"/>
    </row>
    <row r="536" ht="15.75" customHeight="1">
      <c r="A536" s="444"/>
      <c r="B536" s="444"/>
      <c r="C536" s="520"/>
      <c r="D536" s="520"/>
      <c r="E536" s="444"/>
      <c r="F536" s="520"/>
      <c r="G536" s="520"/>
      <c r="H536" s="520"/>
      <c r="I536" s="444"/>
      <c r="J536" s="444"/>
      <c r="L536" s="444"/>
    </row>
    <row r="537" ht="15.75" customHeight="1">
      <c r="A537" s="444"/>
      <c r="B537" s="444"/>
      <c r="C537" s="520"/>
      <c r="D537" s="520"/>
      <c r="E537" s="444"/>
      <c r="F537" s="520"/>
      <c r="G537" s="520"/>
      <c r="H537" s="520"/>
      <c r="I537" s="444"/>
      <c r="J537" s="444"/>
      <c r="L537" s="444"/>
    </row>
    <row r="538" ht="15.75" customHeight="1">
      <c r="A538" s="444"/>
      <c r="B538" s="444"/>
      <c r="C538" s="520"/>
      <c r="D538" s="520"/>
      <c r="E538" s="444"/>
      <c r="F538" s="520"/>
      <c r="G538" s="520"/>
      <c r="H538" s="520"/>
      <c r="I538" s="444"/>
      <c r="J538" s="444"/>
      <c r="L538" s="444"/>
    </row>
    <row r="539" ht="15.75" customHeight="1">
      <c r="A539" s="444"/>
      <c r="B539" s="444"/>
      <c r="C539" s="520"/>
      <c r="D539" s="520"/>
      <c r="E539" s="444"/>
      <c r="F539" s="520"/>
      <c r="G539" s="520"/>
      <c r="H539" s="520"/>
      <c r="I539" s="444"/>
      <c r="J539" s="444"/>
      <c r="L539" s="444"/>
    </row>
    <row r="540" ht="15.75" customHeight="1">
      <c r="A540" s="444"/>
      <c r="B540" s="444"/>
      <c r="C540" s="520"/>
      <c r="D540" s="520"/>
      <c r="E540" s="444"/>
      <c r="F540" s="520"/>
      <c r="G540" s="520"/>
      <c r="H540" s="520"/>
      <c r="I540" s="444"/>
      <c r="J540" s="444"/>
      <c r="L540" s="444"/>
    </row>
    <row r="541" ht="15.75" customHeight="1">
      <c r="A541" s="444"/>
      <c r="B541" s="444"/>
      <c r="C541" s="520"/>
      <c r="D541" s="520"/>
      <c r="E541" s="444"/>
      <c r="F541" s="520"/>
      <c r="G541" s="520"/>
      <c r="H541" s="520"/>
      <c r="I541" s="444"/>
      <c r="J541" s="444"/>
      <c r="L541" s="444"/>
    </row>
    <row r="542" ht="15.75" customHeight="1">
      <c r="A542" s="444"/>
      <c r="B542" s="444"/>
      <c r="C542" s="520"/>
      <c r="D542" s="520"/>
      <c r="E542" s="444"/>
      <c r="F542" s="520"/>
      <c r="G542" s="520"/>
      <c r="H542" s="520"/>
      <c r="I542" s="444"/>
      <c r="J542" s="444"/>
      <c r="L542" s="444"/>
    </row>
    <row r="543" ht="15.75" customHeight="1">
      <c r="A543" s="444"/>
      <c r="B543" s="444"/>
      <c r="C543" s="520"/>
      <c r="D543" s="520"/>
      <c r="E543" s="444"/>
      <c r="F543" s="520"/>
      <c r="G543" s="520"/>
      <c r="H543" s="520"/>
      <c r="I543" s="444"/>
      <c r="J543" s="444"/>
      <c r="L543" s="444"/>
    </row>
    <row r="544" ht="15.75" customHeight="1">
      <c r="A544" s="444"/>
      <c r="B544" s="444"/>
      <c r="C544" s="520"/>
      <c r="D544" s="520"/>
      <c r="E544" s="444"/>
      <c r="F544" s="520"/>
      <c r="G544" s="520"/>
      <c r="H544" s="520"/>
      <c r="I544" s="444"/>
      <c r="J544" s="444"/>
      <c r="L544" s="444"/>
    </row>
    <row r="545" ht="15.75" customHeight="1">
      <c r="A545" s="444"/>
      <c r="B545" s="444"/>
      <c r="C545" s="520"/>
      <c r="D545" s="520"/>
      <c r="E545" s="444"/>
      <c r="F545" s="520"/>
      <c r="G545" s="520"/>
      <c r="H545" s="520"/>
      <c r="I545" s="444"/>
      <c r="J545" s="444"/>
      <c r="L545" s="444"/>
    </row>
    <row r="546" ht="15.75" customHeight="1">
      <c r="A546" s="444"/>
      <c r="B546" s="444"/>
      <c r="C546" s="520"/>
      <c r="D546" s="520"/>
      <c r="E546" s="444"/>
      <c r="F546" s="520"/>
      <c r="G546" s="520"/>
      <c r="H546" s="520"/>
      <c r="I546" s="444"/>
      <c r="J546" s="444"/>
      <c r="L546" s="444"/>
    </row>
    <row r="547" ht="15.75" customHeight="1">
      <c r="A547" s="444"/>
      <c r="B547" s="444"/>
      <c r="C547" s="520"/>
      <c r="D547" s="520"/>
      <c r="E547" s="444"/>
      <c r="F547" s="520"/>
      <c r="G547" s="520"/>
      <c r="H547" s="520"/>
      <c r="I547" s="444"/>
      <c r="J547" s="444"/>
      <c r="L547" s="444"/>
    </row>
    <row r="548" ht="15.75" customHeight="1">
      <c r="A548" s="444"/>
      <c r="B548" s="444"/>
      <c r="C548" s="520"/>
      <c r="D548" s="520"/>
      <c r="E548" s="444"/>
      <c r="F548" s="520"/>
      <c r="G548" s="520"/>
      <c r="H548" s="520"/>
      <c r="I548" s="444"/>
      <c r="J548" s="444"/>
      <c r="L548" s="444"/>
    </row>
    <row r="549" ht="15.75" customHeight="1">
      <c r="A549" s="444"/>
      <c r="B549" s="444"/>
      <c r="C549" s="520"/>
      <c r="D549" s="520"/>
      <c r="E549" s="444"/>
      <c r="F549" s="520"/>
      <c r="G549" s="520"/>
      <c r="H549" s="520"/>
      <c r="I549" s="444"/>
      <c r="J549" s="444"/>
      <c r="L549" s="444"/>
    </row>
    <row r="550" ht="15.75" customHeight="1">
      <c r="A550" s="444"/>
      <c r="B550" s="444"/>
      <c r="C550" s="520"/>
      <c r="D550" s="520"/>
      <c r="E550" s="444"/>
      <c r="F550" s="520"/>
      <c r="G550" s="520"/>
      <c r="H550" s="520"/>
      <c r="I550" s="444"/>
      <c r="J550" s="444"/>
      <c r="L550" s="444"/>
    </row>
    <row r="551" ht="15.75" customHeight="1">
      <c r="A551" s="444"/>
      <c r="B551" s="444"/>
      <c r="C551" s="520"/>
      <c r="D551" s="520"/>
      <c r="E551" s="444"/>
      <c r="F551" s="520"/>
      <c r="G551" s="520"/>
      <c r="H551" s="520"/>
      <c r="I551" s="444"/>
      <c r="J551" s="444"/>
      <c r="L551" s="444"/>
    </row>
    <row r="552" ht="15.75" customHeight="1">
      <c r="A552" s="444"/>
      <c r="B552" s="444"/>
      <c r="C552" s="520"/>
      <c r="D552" s="520"/>
      <c r="E552" s="444"/>
      <c r="F552" s="520"/>
      <c r="G552" s="520"/>
      <c r="H552" s="520"/>
      <c r="I552" s="444"/>
      <c r="J552" s="444"/>
      <c r="L552" s="444"/>
    </row>
    <row r="553" ht="15.75" customHeight="1">
      <c r="A553" s="444"/>
      <c r="B553" s="444"/>
      <c r="C553" s="520"/>
      <c r="D553" s="520"/>
      <c r="E553" s="444"/>
      <c r="F553" s="520"/>
      <c r="G553" s="520"/>
      <c r="H553" s="520"/>
      <c r="I553" s="444"/>
      <c r="J553" s="444"/>
      <c r="L553" s="444"/>
    </row>
    <row r="554" ht="15.75" customHeight="1">
      <c r="A554" s="444"/>
      <c r="B554" s="444"/>
      <c r="C554" s="520"/>
      <c r="D554" s="520"/>
      <c r="E554" s="444"/>
      <c r="F554" s="520"/>
      <c r="G554" s="520"/>
      <c r="H554" s="520"/>
      <c r="I554" s="444"/>
      <c r="J554" s="444"/>
      <c r="L554" s="444"/>
    </row>
    <row r="555" ht="15.75" customHeight="1">
      <c r="A555" s="444"/>
      <c r="B555" s="444"/>
      <c r="C555" s="520"/>
      <c r="D555" s="520"/>
      <c r="E555" s="444"/>
      <c r="F555" s="520"/>
      <c r="G555" s="520"/>
      <c r="H555" s="520"/>
      <c r="I555" s="444"/>
      <c r="J555" s="444"/>
      <c r="L555" s="444"/>
    </row>
    <row r="556" ht="15.75" customHeight="1">
      <c r="A556" s="444"/>
      <c r="B556" s="444"/>
      <c r="C556" s="520"/>
      <c r="D556" s="520"/>
      <c r="E556" s="444"/>
      <c r="F556" s="520"/>
      <c r="G556" s="520"/>
      <c r="H556" s="520"/>
      <c r="I556" s="444"/>
      <c r="J556" s="444"/>
      <c r="L556" s="444"/>
    </row>
    <row r="557" ht="15.75" customHeight="1">
      <c r="A557" s="444"/>
      <c r="B557" s="444"/>
      <c r="C557" s="520"/>
      <c r="D557" s="520"/>
      <c r="E557" s="444"/>
      <c r="F557" s="520"/>
      <c r="G557" s="520"/>
      <c r="H557" s="520"/>
      <c r="I557" s="444"/>
      <c r="J557" s="444"/>
      <c r="L557" s="444"/>
    </row>
    <row r="558" ht="15.75" customHeight="1">
      <c r="A558" s="444"/>
      <c r="B558" s="444"/>
      <c r="C558" s="520"/>
      <c r="D558" s="520"/>
      <c r="E558" s="444"/>
      <c r="F558" s="520"/>
      <c r="G558" s="520"/>
      <c r="H558" s="520"/>
      <c r="I558" s="444"/>
      <c r="J558" s="444"/>
      <c r="L558" s="444"/>
    </row>
    <row r="559" ht="15.75" customHeight="1">
      <c r="A559" s="444"/>
      <c r="B559" s="444"/>
      <c r="C559" s="520"/>
      <c r="D559" s="520"/>
      <c r="E559" s="444"/>
      <c r="F559" s="520"/>
      <c r="G559" s="520"/>
      <c r="H559" s="520"/>
      <c r="I559" s="444"/>
      <c r="J559" s="444"/>
      <c r="L559" s="444"/>
    </row>
    <row r="560" ht="15.75" customHeight="1">
      <c r="A560" s="444"/>
      <c r="B560" s="444"/>
      <c r="C560" s="520"/>
      <c r="D560" s="520"/>
      <c r="E560" s="444"/>
      <c r="F560" s="520"/>
      <c r="G560" s="520"/>
      <c r="H560" s="520"/>
      <c r="I560" s="444"/>
      <c r="J560" s="444"/>
      <c r="L560" s="444"/>
    </row>
    <row r="561" ht="15.75" customHeight="1">
      <c r="A561" s="444"/>
      <c r="B561" s="444"/>
      <c r="C561" s="520"/>
      <c r="D561" s="520"/>
      <c r="E561" s="444"/>
      <c r="F561" s="520"/>
      <c r="G561" s="520"/>
      <c r="H561" s="520"/>
      <c r="I561" s="444"/>
      <c r="J561" s="444"/>
      <c r="L561" s="444"/>
    </row>
    <row r="562" ht="15.75" customHeight="1">
      <c r="A562" s="444"/>
      <c r="B562" s="444"/>
      <c r="C562" s="520"/>
      <c r="D562" s="520"/>
      <c r="E562" s="444"/>
      <c r="F562" s="520"/>
      <c r="G562" s="520"/>
      <c r="H562" s="520"/>
      <c r="I562" s="444"/>
      <c r="J562" s="444"/>
      <c r="L562" s="444"/>
    </row>
    <row r="563" ht="15.75" customHeight="1">
      <c r="A563" s="444"/>
      <c r="B563" s="444"/>
      <c r="C563" s="520"/>
      <c r="D563" s="520"/>
      <c r="E563" s="444"/>
      <c r="F563" s="520"/>
      <c r="G563" s="520"/>
      <c r="H563" s="520"/>
      <c r="I563" s="444"/>
      <c r="J563" s="444"/>
      <c r="L563" s="444"/>
    </row>
    <row r="564" ht="15.75" customHeight="1">
      <c r="A564" s="444"/>
      <c r="B564" s="444"/>
      <c r="C564" s="520"/>
      <c r="D564" s="520"/>
      <c r="E564" s="444"/>
      <c r="F564" s="520"/>
      <c r="G564" s="520"/>
      <c r="H564" s="520"/>
      <c r="I564" s="444"/>
      <c r="J564" s="444"/>
      <c r="L564" s="444"/>
    </row>
    <row r="565" ht="15.75" customHeight="1">
      <c r="A565" s="444"/>
      <c r="B565" s="444"/>
      <c r="C565" s="520"/>
      <c r="D565" s="520"/>
      <c r="E565" s="444"/>
      <c r="F565" s="520"/>
      <c r="G565" s="520"/>
      <c r="H565" s="520"/>
      <c r="I565" s="444"/>
      <c r="J565" s="444"/>
      <c r="L565" s="444"/>
    </row>
    <row r="566" ht="15.75" customHeight="1">
      <c r="A566" s="444"/>
      <c r="B566" s="444"/>
      <c r="C566" s="520"/>
      <c r="D566" s="520"/>
      <c r="E566" s="444"/>
      <c r="F566" s="520"/>
      <c r="G566" s="520"/>
      <c r="H566" s="520"/>
      <c r="I566" s="444"/>
      <c r="J566" s="444"/>
      <c r="L566" s="444"/>
    </row>
    <row r="567" ht="15.75" customHeight="1">
      <c r="A567" s="444"/>
      <c r="B567" s="444"/>
      <c r="C567" s="520"/>
      <c r="D567" s="520"/>
      <c r="E567" s="444"/>
      <c r="F567" s="520"/>
      <c r="G567" s="520"/>
      <c r="H567" s="520"/>
      <c r="I567" s="444"/>
      <c r="J567" s="444"/>
      <c r="L567" s="444"/>
    </row>
    <row r="568" ht="15.75" customHeight="1">
      <c r="A568" s="444"/>
      <c r="B568" s="444"/>
      <c r="C568" s="520"/>
      <c r="D568" s="520"/>
      <c r="E568" s="444"/>
      <c r="F568" s="520"/>
      <c r="G568" s="520"/>
      <c r="H568" s="520"/>
      <c r="I568" s="444"/>
      <c r="J568" s="444"/>
      <c r="L568" s="444"/>
    </row>
    <row r="569" ht="15.75" customHeight="1">
      <c r="A569" s="444"/>
      <c r="B569" s="444"/>
      <c r="C569" s="520"/>
      <c r="D569" s="520"/>
      <c r="E569" s="444"/>
      <c r="F569" s="520"/>
      <c r="G569" s="520"/>
      <c r="H569" s="520"/>
      <c r="I569" s="444"/>
      <c r="J569" s="444"/>
      <c r="L569" s="444"/>
    </row>
    <row r="570" ht="15.75" customHeight="1">
      <c r="A570" s="444"/>
      <c r="B570" s="444"/>
      <c r="C570" s="520"/>
      <c r="D570" s="520"/>
      <c r="E570" s="444"/>
      <c r="F570" s="520"/>
      <c r="G570" s="520"/>
      <c r="H570" s="520"/>
      <c r="I570" s="444"/>
      <c r="J570" s="444"/>
      <c r="L570" s="444"/>
    </row>
    <row r="571" ht="15.75" customHeight="1">
      <c r="A571" s="444"/>
      <c r="B571" s="444"/>
      <c r="C571" s="520"/>
      <c r="D571" s="520"/>
      <c r="E571" s="444"/>
      <c r="F571" s="520"/>
      <c r="G571" s="520"/>
      <c r="H571" s="520"/>
      <c r="I571" s="444"/>
      <c r="J571" s="444"/>
      <c r="L571" s="444"/>
    </row>
    <row r="572" ht="15.75" customHeight="1">
      <c r="A572" s="444"/>
      <c r="B572" s="444"/>
      <c r="C572" s="520"/>
      <c r="D572" s="520"/>
      <c r="E572" s="444"/>
      <c r="F572" s="520"/>
      <c r="G572" s="520"/>
      <c r="H572" s="520"/>
      <c r="I572" s="444"/>
      <c r="J572" s="444"/>
      <c r="L572" s="444"/>
    </row>
    <row r="573" ht="15.75" customHeight="1">
      <c r="A573" s="444"/>
      <c r="B573" s="444"/>
      <c r="C573" s="520"/>
      <c r="D573" s="520"/>
      <c r="E573" s="444"/>
      <c r="F573" s="520"/>
      <c r="G573" s="520"/>
      <c r="H573" s="520"/>
      <c r="I573" s="444"/>
      <c r="J573" s="444"/>
      <c r="L573" s="444"/>
    </row>
    <row r="574" ht="15.75" customHeight="1">
      <c r="A574" s="444"/>
      <c r="B574" s="444"/>
      <c r="C574" s="520"/>
      <c r="D574" s="520"/>
      <c r="E574" s="444"/>
      <c r="F574" s="520"/>
      <c r="G574" s="520"/>
      <c r="H574" s="520"/>
      <c r="I574" s="444"/>
      <c r="J574" s="444"/>
      <c r="L574" s="444"/>
    </row>
    <row r="575" ht="15.75" customHeight="1">
      <c r="A575" s="444"/>
      <c r="B575" s="444"/>
      <c r="C575" s="520"/>
      <c r="D575" s="520"/>
      <c r="E575" s="444"/>
      <c r="F575" s="520"/>
      <c r="G575" s="520"/>
      <c r="H575" s="520"/>
      <c r="I575" s="444"/>
      <c r="J575" s="444"/>
      <c r="L575" s="444"/>
    </row>
    <row r="576" ht="15.75" customHeight="1">
      <c r="A576" s="444"/>
      <c r="B576" s="444"/>
      <c r="C576" s="520"/>
      <c r="D576" s="520"/>
      <c r="E576" s="444"/>
      <c r="F576" s="520"/>
      <c r="G576" s="520"/>
      <c r="H576" s="520"/>
      <c r="I576" s="444"/>
      <c r="J576" s="444"/>
      <c r="L576" s="444"/>
    </row>
    <row r="577" ht="15.75" customHeight="1">
      <c r="A577" s="444"/>
      <c r="B577" s="444"/>
      <c r="C577" s="520"/>
      <c r="D577" s="520"/>
      <c r="E577" s="444"/>
      <c r="F577" s="520"/>
      <c r="G577" s="520"/>
      <c r="H577" s="520"/>
      <c r="I577" s="444"/>
      <c r="J577" s="444"/>
      <c r="L577" s="444"/>
    </row>
    <row r="578" ht="15.75" customHeight="1">
      <c r="A578" s="444"/>
      <c r="B578" s="444"/>
      <c r="C578" s="520"/>
      <c r="D578" s="520"/>
      <c r="E578" s="444"/>
      <c r="F578" s="520"/>
      <c r="G578" s="520"/>
      <c r="H578" s="520"/>
      <c r="I578" s="444"/>
      <c r="J578" s="444"/>
      <c r="L578" s="444"/>
    </row>
    <row r="579" ht="15.75" customHeight="1">
      <c r="A579" s="444"/>
      <c r="B579" s="444"/>
      <c r="C579" s="520"/>
      <c r="D579" s="520"/>
      <c r="E579" s="444"/>
      <c r="F579" s="520"/>
      <c r="G579" s="520"/>
      <c r="H579" s="520"/>
      <c r="I579" s="444"/>
      <c r="J579" s="444"/>
      <c r="L579" s="444"/>
    </row>
    <row r="580" ht="15.75" customHeight="1">
      <c r="A580" s="444"/>
      <c r="B580" s="444"/>
      <c r="C580" s="520"/>
      <c r="D580" s="520"/>
      <c r="E580" s="444"/>
      <c r="F580" s="520"/>
      <c r="G580" s="520"/>
      <c r="H580" s="520"/>
      <c r="I580" s="444"/>
      <c r="J580" s="444"/>
      <c r="L580" s="444"/>
    </row>
    <row r="581" ht="15.75" customHeight="1">
      <c r="A581" s="444"/>
      <c r="B581" s="444"/>
      <c r="C581" s="520"/>
      <c r="D581" s="520"/>
      <c r="E581" s="444"/>
      <c r="F581" s="520"/>
      <c r="G581" s="520"/>
      <c r="H581" s="520"/>
      <c r="I581" s="444"/>
      <c r="J581" s="444"/>
      <c r="L581" s="444"/>
    </row>
    <row r="582" ht="15.75" customHeight="1">
      <c r="A582" s="444"/>
      <c r="B582" s="444"/>
      <c r="C582" s="520"/>
      <c r="D582" s="520"/>
      <c r="E582" s="444"/>
      <c r="F582" s="520"/>
      <c r="G582" s="520"/>
      <c r="H582" s="520"/>
      <c r="I582" s="444"/>
      <c r="J582" s="444"/>
      <c r="L582" s="444"/>
    </row>
    <row r="583" ht="15.75" customHeight="1">
      <c r="A583" s="444"/>
      <c r="B583" s="444"/>
      <c r="C583" s="520"/>
      <c r="D583" s="520"/>
      <c r="E583" s="444"/>
      <c r="F583" s="520"/>
      <c r="G583" s="520"/>
      <c r="H583" s="520"/>
      <c r="I583" s="444"/>
      <c r="J583" s="444"/>
      <c r="L583" s="444"/>
    </row>
    <row r="584" ht="15.75" customHeight="1">
      <c r="A584" s="444"/>
      <c r="B584" s="444"/>
      <c r="C584" s="520"/>
      <c r="D584" s="520"/>
      <c r="E584" s="444"/>
      <c r="F584" s="520"/>
      <c r="G584" s="520"/>
      <c r="H584" s="520"/>
      <c r="I584" s="444"/>
      <c r="J584" s="444"/>
      <c r="L584" s="444"/>
    </row>
    <row r="585" ht="15.75" customHeight="1">
      <c r="A585" s="444"/>
      <c r="B585" s="444"/>
      <c r="C585" s="520"/>
      <c r="D585" s="520"/>
      <c r="E585" s="444"/>
      <c r="F585" s="520"/>
      <c r="G585" s="520"/>
      <c r="H585" s="520"/>
      <c r="I585" s="444"/>
      <c r="J585" s="444"/>
      <c r="L585" s="444"/>
    </row>
    <row r="586" ht="15.75" customHeight="1">
      <c r="A586" s="444"/>
      <c r="B586" s="444"/>
      <c r="C586" s="520"/>
      <c r="D586" s="520"/>
      <c r="E586" s="444"/>
      <c r="F586" s="520"/>
      <c r="G586" s="520"/>
      <c r="H586" s="520"/>
      <c r="I586" s="444"/>
      <c r="J586" s="444"/>
      <c r="L586" s="444"/>
    </row>
    <row r="587" ht="15.75" customHeight="1">
      <c r="A587" s="444"/>
      <c r="B587" s="444"/>
      <c r="C587" s="520"/>
      <c r="D587" s="520"/>
      <c r="E587" s="444"/>
      <c r="F587" s="520"/>
      <c r="G587" s="520"/>
      <c r="H587" s="520"/>
      <c r="I587" s="444"/>
      <c r="J587" s="444"/>
      <c r="L587" s="444"/>
    </row>
    <row r="588" ht="15.75" customHeight="1">
      <c r="A588" s="444"/>
      <c r="B588" s="444"/>
      <c r="C588" s="520"/>
      <c r="D588" s="520"/>
      <c r="E588" s="444"/>
      <c r="F588" s="520"/>
      <c r="G588" s="520"/>
      <c r="H588" s="520"/>
      <c r="I588" s="444"/>
      <c r="J588" s="444"/>
      <c r="L588" s="444"/>
    </row>
    <row r="589" ht="15.75" customHeight="1">
      <c r="A589" s="444"/>
      <c r="B589" s="444"/>
      <c r="C589" s="520"/>
      <c r="D589" s="520"/>
      <c r="E589" s="444"/>
      <c r="F589" s="520"/>
      <c r="G589" s="520"/>
      <c r="H589" s="520"/>
      <c r="I589" s="444"/>
      <c r="J589" s="444"/>
      <c r="L589" s="444"/>
    </row>
    <row r="590" ht="15.75" customHeight="1">
      <c r="A590" s="444"/>
      <c r="B590" s="444"/>
      <c r="C590" s="520"/>
      <c r="D590" s="520"/>
      <c r="E590" s="444"/>
      <c r="F590" s="520"/>
      <c r="G590" s="520"/>
      <c r="H590" s="520"/>
      <c r="I590" s="444"/>
      <c r="J590" s="444"/>
      <c r="L590" s="444"/>
    </row>
    <row r="591" ht="15.75" customHeight="1">
      <c r="A591" s="444"/>
      <c r="B591" s="444"/>
      <c r="C591" s="520"/>
      <c r="D591" s="520"/>
      <c r="E591" s="444"/>
      <c r="F591" s="520"/>
      <c r="G591" s="520"/>
      <c r="H591" s="520"/>
      <c r="I591" s="444"/>
      <c r="J591" s="444"/>
      <c r="L591" s="444"/>
    </row>
    <row r="592" ht="15.75" customHeight="1">
      <c r="A592" s="444"/>
      <c r="B592" s="444"/>
      <c r="C592" s="520"/>
      <c r="D592" s="520"/>
      <c r="E592" s="444"/>
      <c r="F592" s="520"/>
      <c r="G592" s="520"/>
      <c r="H592" s="520"/>
      <c r="I592" s="444"/>
      <c r="J592" s="444"/>
      <c r="L592" s="444"/>
    </row>
    <row r="593" ht="15.75" customHeight="1">
      <c r="A593" s="444"/>
      <c r="B593" s="444"/>
      <c r="C593" s="520"/>
      <c r="D593" s="520"/>
      <c r="E593" s="444"/>
      <c r="F593" s="520"/>
      <c r="G593" s="520"/>
      <c r="H593" s="520"/>
      <c r="I593" s="444"/>
      <c r="J593" s="444"/>
      <c r="L593" s="444"/>
    </row>
    <row r="594" ht="15.75" customHeight="1">
      <c r="A594" s="444"/>
      <c r="B594" s="444"/>
      <c r="C594" s="520"/>
      <c r="D594" s="520"/>
      <c r="E594" s="444"/>
      <c r="F594" s="520"/>
      <c r="G594" s="520"/>
      <c r="H594" s="520"/>
      <c r="I594" s="444"/>
      <c r="J594" s="444"/>
      <c r="L594" s="444"/>
    </row>
    <row r="595" ht="15.75" customHeight="1">
      <c r="A595" s="444"/>
      <c r="B595" s="444"/>
      <c r="C595" s="520"/>
      <c r="D595" s="520"/>
      <c r="E595" s="444"/>
      <c r="F595" s="520"/>
      <c r="G595" s="520"/>
      <c r="H595" s="520"/>
      <c r="I595" s="444"/>
      <c r="J595" s="444"/>
      <c r="L595" s="444"/>
    </row>
    <row r="596" ht="15.75" customHeight="1">
      <c r="A596" s="444"/>
      <c r="B596" s="444"/>
      <c r="C596" s="520"/>
      <c r="D596" s="520"/>
      <c r="E596" s="444"/>
      <c r="F596" s="520"/>
      <c r="G596" s="520"/>
      <c r="H596" s="520"/>
      <c r="I596" s="444"/>
      <c r="J596" s="444"/>
      <c r="L596" s="444"/>
    </row>
    <row r="597" ht="15.75" customHeight="1">
      <c r="A597" s="444"/>
      <c r="B597" s="444"/>
      <c r="C597" s="520"/>
      <c r="D597" s="520"/>
      <c r="E597" s="444"/>
      <c r="F597" s="520"/>
      <c r="G597" s="520"/>
      <c r="H597" s="520"/>
      <c r="I597" s="444"/>
      <c r="J597" s="444"/>
      <c r="L597" s="444"/>
    </row>
    <row r="598" ht="15.75" customHeight="1">
      <c r="A598" s="444"/>
      <c r="B598" s="444"/>
      <c r="C598" s="520"/>
      <c r="D598" s="520"/>
      <c r="E598" s="444"/>
      <c r="F598" s="520"/>
      <c r="G598" s="520"/>
      <c r="H598" s="520"/>
      <c r="I598" s="444"/>
      <c r="J598" s="444"/>
      <c r="L598" s="444"/>
    </row>
    <row r="599" ht="15.75" customHeight="1">
      <c r="A599" s="444"/>
      <c r="B599" s="444"/>
      <c r="C599" s="520"/>
      <c r="D599" s="520"/>
      <c r="E599" s="444"/>
      <c r="F599" s="520"/>
      <c r="G599" s="520"/>
      <c r="H599" s="520"/>
      <c r="I599" s="444"/>
      <c r="J599" s="444"/>
      <c r="L599" s="444"/>
    </row>
    <row r="600" ht="15.75" customHeight="1">
      <c r="A600" s="444"/>
      <c r="B600" s="444"/>
      <c r="C600" s="520"/>
      <c r="D600" s="520"/>
      <c r="E600" s="444"/>
      <c r="F600" s="520"/>
      <c r="G600" s="520"/>
      <c r="H600" s="520"/>
      <c r="I600" s="444"/>
      <c r="J600" s="444"/>
      <c r="L600" s="444"/>
    </row>
    <row r="601" ht="15.75" customHeight="1">
      <c r="A601" s="444"/>
      <c r="B601" s="444"/>
      <c r="C601" s="520"/>
      <c r="D601" s="520"/>
      <c r="E601" s="444"/>
      <c r="F601" s="520"/>
      <c r="G601" s="520"/>
      <c r="H601" s="520"/>
      <c r="I601" s="444"/>
      <c r="J601" s="444"/>
      <c r="L601" s="444"/>
    </row>
    <row r="602" ht="15.75" customHeight="1">
      <c r="A602" s="444"/>
      <c r="B602" s="444"/>
      <c r="C602" s="520"/>
      <c r="D602" s="520"/>
      <c r="E602" s="444"/>
      <c r="F602" s="520"/>
      <c r="G602" s="520"/>
      <c r="H602" s="520"/>
      <c r="I602" s="444"/>
      <c r="J602" s="444"/>
      <c r="L602" s="444"/>
    </row>
    <row r="603" ht="15.75" customHeight="1">
      <c r="A603" s="444"/>
      <c r="B603" s="444"/>
      <c r="C603" s="520"/>
      <c r="D603" s="520"/>
      <c r="E603" s="444"/>
      <c r="F603" s="520"/>
      <c r="G603" s="520"/>
      <c r="H603" s="520"/>
      <c r="I603" s="444"/>
      <c r="J603" s="444"/>
      <c r="L603" s="444"/>
    </row>
    <row r="604" ht="15.75" customHeight="1">
      <c r="A604" s="444"/>
      <c r="B604" s="444"/>
      <c r="C604" s="520"/>
      <c r="D604" s="520"/>
      <c r="E604" s="444"/>
      <c r="F604" s="520"/>
      <c r="G604" s="520"/>
      <c r="H604" s="520"/>
      <c r="I604" s="444"/>
      <c r="J604" s="444"/>
      <c r="L604" s="444"/>
    </row>
    <row r="605" ht="15.75" customHeight="1">
      <c r="A605" s="444"/>
      <c r="B605" s="444"/>
      <c r="C605" s="520"/>
      <c r="D605" s="520"/>
      <c r="E605" s="444"/>
      <c r="F605" s="520"/>
      <c r="G605" s="520"/>
      <c r="H605" s="520"/>
      <c r="I605" s="444"/>
      <c r="J605" s="444"/>
      <c r="L605" s="444"/>
    </row>
    <row r="606" ht="15.75" customHeight="1">
      <c r="A606" s="444"/>
      <c r="B606" s="444"/>
      <c r="C606" s="520"/>
      <c r="D606" s="520"/>
      <c r="E606" s="444"/>
      <c r="F606" s="520"/>
      <c r="G606" s="520"/>
      <c r="H606" s="520"/>
      <c r="I606" s="444"/>
      <c r="J606" s="444"/>
      <c r="L606" s="444"/>
    </row>
    <row r="607" ht="15.75" customHeight="1">
      <c r="A607" s="444"/>
      <c r="B607" s="444"/>
      <c r="C607" s="520"/>
      <c r="D607" s="520"/>
      <c r="E607" s="444"/>
      <c r="F607" s="520"/>
      <c r="G607" s="520"/>
      <c r="H607" s="520"/>
      <c r="I607" s="444"/>
      <c r="J607" s="444"/>
      <c r="L607" s="444"/>
    </row>
    <row r="608" ht="15.75" customHeight="1">
      <c r="A608" s="444"/>
      <c r="B608" s="444"/>
      <c r="C608" s="520"/>
      <c r="D608" s="520"/>
      <c r="E608" s="444"/>
      <c r="F608" s="520"/>
      <c r="G608" s="520"/>
      <c r="H608" s="520"/>
      <c r="I608" s="444"/>
      <c r="J608" s="444"/>
      <c r="L608" s="444"/>
    </row>
    <row r="609" ht="15.75" customHeight="1">
      <c r="A609" s="444"/>
      <c r="B609" s="444"/>
      <c r="C609" s="520"/>
      <c r="D609" s="520"/>
      <c r="E609" s="444"/>
      <c r="F609" s="520"/>
      <c r="G609" s="520"/>
      <c r="H609" s="520"/>
      <c r="I609" s="444"/>
      <c r="J609" s="444"/>
      <c r="L609" s="444"/>
    </row>
    <row r="610" ht="15.75" customHeight="1">
      <c r="A610" s="444"/>
      <c r="B610" s="444"/>
      <c r="C610" s="520"/>
      <c r="D610" s="520"/>
      <c r="E610" s="444"/>
      <c r="F610" s="520"/>
      <c r="G610" s="520"/>
      <c r="H610" s="520"/>
      <c r="I610" s="444"/>
      <c r="J610" s="444"/>
      <c r="L610" s="444"/>
    </row>
    <row r="611" ht="15.75" customHeight="1">
      <c r="A611" s="444"/>
      <c r="B611" s="444"/>
      <c r="C611" s="520"/>
      <c r="D611" s="520"/>
      <c r="E611" s="444"/>
      <c r="F611" s="520"/>
      <c r="G611" s="520"/>
      <c r="H611" s="520"/>
      <c r="I611" s="444"/>
      <c r="J611" s="444"/>
      <c r="L611" s="444"/>
    </row>
    <row r="612" ht="15.75" customHeight="1">
      <c r="A612" s="444"/>
      <c r="B612" s="444"/>
      <c r="C612" s="520"/>
      <c r="D612" s="520"/>
      <c r="E612" s="444"/>
      <c r="F612" s="520"/>
      <c r="G612" s="520"/>
      <c r="H612" s="520"/>
      <c r="I612" s="444"/>
      <c r="J612" s="444"/>
      <c r="L612" s="444"/>
    </row>
    <row r="613" ht="15.75" customHeight="1">
      <c r="A613" s="444"/>
      <c r="B613" s="444"/>
      <c r="C613" s="520"/>
      <c r="D613" s="520"/>
      <c r="E613" s="444"/>
      <c r="F613" s="520"/>
      <c r="G613" s="520"/>
      <c r="H613" s="520"/>
      <c r="I613" s="444"/>
      <c r="J613" s="444"/>
      <c r="L613" s="444"/>
    </row>
    <row r="614" ht="15.75" customHeight="1">
      <c r="A614" s="444"/>
      <c r="B614" s="444"/>
      <c r="C614" s="520"/>
      <c r="D614" s="520"/>
      <c r="E614" s="444"/>
      <c r="F614" s="520"/>
      <c r="G614" s="520"/>
      <c r="H614" s="520"/>
      <c r="I614" s="444"/>
      <c r="J614" s="444"/>
      <c r="L614" s="444"/>
    </row>
    <row r="615" ht="15.75" customHeight="1">
      <c r="A615" s="444"/>
      <c r="B615" s="444"/>
      <c r="C615" s="520"/>
      <c r="D615" s="520"/>
      <c r="E615" s="444"/>
      <c r="F615" s="520"/>
      <c r="G615" s="520"/>
      <c r="H615" s="520"/>
      <c r="I615" s="444"/>
      <c r="J615" s="444"/>
      <c r="L615" s="444"/>
    </row>
    <row r="616" ht="15.75" customHeight="1">
      <c r="A616" s="444"/>
      <c r="B616" s="444"/>
      <c r="C616" s="520"/>
      <c r="D616" s="520"/>
      <c r="E616" s="444"/>
      <c r="F616" s="520"/>
      <c r="G616" s="520"/>
      <c r="H616" s="520"/>
      <c r="I616" s="444"/>
      <c r="J616" s="444"/>
      <c r="L616" s="444"/>
    </row>
    <row r="617" ht="15.75" customHeight="1">
      <c r="A617" s="444"/>
      <c r="B617" s="444"/>
      <c r="C617" s="520"/>
      <c r="D617" s="520"/>
      <c r="E617" s="444"/>
      <c r="F617" s="520"/>
      <c r="G617" s="520"/>
      <c r="H617" s="520"/>
      <c r="I617" s="444"/>
      <c r="J617" s="444"/>
      <c r="L617" s="444"/>
    </row>
    <row r="618" ht="15.75" customHeight="1">
      <c r="A618" s="444"/>
      <c r="B618" s="444"/>
      <c r="C618" s="520"/>
      <c r="D618" s="520"/>
      <c r="E618" s="444"/>
      <c r="F618" s="520"/>
      <c r="G618" s="520"/>
      <c r="H618" s="520"/>
      <c r="I618" s="444"/>
      <c r="J618" s="444"/>
      <c r="L618" s="444"/>
    </row>
    <row r="619" ht="15.75" customHeight="1">
      <c r="A619" s="444"/>
      <c r="B619" s="444"/>
      <c r="C619" s="520"/>
      <c r="D619" s="520"/>
      <c r="E619" s="444"/>
      <c r="F619" s="520"/>
      <c r="G619" s="520"/>
      <c r="H619" s="520"/>
      <c r="I619" s="444"/>
      <c r="J619" s="444"/>
      <c r="L619" s="444"/>
    </row>
    <row r="620" ht="15.75" customHeight="1">
      <c r="A620" s="444"/>
      <c r="B620" s="444"/>
      <c r="C620" s="520"/>
      <c r="D620" s="520"/>
      <c r="E620" s="444"/>
      <c r="F620" s="520"/>
      <c r="G620" s="520"/>
      <c r="H620" s="520"/>
      <c r="I620" s="444"/>
      <c r="J620" s="444"/>
      <c r="L620" s="444"/>
    </row>
    <row r="621" ht="15.75" customHeight="1">
      <c r="A621" s="444"/>
      <c r="B621" s="444"/>
      <c r="C621" s="520"/>
      <c r="D621" s="520"/>
      <c r="E621" s="444"/>
      <c r="F621" s="520"/>
      <c r="G621" s="520"/>
      <c r="H621" s="520"/>
      <c r="I621" s="444"/>
      <c r="J621" s="444"/>
      <c r="L621" s="444"/>
    </row>
    <row r="622" ht="15.75" customHeight="1">
      <c r="A622" s="444"/>
      <c r="B622" s="444"/>
      <c r="C622" s="520"/>
      <c r="D622" s="520"/>
      <c r="E622" s="444"/>
      <c r="F622" s="520"/>
      <c r="G622" s="520"/>
      <c r="H622" s="520"/>
      <c r="I622" s="444"/>
      <c r="J622" s="444"/>
      <c r="L622" s="444"/>
    </row>
    <row r="623" ht="15.75" customHeight="1">
      <c r="A623" s="444"/>
      <c r="B623" s="444"/>
      <c r="C623" s="520"/>
      <c r="D623" s="520"/>
      <c r="E623" s="444"/>
      <c r="F623" s="520"/>
      <c r="G623" s="520"/>
      <c r="H623" s="520"/>
      <c r="I623" s="444"/>
      <c r="J623" s="444"/>
      <c r="L623" s="444"/>
    </row>
    <row r="624" ht="15.75" customHeight="1">
      <c r="A624" s="444"/>
      <c r="B624" s="444"/>
      <c r="C624" s="520"/>
      <c r="D624" s="520"/>
      <c r="E624" s="444"/>
      <c r="F624" s="520"/>
      <c r="G624" s="520"/>
      <c r="H624" s="520"/>
      <c r="I624" s="444"/>
      <c r="J624" s="444"/>
      <c r="L624" s="444"/>
    </row>
    <row r="625" ht="15.75" customHeight="1">
      <c r="A625" s="444"/>
      <c r="B625" s="444"/>
      <c r="C625" s="520"/>
      <c r="D625" s="520"/>
      <c r="E625" s="444"/>
      <c r="F625" s="520"/>
      <c r="G625" s="520"/>
      <c r="H625" s="520"/>
      <c r="I625" s="444"/>
      <c r="J625" s="444"/>
      <c r="L625" s="444"/>
    </row>
    <row r="626" ht="15.75" customHeight="1">
      <c r="A626" s="444"/>
      <c r="B626" s="444"/>
      <c r="C626" s="520"/>
      <c r="D626" s="520"/>
      <c r="E626" s="444"/>
      <c r="F626" s="520"/>
      <c r="G626" s="520"/>
      <c r="H626" s="520"/>
      <c r="I626" s="444"/>
      <c r="J626" s="444"/>
      <c r="L626" s="444"/>
    </row>
    <row r="627" ht="15.75" customHeight="1">
      <c r="A627" s="444"/>
      <c r="B627" s="444"/>
      <c r="C627" s="520"/>
      <c r="D627" s="520"/>
      <c r="E627" s="444"/>
      <c r="F627" s="520"/>
      <c r="G627" s="520"/>
      <c r="H627" s="520"/>
      <c r="I627" s="444"/>
      <c r="J627" s="444"/>
      <c r="L627" s="444"/>
    </row>
    <row r="628" ht="15.75" customHeight="1">
      <c r="A628" s="444"/>
      <c r="B628" s="444"/>
      <c r="C628" s="520"/>
      <c r="D628" s="520"/>
      <c r="E628" s="444"/>
      <c r="F628" s="520"/>
      <c r="G628" s="520"/>
      <c r="H628" s="520"/>
      <c r="I628" s="444"/>
      <c r="J628" s="444"/>
      <c r="L628" s="444"/>
    </row>
    <row r="629" ht="15.75" customHeight="1">
      <c r="A629" s="444"/>
      <c r="B629" s="444"/>
      <c r="C629" s="520"/>
      <c r="D629" s="520"/>
      <c r="E629" s="444"/>
      <c r="F629" s="520"/>
      <c r="G629" s="520"/>
      <c r="H629" s="520"/>
      <c r="I629" s="444"/>
      <c r="J629" s="444"/>
      <c r="L629" s="444"/>
    </row>
    <row r="630" ht="15.75" customHeight="1">
      <c r="A630" s="444"/>
      <c r="B630" s="444"/>
      <c r="C630" s="520"/>
      <c r="D630" s="520"/>
      <c r="E630" s="444"/>
      <c r="F630" s="520"/>
      <c r="G630" s="520"/>
      <c r="H630" s="520"/>
      <c r="I630" s="444"/>
      <c r="J630" s="444"/>
      <c r="L630" s="444"/>
    </row>
    <row r="631" ht="15.75" customHeight="1">
      <c r="A631" s="444"/>
      <c r="B631" s="444"/>
      <c r="C631" s="520"/>
      <c r="D631" s="520"/>
      <c r="E631" s="444"/>
      <c r="F631" s="520"/>
      <c r="G631" s="520"/>
      <c r="H631" s="520"/>
      <c r="I631" s="444"/>
      <c r="J631" s="444"/>
      <c r="L631" s="444"/>
    </row>
    <row r="632" ht="15.75" customHeight="1">
      <c r="A632" s="444"/>
      <c r="B632" s="444"/>
      <c r="C632" s="520"/>
      <c r="D632" s="520"/>
      <c r="E632" s="444"/>
      <c r="F632" s="520"/>
      <c r="G632" s="520"/>
      <c r="H632" s="520"/>
      <c r="I632" s="444"/>
      <c r="J632" s="444"/>
      <c r="L632" s="444"/>
    </row>
    <row r="633" ht="15.75" customHeight="1">
      <c r="A633" s="444"/>
      <c r="B633" s="444"/>
      <c r="C633" s="520"/>
      <c r="D633" s="520"/>
      <c r="E633" s="444"/>
      <c r="F633" s="520"/>
      <c r="G633" s="520"/>
      <c r="H633" s="520"/>
      <c r="I633" s="444"/>
      <c r="J633" s="444"/>
      <c r="L633" s="444"/>
    </row>
    <row r="634" ht="15.75" customHeight="1">
      <c r="A634" s="444"/>
      <c r="B634" s="444"/>
      <c r="C634" s="520"/>
      <c r="D634" s="520"/>
      <c r="E634" s="444"/>
      <c r="F634" s="520"/>
      <c r="G634" s="520"/>
      <c r="H634" s="520"/>
      <c r="I634" s="444"/>
      <c r="J634" s="444"/>
      <c r="L634" s="444"/>
    </row>
    <row r="635" ht="15.75" customHeight="1">
      <c r="A635" s="444"/>
      <c r="B635" s="444"/>
      <c r="C635" s="520"/>
      <c r="D635" s="520"/>
      <c r="E635" s="444"/>
      <c r="F635" s="520"/>
      <c r="G635" s="520"/>
      <c r="H635" s="520"/>
      <c r="I635" s="444"/>
      <c r="J635" s="444"/>
      <c r="L635" s="444"/>
    </row>
    <row r="636" ht="15.75" customHeight="1">
      <c r="A636" s="444"/>
      <c r="B636" s="444"/>
      <c r="C636" s="520"/>
      <c r="D636" s="520"/>
      <c r="E636" s="444"/>
      <c r="F636" s="520"/>
      <c r="G636" s="520"/>
      <c r="H636" s="520"/>
      <c r="I636" s="444"/>
      <c r="J636" s="444"/>
      <c r="L636" s="444"/>
    </row>
    <row r="637" ht="15.75" customHeight="1">
      <c r="A637" s="444"/>
      <c r="B637" s="444"/>
      <c r="C637" s="520"/>
      <c r="D637" s="520"/>
      <c r="E637" s="444"/>
      <c r="F637" s="520"/>
      <c r="G637" s="520"/>
      <c r="H637" s="520"/>
      <c r="I637" s="444"/>
      <c r="J637" s="444"/>
      <c r="L637" s="444"/>
    </row>
    <row r="638" ht="15.75" customHeight="1">
      <c r="A638" s="444"/>
      <c r="B638" s="444"/>
      <c r="C638" s="520"/>
      <c r="D638" s="520"/>
      <c r="E638" s="444"/>
      <c r="F638" s="520"/>
      <c r="G638" s="520"/>
      <c r="H638" s="520"/>
      <c r="I638" s="444"/>
      <c r="J638" s="444"/>
      <c r="L638" s="444"/>
    </row>
    <row r="639" ht="15.75" customHeight="1">
      <c r="A639" s="444"/>
      <c r="B639" s="444"/>
      <c r="C639" s="520"/>
      <c r="D639" s="520"/>
      <c r="E639" s="444"/>
      <c r="F639" s="520"/>
      <c r="G639" s="520"/>
      <c r="H639" s="520"/>
      <c r="I639" s="444"/>
      <c r="J639" s="444"/>
      <c r="L639" s="444"/>
    </row>
    <row r="640" ht="15.75" customHeight="1">
      <c r="A640" s="444"/>
      <c r="B640" s="444"/>
      <c r="C640" s="520"/>
      <c r="D640" s="520"/>
      <c r="E640" s="444"/>
      <c r="F640" s="520"/>
      <c r="G640" s="520"/>
      <c r="H640" s="520"/>
      <c r="I640" s="444"/>
      <c r="J640" s="444"/>
      <c r="L640" s="444"/>
    </row>
    <row r="641" ht="15.75" customHeight="1">
      <c r="A641" s="444"/>
      <c r="B641" s="444"/>
      <c r="C641" s="520"/>
      <c r="D641" s="520"/>
      <c r="E641" s="444"/>
      <c r="F641" s="520"/>
      <c r="G641" s="520"/>
      <c r="H641" s="520"/>
      <c r="I641" s="444"/>
      <c r="J641" s="444"/>
      <c r="L641" s="444"/>
    </row>
    <row r="642" ht="15.75" customHeight="1">
      <c r="A642" s="444"/>
      <c r="B642" s="444"/>
      <c r="C642" s="520"/>
      <c r="D642" s="520"/>
      <c r="E642" s="444"/>
      <c r="F642" s="520"/>
      <c r="G642" s="520"/>
      <c r="H642" s="520"/>
      <c r="I642" s="444"/>
      <c r="J642" s="444"/>
      <c r="L642" s="444"/>
    </row>
    <row r="643" ht="15.75" customHeight="1">
      <c r="A643" s="444"/>
      <c r="B643" s="444"/>
      <c r="C643" s="520"/>
      <c r="D643" s="520"/>
      <c r="E643" s="444"/>
      <c r="F643" s="520"/>
      <c r="G643" s="520"/>
      <c r="H643" s="520"/>
      <c r="I643" s="444"/>
      <c r="J643" s="444"/>
      <c r="L643" s="444"/>
    </row>
    <row r="644" ht="15.75" customHeight="1">
      <c r="A644" s="444"/>
      <c r="B644" s="444"/>
      <c r="C644" s="520"/>
      <c r="D644" s="520"/>
      <c r="E644" s="444"/>
      <c r="F644" s="520"/>
      <c r="G644" s="520"/>
      <c r="H644" s="520"/>
      <c r="I644" s="444"/>
      <c r="J644" s="444"/>
      <c r="L644" s="444"/>
    </row>
    <row r="645" ht="15.75" customHeight="1">
      <c r="A645" s="444"/>
      <c r="B645" s="444"/>
      <c r="C645" s="520"/>
      <c r="D645" s="520"/>
      <c r="E645" s="444"/>
      <c r="F645" s="520"/>
      <c r="G645" s="520"/>
      <c r="H645" s="520"/>
      <c r="I645" s="444"/>
      <c r="J645" s="444"/>
      <c r="L645" s="444"/>
    </row>
    <row r="646" ht="15.75" customHeight="1">
      <c r="A646" s="444"/>
      <c r="B646" s="444"/>
      <c r="C646" s="520"/>
      <c r="D646" s="520"/>
      <c r="E646" s="444"/>
      <c r="F646" s="520"/>
      <c r="G646" s="520"/>
      <c r="H646" s="520"/>
      <c r="I646" s="444"/>
      <c r="J646" s="444"/>
      <c r="L646" s="444"/>
    </row>
    <row r="647" ht="15.75" customHeight="1">
      <c r="A647" s="444"/>
      <c r="B647" s="444"/>
      <c r="C647" s="520"/>
      <c r="D647" s="520"/>
      <c r="E647" s="444"/>
      <c r="F647" s="520"/>
      <c r="G647" s="520"/>
      <c r="H647" s="520"/>
      <c r="I647" s="444"/>
      <c r="J647" s="444"/>
      <c r="L647" s="444"/>
    </row>
    <row r="648" ht="15.75" customHeight="1">
      <c r="A648" s="444"/>
      <c r="B648" s="444"/>
      <c r="C648" s="520"/>
      <c r="D648" s="520"/>
      <c r="E648" s="444"/>
      <c r="F648" s="520"/>
      <c r="G648" s="520"/>
      <c r="H648" s="520"/>
      <c r="I648" s="444"/>
      <c r="J648" s="444"/>
      <c r="L648" s="444"/>
    </row>
    <row r="649" ht="15.75" customHeight="1">
      <c r="A649" s="444"/>
      <c r="B649" s="444"/>
      <c r="C649" s="520"/>
      <c r="D649" s="520"/>
      <c r="E649" s="444"/>
      <c r="F649" s="520"/>
      <c r="G649" s="520"/>
      <c r="H649" s="520"/>
      <c r="I649" s="444"/>
      <c r="J649" s="444"/>
      <c r="L649" s="444"/>
    </row>
    <row r="650" ht="15.75" customHeight="1">
      <c r="A650" s="444"/>
      <c r="B650" s="444"/>
      <c r="C650" s="520"/>
      <c r="D650" s="520"/>
      <c r="E650" s="444"/>
      <c r="F650" s="520"/>
      <c r="G650" s="520"/>
      <c r="H650" s="520"/>
      <c r="I650" s="444"/>
      <c r="J650" s="444"/>
      <c r="L650" s="444"/>
    </row>
    <row r="651" ht="15.75" customHeight="1">
      <c r="A651" s="444"/>
      <c r="B651" s="444"/>
      <c r="C651" s="520"/>
      <c r="D651" s="520"/>
      <c r="E651" s="444"/>
      <c r="F651" s="520"/>
      <c r="G651" s="520"/>
      <c r="H651" s="520"/>
      <c r="I651" s="444"/>
      <c r="J651" s="444"/>
      <c r="L651" s="444"/>
    </row>
    <row r="652" ht="15.75" customHeight="1">
      <c r="A652" s="444"/>
      <c r="B652" s="444"/>
      <c r="C652" s="520"/>
      <c r="D652" s="520"/>
      <c r="E652" s="444"/>
      <c r="F652" s="520"/>
      <c r="G652" s="520"/>
      <c r="H652" s="520"/>
      <c r="I652" s="444"/>
      <c r="J652" s="444"/>
      <c r="L652" s="444"/>
    </row>
    <row r="653" ht="15.75" customHeight="1">
      <c r="A653" s="444"/>
      <c r="B653" s="444"/>
      <c r="C653" s="520"/>
      <c r="D653" s="520"/>
      <c r="E653" s="444"/>
      <c r="F653" s="520"/>
      <c r="G653" s="520"/>
      <c r="H653" s="520"/>
      <c r="I653" s="444"/>
      <c r="J653" s="444"/>
      <c r="L653" s="444"/>
    </row>
    <row r="654" ht="15.75" customHeight="1">
      <c r="A654" s="444"/>
      <c r="B654" s="444"/>
      <c r="C654" s="520"/>
      <c r="D654" s="520"/>
      <c r="E654" s="444"/>
      <c r="F654" s="520"/>
      <c r="G654" s="520"/>
      <c r="H654" s="520"/>
      <c r="I654" s="444"/>
      <c r="J654" s="444"/>
      <c r="L654" s="444"/>
    </row>
    <row r="655" ht="15.75" customHeight="1">
      <c r="A655" s="444"/>
      <c r="B655" s="444"/>
      <c r="C655" s="520"/>
      <c r="D655" s="520"/>
      <c r="E655" s="444"/>
      <c r="F655" s="520"/>
      <c r="G655" s="520"/>
      <c r="H655" s="520"/>
      <c r="I655" s="444"/>
      <c r="J655" s="444"/>
      <c r="L655" s="444"/>
    </row>
    <row r="656" ht="15.75" customHeight="1">
      <c r="A656" s="444"/>
      <c r="B656" s="444"/>
      <c r="C656" s="520"/>
      <c r="D656" s="520"/>
      <c r="E656" s="444"/>
      <c r="F656" s="520"/>
      <c r="G656" s="520"/>
      <c r="H656" s="520"/>
      <c r="I656" s="444"/>
      <c r="J656" s="444"/>
      <c r="L656" s="444"/>
    </row>
    <row r="657" ht="15.75" customHeight="1">
      <c r="A657" s="444"/>
      <c r="B657" s="444"/>
      <c r="C657" s="520"/>
      <c r="D657" s="520"/>
      <c r="E657" s="444"/>
      <c r="F657" s="520"/>
      <c r="G657" s="520"/>
      <c r="H657" s="520"/>
      <c r="I657" s="444"/>
      <c r="J657" s="444"/>
      <c r="L657" s="444"/>
    </row>
    <row r="658" ht="15.75" customHeight="1">
      <c r="A658" s="444"/>
      <c r="B658" s="444"/>
      <c r="C658" s="520"/>
      <c r="D658" s="520"/>
      <c r="E658" s="444"/>
      <c r="F658" s="520"/>
      <c r="G658" s="520"/>
      <c r="H658" s="520"/>
      <c r="I658" s="444"/>
      <c r="J658" s="444"/>
      <c r="L658" s="444"/>
    </row>
    <row r="659" ht="15.75" customHeight="1">
      <c r="A659" s="444"/>
      <c r="B659" s="444"/>
      <c r="C659" s="520"/>
      <c r="D659" s="520"/>
      <c r="E659" s="444"/>
      <c r="F659" s="520"/>
      <c r="G659" s="520"/>
      <c r="H659" s="520"/>
      <c r="I659" s="444"/>
      <c r="J659" s="444"/>
      <c r="L659" s="444"/>
    </row>
    <row r="660" ht="15.75" customHeight="1">
      <c r="A660" s="444"/>
      <c r="B660" s="444"/>
      <c r="C660" s="520"/>
      <c r="D660" s="520"/>
      <c r="E660" s="444"/>
      <c r="F660" s="520"/>
      <c r="G660" s="520"/>
      <c r="H660" s="520"/>
      <c r="I660" s="444"/>
      <c r="J660" s="444"/>
      <c r="L660" s="444"/>
    </row>
    <row r="661" ht="15.75" customHeight="1">
      <c r="A661" s="444"/>
      <c r="B661" s="444"/>
      <c r="C661" s="520"/>
      <c r="D661" s="520"/>
      <c r="E661" s="444"/>
      <c r="F661" s="520"/>
      <c r="G661" s="520"/>
      <c r="H661" s="520"/>
      <c r="I661" s="444"/>
      <c r="J661" s="444"/>
      <c r="L661" s="444"/>
    </row>
    <row r="662" ht="15.75" customHeight="1">
      <c r="A662" s="444"/>
      <c r="B662" s="444"/>
      <c r="C662" s="520"/>
      <c r="D662" s="520"/>
      <c r="E662" s="444"/>
      <c r="F662" s="520"/>
      <c r="G662" s="520"/>
      <c r="H662" s="520"/>
      <c r="I662" s="444"/>
      <c r="J662" s="444"/>
      <c r="L662" s="444"/>
    </row>
    <row r="663" ht="15.75" customHeight="1">
      <c r="A663" s="444"/>
      <c r="B663" s="444"/>
      <c r="C663" s="520"/>
      <c r="D663" s="520"/>
      <c r="E663" s="444"/>
      <c r="F663" s="520"/>
      <c r="G663" s="520"/>
      <c r="H663" s="520"/>
      <c r="I663" s="444"/>
      <c r="J663" s="444"/>
      <c r="L663" s="444"/>
    </row>
    <row r="664" ht="15.75" customHeight="1">
      <c r="A664" s="444"/>
      <c r="B664" s="444"/>
      <c r="C664" s="520"/>
      <c r="D664" s="520"/>
      <c r="E664" s="444"/>
      <c r="F664" s="520"/>
      <c r="G664" s="520"/>
      <c r="H664" s="520"/>
      <c r="I664" s="444"/>
      <c r="J664" s="444"/>
      <c r="L664" s="444"/>
    </row>
    <row r="665" ht="15.75" customHeight="1">
      <c r="A665" s="444"/>
      <c r="B665" s="444"/>
      <c r="C665" s="520"/>
      <c r="D665" s="520"/>
      <c r="E665" s="444"/>
      <c r="F665" s="520"/>
      <c r="G665" s="520"/>
      <c r="H665" s="520"/>
      <c r="I665" s="444"/>
      <c r="J665" s="444"/>
      <c r="L665" s="444"/>
    </row>
    <row r="666" ht="15.75" customHeight="1">
      <c r="A666" s="444"/>
      <c r="B666" s="444"/>
      <c r="C666" s="520"/>
      <c r="D666" s="520"/>
      <c r="E666" s="444"/>
      <c r="F666" s="520"/>
      <c r="G666" s="520"/>
      <c r="H666" s="520"/>
      <c r="I666" s="444"/>
      <c r="J666" s="444"/>
      <c r="L666" s="444"/>
    </row>
    <row r="667" ht="15.75" customHeight="1">
      <c r="A667" s="444"/>
      <c r="B667" s="444"/>
      <c r="C667" s="520"/>
      <c r="D667" s="520"/>
      <c r="E667" s="444"/>
      <c r="F667" s="520"/>
      <c r="G667" s="520"/>
      <c r="H667" s="520"/>
      <c r="I667" s="444"/>
      <c r="J667" s="444"/>
      <c r="L667" s="444"/>
    </row>
    <row r="668" ht="15.75" customHeight="1">
      <c r="A668" s="444"/>
      <c r="B668" s="444"/>
      <c r="C668" s="520"/>
      <c r="D668" s="520"/>
      <c r="E668" s="444"/>
      <c r="F668" s="520"/>
      <c r="G668" s="520"/>
      <c r="H668" s="520"/>
      <c r="I668" s="444"/>
      <c r="J668" s="444"/>
      <c r="L668" s="444"/>
    </row>
    <row r="669" ht="15.75" customHeight="1">
      <c r="A669" s="444"/>
      <c r="B669" s="444"/>
      <c r="C669" s="520"/>
      <c r="D669" s="520"/>
      <c r="E669" s="444"/>
      <c r="F669" s="520"/>
      <c r="G669" s="520"/>
      <c r="H669" s="520"/>
      <c r="I669" s="444"/>
      <c r="J669" s="444"/>
      <c r="L669" s="444"/>
    </row>
    <row r="670" ht="15.75" customHeight="1">
      <c r="A670" s="444"/>
      <c r="B670" s="444"/>
      <c r="C670" s="520"/>
      <c r="D670" s="520"/>
      <c r="E670" s="444"/>
      <c r="F670" s="520"/>
      <c r="G670" s="520"/>
      <c r="H670" s="520"/>
      <c r="I670" s="444"/>
      <c r="J670" s="444"/>
      <c r="L670" s="444"/>
    </row>
    <row r="671" ht="15.75" customHeight="1">
      <c r="A671" s="444"/>
      <c r="B671" s="444"/>
      <c r="C671" s="520"/>
      <c r="D671" s="520"/>
      <c r="E671" s="444"/>
      <c r="F671" s="520"/>
      <c r="G671" s="520"/>
      <c r="H671" s="520"/>
      <c r="I671" s="444"/>
      <c r="J671" s="444"/>
      <c r="L671" s="444"/>
    </row>
    <row r="672" ht="15.75" customHeight="1">
      <c r="A672" s="444"/>
      <c r="B672" s="444"/>
      <c r="C672" s="520"/>
      <c r="D672" s="520"/>
      <c r="E672" s="444"/>
      <c r="F672" s="520"/>
      <c r="G672" s="520"/>
      <c r="H672" s="520"/>
      <c r="I672" s="444"/>
      <c r="J672" s="444"/>
      <c r="L672" s="444"/>
    </row>
    <row r="673" ht="15.75" customHeight="1">
      <c r="A673" s="444"/>
      <c r="B673" s="444"/>
      <c r="C673" s="520"/>
      <c r="D673" s="520"/>
      <c r="E673" s="444"/>
      <c r="F673" s="520"/>
      <c r="G673" s="520"/>
      <c r="H673" s="520"/>
      <c r="I673" s="444"/>
      <c r="J673" s="444"/>
      <c r="L673" s="444"/>
    </row>
    <row r="674" ht="15.75" customHeight="1">
      <c r="A674" s="444"/>
      <c r="B674" s="444"/>
      <c r="C674" s="520"/>
      <c r="D674" s="520"/>
      <c r="E674" s="444"/>
      <c r="F674" s="520"/>
      <c r="G674" s="520"/>
      <c r="H674" s="520"/>
      <c r="I674" s="444"/>
      <c r="J674" s="444"/>
      <c r="L674" s="444"/>
    </row>
    <row r="675" ht="15.75" customHeight="1">
      <c r="A675" s="444"/>
      <c r="B675" s="444"/>
      <c r="C675" s="520"/>
      <c r="D675" s="520"/>
      <c r="E675" s="444"/>
      <c r="F675" s="520"/>
      <c r="G675" s="520"/>
      <c r="H675" s="520"/>
      <c r="I675" s="444"/>
      <c r="J675" s="444"/>
      <c r="L675" s="444"/>
    </row>
    <row r="676" ht="15.75" customHeight="1">
      <c r="A676" s="444"/>
      <c r="B676" s="444"/>
      <c r="C676" s="520"/>
      <c r="D676" s="520"/>
      <c r="E676" s="444"/>
      <c r="F676" s="520"/>
      <c r="G676" s="520"/>
      <c r="H676" s="520"/>
      <c r="I676" s="444"/>
      <c r="J676" s="444"/>
      <c r="L676" s="444"/>
    </row>
    <row r="677" ht="15.75" customHeight="1">
      <c r="A677" s="444"/>
      <c r="B677" s="444"/>
      <c r="C677" s="520"/>
      <c r="D677" s="520"/>
      <c r="E677" s="444"/>
      <c r="F677" s="520"/>
      <c r="G677" s="520"/>
      <c r="H677" s="520"/>
      <c r="I677" s="444"/>
      <c r="J677" s="444"/>
      <c r="L677" s="444"/>
    </row>
    <row r="678" ht="15.75" customHeight="1">
      <c r="A678" s="444"/>
      <c r="B678" s="444"/>
      <c r="C678" s="520"/>
      <c r="D678" s="520"/>
      <c r="E678" s="444"/>
      <c r="F678" s="520"/>
      <c r="G678" s="520"/>
      <c r="H678" s="520"/>
      <c r="I678" s="444"/>
      <c r="J678" s="444"/>
      <c r="L678" s="444"/>
    </row>
    <row r="679" ht="15.75" customHeight="1">
      <c r="A679" s="444"/>
      <c r="B679" s="444"/>
      <c r="C679" s="520"/>
      <c r="D679" s="520"/>
      <c r="E679" s="444"/>
      <c r="F679" s="520"/>
      <c r="G679" s="520"/>
      <c r="H679" s="520"/>
      <c r="I679" s="444"/>
      <c r="J679" s="444"/>
      <c r="L679" s="444"/>
    </row>
    <row r="680" ht="15.75" customHeight="1">
      <c r="A680" s="444"/>
      <c r="B680" s="444"/>
      <c r="C680" s="520"/>
      <c r="D680" s="520"/>
      <c r="E680" s="444"/>
      <c r="F680" s="520"/>
      <c r="G680" s="520"/>
      <c r="H680" s="520"/>
      <c r="I680" s="444"/>
      <c r="J680" s="444"/>
      <c r="L680" s="444"/>
    </row>
    <row r="681" ht="15.75" customHeight="1">
      <c r="A681" s="444"/>
      <c r="B681" s="444"/>
      <c r="C681" s="520"/>
      <c r="D681" s="520"/>
      <c r="E681" s="444"/>
      <c r="F681" s="520"/>
      <c r="G681" s="520"/>
      <c r="H681" s="520"/>
      <c r="I681" s="444"/>
      <c r="J681" s="444"/>
      <c r="L681" s="444"/>
    </row>
    <row r="682" ht="15.75" customHeight="1">
      <c r="A682" s="444"/>
      <c r="B682" s="444"/>
      <c r="C682" s="520"/>
      <c r="D682" s="520"/>
      <c r="E682" s="444"/>
      <c r="F682" s="520"/>
      <c r="G682" s="520"/>
      <c r="H682" s="520"/>
      <c r="I682" s="444"/>
      <c r="J682" s="444"/>
      <c r="L682" s="444"/>
    </row>
    <row r="683" ht="15.75" customHeight="1">
      <c r="A683" s="444"/>
      <c r="B683" s="444"/>
      <c r="C683" s="520"/>
      <c r="D683" s="520"/>
      <c r="E683" s="444"/>
      <c r="F683" s="520"/>
      <c r="G683" s="520"/>
      <c r="H683" s="520"/>
      <c r="I683" s="444"/>
      <c r="J683" s="444"/>
      <c r="L683" s="444"/>
    </row>
    <row r="684" ht="15.75" customHeight="1">
      <c r="A684" s="444"/>
      <c r="B684" s="444"/>
      <c r="C684" s="520"/>
      <c r="D684" s="520"/>
      <c r="E684" s="444"/>
      <c r="F684" s="520"/>
      <c r="G684" s="520"/>
      <c r="H684" s="520"/>
      <c r="I684" s="444"/>
      <c r="J684" s="444"/>
      <c r="L684" s="444"/>
    </row>
    <row r="685" ht="15.75" customHeight="1">
      <c r="A685" s="444"/>
      <c r="B685" s="444"/>
      <c r="C685" s="520"/>
      <c r="D685" s="520"/>
      <c r="E685" s="444"/>
      <c r="F685" s="520"/>
      <c r="G685" s="520"/>
      <c r="H685" s="520"/>
      <c r="I685" s="444"/>
      <c r="J685" s="444"/>
      <c r="L685" s="444"/>
    </row>
    <row r="686" ht="15.75" customHeight="1">
      <c r="A686" s="444"/>
      <c r="B686" s="444"/>
      <c r="C686" s="520"/>
      <c r="D686" s="520"/>
      <c r="E686" s="444"/>
      <c r="F686" s="520"/>
      <c r="G686" s="520"/>
      <c r="H686" s="520"/>
      <c r="I686" s="444"/>
      <c r="J686" s="444"/>
      <c r="L686" s="444"/>
    </row>
    <row r="687" ht="15.75" customHeight="1">
      <c r="A687" s="444"/>
      <c r="B687" s="444"/>
      <c r="C687" s="520"/>
      <c r="D687" s="520"/>
      <c r="E687" s="444"/>
      <c r="F687" s="520"/>
      <c r="G687" s="520"/>
      <c r="H687" s="520"/>
      <c r="I687" s="444"/>
      <c r="J687" s="444"/>
      <c r="L687" s="444"/>
    </row>
    <row r="688" ht="15.75" customHeight="1">
      <c r="A688" s="444"/>
      <c r="B688" s="444"/>
      <c r="C688" s="520"/>
      <c r="D688" s="520"/>
      <c r="E688" s="444"/>
      <c r="F688" s="520"/>
      <c r="G688" s="520"/>
      <c r="H688" s="520"/>
      <c r="I688" s="444"/>
      <c r="J688" s="444"/>
      <c r="L688" s="444"/>
    </row>
    <row r="689" ht="15.75" customHeight="1">
      <c r="A689" s="444"/>
      <c r="B689" s="444"/>
      <c r="C689" s="520"/>
      <c r="D689" s="520"/>
      <c r="E689" s="444"/>
      <c r="F689" s="520"/>
      <c r="G689" s="520"/>
      <c r="H689" s="520"/>
      <c r="I689" s="444"/>
      <c r="J689" s="444"/>
      <c r="L689" s="444"/>
    </row>
    <row r="690" ht="15.75" customHeight="1">
      <c r="A690" s="444"/>
      <c r="B690" s="444"/>
      <c r="C690" s="520"/>
      <c r="D690" s="520"/>
      <c r="E690" s="444"/>
      <c r="F690" s="520"/>
      <c r="G690" s="520"/>
      <c r="H690" s="520"/>
      <c r="I690" s="444"/>
      <c r="J690" s="444"/>
      <c r="L690" s="444"/>
    </row>
    <row r="691" ht="15.75" customHeight="1">
      <c r="A691" s="444"/>
      <c r="B691" s="444"/>
      <c r="C691" s="520"/>
      <c r="D691" s="520"/>
      <c r="E691" s="444"/>
      <c r="F691" s="520"/>
      <c r="G691" s="520"/>
      <c r="H691" s="520"/>
      <c r="I691" s="444"/>
      <c r="J691" s="444"/>
      <c r="L691" s="444"/>
    </row>
    <row r="692" ht="15.75" customHeight="1">
      <c r="A692" s="444"/>
      <c r="B692" s="444"/>
      <c r="C692" s="520"/>
      <c r="D692" s="520"/>
      <c r="E692" s="444"/>
      <c r="F692" s="520"/>
      <c r="G692" s="520"/>
      <c r="H692" s="520"/>
      <c r="I692" s="444"/>
      <c r="J692" s="444"/>
      <c r="L692" s="444"/>
    </row>
    <row r="693" ht="15.75" customHeight="1">
      <c r="A693" s="444"/>
      <c r="B693" s="444"/>
      <c r="C693" s="520"/>
      <c r="D693" s="520"/>
      <c r="E693" s="444"/>
      <c r="F693" s="520"/>
      <c r="G693" s="520"/>
      <c r="H693" s="520"/>
      <c r="I693" s="444"/>
      <c r="J693" s="444"/>
      <c r="L693" s="444"/>
    </row>
    <row r="694" ht="15.75" customHeight="1">
      <c r="A694" s="444"/>
      <c r="B694" s="444"/>
      <c r="C694" s="520"/>
      <c r="D694" s="520"/>
      <c r="E694" s="444"/>
      <c r="F694" s="520"/>
      <c r="G694" s="520"/>
      <c r="H694" s="520"/>
      <c r="I694" s="444"/>
      <c r="J694" s="444"/>
      <c r="L694" s="444"/>
    </row>
    <row r="695" ht="15.75" customHeight="1">
      <c r="A695" s="444"/>
      <c r="B695" s="444"/>
      <c r="C695" s="520"/>
      <c r="D695" s="520"/>
      <c r="E695" s="444"/>
      <c r="F695" s="520"/>
      <c r="G695" s="520"/>
      <c r="H695" s="520"/>
      <c r="I695" s="444"/>
      <c r="J695" s="444"/>
      <c r="L695" s="444"/>
    </row>
    <row r="696" ht="15.75" customHeight="1">
      <c r="A696" s="444"/>
      <c r="B696" s="444"/>
      <c r="C696" s="520"/>
      <c r="D696" s="520"/>
      <c r="E696" s="444"/>
      <c r="F696" s="520"/>
      <c r="G696" s="520"/>
      <c r="H696" s="520"/>
      <c r="I696" s="444"/>
      <c r="J696" s="444"/>
      <c r="L696" s="444"/>
    </row>
    <row r="697" ht="15.75" customHeight="1">
      <c r="A697" s="444"/>
      <c r="B697" s="444"/>
      <c r="C697" s="520"/>
      <c r="D697" s="520"/>
      <c r="E697" s="444"/>
      <c r="F697" s="520"/>
      <c r="G697" s="520"/>
      <c r="H697" s="520"/>
      <c r="I697" s="444"/>
      <c r="J697" s="444"/>
      <c r="L697" s="444"/>
    </row>
    <row r="698" ht="15.75" customHeight="1">
      <c r="A698" s="444"/>
      <c r="B698" s="444"/>
      <c r="C698" s="520"/>
      <c r="D698" s="520"/>
      <c r="E698" s="444"/>
      <c r="F698" s="520"/>
      <c r="G698" s="520"/>
      <c r="H698" s="520"/>
      <c r="I698" s="444"/>
      <c r="J698" s="444"/>
      <c r="L698" s="444"/>
    </row>
    <row r="699" ht="15.75" customHeight="1">
      <c r="A699" s="444"/>
      <c r="B699" s="444"/>
      <c r="C699" s="520"/>
      <c r="D699" s="520"/>
      <c r="E699" s="444"/>
      <c r="F699" s="520"/>
      <c r="G699" s="520"/>
      <c r="H699" s="520"/>
      <c r="I699" s="444"/>
      <c r="J699" s="444"/>
      <c r="L699" s="444"/>
    </row>
    <row r="700" ht="15.75" customHeight="1">
      <c r="A700" s="444"/>
      <c r="B700" s="444"/>
      <c r="C700" s="520"/>
      <c r="D700" s="520"/>
      <c r="E700" s="444"/>
      <c r="F700" s="520"/>
      <c r="G700" s="520"/>
      <c r="H700" s="520"/>
      <c r="I700" s="444"/>
      <c r="J700" s="444"/>
      <c r="L700" s="444"/>
    </row>
    <row r="701" ht="15.75" customHeight="1">
      <c r="A701" s="444"/>
      <c r="B701" s="444"/>
      <c r="C701" s="520"/>
      <c r="D701" s="520"/>
      <c r="E701" s="444"/>
      <c r="F701" s="520"/>
      <c r="G701" s="520"/>
      <c r="H701" s="520"/>
      <c r="I701" s="444"/>
      <c r="J701" s="444"/>
      <c r="L701" s="444"/>
    </row>
    <row r="702" ht="15.75" customHeight="1">
      <c r="A702" s="444"/>
      <c r="B702" s="444"/>
      <c r="C702" s="520"/>
      <c r="D702" s="520"/>
      <c r="E702" s="444"/>
      <c r="F702" s="520"/>
      <c r="G702" s="520"/>
      <c r="H702" s="520"/>
      <c r="I702" s="444"/>
      <c r="J702" s="444"/>
      <c r="L702" s="444"/>
    </row>
    <row r="703" ht="15.75" customHeight="1">
      <c r="A703" s="444"/>
      <c r="B703" s="444"/>
      <c r="C703" s="520"/>
      <c r="D703" s="520"/>
      <c r="E703" s="444"/>
      <c r="F703" s="520"/>
      <c r="G703" s="520"/>
      <c r="H703" s="520"/>
      <c r="I703" s="444"/>
      <c r="J703" s="444"/>
      <c r="L703" s="444"/>
    </row>
    <row r="704" ht="15.75" customHeight="1">
      <c r="A704" s="444"/>
      <c r="B704" s="444"/>
      <c r="C704" s="520"/>
      <c r="D704" s="520"/>
      <c r="E704" s="444"/>
      <c r="F704" s="520"/>
      <c r="G704" s="520"/>
      <c r="H704" s="520"/>
      <c r="I704" s="444"/>
      <c r="J704" s="444"/>
      <c r="L704" s="444"/>
    </row>
    <row r="705" ht="15.75" customHeight="1">
      <c r="A705" s="444"/>
      <c r="B705" s="444"/>
      <c r="C705" s="520"/>
      <c r="D705" s="520"/>
      <c r="E705" s="444"/>
      <c r="F705" s="520"/>
      <c r="G705" s="520"/>
      <c r="H705" s="520"/>
      <c r="I705" s="444"/>
      <c r="J705" s="444"/>
      <c r="L705" s="444"/>
    </row>
    <row r="706" ht="15.75" customHeight="1">
      <c r="A706" s="444"/>
      <c r="B706" s="444"/>
      <c r="C706" s="520"/>
      <c r="D706" s="520"/>
      <c r="E706" s="444"/>
      <c r="F706" s="520"/>
      <c r="G706" s="520"/>
      <c r="H706" s="520"/>
      <c r="I706" s="444"/>
      <c r="J706" s="444"/>
      <c r="L706" s="444"/>
    </row>
    <row r="707" ht="15.75" customHeight="1">
      <c r="A707" s="444"/>
      <c r="B707" s="444"/>
      <c r="C707" s="520"/>
      <c r="D707" s="520"/>
      <c r="E707" s="444"/>
      <c r="F707" s="520"/>
      <c r="G707" s="520"/>
      <c r="H707" s="520"/>
      <c r="I707" s="444"/>
      <c r="J707" s="444"/>
      <c r="L707" s="444"/>
    </row>
    <row r="708" ht="15.75" customHeight="1">
      <c r="A708" s="444"/>
      <c r="B708" s="444"/>
      <c r="C708" s="520"/>
      <c r="D708" s="520"/>
      <c r="E708" s="444"/>
      <c r="F708" s="520"/>
      <c r="G708" s="520"/>
      <c r="H708" s="520"/>
      <c r="I708" s="444"/>
      <c r="J708" s="444"/>
      <c r="L708" s="444"/>
    </row>
    <row r="709" ht="15.75" customHeight="1">
      <c r="A709" s="444"/>
      <c r="B709" s="444"/>
      <c r="C709" s="520"/>
      <c r="D709" s="520"/>
      <c r="E709" s="444"/>
      <c r="F709" s="520"/>
      <c r="G709" s="520"/>
      <c r="H709" s="520"/>
      <c r="I709" s="444"/>
      <c r="J709" s="444"/>
      <c r="L709" s="444"/>
    </row>
    <row r="710" ht="15.75" customHeight="1">
      <c r="A710" s="444"/>
      <c r="B710" s="444"/>
      <c r="C710" s="520"/>
      <c r="D710" s="520"/>
      <c r="E710" s="444"/>
      <c r="F710" s="520"/>
      <c r="G710" s="520"/>
      <c r="H710" s="520"/>
      <c r="I710" s="444"/>
      <c r="J710" s="444"/>
      <c r="L710" s="444"/>
    </row>
    <row r="711" ht="15.75" customHeight="1">
      <c r="A711" s="444"/>
      <c r="B711" s="444"/>
      <c r="C711" s="520"/>
      <c r="D711" s="520"/>
      <c r="E711" s="444"/>
      <c r="F711" s="520"/>
      <c r="G711" s="520"/>
      <c r="H711" s="520"/>
      <c r="I711" s="444"/>
      <c r="J711" s="444"/>
      <c r="L711" s="444"/>
    </row>
    <row r="712" ht="15.75" customHeight="1">
      <c r="A712" s="444"/>
      <c r="B712" s="444"/>
      <c r="C712" s="520"/>
      <c r="D712" s="520"/>
      <c r="E712" s="444"/>
      <c r="F712" s="520"/>
      <c r="G712" s="520"/>
      <c r="H712" s="520"/>
      <c r="I712" s="444"/>
      <c r="J712" s="444"/>
      <c r="L712" s="444"/>
    </row>
    <row r="713" ht="15.75" customHeight="1">
      <c r="A713" s="444"/>
      <c r="B713" s="444"/>
      <c r="C713" s="520"/>
      <c r="D713" s="520"/>
      <c r="E713" s="444"/>
      <c r="F713" s="520"/>
      <c r="G713" s="520"/>
      <c r="H713" s="520"/>
      <c r="I713" s="444"/>
      <c r="J713" s="444"/>
      <c r="L713" s="444"/>
    </row>
    <row r="714" ht="15.75" customHeight="1">
      <c r="A714" s="444"/>
      <c r="B714" s="444"/>
      <c r="C714" s="520"/>
      <c r="D714" s="520"/>
      <c r="E714" s="444"/>
      <c r="F714" s="520"/>
      <c r="G714" s="520"/>
      <c r="H714" s="520"/>
      <c r="I714" s="444"/>
      <c r="J714" s="444"/>
      <c r="L714" s="444"/>
    </row>
    <row r="715" ht="15.75" customHeight="1">
      <c r="A715" s="444"/>
      <c r="B715" s="444"/>
      <c r="C715" s="520"/>
      <c r="D715" s="520"/>
      <c r="E715" s="444"/>
      <c r="F715" s="520"/>
      <c r="G715" s="520"/>
      <c r="H715" s="520"/>
      <c r="I715" s="444"/>
      <c r="J715" s="444"/>
      <c r="L715" s="444"/>
    </row>
    <row r="716" ht="15.75" customHeight="1">
      <c r="A716" s="444"/>
      <c r="B716" s="444"/>
      <c r="C716" s="520"/>
      <c r="D716" s="520"/>
      <c r="E716" s="444"/>
      <c r="F716" s="520"/>
      <c r="G716" s="520"/>
      <c r="H716" s="520"/>
      <c r="I716" s="444"/>
      <c r="J716" s="444"/>
      <c r="L716" s="444"/>
    </row>
    <row r="717" ht="15.75" customHeight="1">
      <c r="A717" s="444"/>
      <c r="B717" s="444"/>
      <c r="C717" s="520"/>
      <c r="D717" s="520"/>
      <c r="E717" s="444"/>
      <c r="F717" s="520"/>
      <c r="G717" s="520"/>
      <c r="H717" s="520"/>
      <c r="I717" s="444"/>
      <c r="J717" s="444"/>
      <c r="L717" s="444"/>
    </row>
    <row r="718" ht="15.75" customHeight="1">
      <c r="A718" s="444"/>
      <c r="B718" s="444"/>
      <c r="C718" s="520"/>
      <c r="D718" s="520"/>
      <c r="E718" s="444"/>
      <c r="F718" s="520"/>
      <c r="G718" s="520"/>
      <c r="H718" s="520"/>
      <c r="I718" s="444"/>
      <c r="J718" s="444"/>
      <c r="L718" s="444"/>
    </row>
    <row r="719" ht="15.75" customHeight="1">
      <c r="A719" s="444"/>
      <c r="B719" s="444"/>
      <c r="C719" s="520"/>
      <c r="D719" s="520"/>
      <c r="E719" s="444"/>
      <c r="F719" s="520"/>
      <c r="G719" s="520"/>
      <c r="H719" s="520"/>
      <c r="I719" s="444"/>
      <c r="J719" s="444"/>
      <c r="L719" s="444"/>
    </row>
    <row r="720" ht="15.75" customHeight="1">
      <c r="A720" s="444"/>
      <c r="B720" s="444"/>
      <c r="C720" s="520"/>
      <c r="D720" s="520"/>
      <c r="E720" s="444"/>
      <c r="F720" s="520"/>
      <c r="G720" s="520"/>
      <c r="H720" s="520"/>
      <c r="I720" s="444"/>
      <c r="J720" s="444"/>
      <c r="L720" s="444"/>
    </row>
    <row r="721" ht="15.75" customHeight="1">
      <c r="A721" s="444"/>
      <c r="B721" s="444"/>
      <c r="C721" s="520"/>
      <c r="D721" s="520"/>
      <c r="E721" s="444"/>
      <c r="F721" s="520"/>
      <c r="G721" s="520"/>
      <c r="H721" s="520"/>
      <c r="I721" s="444"/>
      <c r="J721" s="444"/>
      <c r="L721" s="444"/>
    </row>
    <row r="722" ht="15.75" customHeight="1">
      <c r="A722" s="444"/>
      <c r="B722" s="444"/>
      <c r="C722" s="520"/>
      <c r="D722" s="520"/>
      <c r="E722" s="444"/>
      <c r="F722" s="520"/>
      <c r="G722" s="520"/>
      <c r="H722" s="520"/>
      <c r="I722" s="444"/>
      <c r="J722" s="444"/>
      <c r="L722" s="444"/>
    </row>
    <row r="723" ht="15.75" customHeight="1">
      <c r="A723" s="444"/>
      <c r="B723" s="444"/>
      <c r="C723" s="520"/>
      <c r="D723" s="520"/>
      <c r="E723" s="444"/>
      <c r="F723" s="520"/>
      <c r="G723" s="520"/>
      <c r="H723" s="520"/>
      <c r="I723" s="444"/>
      <c r="J723" s="444"/>
      <c r="L723" s="444"/>
    </row>
    <row r="724" ht="15.75" customHeight="1">
      <c r="A724" s="444"/>
      <c r="B724" s="444"/>
      <c r="C724" s="520"/>
      <c r="D724" s="520"/>
      <c r="E724" s="444"/>
      <c r="F724" s="520"/>
      <c r="G724" s="520"/>
      <c r="H724" s="520"/>
      <c r="I724" s="444"/>
      <c r="J724" s="444"/>
      <c r="L724" s="444"/>
    </row>
    <row r="725" ht="15.75" customHeight="1">
      <c r="A725" s="444"/>
      <c r="B725" s="444"/>
      <c r="C725" s="520"/>
      <c r="D725" s="520"/>
      <c r="E725" s="444"/>
      <c r="F725" s="520"/>
      <c r="G725" s="520"/>
      <c r="H725" s="520"/>
      <c r="I725" s="444"/>
      <c r="J725" s="444"/>
      <c r="L725" s="444"/>
    </row>
    <row r="726" ht="15.75" customHeight="1">
      <c r="A726" s="444"/>
      <c r="B726" s="444"/>
      <c r="C726" s="520"/>
      <c r="D726" s="520"/>
      <c r="E726" s="444"/>
      <c r="F726" s="520"/>
      <c r="G726" s="520"/>
      <c r="H726" s="520"/>
      <c r="I726" s="444"/>
      <c r="J726" s="444"/>
      <c r="L726" s="444"/>
    </row>
    <row r="727" ht="15.75" customHeight="1">
      <c r="A727" s="444"/>
      <c r="B727" s="444"/>
      <c r="C727" s="520"/>
      <c r="D727" s="520"/>
      <c r="E727" s="444"/>
      <c r="F727" s="520"/>
      <c r="G727" s="520"/>
      <c r="H727" s="520"/>
      <c r="I727" s="444"/>
      <c r="J727" s="444"/>
      <c r="L727" s="444"/>
    </row>
    <row r="728" ht="15.75" customHeight="1">
      <c r="A728" s="444"/>
      <c r="B728" s="444"/>
      <c r="C728" s="520"/>
      <c r="D728" s="520"/>
      <c r="E728" s="444"/>
      <c r="F728" s="520"/>
      <c r="G728" s="520"/>
      <c r="H728" s="520"/>
      <c r="I728" s="444"/>
      <c r="J728" s="444"/>
      <c r="L728" s="444"/>
    </row>
    <row r="729" ht="15.75" customHeight="1">
      <c r="A729" s="444"/>
      <c r="B729" s="444"/>
      <c r="C729" s="520"/>
      <c r="D729" s="520"/>
      <c r="E729" s="444"/>
      <c r="F729" s="520"/>
      <c r="G729" s="520"/>
      <c r="H729" s="520"/>
      <c r="I729" s="444"/>
      <c r="J729" s="444"/>
      <c r="L729" s="444"/>
    </row>
    <row r="730" ht="15.75" customHeight="1">
      <c r="A730" s="444"/>
      <c r="B730" s="444"/>
      <c r="C730" s="520"/>
      <c r="D730" s="520"/>
      <c r="E730" s="444"/>
      <c r="F730" s="520"/>
      <c r="G730" s="520"/>
      <c r="H730" s="520"/>
      <c r="I730" s="444"/>
      <c r="J730" s="444"/>
      <c r="L730" s="444"/>
    </row>
    <row r="731" ht="15.75" customHeight="1">
      <c r="A731" s="444"/>
      <c r="B731" s="444"/>
      <c r="C731" s="520"/>
      <c r="D731" s="520"/>
      <c r="E731" s="444"/>
      <c r="F731" s="520"/>
      <c r="G731" s="520"/>
      <c r="H731" s="520"/>
      <c r="I731" s="444"/>
      <c r="J731" s="444"/>
      <c r="L731" s="444"/>
    </row>
    <row r="732" ht="15.75" customHeight="1">
      <c r="A732" s="444"/>
      <c r="B732" s="444"/>
      <c r="C732" s="520"/>
      <c r="D732" s="520"/>
      <c r="E732" s="444"/>
      <c r="F732" s="520"/>
      <c r="G732" s="520"/>
      <c r="H732" s="520"/>
      <c r="I732" s="444"/>
      <c r="J732" s="444"/>
      <c r="L732" s="444"/>
    </row>
    <row r="733" ht="15.75" customHeight="1">
      <c r="A733" s="444"/>
      <c r="B733" s="444"/>
      <c r="C733" s="520"/>
      <c r="D733" s="520"/>
      <c r="E733" s="444"/>
      <c r="F733" s="520"/>
      <c r="G733" s="520"/>
      <c r="H733" s="520"/>
      <c r="I733" s="444"/>
      <c r="J733" s="444"/>
      <c r="L733" s="444"/>
    </row>
    <row r="734" ht="15.75" customHeight="1">
      <c r="A734" s="444"/>
      <c r="B734" s="444"/>
      <c r="C734" s="520"/>
      <c r="D734" s="520"/>
      <c r="E734" s="444"/>
      <c r="F734" s="520"/>
      <c r="G734" s="520"/>
      <c r="H734" s="520"/>
      <c r="I734" s="444"/>
      <c r="J734" s="444"/>
      <c r="L734" s="444"/>
    </row>
    <row r="735" ht="15.75" customHeight="1">
      <c r="A735" s="444"/>
      <c r="B735" s="444"/>
      <c r="C735" s="520"/>
      <c r="D735" s="520"/>
      <c r="E735" s="444"/>
      <c r="F735" s="520"/>
      <c r="G735" s="520"/>
      <c r="H735" s="520"/>
      <c r="I735" s="444"/>
      <c r="J735" s="444"/>
      <c r="L735" s="444"/>
    </row>
    <row r="736" ht="15.75" customHeight="1">
      <c r="A736" s="444"/>
      <c r="B736" s="444"/>
      <c r="C736" s="520"/>
      <c r="D736" s="520"/>
      <c r="E736" s="444"/>
      <c r="F736" s="520"/>
      <c r="G736" s="520"/>
      <c r="H736" s="520"/>
      <c r="I736" s="444"/>
      <c r="J736" s="444"/>
      <c r="L736" s="444"/>
    </row>
    <row r="737" ht="15.75" customHeight="1">
      <c r="A737" s="444"/>
      <c r="B737" s="444"/>
      <c r="C737" s="520"/>
      <c r="D737" s="520"/>
      <c r="E737" s="444"/>
      <c r="F737" s="520"/>
      <c r="G737" s="520"/>
      <c r="H737" s="520"/>
      <c r="I737" s="444"/>
      <c r="J737" s="444"/>
      <c r="L737" s="444"/>
    </row>
    <row r="738" ht="15.75" customHeight="1">
      <c r="A738" s="444"/>
      <c r="B738" s="444"/>
      <c r="C738" s="520"/>
      <c r="D738" s="520"/>
      <c r="E738" s="444"/>
      <c r="F738" s="520"/>
      <c r="G738" s="520"/>
      <c r="H738" s="520"/>
      <c r="I738" s="444"/>
      <c r="J738" s="444"/>
      <c r="L738" s="444"/>
    </row>
    <row r="739" ht="15.75" customHeight="1">
      <c r="A739" s="444"/>
      <c r="B739" s="444"/>
      <c r="C739" s="520"/>
      <c r="D739" s="520"/>
      <c r="E739" s="444"/>
      <c r="F739" s="520"/>
      <c r="G739" s="520"/>
      <c r="H739" s="520"/>
      <c r="I739" s="444"/>
      <c r="J739" s="444"/>
      <c r="L739" s="444"/>
    </row>
    <row r="740" ht="15.75" customHeight="1">
      <c r="A740" s="444"/>
      <c r="B740" s="444"/>
      <c r="C740" s="520"/>
      <c r="D740" s="520"/>
      <c r="E740" s="444"/>
      <c r="F740" s="520"/>
      <c r="G740" s="520"/>
      <c r="H740" s="520"/>
      <c r="I740" s="444"/>
      <c r="J740" s="444"/>
      <c r="L740" s="444"/>
    </row>
    <row r="741" ht="15.75" customHeight="1">
      <c r="A741" s="444"/>
      <c r="B741" s="444"/>
      <c r="C741" s="520"/>
      <c r="D741" s="520"/>
      <c r="E741" s="444"/>
      <c r="F741" s="520"/>
      <c r="G741" s="520"/>
      <c r="H741" s="520"/>
      <c r="I741" s="444"/>
      <c r="J741" s="444"/>
      <c r="L741" s="444"/>
    </row>
    <row r="742" ht="15.75" customHeight="1">
      <c r="A742" s="444"/>
      <c r="B742" s="444"/>
      <c r="C742" s="520"/>
      <c r="D742" s="520"/>
      <c r="E742" s="444"/>
      <c r="F742" s="520"/>
      <c r="G742" s="520"/>
      <c r="H742" s="520"/>
      <c r="I742" s="444"/>
      <c r="J742" s="444"/>
      <c r="L742" s="444"/>
    </row>
    <row r="743" ht="15.75" customHeight="1">
      <c r="A743" s="444"/>
      <c r="B743" s="444"/>
      <c r="C743" s="520"/>
      <c r="D743" s="520"/>
      <c r="E743" s="444"/>
      <c r="F743" s="520"/>
      <c r="G743" s="520"/>
      <c r="H743" s="520"/>
      <c r="I743" s="444"/>
      <c r="J743" s="444"/>
      <c r="L743" s="444"/>
    </row>
    <row r="744" ht="15.75" customHeight="1">
      <c r="A744" s="444"/>
      <c r="B744" s="444"/>
      <c r="C744" s="520"/>
      <c r="D744" s="520"/>
      <c r="E744" s="444"/>
      <c r="F744" s="520"/>
      <c r="G744" s="520"/>
      <c r="H744" s="520"/>
      <c r="I744" s="444"/>
      <c r="J744" s="444"/>
      <c r="L744" s="444"/>
    </row>
    <row r="745" ht="15.75" customHeight="1">
      <c r="A745" s="444"/>
      <c r="B745" s="444"/>
      <c r="C745" s="520"/>
      <c r="D745" s="520"/>
      <c r="E745" s="444"/>
      <c r="F745" s="520"/>
      <c r="G745" s="520"/>
      <c r="H745" s="520"/>
      <c r="I745" s="444"/>
      <c r="J745" s="444"/>
      <c r="L745" s="444"/>
    </row>
    <row r="746" ht="15.75" customHeight="1">
      <c r="A746" s="444"/>
      <c r="B746" s="444"/>
      <c r="C746" s="520"/>
      <c r="D746" s="520"/>
      <c r="E746" s="444"/>
      <c r="F746" s="520"/>
      <c r="G746" s="520"/>
      <c r="H746" s="520"/>
      <c r="I746" s="444"/>
      <c r="J746" s="444"/>
      <c r="L746" s="444"/>
    </row>
    <row r="747" ht="15.75" customHeight="1">
      <c r="A747" s="444"/>
      <c r="B747" s="444"/>
      <c r="C747" s="520"/>
      <c r="D747" s="520"/>
      <c r="E747" s="444"/>
      <c r="F747" s="520"/>
      <c r="G747" s="520"/>
      <c r="H747" s="520"/>
      <c r="I747" s="444"/>
      <c r="J747" s="444"/>
      <c r="L747" s="444"/>
    </row>
    <row r="748" ht="15.75" customHeight="1">
      <c r="A748" s="444"/>
      <c r="B748" s="444"/>
      <c r="C748" s="520"/>
      <c r="D748" s="520"/>
      <c r="E748" s="444"/>
      <c r="F748" s="520"/>
      <c r="G748" s="520"/>
      <c r="H748" s="520"/>
      <c r="I748" s="444"/>
      <c r="J748" s="444"/>
      <c r="L748" s="444"/>
    </row>
    <row r="749" ht="15.75" customHeight="1">
      <c r="A749" s="444"/>
      <c r="B749" s="444"/>
      <c r="C749" s="520"/>
      <c r="D749" s="520"/>
      <c r="E749" s="444"/>
      <c r="F749" s="520"/>
      <c r="G749" s="520"/>
      <c r="H749" s="520"/>
      <c r="I749" s="444"/>
      <c r="J749" s="444"/>
      <c r="L749" s="444"/>
    </row>
    <row r="750" ht="15.75" customHeight="1">
      <c r="A750" s="444"/>
      <c r="B750" s="444"/>
      <c r="C750" s="520"/>
      <c r="D750" s="520"/>
      <c r="E750" s="444"/>
      <c r="F750" s="520"/>
      <c r="G750" s="520"/>
      <c r="H750" s="520"/>
      <c r="I750" s="444"/>
      <c r="J750" s="444"/>
      <c r="L750" s="444"/>
    </row>
    <row r="751" ht="15.75" customHeight="1">
      <c r="A751" s="444"/>
      <c r="B751" s="444"/>
      <c r="C751" s="520"/>
      <c r="D751" s="520"/>
      <c r="E751" s="444"/>
      <c r="F751" s="520"/>
      <c r="G751" s="520"/>
      <c r="H751" s="520"/>
      <c r="I751" s="444"/>
      <c r="J751" s="444"/>
      <c r="L751" s="444"/>
    </row>
    <row r="752" ht="15.75" customHeight="1">
      <c r="A752" s="444"/>
      <c r="B752" s="444"/>
      <c r="C752" s="520"/>
      <c r="D752" s="520"/>
      <c r="E752" s="444"/>
      <c r="F752" s="520"/>
      <c r="G752" s="520"/>
      <c r="H752" s="520"/>
      <c r="I752" s="444"/>
      <c r="J752" s="444"/>
      <c r="L752" s="444"/>
    </row>
    <row r="753" ht="15.75" customHeight="1">
      <c r="A753" s="444"/>
      <c r="B753" s="444"/>
      <c r="C753" s="520"/>
      <c r="D753" s="520"/>
      <c r="E753" s="444"/>
      <c r="F753" s="520"/>
      <c r="G753" s="520"/>
      <c r="H753" s="520"/>
      <c r="I753" s="444"/>
      <c r="J753" s="444"/>
      <c r="L753" s="444"/>
    </row>
    <row r="754" ht="15.75" customHeight="1">
      <c r="A754" s="444"/>
      <c r="B754" s="444"/>
      <c r="C754" s="520"/>
      <c r="D754" s="520"/>
      <c r="E754" s="444"/>
      <c r="F754" s="520"/>
      <c r="G754" s="520"/>
      <c r="H754" s="520"/>
      <c r="I754" s="444"/>
      <c r="J754" s="444"/>
      <c r="L754" s="444"/>
    </row>
    <row r="755" ht="15.75" customHeight="1">
      <c r="A755" s="444"/>
      <c r="B755" s="444"/>
      <c r="C755" s="520"/>
      <c r="D755" s="520"/>
      <c r="E755" s="444"/>
      <c r="F755" s="520"/>
      <c r="G755" s="520"/>
      <c r="H755" s="520"/>
      <c r="I755" s="444"/>
      <c r="J755" s="444"/>
      <c r="L755" s="444"/>
    </row>
    <row r="756" ht="15.75" customHeight="1">
      <c r="A756" s="444"/>
      <c r="B756" s="444"/>
      <c r="C756" s="520"/>
      <c r="D756" s="520"/>
      <c r="E756" s="444"/>
      <c r="F756" s="520"/>
      <c r="G756" s="520"/>
      <c r="H756" s="520"/>
      <c r="I756" s="444"/>
      <c r="J756" s="444"/>
      <c r="L756" s="444"/>
    </row>
    <row r="757" ht="15.75" customHeight="1">
      <c r="A757" s="444"/>
      <c r="B757" s="444"/>
      <c r="C757" s="520"/>
      <c r="D757" s="520"/>
      <c r="E757" s="444"/>
      <c r="F757" s="520"/>
      <c r="G757" s="520"/>
      <c r="H757" s="520"/>
      <c r="I757" s="444"/>
      <c r="J757" s="444"/>
      <c r="L757" s="444"/>
    </row>
    <row r="758" ht="15.75" customHeight="1">
      <c r="A758" s="444"/>
      <c r="B758" s="444"/>
      <c r="C758" s="520"/>
      <c r="D758" s="520"/>
      <c r="E758" s="444"/>
      <c r="F758" s="520"/>
      <c r="G758" s="520"/>
      <c r="H758" s="520"/>
      <c r="I758" s="444"/>
      <c r="J758" s="444"/>
      <c r="L758" s="444"/>
    </row>
    <row r="759" ht="15.75" customHeight="1">
      <c r="A759" s="444"/>
      <c r="B759" s="444"/>
      <c r="C759" s="520"/>
      <c r="D759" s="520"/>
      <c r="E759" s="444"/>
      <c r="F759" s="520"/>
      <c r="G759" s="520"/>
      <c r="H759" s="520"/>
      <c r="I759" s="444"/>
      <c r="J759" s="444"/>
      <c r="L759" s="444"/>
    </row>
    <row r="760" ht="15.75" customHeight="1">
      <c r="A760" s="444"/>
      <c r="B760" s="444"/>
      <c r="C760" s="520"/>
      <c r="D760" s="520"/>
      <c r="E760" s="444"/>
      <c r="F760" s="520"/>
      <c r="G760" s="520"/>
      <c r="H760" s="520"/>
      <c r="I760" s="444"/>
      <c r="J760" s="444"/>
      <c r="L760" s="444"/>
    </row>
    <row r="761" ht="15.75" customHeight="1">
      <c r="A761" s="444"/>
      <c r="B761" s="444"/>
      <c r="C761" s="520"/>
      <c r="D761" s="520"/>
      <c r="E761" s="444"/>
      <c r="F761" s="520"/>
      <c r="G761" s="520"/>
      <c r="H761" s="520"/>
      <c r="I761" s="444"/>
      <c r="J761" s="444"/>
      <c r="L761" s="444"/>
    </row>
    <row r="762" ht="15.75" customHeight="1">
      <c r="A762" s="444"/>
      <c r="B762" s="444"/>
      <c r="C762" s="520"/>
      <c r="D762" s="520"/>
      <c r="E762" s="444"/>
      <c r="F762" s="520"/>
      <c r="G762" s="520"/>
      <c r="H762" s="520"/>
      <c r="I762" s="444"/>
      <c r="J762" s="444"/>
      <c r="L762" s="444"/>
    </row>
    <row r="763" ht="15.75" customHeight="1">
      <c r="A763" s="444"/>
      <c r="B763" s="444"/>
      <c r="C763" s="520"/>
      <c r="D763" s="520"/>
      <c r="E763" s="444"/>
      <c r="F763" s="520"/>
      <c r="G763" s="520"/>
      <c r="H763" s="520"/>
      <c r="I763" s="444"/>
      <c r="J763" s="444"/>
      <c r="L763" s="444"/>
    </row>
    <row r="764" ht="15.75" customHeight="1">
      <c r="A764" s="444"/>
      <c r="B764" s="444"/>
      <c r="C764" s="520"/>
      <c r="D764" s="520"/>
      <c r="E764" s="444"/>
      <c r="F764" s="520"/>
      <c r="G764" s="520"/>
      <c r="H764" s="520"/>
      <c r="I764" s="444"/>
      <c r="J764" s="444"/>
      <c r="L764" s="444"/>
    </row>
    <row r="765" ht="15.75" customHeight="1">
      <c r="A765" s="444"/>
      <c r="B765" s="444"/>
      <c r="C765" s="520"/>
      <c r="D765" s="520"/>
      <c r="E765" s="444"/>
      <c r="F765" s="520"/>
      <c r="G765" s="520"/>
      <c r="H765" s="520"/>
      <c r="I765" s="444"/>
      <c r="J765" s="444"/>
      <c r="L765" s="444"/>
    </row>
    <row r="766" ht="15.75" customHeight="1">
      <c r="A766" s="444"/>
      <c r="B766" s="444"/>
      <c r="C766" s="520"/>
      <c r="D766" s="520"/>
      <c r="E766" s="444"/>
      <c r="F766" s="520"/>
      <c r="G766" s="520"/>
      <c r="H766" s="520"/>
      <c r="I766" s="444"/>
      <c r="J766" s="444"/>
      <c r="L766" s="444"/>
    </row>
    <row r="767" ht="15.75" customHeight="1">
      <c r="A767" s="444"/>
      <c r="B767" s="444"/>
      <c r="C767" s="520"/>
      <c r="D767" s="520"/>
      <c r="E767" s="444"/>
      <c r="F767" s="520"/>
      <c r="G767" s="520"/>
      <c r="H767" s="520"/>
      <c r="I767" s="444"/>
      <c r="J767" s="444"/>
      <c r="L767" s="444"/>
    </row>
    <row r="768" ht="15.75" customHeight="1">
      <c r="A768" s="444"/>
      <c r="B768" s="444"/>
      <c r="C768" s="520"/>
      <c r="D768" s="520"/>
      <c r="E768" s="444"/>
      <c r="F768" s="520"/>
      <c r="G768" s="520"/>
      <c r="H768" s="520"/>
      <c r="I768" s="444"/>
      <c r="J768" s="444"/>
      <c r="L768" s="444"/>
    </row>
    <row r="769" ht="15.75" customHeight="1">
      <c r="A769" s="444"/>
      <c r="B769" s="444"/>
      <c r="C769" s="520"/>
      <c r="D769" s="520"/>
      <c r="E769" s="444"/>
      <c r="F769" s="520"/>
      <c r="G769" s="520"/>
      <c r="H769" s="520"/>
      <c r="I769" s="444"/>
      <c r="J769" s="444"/>
      <c r="L769" s="444"/>
    </row>
    <row r="770" ht="15.75" customHeight="1">
      <c r="A770" s="444"/>
      <c r="B770" s="444"/>
      <c r="C770" s="520"/>
      <c r="D770" s="520"/>
      <c r="E770" s="444"/>
      <c r="F770" s="520"/>
      <c r="G770" s="520"/>
      <c r="H770" s="520"/>
      <c r="I770" s="444"/>
      <c r="J770" s="444"/>
      <c r="L770" s="444"/>
    </row>
    <row r="771" ht="15.75" customHeight="1">
      <c r="A771" s="444"/>
      <c r="B771" s="444"/>
      <c r="C771" s="520"/>
      <c r="D771" s="520"/>
      <c r="E771" s="444"/>
      <c r="F771" s="520"/>
      <c r="G771" s="520"/>
      <c r="H771" s="520"/>
      <c r="I771" s="444"/>
      <c r="J771" s="444"/>
      <c r="L771" s="444"/>
    </row>
    <row r="772" ht="15.75" customHeight="1">
      <c r="A772" s="444"/>
      <c r="B772" s="444"/>
      <c r="C772" s="520"/>
      <c r="D772" s="520"/>
      <c r="E772" s="444"/>
      <c r="F772" s="520"/>
      <c r="G772" s="520"/>
      <c r="H772" s="520"/>
      <c r="I772" s="444"/>
      <c r="J772" s="444"/>
      <c r="L772" s="444"/>
    </row>
    <row r="773" ht="15.75" customHeight="1">
      <c r="A773" s="444"/>
      <c r="B773" s="444"/>
      <c r="C773" s="520"/>
      <c r="D773" s="520"/>
      <c r="E773" s="444"/>
      <c r="F773" s="520"/>
      <c r="G773" s="520"/>
      <c r="H773" s="520"/>
      <c r="I773" s="444"/>
      <c r="J773" s="444"/>
      <c r="L773" s="444"/>
    </row>
    <row r="774" ht="15.75" customHeight="1">
      <c r="A774" s="444"/>
      <c r="B774" s="444"/>
      <c r="C774" s="520"/>
      <c r="D774" s="520"/>
      <c r="E774" s="444"/>
      <c r="F774" s="520"/>
      <c r="G774" s="520"/>
      <c r="H774" s="520"/>
      <c r="I774" s="444"/>
      <c r="J774" s="444"/>
      <c r="L774" s="444"/>
    </row>
    <row r="775" ht="15.75" customHeight="1">
      <c r="A775" s="444"/>
      <c r="B775" s="444"/>
      <c r="C775" s="520"/>
      <c r="D775" s="520"/>
      <c r="E775" s="444"/>
      <c r="F775" s="520"/>
      <c r="G775" s="520"/>
      <c r="H775" s="520"/>
      <c r="I775" s="444"/>
      <c r="J775" s="444"/>
      <c r="L775" s="444"/>
    </row>
    <row r="776" ht="15.75" customHeight="1">
      <c r="A776" s="444"/>
      <c r="B776" s="444"/>
      <c r="C776" s="520"/>
      <c r="D776" s="520"/>
      <c r="E776" s="444"/>
      <c r="F776" s="520"/>
      <c r="G776" s="520"/>
      <c r="H776" s="520"/>
      <c r="I776" s="444"/>
      <c r="J776" s="444"/>
      <c r="L776" s="444"/>
    </row>
    <row r="777" ht="15.75" customHeight="1">
      <c r="A777" s="444"/>
      <c r="B777" s="444"/>
      <c r="C777" s="520"/>
      <c r="D777" s="520"/>
      <c r="E777" s="444"/>
      <c r="F777" s="520"/>
      <c r="G777" s="520"/>
      <c r="H777" s="520"/>
      <c r="I777" s="444"/>
      <c r="J777" s="444"/>
      <c r="L777" s="444"/>
    </row>
    <row r="778" ht="15.75" customHeight="1">
      <c r="A778" s="444"/>
      <c r="B778" s="444"/>
      <c r="C778" s="520"/>
      <c r="D778" s="520"/>
      <c r="E778" s="444"/>
      <c r="F778" s="520"/>
      <c r="G778" s="520"/>
      <c r="H778" s="520"/>
      <c r="I778" s="444"/>
      <c r="J778" s="444"/>
      <c r="L778" s="444"/>
    </row>
    <row r="779" ht="15.75" customHeight="1">
      <c r="A779" s="444"/>
      <c r="B779" s="444"/>
      <c r="C779" s="520"/>
      <c r="D779" s="520"/>
      <c r="E779" s="444"/>
      <c r="F779" s="520"/>
      <c r="G779" s="520"/>
      <c r="H779" s="520"/>
      <c r="I779" s="444"/>
      <c r="J779" s="444"/>
      <c r="L779" s="444"/>
    </row>
    <row r="780" ht="15.75" customHeight="1">
      <c r="A780" s="444"/>
      <c r="B780" s="444"/>
      <c r="C780" s="520"/>
      <c r="D780" s="520"/>
      <c r="E780" s="444"/>
      <c r="F780" s="520"/>
      <c r="G780" s="520"/>
      <c r="H780" s="520"/>
      <c r="I780" s="444"/>
      <c r="J780" s="444"/>
      <c r="L780" s="444"/>
    </row>
    <row r="781" ht="15.75" customHeight="1">
      <c r="A781" s="444"/>
      <c r="B781" s="444"/>
      <c r="C781" s="520"/>
      <c r="D781" s="520"/>
      <c r="E781" s="444"/>
      <c r="F781" s="520"/>
      <c r="G781" s="520"/>
      <c r="H781" s="520"/>
      <c r="I781" s="444"/>
      <c r="J781" s="444"/>
      <c r="L781" s="444"/>
    </row>
    <row r="782" ht="15.75" customHeight="1">
      <c r="A782" s="444"/>
      <c r="B782" s="444"/>
      <c r="C782" s="520"/>
      <c r="D782" s="520"/>
      <c r="E782" s="444"/>
      <c r="F782" s="520"/>
      <c r="G782" s="520"/>
      <c r="H782" s="520"/>
      <c r="I782" s="444"/>
      <c r="J782" s="444"/>
      <c r="L782" s="444"/>
    </row>
    <row r="783" ht="15.75" customHeight="1">
      <c r="A783" s="444"/>
      <c r="B783" s="444"/>
      <c r="C783" s="520"/>
      <c r="D783" s="520"/>
      <c r="E783" s="444"/>
      <c r="F783" s="520"/>
      <c r="G783" s="520"/>
      <c r="H783" s="520"/>
      <c r="I783" s="444"/>
      <c r="J783" s="444"/>
      <c r="L783" s="444"/>
    </row>
    <row r="784" ht="15.75" customHeight="1">
      <c r="A784" s="444"/>
      <c r="B784" s="444"/>
      <c r="C784" s="520"/>
      <c r="D784" s="520"/>
      <c r="E784" s="444"/>
      <c r="F784" s="520"/>
      <c r="G784" s="520"/>
      <c r="H784" s="520"/>
      <c r="I784" s="444"/>
      <c r="J784" s="444"/>
      <c r="L784" s="444"/>
    </row>
    <row r="785" ht="15.75" customHeight="1">
      <c r="A785" s="444"/>
      <c r="B785" s="444"/>
      <c r="C785" s="520"/>
      <c r="D785" s="520"/>
      <c r="E785" s="444"/>
      <c r="F785" s="520"/>
      <c r="G785" s="520"/>
      <c r="H785" s="520"/>
      <c r="I785" s="444"/>
      <c r="J785" s="444"/>
      <c r="L785" s="444"/>
    </row>
    <row r="786" ht="15.75" customHeight="1">
      <c r="A786" s="444"/>
      <c r="B786" s="444"/>
      <c r="C786" s="520"/>
      <c r="D786" s="520"/>
      <c r="E786" s="444"/>
      <c r="F786" s="520"/>
      <c r="G786" s="520"/>
      <c r="H786" s="520"/>
      <c r="I786" s="444"/>
      <c r="J786" s="444"/>
      <c r="L786" s="444"/>
    </row>
    <row r="787" ht="15.75" customHeight="1">
      <c r="A787" s="444"/>
      <c r="B787" s="444"/>
      <c r="C787" s="520"/>
      <c r="D787" s="520"/>
      <c r="E787" s="444"/>
      <c r="F787" s="520"/>
      <c r="G787" s="520"/>
      <c r="H787" s="520"/>
      <c r="I787" s="444"/>
      <c r="J787" s="444"/>
      <c r="L787" s="444"/>
    </row>
    <row r="788" ht="15.75" customHeight="1">
      <c r="A788" s="444"/>
      <c r="B788" s="444"/>
      <c r="C788" s="520"/>
      <c r="D788" s="520"/>
      <c r="E788" s="444"/>
      <c r="F788" s="520"/>
      <c r="G788" s="520"/>
      <c r="H788" s="520"/>
      <c r="I788" s="444"/>
      <c r="J788" s="444"/>
      <c r="L788" s="444"/>
    </row>
    <row r="789" ht="15.75" customHeight="1">
      <c r="A789" s="444"/>
      <c r="B789" s="444"/>
      <c r="C789" s="520"/>
      <c r="D789" s="520"/>
      <c r="E789" s="444"/>
      <c r="F789" s="520"/>
      <c r="G789" s="520"/>
      <c r="H789" s="520"/>
      <c r="I789" s="444"/>
      <c r="J789" s="444"/>
      <c r="L789" s="444"/>
    </row>
    <row r="790" ht="15.75" customHeight="1">
      <c r="A790" s="444"/>
      <c r="B790" s="444"/>
      <c r="C790" s="520"/>
      <c r="D790" s="520"/>
      <c r="E790" s="444"/>
      <c r="F790" s="520"/>
      <c r="G790" s="520"/>
      <c r="H790" s="520"/>
      <c r="I790" s="444"/>
      <c r="J790" s="444"/>
      <c r="L790" s="444"/>
    </row>
    <row r="791" ht="15.75" customHeight="1">
      <c r="A791" s="444"/>
      <c r="B791" s="444"/>
      <c r="C791" s="520"/>
      <c r="D791" s="520"/>
      <c r="E791" s="444"/>
      <c r="F791" s="520"/>
      <c r="G791" s="520"/>
      <c r="H791" s="520"/>
      <c r="I791" s="444"/>
      <c r="J791" s="444"/>
      <c r="L791" s="444"/>
    </row>
    <row r="792" ht="15.75" customHeight="1">
      <c r="A792" s="444"/>
      <c r="B792" s="444"/>
      <c r="C792" s="520"/>
      <c r="D792" s="520"/>
      <c r="E792" s="444"/>
      <c r="F792" s="520"/>
      <c r="G792" s="520"/>
      <c r="H792" s="520"/>
      <c r="I792" s="444"/>
      <c r="J792" s="444"/>
      <c r="L792" s="444"/>
    </row>
    <row r="793" ht="15.75" customHeight="1">
      <c r="A793" s="444"/>
      <c r="B793" s="444"/>
      <c r="C793" s="520"/>
      <c r="D793" s="520"/>
      <c r="E793" s="444"/>
      <c r="F793" s="520"/>
      <c r="G793" s="520"/>
      <c r="H793" s="520"/>
      <c r="I793" s="444"/>
      <c r="J793" s="444"/>
      <c r="L793" s="444"/>
    </row>
    <row r="794" ht="15.75" customHeight="1">
      <c r="A794" s="444"/>
      <c r="B794" s="444"/>
      <c r="C794" s="520"/>
      <c r="D794" s="520"/>
      <c r="E794" s="444"/>
      <c r="F794" s="520"/>
      <c r="G794" s="520"/>
      <c r="H794" s="520"/>
      <c r="I794" s="444"/>
      <c r="J794" s="444"/>
      <c r="L794" s="444"/>
    </row>
    <row r="795" ht="15.75" customHeight="1">
      <c r="A795" s="444"/>
      <c r="B795" s="444"/>
      <c r="C795" s="520"/>
      <c r="D795" s="520"/>
      <c r="E795" s="444"/>
      <c r="F795" s="520"/>
      <c r="G795" s="520"/>
      <c r="H795" s="520"/>
      <c r="I795" s="444"/>
      <c r="J795" s="444"/>
      <c r="L795" s="444"/>
    </row>
    <row r="796" ht="15.75" customHeight="1">
      <c r="A796" s="444"/>
      <c r="B796" s="444"/>
      <c r="C796" s="520"/>
      <c r="D796" s="520"/>
      <c r="E796" s="444"/>
      <c r="F796" s="520"/>
      <c r="G796" s="520"/>
      <c r="H796" s="520"/>
      <c r="I796" s="444"/>
      <c r="J796" s="444"/>
      <c r="L796" s="444"/>
    </row>
    <row r="797" ht="15.75" customHeight="1">
      <c r="A797" s="444"/>
      <c r="B797" s="444"/>
      <c r="C797" s="520"/>
      <c r="D797" s="520"/>
      <c r="E797" s="444"/>
      <c r="F797" s="520"/>
      <c r="G797" s="520"/>
      <c r="H797" s="520"/>
      <c r="I797" s="444"/>
      <c r="J797" s="444"/>
      <c r="L797" s="444"/>
    </row>
    <row r="798" ht="15.75" customHeight="1">
      <c r="A798" s="444"/>
      <c r="B798" s="444"/>
      <c r="C798" s="520"/>
      <c r="D798" s="520"/>
      <c r="E798" s="444"/>
      <c r="F798" s="520"/>
      <c r="G798" s="520"/>
      <c r="H798" s="520"/>
      <c r="I798" s="444"/>
      <c r="J798" s="444"/>
      <c r="L798" s="444"/>
    </row>
    <row r="799" ht="15.75" customHeight="1">
      <c r="A799" s="444"/>
      <c r="B799" s="444"/>
      <c r="C799" s="520"/>
      <c r="D799" s="520"/>
      <c r="E799" s="444"/>
      <c r="F799" s="520"/>
      <c r="G799" s="520"/>
      <c r="H799" s="520"/>
      <c r="I799" s="444"/>
      <c r="J799" s="444"/>
      <c r="L799" s="444"/>
    </row>
    <row r="800" ht="15.75" customHeight="1">
      <c r="A800" s="444"/>
      <c r="B800" s="444"/>
      <c r="C800" s="520"/>
      <c r="D800" s="520"/>
      <c r="E800" s="444"/>
      <c r="F800" s="520"/>
      <c r="G800" s="520"/>
      <c r="H800" s="520"/>
      <c r="I800" s="444"/>
      <c r="J800" s="444"/>
      <c r="L800" s="444"/>
    </row>
    <row r="801" ht="15.75" customHeight="1">
      <c r="A801" s="444"/>
      <c r="B801" s="444"/>
      <c r="C801" s="520"/>
      <c r="D801" s="520"/>
      <c r="E801" s="444"/>
      <c r="F801" s="520"/>
      <c r="G801" s="520"/>
      <c r="H801" s="520"/>
      <c r="I801" s="444"/>
      <c r="J801" s="444"/>
      <c r="L801" s="444"/>
    </row>
    <row r="802" ht="15.75" customHeight="1">
      <c r="A802" s="444"/>
      <c r="B802" s="444"/>
      <c r="C802" s="520"/>
      <c r="D802" s="520"/>
      <c r="E802" s="444"/>
      <c r="F802" s="520"/>
      <c r="G802" s="520"/>
      <c r="H802" s="520"/>
      <c r="I802" s="444"/>
      <c r="J802" s="444"/>
      <c r="L802" s="444"/>
    </row>
    <row r="803" ht="15.75" customHeight="1">
      <c r="A803" s="444"/>
      <c r="B803" s="444"/>
      <c r="C803" s="520"/>
      <c r="D803" s="520"/>
      <c r="E803" s="444"/>
      <c r="F803" s="520"/>
      <c r="G803" s="520"/>
      <c r="H803" s="520"/>
      <c r="I803" s="444"/>
      <c r="J803" s="444"/>
      <c r="L803" s="444"/>
    </row>
    <row r="804" ht="15.75" customHeight="1">
      <c r="A804" s="444"/>
      <c r="B804" s="444"/>
      <c r="C804" s="520"/>
      <c r="D804" s="520"/>
      <c r="E804" s="444"/>
      <c r="F804" s="520"/>
      <c r="G804" s="520"/>
      <c r="H804" s="520"/>
      <c r="I804" s="444"/>
      <c r="J804" s="444"/>
      <c r="L804" s="444"/>
    </row>
    <row r="805" ht="15.75" customHeight="1">
      <c r="A805" s="444"/>
      <c r="B805" s="444"/>
      <c r="C805" s="520"/>
      <c r="D805" s="520"/>
      <c r="E805" s="444"/>
      <c r="F805" s="520"/>
      <c r="G805" s="520"/>
      <c r="H805" s="520"/>
      <c r="I805" s="444"/>
      <c r="J805" s="444"/>
      <c r="L805" s="444"/>
    </row>
    <row r="806" ht="15.75" customHeight="1">
      <c r="A806" s="444"/>
      <c r="B806" s="444"/>
      <c r="C806" s="520"/>
      <c r="D806" s="520"/>
      <c r="E806" s="444"/>
      <c r="F806" s="520"/>
      <c r="G806" s="520"/>
      <c r="H806" s="520"/>
      <c r="I806" s="444"/>
      <c r="J806" s="444"/>
      <c r="L806" s="444"/>
    </row>
    <row r="807" ht="15.75" customHeight="1">
      <c r="A807" s="444"/>
      <c r="B807" s="444"/>
      <c r="C807" s="520"/>
      <c r="D807" s="520"/>
      <c r="E807" s="444"/>
      <c r="F807" s="520"/>
      <c r="G807" s="520"/>
      <c r="H807" s="520"/>
      <c r="I807" s="444"/>
      <c r="J807" s="444"/>
      <c r="L807" s="444"/>
    </row>
    <row r="808" ht="15.75" customHeight="1">
      <c r="A808" s="444"/>
      <c r="B808" s="444"/>
      <c r="C808" s="520"/>
      <c r="D808" s="520"/>
      <c r="E808" s="444"/>
      <c r="F808" s="520"/>
      <c r="G808" s="520"/>
      <c r="H808" s="520"/>
      <c r="I808" s="444"/>
      <c r="J808" s="444"/>
      <c r="L808" s="444"/>
    </row>
    <row r="809" ht="15.75" customHeight="1">
      <c r="A809" s="444"/>
      <c r="B809" s="444"/>
      <c r="C809" s="520"/>
      <c r="D809" s="520"/>
      <c r="E809" s="444"/>
      <c r="F809" s="520"/>
      <c r="G809" s="520"/>
      <c r="H809" s="520"/>
      <c r="I809" s="444"/>
      <c r="J809" s="444"/>
      <c r="L809" s="444"/>
    </row>
    <row r="810" ht="15.75" customHeight="1">
      <c r="A810" s="444"/>
      <c r="B810" s="444"/>
      <c r="C810" s="520"/>
      <c r="D810" s="520"/>
      <c r="E810" s="444"/>
      <c r="F810" s="520"/>
      <c r="G810" s="520"/>
      <c r="H810" s="520"/>
      <c r="I810" s="444"/>
      <c r="J810" s="444"/>
      <c r="L810" s="444"/>
    </row>
    <row r="811" ht="15.75" customHeight="1">
      <c r="A811" s="444"/>
      <c r="B811" s="444"/>
      <c r="C811" s="520"/>
      <c r="D811" s="520"/>
      <c r="E811" s="444"/>
      <c r="F811" s="520"/>
      <c r="G811" s="520"/>
      <c r="H811" s="520"/>
      <c r="I811" s="444"/>
      <c r="J811" s="444"/>
      <c r="L811" s="444"/>
    </row>
    <row r="812" ht="15.75" customHeight="1">
      <c r="A812" s="444"/>
      <c r="B812" s="444"/>
      <c r="C812" s="520"/>
      <c r="D812" s="520"/>
      <c r="E812" s="444"/>
      <c r="F812" s="520"/>
      <c r="G812" s="520"/>
      <c r="H812" s="520"/>
      <c r="I812" s="444"/>
      <c r="J812" s="444"/>
      <c r="L812" s="444"/>
    </row>
    <row r="813" ht="15.75" customHeight="1">
      <c r="A813" s="444"/>
      <c r="B813" s="444"/>
      <c r="C813" s="520"/>
      <c r="D813" s="520"/>
      <c r="E813" s="444"/>
      <c r="F813" s="520"/>
      <c r="G813" s="520"/>
      <c r="H813" s="520"/>
      <c r="I813" s="444"/>
      <c r="J813" s="444"/>
      <c r="L813" s="444"/>
    </row>
    <row r="814" ht="15.75" customHeight="1">
      <c r="A814" s="444"/>
      <c r="B814" s="444"/>
      <c r="C814" s="520"/>
      <c r="D814" s="520"/>
      <c r="E814" s="444"/>
      <c r="F814" s="520"/>
      <c r="G814" s="520"/>
      <c r="H814" s="520"/>
      <c r="I814" s="444"/>
      <c r="J814" s="444"/>
      <c r="L814" s="444"/>
    </row>
    <row r="815" ht="15.75" customHeight="1">
      <c r="A815" s="444"/>
      <c r="B815" s="444"/>
      <c r="C815" s="520"/>
      <c r="D815" s="520"/>
      <c r="E815" s="444"/>
      <c r="F815" s="520"/>
      <c r="G815" s="520"/>
      <c r="H815" s="520"/>
      <c r="I815" s="444"/>
      <c r="J815" s="444"/>
      <c r="L815" s="444"/>
    </row>
    <row r="816" ht="15.75" customHeight="1">
      <c r="A816" s="444"/>
      <c r="B816" s="444"/>
      <c r="C816" s="520"/>
      <c r="D816" s="520"/>
      <c r="E816" s="444"/>
      <c r="F816" s="520"/>
      <c r="G816" s="520"/>
      <c r="H816" s="520"/>
      <c r="I816" s="444"/>
      <c r="J816" s="444"/>
      <c r="L816" s="444"/>
    </row>
    <row r="817" ht="15.75" customHeight="1">
      <c r="A817" s="444"/>
      <c r="B817" s="444"/>
      <c r="C817" s="520"/>
      <c r="D817" s="520"/>
      <c r="E817" s="444"/>
      <c r="F817" s="520"/>
      <c r="G817" s="520"/>
      <c r="H817" s="520"/>
      <c r="I817" s="444"/>
      <c r="J817" s="444"/>
      <c r="L817" s="444"/>
    </row>
    <row r="818" ht="15.75" customHeight="1">
      <c r="A818" s="444"/>
      <c r="B818" s="444"/>
      <c r="C818" s="520"/>
      <c r="D818" s="520"/>
      <c r="E818" s="444"/>
      <c r="F818" s="520"/>
      <c r="G818" s="520"/>
      <c r="H818" s="520"/>
      <c r="I818" s="444"/>
      <c r="J818" s="444"/>
      <c r="L818" s="444"/>
    </row>
    <row r="819" ht="15.75" customHeight="1">
      <c r="A819" s="444"/>
      <c r="B819" s="444"/>
      <c r="C819" s="520"/>
      <c r="D819" s="520"/>
      <c r="E819" s="444"/>
      <c r="F819" s="520"/>
      <c r="G819" s="520"/>
      <c r="H819" s="520"/>
      <c r="I819" s="444"/>
      <c r="J819" s="444"/>
      <c r="L819" s="444"/>
    </row>
    <row r="820" ht="15.75" customHeight="1">
      <c r="A820" s="444"/>
      <c r="B820" s="444"/>
      <c r="C820" s="520"/>
      <c r="D820" s="520"/>
      <c r="E820" s="444"/>
      <c r="F820" s="520"/>
      <c r="G820" s="520"/>
      <c r="H820" s="520"/>
      <c r="I820" s="444"/>
      <c r="J820" s="444"/>
      <c r="L820" s="444"/>
    </row>
    <row r="821" ht="15.75" customHeight="1">
      <c r="A821" s="444"/>
      <c r="B821" s="444"/>
      <c r="C821" s="520"/>
      <c r="D821" s="520"/>
      <c r="E821" s="444"/>
      <c r="F821" s="520"/>
      <c r="G821" s="520"/>
      <c r="H821" s="520"/>
      <c r="I821" s="444"/>
      <c r="J821" s="444"/>
      <c r="L821" s="444"/>
    </row>
    <row r="822" ht="15.75" customHeight="1">
      <c r="A822" s="444"/>
      <c r="B822" s="444"/>
      <c r="C822" s="520"/>
      <c r="D822" s="520"/>
      <c r="E822" s="444"/>
      <c r="F822" s="520"/>
      <c r="G822" s="520"/>
      <c r="H822" s="520"/>
      <c r="I822" s="444"/>
      <c r="J822" s="444"/>
      <c r="L822" s="444"/>
    </row>
    <row r="823" ht="15.75" customHeight="1">
      <c r="A823" s="444"/>
      <c r="B823" s="444"/>
      <c r="C823" s="520"/>
      <c r="D823" s="520"/>
      <c r="E823" s="444"/>
      <c r="F823" s="520"/>
      <c r="G823" s="520"/>
      <c r="H823" s="520"/>
      <c r="I823" s="444"/>
      <c r="J823" s="444"/>
      <c r="L823" s="444"/>
    </row>
    <row r="824" ht="15.75" customHeight="1">
      <c r="A824" s="444"/>
      <c r="B824" s="444"/>
      <c r="C824" s="520"/>
      <c r="D824" s="520"/>
      <c r="E824" s="444"/>
      <c r="F824" s="520"/>
      <c r="G824" s="520"/>
      <c r="H824" s="520"/>
      <c r="I824" s="444"/>
      <c r="J824" s="444"/>
      <c r="L824" s="444"/>
    </row>
    <row r="825" ht="15.75" customHeight="1">
      <c r="A825" s="444"/>
      <c r="B825" s="444"/>
      <c r="C825" s="520"/>
      <c r="D825" s="520"/>
      <c r="E825" s="444"/>
      <c r="F825" s="520"/>
      <c r="G825" s="520"/>
      <c r="H825" s="520"/>
      <c r="I825" s="444"/>
      <c r="J825" s="444"/>
      <c r="L825" s="444"/>
    </row>
    <row r="826" ht="15.75" customHeight="1">
      <c r="A826" s="444"/>
      <c r="B826" s="444"/>
      <c r="C826" s="520"/>
      <c r="D826" s="520"/>
      <c r="E826" s="444"/>
      <c r="F826" s="520"/>
      <c r="G826" s="520"/>
      <c r="H826" s="520"/>
      <c r="I826" s="444"/>
      <c r="J826" s="444"/>
      <c r="L826" s="444"/>
    </row>
    <row r="827" ht="15.75" customHeight="1">
      <c r="A827" s="444"/>
      <c r="B827" s="444"/>
      <c r="C827" s="520"/>
      <c r="D827" s="520"/>
      <c r="E827" s="444"/>
      <c r="F827" s="520"/>
      <c r="G827" s="520"/>
      <c r="H827" s="520"/>
      <c r="I827" s="444"/>
      <c r="J827" s="444"/>
      <c r="L827" s="444"/>
    </row>
    <row r="828" ht="15.75" customHeight="1">
      <c r="A828" s="444"/>
      <c r="B828" s="444"/>
      <c r="C828" s="520"/>
      <c r="D828" s="520"/>
      <c r="E828" s="444"/>
      <c r="F828" s="520"/>
      <c r="G828" s="520"/>
      <c r="H828" s="520"/>
      <c r="I828" s="444"/>
      <c r="J828" s="444"/>
      <c r="L828" s="444"/>
    </row>
    <row r="829" ht="15.75" customHeight="1">
      <c r="A829" s="444"/>
      <c r="B829" s="444"/>
      <c r="C829" s="520"/>
      <c r="D829" s="520"/>
      <c r="E829" s="444"/>
      <c r="F829" s="520"/>
      <c r="G829" s="520"/>
      <c r="H829" s="520"/>
      <c r="I829" s="444"/>
      <c r="J829" s="444"/>
      <c r="L829" s="444"/>
    </row>
    <row r="830" ht="15.75" customHeight="1">
      <c r="A830" s="444"/>
      <c r="B830" s="444"/>
      <c r="C830" s="520"/>
      <c r="D830" s="520"/>
      <c r="E830" s="444"/>
      <c r="F830" s="520"/>
      <c r="G830" s="520"/>
      <c r="H830" s="520"/>
      <c r="I830" s="444"/>
      <c r="J830" s="444"/>
      <c r="L830" s="444"/>
    </row>
    <row r="831" ht="15.75" customHeight="1">
      <c r="A831" s="444"/>
      <c r="B831" s="444"/>
      <c r="C831" s="520"/>
      <c r="D831" s="520"/>
      <c r="E831" s="444"/>
      <c r="F831" s="520"/>
      <c r="G831" s="520"/>
      <c r="H831" s="520"/>
      <c r="I831" s="444"/>
      <c r="J831" s="444"/>
      <c r="L831" s="444"/>
    </row>
    <row r="832" ht="15.75" customHeight="1">
      <c r="A832" s="444"/>
      <c r="B832" s="444"/>
      <c r="C832" s="520"/>
      <c r="D832" s="520"/>
      <c r="E832" s="444"/>
      <c r="F832" s="520"/>
      <c r="G832" s="520"/>
      <c r="H832" s="520"/>
      <c r="I832" s="444"/>
      <c r="J832" s="444"/>
      <c r="L832" s="444"/>
    </row>
    <row r="833" ht="15.75" customHeight="1">
      <c r="A833" s="444"/>
      <c r="B833" s="444"/>
      <c r="C833" s="520"/>
      <c r="D833" s="520"/>
      <c r="E833" s="444"/>
      <c r="F833" s="520"/>
      <c r="G833" s="520"/>
      <c r="H833" s="520"/>
      <c r="I833" s="444"/>
      <c r="J833" s="444"/>
      <c r="L833" s="444"/>
    </row>
    <row r="834" ht="15.75" customHeight="1">
      <c r="A834" s="444"/>
      <c r="B834" s="444"/>
      <c r="C834" s="520"/>
      <c r="D834" s="520"/>
      <c r="E834" s="444"/>
      <c r="F834" s="520"/>
      <c r="G834" s="520"/>
      <c r="H834" s="520"/>
      <c r="I834" s="444"/>
      <c r="J834" s="444"/>
      <c r="L834" s="444"/>
    </row>
    <row r="835" ht="15.75" customHeight="1">
      <c r="A835" s="444"/>
      <c r="B835" s="444"/>
      <c r="C835" s="520"/>
      <c r="D835" s="520"/>
      <c r="E835" s="444"/>
      <c r="F835" s="520"/>
      <c r="G835" s="520"/>
      <c r="H835" s="520"/>
      <c r="I835" s="444"/>
      <c r="J835" s="444"/>
      <c r="L835" s="444"/>
    </row>
    <row r="836" ht="15.75" customHeight="1">
      <c r="A836" s="444"/>
      <c r="B836" s="444"/>
      <c r="C836" s="520"/>
      <c r="D836" s="520"/>
      <c r="E836" s="444"/>
      <c r="F836" s="520"/>
      <c r="G836" s="520"/>
      <c r="H836" s="520"/>
      <c r="I836" s="444"/>
      <c r="J836" s="444"/>
      <c r="L836" s="444"/>
    </row>
    <row r="837" ht="15.75" customHeight="1">
      <c r="A837" s="444"/>
      <c r="B837" s="444"/>
      <c r="C837" s="520"/>
      <c r="D837" s="520"/>
      <c r="E837" s="444"/>
      <c r="F837" s="520"/>
      <c r="G837" s="520"/>
      <c r="H837" s="520"/>
      <c r="I837" s="444"/>
      <c r="J837" s="444"/>
      <c r="L837" s="444"/>
    </row>
    <row r="838" ht="15.75" customHeight="1">
      <c r="A838" s="444"/>
      <c r="B838" s="444"/>
      <c r="C838" s="520"/>
      <c r="D838" s="520"/>
      <c r="E838" s="444"/>
      <c r="F838" s="520"/>
      <c r="G838" s="520"/>
      <c r="H838" s="520"/>
      <c r="I838" s="444"/>
      <c r="J838" s="444"/>
      <c r="L838" s="444"/>
    </row>
    <row r="839" ht="15.75" customHeight="1">
      <c r="A839" s="444"/>
      <c r="B839" s="444"/>
      <c r="C839" s="520"/>
      <c r="D839" s="520"/>
      <c r="E839" s="444"/>
      <c r="F839" s="520"/>
      <c r="G839" s="520"/>
      <c r="H839" s="520"/>
      <c r="I839" s="444"/>
      <c r="J839" s="444"/>
      <c r="L839" s="444"/>
    </row>
    <row r="840" ht="15.75" customHeight="1">
      <c r="A840" s="444"/>
      <c r="B840" s="444"/>
      <c r="C840" s="520"/>
      <c r="D840" s="520"/>
      <c r="E840" s="444"/>
      <c r="F840" s="520"/>
      <c r="G840" s="520"/>
      <c r="H840" s="520"/>
      <c r="I840" s="444"/>
      <c r="J840" s="444"/>
      <c r="L840" s="444"/>
    </row>
    <row r="841" ht="15.75" customHeight="1">
      <c r="A841" s="444"/>
      <c r="B841" s="444"/>
      <c r="C841" s="520"/>
      <c r="D841" s="520"/>
      <c r="E841" s="444"/>
      <c r="F841" s="520"/>
      <c r="G841" s="520"/>
      <c r="H841" s="520"/>
      <c r="I841" s="444"/>
      <c r="J841" s="444"/>
      <c r="L841" s="444"/>
    </row>
    <row r="842" ht="15.75" customHeight="1">
      <c r="A842" s="444"/>
      <c r="B842" s="444"/>
      <c r="C842" s="520"/>
      <c r="D842" s="520"/>
      <c r="E842" s="444"/>
      <c r="F842" s="520"/>
      <c r="G842" s="520"/>
      <c r="H842" s="520"/>
      <c r="I842" s="444"/>
      <c r="J842" s="444"/>
      <c r="L842" s="444"/>
    </row>
    <row r="843" ht="15.75" customHeight="1">
      <c r="A843" s="444"/>
      <c r="B843" s="444"/>
      <c r="C843" s="520"/>
      <c r="D843" s="520"/>
      <c r="E843" s="444"/>
      <c r="F843" s="520"/>
      <c r="G843" s="520"/>
      <c r="H843" s="520"/>
      <c r="I843" s="444"/>
      <c r="J843" s="444"/>
      <c r="L843" s="444"/>
    </row>
    <row r="844" ht="15.75" customHeight="1">
      <c r="A844" s="444"/>
      <c r="B844" s="444"/>
      <c r="C844" s="520"/>
      <c r="D844" s="520"/>
      <c r="E844" s="444"/>
      <c r="F844" s="520"/>
      <c r="G844" s="520"/>
      <c r="H844" s="520"/>
      <c r="I844" s="444"/>
      <c r="J844" s="444"/>
      <c r="L844" s="444"/>
    </row>
    <row r="845" ht="15.75" customHeight="1">
      <c r="A845" s="444"/>
      <c r="B845" s="444"/>
      <c r="C845" s="520"/>
      <c r="D845" s="520"/>
      <c r="E845" s="444"/>
      <c r="F845" s="520"/>
      <c r="G845" s="520"/>
      <c r="H845" s="520"/>
      <c r="I845" s="444"/>
      <c r="J845" s="444"/>
      <c r="L845" s="444"/>
    </row>
    <row r="846" ht="15.75" customHeight="1">
      <c r="A846" s="444"/>
      <c r="B846" s="444"/>
      <c r="C846" s="520"/>
      <c r="D846" s="520"/>
      <c r="E846" s="444"/>
      <c r="F846" s="520"/>
      <c r="G846" s="520"/>
      <c r="H846" s="520"/>
      <c r="I846" s="444"/>
      <c r="J846" s="444"/>
      <c r="L846" s="444"/>
    </row>
    <row r="847" ht="15.75" customHeight="1">
      <c r="A847" s="444"/>
      <c r="B847" s="444"/>
      <c r="C847" s="520"/>
      <c r="D847" s="520"/>
      <c r="E847" s="444"/>
      <c r="F847" s="520"/>
      <c r="G847" s="520"/>
      <c r="H847" s="520"/>
      <c r="I847" s="444"/>
      <c r="J847" s="444"/>
      <c r="L847" s="444"/>
    </row>
    <row r="848" ht="15.75" customHeight="1">
      <c r="A848" s="444"/>
      <c r="B848" s="444"/>
      <c r="C848" s="520"/>
      <c r="D848" s="520"/>
      <c r="E848" s="444"/>
      <c r="F848" s="520"/>
      <c r="G848" s="520"/>
      <c r="H848" s="520"/>
      <c r="I848" s="444"/>
      <c r="J848" s="444"/>
      <c r="L848" s="444"/>
    </row>
    <row r="849" ht="15.75" customHeight="1">
      <c r="A849" s="444"/>
      <c r="B849" s="444"/>
      <c r="C849" s="520"/>
      <c r="D849" s="520"/>
      <c r="E849" s="444"/>
      <c r="F849" s="520"/>
      <c r="G849" s="520"/>
      <c r="H849" s="520"/>
      <c r="I849" s="444"/>
      <c r="J849" s="444"/>
      <c r="L849" s="444"/>
    </row>
    <row r="850" ht="15.75" customHeight="1">
      <c r="A850" s="444"/>
      <c r="B850" s="444"/>
      <c r="C850" s="520"/>
      <c r="D850" s="520"/>
      <c r="E850" s="444"/>
      <c r="F850" s="520"/>
      <c r="G850" s="520"/>
      <c r="H850" s="520"/>
      <c r="I850" s="444"/>
      <c r="J850" s="444"/>
      <c r="L850" s="444"/>
    </row>
    <row r="851" ht="15.75" customHeight="1">
      <c r="A851" s="444"/>
      <c r="B851" s="444"/>
      <c r="C851" s="520"/>
      <c r="D851" s="520"/>
      <c r="E851" s="444"/>
      <c r="F851" s="520"/>
      <c r="G851" s="520"/>
      <c r="H851" s="520"/>
      <c r="I851" s="444"/>
      <c r="J851" s="444"/>
      <c r="L851" s="444"/>
    </row>
    <row r="852" ht="15.75" customHeight="1">
      <c r="A852" s="444"/>
      <c r="B852" s="444"/>
      <c r="C852" s="520"/>
      <c r="D852" s="520"/>
      <c r="E852" s="444"/>
      <c r="F852" s="520"/>
      <c r="G852" s="520"/>
      <c r="H852" s="520"/>
      <c r="I852" s="444"/>
      <c r="J852" s="444"/>
      <c r="L852" s="444"/>
    </row>
    <row r="853" ht="15.75" customHeight="1">
      <c r="A853" s="444"/>
      <c r="B853" s="444"/>
      <c r="C853" s="520"/>
      <c r="D853" s="520"/>
      <c r="E853" s="444"/>
      <c r="F853" s="520"/>
      <c r="G853" s="520"/>
      <c r="H853" s="520"/>
      <c r="I853" s="444"/>
      <c r="J853" s="444"/>
      <c r="L853" s="444"/>
    </row>
    <row r="854" ht="15.75" customHeight="1">
      <c r="A854" s="444"/>
      <c r="B854" s="444"/>
      <c r="C854" s="520"/>
      <c r="D854" s="520"/>
      <c r="E854" s="444"/>
      <c r="F854" s="520"/>
      <c r="G854" s="520"/>
      <c r="H854" s="520"/>
      <c r="I854" s="444"/>
      <c r="J854" s="444"/>
      <c r="L854" s="444"/>
    </row>
    <row r="855" ht="15.75" customHeight="1">
      <c r="A855" s="444"/>
      <c r="B855" s="444"/>
      <c r="C855" s="520"/>
      <c r="D855" s="520"/>
      <c r="E855" s="444"/>
      <c r="F855" s="520"/>
      <c r="G855" s="520"/>
      <c r="H855" s="520"/>
      <c r="I855" s="444"/>
      <c r="J855" s="444"/>
      <c r="L855" s="444"/>
    </row>
    <row r="856" ht="15.75" customHeight="1">
      <c r="A856" s="444"/>
      <c r="B856" s="444"/>
      <c r="C856" s="520"/>
      <c r="D856" s="520"/>
      <c r="E856" s="444"/>
      <c r="F856" s="520"/>
      <c r="G856" s="520"/>
      <c r="H856" s="520"/>
      <c r="I856" s="444"/>
      <c r="J856" s="444"/>
      <c r="L856" s="444"/>
    </row>
    <row r="857" ht="15.75" customHeight="1">
      <c r="A857" s="444"/>
      <c r="B857" s="444"/>
      <c r="C857" s="520"/>
      <c r="D857" s="520"/>
      <c r="E857" s="444"/>
      <c r="F857" s="520"/>
      <c r="G857" s="520"/>
      <c r="H857" s="520"/>
      <c r="I857" s="444"/>
      <c r="J857" s="444"/>
      <c r="L857" s="444"/>
    </row>
    <row r="858" ht="15.75" customHeight="1">
      <c r="A858" s="444"/>
      <c r="B858" s="444"/>
      <c r="C858" s="520"/>
      <c r="D858" s="520"/>
      <c r="E858" s="444"/>
      <c r="F858" s="520"/>
      <c r="G858" s="520"/>
      <c r="H858" s="520"/>
      <c r="I858" s="444"/>
      <c r="J858" s="444"/>
      <c r="L858" s="444"/>
    </row>
    <row r="859" ht="15.75" customHeight="1">
      <c r="A859" s="444"/>
      <c r="B859" s="444"/>
      <c r="C859" s="520"/>
      <c r="D859" s="520"/>
      <c r="E859" s="444"/>
      <c r="F859" s="520"/>
      <c r="G859" s="520"/>
      <c r="H859" s="520"/>
      <c r="I859" s="444"/>
      <c r="J859" s="444"/>
      <c r="L859" s="444"/>
    </row>
    <row r="860" ht="15.75" customHeight="1">
      <c r="A860" s="444"/>
      <c r="B860" s="444"/>
      <c r="C860" s="520"/>
      <c r="D860" s="520"/>
      <c r="E860" s="444"/>
      <c r="F860" s="520"/>
      <c r="G860" s="520"/>
      <c r="H860" s="520"/>
      <c r="I860" s="444"/>
      <c r="J860" s="444"/>
      <c r="L860" s="444"/>
    </row>
    <row r="861" ht="15.75" customHeight="1">
      <c r="A861" s="444"/>
      <c r="B861" s="444"/>
      <c r="C861" s="520"/>
      <c r="D861" s="520"/>
      <c r="E861" s="444"/>
      <c r="F861" s="520"/>
      <c r="G861" s="520"/>
      <c r="H861" s="520"/>
      <c r="I861" s="444"/>
      <c r="J861" s="444"/>
      <c r="L861" s="444"/>
    </row>
    <row r="862" ht="15.75" customHeight="1">
      <c r="A862" s="444"/>
      <c r="B862" s="444"/>
      <c r="C862" s="520"/>
      <c r="D862" s="520"/>
      <c r="E862" s="444"/>
      <c r="F862" s="520"/>
      <c r="G862" s="520"/>
      <c r="H862" s="520"/>
      <c r="I862" s="444"/>
      <c r="J862" s="444"/>
      <c r="L862" s="444"/>
    </row>
    <row r="863" ht="15.75" customHeight="1">
      <c r="A863" s="444"/>
      <c r="B863" s="444"/>
      <c r="C863" s="520"/>
      <c r="D863" s="520"/>
      <c r="E863" s="444"/>
      <c r="F863" s="520"/>
      <c r="G863" s="520"/>
      <c r="H863" s="520"/>
      <c r="I863" s="444"/>
      <c r="J863" s="444"/>
      <c r="L863" s="444"/>
    </row>
    <row r="864" ht="15.75" customHeight="1">
      <c r="A864" s="444"/>
      <c r="B864" s="444"/>
      <c r="C864" s="520"/>
      <c r="D864" s="520"/>
      <c r="E864" s="444"/>
      <c r="F864" s="520"/>
      <c r="G864" s="520"/>
      <c r="H864" s="520"/>
      <c r="I864" s="444"/>
      <c r="J864" s="444"/>
      <c r="L864" s="444"/>
    </row>
    <row r="865" ht="15.75" customHeight="1">
      <c r="A865" s="444"/>
      <c r="B865" s="444"/>
      <c r="C865" s="520"/>
      <c r="D865" s="520"/>
      <c r="E865" s="444"/>
      <c r="F865" s="520"/>
      <c r="G865" s="520"/>
      <c r="H865" s="520"/>
      <c r="I865" s="444"/>
      <c r="J865" s="444"/>
      <c r="L865" s="444"/>
    </row>
    <row r="866" ht="15.75" customHeight="1">
      <c r="A866" s="444"/>
      <c r="B866" s="444"/>
      <c r="C866" s="520"/>
      <c r="D866" s="520"/>
      <c r="E866" s="444"/>
      <c r="F866" s="520"/>
      <c r="G866" s="520"/>
      <c r="H866" s="520"/>
      <c r="I866" s="444"/>
      <c r="J866" s="444"/>
      <c r="L866" s="444"/>
    </row>
    <row r="867" ht="15.75" customHeight="1">
      <c r="A867" s="444"/>
      <c r="B867" s="444"/>
      <c r="C867" s="520"/>
      <c r="D867" s="520"/>
      <c r="E867" s="444"/>
      <c r="F867" s="520"/>
      <c r="G867" s="520"/>
      <c r="H867" s="520"/>
      <c r="I867" s="444"/>
      <c r="J867" s="444"/>
      <c r="L867" s="444"/>
    </row>
    <row r="868" ht="15.75" customHeight="1">
      <c r="A868" s="444"/>
      <c r="B868" s="444"/>
      <c r="C868" s="520"/>
      <c r="D868" s="520"/>
      <c r="E868" s="444"/>
      <c r="F868" s="520"/>
      <c r="G868" s="520"/>
      <c r="H868" s="520"/>
      <c r="I868" s="444"/>
      <c r="J868" s="444"/>
      <c r="L868" s="444"/>
    </row>
    <row r="869" ht="15.75" customHeight="1">
      <c r="A869" s="444"/>
      <c r="B869" s="444"/>
      <c r="C869" s="520"/>
      <c r="D869" s="520"/>
      <c r="E869" s="444"/>
      <c r="F869" s="520"/>
      <c r="G869" s="520"/>
      <c r="H869" s="520"/>
      <c r="I869" s="444"/>
      <c r="J869" s="444"/>
      <c r="L869" s="444"/>
    </row>
    <row r="870" ht="15.75" customHeight="1">
      <c r="A870" s="444"/>
      <c r="B870" s="444"/>
      <c r="C870" s="520"/>
      <c r="D870" s="520"/>
      <c r="E870" s="444"/>
      <c r="F870" s="520"/>
      <c r="G870" s="520"/>
      <c r="H870" s="520"/>
      <c r="I870" s="444"/>
      <c r="J870" s="444"/>
      <c r="L870" s="444"/>
    </row>
    <row r="871" ht="15.75" customHeight="1">
      <c r="A871" s="444"/>
      <c r="B871" s="444"/>
      <c r="C871" s="520"/>
      <c r="D871" s="520"/>
      <c r="E871" s="444"/>
      <c r="F871" s="520"/>
      <c r="G871" s="520"/>
      <c r="H871" s="520"/>
      <c r="I871" s="444"/>
      <c r="J871" s="444"/>
      <c r="L871" s="444"/>
    </row>
    <row r="872" ht="15.75" customHeight="1">
      <c r="A872" s="444"/>
      <c r="B872" s="444"/>
      <c r="C872" s="520"/>
      <c r="D872" s="520"/>
      <c r="E872" s="444"/>
      <c r="F872" s="520"/>
      <c r="G872" s="520"/>
      <c r="H872" s="520"/>
      <c r="I872" s="444"/>
      <c r="J872" s="444"/>
      <c r="L872" s="444"/>
    </row>
    <row r="873" ht="15.75" customHeight="1">
      <c r="A873" s="444"/>
      <c r="B873" s="444"/>
      <c r="C873" s="520"/>
      <c r="D873" s="520"/>
      <c r="E873" s="444"/>
      <c r="F873" s="520"/>
      <c r="G873" s="520"/>
      <c r="H873" s="520"/>
      <c r="I873" s="444"/>
      <c r="J873" s="444"/>
      <c r="L873" s="444"/>
    </row>
    <row r="874" ht="15.75" customHeight="1">
      <c r="A874" s="444"/>
      <c r="B874" s="444"/>
      <c r="C874" s="520"/>
      <c r="D874" s="520"/>
      <c r="E874" s="444"/>
      <c r="F874" s="520"/>
      <c r="G874" s="520"/>
      <c r="H874" s="520"/>
      <c r="I874" s="444"/>
      <c r="J874" s="444"/>
      <c r="L874" s="444"/>
    </row>
    <row r="875" ht="15.75" customHeight="1">
      <c r="A875" s="444"/>
      <c r="B875" s="444"/>
      <c r="C875" s="520"/>
      <c r="D875" s="520"/>
      <c r="E875" s="444"/>
      <c r="F875" s="520"/>
      <c r="G875" s="520"/>
      <c r="H875" s="520"/>
      <c r="I875" s="444"/>
      <c r="J875" s="444"/>
      <c r="L875" s="444"/>
    </row>
    <row r="876" ht="15.75" customHeight="1">
      <c r="A876" s="444"/>
      <c r="B876" s="444"/>
      <c r="C876" s="520"/>
      <c r="D876" s="520"/>
      <c r="E876" s="444"/>
      <c r="F876" s="520"/>
      <c r="G876" s="520"/>
      <c r="H876" s="520"/>
      <c r="I876" s="444"/>
      <c r="J876" s="444"/>
      <c r="L876" s="444"/>
    </row>
    <row r="877" ht="15.75" customHeight="1">
      <c r="A877" s="444"/>
      <c r="B877" s="444"/>
      <c r="C877" s="520"/>
      <c r="D877" s="520"/>
      <c r="E877" s="444"/>
      <c r="F877" s="520"/>
      <c r="G877" s="520"/>
      <c r="H877" s="520"/>
      <c r="I877" s="444"/>
      <c r="J877" s="444"/>
      <c r="L877" s="444"/>
    </row>
    <row r="878" ht="15.75" customHeight="1">
      <c r="A878" s="444"/>
      <c r="B878" s="444"/>
      <c r="C878" s="520"/>
      <c r="D878" s="520"/>
      <c r="E878" s="444"/>
      <c r="F878" s="520"/>
      <c r="G878" s="520"/>
      <c r="H878" s="520"/>
      <c r="I878" s="444"/>
      <c r="J878" s="444"/>
      <c r="L878" s="444"/>
    </row>
    <row r="879" ht="15.75" customHeight="1">
      <c r="A879" s="444"/>
      <c r="B879" s="444"/>
      <c r="C879" s="520"/>
      <c r="D879" s="520"/>
      <c r="E879" s="444"/>
      <c r="F879" s="520"/>
      <c r="G879" s="520"/>
      <c r="H879" s="520"/>
      <c r="I879" s="444"/>
      <c r="J879" s="444"/>
      <c r="L879" s="444"/>
    </row>
    <row r="880" ht="15.75" customHeight="1">
      <c r="A880" s="444"/>
      <c r="B880" s="444"/>
      <c r="C880" s="520"/>
      <c r="D880" s="520"/>
      <c r="E880" s="444"/>
      <c r="F880" s="520"/>
      <c r="G880" s="520"/>
      <c r="H880" s="520"/>
      <c r="I880" s="444"/>
      <c r="J880" s="444"/>
      <c r="L880" s="444"/>
    </row>
    <row r="881" ht="15.75" customHeight="1">
      <c r="A881" s="444"/>
      <c r="B881" s="444"/>
      <c r="C881" s="520"/>
      <c r="D881" s="520"/>
      <c r="E881" s="444"/>
      <c r="F881" s="520"/>
      <c r="G881" s="520"/>
      <c r="H881" s="520"/>
      <c r="I881" s="444"/>
      <c r="J881" s="444"/>
      <c r="L881" s="444"/>
    </row>
    <row r="882" ht="15.75" customHeight="1">
      <c r="A882" s="444"/>
      <c r="B882" s="444"/>
      <c r="C882" s="520"/>
      <c r="D882" s="520"/>
      <c r="E882" s="444"/>
      <c r="F882" s="520"/>
      <c r="G882" s="520"/>
      <c r="H882" s="520"/>
      <c r="I882" s="444"/>
      <c r="J882" s="444"/>
      <c r="L882" s="444"/>
    </row>
    <row r="883" ht="15.75" customHeight="1">
      <c r="A883" s="444"/>
      <c r="B883" s="444"/>
      <c r="C883" s="520"/>
      <c r="D883" s="520"/>
      <c r="E883" s="444"/>
      <c r="F883" s="520"/>
      <c r="G883" s="520"/>
      <c r="H883" s="520"/>
      <c r="I883" s="444"/>
      <c r="J883" s="444"/>
      <c r="L883" s="444"/>
    </row>
    <row r="884" ht="15.75" customHeight="1">
      <c r="A884" s="444"/>
      <c r="B884" s="444"/>
      <c r="C884" s="520"/>
      <c r="D884" s="520"/>
      <c r="E884" s="444"/>
      <c r="F884" s="520"/>
      <c r="G884" s="520"/>
      <c r="H884" s="520"/>
      <c r="I884" s="444"/>
      <c r="J884" s="444"/>
      <c r="L884" s="444"/>
    </row>
    <row r="885" ht="15.75" customHeight="1">
      <c r="A885" s="444"/>
      <c r="B885" s="444"/>
      <c r="C885" s="520"/>
      <c r="D885" s="520"/>
      <c r="E885" s="444"/>
      <c r="F885" s="520"/>
      <c r="G885" s="520"/>
      <c r="H885" s="520"/>
      <c r="I885" s="444"/>
      <c r="J885" s="444"/>
      <c r="L885" s="444"/>
    </row>
    <row r="886" ht="15.75" customHeight="1">
      <c r="A886" s="444"/>
      <c r="B886" s="444"/>
      <c r="C886" s="520"/>
      <c r="D886" s="520"/>
      <c r="E886" s="444"/>
      <c r="F886" s="520"/>
      <c r="G886" s="520"/>
      <c r="H886" s="520"/>
      <c r="I886" s="444"/>
      <c r="J886" s="444"/>
      <c r="L886" s="444"/>
    </row>
    <row r="887" ht="15.75" customHeight="1">
      <c r="A887" s="444"/>
      <c r="B887" s="444"/>
      <c r="C887" s="520"/>
      <c r="D887" s="520"/>
      <c r="E887" s="444"/>
      <c r="F887" s="520"/>
      <c r="G887" s="520"/>
      <c r="H887" s="520"/>
      <c r="I887" s="444"/>
      <c r="J887" s="444"/>
      <c r="L887" s="444"/>
    </row>
    <row r="888" ht="15.75" customHeight="1">
      <c r="A888" s="444"/>
      <c r="B888" s="444"/>
      <c r="C888" s="520"/>
      <c r="D888" s="520"/>
      <c r="E888" s="444"/>
      <c r="F888" s="520"/>
      <c r="G888" s="520"/>
      <c r="H888" s="520"/>
      <c r="I888" s="444"/>
      <c r="J888" s="444"/>
      <c r="L888" s="444"/>
    </row>
    <row r="889" ht="15.75" customHeight="1">
      <c r="A889" s="444"/>
      <c r="B889" s="444"/>
      <c r="C889" s="520"/>
      <c r="D889" s="520"/>
      <c r="E889" s="444"/>
      <c r="F889" s="520"/>
      <c r="G889" s="520"/>
      <c r="H889" s="520"/>
      <c r="I889" s="444"/>
      <c r="J889" s="444"/>
      <c r="L889" s="444"/>
    </row>
    <row r="890" ht="15.75" customHeight="1">
      <c r="A890" s="444"/>
      <c r="B890" s="444"/>
      <c r="C890" s="520"/>
      <c r="D890" s="520"/>
      <c r="E890" s="444"/>
      <c r="F890" s="520"/>
      <c r="G890" s="520"/>
      <c r="H890" s="520"/>
      <c r="I890" s="444"/>
      <c r="J890" s="444"/>
      <c r="L890" s="444"/>
    </row>
    <row r="891" ht="15.75" customHeight="1">
      <c r="A891" s="444"/>
      <c r="B891" s="444"/>
      <c r="C891" s="520"/>
      <c r="D891" s="520"/>
      <c r="E891" s="444"/>
      <c r="F891" s="520"/>
      <c r="G891" s="520"/>
      <c r="H891" s="520"/>
      <c r="I891" s="444"/>
      <c r="J891" s="444"/>
      <c r="L891" s="444"/>
    </row>
    <row r="892" ht="15.75" customHeight="1">
      <c r="A892" s="444"/>
      <c r="B892" s="444"/>
      <c r="C892" s="520"/>
      <c r="D892" s="520"/>
      <c r="E892" s="444"/>
      <c r="F892" s="520"/>
      <c r="G892" s="520"/>
      <c r="H892" s="520"/>
      <c r="I892" s="444"/>
      <c r="J892" s="444"/>
      <c r="L892" s="444"/>
    </row>
    <row r="893" ht="15.75" customHeight="1">
      <c r="A893" s="444"/>
      <c r="B893" s="444"/>
      <c r="C893" s="520"/>
      <c r="D893" s="520"/>
      <c r="E893" s="444"/>
      <c r="F893" s="520"/>
      <c r="G893" s="520"/>
      <c r="H893" s="520"/>
      <c r="I893" s="444"/>
      <c r="J893" s="444"/>
      <c r="L893" s="444"/>
    </row>
    <row r="894" ht="15.75" customHeight="1">
      <c r="A894" s="444"/>
      <c r="B894" s="444"/>
      <c r="C894" s="520"/>
      <c r="D894" s="520"/>
      <c r="E894" s="444"/>
      <c r="F894" s="520"/>
      <c r="G894" s="520"/>
      <c r="H894" s="520"/>
      <c r="I894" s="444"/>
      <c r="J894" s="444"/>
      <c r="L894" s="444"/>
    </row>
    <row r="895" ht="15.75" customHeight="1">
      <c r="A895" s="444"/>
      <c r="B895" s="444"/>
      <c r="C895" s="520"/>
      <c r="D895" s="520"/>
      <c r="E895" s="444"/>
      <c r="F895" s="520"/>
      <c r="G895" s="520"/>
      <c r="H895" s="520"/>
      <c r="I895" s="444"/>
      <c r="J895" s="444"/>
      <c r="L895" s="444"/>
    </row>
    <row r="896" ht="15.75" customHeight="1">
      <c r="A896" s="444"/>
      <c r="B896" s="444"/>
      <c r="C896" s="520"/>
      <c r="D896" s="520"/>
      <c r="E896" s="444"/>
      <c r="F896" s="520"/>
      <c r="G896" s="520"/>
      <c r="H896" s="520"/>
      <c r="I896" s="444"/>
      <c r="J896" s="444"/>
      <c r="L896" s="444"/>
    </row>
    <row r="897" ht="15.75" customHeight="1">
      <c r="A897" s="444"/>
      <c r="B897" s="444"/>
      <c r="C897" s="520"/>
      <c r="D897" s="520"/>
      <c r="E897" s="444"/>
      <c r="F897" s="520"/>
      <c r="G897" s="520"/>
      <c r="H897" s="520"/>
      <c r="I897" s="444"/>
      <c r="J897" s="444"/>
      <c r="L897" s="444"/>
    </row>
    <row r="898" ht="15.75" customHeight="1">
      <c r="A898" s="444"/>
      <c r="B898" s="444"/>
      <c r="C898" s="520"/>
      <c r="D898" s="520"/>
      <c r="E898" s="444"/>
      <c r="F898" s="520"/>
      <c r="G898" s="520"/>
      <c r="H898" s="520"/>
      <c r="I898" s="444"/>
      <c r="J898" s="444"/>
      <c r="L898" s="444"/>
    </row>
    <row r="899" ht="15.75" customHeight="1">
      <c r="A899" s="444"/>
      <c r="B899" s="444"/>
      <c r="C899" s="520"/>
      <c r="D899" s="520"/>
      <c r="E899" s="444"/>
      <c r="F899" s="520"/>
      <c r="G899" s="520"/>
      <c r="H899" s="520"/>
      <c r="I899" s="444"/>
      <c r="J899" s="444"/>
      <c r="L899" s="444"/>
    </row>
    <row r="900" ht="15.75" customHeight="1">
      <c r="A900" s="444"/>
      <c r="B900" s="444"/>
      <c r="C900" s="520"/>
      <c r="D900" s="520"/>
      <c r="E900" s="444"/>
      <c r="F900" s="520"/>
      <c r="G900" s="520"/>
      <c r="H900" s="520"/>
      <c r="I900" s="444"/>
      <c r="J900" s="444"/>
      <c r="L900" s="444"/>
    </row>
    <row r="901" ht="15.75" customHeight="1">
      <c r="A901" s="444"/>
      <c r="B901" s="444"/>
      <c r="C901" s="520"/>
      <c r="D901" s="520"/>
      <c r="E901" s="444"/>
      <c r="F901" s="520"/>
      <c r="G901" s="520"/>
      <c r="H901" s="520"/>
      <c r="I901" s="444"/>
      <c r="J901" s="444"/>
      <c r="L901" s="444"/>
    </row>
    <row r="902" ht="15.75" customHeight="1">
      <c r="A902" s="444"/>
      <c r="B902" s="444"/>
      <c r="C902" s="520"/>
      <c r="D902" s="520"/>
      <c r="E902" s="444"/>
      <c r="F902" s="520"/>
      <c r="G902" s="520"/>
      <c r="H902" s="520"/>
      <c r="I902" s="444"/>
      <c r="J902" s="444"/>
      <c r="L902" s="444"/>
    </row>
    <row r="903" ht="15.75" customHeight="1">
      <c r="A903" s="444"/>
      <c r="B903" s="444"/>
      <c r="C903" s="520"/>
      <c r="D903" s="520"/>
      <c r="E903" s="444"/>
      <c r="F903" s="520"/>
      <c r="G903" s="520"/>
      <c r="H903" s="520"/>
      <c r="I903" s="444"/>
      <c r="J903" s="444"/>
      <c r="L903" s="444"/>
    </row>
    <row r="904" ht="15.75" customHeight="1">
      <c r="A904" s="444"/>
      <c r="B904" s="444"/>
      <c r="C904" s="520"/>
      <c r="D904" s="520"/>
      <c r="E904" s="444"/>
      <c r="F904" s="520"/>
      <c r="G904" s="520"/>
      <c r="H904" s="520"/>
      <c r="I904" s="444"/>
      <c r="J904" s="444"/>
      <c r="L904" s="444"/>
    </row>
    <row r="905" ht="15.75" customHeight="1">
      <c r="A905" s="444"/>
      <c r="B905" s="444"/>
      <c r="C905" s="520"/>
      <c r="D905" s="520"/>
      <c r="E905" s="444"/>
      <c r="F905" s="520"/>
      <c r="G905" s="520"/>
      <c r="H905" s="520"/>
      <c r="I905" s="444"/>
      <c r="J905" s="444"/>
      <c r="L905" s="444"/>
    </row>
    <row r="906" ht="15.75" customHeight="1">
      <c r="A906" s="444"/>
      <c r="B906" s="444"/>
      <c r="C906" s="520"/>
      <c r="D906" s="520"/>
      <c r="E906" s="444"/>
      <c r="F906" s="520"/>
      <c r="G906" s="520"/>
      <c r="H906" s="520"/>
      <c r="I906" s="444"/>
      <c r="J906" s="444"/>
      <c r="L906" s="444"/>
    </row>
    <row r="907" ht="15.75" customHeight="1">
      <c r="A907" s="444"/>
      <c r="B907" s="444"/>
      <c r="C907" s="520"/>
      <c r="D907" s="520"/>
      <c r="E907" s="444"/>
      <c r="F907" s="520"/>
      <c r="G907" s="520"/>
      <c r="H907" s="520"/>
      <c r="I907" s="444"/>
      <c r="J907" s="444"/>
      <c r="L907" s="444"/>
    </row>
    <row r="908" ht="15.75" customHeight="1">
      <c r="A908" s="444"/>
      <c r="B908" s="444"/>
      <c r="C908" s="520"/>
      <c r="D908" s="520"/>
      <c r="E908" s="444"/>
      <c r="F908" s="520"/>
      <c r="G908" s="520"/>
      <c r="H908" s="520"/>
      <c r="I908" s="444"/>
      <c r="J908" s="444"/>
      <c r="L908" s="444"/>
    </row>
    <row r="909" ht="15.75" customHeight="1">
      <c r="A909" s="444"/>
      <c r="B909" s="444"/>
      <c r="C909" s="520"/>
      <c r="D909" s="520"/>
      <c r="E909" s="444"/>
      <c r="F909" s="520"/>
      <c r="G909" s="520"/>
      <c r="H909" s="520"/>
      <c r="I909" s="444"/>
      <c r="J909" s="444"/>
      <c r="L909" s="444"/>
    </row>
    <row r="910" ht="15.75" customHeight="1">
      <c r="A910" s="444"/>
      <c r="B910" s="444"/>
      <c r="C910" s="520"/>
      <c r="D910" s="520"/>
      <c r="E910" s="444"/>
      <c r="F910" s="520"/>
      <c r="G910" s="520"/>
      <c r="H910" s="520"/>
      <c r="I910" s="444"/>
      <c r="J910" s="444"/>
      <c r="L910" s="444"/>
    </row>
    <row r="911" ht="15.75" customHeight="1">
      <c r="A911" s="444"/>
      <c r="B911" s="444"/>
      <c r="C911" s="520"/>
      <c r="D911" s="520"/>
      <c r="E911" s="444"/>
      <c r="F911" s="520"/>
      <c r="G911" s="520"/>
      <c r="H911" s="520"/>
      <c r="I911" s="444"/>
      <c r="J911" s="444"/>
      <c r="L911" s="444"/>
    </row>
    <row r="912" ht="15.75" customHeight="1">
      <c r="A912" s="444"/>
      <c r="B912" s="444"/>
      <c r="C912" s="520"/>
      <c r="D912" s="520"/>
      <c r="E912" s="444"/>
      <c r="F912" s="520"/>
      <c r="G912" s="520"/>
      <c r="H912" s="520"/>
      <c r="I912" s="444"/>
      <c r="J912" s="444"/>
      <c r="L912" s="444"/>
    </row>
    <row r="913" ht="15.75" customHeight="1">
      <c r="A913" s="444"/>
      <c r="B913" s="444"/>
      <c r="C913" s="520"/>
      <c r="D913" s="520"/>
      <c r="E913" s="444"/>
      <c r="F913" s="520"/>
      <c r="G913" s="520"/>
      <c r="H913" s="520"/>
      <c r="I913" s="444"/>
      <c r="J913" s="444"/>
      <c r="L913" s="444"/>
    </row>
    <row r="914" ht="15.75" customHeight="1">
      <c r="A914" s="444"/>
      <c r="B914" s="444"/>
      <c r="C914" s="520"/>
      <c r="D914" s="520"/>
      <c r="E914" s="444"/>
      <c r="F914" s="520"/>
      <c r="G914" s="520"/>
      <c r="H914" s="520"/>
      <c r="I914" s="444"/>
      <c r="J914" s="444"/>
      <c r="L914" s="444"/>
    </row>
    <row r="915" ht="15.75" customHeight="1">
      <c r="A915" s="444"/>
      <c r="B915" s="444"/>
      <c r="C915" s="520"/>
      <c r="D915" s="520"/>
      <c r="E915" s="444"/>
      <c r="F915" s="520"/>
      <c r="G915" s="520"/>
      <c r="H915" s="520"/>
      <c r="I915" s="444"/>
      <c r="J915" s="444"/>
      <c r="L915" s="444"/>
    </row>
    <row r="916" ht="15.75" customHeight="1">
      <c r="A916" s="444"/>
      <c r="B916" s="444"/>
      <c r="C916" s="520"/>
      <c r="D916" s="520"/>
      <c r="E916" s="444"/>
      <c r="F916" s="520"/>
      <c r="G916" s="520"/>
      <c r="H916" s="520"/>
      <c r="I916" s="444"/>
      <c r="J916" s="444"/>
      <c r="L916" s="444"/>
    </row>
    <row r="917" ht="15.75" customHeight="1">
      <c r="A917" s="444"/>
      <c r="B917" s="444"/>
      <c r="C917" s="520"/>
      <c r="D917" s="520"/>
      <c r="E917" s="444"/>
      <c r="F917" s="520"/>
      <c r="G917" s="520"/>
      <c r="H917" s="520"/>
      <c r="I917" s="444"/>
      <c r="J917" s="444"/>
      <c r="L917" s="444"/>
    </row>
    <row r="918" ht="15.75" customHeight="1">
      <c r="A918" s="444"/>
      <c r="B918" s="444"/>
      <c r="C918" s="520"/>
      <c r="D918" s="520"/>
      <c r="E918" s="444"/>
      <c r="F918" s="520"/>
      <c r="G918" s="520"/>
      <c r="H918" s="520"/>
      <c r="I918" s="444"/>
      <c r="J918" s="444"/>
      <c r="L918" s="444"/>
    </row>
    <row r="919" ht="15.75" customHeight="1">
      <c r="A919" s="444"/>
      <c r="B919" s="444"/>
      <c r="C919" s="520"/>
      <c r="D919" s="520"/>
      <c r="E919" s="444"/>
      <c r="F919" s="520"/>
      <c r="G919" s="520"/>
      <c r="H919" s="520"/>
      <c r="I919" s="444"/>
      <c r="J919" s="444"/>
      <c r="L919" s="444"/>
    </row>
    <row r="920" ht="15.75" customHeight="1">
      <c r="A920" s="444"/>
      <c r="B920" s="444"/>
      <c r="C920" s="520"/>
      <c r="D920" s="520"/>
      <c r="E920" s="444"/>
      <c r="F920" s="520"/>
      <c r="G920" s="520"/>
      <c r="H920" s="520"/>
      <c r="I920" s="444"/>
      <c r="J920" s="444"/>
      <c r="L920" s="444"/>
    </row>
    <row r="921" ht="15.75" customHeight="1">
      <c r="A921" s="444"/>
      <c r="B921" s="444"/>
      <c r="C921" s="520"/>
      <c r="D921" s="520"/>
      <c r="E921" s="444"/>
      <c r="F921" s="520"/>
      <c r="G921" s="520"/>
      <c r="H921" s="520"/>
      <c r="I921" s="444"/>
      <c r="J921" s="444"/>
      <c r="L921" s="444"/>
    </row>
    <row r="922" ht="15.75" customHeight="1">
      <c r="A922" s="444"/>
      <c r="B922" s="444"/>
      <c r="C922" s="520"/>
      <c r="D922" s="520"/>
      <c r="E922" s="444"/>
      <c r="F922" s="520"/>
      <c r="G922" s="520"/>
      <c r="H922" s="520"/>
      <c r="I922" s="444"/>
      <c r="J922" s="444"/>
      <c r="L922" s="444"/>
    </row>
    <row r="923" ht="15.75" customHeight="1">
      <c r="A923" s="444"/>
      <c r="B923" s="444"/>
      <c r="C923" s="520"/>
      <c r="D923" s="520"/>
      <c r="E923" s="444"/>
      <c r="F923" s="520"/>
      <c r="G923" s="520"/>
      <c r="H923" s="520"/>
      <c r="I923" s="444"/>
      <c r="J923" s="444"/>
      <c r="L923" s="444"/>
    </row>
    <row r="924" ht="15.75" customHeight="1">
      <c r="A924" s="444"/>
      <c r="B924" s="444"/>
      <c r="C924" s="520"/>
      <c r="D924" s="520"/>
      <c r="E924" s="444"/>
      <c r="F924" s="520"/>
      <c r="G924" s="520"/>
      <c r="H924" s="520"/>
      <c r="I924" s="444"/>
      <c r="J924" s="444"/>
      <c r="L924" s="444"/>
    </row>
    <row r="925" ht="15.75" customHeight="1">
      <c r="A925" s="444"/>
      <c r="B925" s="444"/>
      <c r="C925" s="520"/>
      <c r="D925" s="520"/>
      <c r="E925" s="444"/>
      <c r="F925" s="520"/>
      <c r="G925" s="520"/>
      <c r="H925" s="520"/>
      <c r="I925" s="444"/>
      <c r="J925" s="444"/>
      <c r="L925" s="444"/>
    </row>
    <row r="926" ht="15.75" customHeight="1">
      <c r="A926" s="444"/>
      <c r="B926" s="444"/>
      <c r="C926" s="520"/>
      <c r="D926" s="520"/>
      <c r="E926" s="444"/>
      <c r="F926" s="520"/>
      <c r="G926" s="520"/>
      <c r="H926" s="520"/>
      <c r="I926" s="444"/>
      <c r="J926" s="444"/>
      <c r="L926" s="444"/>
    </row>
    <row r="927" ht="15.75" customHeight="1">
      <c r="A927" s="444"/>
      <c r="B927" s="444"/>
      <c r="C927" s="520"/>
      <c r="D927" s="520"/>
      <c r="E927" s="444"/>
      <c r="F927" s="520"/>
      <c r="G927" s="520"/>
      <c r="H927" s="520"/>
      <c r="I927" s="444"/>
      <c r="J927" s="444"/>
      <c r="L927" s="444"/>
    </row>
    <row r="928" ht="15.75" customHeight="1">
      <c r="A928" s="444"/>
      <c r="B928" s="444"/>
      <c r="C928" s="520"/>
      <c r="D928" s="520"/>
      <c r="E928" s="444"/>
      <c r="F928" s="520"/>
      <c r="G928" s="520"/>
      <c r="H928" s="520"/>
      <c r="I928" s="444"/>
      <c r="J928" s="444"/>
      <c r="L928" s="444"/>
    </row>
    <row r="929" ht="15.75" customHeight="1">
      <c r="A929" s="444"/>
      <c r="B929" s="444"/>
      <c r="C929" s="520"/>
      <c r="D929" s="520"/>
      <c r="E929" s="444"/>
      <c r="F929" s="520"/>
      <c r="G929" s="520"/>
      <c r="H929" s="520"/>
      <c r="I929" s="444"/>
      <c r="J929" s="444"/>
      <c r="L929" s="444"/>
    </row>
    <row r="930" ht="15.75" customHeight="1">
      <c r="A930" s="444"/>
      <c r="B930" s="444"/>
      <c r="C930" s="520"/>
      <c r="D930" s="520"/>
      <c r="E930" s="444"/>
      <c r="F930" s="520"/>
      <c r="G930" s="520"/>
      <c r="H930" s="520"/>
      <c r="I930" s="444"/>
      <c r="J930" s="444"/>
      <c r="L930" s="444"/>
    </row>
    <row r="931" ht="15.75" customHeight="1">
      <c r="A931" s="444"/>
      <c r="B931" s="444"/>
      <c r="C931" s="520"/>
      <c r="D931" s="520"/>
      <c r="E931" s="444"/>
      <c r="F931" s="520"/>
      <c r="G931" s="520"/>
      <c r="H931" s="520"/>
      <c r="I931" s="444"/>
      <c r="J931" s="444"/>
      <c r="L931" s="444"/>
    </row>
    <row r="932" ht="15.75" customHeight="1">
      <c r="A932" s="444"/>
      <c r="B932" s="444"/>
      <c r="C932" s="520"/>
      <c r="D932" s="520"/>
      <c r="E932" s="444"/>
      <c r="F932" s="520"/>
      <c r="G932" s="520"/>
      <c r="H932" s="520"/>
      <c r="I932" s="444"/>
      <c r="J932" s="444"/>
      <c r="L932" s="444"/>
    </row>
    <row r="933" ht="15.75" customHeight="1">
      <c r="A933" s="444"/>
      <c r="B933" s="444"/>
      <c r="C933" s="520"/>
      <c r="D933" s="520"/>
      <c r="E933" s="444"/>
      <c r="F933" s="520"/>
      <c r="G933" s="520"/>
      <c r="H933" s="520"/>
      <c r="I933" s="444"/>
      <c r="J933" s="444"/>
      <c r="L933" s="444"/>
    </row>
    <row r="934" ht="15.75" customHeight="1">
      <c r="A934" s="444"/>
      <c r="B934" s="444"/>
      <c r="C934" s="520"/>
      <c r="D934" s="520"/>
      <c r="E934" s="444"/>
      <c r="F934" s="520"/>
      <c r="G934" s="520"/>
      <c r="H934" s="520"/>
      <c r="I934" s="444"/>
      <c r="J934" s="444"/>
      <c r="L934" s="444"/>
    </row>
    <row r="935" ht="15.75" customHeight="1">
      <c r="A935" s="444"/>
      <c r="B935" s="444"/>
      <c r="C935" s="520"/>
      <c r="D935" s="520"/>
      <c r="E935" s="444"/>
      <c r="F935" s="520"/>
      <c r="G935" s="520"/>
      <c r="H935" s="520"/>
      <c r="I935" s="444"/>
      <c r="J935" s="444"/>
      <c r="L935" s="444"/>
    </row>
    <row r="936" ht="15.75" customHeight="1">
      <c r="A936" s="444"/>
      <c r="B936" s="444"/>
      <c r="C936" s="520"/>
      <c r="D936" s="520"/>
      <c r="E936" s="444"/>
      <c r="F936" s="520"/>
      <c r="G936" s="520"/>
      <c r="H936" s="520"/>
      <c r="I936" s="444"/>
      <c r="J936" s="444"/>
      <c r="L936" s="444"/>
    </row>
    <row r="937" ht="15.75" customHeight="1">
      <c r="A937" s="444"/>
      <c r="B937" s="444"/>
      <c r="C937" s="520"/>
      <c r="D937" s="520"/>
      <c r="E937" s="444"/>
      <c r="F937" s="520"/>
      <c r="G937" s="520"/>
      <c r="H937" s="520"/>
      <c r="I937" s="444"/>
      <c r="J937" s="444"/>
      <c r="L937" s="444"/>
    </row>
    <row r="938" ht="15.75" customHeight="1">
      <c r="A938" s="444"/>
      <c r="B938" s="444"/>
      <c r="C938" s="520"/>
      <c r="D938" s="520"/>
      <c r="E938" s="444"/>
      <c r="F938" s="520"/>
      <c r="G938" s="520"/>
      <c r="H938" s="520"/>
      <c r="I938" s="444"/>
      <c r="J938" s="444"/>
      <c r="L938" s="444"/>
    </row>
    <row r="939" ht="15.75" customHeight="1">
      <c r="A939" s="444"/>
      <c r="B939" s="444"/>
      <c r="C939" s="520"/>
      <c r="D939" s="520"/>
      <c r="E939" s="444"/>
      <c r="F939" s="520"/>
      <c r="G939" s="520"/>
      <c r="H939" s="520"/>
      <c r="I939" s="444"/>
      <c r="J939" s="444"/>
      <c r="L939" s="444"/>
    </row>
    <row r="940" ht="15.75" customHeight="1">
      <c r="A940" s="444"/>
      <c r="B940" s="444"/>
      <c r="C940" s="520"/>
      <c r="D940" s="520"/>
      <c r="E940" s="444"/>
      <c r="F940" s="520"/>
      <c r="G940" s="520"/>
      <c r="H940" s="520"/>
      <c r="I940" s="444"/>
      <c r="J940" s="444"/>
      <c r="L940" s="444"/>
    </row>
    <row r="941" ht="15.75" customHeight="1">
      <c r="A941" s="444"/>
      <c r="B941" s="444"/>
      <c r="C941" s="520"/>
      <c r="D941" s="520"/>
      <c r="E941" s="444"/>
      <c r="F941" s="520"/>
      <c r="G941" s="520"/>
      <c r="H941" s="520"/>
      <c r="I941" s="444"/>
      <c r="J941" s="444"/>
      <c r="L941" s="444"/>
    </row>
    <row r="942" ht="15.75" customHeight="1">
      <c r="A942" s="444"/>
      <c r="B942" s="444"/>
      <c r="C942" s="520"/>
      <c r="D942" s="520"/>
      <c r="E942" s="444"/>
      <c r="F942" s="520"/>
      <c r="G942" s="520"/>
      <c r="H942" s="520"/>
      <c r="I942" s="444"/>
      <c r="J942" s="444"/>
      <c r="L942" s="444"/>
    </row>
    <row r="943" ht="15.75" customHeight="1">
      <c r="A943" s="444"/>
      <c r="B943" s="444"/>
      <c r="C943" s="520"/>
      <c r="D943" s="520"/>
      <c r="E943" s="444"/>
      <c r="F943" s="520"/>
      <c r="G943" s="520"/>
      <c r="H943" s="520"/>
      <c r="I943" s="444"/>
      <c r="J943" s="444"/>
      <c r="L943" s="444"/>
    </row>
    <row r="944" ht="15.75" customHeight="1">
      <c r="A944" s="444"/>
      <c r="B944" s="444"/>
      <c r="C944" s="520"/>
      <c r="D944" s="520"/>
      <c r="E944" s="444"/>
      <c r="F944" s="520"/>
      <c r="G944" s="520"/>
      <c r="H944" s="520"/>
      <c r="I944" s="444"/>
      <c r="J944" s="444"/>
      <c r="L944" s="444"/>
    </row>
    <row r="945" ht="15.75" customHeight="1">
      <c r="A945" s="444"/>
      <c r="B945" s="444"/>
      <c r="C945" s="520"/>
      <c r="D945" s="520"/>
      <c r="E945" s="444"/>
      <c r="F945" s="520"/>
      <c r="G945" s="520"/>
      <c r="H945" s="520"/>
      <c r="I945" s="444"/>
      <c r="J945" s="444"/>
      <c r="L945" s="444"/>
    </row>
    <row r="946" ht="15.75" customHeight="1">
      <c r="A946" s="444"/>
      <c r="B946" s="444"/>
      <c r="C946" s="520"/>
      <c r="D946" s="520"/>
      <c r="E946" s="444"/>
      <c r="F946" s="520"/>
      <c r="G946" s="520"/>
      <c r="H946" s="520"/>
      <c r="I946" s="444"/>
      <c r="J946" s="444"/>
      <c r="L946" s="444"/>
    </row>
    <row r="947" ht="15.75" customHeight="1">
      <c r="A947" s="444"/>
      <c r="B947" s="444"/>
      <c r="C947" s="520"/>
      <c r="D947" s="520"/>
      <c r="E947" s="444"/>
      <c r="F947" s="520"/>
      <c r="G947" s="520"/>
      <c r="H947" s="520"/>
      <c r="I947" s="444"/>
      <c r="J947" s="444"/>
      <c r="L947" s="444"/>
    </row>
    <row r="948" ht="15.75" customHeight="1">
      <c r="A948" s="444"/>
      <c r="B948" s="444"/>
      <c r="C948" s="520"/>
      <c r="D948" s="520"/>
      <c r="E948" s="444"/>
      <c r="F948" s="520"/>
      <c r="G948" s="520"/>
      <c r="H948" s="520"/>
      <c r="I948" s="444"/>
      <c r="J948" s="444"/>
      <c r="L948" s="444"/>
    </row>
    <row r="949" ht="15.75" customHeight="1">
      <c r="A949" s="444"/>
      <c r="B949" s="444"/>
      <c r="C949" s="520"/>
      <c r="D949" s="520"/>
      <c r="E949" s="444"/>
      <c r="F949" s="520"/>
      <c r="G949" s="520"/>
      <c r="H949" s="520"/>
      <c r="I949" s="444"/>
      <c r="J949" s="444"/>
      <c r="L949" s="444"/>
    </row>
    <row r="950" ht="15.75" customHeight="1">
      <c r="A950" s="444"/>
      <c r="B950" s="444"/>
      <c r="C950" s="520"/>
      <c r="D950" s="520"/>
      <c r="E950" s="444"/>
      <c r="F950" s="520"/>
      <c r="G950" s="520"/>
      <c r="H950" s="520"/>
      <c r="I950" s="444"/>
      <c r="J950" s="444"/>
      <c r="L950" s="444"/>
    </row>
    <row r="951" ht="15.75" customHeight="1">
      <c r="A951" s="444"/>
      <c r="B951" s="444"/>
      <c r="C951" s="520"/>
      <c r="D951" s="520"/>
      <c r="E951" s="444"/>
      <c r="F951" s="520"/>
      <c r="G951" s="520"/>
      <c r="H951" s="520"/>
      <c r="I951" s="444"/>
      <c r="J951" s="444"/>
      <c r="L951" s="444"/>
    </row>
    <row r="952" ht="15.75" customHeight="1">
      <c r="A952" s="444"/>
      <c r="B952" s="444"/>
      <c r="C952" s="520"/>
      <c r="D952" s="520"/>
      <c r="E952" s="444"/>
      <c r="F952" s="520"/>
      <c r="G952" s="520"/>
      <c r="H952" s="520"/>
      <c r="I952" s="444"/>
      <c r="J952" s="444"/>
      <c r="L952" s="444"/>
    </row>
    <row r="953" ht="15.75" customHeight="1">
      <c r="A953" s="444"/>
      <c r="B953" s="444"/>
      <c r="C953" s="520"/>
      <c r="D953" s="520"/>
      <c r="E953" s="444"/>
      <c r="F953" s="520"/>
      <c r="G953" s="520"/>
      <c r="H953" s="520"/>
      <c r="I953" s="444"/>
      <c r="J953" s="444"/>
      <c r="L953" s="444"/>
    </row>
    <row r="954" ht="15.75" customHeight="1">
      <c r="A954" s="444"/>
      <c r="B954" s="444"/>
      <c r="C954" s="520"/>
      <c r="D954" s="520"/>
      <c r="E954" s="444"/>
      <c r="F954" s="520"/>
      <c r="G954" s="520"/>
      <c r="H954" s="520"/>
      <c r="I954" s="444"/>
      <c r="J954" s="444"/>
      <c r="L954" s="444"/>
    </row>
    <row r="955" ht="15.75" customHeight="1">
      <c r="A955" s="444"/>
      <c r="B955" s="444"/>
      <c r="C955" s="520"/>
      <c r="D955" s="520"/>
      <c r="E955" s="444"/>
      <c r="F955" s="520"/>
      <c r="G955" s="520"/>
      <c r="H955" s="520"/>
      <c r="I955" s="444"/>
      <c r="J955" s="444"/>
      <c r="L955" s="444"/>
    </row>
    <row r="956" ht="15.75" customHeight="1">
      <c r="A956" s="444"/>
      <c r="B956" s="444"/>
      <c r="C956" s="520"/>
      <c r="D956" s="520"/>
      <c r="E956" s="444"/>
      <c r="F956" s="520"/>
      <c r="G956" s="520"/>
      <c r="H956" s="520"/>
      <c r="I956" s="444"/>
      <c r="J956" s="444"/>
      <c r="L956" s="444"/>
    </row>
    <row r="957" ht="15.75" customHeight="1">
      <c r="A957" s="444"/>
      <c r="B957" s="444"/>
      <c r="C957" s="520"/>
      <c r="D957" s="520"/>
      <c r="E957" s="444"/>
      <c r="F957" s="520"/>
      <c r="G957" s="520"/>
      <c r="H957" s="520"/>
      <c r="I957" s="444"/>
      <c r="J957" s="444"/>
      <c r="L957" s="444"/>
    </row>
    <row r="958" ht="15.75" customHeight="1">
      <c r="A958" s="444"/>
      <c r="B958" s="444"/>
      <c r="C958" s="520"/>
      <c r="D958" s="520"/>
      <c r="E958" s="444"/>
      <c r="F958" s="520"/>
      <c r="G958" s="520"/>
      <c r="H958" s="520"/>
      <c r="I958" s="444"/>
      <c r="J958" s="444"/>
      <c r="L958" s="444"/>
    </row>
    <row r="959" ht="15.75" customHeight="1">
      <c r="A959" s="444"/>
      <c r="B959" s="444"/>
      <c r="C959" s="520"/>
      <c r="D959" s="520"/>
      <c r="E959" s="444"/>
      <c r="F959" s="520"/>
      <c r="G959" s="520"/>
      <c r="H959" s="520"/>
      <c r="I959" s="444"/>
      <c r="J959" s="444"/>
      <c r="L959" s="444"/>
    </row>
    <row r="960" ht="15.75" customHeight="1">
      <c r="A960" s="444"/>
      <c r="B960" s="444"/>
      <c r="C960" s="520"/>
      <c r="D960" s="520"/>
      <c r="E960" s="444"/>
      <c r="F960" s="520"/>
      <c r="G960" s="520"/>
      <c r="H960" s="520"/>
      <c r="I960" s="444"/>
      <c r="J960" s="444"/>
      <c r="L960" s="444"/>
    </row>
    <row r="961" ht="15.75" customHeight="1">
      <c r="A961" s="444"/>
      <c r="B961" s="444"/>
      <c r="C961" s="520"/>
      <c r="D961" s="520"/>
      <c r="E961" s="444"/>
      <c r="F961" s="520"/>
      <c r="G961" s="520"/>
      <c r="H961" s="520"/>
      <c r="I961" s="444"/>
      <c r="J961" s="444"/>
      <c r="L961" s="444"/>
    </row>
    <row r="962" ht="15.75" customHeight="1">
      <c r="A962" s="444"/>
      <c r="B962" s="444"/>
      <c r="C962" s="520"/>
      <c r="D962" s="520"/>
      <c r="E962" s="444"/>
      <c r="F962" s="520"/>
      <c r="G962" s="520"/>
      <c r="H962" s="520"/>
      <c r="I962" s="444"/>
      <c r="J962" s="444"/>
      <c r="L962" s="444"/>
    </row>
    <row r="963" ht="15.75" customHeight="1">
      <c r="A963" s="444"/>
      <c r="B963" s="444"/>
      <c r="C963" s="520"/>
      <c r="D963" s="520"/>
      <c r="E963" s="444"/>
      <c r="F963" s="520"/>
      <c r="G963" s="520"/>
      <c r="H963" s="520"/>
      <c r="I963" s="444"/>
      <c r="J963" s="444"/>
      <c r="L963" s="444"/>
    </row>
    <row r="964" ht="15.75" customHeight="1">
      <c r="A964" s="444"/>
      <c r="B964" s="444"/>
      <c r="C964" s="520"/>
      <c r="D964" s="520"/>
      <c r="E964" s="444"/>
      <c r="F964" s="520"/>
      <c r="G964" s="520"/>
      <c r="H964" s="520"/>
      <c r="I964" s="444"/>
      <c r="J964" s="444"/>
      <c r="L964" s="444"/>
    </row>
    <row r="965" ht="15.75" customHeight="1">
      <c r="A965" s="444"/>
      <c r="B965" s="444"/>
      <c r="C965" s="520"/>
      <c r="D965" s="520"/>
      <c r="E965" s="444"/>
      <c r="F965" s="520"/>
      <c r="G965" s="520"/>
      <c r="H965" s="520"/>
      <c r="I965" s="444"/>
      <c r="J965" s="444"/>
      <c r="L965" s="444"/>
    </row>
    <row r="966" ht="15.75" customHeight="1">
      <c r="A966" s="444"/>
      <c r="B966" s="444"/>
      <c r="C966" s="520"/>
      <c r="D966" s="520"/>
      <c r="E966" s="444"/>
      <c r="F966" s="520"/>
      <c r="G966" s="520"/>
      <c r="H966" s="520"/>
      <c r="I966" s="444"/>
      <c r="J966" s="444"/>
      <c r="L966" s="444"/>
    </row>
    <row r="967" ht="15.75" customHeight="1">
      <c r="A967" s="444"/>
      <c r="B967" s="444"/>
      <c r="C967" s="520"/>
      <c r="D967" s="520"/>
      <c r="E967" s="444"/>
      <c r="F967" s="520"/>
      <c r="G967" s="520"/>
      <c r="H967" s="520"/>
      <c r="I967" s="444"/>
      <c r="J967" s="444"/>
      <c r="L967" s="444"/>
    </row>
    <row r="968" ht="15.75" customHeight="1">
      <c r="A968" s="444"/>
      <c r="B968" s="444"/>
      <c r="C968" s="520"/>
      <c r="D968" s="520"/>
      <c r="E968" s="444"/>
      <c r="F968" s="520"/>
      <c r="G968" s="520"/>
      <c r="H968" s="520"/>
      <c r="I968" s="444"/>
      <c r="J968" s="444"/>
      <c r="L968" s="444"/>
    </row>
    <row r="969" ht="15.75" customHeight="1">
      <c r="A969" s="444"/>
      <c r="B969" s="444"/>
      <c r="C969" s="520"/>
      <c r="D969" s="520"/>
      <c r="E969" s="444"/>
      <c r="F969" s="520"/>
      <c r="G969" s="520"/>
      <c r="H969" s="520"/>
      <c r="I969" s="444"/>
      <c r="J969" s="444"/>
      <c r="L969" s="444"/>
    </row>
    <row r="970" ht="15.75" customHeight="1">
      <c r="A970" s="444"/>
      <c r="B970" s="444"/>
      <c r="C970" s="520"/>
      <c r="D970" s="520"/>
      <c r="E970" s="444"/>
      <c r="F970" s="520"/>
      <c r="G970" s="520"/>
      <c r="H970" s="520"/>
      <c r="I970" s="444"/>
      <c r="J970" s="444"/>
      <c r="L970" s="444"/>
    </row>
    <row r="971" ht="15.75" customHeight="1">
      <c r="A971" s="444"/>
      <c r="B971" s="444"/>
      <c r="C971" s="520"/>
      <c r="D971" s="520"/>
      <c r="E971" s="444"/>
      <c r="F971" s="520"/>
      <c r="G971" s="520"/>
      <c r="H971" s="520"/>
      <c r="I971" s="444"/>
      <c r="J971" s="444"/>
      <c r="L971" s="444"/>
    </row>
    <row r="972" ht="15.75" customHeight="1">
      <c r="A972" s="444"/>
      <c r="B972" s="444"/>
      <c r="C972" s="520"/>
      <c r="D972" s="520"/>
      <c r="E972" s="444"/>
      <c r="F972" s="520"/>
      <c r="G972" s="520"/>
      <c r="H972" s="520"/>
      <c r="I972" s="444"/>
      <c r="J972" s="444"/>
      <c r="L972" s="444"/>
    </row>
    <row r="973" ht="15.75" customHeight="1">
      <c r="A973" s="444"/>
      <c r="B973" s="444"/>
      <c r="C973" s="520"/>
      <c r="D973" s="520"/>
      <c r="E973" s="444"/>
      <c r="F973" s="520"/>
      <c r="G973" s="520"/>
      <c r="H973" s="520"/>
      <c r="I973" s="444"/>
      <c r="J973" s="444"/>
      <c r="L973" s="444"/>
    </row>
    <row r="974" ht="15.75" customHeight="1">
      <c r="A974" s="444"/>
      <c r="B974" s="444"/>
      <c r="C974" s="520"/>
      <c r="D974" s="520"/>
      <c r="E974" s="444"/>
      <c r="F974" s="520"/>
      <c r="G974" s="520"/>
      <c r="H974" s="520"/>
      <c r="I974" s="444"/>
      <c r="J974" s="444"/>
      <c r="L974" s="444"/>
    </row>
    <row r="975" ht="15.75" customHeight="1">
      <c r="A975" s="444"/>
      <c r="B975" s="444"/>
      <c r="C975" s="520"/>
      <c r="D975" s="520"/>
      <c r="E975" s="444"/>
      <c r="F975" s="520"/>
      <c r="G975" s="520"/>
      <c r="H975" s="520"/>
      <c r="I975" s="444"/>
      <c r="J975" s="444"/>
      <c r="L975" s="444"/>
    </row>
    <row r="976" ht="15.75" customHeight="1">
      <c r="A976" s="444"/>
      <c r="B976" s="444"/>
      <c r="C976" s="520"/>
      <c r="D976" s="520"/>
      <c r="E976" s="444"/>
      <c r="F976" s="520"/>
      <c r="G976" s="520"/>
      <c r="H976" s="520"/>
      <c r="I976" s="444"/>
      <c r="J976" s="444"/>
      <c r="L976" s="444"/>
    </row>
    <row r="977" ht="15.75" customHeight="1">
      <c r="A977" s="444"/>
      <c r="B977" s="444"/>
      <c r="C977" s="520"/>
      <c r="D977" s="520"/>
      <c r="E977" s="444"/>
      <c r="F977" s="520"/>
      <c r="G977" s="520"/>
      <c r="H977" s="520"/>
      <c r="I977" s="444"/>
      <c r="J977" s="444"/>
      <c r="L977" s="444"/>
    </row>
    <row r="978" ht="15.75" customHeight="1">
      <c r="A978" s="444"/>
      <c r="B978" s="444"/>
      <c r="C978" s="520"/>
      <c r="D978" s="520"/>
      <c r="E978" s="444"/>
      <c r="F978" s="520"/>
      <c r="G978" s="520"/>
      <c r="H978" s="520"/>
      <c r="I978" s="444"/>
      <c r="J978" s="444"/>
      <c r="L978" s="444"/>
    </row>
    <row r="979" ht="15.75" customHeight="1">
      <c r="A979" s="444"/>
      <c r="B979" s="444"/>
      <c r="C979" s="520"/>
      <c r="D979" s="520"/>
      <c r="E979" s="444"/>
      <c r="F979" s="520"/>
      <c r="G979" s="520"/>
      <c r="H979" s="520"/>
      <c r="I979" s="444"/>
      <c r="J979" s="444"/>
      <c r="L979" s="444"/>
    </row>
    <row r="980" ht="15.75" customHeight="1">
      <c r="A980" s="444"/>
      <c r="B980" s="444"/>
      <c r="C980" s="520"/>
      <c r="D980" s="520"/>
      <c r="E980" s="444"/>
      <c r="F980" s="520"/>
      <c r="G980" s="520"/>
      <c r="H980" s="520"/>
      <c r="I980" s="444"/>
      <c r="J980" s="444"/>
      <c r="L980" s="444"/>
    </row>
    <row r="981" ht="15.75" customHeight="1">
      <c r="A981" s="444"/>
      <c r="B981" s="444"/>
      <c r="C981" s="520"/>
      <c r="D981" s="520"/>
      <c r="E981" s="444"/>
      <c r="F981" s="520"/>
      <c r="G981" s="520"/>
      <c r="H981" s="520"/>
      <c r="I981" s="444"/>
      <c r="J981" s="444"/>
      <c r="L981" s="444"/>
    </row>
    <row r="982" ht="15.75" customHeight="1">
      <c r="A982" s="444"/>
      <c r="B982" s="444"/>
      <c r="C982" s="520"/>
      <c r="D982" s="520"/>
      <c r="E982" s="444"/>
      <c r="F982" s="520"/>
      <c r="G982" s="520"/>
      <c r="H982" s="520"/>
      <c r="I982" s="444"/>
      <c r="J982" s="444"/>
      <c r="L982" s="444"/>
    </row>
    <row r="983" ht="15.75" customHeight="1">
      <c r="A983" s="444"/>
      <c r="B983" s="444"/>
      <c r="C983" s="520"/>
      <c r="D983" s="520"/>
      <c r="E983" s="444"/>
      <c r="F983" s="520"/>
      <c r="G983" s="520"/>
      <c r="H983" s="520"/>
      <c r="I983" s="444"/>
      <c r="J983" s="444"/>
      <c r="L983" s="444"/>
    </row>
    <row r="984" ht="15.75" customHeight="1">
      <c r="A984" s="444"/>
      <c r="B984" s="444"/>
      <c r="C984" s="520"/>
      <c r="D984" s="520"/>
      <c r="E984" s="444"/>
      <c r="F984" s="520"/>
      <c r="G984" s="520"/>
      <c r="H984" s="520"/>
      <c r="I984" s="444"/>
      <c r="J984" s="444"/>
      <c r="L984" s="444"/>
    </row>
    <row r="985" ht="15.75" customHeight="1">
      <c r="A985" s="444"/>
      <c r="B985" s="444"/>
      <c r="C985" s="520"/>
      <c r="D985" s="520"/>
      <c r="E985" s="444"/>
      <c r="F985" s="520"/>
      <c r="G985" s="520"/>
      <c r="H985" s="520"/>
      <c r="I985" s="444"/>
      <c r="J985" s="444"/>
      <c r="L985" s="444"/>
    </row>
    <row r="986" ht="15.75" customHeight="1">
      <c r="A986" s="444"/>
      <c r="B986" s="444"/>
      <c r="C986" s="520"/>
      <c r="D986" s="520"/>
      <c r="E986" s="444"/>
      <c r="F986" s="520"/>
      <c r="G986" s="520"/>
      <c r="H986" s="520"/>
      <c r="I986" s="444"/>
      <c r="J986" s="444"/>
      <c r="L986" s="444"/>
    </row>
    <row r="987" ht="15.75" customHeight="1">
      <c r="A987" s="444"/>
      <c r="B987" s="444"/>
      <c r="C987" s="520"/>
      <c r="D987" s="520"/>
      <c r="E987" s="444"/>
      <c r="F987" s="520"/>
      <c r="G987" s="520"/>
      <c r="H987" s="520"/>
      <c r="I987" s="444"/>
      <c r="J987" s="444"/>
      <c r="L987" s="444"/>
    </row>
    <row r="988" ht="15.75" customHeight="1">
      <c r="A988" s="444"/>
      <c r="B988" s="444"/>
      <c r="C988" s="520"/>
      <c r="D988" s="520"/>
      <c r="E988" s="444"/>
      <c r="F988" s="520"/>
      <c r="G988" s="520"/>
      <c r="H988" s="520"/>
      <c r="I988" s="444"/>
      <c r="J988" s="444"/>
      <c r="L988" s="444"/>
    </row>
    <row r="989" ht="15.75" customHeight="1">
      <c r="A989" s="444"/>
      <c r="B989" s="444"/>
      <c r="C989" s="520"/>
      <c r="D989" s="520"/>
      <c r="E989" s="444"/>
      <c r="F989" s="520"/>
      <c r="G989" s="520"/>
      <c r="H989" s="520"/>
      <c r="I989" s="444"/>
      <c r="J989" s="444"/>
      <c r="L989" s="444"/>
    </row>
    <row r="990" ht="15.75" customHeight="1">
      <c r="A990" s="444"/>
      <c r="B990" s="444"/>
      <c r="C990" s="520"/>
      <c r="D990" s="520"/>
      <c r="E990" s="444"/>
      <c r="F990" s="520"/>
      <c r="G990" s="520"/>
      <c r="H990" s="520"/>
      <c r="I990" s="444"/>
      <c r="J990" s="444"/>
      <c r="L990" s="444"/>
    </row>
    <row r="991" ht="15.75" customHeight="1">
      <c r="A991" s="444"/>
      <c r="B991" s="444"/>
      <c r="C991" s="520"/>
      <c r="D991" s="520"/>
      <c r="E991" s="444"/>
      <c r="F991" s="520"/>
      <c r="G991" s="520"/>
      <c r="H991" s="520"/>
      <c r="I991" s="444"/>
      <c r="J991" s="444"/>
      <c r="L991" s="444"/>
    </row>
    <row r="992" ht="15.75" customHeight="1">
      <c r="A992" s="444"/>
      <c r="B992" s="444"/>
      <c r="C992" s="520"/>
      <c r="D992" s="520"/>
      <c r="E992" s="444"/>
      <c r="F992" s="520"/>
      <c r="G992" s="520"/>
      <c r="H992" s="520"/>
      <c r="I992" s="444"/>
      <c r="J992" s="444"/>
      <c r="L992" s="444"/>
    </row>
    <row r="993" ht="15.75" customHeight="1">
      <c r="A993" s="444"/>
      <c r="B993" s="444"/>
      <c r="C993" s="520"/>
      <c r="D993" s="520"/>
      <c r="E993" s="444"/>
      <c r="F993" s="520"/>
      <c r="G993" s="520"/>
      <c r="H993" s="520"/>
      <c r="I993" s="444"/>
      <c r="J993" s="444"/>
      <c r="L993" s="444"/>
    </row>
    <row r="994" ht="15.75" customHeight="1">
      <c r="A994" s="444"/>
      <c r="B994" s="444"/>
      <c r="C994" s="520"/>
      <c r="D994" s="520"/>
      <c r="E994" s="444"/>
      <c r="F994" s="520"/>
      <c r="G994" s="520"/>
      <c r="H994" s="520"/>
      <c r="I994" s="444"/>
      <c r="J994" s="444"/>
      <c r="L994" s="444"/>
    </row>
    <row r="995" ht="15.75" customHeight="1">
      <c r="A995" s="444"/>
      <c r="B995" s="444"/>
      <c r="C995" s="520"/>
      <c r="D995" s="520"/>
      <c r="E995" s="444"/>
      <c r="F995" s="520"/>
      <c r="G995" s="520"/>
      <c r="H995" s="520"/>
      <c r="I995" s="444"/>
      <c r="J995" s="444"/>
      <c r="L995" s="444"/>
    </row>
    <row r="996" ht="15.75" customHeight="1">
      <c r="A996" s="444"/>
      <c r="B996" s="444"/>
      <c r="C996" s="520"/>
      <c r="D996" s="520"/>
      <c r="E996" s="444"/>
      <c r="F996" s="520"/>
      <c r="G996" s="520"/>
      <c r="H996" s="520"/>
      <c r="I996" s="444"/>
      <c r="J996" s="444"/>
      <c r="L996" s="444"/>
    </row>
    <row r="997" ht="15.75" customHeight="1">
      <c r="A997" s="444"/>
      <c r="B997" s="444"/>
      <c r="C997" s="520"/>
      <c r="D997" s="520"/>
      <c r="E997" s="444"/>
      <c r="F997" s="520"/>
      <c r="G997" s="520"/>
      <c r="H997" s="520"/>
      <c r="I997" s="444"/>
      <c r="J997" s="444"/>
      <c r="L997" s="444"/>
    </row>
    <row r="998" ht="15.75" customHeight="1">
      <c r="A998" s="444"/>
      <c r="B998" s="444"/>
      <c r="C998" s="520"/>
      <c r="D998" s="520"/>
      <c r="E998" s="444"/>
      <c r="F998" s="520"/>
      <c r="G998" s="520"/>
      <c r="H998" s="520"/>
      <c r="I998" s="444"/>
      <c r="J998" s="444"/>
      <c r="L998" s="444"/>
    </row>
    <row r="999" ht="15.75" customHeight="1">
      <c r="A999" s="444"/>
      <c r="B999" s="444"/>
      <c r="C999" s="520"/>
      <c r="D999" s="520"/>
      <c r="E999" s="444"/>
      <c r="F999" s="520"/>
      <c r="G999" s="520"/>
      <c r="H999" s="520"/>
      <c r="I999" s="444"/>
      <c r="J999" s="444"/>
      <c r="L999" s="444"/>
    </row>
    <row r="1000" ht="15.75" customHeight="1">
      <c r="A1000" s="444"/>
      <c r="B1000" s="444"/>
      <c r="C1000" s="520"/>
      <c r="D1000" s="520"/>
      <c r="E1000" s="444"/>
      <c r="F1000" s="520"/>
      <c r="G1000" s="520"/>
      <c r="H1000" s="520"/>
      <c r="I1000" s="444"/>
      <c r="J1000" s="444"/>
      <c r="L1000" s="444"/>
    </row>
    <row r="1001" ht="15.75" customHeight="1">
      <c r="A1001" s="444"/>
      <c r="B1001" s="444"/>
      <c r="C1001" s="520"/>
      <c r="D1001" s="520"/>
      <c r="E1001" s="444"/>
      <c r="F1001" s="520"/>
      <c r="G1001" s="520"/>
      <c r="H1001" s="520"/>
      <c r="I1001" s="444"/>
      <c r="J1001" s="444"/>
      <c r="L1001" s="444"/>
    </row>
    <row r="1002" ht="15.75" customHeight="1">
      <c r="A1002" s="444"/>
      <c r="B1002" s="444"/>
      <c r="C1002" s="520"/>
      <c r="D1002" s="520"/>
      <c r="E1002" s="444"/>
      <c r="F1002" s="520"/>
      <c r="G1002" s="520"/>
      <c r="H1002" s="520"/>
      <c r="I1002" s="444"/>
      <c r="J1002" s="444"/>
      <c r="L1002" s="444"/>
    </row>
    <row r="1003" ht="15.75" customHeight="1">
      <c r="A1003" s="444"/>
      <c r="B1003" s="444"/>
      <c r="C1003" s="520"/>
      <c r="D1003" s="520"/>
      <c r="E1003" s="444"/>
      <c r="F1003" s="520"/>
      <c r="G1003" s="520"/>
      <c r="H1003" s="520"/>
      <c r="I1003" s="444"/>
      <c r="J1003" s="444"/>
      <c r="L1003" s="444"/>
    </row>
    <row r="1004" ht="15.75" customHeight="1">
      <c r="A1004" s="444"/>
      <c r="B1004" s="444"/>
      <c r="C1004" s="520"/>
      <c r="D1004" s="520"/>
      <c r="E1004" s="444"/>
      <c r="F1004" s="520"/>
      <c r="G1004" s="520"/>
      <c r="H1004" s="520"/>
      <c r="I1004" s="444"/>
      <c r="J1004" s="444"/>
      <c r="L1004" s="444"/>
    </row>
    <row r="1005" ht="15.75" customHeight="1">
      <c r="A1005" s="444"/>
      <c r="B1005" s="444"/>
      <c r="C1005" s="520"/>
      <c r="D1005" s="520"/>
      <c r="E1005" s="444"/>
      <c r="F1005" s="520"/>
      <c r="G1005" s="520"/>
      <c r="H1005" s="520"/>
      <c r="I1005" s="444"/>
      <c r="J1005" s="444"/>
      <c r="L1005" s="444"/>
    </row>
    <row r="1006" ht="15.75" customHeight="1">
      <c r="A1006" s="444"/>
      <c r="B1006" s="444"/>
      <c r="C1006" s="520"/>
      <c r="D1006" s="520"/>
      <c r="E1006" s="444"/>
      <c r="F1006" s="520"/>
      <c r="G1006" s="520"/>
      <c r="H1006" s="520"/>
      <c r="I1006" s="444"/>
      <c r="J1006" s="444"/>
      <c r="L1006" s="444"/>
    </row>
    <row r="1007" ht="15.75" customHeight="1">
      <c r="A1007" s="444"/>
      <c r="B1007" s="444"/>
      <c r="C1007" s="520"/>
      <c r="D1007" s="520"/>
      <c r="E1007" s="444"/>
      <c r="F1007" s="520"/>
      <c r="G1007" s="520"/>
      <c r="H1007" s="520"/>
      <c r="I1007" s="444"/>
      <c r="J1007" s="444"/>
      <c r="L1007" s="444"/>
    </row>
    <row r="1008" ht="15.75" customHeight="1">
      <c r="A1008" s="444"/>
      <c r="B1008" s="444"/>
      <c r="C1008" s="520"/>
      <c r="D1008" s="520"/>
      <c r="E1008" s="444"/>
      <c r="F1008" s="520"/>
      <c r="G1008" s="520"/>
      <c r="H1008" s="520"/>
      <c r="I1008" s="444"/>
      <c r="J1008" s="444"/>
      <c r="L1008" s="444"/>
    </row>
    <row r="1009" ht="15.75" customHeight="1">
      <c r="A1009" s="444"/>
      <c r="B1009" s="444"/>
      <c r="C1009" s="520"/>
      <c r="D1009" s="520"/>
      <c r="E1009" s="444"/>
      <c r="F1009" s="520"/>
      <c r="G1009" s="520"/>
      <c r="H1009" s="520"/>
      <c r="I1009" s="444"/>
      <c r="J1009" s="444"/>
      <c r="L1009" s="444"/>
    </row>
    <row r="1010" ht="15.75" customHeight="1">
      <c r="A1010" s="444"/>
      <c r="B1010" s="444"/>
      <c r="C1010" s="520"/>
      <c r="D1010" s="520"/>
      <c r="E1010" s="444"/>
      <c r="F1010" s="520"/>
      <c r="G1010" s="520"/>
      <c r="H1010" s="520"/>
      <c r="I1010" s="444"/>
      <c r="J1010" s="444"/>
      <c r="L1010" s="444"/>
    </row>
    <row r="1011" ht="15.75" customHeight="1">
      <c r="A1011" s="444"/>
      <c r="B1011" s="444"/>
      <c r="C1011" s="520"/>
      <c r="D1011" s="520"/>
      <c r="E1011" s="444"/>
      <c r="F1011" s="520"/>
      <c r="G1011" s="520"/>
      <c r="H1011" s="520"/>
      <c r="I1011" s="444"/>
      <c r="J1011" s="444"/>
      <c r="L1011" s="444"/>
    </row>
    <row r="1012" ht="15.75" customHeight="1">
      <c r="A1012" s="444"/>
      <c r="B1012" s="444"/>
      <c r="C1012" s="520"/>
      <c r="D1012" s="520"/>
      <c r="E1012" s="444"/>
      <c r="F1012" s="520"/>
      <c r="G1012" s="520"/>
      <c r="H1012" s="520"/>
      <c r="I1012" s="444"/>
      <c r="J1012" s="444"/>
      <c r="L1012" s="444"/>
    </row>
    <row r="1013" ht="15.75" customHeight="1">
      <c r="A1013" s="444"/>
      <c r="B1013" s="444"/>
      <c r="C1013" s="520"/>
      <c r="D1013" s="520"/>
      <c r="E1013" s="444"/>
      <c r="F1013" s="520"/>
      <c r="G1013" s="520"/>
      <c r="H1013" s="520"/>
      <c r="I1013" s="444"/>
      <c r="J1013" s="444"/>
      <c r="L1013" s="444"/>
    </row>
    <row r="1014" ht="15.75" customHeight="1">
      <c r="A1014" s="444"/>
      <c r="B1014" s="444"/>
      <c r="C1014" s="520"/>
      <c r="D1014" s="520"/>
      <c r="E1014" s="444"/>
      <c r="F1014" s="520"/>
      <c r="G1014" s="520"/>
      <c r="H1014" s="520"/>
      <c r="I1014" s="444"/>
      <c r="J1014" s="444"/>
      <c r="L1014" s="444"/>
    </row>
  </sheetData>
  <mergeCells count="9">
    <mergeCell ref="B137:C137"/>
    <mergeCell ref="B210:C210"/>
    <mergeCell ref="B3:I3"/>
    <mergeCell ref="B4:I4"/>
    <mergeCell ref="B9:C9"/>
    <mergeCell ref="B21:C21"/>
    <mergeCell ref="B42:C42"/>
    <mergeCell ref="B72:C72"/>
    <mergeCell ref="B134:C134"/>
  </mergeCells>
  <dataValidations>
    <dataValidation type="list" allowBlank="1" showErrorMessage="1" sqref="I8 I10:I133 I135:I136 I138:I262">
      <formula1>$O$2:$O$6</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0.63"/>
    <col customWidth="1" min="2" max="2" width="68.5"/>
    <col customWidth="1" min="3" max="3" width="94.63"/>
    <col customWidth="1" min="4" max="4" width="50.63"/>
    <col customWidth="1" min="5" max="5" width="28.5"/>
    <col customWidth="1" min="6" max="6" width="19.88"/>
    <col customWidth="1" min="7" max="7" width="57.5"/>
    <col customWidth="1" min="8" max="8" width="23.5"/>
    <col customWidth="1" min="9" max="9" width="10.63"/>
    <col customWidth="1" min="10" max="10" width="10.5"/>
    <col customWidth="1" min="11" max="11" width="9.38"/>
    <col customWidth="1" min="12" max="12" width="10.63"/>
  </cols>
  <sheetData>
    <row r="1" ht="15.75" customHeight="1">
      <c r="A1" s="335"/>
      <c r="B1" s="129"/>
      <c r="C1" s="129"/>
      <c r="D1" s="335"/>
      <c r="E1" s="129"/>
      <c r="F1" s="335"/>
      <c r="G1" s="335"/>
      <c r="H1" s="335"/>
      <c r="I1" s="335"/>
      <c r="J1" s="132"/>
      <c r="K1" s="132"/>
      <c r="L1" s="134"/>
      <c r="M1" s="134"/>
      <c r="N1" s="134"/>
      <c r="O1" s="134"/>
      <c r="P1" s="134"/>
      <c r="Q1" s="134"/>
      <c r="R1" s="134"/>
      <c r="S1" s="134"/>
      <c r="T1" s="134"/>
      <c r="U1" s="134"/>
      <c r="V1" s="134"/>
      <c r="W1" s="134"/>
      <c r="X1" s="134"/>
      <c r="Y1" s="134"/>
      <c r="Z1" s="134"/>
      <c r="AA1" s="135"/>
      <c r="AB1" s="135"/>
      <c r="AC1" s="135"/>
      <c r="AD1" s="135"/>
      <c r="AE1" s="135"/>
      <c r="AF1" s="135"/>
      <c r="AG1" s="135"/>
      <c r="AH1" s="135"/>
      <c r="AI1" s="135"/>
      <c r="AJ1" s="135"/>
      <c r="AK1" s="135"/>
      <c r="AL1" s="135"/>
      <c r="AM1" s="135"/>
      <c r="AN1" s="135"/>
      <c r="AO1" s="135"/>
      <c r="AP1" s="135"/>
      <c r="AQ1" s="135"/>
      <c r="AR1" s="135"/>
      <c r="AS1" s="135"/>
      <c r="AT1" s="135"/>
    </row>
    <row r="2" ht="15.75" customHeight="1">
      <c r="A2" s="336" t="s">
        <v>109</v>
      </c>
      <c r="B2" s="6"/>
      <c r="C2" s="138"/>
      <c r="D2" s="337"/>
      <c r="E2" s="138"/>
      <c r="F2" s="337"/>
      <c r="G2" s="337"/>
      <c r="H2" s="337"/>
      <c r="I2" s="338"/>
      <c r="J2" s="132"/>
      <c r="K2" s="132"/>
      <c r="L2" s="134"/>
      <c r="M2" s="134"/>
      <c r="N2" s="134"/>
      <c r="O2" s="140" t="s">
        <v>51</v>
      </c>
      <c r="P2" s="134"/>
      <c r="Q2" s="134"/>
      <c r="R2" s="134"/>
      <c r="S2" s="134"/>
      <c r="T2" s="134"/>
      <c r="U2" s="134"/>
      <c r="V2" s="134"/>
      <c r="W2" s="134"/>
      <c r="X2" s="134"/>
      <c r="Y2" s="134"/>
      <c r="Z2" s="134"/>
      <c r="AA2" s="135"/>
      <c r="AB2" s="135"/>
      <c r="AC2" s="135"/>
      <c r="AD2" s="135"/>
      <c r="AE2" s="135"/>
      <c r="AF2" s="135"/>
      <c r="AG2" s="135"/>
      <c r="AH2" s="135"/>
      <c r="AI2" s="135"/>
      <c r="AJ2" s="135"/>
      <c r="AK2" s="135"/>
      <c r="AL2" s="135"/>
      <c r="AM2" s="135"/>
      <c r="AN2" s="135"/>
      <c r="AO2" s="135"/>
      <c r="AP2" s="135"/>
      <c r="AQ2" s="135"/>
      <c r="AR2" s="135"/>
      <c r="AS2" s="135"/>
      <c r="AT2" s="135"/>
    </row>
    <row r="3" ht="15.75" customHeight="1">
      <c r="A3" s="296" t="s">
        <v>110</v>
      </c>
      <c r="B3" s="5"/>
      <c r="C3" s="5"/>
      <c r="D3" s="5"/>
      <c r="E3" s="5"/>
      <c r="F3" s="5"/>
      <c r="G3" s="5"/>
      <c r="H3" s="5"/>
      <c r="I3" s="6"/>
      <c r="J3" s="132"/>
      <c r="K3" s="132"/>
      <c r="L3" s="134"/>
      <c r="M3" s="134"/>
      <c r="N3" s="134"/>
      <c r="O3" s="144" t="s">
        <v>52</v>
      </c>
      <c r="P3" s="134"/>
      <c r="Q3" s="134"/>
      <c r="R3" s="134"/>
      <c r="S3" s="134"/>
      <c r="T3" s="134"/>
      <c r="U3" s="134"/>
      <c r="V3" s="134"/>
      <c r="W3" s="134"/>
      <c r="X3" s="134"/>
      <c r="Y3" s="134"/>
      <c r="Z3" s="134"/>
      <c r="AA3" s="135"/>
      <c r="AB3" s="135"/>
      <c r="AC3" s="135"/>
      <c r="AD3" s="135"/>
      <c r="AE3" s="135"/>
      <c r="AF3" s="135"/>
      <c r="AG3" s="135"/>
      <c r="AH3" s="135"/>
      <c r="AI3" s="135"/>
      <c r="AJ3" s="135"/>
      <c r="AK3" s="135"/>
      <c r="AL3" s="135"/>
      <c r="AM3" s="135"/>
      <c r="AN3" s="135"/>
      <c r="AO3" s="135"/>
      <c r="AP3" s="135"/>
      <c r="AQ3" s="135"/>
      <c r="AR3" s="135"/>
      <c r="AS3" s="135"/>
      <c r="AT3" s="135"/>
    </row>
    <row r="4" ht="15.75" customHeight="1">
      <c r="A4" s="339" t="s">
        <v>1808</v>
      </c>
      <c r="B4" s="5"/>
      <c r="C4" s="5"/>
      <c r="D4" s="5"/>
      <c r="E4" s="5"/>
      <c r="F4" s="5"/>
      <c r="G4" s="5"/>
      <c r="H4" s="5"/>
      <c r="I4" s="6"/>
      <c r="J4" s="132"/>
      <c r="K4" s="146"/>
      <c r="L4" s="134"/>
      <c r="M4" s="134"/>
      <c r="N4" s="134"/>
      <c r="O4" s="147" t="s">
        <v>53</v>
      </c>
      <c r="P4" s="134"/>
      <c r="Q4" s="134"/>
      <c r="R4" s="134"/>
      <c r="S4" s="134"/>
      <c r="T4" s="134"/>
      <c r="U4" s="134"/>
      <c r="V4" s="134"/>
      <c r="W4" s="134"/>
      <c r="X4" s="134"/>
      <c r="Y4" s="134"/>
      <c r="Z4" s="134"/>
      <c r="AA4" s="135"/>
      <c r="AB4" s="135"/>
      <c r="AC4" s="135"/>
      <c r="AD4" s="135"/>
      <c r="AE4" s="135"/>
      <c r="AF4" s="135"/>
      <c r="AG4" s="135"/>
      <c r="AH4" s="135"/>
      <c r="AI4" s="135"/>
      <c r="AJ4" s="135"/>
      <c r="AK4" s="135"/>
      <c r="AL4" s="135"/>
      <c r="AM4" s="135"/>
      <c r="AN4" s="135"/>
      <c r="AO4" s="135"/>
      <c r="AP4" s="135"/>
      <c r="AQ4" s="135"/>
      <c r="AR4" s="135"/>
      <c r="AS4" s="135"/>
      <c r="AT4" s="135"/>
    </row>
    <row r="5" ht="15.75" customHeight="1">
      <c r="A5" s="136" t="s">
        <v>51</v>
      </c>
      <c r="B5" s="340" t="s">
        <v>52</v>
      </c>
      <c r="C5" s="340" t="s">
        <v>53</v>
      </c>
      <c r="D5" s="341" t="s">
        <v>112</v>
      </c>
      <c r="E5" s="149" t="s">
        <v>113</v>
      </c>
      <c r="F5" s="263"/>
      <c r="G5" s="263"/>
      <c r="H5" s="263"/>
      <c r="I5" s="134"/>
      <c r="J5" s="342"/>
      <c r="K5" s="152"/>
      <c r="L5" s="154"/>
      <c r="M5" s="154"/>
      <c r="N5" s="134"/>
      <c r="O5" s="155" t="s">
        <v>54</v>
      </c>
      <c r="P5" s="134"/>
      <c r="Q5" s="134"/>
      <c r="R5" s="134"/>
      <c r="S5" s="134"/>
      <c r="T5" s="134"/>
      <c r="U5" s="134"/>
      <c r="V5" s="134"/>
      <c r="W5" s="134"/>
      <c r="X5" s="134"/>
      <c r="Y5" s="134"/>
      <c r="Z5" s="134"/>
      <c r="AA5" s="135"/>
      <c r="AB5" s="135"/>
      <c r="AC5" s="135"/>
      <c r="AD5" s="135"/>
      <c r="AE5" s="135"/>
      <c r="AF5" s="135"/>
      <c r="AG5" s="135"/>
      <c r="AH5" s="135"/>
      <c r="AI5" s="135"/>
      <c r="AJ5" s="135"/>
      <c r="AK5" s="135"/>
      <c r="AL5" s="135"/>
      <c r="AM5" s="135"/>
      <c r="AN5" s="135"/>
      <c r="AO5" s="135"/>
      <c r="AP5" s="135"/>
      <c r="AQ5" s="135"/>
      <c r="AR5" s="135"/>
      <c r="AS5" s="135"/>
      <c r="AT5" s="135"/>
    </row>
    <row r="6" ht="15.75" customHeight="1">
      <c r="A6" s="156">
        <f>COUNTIF(I10:I967,"Pass")</f>
        <v>67</v>
      </c>
      <c r="B6" s="275">
        <f>COUNTIF(I10:I967,"Fail")</f>
        <v>0</v>
      </c>
      <c r="C6" s="275">
        <f>COUNTIF(I10:I967,"Untested")</f>
        <v>0</v>
      </c>
      <c r="D6" s="343">
        <f>COUNTIF(I10:I967,"N/A")</f>
        <v>0</v>
      </c>
      <c r="E6" s="158">
        <f>SUM(A6:D6)</f>
        <v>67</v>
      </c>
      <c r="F6" s="263"/>
      <c r="G6" s="263"/>
      <c r="H6" s="263"/>
      <c r="I6" s="134"/>
      <c r="J6" s="132"/>
      <c r="K6" s="132"/>
      <c r="L6" s="134"/>
      <c r="M6" s="134"/>
      <c r="N6" s="134"/>
      <c r="O6" s="134"/>
      <c r="P6" s="134"/>
      <c r="Q6" s="134"/>
      <c r="R6" s="134"/>
      <c r="S6" s="134"/>
      <c r="T6" s="134"/>
      <c r="U6" s="134"/>
      <c r="V6" s="134"/>
      <c r="W6" s="134"/>
      <c r="X6" s="134"/>
      <c r="Y6" s="134"/>
      <c r="Z6" s="134"/>
      <c r="AA6" s="135"/>
      <c r="AB6" s="135"/>
      <c r="AC6" s="135"/>
      <c r="AD6" s="135"/>
      <c r="AE6" s="135"/>
      <c r="AF6" s="135"/>
      <c r="AG6" s="135"/>
      <c r="AH6" s="135"/>
      <c r="AI6" s="135"/>
      <c r="AJ6" s="135"/>
      <c r="AK6" s="135"/>
      <c r="AL6" s="135"/>
      <c r="AM6" s="135"/>
      <c r="AN6" s="135"/>
      <c r="AO6" s="135"/>
      <c r="AP6" s="135"/>
      <c r="AQ6" s="135"/>
      <c r="AR6" s="135"/>
      <c r="AS6" s="135"/>
      <c r="AT6" s="135"/>
    </row>
    <row r="7" ht="15.75" customHeight="1">
      <c r="A7" s="344"/>
      <c r="B7" s="138"/>
      <c r="C7" s="138"/>
      <c r="D7" s="337"/>
      <c r="E7" s="137"/>
      <c r="F7" s="337"/>
      <c r="G7" s="337"/>
      <c r="H7" s="337"/>
      <c r="I7" s="276"/>
      <c r="J7" s="146"/>
      <c r="K7" s="146"/>
      <c r="L7" s="335"/>
      <c r="M7" s="134"/>
      <c r="N7" s="134"/>
      <c r="O7" s="134"/>
      <c r="P7" s="134"/>
      <c r="Q7" s="134"/>
      <c r="R7" s="134"/>
      <c r="S7" s="134"/>
      <c r="T7" s="134"/>
      <c r="U7" s="134"/>
      <c r="V7" s="134"/>
      <c r="W7" s="134"/>
      <c r="X7" s="134"/>
      <c r="Y7" s="134"/>
      <c r="Z7" s="134"/>
      <c r="AA7" s="135"/>
      <c r="AB7" s="135"/>
      <c r="AC7" s="135"/>
      <c r="AD7" s="135"/>
      <c r="AE7" s="135"/>
      <c r="AF7" s="135"/>
      <c r="AG7" s="135"/>
      <c r="AH7" s="135"/>
      <c r="AI7" s="135"/>
      <c r="AJ7" s="135"/>
      <c r="AK7" s="135"/>
      <c r="AL7" s="135"/>
      <c r="AM7" s="135"/>
      <c r="AN7" s="135"/>
      <c r="AO7" s="135"/>
      <c r="AP7" s="135"/>
      <c r="AQ7" s="135"/>
      <c r="AR7" s="135"/>
      <c r="AS7" s="135"/>
      <c r="AT7" s="135"/>
    </row>
    <row r="8" ht="15.75" customHeight="1">
      <c r="A8" s="162" t="s">
        <v>114</v>
      </c>
      <c r="B8" s="164" t="s">
        <v>115</v>
      </c>
      <c r="C8" s="164" t="s">
        <v>116</v>
      </c>
      <c r="D8" s="345" t="s">
        <v>117</v>
      </c>
      <c r="E8" s="163" t="s">
        <v>118</v>
      </c>
      <c r="F8" s="163" t="s">
        <v>119</v>
      </c>
      <c r="G8" s="163" t="s">
        <v>120</v>
      </c>
      <c r="H8" s="163" t="s">
        <v>121</v>
      </c>
      <c r="I8" s="163" t="s">
        <v>122</v>
      </c>
      <c r="J8" s="165" t="s">
        <v>123</v>
      </c>
      <c r="K8" s="346" t="s">
        <v>124</v>
      </c>
      <c r="L8" s="346" t="s">
        <v>125</v>
      </c>
      <c r="M8" s="134"/>
      <c r="N8" s="134"/>
      <c r="O8" s="134"/>
      <c r="P8" s="134"/>
      <c r="Q8" s="134"/>
      <c r="R8" s="134"/>
      <c r="S8" s="134"/>
      <c r="T8" s="134"/>
      <c r="U8" s="134"/>
      <c r="V8" s="134"/>
      <c r="W8" s="134"/>
      <c r="X8" s="134"/>
      <c r="Y8" s="134"/>
      <c r="Z8" s="134"/>
      <c r="AA8" s="135"/>
      <c r="AB8" s="135"/>
      <c r="AC8" s="135"/>
      <c r="AD8" s="135"/>
      <c r="AE8" s="135"/>
      <c r="AF8" s="135"/>
      <c r="AG8" s="135"/>
      <c r="AH8" s="135"/>
      <c r="AI8" s="135"/>
      <c r="AJ8" s="135"/>
      <c r="AK8" s="135"/>
      <c r="AL8" s="135"/>
      <c r="AM8" s="135"/>
      <c r="AN8" s="135"/>
      <c r="AO8" s="135"/>
      <c r="AP8" s="135"/>
      <c r="AQ8" s="135"/>
      <c r="AR8" s="135"/>
      <c r="AS8" s="135"/>
      <c r="AT8" s="135"/>
    </row>
    <row r="9" ht="15.75" customHeight="1">
      <c r="A9" s="364" t="s">
        <v>5869</v>
      </c>
      <c r="B9" s="97"/>
      <c r="C9" s="97"/>
      <c r="D9" s="521"/>
      <c r="E9" s="168"/>
      <c r="F9" s="171"/>
      <c r="G9" s="171"/>
      <c r="H9" s="171"/>
      <c r="I9" s="171"/>
      <c r="J9" s="349"/>
      <c r="K9" s="350"/>
      <c r="L9" s="350"/>
      <c r="M9" s="172"/>
      <c r="N9" s="134"/>
      <c r="O9" s="134"/>
      <c r="P9" s="134"/>
      <c r="Q9" s="134"/>
      <c r="R9" s="134"/>
      <c r="S9" s="134"/>
      <c r="T9" s="134"/>
      <c r="U9" s="134"/>
      <c r="V9" s="134"/>
      <c r="W9" s="134"/>
      <c r="X9" s="134"/>
      <c r="Y9" s="134"/>
      <c r="Z9" s="134"/>
      <c r="AA9" s="135"/>
      <c r="AB9" s="135"/>
      <c r="AC9" s="135"/>
      <c r="AD9" s="135"/>
      <c r="AE9" s="135"/>
      <c r="AF9" s="135"/>
      <c r="AG9" s="135"/>
      <c r="AH9" s="135"/>
      <c r="AI9" s="135"/>
      <c r="AJ9" s="135"/>
      <c r="AK9" s="135"/>
      <c r="AL9" s="135"/>
      <c r="AM9" s="135"/>
      <c r="AN9" s="135"/>
      <c r="AO9" s="135"/>
      <c r="AP9" s="135"/>
      <c r="AQ9" s="135"/>
      <c r="AR9" s="135"/>
      <c r="AS9" s="135"/>
      <c r="AT9" s="135"/>
    </row>
    <row r="10" ht="15.75" customHeight="1">
      <c r="A10" s="351" t="s">
        <v>5870</v>
      </c>
      <c r="B10" s="394" t="s">
        <v>1811</v>
      </c>
      <c r="C10" s="394" t="s">
        <v>1812</v>
      </c>
      <c r="D10" s="354" t="s">
        <v>5871</v>
      </c>
      <c r="E10" s="394" t="s">
        <v>5872</v>
      </c>
      <c r="F10" s="522" t="s">
        <v>54</v>
      </c>
      <c r="G10" s="523" t="s">
        <v>1815</v>
      </c>
      <c r="H10" s="523" t="s">
        <v>1815</v>
      </c>
      <c r="I10" s="183" t="s">
        <v>51</v>
      </c>
      <c r="J10" s="206">
        <v>45367.0</v>
      </c>
      <c r="K10" s="356"/>
      <c r="L10" s="308" t="s">
        <v>1816</v>
      </c>
      <c r="M10" s="202"/>
      <c r="N10" s="202"/>
      <c r="O10" s="202"/>
      <c r="P10" s="202"/>
      <c r="Q10" s="202"/>
      <c r="R10" s="202"/>
      <c r="S10" s="202"/>
      <c r="T10" s="202"/>
      <c r="U10" s="202"/>
      <c r="V10" s="202"/>
      <c r="W10" s="202"/>
      <c r="X10" s="202"/>
      <c r="Y10" s="202"/>
      <c r="Z10" s="202"/>
      <c r="AA10" s="135"/>
      <c r="AB10" s="135"/>
      <c r="AC10" s="135"/>
      <c r="AD10" s="135"/>
      <c r="AE10" s="135"/>
      <c r="AF10" s="135"/>
      <c r="AG10" s="135"/>
      <c r="AH10" s="135"/>
      <c r="AI10" s="135"/>
      <c r="AJ10" s="135"/>
      <c r="AK10" s="135"/>
      <c r="AL10" s="135"/>
      <c r="AM10" s="135"/>
      <c r="AN10" s="135"/>
      <c r="AO10" s="135"/>
      <c r="AP10" s="135"/>
      <c r="AQ10" s="135"/>
      <c r="AR10" s="135"/>
      <c r="AS10" s="135"/>
      <c r="AT10" s="135"/>
    </row>
    <row r="11" ht="15.75" customHeight="1">
      <c r="A11" s="357" t="s">
        <v>5873</v>
      </c>
      <c r="B11" s="391" t="s">
        <v>1818</v>
      </c>
      <c r="C11" s="391" t="s">
        <v>1819</v>
      </c>
      <c r="D11" s="360" t="s">
        <v>5874</v>
      </c>
      <c r="E11" s="391" t="s">
        <v>5875</v>
      </c>
      <c r="F11" s="406" t="s">
        <v>54</v>
      </c>
      <c r="G11" s="407" t="s">
        <v>1821</v>
      </c>
      <c r="H11" s="407" t="s">
        <v>1821</v>
      </c>
      <c r="I11" s="183" t="s">
        <v>51</v>
      </c>
      <c r="J11" s="206">
        <v>45367.0</v>
      </c>
      <c r="K11" s="362"/>
      <c r="L11" s="308" t="s">
        <v>1816</v>
      </c>
      <c r="M11" s="363"/>
      <c r="N11" s="363"/>
      <c r="O11" s="363"/>
      <c r="P11" s="363"/>
      <c r="Q11" s="363"/>
      <c r="R11" s="363"/>
      <c r="S11" s="363"/>
      <c r="T11" s="363"/>
      <c r="U11" s="363"/>
      <c r="V11" s="363"/>
      <c r="W11" s="363"/>
      <c r="X11" s="363"/>
      <c r="Y11" s="363"/>
      <c r="Z11" s="363"/>
      <c r="AA11" s="135"/>
      <c r="AB11" s="135"/>
      <c r="AC11" s="135"/>
      <c r="AD11" s="135"/>
      <c r="AE11" s="135"/>
      <c r="AF11" s="135"/>
      <c r="AG11" s="135"/>
      <c r="AH11" s="135"/>
      <c r="AI11" s="135"/>
      <c r="AJ11" s="135"/>
      <c r="AK11" s="135"/>
      <c r="AL11" s="135"/>
      <c r="AM11" s="135"/>
      <c r="AN11" s="135"/>
      <c r="AO11" s="135"/>
      <c r="AP11" s="135"/>
      <c r="AQ11" s="135"/>
      <c r="AR11" s="135"/>
      <c r="AS11" s="135"/>
      <c r="AT11" s="135"/>
    </row>
    <row r="12" ht="15.75" customHeight="1">
      <c r="A12" s="364" t="s">
        <v>1822</v>
      </c>
      <c r="B12" s="97"/>
      <c r="C12" s="43"/>
      <c r="D12" s="524"/>
      <c r="E12" s="525"/>
      <c r="F12" s="43"/>
      <c r="G12" s="526"/>
      <c r="H12" s="527"/>
      <c r="I12" s="527"/>
      <c r="J12" s="527"/>
      <c r="K12" s="368"/>
      <c r="L12" s="43"/>
      <c r="M12" s="369"/>
      <c r="N12" s="369"/>
      <c r="P12" s="370"/>
      <c r="Q12" s="370"/>
      <c r="R12" s="370"/>
      <c r="S12" s="370"/>
      <c r="T12" s="370"/>
      <c r="U12" s="370"/>
      <c r="V12" s="370"/>
      <c r="W12" s="370"/>
      <c r="X12" s="370"/>
      <c r="Y12" s="370"/>
      <c r="Z12" s="370"/>
      <c r="AA12" s="370"/>
      <c r="AB12" s="370"/>
      <c r="AC12" s="370"/>
      <c r="AD12" s="370"/>
      <c r="AE12" s="370"/>
      <c r="AF12" s="370"/>
      <c r="AG12" s="370"/>
      <c r="AH12" s="370"/>
      <c r="AI12" s="370"/>
      <c r="AJ12" s="370"/>
      <c r="AK12" s="370"/>
      <c r="AL12" s="370"/>
      <c r="AM12" s="370"/>
      <c r="AN12" s="370"/>
      <c r="AO12" s="370"/>
      <c r="AP12" s="370"/>
      <c r="AQ12" s="370"/>
      <c r="AR12" s="370"/>
      <c r="AS12" s="370"/>
      <c r="AT12" s="370"/>
    </row>
    <row r="13" ht="15.75" customHeight="1">
      <c r="A13" s="357" t="s">
        <v>5876</v>
      </c>
      <c r="B13" s="391" t="s">
        <v>1824</v>
      </c>
      <c r="C13" s="391" t="s">
        <v>1825</v>
      </c>
      <c r="D13" s="360" t="s">
        <v>5877</v>
      </c>
      <c r="E13" s="391" t="s">
        <v>5875</v>
      </c>
      <c r="F13" s="406" t="s">
        <v>54</v>
      </c>
      <c r="G13" s="407" t="s">
        <v>1827</v>
      </c>
      <c r="H13" s="407" t="s">
        <v>1827</v>
      </c>
      <c r="I13" s="183" t="s">
        <v>51</v>
      </c>
      <c r="J13" s="206">
        <v>45367.0</v>
      </c>
      <c r="K13" s="371"/>
      <c r="L13" s="308" t="s">
        <v>1816</v>
      </c>
      <c r="M13" s="372"/>
      <c r="N13" s="372"/>
      <c r="O13" s="373"/>
      <c r="P13" s="374"/>
      <c r="Q13" s="374"/>
      <c r="R13" s="374"/>
      <c r="S13" s="374"/>
      <c r="T13" s="374"/>
      <c r="U13" s="374"/>
      <c r="V13" s="374"/>
      <c r="W13" s="374"/>
      <c r="X13" s="374"/>
      <c r="Y13" s="374"/>
      <c r="Z13" s="374"/>
      <c r="AA13" s="374"/>
      <c r="AB13" s="374"/>
      <c r="AC13" s="374"/>
      <c r="AD13" s="374"/>
      <c r="AE13" s="374"/>
      <c r="AF13" s="374"/>
      <c r="AG13" s="374"/>
      <c r="AH13" s="374"/>
      <c r="AI13" s="374"/>
      <c r="AJ13" s="374"/>
      <c r="AK13" s="374"/>
      <c r="AL13" s="374"/>
      <c r="AM13" s="374"/>
      <c r="AN13" s="374"/>
      <c r="AO13" s="374"/>
      <c r="AP13" s="374"/>
      <c r="AQ13" s="374"/>
      <c r="AR13" s="374"/>
      <c r="AS13" s="374"/>
      <c r="AT13" s="374"/>
    </row>
    <row r="14" ht="15.75" customHeight="1">
      <c r="A14" s="357" t="s">
        <v>5878</v>
      </c>
      <c r="B14" s="391" t="s">
        <v>5879</v>
      </c>
      <c r="C14" s="391" t="s">
        <v>5880</v>
      </c>
      <c r="D14" s="360" t="s">
        <v>5881</v>
      </c>
      <c r="E14" s="391" t="s">
        <v>5875</v>
      </c>
      <c r="F14" s="406" t="s">
        <v>54</v>
      </c>
      <c r="G14" s="407" t="s">
        <v>1837</v>
      </c>
      <c r="H14" s="407" t="s">
        <v>1837</v>
      </c>
      <c r="I14" s="183" t="s">
        <v>51</v>
      </c>
      <c r="J14" s="206">
        <v>45367.0</v>
      </c>
      <c r="K14" s="371"/>
      <c r="L14" s="308" t="s">
        <v>1816</v>
      </c>
      <c r="M14" s="372"/>
      <c r="N14" s="372"/>
      <c r="O14" s="373"/>
      <c r="P14" s="374"/>
      <c r="Q14" s="374"/>
      <c r="R14" s="374"/>
      <c r="S14" s="374"/>
      <c r="T14" s="374"/>
      <c r="U14" s="374"/>
      <c r="V14" s="374"/>
      <c r="W14" s="374"/>
      <c r="X14" s="374"/>
      <c r="Y14" s="374"/>
      <c r="Z14" s="374"/>
      <c r="AA14" s="374"/>
      <c r="AB14" s="374"/>
      <c r="AC14" s="374"/>
      <c r="AD14" s="374"/>
      <c r="AE14" s="374"/>
      <c r="AF14" s="374"/>
      <c r="AG14" s="374"/>
      <c r="AH14" s="374"/>
      <c r="AI14" s="374"/>
      <c r="AJ14" s="374"/>
      <c r="AK14" s="374"/>
      <c r="AL14" s="374"/>
      <c r="AM14" s="374"/>
      <c r="AN14" s="374"/>
      <c r="AO14" s="374"/>
      <c r="AP14" s="374"/>
      <c r="AQ14" s="374"/>
      <c r="AR14" s="374"/>
      <c r="AS14" s="374"/>
      <c r="AT14" s="374"/>
    </row>
    <row r="15" ht="15.75" customHeight="1">
      <c r="A15" s="357" t="s">
        <v>5882</v>
      </c>
      <c r="B15" s="391" t="s">
        <v>5883</v>
      </c>
      <c r="C15" s="391" t="s">
        <v>5884</v>
      </c>
      <c r="D15" s="359" t="s">
        <v>5885</v>
      </c>
      <c r="E15" s="391" t="s">
        <v>5875</v>
      </c>
      <c r="F15" s="406" t="s">
        <v>54</v>
      </c>
      <c r="G15" s="407" t="s">
        <v>1837</v>
      </c>
      <c r="H15" s="407" t="s">
        <v>1837</v>
      </c>
      <c r="I15" s="183" t="s">
        <v>51</v>
      </c>
      <c r="J15" s="206">
        <v>45367.0</v>
      </c>
      <c r="K15" s="371"/>
      <c r="L15" s="308" t="s">
        <v>1816</v>
      </c>
      <c r="M15" s="373"/>
      <c r="N15" s="373"/>
      <c r="O15" s="373"/>
      <c r="P15" s="374"/>
      <c r="Q15" s="374"/>
      <c r="R15" s="374"/>
      <c r="S15" s="374"/>
      <c r="T15" s="374"/>
      <c r="U15" s="374"/>
      <c r="V15" s="374"/>
      <c r="W15" s="374"/>
      <c r="X15" s="374"/>
      <c r="Y15" s="374"/>
      <c r="Z15" s="374"/>
      <c r="AA15" s="374"/>
      <c r="AB15" s="374"/>
      <c r="AC15" s="374"/>
      <c r="AD15" s="374"/>
      <c r="AE15" s="374"/>
      <c r="AF15" s="374"/>
      <c r="AG15" s="374"/>
      <c r="AH15" s="374"/>
      <c r="AI15" s="374"/>
      <c r="AJ15" s="374"/>
      <c r="AK15" s="374"/>
      <c r="AL15" s="374"/>
      <c r="AM15" s="374"/>
      <c r="AN15" s="374"/>
      <c r="AO15" s="374"/>
      <c r="AP15" s="374"/>
      <c r="AQ15" s="374"/>
      <c r="AR15" s="374"/>
      <c r="AS15" s="374"/>
      <c r="AT15" s="374"/>
    </row>
    <row r="16" ht="15.75" customHeight="1">
      <c r="A16" s="364" t="s">
        <v>5886</v>
      </c>
      <c r="B16" s="97"/>
      <c r="C16" s="43"/>
      <c r="D16" s="365"/>
      <c r="E16" s="379"/>
      <c r="F16" s="380"/>
      <c r="G16" s="380"/>
      <c r="H16" s="380"/>
      <c r="I16" s="365"/>
      <c r="J16" s="367"/>
      <c r="K16" s="375"/>
      <c r="L16" s="375"/>
      <c r="M16" s="369"/>
      <c r="N16" s="369"/>
      <c r="O16" s="369"/>
      <c r="P16" s="374"/>
      <c r="Q16" s="374"/>
      <c r="R16" s="374"/>
      <c r="S16" s="374"/>
      <c r="T16" s="374"/>
      <c r="U16" s="374"/>
      <c r="V16" s="374"/>
      <c r="W16" s="374"/>
      <c r="X16" s="374"/>
      <c r="Y16" s="374"/>
      <c r="Z16" s="374"/>
      <c r="AA16" s="374"/>
      <c r="AB16" s="374"/>
      <c r="AC16" s="374"/>
      <c r="AD16" s="374"/>
      <c r="AE16" s="374"/>
      <c r="AF16" s="374"/>
      <c r="AG16" s="374"/>
      <c r="AH16" s="374"/>
      <c r="AI16" s="374"/>
      <c r="AJ16" s="374"/>
      <c r="AK16" s="374"/>
      <c r="AL16" s="374"/>
      <c r="AM16" s="374"/>
      <c r="AN16" s="374"/>
      <c r="AO16" s="374"/>
      <c r="AP16" s="374"/>
      <c r="AQ16" s="374"/>
      <c r="AR16" s="374"/>
      <c r="AS16" s="374"/>
      <c r="AT16" s="374"/>
    </row>
    <row r="17" ht="15.75" customHeight="1">
      <c r="A17" s="357" t="s">
        <v>5887</v>
      </c>
      <c r="B17" s="391" t="s">
        <v>5888</v>
      </c>
      <c r="C17" s="391" t="s">
        <v>1841</v>
      </c>
      <c r="D17" s="360" t="s">
        <v>5889</v>
      </c>
      <c r="E17" s="391" t="s">
        <v>5875</v>
      </c>
      <c r="F17" s="406" t="s">
        <v>54</v>
      </c>
      <c r="G17" s="407" t="s">
        <v>1843</v>
      </c>
      <c r="H17" s="407" t="s">
        <v>1843</v>
      </c>
      <c r="I17" s="183" t="s">
        <v>51</v>
      </c>
      <c r="J17" s="206">
        <v>45367.0</v>
      </c>
      <c r="K17" s="371"/>
      <c r="L17" s="308" t="s">
        <v>1816</v>
      </c>
      <c r="M17" s="372"/>
      <c r="N17" s="372"/>
      <c r="O17" s="373"/>
      <c r="P17" s="376"/>
      <c r="Q17" s="376"/>
      <c r="R17" s="376"/>
      <c r="S17" s="376"/>
      <c r="T17" s="376"/>
      <c r="U17" s="376"/>
      <c r="V17" s="376"/>
      <c r="W17" s="376"/>
      <c r="X17" s="376"/>
      <c r="Y17" s="376"/>
      <c r="Z17" s="376"/>
      <c r="AA17" s="376"/>
      <c r="AB17" s="376"/>
      <c r="AC17" s="376"/>
      <c r="AD17" s="376"/>
      <c r="AE17" s="376"/>
      <c r="AF17" s="376"/>
      <c r="AG17" s="376"/>
      <c r="AH17" s="376"/>
      <c r="AI17" s="376"/>
      <c r="AJ17" s="376"/>
      <c r="AK17" s="376"/>
      <c r="AL17" s="376"/>
      <c r="AM17" s="376"/>
      <c r="AN17" s="376"/>
      <c r="AO17" s="376"/>
      <c r="AP17" s="376"/>
      <c r="AQ17" s="376"/>
      <c r="AR17" s="376"/>
      <c r="AS17" s="376"/>
      <c r="AT17" s="376"/>
    </row>
    <row r="18" ht="15.75" customHeight="1">
      <c r="A18" s="357" t="s">
        <v>5890</v>
      </c>
      <c r="B18" s="391" t="s">
        <v>5891</v>
      </c>
      <c r="C18" s="391" t="s">
        <v>5892</v>
      </c>
      <c r="D18" s="360" t="s">
        <v>5893</v>
      </c>
      <c r="E18" s="391" t="s">
        <v>5875</v>
      </c>
      <c r="F18" s="406" t="s">
        <v>54</v>
      </c>
      <c r="G18" s="407" t="s">
        <v>5894</v>
      </c>
      <c r="H18" s="407" t="s">
        <v>5894</v>
      </c>
      <c r="I18" s="183" t="s">
        <v>51</v>
      </c>
      <c r="J18" s="206">
        <v>45367.0</v>
      </c>
      <c r="K18" s="371"/>
      <c r="L18" s="308" t="s">
        <v>1816</v>
      </c>
      <c r="M18" s="372"/>
      <c r="N18" s="372"/>
      <c r="O18" s="373"/>
      <c r="P18" s="374"/>
      <c r="Q18" s="374"/>
      <c r="R18" s="374"/>
      <c r="S18" s="374"/>
      <c r="T18" s="374"/>
      <c r="U18" s="374"/>
      <c r="V18" s="374"/>
      <c r="W18" s="374"/>
      <c r="X18" s="374"/>
      <c r="Y18" s="374"/>
      <c r="Z18" s="374"/>
      <c r="AA18" s="374"/>
      <c r="AB18" s="374"/>
      <c r="AC18" s="374"/>
      <c r="AD18" s="374"/>
      <c r="AE18" s="374"/>
      <c r="AF18" s="374"/>
      <c r="AG18" s="374"/>
      <c r="AH18" s="374"/>
      <c r="AI18" s="374"/>
      <c r="AJ18" s="374"/>
      <c r="AK18" s="374"/>
      <c r="AL18" s="374"/>
      <c r="AM18" s="374"/>
      <c r="AN18" s="374"/>
      <c r="AO18" s="374"/>
      <c r="AP18" s="374"/>
      <c r="AQ18" s="374"/>
      <c r="AR18" s="374"/>
      <c r="AS18" s="374"/>
      <c r="AT18" s="374"/>
    </row>
    <row r="19" ht="15.75" customHeight="1">
      <c r="A19" s="357" t="s">
        <v>5895</v>
      </c>
      <c r="B19" s="391" t="s">
        <v>5896</v>
      </c>
      <c r="C19" s="391" t="s">
        <v>5897</v>
      </c>
      <c r="D19" s="360" t="s">
        <v>5898</v>
      </c>
      <c r="E19" s="391" t="s">
        <v>5875</v>
      </c>
      <c r="F19" s="406" t="s">
        <v>54</v>
      </c>
      <c r="G19" s="407" t="s">
        <v>5894</v>
      </c>
      <c r="H19" s="407" t="s">
        <v>5894</v>
      </c>
      <c r="I19" s="183" t="s">
        <v>51</v>
      </c>
      <c r="J19" s="206">
        <v>45367.0</v>
      </c>
      <c r="K19" s="371"/>
      <c r="L19" s="308" t="s">
        <v>1816</v>
      </c>
      <c r="M19" s="372"/>
      <c r="N19" s="372"/>
      <c r="O19" s="373"/>
      <c r="P19" s="374"/>
      <c r="Q19" s="374"/>
      <c r="R19" s="374"/>
      <c r="S19" s="374"/>
      <c r="T19" s="374"/>
      <c r="U19" s="374"/>
      <c r="V19" s="374"/>
      <c r="W19" s="374"/>
      <c r="X19" s="374"/>
      <c r="Y19" s="374"/>
      <c r="Z19" s="374"/>
      <c r="AA19" s="374"/>
      <c r="AB19" s="374"/>
      <c r="AC19" s="374"/>
      <c r="AD19" s="374"/>
      <c r="AE19" s="374"/>
      <c r="AF19" s="374"/>
      <c r="AG19" s="374"/>
      <c r="AH19" s="374"/>
      <c r="AI19" s="374"/>
      <c r="AJ19" s="374"/>
      <c r="AK19" s="374"/>
      <c r="AL19" s="374"/>
      <c r="AM19" s="374"/>
      <c r="AN19" s="374"/>
      <c r="AO19" s="374"/>
      <c r="AP19" s="374"/>
      <c r="AQ19" s="374"/>
      <c r="AR19" s="374"/>
      <c r="AS19" s="374"/>
      <c r="AT19" s="374"/>
    </row>
    <row r="20" ht="15.75" customHeight="1">
      <c r="A20" s="357" t="s">
        <v>5899</v>
      </c>
      <c r="B20" s="391" t="s">
        <v>5900</v>
      </c>
      <c r="C20" s="391" t="s">
        <v>1856</v>
      </c>
      <c r="D20" s="360" t="s">
        <v>5898</v>
      </c>
      <c r="E20" s="391" t="s">
        <v>5875</v>
      </c>
      <c r="F20" s="406" t="s">
        <v>54</v>
      </c>
      <c r="G20" s="407" t="s">
        <v>5894</v>
      </c>
      <c r="H20" s="407" t="s">
        <v>5894</v>
      </c>
      <c r="I20" s="183" t="s">
        <v>51</v>
      </c>
      <c r="J20" s="206">
        <v>45367.0</v>
      </c>
      <c r="K20" s="371"/>
      <c r="L20" s="308" t="s">
        <v>1816</v>
      </c>
      <c r="M20" s="372"/>
      <c r="N20" s="372"/>
      <c r="O20" s="373"/>
      <c r="P20" s="374"/>
      <c r="Q20" s="374"/>
      <c r="R20" s="374"/>
      <c r="S20" s="374"/>
      <c r="T20" s="374"/>
      <c r="U20" s="374"/>
      <c r="V20" s="374"/>
      <c r="W20" s="374"/>
      <c r="X20" s="374"/>
      <c r="Y20" s="374"/>
      <c r="Z20" s="374"/>
      <c r="AA20" s="374"/>
      <c r="AB20" s="374"/>
      <c r="AC20" s="374"/>
      <c r="AD20" s="374"/>
      <c r="AE20" s="374"/>
      <c r="AF20" s="374"/>
      <c r="AG20" s="374"/>
      <c r="AH20" s="374"/>
      <c r="AI20" s="374"/>
      <c r="AJ20" s="374"/>
      <c r="AK20" s="374"/>
      <c r="AL20" s="374"/>
      <c r="AM20" s="374"/>
      <c r="AN20" s="374"/>
      <c r="AO20" s="374"/>
      <c r="AP20" s="374"/>
      <c r="AQ20" s="374"/>
      <c r="AR20" s="374"/>
      <c r="AS20" s="374"/>
      <c r="AT20" s="374"/>
    </row>
    <row r="21" ht="15.75" customHeight="1">
      <c r="A21" s="357" t="s">
        <v>5901</v>
      </c>
      <c r="B21" s="391" t="s">
        <v>5902</v>
      </c>
      <c r="C21" s="391" t="s">
        <v>5903</v>
      </c>
      <c r="D21" s="360" t="s">
        <v>5904</v>
      </c>
      <c r="E21" s="391" t="s">
        <v>5875</v>
      </c>
      <c r="F21" s="406" t="s">
        <v>54</v>
      </c>
      <c r="G21" s="407" t="s">
        <v>5905</v>
      </c>
      <c r="H21" s="407" t="s">
        <v>5905</v>
      </c>
      <c r="I21" s="183" t="s">
        <v>51</v>
      </c>
      <c r="J21" s="206">
        <v>45367.0</v>
      </c>
      <c r="K21" s="371"/>
      <c r="L21" s="308" t="s">
        <v>1816</v>
      </c>
      <c r="M21" s="372"/>
      <c r="N21" s="372"/>
      <c r="O21" s="373"/>
      <c r="P21" s="374"/>
      <c r="Q21" s="374"/>
      <c r="R21" s="374"/>
      <c r="S21" s="374"/>
      <c r="T21" s="374"/>
      <c r="U21" s="374"/>
      <c r="V21" s="374"/>
      <c r="W21" s="374"/>
      <c r="X21" s="374"/>
      <c r="Y21" s="374"/>
      <c r="Z21" s="374"/>
      <c r="AA21" s="374"/>
      <c r="AB21" s="374"/>
      <c r="AC21" s="374"/>
      <c r="AD21" s="374"/>
      <c r="AE21" s="374"/>
      <c r="AF21" s="374"/>
      <c r="AG21" s="374"/>
      <c r="AH21" s="374"/>
      <c r="AI21" s="374"/>
      <c r="AJ21" s="374"/>
      <c r="AK21" s="374"/>
      <c r="AL21" s="374"/>
      <c r="AM21" s="374"/>
      <c r="AN21" s="374"/>
      <c r="AO21" s="374"/>
      <c r="AP21" s="374"/>
      <c r="AQ21" s="374"/>
      <c r="AR21" s="374"/>
      <c r="AS21" s="374"/>
      <c r="AT21" s="374"/>
    </row>
    <row r="22" ht="15.75" customHeight="1">
      <c r="A22" s="357" t="s">
        <v>5906</v>
      </c>
      <c r="B22" s="391" t="s">
        <v>5907</v>
      </c>
      <c r="C22" s="391" t="s">
        <v>5908</v>
      </c>
      <c r="D22" s="360" t="s">
        <v>5909</v>
      </c>
      <c r="E22" s="391" t="s">
        <v>5875</v>
      </c>
      <c r="F22" s="406" t="s">
        <v>54</v>
      </c>
      <c r="G22" s="407" t="s">
        <v>5910</v>
      </c>
      <c r="H22" s="407" t="s">
        <v>5910</v>
      </c>
      <c r="I22" s="183" t="s">
        <v>51</v>
      </c>
      <c r="J22" s="206">
        <v>45367.0</v>
      </c>
      <c r="K22" s="371"/>
      <c r="L22" s="308" t="s">
        <v>1816</v>
      </c>
      <c r="M22" s="372"/>
      <c r="N22" s="372"/>
      <c r="O22" s="373"/>
      <c r="P22" s="374"/>
      <c r="Q22" s="374"/>
      <c r="R22" s="374"/>
      <c r="S22" s="374"/>
      <c r="T22" s="374"/>
      <c r="U22" s="374"/>
      <c r="V22" s="374"/>
      <c r="W22" s="374"/>
      <c r="X22" s="374"/>
      <c r="Y22" s="374"/>
      <c r="Z22" s="374"/>
      <c r="AA22" s="374"/>
      <c r="AB22" s="374"/>
      <c r="AC22" s="374"/>
      <c r="AD22" s="374"/>
      <c r="AE22" s="374"/>
      <c r="AF22" s="374"/>
      <c r="AG22" s="374"/>
      <c r="AH22" s="374"/>
      <c r="AI22" s="374"/>
      <c r="AJ22" s="374"/>
      <c r="AK22" s="374"/>
      <c r="AL22" s="374"/>
      <c r="AM22" s="374"/>
      <c r="AN22" s="374"/>
      <c r="AO22" s="374"/>
      <c r="AP22" s="374"/>
      <c r="AQ22" s="374"/>
      <c r="AR22" s="374"/>
      <c r="AS22" s="374"/>
      <c r="AT22" s="374"/>
    </row>
    <row r="23" ht="15.75" customHeight="1">
      <c r="A23" s="357" t="s">
        <v>5911</v>
      </c>
      <c r="B23" s="391" t="s">
        <v>5912</v>
      </c>
      <c r="C23" s="391" t="s">
        <v>5913</v>
      </c>
      <c r="D23" s="360" t="s">
        <v>5914</v>
      </c>
      <c r="E23" s="391" t="s">
        <v>5875</v>
      </c>
      <c r="F23" s="406" t="s">
        <v>54</v>
      </c>
      <c r="G23" s="407" t="s">
        <v>5915</v>
      </c>
      <c r="H23" s="407" t="s">
        <v>5915</v>
      </c>
      <c r="I23" s="183" t="s">
        <v>51</v>
      </c>
      <c r="J23" s="206">
        <v>45367.0</v>
      </c>
      <c r="K23" s="371"/>
      <c r="L23" s="308" t="s">
        <v>1816</v>
      </c>
      <c r="M23" s="372"/>
      <c r="N23" s="372"/>
      <c r="O23" s="373"/>
      <c r="P23" s="374"/>
      <c r="Q23" s="374"/>
      <c r="R23" s="374"/>
      <c r="S23" s="374"/>
      <c r="T23" s="374"/>
      <c r="U23" s="374"/>
      <c r="V23" s="374"/>
      <c r="W23" s="374"/>
      <c r="X23" s="374"/>
      <c r="Y23" s="374"/>
      <c r="Z23" s="374"/>
      <c r="AA23" s="374"/>
      <c r="AB23" s="374"/>
      <c r="AC23" s="374"/>
      <c r="AD23" s="374"/>
      <c r="AE23" s="374"/>
      <c r="AF23" s="374"/>
      <c r="AG23" s="374"/>
      <c r="AH23" s="374"/>
      <c r="AI23" s="374"/>
      <c r="AJ23" s="374"/>
      <c r="AK23" s="374"/>
      <c r="AL23" s="374"/>
      <c r="AM23" s="374"/>
      <c r="AN23" s="374"/>
      <c r="AO23" s="374"/>
      <c r="AP23" s="374"/>
      <c r="AQ23" s="374"/>
      <c r="AR23" s="374"/>
      <c r="AS23" s="374"/>
      <c r="AT23" s="374"/>
    </row>
    <row r="24" ht="15.75" customHeight="1">
      <c r="A24" s="357" t="s">
        <v>5916</v>
      </c>
      <c r="B24" s="391" t="s">
        <v>5917</v>
      </c>
      <c r="C24" s="391" t="s">
        <v>5918</v>
      </c>
      <c r="D24" s="360" t="s">
        <v>5919</v>
      </c>
      <c r="E24" s="391" t="s">
        <v>5875</v>
      </c>
      <c r="F24" s="406" t="s">
        <v>54</v>
      </c>
      <c r="G24" s="407" t="s">
        <v>1843</v>
      </c>
      <c r="H24" s="407" t="s">
        <v>1843</v>
      </c>
      <c r="I24" s="183" t="s">
        <v>51</v>
      </c>
      <c r="J24" s="206">
        <v>45367.0</v>
      </c>
      <c r="K24" s="371"/>
      <c r="L24" s="308" t="s">
        <v>1816</v>
      </c>
      <c r="M24" s="372"/>
      <c r="N24" s="372"/>
      <c r="O24" s="373"/>
      <c r="P24" s="374"/>
      <c r="Q24" s="374"/>
      <c r="R24" s="374"/>
      <c r="S24" s="374"/>
      <c r="T24" s="374"/>
      <c r="U24" s="374"/>
      <c r="V24" s="374"/>
      <c r="W24" s="374"/>
      <c r="X24" s="374"/>
      <c r="Y24" s="374"/>
      <c r="Z24" s="374"/>
      <c r="AA24" s="374"/>
      <c r="AB24" s="374"/>
      <c r="AC24" s="374"/>
      <c r="AD24" s="374"/>
      <c r="AE24" s="374"/>
      <c r="AF24" s="374"/>
      <c r="AG24" s="374"/>
      <c r="AH24" s="374"/>
      <c r="AI24" s="374"/>
      <c r="AJ24" s="374"/>
      <c r="AK24" s="374"/>
      <c r="AL24" s="374"/>
      <c r="AM24" s="374"/>
      <c r="AN24" s="374"/>
      <c r="AO24" s="374"/>
      <c r="AP24" s="374"/>
      <c r="AQ24" s="374"/>
      <c r="AR24" s="374"/>
      <c r="AS24" s="374"/>
      <c r="AT24" s="374"/>
    </row>
    <row r="25" ht="15.75" customHeight="1">
      <c r="A25" s="357" t="s">
        <v>5920</v>
      </c>
      <c r="B25" s="391" t="s">
        <v>2243</v>
      </c>
      <c r="C25" s="391" t="s">
        <v>5921</v>
      </c>
      <c r="D25" s="360" t="s">
        <v>2245</v>
      </c>
      <c r="E25" s="391" t="s">
        <v>5875</v>
      </c>
      <c r="F25" s="406" t="s">
        <v>54</v>
      </c>
      <c r="G25" s="407" t="s">
        <v>1843</v>
      </c>
      <c r="H25" s="407" t="s">
        <v>1843</v>
      </c>
      <c r="I25" s="183" t="s">
        <v>51</v>
      </c>
      <c r="J25" s="206">
        <v>45367.0</v>
      </c>
      <c r="K25" s="371"/>
      <c r="L25" s="308" t="s">
        <v>1816</v>
      </c>
      <c r="M25" s="372"/>
      <c r="N25" s="372"/>
      <c r="O25" s="373"/>
      <c r="P25" s="374"/>
      <c r="Q25" s="374"/>
      <c r="R25" s="374"/>
      <c r="S25" s="374"/>
      <c r="T25" s="374"/>
      <c r="U25" s="374"/>
      <c r="V25" s="374"/>
      <c r="W25" s="374"/>
      <c r="X25" s="374"/>
      <c r="Y25" s="374"/>
      <c r="Z25" s="374"/>
      <c r="AA25" s="374"/>
      <c r="AB25" s="374"/>
      <c r="AC25" s="374"/>
      <c r="AD25" s="374"/>
      <c r="AE25" s="374"/>
      <c r="AF25" s="374"/>
      <c r="AG25" s="374"/>
      <c r="AH25" s="374"/>
      <c r="AI25" s="374"/>
      <c r="AJ25" s="374"/>
      <c r="AK25" s="374"/>
      <c r="AL25" s="374"/>
      <c r="AM25" s="374"/>
      <c r="AN25" s="374"/>
      <c r="AO25" s="374"/>
      <c r="AP25" s="374"/>
      <c r="AQ25" s="374"/>
      <c r="AR25" s="374"/>
      <c r="AS25" s="374"/>
      <c r="AT25" s="374"/>
    </row>
    <row r="26" ht="15.75" customHeight="1">
      <c r="A26" s="357" t="s">
        <v>5922</v>
      </c>
      <c r="B26" s="391" t="s">
        <v>2248</v>
      </c>
      <c r="C26" s="391" t="s">
        <v>5923</v>
      </c>
      <c r="D26" s="360" t="s">
        <v>2250</v>
      </c>
      <c r="E26" s="391" t="s">
        <v>5875</v>
      </c>
      <c r="F26" s="407" t="s">
        <v>54</v>
      </c>
      <c r="G26" s="407" t="s">
        <v>1843</v>
      </c>
      <c r="H26" s="407" t="s">
        <v>1843</v>
      </c>
      <c r="I26" s="183" t="s">
        <v>51</v>
      </c>
      <c r="J26" s="206">
        <v>45367.0</v>
      </c>
      <c r="K26" s="371"/>
      <c r="L26" s="308" t="s">
        <v>1816</v>
      </c>
      <c r="M26" s="372"/>
      <c r="N26" s="372"/>
      <c r="O26" s="373"/>
      <c r="P26" s="376"/>
      <c r="Q26" s="374"/>
      <c r="R26" s="374"/>
      <c r="S26" s="374"/>
      <c r="T26" s="374"/>
      <c r="U26" s="374"/>
      <c r="V26" s="374"/>
      <c r="W26" s="374"/>
      <c r="X26" s="374"/>
      <c r="Y26" s="374"/>
      <c r="Z26" s="374"/>
      <c r="AA26" s="374"/>
      <c r="AB26" s="374"/>
      <c r="AC26" s="374"/>
      <c r="AD26" s="374"/>
      <c r="AE26" s="374"/>
      <c r="AF26" s="374"/>
      <c r="AG26" s="374"/>
      <c r="AH26" s="374"/>
      <c r="AI26" s="374"/>
      <c r="AJ26" s="374"/>
      <c r="AK26" s="374"/>
      <c r="AL26" s="374"/>
      <c r="AM26" s="374"/>
      <c r="AN26" s="374"/>
      <c r="AO26" s="374"/>
      <c r="AP26" s="374"/>
      <c r="AQ26" s="374"/>
      <c r="AR26" s="374"/>
      <c r="AS26" s="374"/>
      <c r="AT26" s="374"/>
    </row>
    <row r="27" ht="15.75" customHeight="1">
      <c r="A27" s="528" t="s">
        <v>5924</v>
      </c>
      <c r="B27" s="5"/>
      <c r="C27" s="6"/>
      <c r="D27" s="529"/>
      <c r="E27" s="530"/>
      <c r="F27" s="531"/>
      <c r="G27" s="532"/>
      <c r="H27" s="408"/>
      <c r="I27" s="157"/>
      <c r="J27" s="533"/>
      <c r="K27" s="371"/>
      <c r="L27" s="378"/>
      <c r="M27" s="372"/>
      <c r="N27" s="372"/>
      <c r="O27" s="373"/>
      <c r="P27" s="374"/>
      <c r="Q27" s="374"/>
      <c r="R27" s="374"/>
      <c r="S27" s="374"/>
      <c r="T27" s="374"/>
      <c r="U27" s="374"/>
      <c r="V27" s="374"/>
      <c r="W27" s="374"/>
      <c r="X27" s="374"/>
      <c r="Y27" s="374"/>
      <c r="Z27" s="374"/>
      <c r="AA27" s="374"/>
      <c r="AB27" s="374"/>
      <c r="AC27" s="374"/>
      <c r="AD27" s="374"/>
      <c r="AE27" s="374"/>
      <c r="AF27" s="374"/>
      <c r="AG27" s="374"/>
      <c r="AH27" s="374"/>
      <c r="AI27" s="374"/>
      <c r="AJ27" s="374"/>
      <c r="AK27" s="374"/>
      <c r="AL27" s="374"/>
      <c r="AM27" s="374"/>
      <c r="AN27" s="374"/>
      <c r="AO27" s="374"/>
      <c r="AP27" s="374"/>
      <c r="AQ27" s="374"/>
      <c r="AR27" s="374"/>
      <c r="AS27" s="374"/>
      <c r="AT27" s="374"/>
    </row>
    <row r="28" ht="15.75" customHeight="1">
      <c r="A28" s="357" t="s">
        <v>5925</v>
      </c>
      <c r="B28" s="391" t="s">
        <v>5926</v>
      </c>
      <c r="C28" s="391" t="s">
        <v>5927</v>
      </c>
      <c r="D28" s="360" t="s">
        <v>5928</v>
      </c>
      <c r="E28" s="391" t="s">
        <v>5875</v>
      </c>
      <c r="F28" s="406" t="s">
        <v>54</v>
      </c>
      <c r="G28" s="407" t="s">
        <v>5929</v>
      </c>
      <c r="H28" s="407" t="s">
        <v>5929</v>
      </c>
      <c r="I28" s="183" t="s">
        <v>51</v>
      </c>
      <c r="J28" s="206">
        <v>45367.0</v>
      </c>
      <c r="K28" s="371"/>
      <c r="L28" s="308" t="s">
        <v>1816</v>
      </c>
      <c r="M28" s="372"/>
      <c r="N28" s="372"/>
      <c r="O28" s="373"/>
      <c r="P28" s="374"/>
      <c r="Q28" s="374"/>
      <c r="R28" s="374"/>
      <c r="S28" s="374"/>
      <c r="T28" s="374"/>
      <c r="U28" s="374"/>
      <c r="V28" s="374"/>
      <c r="W28" s="374"/>
      <c r="X28" s="374"/>
      <c r="Y28" s="374"/>
      <c r="Z28" s="374"/>
      <c r="AA28" s="374"/>
      <c r="AB28" s="374"/>
      <c r="AC28" s="374"/>
      <c r="AD28" s="374"/>
      <c r="AE28" s="374"/>
      <c r="AF28" s="374"/>
      <c r="AG28" s="374"/>
      <c r="AH28" s="374"/>
      <c r="AI28" s="374"/>
      <c r="AJ28" s="374"/>
      <c r="AK28" s="374"/>
      <c r="AL28" s="374"/>
      <c r="AM28" s="374"/>
      <c r="AN28" s="374"/>
      <c r="AO28" s="374"/>
      <c r="AP28" s="374"/>
      <c r="AQ28" s="374"/>
      <c r="AR28" s="374"/>
      <c r="AS28" s="374"/>
      <c r="AT28" s="374"/>
    </row>
    <row r="29" ht="15.75" customHeight="1">
      <c r="A29" s="357" t="s">
        <v>5930</v>
      </c>
      <c r="B29" s="391" t="s">
        <v>5931</v>
      </c>
      <c r="C29" s="391" t="s">
        <v>5932</v>
      </c>
      <c r="D29" s="360" t="s">
        <v>5933</v>
      </c>
      <c r="E29" s="391" t="s">
        <v>5875</v>
      </c>
      <c r="F29" s="406" t="s">
        <v>54</v>
      </c>
      <c r="G29" s="407" t="s">
        <v>5929</v>
      </c>
      <c r="H29" s="407" t="s">
        <v>5929</v>
      </c>
      <c r="I29" s="183" t="s">
        <v>51</v>
      </c>
      <c r="J29" s="206">
        <v>45367.0</v>
      </c>
      <c r="K29" s="371"/>
      <c r="L29" s="308" t="s">
        <v>1816</v>
      </c>
      <c r="M29" s="372"/>
      <c r="N29" s="372"/>
      <c r="O29" s="373"/>
      <c r="P29" s="374"/>
      <c r="Q29" s="374"/>
      <c r="R29" s="374"/>
      <c r="S29" s="374"/>
      <c r="T29" s="374"/>
      <c r="U29" s="374"/>
      <c r="V29" s="374"/>
      <c r="W29" s="374"/>
      <c r="X29" s="374"/>
      <c r="Y29" s="374"/>
      <c r="Z29" s="374"/>
      <c r="AA29" s="374"/>
      <c r="AB29" s="374"/>
      <c r="AC29" s="374"/>
      <c r="AD29" s="374"/>
      <c r="AE29" s="374"/>
      <c r="AF29" s="374"/>
      <c r="AG29" s="374"/>
      <c r="AH29" s="374"/>
      <c r="AI29" s="374"/>
      <c r="AJ29" s="374"/>
      <c r="AK29" s="374"/>
      <c r="AL29" s="374"/>
      <c r="AM29" s="374"/>
      <c r="AN29" s="374"/>
      <c r="AO29" s="374"/>
      <c r="AP29" s="374"/>
      <c r="AQ29" s="374"/>
      <c r="AR29" s="374"/>
      <c r="AS29" s="374"/>
      <c r="AT29" s="374"/>
    </row>
    <row r="30" ht="15.75" customHeight="1">
      <c r="A30" s="357" t="s">
        <v>5934</v>
      </c>
      <c r="B30" s="391" t="s">
        <v>5891</v>
      </c>
      <c r="C30" s="391" t="s">
        <v>5892</v>
      </c>
      <c r="D30" s="360" t="s">
        <v>5935</v>
      </c>
      <c r="E30" s="391" t="s">
        <v>5875</v>
      </c>
      <c r="F30" s="406" t="s">
        <v>54</v>
      </c>
      <c r="G30" s="407" t="s">
        <v>5894</v>
      </c>
      <c r="H30" s="407" t="s">
        <v>5894</v>
      </c>
      <c r="I30" s="183" t="s">
        <v>51</v>
      </c>
      <c r="J30" s="206">
        <v>45367.0</v>
      </c>
      <c r="K30" s="371"/>
      <c r="L30" s="308" t="s">
        <v>1816</v>
      </c>
      <c r="M30" s="372"/>
      <c r="N30" s="372"/>
      <c r="O30" s="373"/>
      <c r="P30" s="374"/>
      <c r="Q30" s="374"/>
      <c r="R30" s="374"/>
      <c r="S30" s="374"/>
      <c r="T30" s="374"/>
      <c r="U30" s="374"/>
      <c r="V30" s="374"/>
      <c r="W30" s="374"/>
      <c r="X30" s="374"/>
      <c r="Y30" s="374"/>
      <c r="Z30" s="374"/>
      <c r="AA30" s="374"/>
      <c r="AB30" s="374"/>
      <c r="AC30" s="374"/>
      <c r="AD30" s="374"/>
      <c r="AE30" s="374"/>
      <c r="AF30" s="374"/>
      <c r="AG30" s="374"/>
      <c r="AH30" s="374"/>
      <c r="AI30" s="374"/>
      <c r="AJ30" s="374"/>
      <c r="AK30" s="374"/>
      <c r="AL30" s="374"/>
      <c r="AM30" s="374"/>
      <c r="AN30" s="374"/>
      <c r="AO30" s="374"/>
      <c r="AP30" s="374"/>
      <c r="AQ30" s="374"/>
      <c r="AR30" s="374"/>
      <c r="AS30" s="374"/>
      <c r="AT30" s="374"/>
    </row>
    <row r="31" ht="15.75" customHeight="1">
      <c r="A31" s="357" t="s">
        <v>5936</v>
      </c>
      <c r="B31" s="391" t="s">
        <v>5937</v>
      </c>
      <c r="C31" s="391" t="s">
        <v>5938</v>
      </c>
      <c r="D31" s="360" t="s">
        <v>5939</v>
      </c>
      <c r="E31" s="391" t="s">
        <v>5875</v>
      </c>
      <c r="F31" s="406" t="s">
        <v>54</v>
      </c>
      <c r="G31" s="407" t="s">
        <v>1843</v>
      </c>
      <c r="H31" s="407" t="s">
        <v>1843</v>
      </c>
      <c r="I31" s="183" t="s">
        <v>51</v>
      </c>
      <c r="J31" s="206">
        <v>45367.0</v>
      </c>
      <c r="K31" s="371"/>
      <c r="L31" s="308" t="s">
        <v>1816</v>
      </c>
      <c r="M31" s="372"/>
      <c r="N31" s="372"/>
      <c r="O31" s="373"/>
      <c r="P31" s="374"/>
      <c r="Q31" s="374"/>
      <c r="R31" s="374"/>
      <c r="S31" s="374"/>
      <c r="T31" s="374"/>
      <c r="U31" s="374"/>
      <c r="V31" s="374"/>
      <c r="W31" s="374"/>
      <c r="X31" s="374"/>
      <c r="Y31" s="374"/>
      <c r="Z31" s="374"/>
      <c r="AA31" s="374"/>
      <c r="AB31" s="374"/>
      <c r="AC31" s="374"/>
      <c r="AD31" s="374"/>
      <c r="AE31" s="374"/>
      <c r="AF31" s="374"/>
      <c r="AG31" s="374"/>
      <c r="AH31" s="374"/>
      <c r="AI31" s="374"/>
      <c r="AJ31" s="374"/>
      <c r="AK31" s="374"/>
      <c r="AL31" s="374"/>
      <c r="AM31" s="374"/>
      <c r="AN31" s="374"/>
      <c r="AO31" s="374"/>
      <c r="AP31" s="374"/>
      <c r="AQ31" s="374"/>
      <c r="AR31" s="374"/>
      <c r="AS31" s="374"/>
      <c r="AT31" s="374"/>
    </row>
    <row r="32" ht="15.75" customHeight="1">
      <c r="A32" s="357" t="s">
        <v>5940</v>
      </c>
      <c r="B32" s="391" t="s">
        <v>5941</v>
      </c>
      <c r="C32" s="391" t="s">
        <v>5942</v>
      </c>
      <c r="D32" s="360" t="s">
        <v>5943</v>
      </c>
      <c r="E32" s="391" t="s">
        <v>5875</v>
      </c>
      <c r="F32" s="406" t="s">
        <v>54</v>
      </c>
      <c r="G32" s="407" t="s">
        <v>1843</v>
      </c>
      <c r="H32" s="407" t="s">
        <v>1843</v>
      </c>
      <c r="I32" s="183" t="s">
        <v>51</v>
      </c>
      <c r="J32" s="206">
        <v>45367.0</v>
      </c>
      <c r="K32" s="371"/>
      <c r="L32" s="378"/>
      <c r="M32" s="372"/>
      <c r="N32" s="372"/>
      <c r="O32" s="373"/>
      <c r="P32" s="374"/>
      <c r="Q32" s="374"/>
      <c r="R32" s="374"/>
      <c r="S32" s="374"/>
      <c r="T32" s="374"/>
      <c r="U32" s="374"/>
      <c r="V32" s="374"/>
      <c r="W32" s="374"/>
      <c r="X32" s="374"/>
      <c r="Y32" s="374"/>
      <c r="Z32" s="374"/>
      <c r="AA32" s="374"/>
      <c r="AB32" s="374"/>
      <c r="AC32" s="374"/>
      <c r="AD32" s="374"/>
      <c r="AE32" s="374"/>
      <c r="AF32" s="374"/>
      <c r="AG32" s="374"/>
      <c r="AH32" s="374"/>
      <c r="AI32" s="374"/>
      <c r="AJ32" s="374"/>
      <c r="AK32" s="374"/>
      <c r="AL32" s="374"/>
      <c r="AM32" s="374"/>
      <c r="AN32" s="374"/>
      <c r="AO32" s="374"/>
      <c r="AP32" s="374"/>
      <c r="AQ32" s="374"/>
      <c r="AR32" s="374"/>
      <c r="AS32" s="374"/>
      <c r="AT32" s="374"/>
    </row>
    <row r="33" ht="15.75" customHeight="1">
      <c r="A33" s="528" t="s">
        <v>5944</v>
      </c>
      <c r="B33" s="5"/>
      <c r="C33" s="6"/>
      <c r="D33" s="529"/>
      <c r="E33" s="530"/>
      <c r="F33" s="531"/>
      <c r="G33" s="532"/>
      <c r="H33" s="408"/>
      <c r="I33" s="157"/>
      <c r="J33" s="533"/>
      <c r="K33" s="371"/>
      <c r="L33" s="378"/>
      <c r="M33" s="372"/>
      <c r="N33" s="372"/>
      <c r="O33" s="373"/>
      <c r="P33" s="374"/>
      <c r="Q33" s="374"/>
      <c r="R33" s="374"/>
      <c r="S33" s="374"/>
      <c r="T33" s="374"/>
      <c r="U33" s="374"/>
      <c r="V33" s="374"/>
      <c r="W33" s="374"/>
      <c r="X33" s="374"/>
      <c r="Y33" s="374"/>
      <c r="Z33" s="374"/>
      <c r="AA33" s="374"/>
      <c r="AB33" s="374"/>
      <c r="AC33" s="374"/>
      <c r="AD33" s="374"/>
      <c r="AE33" s="374"/>
      <c r="AF33" s="374"/>
      <c r="AG33" s="374"/>
      <c r="AH33" s="374"/>
      <c r="AI33" s="374"/>
      <c r="AJ33" s="374"/>
      <c r="AK33" s="374"/>
      <c r="AL33" s="374"/>
      <c r="AM33" s="374"/>
      <c r="AN33" s="374"/>
      <c r="AO33" s="374"/>
      <c r="AP33" s="374"/>
      <c r="AQ33" s="374"/>
      <c r="AR33" s="374"/>
      <c r="AS33" s="374"/>
      <c r="AT33" s="374"/>
    </row>
    <row r="34" ht="15.75" customHeight="1">
      <c r="A34" s="528" t="s">
        <v>1822</v>
      </c>
      <c r="B34" s="5"/>
      <c r="C34" s="6"/>
      <c r="D34" s="529"/>
      <c r="E34" s="530"/>
      <c r="F34" s="531"/>
      <c r="G34" s="532"/>
      <c r="H34" s="408"/>
      <c r="I34" s="157"/>
      <c r="J34" s="533"/>
      <c r="K34" s="371"/>
      <c r="L34" s="378"/>
      <c r="M34" s="372"/>
      <c r="N34" s="372"/>
      <c r="O34" s="373"/>
      <c r="P34" s="374"/>
      <c r="Q34" s="374"/>
      <c r="R34" s="374"/>
      <c r="S34" s="374"/>
      <c r="T34" s="374"/>
      <c r="U34" s="374"/>
      <c r="V34" s="374"/>
      <c r="W34" s="374"/>
      <c r="X34" s="374"/>
      <c r="Y34" s="374"/>
      <c r="Z34" s="374"/>
      <c r="AA34" s="374"/>
      <c r="AB34" s="374"/>
      <c r="AC34" s="374"/>
      <c r="AD34" s="374"/>
      <c r="AE34" s="374"/>
      <c r="AF34" s="374"/>
      <c r="AG34" s="374"/>
      <c r="AH34" s="374"/>
      <c r="AI34" s="374"/>
      <c r="AJ34" s="374"/>
      <c r="AK34" s="374"/>
      <c r="AL34" s="374"/>
      <c r="AM34" s="374"/>
      <c r="AN34" s="374"/>
      <c r="AO34" s="374"/>
      <c r="AP34" s="374"/>
      <c r="AQ34" s="374"/>
      <c r="AR34" s="374"/>
      <c r="AS34" s="374"/>
      <c r="AT34" s="374"/>
    </row>
    <row r="35" ht="15.75" customHeight="1">
      <c r="A35" s="357" t="s">
        <v>5945</v>
      </c>
      <c r="B35" s="391" t="s">
        <v>2179</v>
      </c>
      <c r="C35" s="391" t="s">
        <v>2180</v>
      </c>
      <c r="D35" s="360" t="s">
        <v>5946</v>
      </c>
      <c r="E35" s="391" t="s">
        <v>2246</v>
      </c>
      <c r="F35" s="406" t="s">
        <v>2183</v>
      </c>
      <c r="G35" s="407" t="s">
        <v>5947</v>
      </c>
      <c r="H35" s="407" t="s">
        <v>5947</v>
      </c>
      <c r="I35" s="183" t="s">
        <v>51</v>
      </c>
      <c r="J35" s="206">
        <v>45367.0</v>
      </c>
      <c r="K35" s="371"/>
      <c r="L35" s="308" t="s">
        <v>1816</v>
      </c>
      <c r="M35" s="372"/>
      <c r="N35" s="372"/>
      <c r="O35" s="373"/>
      <c r="P35" s="374"/>
      <c r="Q35" s="374"/>
      <c r="R35" s="374"/>
      <c r="S35" s="374"/>
      <c r="T35" s="374"/>
      <c r="U35" s="374"/>
      <c r="V35" s="374"/>
      <c r="W35" s="374"/>
      <c r="X35" s="374"/>
      <c r="Y35" s="374"/>
      <c r="Z35" s="374"/>
      <c r="AA35" s="374"/>
      <c r="AB35" s="374"/>
      <c r="AC35" s="374"/>
      <c r="AD35" s="374"/>
      <c r="AE35" s="374"/>
      <c r="AF35" s="374"/>
      <c r="AG35" s="374"/>
      <c r="AH35" s="374"/>
      <c r="AI35" s="374"/>
      <c r="AJ35" s="374"/>
      <c r="AK35" s="374"/>
      <c r="AL35" s="374"/>
      <c r="AM35" s="374"/>
      <c r="AN35" s="374"/>
      <c r="AO35" s="374"/>
      <c r="AP35" s="374"/>
      <c r="AQ35" s="374"/>
      <c r="AR35" s="374"/>
      <c r="AS35" s="374"/>
      <c r="AT35" s="374"/>
    </row>
    <row r="36" ht="15.75" customHeight="1">
      <c r="A36" s="357" t="s">
        <v>5948</v>
      </c>
      <c r="B36" s="391" t="s">
        <v>2179</v>
      </c>
      <c r="C36" s="391" t="s">
        <v>2189</v>
      </c>
      <c r="D36" s="360" t="s">
        <v>5949</v>
      </c>
      <c r="E36" s="391" t="s">
        <v>2246</v>
      </c>
      <c r="F36" s="406" t="s">
        <v>2191</v>
      </c>
      <c r="G36" s="407" t="s">
        <v>5950</v>
      </c>
      <c r="H36" s="407" t="s">
        <v>5950</v>
      </c>
      <c r="I36" s="183" t="s">
        <v>51</v>
      </c>
      <c r="J36" s="206">
        <v>45367.0</v>
      </c>
      <c r="K36" s="371"/>
      <c r="L36" s="308" t="s">
        <v>1816</v>
      </c>
      <c r="M36" s="372"/>
      <c r="N36" s="372"/>
      <c r="O36" s="373"/>
      <c r="P36" s="374"/>
      <c r="Q36" s="374"/>
      <c r="R36" s="374"/>
      <c r="S36" s="374"/>
      <c r="T36" s="374"/>
      <c r="U36" s="374"/>
      <c r="V36" s="374"/>
      <c r="W36" s="374"/>
      <c r="X36" s="374"/>
      <c r="Y36" s="374"/>
      <c r="Z36" s="374"/>
      <c r="AA36" s="374"/>
      <c r="AB36" s="374"/>
      <c r="AC36" s="374"/>
      <c r="AD36" s="374"/>
      <c r="AE36" s="374"/>
      <c r="AF36" s="374"/>
      <c r="AG36" s="374"/>
      <c r="AH36" s="374"/>
      <c r="AI36" s="374"/>
      <c r="AJ36" s="374"/>
      <c r="AK36" s="374"/>
      <c r="AL36" s="374"/>
      <c r="AM36" s="374"/>
      <c r="AN36" s="374"/>
      <c r="AO36" s="374"/>
      <c r="AP36" s="374"/>
      <c r="AQ36" s="374"/>
      <c r="AR36" s="374"/>
      <c r="AS36" s="374"/>
      <c r="AT36" s="374"/>
    </row>
    <row r="37" ht="15.75" customHeight="1">
      <c r="A37" s="357" t="s">
        <v>5951</v>
      </c>
      <c r="B37" s="391" t="s">
        <v>2179</v>
      </c>
      <c r="C37" s="391" t="s">
        <v>5952</v>
      </c>
      <c r="D37" s="360" t="s">
        <v>5949</v>
      </c>
      <c r="E37" s="391" t="s">
        <v>2246</v>
      </c>
      <c r="F37" s="406" t="s">
        <v>5953</v>
      </c>
      <c r="G37" s="407" t="s">
        <v>5954</v>
      </c>
      <c r="H37" s="407" t="s">
        <v>5954</v>
      </c>
      <c r="I37" s="183" t="s">
        <v>51</v>
      </c>
      <c r="J37" s="206">
        <v>45367.0</v>
      </c>
      <c r="K37" s="371"/>
      <c r="L37" s="308" t="s">
        <v>1816</v>
      </c>
      <c r="M37" s="372"/>
      <c r="N37" s="372"/>
      <c r="O37" s="373"/>
      <c r="P37" s="374"/>
      <c r="Q37" s="374"/>
      <c r="R37" s="374"/>
      <c r="S37" s="374"/>
      <c r="T37" s="374"/>
      <c r="U37" s="374"/>
      <c r="V37" s="374"/>
      <c r="W37" s="374"/>
      <c r="X37" s="374"/>
      <c r="Y37" s="374"/>
      <c r="Z37" s="374"/>
      <c r="AA37" s="374"/>
      <c r="AB37" s="374"/>
      <c r="AC37" s="374"/>
      <c r="AD37" s="374"/>
      <c r="AE37" s="374"/>
      <c r="AF37" s="374"/>
      <c r="AG37" s="374"/>
      <c r="AH37" s="374"/>
      <c r="AI37" s="374"/>
      <c r="AJ37" s="374"/>
      <c r="AK37" s="374"/>
      <c r="AL37" s="374"/>
      <c r="AM37" s="374"/>
      <c r="AN37" s="374"/>
      <c r="AO37" s="374"/>
      <c r="AP37" s="374"/>
      <c r="AQ37" s="374"/>
      <c r="AR37" s="374"/>
      <c r="AS37" s="374"/>
      <c r="AT37" s="374"/>
    </row>
    <row r="38" ht="15.75" customHeight="1">
      <c r="A38" s="357" t="s">
        <v>5955</v>
      </c>
      <c r="B38" s="391" t="s">
        <v>2179</v>
      </c>
      <c r="C38" s="391" t="s">
        <v>5956</v>
      </c>
      <c r="D38" s="360" t="s">
        <v>5949</v>
      </c>
      <c r="E38" s="391" t="s">
        <v>2246</v>
      </c>
      <c r="F38" s="406" t="s">
        <v>5957</v>
      </c>
      <c r="G38" s="407" t="s">
        <v>5954</v>
      </c>
      <c r="H38" s="407" t="s">
        <v>5954</v>
      </c>
      <c r="I38" s="183" t="s">
        <v>51</v>
      </c>
      <c r="J38" s="206">
        <v>45367.0</v>
      </c>
      <c r="K38" s="371"/>
      <c r="L38" s="308" t="s">
        <v>1816</v>
      </c>
      <c r="M38" s="372"/>
      <c r="N38" s="372"/>
      <c r="O38" s="373"/>
      <c r="P38" s="374"/>
      <c r="Q38" s="374"/>
      <c r="R38" s="374"/>
      <c r="S38" s="374"/>
      <c r="T38" s="374"/>
      <c r="U38" s="374"/>
      <c r="V38" s="374"/>
      <c r="W38" s="374"/>
      <c r="X38" s="374"/>
      <c r="Y38" s="374"/>
      <c r="Z38" s="374"/>
      <c r="AA38" s="374"/>
      <c r="AB38" s="374"/>
      <c r="AC38" s="374"/>
      <c r="AD38" s="374"/>
      <c r="AE38" s="374"/>
      <c r="AF38" s="374"/>
      <c r="AG38" s="374"/>
      <c r="AH38" s="374"/>
      <c r="AI38" s="374"/>
      <c r="AJ38" s="374"/>
      <c r="AK38" s="374"/>
      <c r="AL38" s="374"/>
      <c r="AM38" s="374"/>
      <c r="AN38" s="374"/>
      <c r="AO38" s="374"/>
      <c r="AP38" s="374"/>
      <c r="AQ38" s="374"/>
      <c r="AR38" s="374"/>
      <c r="AS38" s="374"/>
      <c r="AT38" s="374"/>
    </row>
    <row r="39" ht="15.75" customHeight="1">
      <c r="A39" s="357" t="s">
        <v>5958</v>
      </c>
      <c r="B39" s="391" t="s">
        <v>2179</v>
      </c>
      <c r="C39" s="391" t="s">
        <v>5959</v>
      </c>
      <c r="D39" s="360" t="s">
        <v>5949</v>
      </c>
      <c r="E39" s="391" t="s">
        <v>2246</v>
      </c>
      <c r="F39" s="406" t="s">
        <v>5960</v>
      </c>
      <c r="G39" s="407" t="s">
        <v>5954</v>
      </c>
      <c r="H39" s="407" t="s">
        <v>5954</v>
      </c>
      <c r="I39" s="183" t="s">
        <v>51</v>
      </c>
      <c r="J39" s="206">
        <v>45367.0</v>
      </c>
      <c r="K39" s="371"/>
      <c r="L39" s="308" t="s">
        <v>1816</v>
      </c>
      <c r="M39" s="372"/>
      <c r="N39" s="372"/>
      <c r="O39" s="373"/>
      <c r="P39" s="374"/>
      <c r="Q39" s="374"/>
      <c r="R39" s="374"/>
      <c r="S39" s="374"/>
      <c r="T39" s="374"/>
      <c r="U39" s="374"/>
      <c r="V39" s="374"/>
      <c r="W39" s="374"/>
      <c r="X39" s="374"/>
      <c r="Y39" s="374"/>
      <c r="Z39" s="374"/>
      <c r="AA39" s="374"/>
      <c r="AB39" s="374"/>
      <c r="AC39" s="374"/>
      <c r="AD39" s="374"/>
      <c r="AE39" s="374"/>
      <c r="AF39" s="374"/>
      <c r="AG39" s="374"/>
      <c r="AH39" s="374"/>
      <c r="AI39" s="374"/>
      <c r="AJ39" s="374"/>
      <c r="AK39" s="374"/>
      <c r="AL39" s="374"/>
      <c r="AM39" s="374"/>
      <c r="AN39" s="374"/>
      <c r="AO39" s="374"/>
      <c r="AP39" s="374"/>
      <c r="AQ39" s="374"/>
      <c r="AR39" s="374"/>
      <c r="AS39" s="374"/>
      <c r="AT39" s="374"/>
    </row>
    <row r="40" ht="15.75" customHeight="1">
      <c r="A40" s="357" t="s">
        <v>5961</v>
      </c>
      <c r="B40" s="391" t="s">
        <v>2217</v>
      </c>
      <c r="C40" s="391" t="s">
        <v>5962</v>
      </c>
      <c r="D40" s="360" t="s">
        <v>5963</v>
      </c>
      <c r="E40" s="391" t="s">
        <v>2246</v>
      </c>
      <c r="F40" s="406" t="s">
        <v>54</v>
      </c>
      <c r="G40" s="407" t="s">
        <v>2221</v>
      </c>
      <c r="H40" s="407" t="s">
        <v>2221</v>
      </c>
      <c r="I40" s="183" t="s">
        <v>51</v>
      </c>
      <c r="J40" s="206">
        <v>45367.0</v>
      </c>
      <c r="K40" s="371"/>
      <c r="L40" s="308" t="s">
        <v>1816</v>
      </c>
      <c r="M40" s="372"/>
      <c r="N40" s="372"/>
      <c r="O40" s="373"/>
      <c r="P40" s="374"/>
      <c r="Q40" s="374"/>
      <c r="R40" s="374"/>
      <c r="S40" s="374"/>
      <c r="T40" s="374"/>
      <c r="U40" s="374"/>
      <c r="V40" s="374"/>
      <c r="W40" s="374"/>
      <c r="X40" s="374"/>
      <c r="Y40" s="374"/>
      <c r="Z40" s="374"/>
      <c r="AA40" s="374"/>
      <c r="AB40" s="374"/>
      <c r="AC40" s="374"/>
      <c r="AD40" s="374"/>
      <c r="AE40" s="374"/>
      <c r="AF40" s="374"/>
      <c r="AG40" s="374"/>
      <c r="AH40" s="374"/>
      <c r="AI40" s="374"/>
      <c r="AJ40" s="374"/>
      <c r="AK40" s="374"/>
      <c r="AL40" s="374"/>
      <c r="AM40" s="374"/>
      <c r="AN40" s="374"/>
      <c r="AO40" s="374"/>
      <c r="AP40" s="374"/>
      <c r="AQ40" s="374"/>
      <c r="AR40" s="374"/>
      <c r="AS40" s="374"/>
      <c r="AT40" s="374"/>
    </row>
    <row r="41" ht="15.75" customHeight="1">
      <c r="A41" s="357" t="s">
        <v>5964</v>
      </c>
      <c r="B41" s="391" t="s">
        <v>2217</v>
      </c>
      <c r="C41" s="391" t="s">
        <v>5965</v>
      </c>
      <c r="D41" s="360" t="s">
        <v>5966</v>
      </c>
      <c r="E41" s="391" t="s">
        <v>2246</v>
      </c>
      <c r="F41" s="407" t="s">
        <v>54</v>
      </c>
      <c r="G41" s="407" t="s">
        <v>5967</v>
      </c>
      <c r="H41" s="407" t="s">
        <v>5967</v>
      </c>
      <c r="I41" s="183" t="s">
        <v>51</v>
      </c>
      <c r="J41" s="206">
        <v>45367.0</v>
      </c>
      <c r="K41" s="371"/>
      <c r="L41" s="308" t="s">
        <v>1816</v>
      </c>
      <c r="M41" s="372"/>
      <c r="N41" s="372"/>
      <c r="O41" s="373"/>
      <c r="P41" s="374"/>
      <c r="Q41" s="374"/>
      <c r="R41" s="374"/>
      <c r="S41" s="374"/>
      <c r="T41" s="374"/>
      <c r="U41" s="374"/>
      <c r="V41" s="374"/>
      <c r="W41" s="374"/>
      <c r="X41" s="374"/>
      <c r="Y41" s="374"/>
      <c r="Z41" s="374"/>
      <c r="AA41" s="374"/>
      <c r="AB41" s="374"/>
      <c r="AC41" s="374"/>
      <c r="AD41" s="374"/>
      <c r="AE41" s="374"/>
      <c r="AF41" s="374"/>
      <c r="AG41" s="374"/>
      <c r="AH41" s="374"/>
      <c r="AI41" s="374"/>
      <c r="AJ41" s="374"/>
      <c r="AK41" s="374"/>
      <c r="AL41" s="374"/>
      <c r="AM41" s="374"/>
      <c r="AN41" s="374"/>
      <c r="AO41" s="374"/>
      <c r="AP41" s="374"/>
      <c r="AQ41" s="374"/>
      <c r="AR41" s="374"/>
      <c r="AS41" s="374"/>
      <c r="AT41" s="374"/>
    </row>
    <row r="42" ht="15.75" customHeight="1">
      <c r="A42" s="357" t="s">
        <v>5968</v>
      </c>
      <c r="B42" s="391" t="s">
        <v>2217</v>
      </c>
      <c r="C42" s="391" t="s">
        <v>5969</v>
      </c>
      <c r="D42" s="360" t="s">
        <v>5970</v>
      </c>
      <c r="E42" s="391" t="s">
        <v>2246</v>
      </c>
      <c r="F42" s="406" t="s">
        <v>54</v>
      </c>
      <c r="G42" s="407" t="s">
        <v>5967</v>
      </c>
      <c r="H42" s="407" t="s">
        <v>5967</v>
      </c>
      <c r="I42" s="183" t="s">
        <v>51</v>
      </c>
      <c r="J42" s="206">
        <v>45367.0</v>
      </c>
      <c r="K42" s="371"/>
      <c r="L42" s="308" t="s">
        <v>1816</v>
      </c>
      <c r="M42" s="372"/>
      <c r="N42" s="372"/>
      <c r="O42" s="373"/>
      <c r="P42" s="374"/>
      <c r="Q42" s="374"/>
      <c r="R42" s="374"/>
      <c r="S42" s="374"/>
      <c r="T42" s="374"/>
      <c r="U42" s="374"/>
      <c r="V42" s="374"/>
      <c r="W42" s="374"/>
      <c r="X42" s="374"/>
      <c r="Y42" s="374"/>
      <c r="Z42" s="374"/>
      <c r="AA42" s="374"/>
      <c r="AB42" s="374"/>
      <c r="AC42" s="374"/>
      <c r="AD42" s="374"/>
      <c r="AE42" s="374"/>
      <c r="AF42" s="374"/>
      <c r="AG42" s="374"/>
      <c r="AH42" s="374"/>
      <c r="AI42" s="374"/>
      <c r="AJ42" s="374"/>
      <c r="AK42" s="374"/>
      <c r="AL42" s="374"/>
      <c r="AM42" s="374"/>
      <c r="AN42" s="374"/>
      <c r="AO42" s="374"/>
      <c r="AP42" s="374"/>
      <c r="AQ42" s="374"/>
      <c r="AR42" s="374"/>
      <c r="AS42" s="374"/>
      <c r="AT42" s="374"/>
    </row>
    <row r="43" ht="15.75" customHeight="1">
      <c r="A43" s="357" t="s">
        <v>5971</v>
      </c>
      <c r="B43" s="391" t="s">
        <v>5972</v>
      </c>
      <c r="C43" s="391" t="s">
        <v>5973</v>
      </c>
      <c r="D43" s="360" t="s">
        <v>5974</v>
      </c>
      <c r="E43" s="391" t="s">
        <v>2246</v>
      </c>
      <c r="F43" s="406" t="s">
        <v>5975</v>
      </c>
      <c r="G43" s="407" t="s">
        <v>5967</v>
      </c>
      <c r="H43" s="407" t="s">
        <v>5967</v>
      </c>
      <c r="I43" s="183" t="s">
        <v>51</v>
      </c>
      <c r="J43" s="206">
        <v>45367.0</v>
      </c>
      <c r="K43" s="371"/>
      <c r="L43" s="308" t="s">
        <v>1816</v>
      </c>
      <c r="M43" s="372"/>
      <c r="N43" s="372"/>
      <c r="O43" s="373"/>
      <c r="P43" s="374"/>
      <c r="Q43" s="374"/>
      <c r="R43" s="374"/>
      <c r="S43" s="374"/>
      <c r="T43" s="374"/>
      <c r="U43" s="374"/>
      <c r="V43" s="374"/>
      <c r="W43" s="374"/>
      <c r="X43" s="374"/>
      <c r="Y43" s="374"/>
      <c r="Z43" s="374"/>
      <c r="AA43" s="374"/>
      <c r="AB43" s="374"/>
      <c r="AC43" s="374"/>
      <c r="AD43" s="374"/>
      <c r="AE43" s="374"/>
      <c r="AF43" s="374"/>
      <c r="AG43" s="374"/>
      <c r="AH43" s="374"/>
      <c r="AI43" s="374"/>
      <c r="AJ43" s="374"/>
      <c r="AK43" s="374"/>
      <c r="AL43" s="374"/>
      <c r="AM43" s="374"/>
      <c r="AN43" s="374"/>
      <c r="AO43" s="374"/>
      <c r="AP43" s="374"/>
      <c r="AQ43" s="374"/>
      <c r="AR43" s="374"/>
      <c r="AS43" s="374"/>
      <c r="AT43" s="374"/>
    </row>
    <row r="44" ht="15.75" customHeight="1">
      <c r="A44" s="528" t="s">
        <v>5886</v>
      </c>
      <c r="B44" s="5"/>
      <c r="C44" s="6"/>
      <c r="D44" s="529"/>
      <c r="E44" s="530"/>
      <c r="F44" s="531"/>
      <c r="G44" s="532"/>
      <c r="H44" s="408"/>
      <c r="I44" s="157"/>
      <c r="J44" s="381"/>
      <c r="K44" s="371"/>
      <c r="L44" s="378"/>
      <c r="M44" s="372"/>
      <c r="N44" s="372"/>
      <c r="O44" s="373"/>
      <c r="P44" s="374"/>
      <c r="Q44" s="374"/>
      <c r="R44" s="374"/>
      <c r="S44" s="374"/>
      <c r="T44" s="374"/>
      <c r="U44" s="374"/>
      <c r="V44" s="374"/>
      <c r="W44" s="374"/>
      <c r="X44" s="374"/>
      <c r="Y44" s="374"/>
      <c r="Z44" s="374"/>
      <c r="AA44" s="374"/>
      <c r="AB44" s="374"/>
      <c r="AC44" s="374"/>
      <c r="AD44" s="374"/>
      <c r="AE44" s="374"/>
      <c r="AF44" s="374"/>
      <c r="AG44" s="374"/>
      <c r="AH44" s="374"/>
      <c r="AI44" s="374"/>
      <c r="AJ44" s="374"/>
      <c r="AK44" s="374"/>
      <c r="AL44" s="374"/>
      <c r="AM44" s="374"/>
      <c r="AN44" s="374"/>
      <c r="AO44" s="374"/>
      <c r="AP44" s="374"/>
      <c r="AQ44" s="374"/>
      <c r="AR44" s="374"/>
      <c r="AS44" s="374"/>
      <c r="AT44" s="374"/>
    </row>
    <row r="45" ht="15.75" customHeight="1">
      <c r="A45" s="357" t="s">
        <v>5976</v>
      </c>
      <c r="B45" s="391" t="s">
        <v>5977</v>
      </c>
      <c r="C45" s="391" t="s">
        <v>5978</v>
      </c>
      <c r="D45" s="360" t="s">
        <v>5979</v>
      </c>
      <c r="E45" s="391" t="s">
        <v>2246</v>
      </c>
      <c r="F45" s="406" t="s">
        <v>54</v>
      </c>
      <c r="G45" s="407" t="s">
        <v>5980</v>
      </c>
      <c r="H45" s="407" t="s">
        <v>5980</v>
      </c>
      <c r="I45" s="183" t="s">
        <v>51</v>
      </c>
      <c r="J45" s="206">
        <v>45367.0</v>
      </c>
      <c r="K45" s="371"/>
      <c r="L45" s="308" t="s">
        <v>1816</v>
      </c>
      <c r="M45" s="372"/>
      <c r="N45" s="372"/>
      <c r="O45" s="373"/>
      <c r="P45" s="374"/>
      <c r="Q45" s="374"/>
      <c r="R45" s="374"/>
      <c r="S45" s="374"/>
      <c r="T45" s="374"/>
      <c r="U45" s="374"/>
      <c r="V45" s="374"/>
      <c r="W45" s="374"/>
      <c r="X45" s="374"/>
      <c r="Y45" s="374"/>
      <c r="Z45" s="374"/>
      <c r="AA45" s="374"/>
      <c r="AB45" s="374"/>
      <c r="AC45" s="374"/>
      <c r="AD45" s="374"/>
      <c r="AE45" s="374"/>
      <c r="AF45" s="374"/>
      <c r="AG45" s="374"/>
      <c r="AH45" s="374"/>
      <c r="AI45" s="374"/>
      <c r="AJ45" s="374"/>
      <c r="AK45" s="374"/>
      <c r="AL45" s="374"/>
      <c r="AM45" s="374"/>
      <c r="AN45" s="374"/>
      <c r="AO45" s="374"/>
      <c r="AP45" s="374"/>
      <c r="AQ45" s="374"/>
      <c r="AR45" s="374"/>
      <c r="AS45" s="374"/>
      <c r="AT45" s="374"/>
    </row>
    <row r="46" ht="15.75" customHeight="1">
      <c r="A46" s="357" t="s">
        <v>5981</v>
      </c>
      <c r="B46" s="391" t="s">
        <v>5977</v>
      </c>
      <c r="C46" s="391" t="s">
        <v>5982</v>
      </c>
      <c r="D46" s="360" t="s">
        <v>5983</v>
      </c>
      <c r="E46" s="391" t="s">
        <v>2246</v>
      </c>
      <c r="F46" s="406" t="s">
        <v>54</v>
      </c>
      <c r="G46" s="407" t="s">
        <v>5984</v>
      </c>
      <c r="H46" s="407" t="s">
        <v>5984</v>
      </c>
      <c r="I46" s="183" t="s">
        <v>51</v>
      </c>
      <c r="J46" s="206">
        <v>45367.0</v>
      </c>
      <c r="K46" s="371"/>
      <c r="L46" s="308" t="s">
        <v>1816</v>
      </c>
      <c r="M46" s="372"/>
      <c r="N46" s="372"/>
      <c r="O46" s="373"/>
      <c r="P46" s="374"/>
      <c r="Q46" s="374"/>
      <c r="R46" s="374"/>
      <c r="S46" s="374"/>
      <c r="T46" s="374"/>
      <c r="U46" s="374"/>
      <c r="V46" s="374"/>
      <c r="W46" s="374"/>
      <c r="X46" s="374"/>
      <c r="Y46" s="374"/>
      <c r="Z46" s="374"/>
      <c r="AA46" s="374"/>
      <c r="AB46" s="374"/>
      <c r="AC46" s="374"/>
      <c r="AD46" s="374"/>
      <c r="AE46" s="374"/>
      <c r="AF46" s="374"/>
      <c r="AG46" s="374"/>
      <c r="AH46" s="374"/>
      <c r="AI46" s="374"/>
      <c r="AJ46" s="374"/>
      <c r="AK46" s="374"/>
      <c r="AL46" s="374"/>
      <c r="AM46" s="374"/>
      <c r="AN46" s="374"/>
      <c r="AO46" s="374"/>
      <c r="AP46" s="374"/>
      <c r="AQ46" s="374"/>
      <c r="AR46" s="374"/>
      <c r="AS46" s="374"/>
      <c r="AT46" s="374"/>
    </row>
    <row r="47" ht="15.75" customHeight="1">
      <c r="A47" s="357" t="s">
        <v>5985</v>
      </c>
      <c r="B47" s="391" t="s">
        <v>5986</v>
      </c>
      <c r="C47" s="391" t="s">
        <v>5987</v>
      </c>
      <c r="D47" s="360" t="s">
        <v>5988</v>
      </c>
      <c r="E47" s="391" t="s">
        <v>2246</v>
      </c>
      <c r="F47" s="406" t="s">
        <v>54</v>
      </c>
      <c r="G47" s="407" t="s">
        <v>5989</v>
      </c>
      <c r="H47" s="407" t="s">
        <v>5989</v>
      </c>
      <c r="I47" s="183" t="s">
        <v>51</v>
      </c>
      <c r="J47" s="206">
        <v>45367.0</v>
      </c>
      <c r="K47" s="371"/>
      <c r="L47" s="308" t="s">
        <v>1816</v>
      </c>
      <c r="M47" s="372"/>
      <c r="N47" s="372"/>
      <c r="O47" s="373"/>
      <c r="P47" s="374"/>
      <c r="Q47" s="374"/>
      <c r="R47" s="374"/>
      <c r="S47" s="374"/>
      <c r="T47" s="374"/>
      <c r="U47" s="374"/>
      <c r="V47" s="374"/>
      <c r="W47" s="374"/>
      <c r="X47" s="374"/>
      <c r="Y47" s="374"/>
      <c r="Z47" s="374"/>
      <c r="AA47" s="374"/>
      <c r="AB47" s="374"/>
      <c r="AC47" s="374"/>
      <c r="AD47" s="374"/>
      <c r="AE47" s="374"/>
      <c r="AF47" s="374"/>
      <c r="AG47" s="374"/>
      <c r="AH47" s="374"/>
      <c r="AI47" s="374"/>
      <c r="AJ47" s="374"/>
      <c r="AK47" s="374"/>
      <c r="AL47" s="374"/>
      <c r="AM47" s="374"/>
      <c r="AN47" s="374"/>
      <c r="AO47" s="374"/>
      <c r="AP47" s="374"/>
      <c r="AQ47" s="374"/>
      <c r="AR47" s="374"/>
      <c r="AS47" s="374"/>
      <c r="AT47" s="374"/>
    </row>
    <row r="48" ht="15.75" customHeight="1">
      <c r="A48" s="357" t="s">
        <v>5990</v>
      </c>
      <c r="B48" s="391" t="s">
        <v>5986</v>
      </c>
      <c r="C48" s="391" t="s">
        <v>5991</v>
      </c>
      <c r="D48" s="360" t="s">
        <v>5992</v>
      </c>
      <c r="E48" s="391" t="s">
        <v>2246</v>
      </c>
      <c r="F48" s="406" t="s">
        <v>54</v>
      </c>
      <c r="G48" s="407" t="s">
        <v>5993</v>
      </c>
      <c r="H48" s="407" t="s">
        <v>5993</v>
      </c>
      <c r="I48" s="183" t="s">
        <v>51</v>
      </c>
      <c r="J48" s="206">
        <v>45367.0</v>
      </c>
      <c r="K48" s="371"/>
      <c r="L48" s="308" t="s">
        <v>1816</v>
      </c>
      <c r="M48" s="372"/>
      <c r="N48" s="372"/>
      <c r="O48" s="373"/>
      <c r="P48" s="374"/>
      <c r="Q48" s="374"/>
      <c r="R48" s="374"/>
      <c r="S48" s="374"/>
      <c r="T48" s="374"/>
      <c r="U48" s="374"/>
      <c r="V48" s="374"/>
      <c r="W48" s="374"/>
      <c r="X48" s="374"/>
      <c r="Y48" s="374"/>
      <c r="Z48" s="374"/>
      <c r="AA48" s="374"/>
      <c r="AB48" s="374"/>
      <c r="AC48" s="374"/>
      <c r="AD48" s="374"/>
      <c r="AE48" s="374"/>
      <c r="AF48" s="374"/>
      <c r="AG48" s="374"/>
      <c r="AH48" s="374"/>
      <c r="AI48" s="374"/>
      <c r="AJ48" s="374"/>
      <c r="AK48" s="374"/>
      <c r="AL48" s="374"/>
      <c r="AM48" s="374"/>
      <c r="AN48" s="374"/>
      <c r="AO48" s="374"/>
      <c r="AP48" s="374"/>
      <c r="AQ48" s="374"/>
      <c r="AR48" s="374"/>
      <c r="AS48" s="374"/>
      <c r="AT48" s="374"/>
    </row>
    <row r="49" ht="15.75" customHeight="1">
      <c r="A49" s="357" t="s">
        <v>5994</v>
      </c>
      <c r="B49" s="391" t="s">
        <v>5995</v>
      </c>
      <c r="C49" s="391" t="s">
        <v>5996</v>
      </c>
      <c r="D49" s="360" t="s">
        <v>5997</v>
      </c>
      <c r="E49" s="391" t="s">
        <v>2246</v>
      </c>
      <c r="F49" s="406" t="s">
        <v>54</v>
      </c>
      <c r="G49" s="407" t="s">
        <v>5998</v>
      </c>
      <c r="H49" s="407" t="s">
        <v>5998</v>
      </c>
      <c r="I49" s="183" t="s">
        <v>51</v>
      </c>
      <c r="J49" s="206">
        <v>45367.0</v>
      </c>
      <c r="K49" s="371"/>
      <c r="L49" s="308" t="s">
        <v>1816</v>
      </c>
      <c r="M49" s="372"/>
      <c r="N49" s="372"/>
      <c r="O49" s="373"/>
      <c r="P49" s="374"/>
      <c r="Q49" s="374"/>
      <c r="R49" s="374"/>
      <c r="S49" s="374"/>
      <c r="T49" s="374"/>
      <c r="U49" s="374"/>
      <c r="V49" s="374"/>
      <c r="W49" s="374"/>
      <c r="X49" s="374"/>
      <c r="Y49" s="374"/>
      <c r="Z49" s="374"/>
      <c r="AA49" s="374"/>
      <c r="AB49" s="374"/>
      <c r="AC49" s="374"/>
      <c r="AD49" s="374"/>
      <c r="AE49" s="374"/>
      <c r="AF49" s="374"/>
      <c r="AG49" s="374"/>
      <c r="AH49" s="374"/>
      <c r="AI49" s="374"/>
      <c r="AJ49" s="374"/>
      <c r="AK49" s="374"/>
      <c r="AL49" s="374"/>
      <c r="AM49" s="374"/>
      <c r="AN49" s="374"/>
      <c r="AO49" s="374"/>
      <c r="AP49" s="374"/>
      <c r="AQ49" s="374"/>
      <c r="AR49" s="374"/>
      <c r="AS49" s="374"/>
      <c r="AT49" s="374"/>
    </row>
    <row r="50" ht="15.75" customHeight="1">
      <c r="A50" s="357" t="s">
        <v>5999</v>
      </c>
      <c r="B50" s="391" t="s">
        <v>6000</v>
      </c>
      <c r="C50" s="391" t="s">
        <v>6001</v>
      </c>
      <c r="D50" s="360" t="s">
        <v>6002</v>
      </c>
      <c r="E50" s="391" t="s">
        <v>2246</v>
      </c>
      <c r="F50" s="406" t="s">
        <v>54</v>
      </c>
      <c r="G50" s="407" t="s">
        <v>5967</v>
      </c>
      <c r="H50" s="407" t="s">
        <v>5967</v>
      </c>
      <c r="I50" s="183" t="s">
        <v>51</v>
      </c>
      <c r="J50" s="206">
        <v>45367.0</v>
      </c>
      <c r="K50" s="371"/>
      <c r="L50" s="308" t="s">
        <v>1816</v>
      </c>
      <c r="M50" s="372"/>
      <c r="N50" s="372"/>
      <c r="O50" s="373"/>
      <c r="P50" s="374"/>
      <c r="Q50" s="374"/>
      <c r="R50" s="374"/>
      <c r="S50" s="374"/>
      <c r="T50" s="374"/>
      <c r="U50" s="374"/>
      <c r="V50" s="374"/>
      <c r="W50" s="374"/>
      <c r="X50" s="374"/>
      <c r="Y50" s="374"/>
      <c r="Z50" s="374"/>
      <c r="AA50" s="374"/>
      <c r="AB50" s="374"/>
      <c r="AC50" s="374"/>
      <c r="AD50" s="374"/>
      <c r="AE50" s="374"/>
      <c r="AF50" s="374"/>
      <c r="AG50" s="374"/>
      <c r="AH50" s="374"/>
      <c r="AI50" s="374"/>
      <c r="AJ50" s="374"/>
      <c r="AK50" s="374"/>
      <c r="AL50" s="374"/>
      <c r="AM50" s="374"/>
      <c r="AN50" s="374"/>
      <c r="AO50" s="374"/>
      <c r="AP50" s="374"/>
      <c r="AQ50" s="374"/>
      <c r="AR50" s="374"/>
      <c r="AS50" s="374"/>
      <c r="AT50" s="374"/>
    </row>
    <row r="51" ht="15.75" customHeight="1">
      <c r="A51" s="357" t="s">
        <v>6003</v>
      </c>
      <c r="B51" s="391" t="s">
        <v>6000</v>
      </c>
      <c r="C51" s="391" t="s">
        <v>6004</v>
      </c>
      <c r="D51" s="360" t="s">
        <v>6005</v>
      </c>
      <c r="E51" s="391" t="s">
        <v>2246</v>
      </c>
      <c r="F51" s="406" t="s">
        <v>6006</v>
      </c>
      <c r="G51" s="407" t="s">
        <v>6007</v>
      </c>
      <c r="H51" s="407" t="s">
        <v>6007</v>
      </c>
      <c r="I51" s="183" t="s">
        <v>51</v>
      </c>
      <c r="J51" s="206">
        <v>45367.0</v>
      </c>
      <c r="K51" s="371"/>
      <c r="L51" s="308" t="s">
        <v>1816</v>
      </c>
      <c r="M51" s="372"/>
      <c r="N51" s="372"/>
      <c r="O51" s="373"/>
      <c r="P51" s="374"/>
      <c r="Q51" s="374"/>
      <c r="R51" s="374"/>
      <c r="S51" s="374"/>
      <c r="T51" s="374"/>
      <c r="U51" s="374"/>
      <c r="V51" s="374"/>
      <c r="W51" s="374"/>
      <c r="X51" s="374"/>
      <c r="Y51" s="374"/>
      <c r="Z51" s="374"/>
      <c r="AA51" s="374"/>
      <c r="AB51" s="374"/>
      <c r="AC51" s="374"/>
      <c r="AD51" s="374"/>
      <c r="AE51" s="374"/>
      <c r="AF51" s="374"/>
      <c r="AG51" s="374"/>
      <c r="AH51" s="374"/>
      <c r="AI51" s="374"/>
      <c r="AJ51" s="374"/>
      <c r="AK51" s="374"/>
      <c r="AL51" s="374"/>
      <c r="AM51" s="374"/>
      <c r="AN51" s="374"/>
      <c r="AO51" s="374"/>
      <c r="AP51" s="374"/>
      <c r="AQ51" s="374"/>
      <c r="AR51" s="374"/>
      <c r="AS51" s="374"/>
      <c r="AT51" s="374"/>
    </row>
    <row r="52" ht="15.75" customHeight="1">
      <c r="A52" s="357" t="s">
        <v>6008</v>
      </c>
      <c r="B52" s="534" t="s">
        <v>6000</v>
      </c>
      <c r="C52" s="534" t="s">
        <v>6009</v>
      </c>
      <c r="D52" s="360" t="s">
        <v>6005</v>
      </c>
      <c r="E52" s="391" t="s">
        <v>2246</v>
      </c>
      <c r="F52" s="535" t="s">
        <v>6010</v>
      </c>
      <c r="G52" s="536" t="s">
        <v>6011</v>
      </c>
      <c r="H52" s="536" t="s">
        <v>6011</v>
      </c>
      <c r="I52" s="183" t="s">
        <v>51</v>
      </c>
      <c r="J52" s="206">
        <v>45367.0</v>
      </c>
      <c r="K52" s="378"/>
      <c r="L52" s="308" t="s">
        <v>1816</v>
      </c>
      <c r="M52" s="372"/>
      <c r="N52" s="372"/>
      <c r="O52" s="372"/>
      <c r="P52" s="376"/>
      <c r="Q52" s="376"/>
      <c r="R52" s="376"/>
      <c r="S52" s="376"/>
      <c r="T52" s="376"/>
      <c r="U52" s="376"/>
      <c r="V52" s="376"/>
      <c r="W52" s="376"/>
      <c r="X52" s="376"/>
      <c r="Y52" s="376"/>
      <c r="Z52" s="376"/>
      <c r="AA52" s="376"/>
      <c r="AB52" s="376"/>
      <c r="AC52" s="376"/>
      <c r="AD52" s="376"/>
      <c r="AE52" s="376"/>
      <c r="AF52" s="376"/>
      <c r="AG52" s="376"/>
      <c r="AH52" s="376"/>
      <c r="AI52" s="376"/>
      <c r="AJ52" s="376"/>
      <c r="AK52" s="376"/>
      <c r="AL52" s="376"/>
      <c r="AM52" s="376"/>
      <c r="AN52" s="376"/>
      <c r="AO52" s="376"/>
      <c r="AP52" s="376"/>
      <c r="AQ52" s="376"/>
      <c r="AR52" s="376"/>
      <c r="AS52" s="376"/>
      <c r="AT52" s="376"/>
    </row>
    <row r="53" ht="15.75" customHeight="1">
      <c r="A53" s="357" t="s">
        <v>6012</v>
      </c>
      <c r="B53" s="534" t="s">
        <v>6000</v>
      </c>
      <c r="C53" s="534" t="s">
        <v>6013</v>
      </c>
      <c r="D53" s="360" t="s">
        <v>6005</v>
      </c>
      <c r="E53" s="391" t="s">
        <v>2246</v>
      </c>
      <c r="F53" s="535" t="s">
        <v>6014</v>
      </c>
      <c r="G53" s="536" t="s">
        <v>6015</v>
      </c>
      <c r="H53" s="536" t="s">
        <v>6015</v>
      </c>
      <c r="I53" s="183" t="s">
        <v>51</v>
      </c>
      <c r="J53" s="206">
        <v>45367.0</v>
      </c>
      <c r="K53" s="378"/>
      <c r="L53" s="308" t="s">
        <v>1816</v>
      </c>
      <c r="M53" s="372"/>
      <c r="N53" s="372"/>
      <c r="O53" s="372"/>
      <c r="P53" s="376"/>
      <c r="Q53" s="376"/>
      <c r="R53" s="376"/>
      <c r="S53" s="376"/>
      <c r="T53" s="376"/>
      <c r="U53" s="376"/>
      <c r="V53" s="376"/>
      <c r="W53" s="376"/>
      <c r="X53" s="376"/>
      <c r="Y53" s="376"/>
      <c r="Z53" s="376"/>
      <c r="AA53" s="376"/>
      <c r="AB53" s="376"/>
      <c r="AC53" s="376"/>
      <c r="AD53" s="376"/>
      <c r="AE53" s="376"/>
      <c r="AF53" s="376"/>
      <c r="AG53" s="376"/>
      <c r="AH53" s="376"/>
      <c r="AI53" s="376"/>
      <c r="AJ53" s="376"/>
      <c r="AK53" s="376"/>
      <c r="AL53" s="376"/>
      <c r="AM53" s="376"/>
      <c r="AN53" s="376"/>
      <c r="AO53" s="376"/>
      <c r="AP53" s="376"/>
      <c r="AQ53" s="376"/>
      <c r="AR53" s="376"/>
      <c r="AS53" s="376"/>
      <c r="AT53" s="376"/>
    </row>
    <row r="54" ht="15.75" customHeight="1">
      <c r="A54" s="357" t="s">
        <v>6016</v>
      </c>
      <c r="B54" s="391" t="s">
        <v>6000</v>
      </c>
      <c r="C54" s="391" t="s">
        <v>6017</v>
      </c>
      <c r="D54" s="360" t="s">
        <v>6005</v>
      </c>
      <c r="E54" s="391" t="s">
        <v>2246</v>
      </c>
      <c r="F54" s="406" t="s">
        <v>6018</v>
      </c>
      <c r="G54" s="407" t="s">
        <v>6019</v>
      </c>
      <c r="H54" s="407" t="s">
        <v>6019</v>
      </c>
      <c r="I54" s="183" t="s">
        <v>51</v>
      </c>
      <c r="J54" s="206">
        <v>45367.0</v>
      </c>
      <c r="K54" s="371"/>
      <c r="L54" s="308" t="s">
        <v>1816</v>
      </c>
      <c r="M54" s="372"/>
      <c r="N54" s="372"/>
      <c r="O54" s="373"/>
      <c r="P54" s="374"/>
      <c r="Q54" s="374"/>
      <c r="R54" s="374"/>
      <c r="S54" s="374"/>
      <c r="T54" s="374"/>
      <c r="U54" s="374"/>
      <c r="V54" s="374"/>
      <c r="W54" s="374"/>
      <c r="X54" s="374"/>
      <c r="Y54" s="374"/>
      <c r="Z54" s="374"/>
      <c r="AA54" s="374"/>
      <c r="AB54" s="374"/>
      <c r="AC54" s="374"/>
      <c r="AD54" s="374"/>
      <c r="AE54" s="374"/>
      <c r="AF54" s="374"/>
      <c r="AG54" s="374"/>
      <c r="AH54" s="374"/>
      <c r="AI54" s="374"/>
      <c r="AJ54" s="374"/>
      <c r="AK54" s="374"/>
      <c r="AL54" s="374"/>
      <c r="AM54" s="374"/>
      <c r="AN54" s="374"/>
      <c r="AO54" s="374"/>
      <c r="AP54" s="374"/>
      <c r="AQ54" s="374"/>
      <c r="AR54" s="374"/>
      <c r="AS54" s="374"/>
      <c r="AT54" s="374"/>
    </row>
    <row r="55" ht="15.75" customHeight="1">
      <c r="A55" s="357" t="s">
        <v>6020</v>
      </c>
      <c r="B55" s="391" t="s">
        <v>6000</v>
      </c>
      <c r="C55" s="391" t="s">
        <v>6021</v>
      </c>
      <c r="D55" s="360" t="s">
        <v>6005</v>
      </c>
      <c r="E55" s="391" t="s">
        <v>2246</v>
      </c>
      <c r="F55" s="406" t="s">
        <v>6006</v>
      </c>
      <c r="G55" s="407" t="s">
        <v>6022</v>
      </c>
      <c r="H55" s="407" t="s">
        <v>6022</v>
      </c>
      <c r="I55" s="183" t="s">
        <v>51</v>
      </c>
      <c r="J55" s="206">
        <v>45367.0</v>
      </c>
      <c r="K55" s="371"/>
      <c r="L55" s="308" t="s">
        <v>1816</v>
      </c>
      <c r="M55" s="372"/>
      <c r="N55" s="372"/>
      <c r="O55" s="373"/>
      <c r="P55" s="374"/>
      <c r="Q55" s="374"/>
      <c r="R55" s="374"/>
      <c r="S55" s="374"/>
      <c r="T55" s="374"/>
      <c r="U55" s="374"/>
      <c r="V55" s="374"/>
      <c r="W55" s="374"/>
      <c r="X55" s="374"/>
      <c r="Y55" s="374"/>
      <c r="Z55" s="374"/>
      <c r="AA55" s="374"/>
      <c r="AB55" s="374"/>
      <c r="AC55" s="374"/>
      <c r="AD55" s="374"/>
      <c r="AE55" s="374"/>
      <c r="AF55" s="374"/>
      <c r="AG55" s="374"/>
      <c r="AH55" s="374"/>
      <c r="AI55" s="374"/>
      <c r="AJ55" s="374"/>
      <c r="AK55" s="374"/>
      <c r="AL55" s="374"/>
      <c r="AM55" s="374"/>
      <c r="AN55" s="374"/>
      <c r="AO55" s="374"/>
      <c r="AP55" s="374"/>
      <c r="AQ55" s="374"/>
      <c r="AR55" s="374"/>
      <c r="AS55" s="374"/>
      <c r="AT55" s="374"/>
    </row>
    <row r="56" ht="15.75" customHeight="1">
      <c r="A56" s="357" t="s">
        <v>6023</v>
      </c>
      <c r="B56" s="391" t="s">
        <v>6000</v>
      </c>
      <c r="C56" s="391" t="s">
        <v>6024</v>
      </c>
      <c r="D56" s="360" t="s">
        <v>6005</v>
      </c>
      <c r="E56" s="391" t="s">
        <v>2246</v>
      </c>
      <c r="F56" s="406" t="s">
        <v>6025</v>
      </c>
      <c r="G56" s="407" t="s">
        <v>6026</v>
      </c>
      <c r="H56" s="407" t="s">
        <v>6026</v>
      </c>
      <c r="I56" s="183" t="s">
        <v>51</v>
      </c>
      <c r="J56" s="206">
        <v>45367.0</v>
      </c>
      <c r="K56" s="371"/>
      <c r="L56" s="308" t="s">
        <v>1816</v>
      </c>
      <c r="M56" s="372"/>
      <c r="N56" s="372"/>
      <c r="O56" s="373"/>
      <c r="P56" s="374"/>
      <c r="Q56" s="374"/>
      <c r="R56" s="374"/>
      <c r="S56" s="374"/>
      <c r="T56" s="374"/>
      <c r="U56" s="374"/>
      <c r="V56" s="374"/>
      <c r="W56" s="374"/>
      <c r="X56" s="374"/>
      <c r="Y56" s="374"/>
      <c r="Z56" s="374"/>
      <c r="AA56" s="374"/>
      <c r="AB56" s="374"/>
      <c r="AC56" s="374"/>
      <c r="AD56" s="374"/>
      <c r="AE56" s="374"/>
      <c r="AF56" s="374"/>
      <c r="AG56" s="374"/>
      <c r="AH56" s="374"/>
      <c r="AI56" s="374"/>
      <c r="AJ56" s="374"/>
      <c r="AK56" s="374"/>
      <c r="AL56" s="374"/>
      <c r="AM56" s="374"/>
      <c r="AN56" s="374"/>
      <c r="AO56" s="374"/>
      <c r="AP56" s="374"/>
      <c r="AQ56" s="374"/>
      <c r="AR56" s="374"/>
      <c r="AS56" s="374"/>
      <c r="AT56" s="374"/>
    </row>
    <row r="57" ht="15.75" customHeight="1">
      <c r="A57" s="357" t="s">
        <v>6027</v>
      </c>
      <c r="B57" s="391" t="s">
        <v>6000</v>
      </c>
      <c r="C57" s="391" t="s">
        <v>6028</v>
      </c>
      <c r="D57" s="360" t="s">
        <v>6005</v>
      </c>
      <c r="E57" s="391" t="s">
        <v>2246</v>
      </c>
      <c r="F57" s="406" t="s">
        <v>6029</v>
      </c>
      <c r="G57" s="407" t="s">
        <v>6030</v>
      </c>
      <c r="H57" s="407" t="s">
        <v>6030</v>
      </c>
      <c r="I57" s="183" t="s">
        <v>51</v>
      </c>
      <c r="J57" s="206">
        <v>45367.0</v>
      </c>
      <c r="K57" s="371"/>
      <c r="L57" s="308" t="s">
        <v>1816</v>
      </c>
      <c r="M57" s="372"/>
      <c r="N57" s="372"/>
      <c r="O57" s="373"/>
      <c r="P57" s="374"/>
      <c r="Q57" s="374"/>
      <c r="R57" s="374"/>
      <c r="S57" s="374"/>
      <c r="T57" s="374"/>
      <c r="U57" s="374"/>
      <c r="V57" s="374"/>
      <c r="W57" s="374"/>
      <c r="X57" s="374"/>
      <c r="Y57" s="374"/>
      <c r="Z57" s="374"/>
      <c r="AA57" s="374"/>
      <c r="AB57" s="374"/>
      <c r="AC57" s="374"/>
      <c r="AD57" s="374"/>
      <c r="AE57" s="374"/>
      <c r="AF57" s="374"/>
      <c r="AG57" s="374"/>
      <c r="AH57" s="374"/>
      <c r="AI57" s="374"/>
      <c r="AJ57" s="374"/>
      <c r="AK57" s="374"/>
      <c r="AL57" s="374"/>
      <c r="AM57" s="374"/>
      <c r="AN57" s="374"/>
      <c r="AO57" s="374"/>
      <c r="AP57" s="374"/>
      <c r="AQ57" s="374"/>
      <c r="AR57" s="374"/>
      <c r="AS57" s="374"/>
      <c r="AT57" s="374"/>
    </row>
    <row r="58" ht="15.75" customHeight="1">
      <c r="A58" s="357" t="s">
        <v>6031</v>
      </c>
      <c r="B58" s="391" t="s">
        <v>6000</v>
      </c>
      <c r="C58" s="391" t="s">
        <v>6032</v>
      </c>
      <c r="D58" s="360" t="s">
        <v>6005</v>
      </c>
      <c r="E58" s="391" t="s">
        <v>2246</v>
      </c>
      <c r="F58" s="406" t="s">
        <v>6033</v>
      </c>
      <c r="G58" s="407" t="s">
        <v>6034</v>
      </c>
      <c r="H58" s="407" t="s">
        <v>6034</v>
      </c>
      <c r="I58" s="183" t="s">
        <v>51</v>
      </c>
      <c r="J58" s="206">
        <v>45367.0</v>
      </c>
      <c r="K58" s="371"/>
      <c r="L58" s="308" t="s">
        <v>1816</v>
      </c>
      <c r="M58" s="372"/>
      <c r="N58" s="372"/>
      <c r="O58" s="373"/>
      <c r="P58" s="374"/>
      <c r="Q58" s="374"/>
      <c r="R58" s="374"/>
      <c r="S58" s="374"/>
      <c r="T58" s="374"/>
      <c r="U58" s="374"/>
      <c r="V58" s="374"/>
      <c r="W58" s="374"/>
      <c r="X58" s="374"/>
      <c r="Y58" s="374"/>
      <c r="Z58" s="374"/>
      <c r="AA58" s="374"/>
      <c r="AB58" s="374"/>
      <c r="AC58" s="374"/>
      <c r="AD58" s="374"/>
      <c r="AE58" s="374"/>
      <c r="AF58" s="374"/>
      <c r="AG58" s="374"/>
      <c r="AH58" s="374"/>
      <c r="AI58" s="374"/>
      <c r="AJ58" s="374"/>
      <c r="AK58" s="374"/>
      <c r="AL58" s="374"/>
      <c r="AM58" s="374"/>
      <c r="AN58" s="374"/>
      <c r="AO58" s="374"/>
      <c r="AP58" s="374"/>
      <c r="AQ58" s="374"/>
      <c r="AR58" s="374"/>
      <c r="AS58" s="374"/>
      <c r="AT58" s="374"/>
    </row>
    <row r="59" ht="15.75" customHeight="1">
      <c r="A59" s="357" t="s">
        <v>6035</v>
      </c>
      <c r="B59" s="391" t="s">
        <v>6000</v>
      </c>
      <c r="C59" s="391" t="s">
        <v>6036</v>
      </c>
      <c r="D59" s="360" t="s">
        <v>6037</v>
      </c>
      <c r="E59" s="391" t="s">
        <v>2246</v>
      </c>
      <c r="F59" s="406" t="s">
        <v>2186</v>
      </c>
      <c r="G59" s="407" t="s">
        <v>6038</v>
      </c>
      <c r="H59" s="407" t="s">
        <v>6038</v>
      </c>
      <c r="I59" s="183" t="s">
        <v>51</v>
      </c>
      <c r="J59" s="206">
        <v>45367.0</v>
      </c>
      <c r="K59" s="371"/>
      <c r="L59" s="308" t="s">
        <v>1816</v>
      </c>
      <c r="M59" s="372"/>
      <c r="N59" s="372"/>
      <c r="O59" s="373"/>
      <c r="P59" s="374"/>
      <c r="Q59" s="374"/>
      <c r="R59" s="374"/>
      <c r="S59" s="374"/>
      <c r="T59" s="374"/>
      <c r="U59" s="374"/>
      <c r="V59" s="374"/>
      <c r="W59" s="374"/>
      <c r="X59" s="374"/>
      <c r="Y59" s="374"/>
      <c r="Z59" s="374"/>
      <c r="AA59" s="374"/>
      <c r="AB59" s="374"/>
      <c r="AC59" s="374"/>
      <c r="AD59" s="374"/>
      <c r="AE59" s="374"/>
      <c r="AF59" s="374"/>
      <c r="AG59" s="374"/>
      <c r="AH59" s="374"/>
      <c r="AI59" s="374"/>
      <c r="AJ59" s="374"/>
      <c r="AK59" s="374"/>
      <c r="AL59" s="374"/>
      <c r="AM59" s="374"/>
      <c r="AN59" s="374"/>
      <c r="AO59" s="374"/>
      <c r="AP59" s="374"/>
      <c r="AQ59" s="374"/>
      <c r="AR59" s="374"/>
      <c r="AS59" s="374"/>
      <c r="AT59" s="374"/>
    </row>
    <row r="60" ht="15.75" customHeight="1">
      <c r="A60" s="357" t="s">
        <v>6039</v>
      </c>
      <c r="B60" s="391" t="s">
        <v>6000</v>
      </c>
      <c r="C60" s="391" t="s">
        <v>6040</v>
      </c>
      <c r="D60" s="360" t="s">
        <v>6037</v>
      </c>
      <c r="E60" s="391" t="s">
        <v>2246</v>
      </c>
      <c r="F60" s="406" t="s">
        <v>2186</v>
      </c>
      <c r="G60" s="407" t="s">
        <v>6038</v>
      </c>
      <c r="H60" s="407" t="s">
        <v>6038</v>
      </c>
      <c r="I60" s="183" t="s">
        <v>51</v>
      </c>
      <c r="J60" s="206">
        <v>45367.0</v>
      </c>
      <c r="K60" s="371"/>
      <c r="L60" s="308" t="s">
        <v>1816</v>
      </c>
      <c r="M60" s="372"/>
      <c r="N60" s="372"/>
      <c r="O60" s="373"/>
      <c r="P60" s="374"/>
      <c r="Q60" s="374"/>
      <c r="R60" s="374"/>
      <c r="S60" s="374"/>
      <c r="T60" s="374"/>
      <c r="U60" s="374"/>
      <c r="V60" s="374"/>
      <c r="W60" s="374"/>
      <c r="X60" s="374"/>
      <c r="Y60" s="374"/>
      <c r="Z60" s="374"/>
      <c r="AA60" s="374"/>
      <c r="AB60" s="374"/>
      <c r="AC60" s="374"/>
      <c r="AD60" s="374"/>
      <c r="AE60" s="374"/>
      <c r="AF60" s="374"/>
      <c r="AG60" s="374"/>
      <c r="AH60" s="374"/>
      <c r="AI60" s="374"/>
      <c r="AJ60" s="374"/>
      <c r="AK60" s="374"/>
      <c r="AL60" s="374"/>
      <c r="AM60" s="374"/>
      <c r="AN60" s="374"/>
      <c r="AO60" s="374"/>
      <c r="AP60" s="374"/>
      <c r="AQ60" s="374"/>
      <c r="AR60" s="374"/>
      <c r="AS60" s="374"/>
      <c r="AT60" s="374"/>
    </row>
    <row r="61" ht="15.75" customHeight="1">
      <c r="A61" s="357" t="s">
        <v>6041</v>
      </c>
      <c r="B61" s="391" t="s">
        <v>6000</v>
      </c>
      <c r="C61" s="391" t="s">
        <v>6042</v>
      </c>
      <c r="D61" s="360" t="s">
        <v>6037</v>
      </c>
      <c r="E61" s="391" t="s">
        <v>2246</v>
      </c>
      <c r="F61" s="406" t="s">
        <v>2186</v>
      </c>
      <c r="G61" s="407" t="s">
        <v>6038</v>
      </c>
      <c r="H61" s="407" t="s">
        <v>6038</v>
      </c>
      <c r="I61" s="183" t="s">
        <v>51</v>
      </c>
      <c r="J61" s="206">
        <v>45367.0</v>
      </c>
      <c r="K61" s="371"/>
      <c r="L61" s="308" t="s">
        <v>1816</v>
      </c>
      <c r="M61" s="372"/>
      <c r="N61" s="372"/>
      <c r="O61" s="373"/>
      <c r="P61" s="374"/>
      <c r="Q61" s="374"/>
      <c r="R61" s="374"/>
      <c r="S61" s="374"/>
      <c r="T61" s="374"/>
      <c r="U61" s="374"/>
      <c r="V61" s="374"/>
      <c r="W61" s="374"/>
      <c r="X61" s="374"/>
      <c r="Y61" s="374"/>
      <c r="Z61" s="374"/>
      <c r="AA61" s="374"/>
      <c r="AB61" s="374"/>
      <c r="AC61" s="374"/>
      <c r="AD61" s="374"/>
      <c r="AE61" s="374"/>
      <c r="AF61" s="374"/>
      <c r="AG61" s="374"/>
      <c r="AH61" s="374"/>
      <c r="AI61" s="374"/>
      <c r="AJ61" s="374"/>
      <c r="AK61" s="374"/>
      <c r="AL61" s="374"/>
      <c r="AM61" s="374"/>
      <c r="AN61" s="374"/>
      <c r="AO61" s="374"/>
      <c r="AP61" s="374"/>
      <c r="AQ61" s="374"/>
      <c r="AR61" s="374"/>
      <c r="AS61" s="374"/>
      <c r="AT61" s="374"/>
    </row>
    <row r="62" ht="15.75" customHeight="1">
      <c r="A62" s="357" t="s">
        <v>6043</v>
      </c>
      <c r="B62" s="391" t="s">
        <v>6000</v>
      </c>
      <c r="C62" s="391" t="s">
        <v>6044</v>
      </c>
      <c r="D62" s="360" t="s">
        <v>6037</v>
      </c>
      <c r="E62" s="391" t="s">
        <v>2246</v>
      </c>
      <c r="F62" s="406" t="s">
        <v>2186</v>
      </c>
      <c r="G62" s="407" t="s">
        <v>6038</v>
      </c>
      <c r="H62" s="407" t="s">
        <v>6038</v>
      </c>
      <c r="I62" s="183" t="s">
        <v>51</v>
      </c>
      <c r="J62" s="206">
        <v>45367.0</v>
      </c>
      <c r="K62" s="371"/>
      <c r="L62" s="308" t="s">
        <v>1816</v>
      </c>
      <c r="M62" s="372"/>
      <c r="N62" s="372"/>
      <c r="O62" s="373"/>
      <c r="P62" s="374"/>
      <c r="Q62" s="374"/>
      <c r="R62" s="374"/>
      <c r="S62" s="374"/>
      <c r="T62" s="374"/>
      <c r="U62" s="374"/>
      <c r="V62" s="374"/>
      <c r="W62" s="374"/>
      <c r="X62" s="374"/>
      <c r="Y62" s="374"/>
      <c r="Z62" s="374"/>
      <c r="AA62" s="374"/>
      <c r="AB62" s="374"/>
      <c r="AC62" s="374"/>
      <c r="AD62" s="374"/>
      <c r="AE62" s="374"/>
      <c r="AF62" s="374"/>
      <c r="AG62" s="374"/>
      <c r="AH62" s="374"/>
      <c r="AI62" s="374"/>
      <c r="AJ62" s="374"/>
      <c r="AK62" s="374"/>
      <c r="AL62" s="374"/>
      <c r="AM62" s="374"/>
      <c r="AN62" s="374"/>
      <c r="AO62" s="374"/>
      <c r="AP62" s="374"/>
      <c r="AQ62" s="374"/>
      <c r="AR62" s="374"/>
      <c r="AS62" s="374"/>
      <c r="AT62" s="374"/>
    </row>
    <row r="63" ht="15.75" customHeight="1">
      <c r="A63" s="357" t="s">
        <v>6045</v>
      </c>
      <c r="B63" s="391" t="s">
        <v>6046</v>
      </c>
      <c r="C63" s="391" t="s">
        <v>6047</v>
      </c>
      <c r="D63" s="360" t="s">
        <v>6048</v>
      </c>
      <c r="E63" s="391" t="s">
        <v>2246</v>
      </c>
      <c r="F63" s="406" t="s">
        <v>54</v>
      </c>
      <c r="G63" s="407" t="s">
        <v>6049</v>
      </c>
      <c r="H63" s="407" t="s">
        <v>6049</v>
      </c>
      <c r="I63" s="183" t="s">
        <v>51</v>
      </c>
      <c r="J63" s="206">
        <v>45367.0</v>
      </c>
      <c r="K63" s="371"/>
      <c r="L63" s="308" t="s">
        <v>1816</v>
      </c>
      <c r="M63" s="372"/>
      <c r="N63" s="372"/>
      <c r="O63" s="373"/>
      <c r="P63" s="374"/>
      <c r="Q63" s="374"/>
      <c r="R63" s="374"/>
      <c r="S63" s="374"/>
      <c r="T63" s="374"/>
      <c r="U63" s="374"/>
      <c r="V63" s="374"/>
      <c r="W63" s="374"/>
      <c r="X63" s="374"/>
      <c r="Y63" s="374"/>
      <c r="Z63" s="374"/>
      <c r="AA63" s="374"/>
      <c r="AB63" s="374"/>
      <c r="AC63" s="374"/>
      <c r="AD63" s="374"/>
      <c r="AE63" s="374"/>
      <c r="AF63" s="374"/>
      <c r="AG63" s="374"/>
      <c r="AH63" s="374"/>
      <c r="AI63" s="374"/>
      <c r="AJ63" s="374"/>
      <c r="AK63" s="374"/>
      <c r="AL63" s="374"/>
      <c r="AM63" s="374"/>
      <c r="AN63" s="374"/>
      <c r="AO63" s="374"/>
      <c r="AP63" s="374"/>
      <c r="AQ63" s="374"/>
      <c r="AR63" s="374"/>
      <c r="AS63" s="374"/>
      <c r="AT63" s="374"/>
    </row>
    <row r="64" ht="15.75" customHeight="1">
      <c r="A64" s="357" t="s">
        <v>6050</v>
      </c>
      <c r="B64" s="391" t="s">
        <v>6046</v>
      </c>
      <c r="C64" s="391" t="s">
        <v>6051</v>
      </c>
      <c r="D64" s="360" t="s">
        <v>6052</v>
      </c>
      <c r="E64" s="391" t="s">
        <v>2246</v>
      </c>
      <c r="F64" s="406" t="s">
        <v>54</v>
      </c>
      <c r="G64" s="407" t="s">
        <v>6049</v>
      </c>
      <c r="H64" s="407" t="s">
        <v>6049</v>
      </c>
      <c r="I64" s="183" t="s">
        <v>51</v>
      </c>
      <c r="J64" s="206">
        <v>45367.0</v>
      </c>
      <c r="K64" s="371"/>
      <c r="L64" s="308" t="s">
        <v>1816</v>
      </c>
      <c r="M64" s="372"/>
      <c r="N64" s="372"/>
      <c r="O64" s="373"/>
      <c r="P64" s="374"/>
      <c r="Q64" s="374"/>
      <c r="R64" s="374"/>
      <c r="S64" s="374"/>
      <c r="T64" s="374"/>
      <c r="U64" s="374"/>
      <c r="V64" s="374"/>
      <c r="W64" s="374"/>
      <c r="X64" s="374"/>
      <c r="Y64" s="374"/>
      <c r="Z64" s="374"/>
      <c r="AA64" s="374"/>
      <c r="AB64" s="374"/>
      <c r="AC64" s="374"/>
      <c r="AD64" s="374"/>
      <c r="AE64" s="374"/>
      <c r="AF64" s="374"/>
      <c r="AG64" s="374"/>
      <c r="AH64" s="374"/>
      <c r="AI64" s="374"/>
      <c r="AJ64" s="374"/>
      <c r="AK64" s="374"/>
      <c r="AL64" s="374"/>
      <c r="AM64" s="374"/>
      <c r="AN64" s="374"/>
      <c r="AO64" s="374"/>
      <c r="AP64" s="374"/>
      <c r="AQ64" s="374"/>
      <c r="AR64" s="374"/>
      <c r="AS64" s="374"/>
      <c r="AT64" s="374"/>
    </row>
    <row r="65" ht="15.75" customHeight="1">
      <c r="A65" s="357" t="s">
        <v>6053</v>
      </c>
      <c r="B65" s="391" t="s">
        <v>6046</v>
      </c>
      <c r="C65" s="391" t="s">
        <v>6054</v>
      </c>
      <c r="D65" s="360" t="s">
        <v>6055</v>
      </c>
      <c r="E65" s="391" t="s">
        <v>2246</v>
      </c>
      <c r="F65" s="406" t="s">
        <v>54</v>
      </c>
      <c r="G65" s="407" t="s">
        <v>6049</v>
      </c>
      <c r="H65" s="407" t="s">
        <v>6049</v>
      </c>
      <c r="I65" s="183" t="s">
        <v>51</v>
      </c>
      <c r="J65" s="206">
        <v>45367.0</v>
      </c>
      <c r="K65" s="371"/>
      <c r="L65" s="308" t="s">
        <v>1816</v>
      </c>
      <c r="M65" s="372"/>
      <c r="N65" s="372"/>
      <c r="O65" s="373"/>
      <c r="P65" s="374"/>
      <c r="Q65" s="374"/>
      <c r="R65" s="374"/>
      <c r="S65" s="374"/>
      <c r="T65" s="374"/>
      <c r="U65" s="374"/>
      <c r="V65" s="374"/>
      <c r="W65" s="374"/>
      <c r="X65" s="374"/>
      <c r="Y65" s="374"/>
      <c r="Z65" s="374"/>
      <c r="AA65" s="374"/>
      <c r="AB65" s="374"/>
      <c r="AC65" s="374"/>
      <c r="AD65" s="374"/>
      <c r="AE65" s="374"/>
      <c r="AF65" s="374"/>
      <c r="AG65" s="374"/>
      <c r="AH65" s="374"/>
      <c r="AI65" s="374"/>
      <c r="AJ65" s="374"/>
      <c r="AK65" s="374"/>
      <c r="AL65" s="374"/>
      <c r="AM65" s="374"/>
      <c r="AN65" s="374"/>
      <c r="AO65" s="374"/>
      <c r="AP65" s="374"/>
      <c r="AQ65" s="374"/>
      <c r="AR65" s="374"/>
      <c r="AS65" s="374"/>
      <c r="AT65" s="374"/>
    </row>
    <row r="66" ht="15.75" customHeight="1">
      <c r="A66" s="357" t="s">
        <v>6056</v>
      </c>
      <c r="B66" s="391" t="s">
        <v>2243</v>
      </c>
      <c r="C66" s="391" t="s">
        <v>2244</v>
      </c>
      <c r="D66" s="360" t="s">
        <v>2245</v>
      </c>
      <c r="E66" s="391" t="s">
        <v>2246</v>
      </c>
      <c r="F66" s="406" t="s">
        <v>54</v>
      </c>
      <c r="G66" s="407" t="s">
        <v>2247</v>
      </c>
      <c r="H66" s="407" t="s">
        <v>2247</v>
      </c>
      <c r="I66" s="183" t="s">
        <v>51</v>
      </c>
      <c r="J66" s="206">
        <v>45367.0</v>
      </c>
      <c r="K66" s="371"/>
      <c r="L66" s="308" t="s">
        <v>1816</v>
      </c>
      <c r="M66" s="372"/>
      <c r="N66" s="372"/>
      <c r="O66" s="373"/>
      <c r="P66" s="374"/>
      <c r="Q66" s="374"/>
      <c r="R66" s="374"/>
      <c r="S66" s="374"/>
      <c r="T66" s="374"/>
      <c r="U66" s="374"/>
      <c r="V66" s="374"/>
      <c r="W66" s="374"/>
      <c r="X66" s="374"/>
      <c r="Y66" s="374"/>
      <c r="Z66" s="374"/>
      <c r="AA66" s="374"/>
      <c r="AB66" s="374"/>
      <c r="AC66" s="374"/>
      <c r="AD66" s="374"/>
      <c r="AE66" s="374"/>
      <c r="AF66" s="374"/>
      <c r="AG66" s="374"/>
      <c r="AH66" s="374"/>
      <c r="AI66" s="374"/>
      <c r="AJ66" s="374"/>
      <c r="AK66" s="374"/>
      <c r="AL66" s="374"/>
      <c r="AM66" s="374"/>
      <c r="AN66" s="374"/>
      <c r="AO66" s="374"/>
      <c r="AP66" s="374"/>
      <c r="AQ66" s="374"/>
      <c r="AR66" s="374"/>
      <c r="AS66" s="374"/>
      <c r="AT66" s="374"/>
    </row>
    <row r="67" ht="15.75" customHeight="1">
      <c r="A67" s="357" t="s">
        <v>6057</v>
      </c>
      <c r="B67" s="391" t="s">
        <v>2248</v>
      </c>
      <c r="C67" s="391" t="s">
        <v>2249</v>
      </c>
      <c r="D67" s="360" t="s">
        <v>2250</v>
      </c>
      <c r="E67" s="391" t="s">
        <v>2246</v>
      </c>
      <c r="F67" s="406" t="s">
        <v>54</v>
      </c>
      <c r="G67" s="407" t="s">
        <v>2251</v>
      </c>
      <c r="H67" s="407" t="s">
        <v>2251</v>
      </c>
      <c r="I67" s="183" t="s">
        <v>51</v>
      </c>
      <c r="J67" s="206">
        <v>45367.0</v>
      </c>
      <c r="K67" s="371"/>
      <c r="L67" s="308" t="s">
        <v>1816</v>
      </c>
      <c r="M67" s="372"/>
      <c r="N67" s="372"/>
      <c r="O67" s="373"/>
      <c r="P67" s="374"/>
      <c r="Q67" s="374"/>
      <c r="R67" s="374"/>
      <c r="S67" s="374"/>
      <c r="T67" s="374"/>
      <c r="U67" s="374"/>
      <c r="V67" s="374"/>
      <c r="W67" s="374"/>
      <c r="X67" s="374"/>
      <c r="Y67" s="374"/>
      <c r="Z67" s="374"/>
      <c r="AA67" s="374"/>
      <c r="AB67" s="374"/>
      <c r="AC67" s="374"/>
      <c r="AD67" s="374"/>
      <c r="AE67" s="374"/>
      <c r="AF67" s="374"/>
      <c r="AG67" s="374"/>
      <c r="AH67" s="374"/>
      <c r="AI67" s="374"/>
      <c r="AJ67" s="374"/>
      <c r="AK67" s="374"/>
      <c r="AL67" s="374"/>
      <c r="AM67" s="374"/>
      <c r="AN67" s="374"/>
      <c r="AO67" s="374"/>
      <c r="AP67" s="374"/>
      <c r="AQ67" s="374"/>
      <c r="AR67" s="374"/>
      <c r="AS67" s="374"/>
      <c r="AT67" s="374"/>
    </row>
    <row r="68" ht="15.75" customHeight="1">
      <c r="A68" s="357" t="s">
        <v>6058</v>
      </c>
      <c r="B68" s="391" t="s">
        <v>6059</v>
      </c>
      <c r="C68" s="391" t="s">
        <v>6060</v>
      </c>
      <c r="D68" s="360" t="s">
        <v>6061</v>
      </c>
      <c r="E68" s="391" t="s">
        <v>2246</v>
      </c>
      <c r="F68" s="406" t="s">
        <v>54</v>
      </c>
      <c r="G68" s="407" t="s">
        <v>6062</v>
      </c>
      <c r="H68" s="407" t="s">
        <v>6062</v>
      </c>
      <c r="I68" s="183" t="s">
        <v>51</v>
      </c>
      <c r="J68" s="206">
        <v>45367.0</v>
      </c>
      <c r="K68" s="371"/>
      <c r="L68" s="308" t="s">
        <v>1816</v>
      </c>
      <c r="M68" s="372"/>
      <c r="N68" s="372"/>
      <c r="O68" s="373"/>
      <c r="P68" s="374"/>
      <c r="Q68" s="374"/>
      <c r="R68" s="374"/>
      <c r="S68" s="374"/>
      <c r="T68" s="374"/>
      <c r="U68" s="374"/>
      <c r="V68" s="374"/>
      <c r="W68" s="374"/>
      <c r="X68" s="374"/>
      <c r="Y68" s="374"/>
      <c r="Z68" s="374"/>
      <c r="AA68" s="374"/>
      <c r="AB68" s="374"/>
      <c r="AC68" s="374"/>
      <c r="AD68" s="374"/>
      <c r="AE68" s="374"/>
      <c r="AF68" s="374"/>
      <c r="AG68" s="374"/>
      <c r="AH68" s="374"/>
      <c r="AI68" s="374"/>
      <c r="AJ68" s="374"/>
      <c r="AK68" s="374"/>
      <c r="AL68" s="374"/>
      <c r="AM68" s="374"/>
      <c r="AN68" s="374"/>
      <c r="AO68" s="374"/>
      <c r="AP68" s="374"/>
      <c r="AQ68" s="374"/>
      <c r="AR68" s="374"/>
      <c r="AS68" s="374"/>
      <c r="AT68" s="374"/>
    </row>
    <row r="69" ht="15.75" customHeight="1">
      <c r="A69" s="357" t="s">
        <v>6063</v>
      </c>
      <c r="B69" s="391" t="s">
        <v>6064</v>
      </c>
      <c r="C69" s="391" t="s">
        <v>6065</v>
      </c>
      <c r="D69" s="360" t="s">
        <v>6066</v>
      </c>
      <c r="E69" s="391" t="s">
        <v>2246</v>
      </c>
      <c r="F69" s="406" t="s">
        <v>54</v>
      </c>
      <c r="G69" s="407" t="s">
        <v>6062</v>
      </c>
      <c r="H69" s="407" t="s">
        <v>6062</v>
      </c>
      <c r="I69" s="183" t="s">
        <v>51</v>
      </c>
      <c r="J69" s="206">
        <v>45367.0</v>
      </c>
      <c r="K69" s="371"/>
      <c r="L69" s="308" t="s">
        <v>1816</v>
      </c>
      <c r="M69" s="372"/>
      <c r="N69" s="372"/>
      <c r="O69" s="373"/>
      <c r="P69" s="374"/>
      <c r="Q69" s="374"/>
      <c r="R69" s="374"/>
      <c r="S69" s="374"/>
      <c r="T69" s="374"/>
      <c r="U69" s="374"/>
      <c r="V69" s="374"/>
      <c r="W69" s="374"/>
      <c r="X69" s="374"/>
      <c r="Y69" s="374"/>
      <c r="Z69" s="374"/>
      <c r="AA69" s="374"/>
      <c r="AB69" s="374"/>
      <c r="AC69" s="374"/>
      <c r="AD69" s="374"/>
      <c r="AE69" s="374"/>
      <c r="AF69" s="374"/>
      <c r="AG69" s="374"/>
      <c r="AH69" s="374"/>
      <c r="AI69" s="374"/>
      <c r="AJ69" s="374"/>
      <c r="AK69" s="374"/>
      <c r="AL69" s="374"/>
      <c r="AM69" s="374"/>
      <c r="AN69" s="374"/>
      <c r="AO69" s="374"/>
      <c r="AP69" s="374"/>
      <c r="AQ69" s="374"/>
      <c r="AR69" s="374"/>
      <c r="AS69" s="374"/>
      <c r="AT69" s="374"/>
    </row>
    <row r="70" ht="15.75" customHeight="1">
      <c r="A70" s="357" t="s">
        <v>6067</v>
      </c>
      <c r="B70" s="391" t="s">
        <v>6068</v>
      </c>
      <c r="C70" s="391" t="s">
        <v>6069</v>
      </c>
      <c r="D70" s="360" t="s">
        <v>6070</v>
      </c>
      <c r="E70" s="391" t="s">
        <v>2246</v>
      </c>
      <c r="F70" s="406" t="s">
        <v>54</v>
      </c>
      <c r="G70" s="407" t="s">
        <v>6062</v>
      </c>
      <c r="H70" s="407" t="s">
        <v>6062</v>
      </c>
      <c r="I70" s="183" t="s">
        <v>51</v>
      </c>
      <c r="J70" s="206">
        <v>45367.0</v>
      </c>
      <c r="K70" s="371"/>
      <c r="L70" s="308" t="s">
        <v>1816</v>
      </c>
      <c r="M70" s="372"/>
      <c r="N70" s="372"/>
      <c r="O70" s="373"/>
      <c r="P70" s="374"/>
      <c r="Q70" s="374"/>
      <c r="R70" s="374"/>
      <c r="S70" s="374"/>
      <c r="T70" s="374"/>
      <c r="U70" s="374"/>
      <c r="V70" s="374"/>
      <c r="W70" s="374"/>
      <c r="X70" s="374"/>
      <c r="Y70" s="374"/>
      <c r="Z70" s="374"/>
      <c r="AA70" s="374"/>
      <c r="AB70" s="374"/>
      <c r="AC70" s="374"/>
      <c r="AD70" s="374"/>
      <c r="AE70" s="374"/>
      <c r="AF70" s="374"/>
      <c r="AG70" s="374"/>
      <c r="AH70" s="374"/>
      <c r="AI70" s="374"/>
      <c r="AJ70" s="374"/>
      <c r="AK70" s="374"/>
      <c r="AL70" s="374"/>
      <c r="AM70" s="374"/>
      <c r="AN70" s="374"/>
      <c r="AO70" s="374"/>
      <c r="AP70" s="374"/>
      <c r="AQ70" s="374"/>
      <c r="AR70" s="374"/>
      <c r="AS70" s="374"/>
      <c r="AT70" s="374"/>
    </row>
    <row r="71" ht="15.75" customHeight="1">
      <c r="A71" s="528" t="s">
        <v>6071</v>
      </c>
      <c r="B71" s="5"/>
      <c r="C71" s="6"/>
      <c r="D71" s="529"/>
      <c r="E71" s="530"/>
      <c r="F71" s="531"/>
      <c r="G71" s="532"/>
      <c r="H71" s="408"/>
      <c r="I71" s="157"/>
      <c r="J71" s="381"/>
      <c r="K71" s="371"/>
      <c r="L71" s="378"/>
      <c r="M71" s="372"/>
      <c r="N71" s="372"/>
      <c r="O71" s="373"/>
      <c r="P71" s="374"/>
      <c r="Q71" s="374"/>
      <c r="R71" s="374"/>
      <c r="S71" s="374"/>
      <c r="T71" s="374"/>
      <c r="U71" s="374"/>
      <c r="V71" s="374"/>
      <c r="W71" s="374"/>
      <c r="X71" s="374"/>
      <c r="Y71" s="374"/>
      <c r="Z71" s="374"/>
      <c r="AA71" s="374"/>
      <c r="AB71" s="374"/>
      <c r="AC71" s="374"/>
      <c r="AD71" s="374"/>
      <c r="AE71" s="374"/>
      <c r="AF71" s="374"/>
      <c r="AG71" s="374"/>
      <c r="AH71" s="374"/>
      <c r="AI71" s="374"/>
      <c r="AJ71" s="374"/>
      <c r="AK71" s="374"/>
      <c r="AL71" s="374"/>
      <c r="AM71" s="374"/>
      <c r="AN71" s="374"/>
      <c r="AO71" s="374"/>
      <c r="AP71" s="374"/>
      <c r="AQ71" s="374"/>
      <c r="AR71" s="374"/>
      <c r="AS71" s="374"/>
      <c r="AT71" s="374"/>
    </row>
    <row r="72" ht="15.75" customHeight="1">
      <c r="A72" s="357" t="s">
        <v>6072</v>
      </c>
      <c r="B72" s="391" t="s">
        <v>6073</v>
      </c>
      <c r="C72" s="391" t="s">
        <v>6074</v>
      </c>
      <c r="D72" s="360" t="s">
        <v>6037</v>
      </c>
      <c r="E72" s="391" t="s">
        <v>2246</v>
      </c>
      <c r="F72" s="406" t="s">
        <v>6006</v>
      </c>
      <c r="G72" s="407" t="s">
        <v>6075</v>
      </c>
      <c r="H72" s="407" t="s">
        <v>6075</v>
      </c>
      <c r="I72" s="183" t="s">
        <v>51</v>
      </c>
      <c r="J72" s="206">
        <v>45367.0</v>
      </c>
      <c r="K72" s="371"/>
      <c r="L72" s="308" t="s">
        <v>1816</v>
      </c>
      <c r="M72" s="372"/>
      <c r="N72" s="372"/>
      <c r="O72" s="373"/>
      <c r="P72" s="374"/>
      <c r="Q72" s="374"/>
      <c r="R72" s="374"/>
      <c r="S72" s="374"/>
      <c r="T72" s="374"/>
      <c r="U72" s="374"/>
      <c r="V72" s="374"/>
      <c r="W72" s="374"/>
      <c r="X72" s="374"/>
      <c r="Y72" s="374"/>
      <c r="Z72" s="374"/>
      <c r="AA72" s="374"/>
      <c r="AB72" s="374"/>
      <c r="AC72" s="374"/>
      <c r="AD72" s="374"/>
      <c r="AE72" s="374"/>
      <c r="AF72" s="374"/>
      <c r="AG72" s="374"/>
      <c r="AH72" s="374"/>
      <c r="AI72" s="374"/>
      <c r="AJ72" s="374"/>
      <c r="AK72" s="374"/>
      <c r="AL72" s="374"/>
      <c r="AM72" s="374"/>
      <c r="AN72" s="374"/>
      <c r="AO72" s="374"/>
      <c r="AP72" s="374"/>
      <c r="AQ72" s="374"/>
      <c r="AR72" s="374"/>
      <c r="AS72" s="374"/>
      <c r="AT72" s="374"/>
    </row>
    <row r="73" ht="15.75" customHeight="1">
      <c r="A73" s="357" t="s">
        <v>6076</v>
      </c>
      <c r="B73" s="391" t="s">
        <v>6073</v>
      </c>
      <c r="C73" s="391" t="s">
        <v>6077</v>
      </c>
      <c r="D73" s="360" t="s">
        <v>6037</v>
      </c>
      <c r="E73" s="391" t="s">
        <v>2246</v>
      </c>
      <c r="F73" s="406" t="s">
        <v>6010</v>
      </c>
      <c r="G73" s="407" t="s">
        <v>6011</v>
      </c>
      <c r="H73" s="407" t="s">
        <v>6011</v>
      </c>
      <c r="I73" s="183" t="s">
        <v>51</v>
      </c>
      <c r="J73" s="206">
        <v>45367.0</v>
      </c>
      <c r="K73" s="371"/>
      <c r="L73" s="308" t="s">
        <v>1816</v>
      </c>
      <c r="M73" s="372"/>
      <c r="N73" s="372"/>
      <c r="O73" s="373"/>
      <c r="P73" s="374"/>
      <c r="Q73" s="374"/>
      <c r="R73" s="374"/>
      <c r="S73" s="374"/>
      <c r="T73" s="374"/>
      <c r="U73" s="374"/>
      <c r="V73" s="374"/>
      <c r="W73" s="374"/>
      <c r="X73" s="374"/>
      <c r="Y73" s="374"/>
      <c r="Z73" s="374"/>
      <c r="AA73" s="374"/>
      <c r="AB73" s="374"/>
      <c r="AC73" s="374"/>
      <c r="AD73" s="374"/>
      <c r="AE73" s="374"/>
      <c r="AF73" s="374"/>
      <c r="AG73" s="374"/>
      <c r="AH73" s="374"/>
      <c r="AI73" s="374"/>
      <c r="AJ73" s="374"/>
      <c r="AK73" s="374"/>
      <c r="AL73" s="374"/>
      <c r="AM73" s="374"/>
      <c r="AN73" s="374"/>
      <c r="AO73" s="374"/>
      <c r="AP73" s="374"/>
      <c r="AQ73" s="374"/>
      <c r="AR73" s="374"/>
      <c r="AS73" s="374"/>
      <c r="AT73" s="374"/>
    </row>
    <row r="74" ht="15.75" customHeight="1">
      <c r="A74" s="357" t="s">
        <v>6078</v>
      </c>
      <c r="B74" s="391" t="s">
        <v>6073</v>
      </c>
      <c r="C74" s="391" t="s">
        <v>6079</v>
      </c>
      <c r="D74" s="360" t="s">
        <v>6037</v>
      </c>
      <c r="E74" s="391" t="s">
        <v>2246</v>
      </c>
      <c r="F74" s="406" t="s">
        <v>6014</v>
      </c>
      <c r="G74" s="407" t="s">
        <v>6015</v>
      </c>
      <c r="H74" s="407" t="s">
        <v>6015</v>
      </c>
      <c r="I74" s="183" t="s">
        <v>51</v>
      </c>
      <c r="J74" s="206">
        <v>45367.0</v>
      </c>
      <c r="K74" s="371"/>
      <c r="L74" s="308" t="s">
        <v>1816</v>
      </c>
      <c r="M74" s="372"/>
      <c r="N74" s="372"/>
      <c r="O74" s="373"/>
      <c r="P74" s="374"/>
      <c r="Q74" s="374"/>
      <c r="R74" s="374"/>
      <c r="S74" s="374"/>
      <c r="T74" s="374"/>
      <c r="U74" s="374"/>
      <c r="V74" s="374"/>
      <c r="W74" s="374"/>
      <c r="X74" s="374"/>
      <c r="Y74" s="374"/>
      <c r="Z74" s="374"/>
      <c r="AA74" s="374"/>
      <c r="AB74" s="374"/>
      <c r="AC74" s="374"/>
      <c r="AD74" s="374"/>
      <c r="AE74" s="374"/>
      <c r="AF74" s="374"/>
      <c r="AG74" s="374"/>
      <c r="AH74" s="374"/>
      <c r="AI74" s="374"/>
      <c r="AJ74" s="374"/>
      <c r="AK74" s="374"/>
      <c r="AL74" s="374"/>
      <c r="AM74" s="374"/>
      <c r="AN74" s="374"/>
      <c r="AO74" s="374"/>
      <c r="AP74" s="374"/>
      <c r="AQ74" s="374"/>
      <c r="AR74" s="374"/>
      <c r="AS74" s="374"/>
      <c r="AT74" s="374"/>
    </row>
    <row r="75" ht="15.75" customHeight="1">
      <c r="A75" s="357" t="s">
        <v>6080</v>
      </c>
      <c r="B75" s="391" t="s">
        <v>6073</v>
      </c>
      <c r="C75" s="391" t="s">
        <v>6081</v>
      </c>
      <c r="D75" s="360" t="s">
        <v>6037</v>
      </c>
      <c r="E75" s="391" t="s">
        <v>2246</v>
      </c>
      <c r="F75" s="406" t="s">
        <v>6018</v>
      </c>
      <c r="G75" s="407" t="s">
        <v>6019</v>
      </c>
      <c r="H75" s="407" t="s">
        <v>6019</v>
      </c>
      <c r="I75" s="183" t="s">
        <v>51</v>
      </c>
      <c r="J75" s="206">
        <v>45367.0</v>
      </c>
      <c r="K75" s="371"/>
      <c r="L75" s="308" t="s">
        <v>1816</v>
      </c>
      <c r="M75" s="372"/>
      <c r="N75" s="372"/>
      <c r="O75" s="373"/>
      <c r="P75" s="374"/>
      <c r="Q75" s="374"/>
      <c r="R75" s="374"/>
      <c r="S75" s="374"/>
      <c r="T75" s="374"/>
      <c r="U75" s="374"/>
      <c r="V75" s="374"/>
      <c r="W75" s="374"/>
      <c r="X75" s="374"/>
      <c r="Y75" s="374"/>
      <c r="Z75" s="374"/>
      <c r="AA75" s="374"/>
      <c r="AB75" s="374"/>
      <c r="AC75" s="374"/>
      <c r="AD75" s="374"/>
      <c r="AE75" s="374"/>
      <c r="AF75" s="374"/>
      <c r="AG75" s="374"/>
      <c r="AH75" s="374"/>
      <c r="AI75" s="374"/>
      <c r="AJ75" s="374"/>
      <c r="AK75" s="374"/>
      <c r="AL75" s="374"/>
      <c r="AM75" s="374"/>
      <c r="AN75" s="374"/>
      <c r="AO75" s="374"/>
      <c r="AP75" s="374"/>
      <c r="AQ75" s="374"/>
      <c r="AR75" s="374"/>
      <c r="AS75" s="374"/>
      <c r="AT75" s="374"/>
    </row>
    <row r="76" ht="15.75" customHeight="1">
      <c r="A76" s="357" t="s">
        <v>6082</v>
      </c>
      <c r="B76" s="391" t="s">
        <v>6073</v>
      </c>
      <c r="C76" s="391" t="s">
        <v>6083</v>
      </c>
      <c r="D76" s="360" t="s">
        <v>6084</v>
      </c>
      <c r="E76" s="391" t="s">
        <v>2246</v>
      </c>
      <c r="F76" s="406" t="s">
        <v>6006</v>
      </c>
      <c r="G76" s="407" t="s">
        <v>6022</v>
      </c>
      <c r="H76" s="407" t="s">
        <v>6022</v>
      </c>
      <c r="I76" s="183" t="s">
        <v>51</v>
      </c>
      <c r="J76" s="206">
        <v>45367.0</v>
      </c>
      <c r="K76" s="371"/>
      <c r="L76" s="308" t="s">
        <v>1816</v>
      </c>
      <c r="M76" s="372"/>
      <c r="N76" s="372"/>
      <c r="O76" s="373"/>
      <c r="P76" s="374"/>
      <c r="Q76" s="374"/>
      <c r="R76" s="374"/>
      <c r="S76" s="374"/>
      <c r="T76" s="374"/>
      <c r="U76" s="374"/>
      <c r="V76" s="374"/>
      <c r="W76" s="374"/>
      <c r="X76" s="374"/>
      <c r="Y76" s="374"/>
      <c r="Z76" s="374"/>
      <c r="AA76" s="374"/>
      <c r="AB76" s="374"/>
      <c r="AC76" s="374"/>
      <c r="AD76" s="374"/>
      <c r="AE76" s="374"/>
      <c r="AF76" s="374"/>
      <c r="AG76" s="374"/>
      <c r="AH76" s="374"/>
      <c r="AI76" s="374"/>
      <c r="AJ76" s="374"/>
      <c r="AK76" s="374"/>
      <c r="AL76" s="374"/>
      <c r="AM76" s="374"/>
      <c r="AN76" s="374"/>
      <c r="AO76" s="374"/>
      <c r="AP76" s="374"/>
      <c r="AQ76" s="374"/>
      <c r="AR76" s="374"/>
      <c r="AS76" s="374"/>
      <c r="AT76" s="374"/>
    </row>
    <row r="77" ht="15.75" customHeight="1">
      <c r="A77" s="357" t="s">
        <v>6085</v>
      </c>
      <c r="B77" s="391" t="s">
        <v>6073</v>
      </c>
      <c r="C77" s="391" t="s">
        <v>6086</v>
      </c>
      <c r="D77" s="360" t="s">
        <v>6037</v>
      </c>
      <c r="E77" s="391" t="s">
        <v>2246</v>
      </c>
      <c r="F77" s="406" t="s">
        <v>6025</v>
      </c>
      <c r="G77" s="407" t="s">
        <v>6087</v>
      </c>
      <c r="H77" s="407" t="s">
        <v>6087</v>
      </c>
      <c r="I77" s="183" t="s">
        <v>51</v>
      </c>
      <c r="J77" s="206">
        <v>45367.0</v>
      </c>
      <c r="K77" s="371"/>
      <c r="L77" s="308" t="s">
        <v>1816</v>
      </c>
      <c r="M77" s="372"/>
      <c r="N77" s="372"/>
      <c r="O77" s="373"/>
      <c r="P77" s="374"/>
      <c r="Q77" s="374"/>
      <c r="R77" s="374"/>
      <c r="S77" s="374"/>
      <c r="T77" s="374"/>
      <c r="U77" s="374"/>
      <c r="V77" s="374"/>
      <c r="W77" s="374"/>
      <c r="X77" s="374"/>
      <c r="Y77" s="374"/>
      <c r="Z77" s="374"/>
      <c r="AA77" s="374"/>
      <c r="AB77" s="374"/>
      <c r="AC77" s="374"/>
      <c r="AD77" s="374"/>
      <c r="AE77" s="374"/>
      <c r="AF77" s="374"/>
      <c r="AG77" s="374"/>
      <c r="AH77" s="374"/>
      <c r="AI77" s="374"/>
      <c r="AJ77" s="374"/>
      <c r="AK77" s="374"/>
      <c r="AL77" s="374"/>
      <c r="AM77" s="374"/>
      <c r="AN77" s="374"/>
      <c r="AO77" s="374"/>
      <c r="AP77" s="374"/>
      <c r="AQ77" s="374"/>
      <c r="AR77" s="374"/>
      <c r="AS77" s="374"/>
      <c r="AT77" s="374"/>
    </row>
    <row r="78" ht="15.75" customHeight="1">
      <c r="A78" s="357" t="s">
        <v>6088</v>
      </c>
      <c r="B78" s="391" t="s">
        <v>6073</v>
      </c>
      <c r="C78" s="391" t="s">
        <v>6089</v>
      </c>
      <c r="D78" s="360" t="s">
        <v>6037</v>
      </c>
      <c r="E78" s="391" t="s">
        <v>2246</v>
      </c>
      <c r="F78" s="406" t="s">
        <v>6029</v>
      </c>
      <c r="G78" s="407" t="s">
        <v>6087</v>
      </c>
      <c r="H78" s="407" t="s">
        <v>6087</v>
      </c>
      <c r="I78" s="183" t="s">
        <v>51</v>
      </c>
      <c r="J78" s="206">
        <v>45367.0</v>
      </c>
      <c r="K78" s="371"/>
      <c r="L78" s="308" t="s">
        <v>1816</v>
      </c>
      <c r="M78" s="372"/>
      <c r="N78" s="372"/>
      <c r="O78" s="373"/>
      <c r="P78" s="374"/>
      <c r="Q78" s="374"/>
      <c r="R78" s="374"/>
      <c r="S78" s="374"/>
      <c r="T78" s="374"/>
      <c r="U78" s="374"/>
      <c r="V78" s="374"/>
      <c r="W78" s="374"/>
      <c r="X78" s="374"/>
      <c r="Y78" s="374"/>
      <c r="Z78" s="374"/>
      <c r="AA78" s="374"/>
      <c r="AB78" s="374"/>
      <c r="AC78" s="374"/>
      <c r="AD78" s="374"/>
      <c r="AE78" s="374"/>
      <c r="AF78" s="374"/>
      <c r="AG78" s="374"/>
      <c r="AH78" s="374"/>
      <c r="AI78" s="374"/>
      <c r="AJ78" s="374"/>
      <c r="AK78" s="374"/>
      <c r="AL78" s="374"/>
      <c r="AM78" s="374"/>
      <c r="AN78" s="374"/>
      <c r="AO78" s="374"/>
      <c r="AP78" s="374"/>
      <c r="AQ78" s="374"/>
      <c r="AR78" s="374"/>
      <c r="AS78" s="374"/>
      <c r="AT78" s="374"/>
    </row>
    <row r="79" ht="15.75" customHeight="1">
      <c r="A79" s="357" t="s">
        <v>6090</v>
      </c>
      <c r="B79" s="391" t="s">
        <v>6073</v>
      </c>
      <c r="C79" s="391" t="s">
        <v>6091</v>
      </c>
      <c r="D79" s="360" t="s">
        <v>6037</v>
      </c>
      <c r="E79" s="391" t="s">
        <v>2246</v>
      </c>
      <c r="F79" s="406" t="s">
        <v>6033</v>
      </c>
      <c r="G79" s="407" t="s">
        <v>6034</v>
      </c>
      <c r="H79" s="407" t="s">
        <v>6034</v>
      </c>
      <c r="I79" s="183" t="s">
        <v>51</v>
      </c>
      <c r="J79" s="206">
        <v>45367.0</v>
      </c>
      <c r="K79" s="371"/>
      <c r="L79" s="308" t="s">
        <v>1816</v>
      </c>
      <c r="M79" s="372"/>
      <c r="N79" s="372"/>
      <c r="O79" s="373"/>
      <c r="P79" s="374"/>
      <c r="Q79" s="374"/>
      <c r="R79" s="374"/>
      <c r="S79" s="374"/>
      <c r="T79" s="374"/>
      <c r="U79" s="374"/>
      <c r="V79" s="374"/>
      <c r="W79" s="374"/>
      <c r="X79" s="374"/>
      <c r="Y79" s="374"/>
      <c r="Z79" s="374"/>
      <c r="AA79" s="374"/>
      <c r="AB79" s="374"/>
      <c r="AC79" s="374"/>
      <c r="AD79" s="374"/>
      <c r="AE79" s="374"/>
      <c r="AF79" s="374"/>
      <c r="AG79" s="374"/>
      <c r="AH79" s="374"/>
      <c r="AI79" s="374"/>
      <c r="AJ79" s="374"/>
      <c r="AK79" s="374"/>
      <c r="AL79" s="374"/>
      <c r="AM79" s="374"/>
      <c r="AN79" s="374"/>
      <c r="AO79" s="374"/>
      <c r="AP79" s="374"/>
      <c r="AQ79" s="374"/>
      <c r="AR79" s="374"/>
      <c r="AS79" s="374"/>
      <c r="AT79" s="374"/>
    </row>
    <row r="80" ht="15.75" customHeight="1">
      <c r="A80" s="357" t="s">
        <v>6092</v>
      </c>
      <c r="B80" s="391" t="s">
        <v>6073</v>
      </c>
      <c r="C80" s="391" t="s">
        <v>6036</v>
      </c>
      <c r="D80" s="360" t="s">
        <v>6037</v>
      </c>
      <c r="E80" s="391" t="s">
        <v>2246</v>
      </c>
      <c r="F80" s="406" t="s">
        <v>2186</v>
      </c>
      <c r="G80" s="407" t="s">
        <v>6038</v>
      </c>
      <c r="H80" s="407" t="s">
        <v>6038</v>
      </c>
      <c r="I80" s="183" t="s">
        <v>51</v>
      </c>
      <c r="J80" s="206">
        <v>45367.0</v>
      </c>
      <c r="K80" s="371"/>
      <c r="L80" s="308" t="s">
        <v>1816</v>
      </c>
      <c r="M80" s="372"/>
      <c r="N80" s="372"/>
      <c r="O80" s="373"/>
      <c r="P80" s="374"/>
      <c r="Q80" s="374"/>
      <c r="R80" s="374"/>
      <c r="S80" s="374"/>
      <c r="T80" s="374"/>
      <c r="U80" s="374"/>
      <c r="V80" s="374"/>
      <c r="W80" s="374"/>
      <c r="X80" s="374"/>
      <c r="Y80" s="374"/>
      <c r="Z80" s="374"/>
      <c r="AA80" s="374"/>
      <c r="AB80" s="374"/>
      <c r="AC80" s="374"/>
      <c r="AD80" s="374"/>
      <c r="AE80" s="374"/>
      <c r="AF80" s="374"/>
      <c r="AG80" s="374"/>
      <c r="AH80" s="374"/>
      <c r="AI80" s="374"/>
      <c r="AJ80" s="374"/>
      <c r="AK80" s="374"/>
      <c r="AL80" s="374"/>
      <c r="AM80" s="374"/>
      <c r="AN80" s="374"/>
      <c r="AO80" s="374"/>
      <c r="AP80" s="374"/>
      <c r="AQ80" s="374"/>
      <c r="AR80" s="374"/>
      <c r="AS80" s="374"/>
      <c r="AT80" s="374"/>
    </row>
    <row r="81" ht="15.75" customHeight="1">
      <c r="A81" s="357" t="s">
        <v>6093</v>
      </c>
      <c r="B81" s="391" t="s">
        <v>6073</v>
      </c>
      <c r="C81" s="391" t="s">
        <v>6040</v>
      </c>
      <c r="D81" s="360" t="s">
        <v>6037</v>
      </c>
      <c r="E81" s="391" t="s">
        <v>2246</v>
      </c>
      <c r="F81" s="406" t="s">
        <v>2186</v>
      </c>
      <c r="G81" s="407" t="s">
        <v>6038</v>
      </c>
      <c r="H81" s="407" t="s">
        <v>6038</v>
      </c>
      <c r="I81" s="183" t="s">
        <v>51</v>
      </c>
      <c r="J81" s="206">
        <v>45367.0</v>
      </c>
      <c r="K81" s="371"/>
      <c r="L81" s="308" t="s">
        <v>1816</v>
      </c>
      <c r="M81" s="372"/>
      <c r="N81" s="372"/>
      <c r="O81" s="373"/>
      <c r="P81" s="374"/>
      <c r="Q81" s="374"/>
      <c r="R81" s="374"/>
      <c r="S81" s="374"/>
      <c r="T81" s="374"/>
      <c r="U81" s="374"/>
      <c r="V81" s="374"/>
      <c r="W81" s="374"/>
      <c r="X81" s="374"/>
      <c r="Y81" s="374"/>
      <c r="Z81" s="374"/>
      <c r="AA81" s="374"/>
      <c r="AB81" s="374"/>
      <c r="AC81" s="374"/>
      <c r="AD81" s="374"/>
      <c r="AE81" s="374"/>
      <c r="AF81" s="374"/>
      <c r="AG81" s="374"/>
      <c r="AH81" s="374"/>
      <c r="AI81" s="374"/>
      <c r="AJ81" s="374"/>
      <c r="AK81" s="374"/>
      <c r="AL81" s="374"/>
      <c r="AM81" s="374"/>
      <c r="AN81" s="374"/>
      <c r="AO81" s="374"/>
      <c r="AP81" s="374"/>
      <c r="AQ81" s="374"/>
      <c r="AR81" s="374"/>
      <c r="AS81" s="374"/>
      <c r="AT81" s="374"/>
    </row>
    <row r="82" ht="15.75" customHeight="1">
      <c r="A82" s="357" t="s">
        <v>6094</v>
      </c>
      <c r="B82" s="391" t="s">
        <v>6073</v>
      </c>
      <c r="C82" s="391" t="s">
        <v>6042</v>
      </c>
      <c r="D82" s="360" t="s">
        <v>6037</v>
      </c>
      <c r="E82" s="391" t="s">
        <v>2246</v>
      </c>
      <c r="F82" s="406" t="s">
        <v>2186</v>
      </c>
      <c r="G82" s="407" t="s">
        <v>6038</v>
      </c>
      <c r="H82" s="407" t="s">
        <v>6038</v>
      </c>
      <c r="I82" s="183" t="s">
        <v>51</v>
      </c>
      <c r="J82" s="206">
        <v>45367.0</v>
      </c>
      <c r="K82" s="371"/>
      <c r="L82" s="308" t="s">
        <v>1816</v>
      </c>
      <c r="M82" s="372"/>
      <c r="N82" s="372"/>
      <c r="O82" s="373"/>
      <c r="P82" s="374"/>
      <c r="Q82" s="374"/>
      <c r="R82" s="374"/>
      <c r="S82" s="374"/>
      <c r="T82" s="374"/>
      <c r="U82" s="374"/>
      <c r="V82" s="374"/>
      <c r="W82" s="374"/>
      <c r="X82" s="374"/>
      <c r="Y82" s="374"/>
      <c r="Z82" s="374"/>
      <c r="AA82" s="374"/>
      <c r="AB82" s="374"/>
      <c r="AC82" s="374"/>
      <c r="AD82" s="374"/>
      <c r="AE82" s="374"/>
      <c r="AF82" s="374"/>
      <c r="AG82" s="374"/>
      <c r="AH82" s="374"/>
      <c r="AI82" s="374"/>
      <c r="AJ82" s="374"/>
      <c r="AK82" s="374"/>
      <c r="AL82" s="374"/>
      <c r="AM82" s="374"/>
      <c r="AN82" s="374"/>
      <c r="AO82" s="374"/>
      <c r="AP82" s="374"/>
      <c r="AQ82" s="374"/>
      <c r="AR82" s="374"/>
      <c r="AS82" s="374"/>
      <c r="AT82" s="374"/>
    </row>
    <row r="83" ht="15.75" customHeight="1">
      <c r="A83" s="357" t="s">
        <v>6095</v>
      </c>
      <c r="B83" s="391" t="s">
        <v>6073</v>
      </c>
      <c r="C83" s="391" t="s">
        <v>6044</v>
      </c>
      <c r="D83" s="360" t="s">
        <v>6037</v>
      </c>
      <c r="E83" s="391" t="s">
        <v>2246</v>
      </c>
      <c r="F83" s="406" t="s">
        <v>2186</v>
      </c>
      <c r="G83" s="407" t="s">
        <v>6038</v>
      </c>
      <c r="H83" s="407" t="s">
        <v>6038</v>
      </c>
      <c r="I83" s="183" t="s">
        <v>51</v>
      </c>
      <c r="J83" s="206">
        <v>45367.0</v>
      </c>
      <c r="K83" s="371"/>
      <c r="L83" s="308" t="s">
        <v>1816</v>
      </c>
      <c r="M83" s="372"/>
      <c r="N83" s="372"/>
      <c r="O83" s="373"/>
      <c r="P83" s="374"/>
      <c r="Q83" s="374"/>
      <c r="R83" s="374"/>
      <c r="S83" s="374"/>
      <c r="T83" s="374"/>
      <c r="U83" s="374"/>
      <c r="V83" s="374"/>
      <c r="W83" s="374"/>
      <c r="X83" s="374"/>
      <c r="Y83" s="374"/>
      <c r="Z83" s="374"/>
      <c r="AA83" s="374"/>
      <c r="AB83" s="374"/>
      <c r="AC83" s="374"/>
      <c r="AD83" s="374"/>
      <c r="AE83" s="374"/>
      <c r="AF83" s="374"/>
      <c r="AG83" s="374"/>
      <c r="AH83" s="374"/>
      <c r="AI83" s="374"/>
      <c r="AJ83" s="374"/>
      <c r="AK83" s="374"/>
      <c r="AL83" s="374"/>
      <c r="AM83" s="374"/>
      <c r="AN83" s="374"/>
      <c r="AO83" s="374"/>
      <c r="AP83" s="374"/>
      <c r="AQ83" s="374"/>
      <c r="AR83" s="374"/>
      <c r="AS83" s="374"/>
      <c r="AT83" s="374"/>
    </row>
    <row r="84" ht="15.75" customHeight="1">
      <c r="A84" s="357"/>
      <c r="B84" s="391"/>
      <c r="C84" s="391"/>
      <c r="D84" s="360"/>
      <c r="E84" s="391"/>
      <c r="F84" s="406"/>
      <c r="G84" s="407"/>
      <c r="H84" s="408"/>
      <c r="I84" s="376"/>
      <c r="J84" s="381"/>
      <c r="K84" s="371"/>
      <c r="L84" s="378"/>
      <c r="M84" s="372"/>
      <c r="N84" s="372"/>
      <c r="O84" s="373"/>
      <c r="P84" s="374"/>
      <c r="Q84" s="374"/>
      <c r="R84" s="374"/>
      <c r="S84" s="374"/>
      <c r="T84" s="374"/>
      <c r="U84" s="374"/>
      <c r="V84" s="374"/>
      <c r="W84" s="374"/>
      <c r="X84" s="374"/>
      <c r="Y84" s="374"/>
      <c r="Z84" s="374"/>
      <c r="AA84" s="374"/>
      <c r="AB84" s="374"/>
      <c r="AC84" s="374"/>
      <c r="AD84" s="374"/>
      <c r="AE84" s="374"/>
      <c r="AF84" s="374"/>
      <c r="AG84" s="374"/>
      <c r="AH84" s="374"/>
      <c r="AI84" s="374"/>
      <c r="AJ84" s="374"/>
      <c r="AK84" s="374"/>
      <c r="AL84" s="374"/>
      <c r="AM84" s="374"/>
      <c r="AN84" s="374"/>
      <c r="AO84" s="374"/>
      <c r="AP84" s="374"/>
      <c r="AQ84" s="374"/>
      <c r="AR84" s="374"/>
      <c r="AS84" s="374"/>
      <c r="AT84" s="374"/>
    </row>
    <row r="85" ht="15.75" customHeight="1">
      <c r="A85" s="357"/>
      <c r="B85" s="391"/>
      <c r="C85" s="391"/>
      <c r="D85" s="360"/>
      <c r="E85" s="391"/>
      <c r="F85" s="406"/>
      <c r="G85" s="407"/>
      <c r="H85" s="408"/>
      <c r="I85" s="376"/>
      <c r="J85" s="381"/>
      <c r="K85" s="371"/>
      <c r="L85" s="378"/>
      <c r="M85" s="372"/>
      <c r="N85" s="372"/>
      <c r="O85" s="373"/>
      <c r="P85" s="374"/>
      <c r="Q85" s="374"/>
      <c r="R85" s="374"/>
      <c r="S85" s="374"/>
      <c r="T85" s="374"/>
      <c r="U85" s="374"/>
      <c r="V85" s="374"/>
      <c r="W85" s="374"/>
      <c r="X85" s="374"/>
      <c r="Y85" s="374"/>
      <c r="Z85" s="374"/>
      <c r="AA85" s="374"/>
      <c r="AB85" s="374"/>
      <c r="AC85" s="374"/>
      <c r="AD85" s="374"/>
      <c r="AE85" s="374"/>
      <c r="AF85" s="374"/>
      <c r="AG85" s="374"/>
      <c r="AH85" s="374"/>
      <c r="AI85" s="374"/>
      <c r="AJ85" s="374"/>
      <c r="AK85" s="374"/>
      <c r="AL85" s="374"/>
      <c r="AM85" s="374"/>
      <c r="AN85" s="374"/>
      <c r="AO85" s="374"/>
      <c r="AP85" s="374"/>
      <c r="AQ85" s="374"/>
      <c r="AR85" s="374"/>
      <c r="AS85" s="374"/>
      <c r="AT85" s="374"/>
    </row>
    <row r="86" ht="15.75" customHeight="1">
      <c r="A86" s="357"/>
      <c r="B86" s="391"/>
      <c r="C86" s="391"/>
      <c r="D86" s="360"/>
      <c r="E86" s="391"/>
      <c r="F86" s="406"/>
      <c r="G86" s="407"/>
      <c r="H86" s="408"/>
      <c r="I86" s="376"/>
      <c r="J86" s="381"/>
      <c r="K86" s="371"/>
      <c r="L86" s="378"/>
      <c r="M86" s="372"/>
      <c r="N86" s="372"/>
      <c r="O86" s="373"/>
      <c r="P86" s="374"/>
      <c r="Q86" s="374"/>
      <c r="R86" s="374"/>
      <c r="S86" s="374"/>
      <c r="T86" s="374"/>
      <c r="U86" s="374"/>
      <c r="V86" s="374"/>
      <c r="W86" s="374"/>
      <c r="X86" s="374"/>
      <c r="Y86" s="374"/>
      <c r="Z86" s="374"/>
      <c r="AA86" s="374"/>
      <c r="AB86" s="374"/>
      <c r="AC86" s="374"/>
      <c r="AD86" s="374"/>
      <c r="AE86" s="374"/>
      <c r="AF86" s="374"/>
      <c r="AG86" s="374"/>
      <c r="AH86" s="374"/>
      <c r="AI86" s="374"/>
      <c r="AJ86" s="374"/>
      <c r="AK86" s="374"/>
      <c r="AL86" s="374"/>
      <c r="AM86" s="374"/>
      <c r="AN86" s="374"/>
      <c r="AO86" s="374"/>
      <c r="AP86" s="374"/>
      <c r="AQ86" s="374"/>
      <c r="AR86" s="374"/>
      <c r="AS86" s="374"/>
      <c r="AT86" s="374"/>
    </row>
    <row r="87" ht="15.75" customHeight="1">
      <c r="A87" s="357"/>
      <c r="B87" s="391"/>
      <c r="C87" s="391"/>
      <c r="D87" s="360"/>
      <c r="E87" s="391"/>
      <c r="F87" s="406"/>
      <c r="G87" s="407"/>
      <c r="H87" s="408"/>
      <c r="I87" s="376"/>
      <c r="J87" s="381"/>
      <c r="K87" s="371"/>
      <c r="L87" s="378"/>
      <c r="M87" s="372"/>
      <c r="N87" s="372"/>
      <c r="O87" s="373"/>
      <c r="P87" s="374"/>
      <c r="Q87" s="374"/>
      <c r="R87" s="374"/>
      <c r="S87" s="374"/>
      <c r="T87" s="374"/>
      <c r="U87" s="374"/>
      <c r="V87" s="374"/>
      <c r="W87" s="374"/>
      <c r="X87" s="374"/>
      <c r="Y87" s="374"/>
      <c r="Z87" s="374"/>
      <c r="AA87" s="374"/>
      <c r="AB87" s="374"/>
      <c r="AC87" s="374"/>
      <c r="AD87" s="374"/>
      <c r="AE87" s="374"/>
      <c r="AF87" s="374"/>
      <c r="AG87" s="374"/>
      <c r="AH87" s="374"/>
      <c r="AI87" s="374"/>
      <c r="AJ87" s="374"/>
      <c r="AK87" s="374"/>
      <c r="AL87" s="374"/>
      <c r="AM87" s="374"/>
      <c r="AN87" s="374"/>
      <c r="AO87" s="374"/>
      <c r="AP87" s="374"/>
      <c r="AQ87" s="374"/>
      <c r="AR87" s="374"/>
      <c r="AS87" s="374"/>
      <c r="AT87" s="374"/>
    </row>
    <row r="88" ht="15.75" customHeight="1">
      <c r="A88" s="357"/>
      <c r="B88" s="391"/>
      <c r="C88" s="391"/>
      <c r="D88" s="360"/>
      <c r="E88" s="391"/>
      <c r="F88" s="406"/>
      <c r="G88" s="407"/>
      <c r="H88" s="408"/>
      <c r="I88" s="376"/>
      <c r="J88" s="381"/>
      <c r="K88" s="371"/>
      <c r="L88" s="378"/>
      <c r="M88" s="372"/>
      <c r="N88" s="372"/>
      <c r="O88" s="373"/>
      <c r="P88" s="374"/>
      <c r="Q88" s="374"/>
      <c r="R88" s="374"/>
      <c r="S88" s="374"/>
      <c r="T88" s="374"/>
      <c r="U88" s="374"/>
      <c r="V88" s="374"/>
      <c r="W88" s="374"/>
      <c r="X88" s="374"/>
      <c r="Y88" s="374"/>
      <c r="Z88" s="374"/>
      <c r="AA88" s="374"/>
      <c r="AB88" s="374"/>
      <c r="AC88" s="374"/>
      <c r="AD88" s="374"/>
      <c r="AE88" s="374"/>
      <c r="AF88" s="374"/>
      <c r="AG88" s="374"/>
      <c r="AH88" s="374"/>
      <c r="AI88" s="374"/>
      <c r="AJ88" s="374"/>
      <c r="AK88" s="374"/>
      <c r="AL88" s="374"/>
      <c r="AM88" s="374"/>
      <c r="AN88" s="374"/>
      <c r="AO88" s="374"/>
      <c r="AP88" s="374"/>
      <c r="AQ88" s="374"/>
      <c r="AR88" s="374"/>
      <c r="AS88" s="374"/>
      <c r="AT88" s="374"/>
    </row>
    <row r="89" ht="15.75" customHeight="1">
      <c r="A89" s="357"/>
      <c r="B89" s="391"/>
      <c r="C89" s="391"/>
      <c r="D89" s="360"/>
      <c r="E89" s="391"/>
      <c r="F89" s="406"/>
      <c r="G89" s="407"/>
      <c r="H89" s="408"/>
      <c r="I89" s="376"/>
      <c r="J89" s="381"/>
      <c r="K89" s="371"/>
      <c r="L89" s="378"/>
      <c r="M89" s="372"/>
      <c r="N89" s="372"/>
      <c r="O89" s="373"/>
      <c r="P89" s="374"/>
      <c r="Q89" s="374"/>
      <c r="R89" s="374"/>
      <c r="S89" s="374"/>
      <c r="T89" s="374"/>
      <c r="U89" s="374"/>
      <c r="V89" s="374"/>
      <c r="W89" s="374"/>
      <c r="X89" s="374"/>
      <c r="Y89" s="374"/>
      <c r="Z89" s="374"/>
      <c r="AA89" s="374"/>
      <c r="AB89" s="374"/>
      <c r="AC89" s="374"/>
      <c r="AD89" s="374"/>
      <c r="AE89" s="374"/>
      <c r="AF89" s="374"/>
      <c r="AG89" s="374"/>
      <c r="AH89" s="374"/>
      <c r="AI89" s="374"/>
      <c r="AJ89" s="374"/>
      <c r="AK89" s="374"/>
      <c r="AL89" s="374"/>
      <c r="AM89" s="374"/>
      <c r="AN89" s="374"/>
      <c r="AO89" s="374"/>
      <c r="AP89" s="374"/>
      <c r="AQ89" s="374"/>
      <c r="AR89" s="374"/>
      <c r="AS89" s="374"/>
      <c r="AT89" s="374"/>
    </row>
    <row r="90" ht="15.75" customHeight="1">
      <c r="A90" s="357"/>
      <c r="B90" s="391"/>
      <c r="C90" s="391"/>
      <c r="D90" s="360"/>
      <c r="E90" s="391"/>
      <c r="F90" s="406"/>
      <c r="G90" s="407"/>
      <c r="H90" s="408"/>
      <c r="I90" s="376"/>
      <c r="J90" s="381"/>
      <c r="K90" s="371"/>
      <c r="L90" s="378"/>
      <c r="M90" s="372"/>
      <c r="N90" s="372"/>
      <c r="O90" s="373"/>
      <c r="P90" s="374"/>
      <c r="Q90" s="374"/>
      <c r="R90" s="374"/>
      <c r="S90" s="374"/>
      <c r="T90" s="374"/>
      <c r="U90" s="374"/>
      <c r="V90" s="374"/>
      <c r="W90" s="374"/>
      <c r="X90" s="374"/>
      <c r="Y90" s="374"/>
      <c r="Z90" s="374"/>
      <c r="AA90" s="374"/>
      <c r="AB90" s="374"/>
      <c r="AC90" s="374"/>
      <c r="AD90" s="374"/>
      <c r="AE90" s="374"/>
      <c r="AF90" s="374"/>
      <c r="AG90" s="374"/>
      <c r="AH90" s="374"/>
      <c r="AI90" s="374"/>
      <c r="AJ90" s="374"/>
      <c r="AK90" s="374"/>
      <c r="AL90" s="374"/>
      <c r="AM90" s="374"/>
      <c r="AN90" s="374"/>
      <c r="AO90" s="374"/>
      <c r="AP90" s="374"/>
      <c r="AQ90" s="374"/>
      <c r="AR90" s="374"/>
      <c r="AS90" s="374"/>
      <c r="AT90" s="374"/>
    </row>
    <row r="91" ht="15.75" customHeight="1">
      <c r="A91" s="357"/>
      <c r="B91" s="391"/>
      <c r="C91" s="391"/>
      <c r="D91" s="360"/>
      <c r="E91" s="391"/>
      <c r="F91" s="406"/>
      <c r="G91" s="407"/>
      <c r="H91" s="408"/>
      <c r="I91" s="376"/>
      <c r="J91" s="381"/>
      <c r="K91" s="371"/>
      <c r="L91" s="378"/>
      <c r="M91" s="372"/>
      <c r="N91" s="372"/>
      <c r="O91" s="373"/>
      <c r="P91" s="374"/>
      <c r="Q91" s="374"/>
      <c r="R91" s="374"/>
      <c r="S91" s="374"/>
      <c r="T91" s="374"/>
      <c r="U91" s="374"/>
      <c r="V91" s="374"/>
      <c r="W91" s="374"/>
      <c r="X91" s="374"/>
      <c r="Y91" s="374"/>
      <c r="Z91" s="374"/>
      <c r="AA91" s="374"/>
      <c r="AB91" s="374"/>
      <c r="AC91" s="374"/>
      <c r="AD91" s="374"/>
      <c r="AE91" s="374"/>
      <c r="AF91" s="374"/>
      <c r="AG91" s="374"/>
      <c r="AH91" s="374"/>
      <c r="AI91" s="374"/>
      <c r="AJ91" s="374"/>
      <c r="AK91" s="374"/>
      <c r="AL91" s="374"/>
      <c r="AM91" s="374"/>
      <c r="AN91" s="374"/>
      <c r="AO91" s="374"/>
      <c r="AP91" s="374"/>
      <c r="AQ91" s="374"/>
      <c r="AR91" s="374"/>
      <c r="AS91" s="374"/>
      <c r="AT91" s="374"/>
    </row>
    <row r="92" ht="15.75" customHeight="1">
      <c r="A92" s="357"/>
      <c r="B92" s="391"/>
      <c r="C92" s="391"/>
      <c r="D92" s="360"/>
      <c r="E92" s="391"/>
      <c r="F92" s="406"/>
      <c r="G92" s="407"/>
      <c r="H92" s="408"/>
      <c r="I92" s="376"/>
      <c r="J92" s="381"/>
      <c r="K92" s="371"/>
      <c r="L92" s="378"/>
      <c r="M92" s="372"/>
      <c r="N92" s="372"/>
      <c r="O92" s="373"/>
      <c r="P92" s="374"/>
      <c r="Q92" s="374"/>
      <c r="R92" s="374"/>
      <c r="S92" s="374"/>
      <c r="T92" s="374"/>
      <c r="U92" s="374"/>
      <c r="V92" s="374"/>
      <c r="W92" s="374"/>
      <c r="X92" s="374"/>
      <c r="Y92" s="374"/>
      <c r="Z92" s="374"/>
      <c r="AA92" s="374"/>
      <c r="AB92" s="374"/>
      <c r="AC92" s="374"/>
      <c r="AD92" s="374"/>
      <c r="AE92" s="374"/>
      <c r="AF92" s="374"/>
      <c r="AG92" s="374"/>
      <c r="AH92" s="374"/>
      <c r="AI92" s="374"/>
      <c r="AJ92" s="374"/>
      <c r="AK92" s="374"/>
      <c r="AL92" s="374"/>
      <c r="AM92" s="374"/>
      <c r="AN92" s="374"/>
      <c r="AO92" s="374"/>
      <c r="AP92" s="374"/>
      <c r="AQ92" s="374"/>
      <c r="AR92" s="374"/>
      <c r="AS92" s="374"/>
      <c r="AT92" s="374"/>
    </row>
    <row r="93" ht="15.75" customHeight="1">
      <c r="A93" s="357"/>
      <c r="B93" s="391"/>
      <c r="C93" s="391"/>
      <c r="D93" s="360"/>
      <c r="E93" s="391"/>
      <c r="F93" s="406"/>
      <c r="G93" s="407"/>
      <c r="H93" s="408"/>
      <c r="I93" s="376"/>
      <c r="J93" s="381"/>
      <c r="K93" s="371"/>
      <c r="L93" s="378"/>
      <c r="M93" s="372"/>
      <c r="N93" s="372"/>
      <c r="O93" s="373"/>
      <c r="P93" s="374"/>
      <c r="Q93" s="374"/>
      <c r="R93" s="374"/>
      <c r="S93" s="374"/>
      <c r="T93" s="374"/>
      <c r="U93" s="374"/>
      <c r="V93" s="374"/>
      <c r="W93" s="374"/>
      <c r="X93" s="374"/>
      <c r="Y93" s="374"/>
      <c r="Z93" s="374"/>
      <c r="AA93" s="374"/>
      <c r="AB93" s="374"/>
      <c r="AC93" s="374"/>
      <c r="AD93" s="374"/>
      <c r="AE93" s="374"/>
      <c r="AF93" s="374"/>
      <c r="AG93" s="374"/>
      <c r="AH93" s="374"/>
      <c r="AI93" s="374"/>
      <c r="AJ93" s="374"/>
      <c r="AK93" s="374"/>
      <c r="AL93" s="374"/>
      <c r="AM93" s="374"/>
      <c r="AN93" s="374"/>
      <c r="AO93" s="374"/>
      <c r="AP93" s="374"/>
      <c r="AQ93" s="374"/>
      <c r="AR93" s="374"/>
      <c r="AS93" s="374"/>
      <c r="AT93" s="374"/>
    </row>
    <row r="94" ht="15.75" customHeight="1">
      <c r="A94" s="364"/>
      <c r="B94" s="43"/>
      <c r="C94" s="379"/>
      <c r="D94" s="365"/>
      <c r="E94" s="379"/>
      <c r="F94" s="380"/>
      <c r="G94" s="380"/>
      <c r="H94" s="380"/>
      <c r="I94" s="365"/>
      <c r="J94" s="381"/>
      <c r="K94" s="371"/>
      <c r="L94" s="378"/>
      <c r="M94" s="372"/>
      <c r="N94" s="372"/>
      <c r="O94" s="373"/>
      <c r="P94" s="374"/>
      <c r="Q94" s="374"/>
      <c r="R94" s="374"/>
      <c r="S94" s="374"/>
      <c r="T94" s="374"/>
      <c r="U94" s="374"/>
      <c r="V94" s="374"/>
      <c r="W94" s="374"/>
      <c r="X94" s="374"/>
      <c r="Y94" s="374"/>
      <c r="Z94" s="374"/>
      <c r="AA94" s="374"/>
      <c r="AB94" s="374"/>
      <c r="AC94" s="374"/>
      <c r="AD94" s="374"/>
      <c r="AE94" s="374"/>
      <c r="AF94" s="374"/>
      <c r="AG94" s="374"/>
      <c r="AH94" s="374"/>
      <c r="AI94" s="374"/>
      <c r="AJ94" s="374"/>
      <c r="AK94" s="374"/>
      <c r="AL94" s="374"/>
      <c r="AM94" s="374"/>
      <c r="AN94" s="374"/>
      <c r="AO94" s="374"/>
      <c r="AP94" s="374"/>
      <c r="AQ94" s="374"/>
      <c r="AR94" s="374"/>
      <c r="AS94" s="374"/>
      <c r="AT94" s="374"/>
    </row>
    <row r="95" ht="15.75" customHeight="1">
      <c r="A95" s="382"/>
      <c r="B95" s="97"/>
      <c r="C95" s="43"/>
      <c r="D95" s="376"/>
      <c r="E95" s="383"/>
      <c r="F95" s="384"/>
      <c r="G95" s="384"/>
      <c r="H95" s="384"/>
      <c r="I95" s="376"/>
      <c r="J95" s="381"/>
      <c r="K95" s="371"/>
      <c r="L95" s="378"/>
      <c r="M95" s="372"/>
      <c r="N95" s="372"/>
      <c r="O95" s="373"/>
      <c r="P95" s="374"/>
      <c r="Q95" s="374"/>
      <c r="R95" s="374"/>
      <c r="S95" s="374"/>
      <c r="T95" s="374"/>
      <c r="U95" s="374"/>
      <c r="V95" s="374"/>
      <c r="W95" s="374"/>
      <c r="X95" s="374"/>
      <c r="Y95" s="374"/>
      <c r="Z95" s="374"/>
      <c r="AA95" s="374"/>
      <c r="AB95" s="374"/>
      <c r="AC95" s="374"/>
      <c r="AD95" s="374"/>
      <c r="AE95" s="374"/>
      <c r="AF95" s="374"/>
      <c r="AG95" s="374"/>
      <c r="AH95" s="374"/>
      <c r="AI95" s="374"/>
      <c r="AJ95" s="374"/>
      <c r="AK95" s="374"/>
      <c r="AL95" s="374"/>
      <c r="AM95" s="374"/>
      <c r="AN95" s="374"/>
      <c r="AO95" s="374"/>
      <c r="AP95" s="374"/>
      <c r="AQ95" s="374"/>
      <c r="AR95" s="374"/>
      <c r="AS95" s="374"/>
      <c r="AT95" s="374"/>
    </row>
    <row r="96" ht="15.75" customHeight="1">
      <c r="A96" s="357"/>
      <c r="B96" s="391"/>
      <c r="C96" s="391"/>
      <c r="D96" s="534"/>
      <c r="E96" s="391"/>
      <c r="F96" s="406"/>
      <c r="G96" s="406"/>
      <c r="H96" s="406"/>
      <c r="I96" s="376"/>
      <c r="J96" s="381"/>
      <c r="K96" s="371"/>
      <c r="L96" s="378"/>
      <c r="M96" s="372"/>
      <c r="N96" s="372"/>
      <c r="O96" s="373"/>
      <c r="P96" s="386"/>
      <c r="Q96" s="387"/>
      <c r="R96" s="387"/>
      <c r="S96" s="386"/>
      <c r="T96" s="387"/>
      <c r="U96" s="387"/>
      <c r="V96" s="388"/>
      <c r="W96" s="389"/>
      <c r="X96" s="386"/>
      <c r="Y96" s="386"/>
      <c r="Z96" s="386"/>
      <c r="AA96" s="386"/>
      <c r="AB96" s="386"/>
      <c r="AC96" s="386"/>
      <c r="AD96" s="386"/>
      <c r="AE96" s="386"/>
      <c r="AF96" s="386"/>
      <c r="AG96" s="386"/>
      <c r="AH96" s="386"/>
      <c r="AI96" s="386"/>
      <c r="AJ96" s="386"/>
      <c r="AK96" s="386"/>
      <c r="AL96" s="390"/>
      <c r="AM96" s="390"/>
      <c r="AN96" s="390"/>
      <c r="AO96" s="390"/>
      <c r="AP96" s="390"/>
      <c r="AQ96" s="390"/>
      <c r="AR96" s="390"/>
      <c r="AS96" s="390"/>
      <c r="AT96" s="390"/>
    </row>
    <row r="97" ht="15.75" customHeight="1">
      <c r="A97" s="357"/>
      <c r="B97" s="391"/>
      <c r="C97" s="391"/>
      <c r="D97" s="534"/>
      <c r="E97" s="391"/>
      <c r="F97" s="406"/>
      <c r="G97" s="406"/>
      <c r="H97" s="537"/>
      <c r="I97" s="376"/>
      <c r="J97" s="381"/>
      <c r="K97" s="371"/>
      <c r="L97" s="378"/>
      <c r="M97" s="372"/>
      <c r="N97" s="372"/>
      <c r="O97" s="373"/>
      <c r="P97" s="386"/>
      <c r="Q97" s="387"/>
      <c r="R97" s="387"/>
      <c r="S97" s="386"/>
      <c r="T97" s="387"/>
      <c r="U97" s="387"/>
      <c r="V97" s="388"/>
      <c r="W97" s="389"/>
      <c r="X97" s="386"/>
      <c r="Y97" s="386"/>
      <c r="Z97" s="386"/>
      <c r="AA97" s="386"/>
      <c r="AB97" s="386"/>
      <c r="AC97" s="386"/>
      <c r="AD97" s="386"/>
      <c r="AE97" s="386"/>
      <c r="AF97" s="386"/>
      <c r="AG97" s="386"/>
      <c r="AH97" s="386"/>
      <c r="AI97" s="386"/>
      <c r="AJ97" s="386"/>
      <c r="AK97" s="386"/>
      <c r="AL97" s="390"/>
      <c r="AM97" s="390"/>
      <c r="AN97" s="390"/>
      <c r="AO97" s="390"/>
      <c r="AP97" s="390"/>
      <c r="AQ97" s="390"/>
      <c r="AR97" s="390"/>
      <c r="AS97" s="390"/>
      <c r="AT97" s="390"/>
    </row>
    <row r="98" ht="15.75" customHeight="1">
      <c r="A98" s="357"/>
      <c r="B98" s="391"/>
      <c r="C98" s="391"/>
      <c r="D98" s="360"/>
      <c r="E98" s="391"/>
      <c r="F98" s="406"/>
      <c r="G98" s="407"/>
      <c r="H98" s="407"/>
      <c r="I98" s="376"/>
      <c r="J98" s="381"/>
      <c r="K98" s="371"/>
      <c r="L98" s="378"/>
      <c r="M98" s="372"/>
      <c r="N98" s="372"/>
      <c r="O98" s="373"/>
      <c r="P98" s="374"/>
      <c r="Q98" s="374"/>
      <c r="R98" s="374"/>
      <c r="S98" s="374"/>
      <c r="T98" s="374"/>
      <c r="U98" s="374"/>
      <c r="V98" s="374"/>
      <c r="W98" s="374"/>
      <c r="X98" s="374"/>
      <c r="Y98" s="374"/>
      <c r="Z98" s="374"/>
      <c r="AA98" s="374"/>
      <c r="AB98" s="374"/>
      <c r="AC98" s="374"/>
      <c r="AD98" s="374"/>
      <c r="AE98" s="374"/>
      <c r="AF98" s="374"/>
      <c r="AG98" s="374"/>
      <c r="AH98" s="374"/>
      <c r="AI98" s="374"/>
      <c r="AJ98" s="374"/>
      <c r="AK98" s="374"/>
      <c r="AL98" s="374"/>
      <c r="AM98" s="374"/>
      <c r="AN98" s="374"/>
      <c r="AO98" s="374"/>
      <c r="AP98" s="374"/>
      <c r="AQ98" s="374"/>
      <c r="AR98" s="374"/>
      <c r="AS98" s="374"/>
      <c r="AT98" s="374"/>
    </row>
    <row r="99" ht="15.75" customHeight="1">
      <c r="A99" s="357"/>
      <c r="B99" s="391"/>
      <c r="C99" s="391"/>
      <c r="D99" s="360"/>
      <c r="E99" s="391"/>
      <c r="F99" s="406"/>
      <c r="G99" s="407"/>
      <c r="H99" s="407"/>
      <c r="I99" s="376"/>
      <c r="J99" s="381"/>
      <c r="K99" s="371"/>
      <c r="L99" s="378"/>
      <c r="M99" s="372"/>
      <c r="N99" s="372"/>
      <c r="O99" s="373"/>
      <c r="P99" s="374"/>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row>
    <row r="100" ht="15.75" customHeight="1">
      <c r="A100" s="357"/>
      <c r="B100" s="391"/>
      <c r="C100" s="391"/>
      <c r="D100" s="360"/>
      <c r="E100" s="391"/>
      <c r="F100" s="406"/>
      <c r="G100" s="407"/>
      <c r="H100" s="407"/>
      <c r="I100" s="376"/>
      <c r="J100" s="381"/>
      <c r="K100" s="371"/>
      <c r="L100" s="378"/>
      <c r="M100" s="372"/>
      <c r="N100" s="372"/>
      <c r="O100" s="373"/>
      <c r="P100" s="374"/>
      <c r="Q100" s="374"/>
      <c r="R100" s="374"/>
      <c r="S100" s="374"/>
      <c r="T100" s="374"/>
      <c r="U100" s="374"/>
      <c r="V100" s="374"/>
      <c r="W100" s="374"/>
      <c r="X100" s="374"/>
      <c r="Y100" s="374"/>
      <c r="Z100" s="374"/>
      <c r="AA100" s="374"/>
      <c r="AB100" s="374"/>
      <c r="AC100" s="374"/>
      <c r="AD100" s="374"/>
      <c r="AE100" s="374"/>
      <c r="AF100" s="374"/>
      <c r="AG100" s="374"/>
      <c r="AH100" s="374"/>
      <c r="AI100" s="374"/>
      <c r="AJ100" s="374"/>
      <c r="AK100" s="374"/>
      <c r="AL100" s="374"/>
      <c r="AM100" s="374"/>
      <c r="AN100" s="374"/>
      <c r="AO100" s="374"/>
      <c r="AP100" s="374"/>
      <c r="AQ100" s="374"/>
      <c r="AR100" s="374"/>
      <c r="AS100" s="374"/>
      <c r="AT100" s="374"/>
    </row>
    <row r="101" ht="15.75" customHeight="1">
      <c r="A101" s="357"/>
      <c r="B101" s="391"/>
      <c r="C101" s="391"/>
      <c r="D101" s="360"/>
      <c r="E101" s="391"/>
      <c r="F101" s="406"/>
      <c r="G101" s="407"/>
      <c r="H101" s="537"/>
      <c r="I101" s="376"/>
      <c r="J101" s="381"/>
      <c r="K101" s="371"/>
      <c r="L101" s="378"/>
      <c r="M101" s="372"/>
      <c r="N101" s="372"/>
      <c r="O101" s="373"/>
      <c r="P101" s="374"/>
      <c r="Q101" s="374"/>
      <c r="R101" s="374"/>
      <c r="S101" s="374"/>
      <c r="T101" s="374"/>
      <c r="U101" s="374"/>
      <c r="V101" s="374"/>
      <c r="W101" s="374"/>
      <c r="X101" s="374"/>
      <c r="Y101" s="374"/>
      <c r="Z101" s="374"/>
      <c r="AA101" s="374"/>
      <c r="AB101" s="374"/>
      <c r="AC101" s="374"/>
      <c r="AD101" s="374"/>
      <c r="AE101" s="374"/>
      <c r="AF101" s="374"/>
      <c r="AG101" s="374"/>
      <c r="AH101" s="374"/>
      <c r="AI101" s="374"/>
      <c r="AJ101" s="374"/>
      <c r="AK101" s="374"/>
      <c r="AL101" s="374"/>
      <c r="AM101" s="374"/>
      <c r="AN101" s="374"/>
      <c r="AO101" s="374"/>
      <c r="AP101" s="374"/>
      <c r="AQ101" s="374"/>
      <c r="AR101" s="374"/>
      <c r="AS101" s="374"/>
      <c r="AT101" s="374"/>
    </row>
    <row r="102" ht="15.75" customHeight="1">
      <c r="A102" s="357"/>
      <c r="B102" s="391"/>
      <c r="C102" s="391"/>
      <c r="D102" s="360"/>
      <c r="E102" s="391"/>
      <c r="F102" s="406"/>
      <c r="G102" s="407"/>
      <c r="H102" s="407"/>
      <c r="I102" s="376"/>
      <c r="J102" s="381"/>
      <c r="K102" s="371"/>
      <c r="L102" s="378"/>
      <c r="M102" s="372"/>
      <c r="N102" s="372"/>
      <c r="O102" s="373"/>
      <c r="P102" s="374"/>
      <c r="Q102" s="374"/>
      <c r="R102" s="374"/>
      <c r="S102" s="374"/>
      <c r="T102" s="374"/>
      <c r="U102" s="374"/>
      <c r="V102" s="374"/>
      <c r="W102" s="374"/>
      <c r="X102" s="374"/>
      <c r="Y102" s="374"/>
      <c r="Z102" s="374"/>
      <c r="AA102" s="374"/>
      <c r="AB102" s="374"/>
      <c r="AC102" s="374"/>
      <c r="AD102" s="374"/>
      <c r="AE102" s="374"/>
      <c r="AF102" s="374"/>
      <c r="AG102" s="374"/>
      <c r="AH102" s="374"/>
      <c r="AI102" s="374"/>
      <c r="AJ102" s="374"/>
      <c r="AK102" s="374"/>
      <c r="AL102" s="374"/>
      <c r="AM102" s="374"/>
      <c r="AN102" s="374"/>
      <c r="AO102" s="374"/>
      <c r="AP102" s="374"/>
      <c r="AQ102" s="374"/>
      <c r="AR102" s="374"/>
      <c r="AS102" s="374"/>
      <c r="AT102" s="374"/>
    </row>
    <row r="103" ht="15.75" customHeight="1">
      <c r="A103" s="357"/>
      <c r="B103" s="391"/>
      <c r="C103" s="391"/>
      <c r="D103" s="360"/>
      <c r="E103" s="391"/>
      <c r="F103" s="406"/>
      <c r="G103" s="407"/>
      <c r="H103" s="407"/>
      <c r="I103" s="376"/>
      <c r="J103" s="381"/>
      <c r="K103" s="371"/>
      <c r="L103" s="378"/>
      <c r="M103" s="372"/>
      <c r="N103" s="372"/>
      <c r="O103" s="373"/>
      <c r="P103" s="374"/>
      <c r="Q103" s="374"/>
      <c r="R103" s="374"/>
      <c r="S103" s="374"/>
      <c r="T103" s="374"/>
      <c r="U103" s="374"/>
      <c r="V103" s="374"/>
      <c r="W103" s="374"/>
      <c r="X103" s="374"/>
      <c r="Y103" s="374"/>
      <c r="Z103" s="374"/>
      <c r="AA103" s="374"/>
      <c r="AB103" s="374"/>
      <c r="AC103" s="374"/>
      <c r="AD103" s="374"/>
      <c r="AE103" s="374"/>
      <c r="AF103" s="374"/>
      <c r="AG103" s="374"/>
      <c r="AH103" s="374"/>
      <c r="AI103" s="374"/>
      <c r="AJ103" s="374"/>
      <c r="AK103" s="374"/>
      <c r="AL103" s="374"/>
      <c r="AM103" s="374"/>
      <c r="AN103" s="374"/>
      <c r="AO103" s="374"/>
      <c r="AP103" s="374"/>
      <c r="AQ103" s="374"/>
      <c r="AR103" s="374"/>
      <c r="AS103" s="374"/>
      <c r="AT103" s="374"/>
    </row>
    <row r="104" ht="15.75" customHeight="1">
      <c r="A104" s="357"/>
      <c r="B104" s="391"/>
      <c r="C104" s="391"/>
      <c r="D104" s="360"/>
      <c r="E104" s="391"/>
      <c r="F104" s="406"/>
      <c r="G104" s="407"/>
      <c r="H104" s="537"/>
      <c r="I104" s="376"/>
      <c r="J104" s="381"/>
      <c r="K104" s="371"/>
      <c r="L104" s="378"/>
      <c r="M104" s="372"/>
      <c r="N104" s="372"/>
      <c r="O104" s="373"/>
      <c r="P104" s="374"/>
      <c r="Q104" s="374"/>
      <c r="R104" s="374"/>
      <c r="S104" s="374"/>
      <c r="T104" s="374"/>
      <c r="U104" s="374"/>
      <c r="V104" s="374"/>
      <c r="W104" s="374"/>
      <c r="X104" s="374"/>
      <c r="Y104" s="374"/>
      <c r="Z104" s="374"/>
      <c r="AA104" s="374"/>
      <c r="AB104" s="374"/>
      <c r="AC104" s="374"/>
      <c r="AD104" s="374"/>
      <c r="AE104" s="374"/>
      <c r="AF104" s="374"/>
      <c r="AG104" s="374"/>
      <c r="AH104" s="374"/>
      <c r="AI104" s="374"/>
      <c r="AJ104" s="374"/>
      <c r="AK104" s="374"/>
      <c r="AL104" s="374"/>
      <c r="AM104" s="374"/>
      <c r="AN104" s="374"/>
      <c r="AO104" s="374"/>
      <c r="AP104" s="374"/>
      <c r="AQ104" s="374"/>
      <c r="AR104" s="374"/>
      <c r="AS104" s="374"/>
      <c r="AT104" s="374"/>
    </row>
    <row r="105" ht="15.75" customHeight="1">
      <c r="A105" s="357"/>
      <c r="B105" s="391"/>
      <c r="C105" s="391"/>
      <c r="D105" s="360"/>
      <c r="E105" s="391"/>
      <c r="F105" s="406"/>
      <c r="G105" s="407"/>
      <c r="H105" s="407"/>
      <c r="I105" s="376"/>
      <c r="J105" s="381"/>
      <c r="K105" s="371"/>
      <c r="L105" s="378"/>
      <c r="M105" s="372"/>
      <c r="N105" s="372"/>
      <c r="O105" s="373"/>
      <c r="P105" s="374"/>
      <c r="Q105" s="374"/>
      <c r="R105" s="374"/>
      <c r="S105" s="374"/>
      <c r="T105" s="374"/>
      <c r="U105" s="374"/>
      <c r="V105" s="374"/>
      <c r="W105" s="374"/>
      <c r="X105" s="374"/>
      <c r="Y105" s="374"/>
      <c r="Z105" s="374"/>
      <c r="AA105" s="374"/>
      <c r="AB105" s="374"/>
      <c r="AC105" s="374"/>
      <c r="AD105" s="374"/>
      <c r="AE105" s="374"/>
      <c r="AF105" s="374"/>
      <c r="AG105" s="374"/>
      <c r="AH105" s="374"/>
      <c r="AI105" s="374"/>
      <c r="AJ105" s="374"/>
      <c r="AK105" s="374"/>
      <c r="AL105" s="374"/>
      <c r="AM105" s="374"/>
      <c r="AN105" s="374"/>
      <c r="AO105" s="374"/>
      <c r="AP105" s="374"/>
      <c r="AQ105" s="374"/>
      <c r="AR105" s="374"/>
      <c r="AS105" s="374"/>
      <c r="AT105" s="374"/>
    </row>
    <row r="106" ht="15.75" customHeight="1">
      <c r="A106" s="357"/>
      <c r="B106" s="391"/>
      <c r="C106" s="391"/>
      <c r="D106" s="360"/>
      <c r="E106" s="391"/>
      <c r="F106" s="406"/>
      <c r="G106" s="407"/>
      <c r="H106" s="407"/>
      <c r="I106" s="376"/>
      <c r="J106" s="381"/>
      <c r="K106" s="371"/>
      <c r="L106" s="378"/>
      <c r="M106" s="372"/>
      <c r="N106" s="372"/>
      <c r="O106" s="373"/>
      <c r="P106" s="374"/>
      <c r="Q106" s="374"/>
      <c r="R106" s="374"/>
      <c r="S106" s="374"/>
      <c r="T106" s="374"/>
      <c r="U106" s="374"/>
      <c r="V106" s="374"/>
      <c r="W106" s="374"/>
      <c r="X106" s="374"/>
      <c r="Y106" s="374"/>
      <c r="Z106" s="374"/>
      <c r="AA106" s="374"/>
      <c r="AB106" s="374"/>
      <c r="AC106" s="374"/>
      <c r="AD106" s="374"/>
      <c r="AE106" s="374"/>
      <c r="AF106" s="374"/>
      <c r="AG106" s="374"/>
      <c r="AH106" s="374"/>
      <c r="AI106" s="374"/>
      <c r="AJ106" s="374"/>
      <c r="AK106" s="374"/>
      <c r="AL106" s="374"/>
      <c r="AM106" s="374"/>
      <c r="AN106" s="374"/>
      <c r="AO106" s="374"/>
      <c r="AP106" s="374"/>
      <c r="AQ106" s="374"/>
      <c r="AR106" s="374"/>
      <c r="AS106" s="374"/>
      <c r="AT106" s="374"/>
    </row>
    <row r="107" ht="15.75" customHeight="1">
      <c r="A107" s="357"/>
      <c r="B107" s="391"/>
      <c r="C107" s="391"/>
      <c r="D107" s="360"/>
      <c r="E107" s="391"/>
      <c r="F107" s="406"/>
      <c r="G107" s="407"/>
      <c r="H107" s="407"/>
      <c r="I107" s="376"/>
      <c r="J107" s="381"/>
      <c r="K107" s="371"/>
      <c r="L107" s="378"/>
      <c r="M107" s="372"/>
      <c r="N107" s="372"/>
      <c r="O107" s="373"/>
      <c r="P107" s="374"/>
      <c r="Q107" s="374"/>
      <c r="R107" s="374"/>
      <c r="S107" s="374"/>
      <c r="T107" s="374"/>
      <c r="U107" s="374"/>
      <c r="V107" s="374"/>
      <c r="W107" s="374"/>
      <c r="X107" s="374"/>
      <c r="Y107" s="374"/>
      <c r="Z107" s="374"/>
      <c r="AA107" s="374"/>
      <c r="AB107" s="374"/>
      <c r="AC107" s="374"/>
      <c r="AD107" s="374"/>
      <c r="AE107" s="374"/>
      <c r="AF107" s="374"/>
      <c r="AG107" s="374"/>
      <c r="AH107" s="374"/>
      <c r="AI107" s="374"/>
      <c r="AJ107" s="374"/>
      <c r="AK107" s="374"/>
      <c r="AL107" s="374"/>
      <c r="AM107" s="374"/>
      <c r="AN107" s="374"/>
      <c r="AO107" s="374"/>
      <c r="AP107" s="374"/>
      <c r="AQ107" s="374"/>
      <c r="AR107" s="374"/>
      <c r="AS107" s="374"/>
      <c r="AT107" s="374"/>
    </row>
    <row r="108" ht="15.75" customHeight="1">
      <c r="A108" s="357"/>
      <c r="B108" s="391"/>
      <c r="C108" s="391"/>
      <c r="D108" s="360"/>
      <c r="E108" s="391"/>
      <c r="F108" s="406"/>
      <c r="G108" s="407"/>
      <c r="H108" s="407"/>
      <c r="I108" s="376"/>
      <c r="J108" s="381"/>
      <c r="K108" s="371"/>
      <c r="L108" s="378"/>
      <c r="M108" s="372"/>
      <c r="N108" s="372"/>
      <c r="O108" s="373"/>
      <c r="P108" s="374"/>
      <c r="Q108" s="374"/>
      <c r="R108" s="374"/>
      <c r="S108" s="374"/>
      <c r="T108" s="374"/>
      <c r="U108" s="374"/>
      <c r="V108" s="374"/>
      <c r="W108" s="374"/>
      <c r="X108" s="374"/>
      <c r="Y108" s="374"/>
      <c r="Z108" s="374"/>
      <c r="AA108" s="374"/>
      <c r="AB108" s="374"/>
      <c r="AC108" s="374"/>
      <c r="AD108" s="374"/>
      <c r="AE108" s="374"/>
      <c r="AF108" s="374"/>
      <c r="AG108" s="374"/>
      <c r="AH108" s="374"/>
      <c r="AI108" s="374"/>
      <c r="AJ108" s="374"/>
      <c r="AK108" s="374"/>
      <c r="AL108" s="374"/>
      <c r="AM108" s="374"/>
      <c r="AN108" s="374"/>
      <c r="AO108" s="374"/>
      <c r="AP108" s="374"/>
      <c r="AQ108" s="374"/>
      <c r="AR108" s="374"/>
      <c r="AS108" s="374"/>
      <c r="AT108" s="374"/>
    </row>
    <row r="109" ht="15.75" customHeight="1">
      <c r="A109" s="357"/>
      <c r="B109" s="391"/>
      <c r="C109" s="391"/>
      <c r="D109" s="360"/>
      <c r="E109" s="391"/>
      <c r="F109" s="406"/>
      <c r="G109" s="407"/>
      <c r="H109" s="407"/>
      <c r="I109" s="376"/>
      <c r="J109" s="381"/>
      <c r="K109" s="371"/>
      <c r="L109" s="378"/>
      <c r="M109" s="372"/>
      <c r="N109" s="372"/>
      <c r="O109" s="373"/>
      <c r="P109" s="374"/>
      <c r="Q109" s="374"/>
      <c r="R109" s="374"/>
      <c r="S109" s="374"/>
      <c r="T109" s="374"/>
      <c r="U109" s="374"/>
      <c r="V109" s="374"/>
      <c r="W109" s="374"/>
      <c r="X109" s="374"/>
      <c r="Y109" s="374"/>
      <c r="Z109" s="374"/>
      <c r="AA109" s="374"/>
      <c r="AB109" s="374"/>
      <c r="AC109" s="374"/>
      <c r="AD109" s="374"/>
      <c r="AE109" s="374"/>
      <c r="AF109" s="374"/>
      <c r="AG109" s="374"/>
      <c r="AH109" s="374"/>
      <c r="AI109" s="374"/>
      <c r="AJ109" s="374"/>
      <c r="AK109" s="374"/>
      <c r="AL109" s="374"/>
      <c r="AM109" s="374"/>
      <c r="AN109" s="374"/>
      <c r="AO109" s="374"/>
      <c r="AP109" s="374"/>
      <c r="AQ109" s="374"/>
      <c r="AR109" s="374"/>
      <c r="AS109" s="374"/>
      <c r="AT109" s="374"/>
    </row>
    <row r="110" ht="15.75" customHeight="1">
      <c r="A110" s="382"/>
      <c r="B110" s="97"/>
      <c r="C110" s="43"/>
      <c r="D110" s="376"/>
      <c r="E110" s="383"/>
      <c r="F110" s="384"/>
      <c r="G110" s="384"/>
      <c r="H110" s="384"/>
      <c r="I110" s="376"/>
      <c r="J110" s="381"/>
      <c r="K110" s="371"/>
      <c r="L110" s="378"/>
      <c r="M110" s="372"/>
      <c r="N110" s="372"/>
      <c r="O110" s="373"/>
      <c r="P110" s="374"/>
      <c r="Q110" s="374"/>
      <c r="R110" s="374"/>
      <c r="S110" s="374"/>
      <c r="T110" s="374"/>
      <c r="U110" s="374"/>
      <c r="V110" s="374"/>
      <c r="W110" s="374"/>
      <c r="X110" s="374"/>
      <c r="Y110" s="374"/>
      <c r="Z110" s="374"/>
      <c r="AA110" s="374"/>
      <c r="AB110" s="374"/>
      <c r="AC110" s="374"/>
      <c r="AD110" s="374"/>
      <c r="AE110" s="374"/>
      <c r="AF110" s="374"/>
      <c r="AG110" s="374"/>
      <c r="AH110" s="374"/>
      <c r="AI110" s="374"/>
      <c r="AJ110" s="374"/>
      <c r="AK110" s="374"/>
      <c r="AL110" s="374"/>
      <c r="AM110" s="374"/>
      <c r="AN110" s="374"/>
      <c r="AO110" s="374"/>
      <c r="AP110" s="374"/>
      <c r="AQ110" s="374"/>
      <c r="AR110" s="374"/>
      <c r="AS110" s="374"/>
      <c r="AT110" s="374"/>
    </row>
    <row r="111" ht="15.75" customHeight="1">
      <c r="A111" s="392"/>
      <c r="B111" s="393"/>
      <c r="C111" s="393"/>
      <c r="D111" s="376"/>
      <c r="E111" s="383"/>
      <c r="F111" s="384"/>
      <c r="G111" s="384"/>
      <c r="H111" s="384"/>
      <c r="I111" s="376"/>
      <c r="J111" s="381"/>
      <c r="K111" s="371"/>
      <c r="L111" s="378"/>
      <c r="M111" s="372"/>
      <c r="N111" s="372"/>
      <c r="O111" s="373"/>
      <c r="P111" s="376"/>
      <c r="Q111" s="376"/>
      <c r="R111" s="376"/>
      <c r="S111" s="376"/>
      <c r="T111" s="376"/>
      <c r="U111" s="376"/>
      <c r="V111" s="376"/>
      <c r="W111" s="376"/>
      <c r="X111" s="376"/>
      <c r="Y111" s="376"/>
      <c r="Z111" s="376"/>
      <c r="AA111" s="376"/>
      <c r="AB111" s="376"/>
      <c r="AC111" s="376"/>
      <c r="AD111" s="376"/>
      <c r="AE111" s="376"/>
      <c r="AF111" s="376"/>
      <c r="AG111" s="376"/>
      <c r="AH111" s="376"/>
      <c r="AI111" s="376"/>
      <c r="AJ111" s="376"/>
      <c r="AK111" s="376"/>
      <c r="AL111" s="376"/>
      <c r="AM111" s="376"/>
      <c r="AN111" s="376"/>
      <c r="AO111" s="376"/>
      <c r="AP111" s="376"/>
      <c r="AQ111" s="376"/>
      <c r="AR111" s="376"/>
      <c r="AS111" s="376"/>
      <c r="AT111" s="376"/>
    </row>
    <row r="112" ht="15.75" customHeight="1">
      <c r="A112" s="392"/>
      <c r="B112" s="393"/>
      <c r="C112" s="393"/>
      <c r="D112" s="376"/>
      <c r="E112" s="383"/>
      <c r="F112" s="384"/>
      <c r="G112" s="384"/>
      <c r="H112" s="384"/>
      <c r="I112" s="376"/>
      <c r="J112" s="381"/>
      <c r="K112" s="371"/>
      <c r="L112" s="378"/>
      <c r="M112" s="372"/>
      <c r="N112" s="372"/>
      <c r="O112" s="373"/>
      <c r="P112" s="376"/>
      <c r="Q112" s="376"/>
      <c r="R112" s="376"/>
      <c r="S112" s="376"/>
      <c r="T112" s="376"/>
      <c r="U112" s="376"/>
      <c r="V112" s="376"/>
      <c r="W112" s="376"/>
      <c r="X112" s="376"/>
      <c r="Y112" s="376"/>
      <c r="Z112" s="376"/>
      <c r="AA112" s="376"/>
      <c r="AB112" s="376"/>
      <c r="AC112" s="376"/>
      <c r="AD112" s="376"/>
      <c r="AE112" s="376"/>
      <c r="AF112" s="376"/>
      <c r="AG112" s="376"/>
      <c r="AH112" s="376"/>
      <c r="AI112" s="376"/>
      <c r="AJ112" s="376"/>
      <c r="AK112" s="376"/>
      <c r="AL112" s="376"/>
      <c r="AM112" s="376"/>
      <c r="AN112" s="376"/>
      <c r="AO112" s="376"/>
      <c r="AP112" s="376"/>
      <c r="AQ112" s="376"/>
      <c r="AR112" s="376"/>
      <c r="AS112" s="376"/>
      <c r="AT112" s="376"/>
    </row>
    <row r="113" ht="15.75" customHeight="1">
      <c r="A113" s="382"/>
      <c r="B113" s="97"/>
      <c r="C113" s="43"/>
      <c r="D113" s="376"/>
      <c r="E113" s="383"/>
      <c r="F113" s="384"/>
      <c r="G113" s="384"/>
      <c r="H113" s="384"/>
      <c r="I113" s="376"/>
      <c r="J113" s="381"/>
      <c r="K113" s="371"/>
      <c r="L113" s="378"/>
      <c r="M113" s="372"/>
      <c r="N113" s="372"/>
      <c r="O113" s="373"/>
      <c r="P113" s="374"/>
      <c r="Q113" s="374"/>
      <c r="R113" s="374"/>
      <c r="S113" s="374"/>
      <c r="T113" s="374"/>
      <c r="U113" s="374"/>
      <c r="V113" s="374"/>
      <c r="W113" s="374"/>
      <c r="X113" s="374"/>
      <c r="Y113" s="374"/>
      <c r="Z113" s="374"/>
      <c r="AA113" s="374"/>
      <c r="AB113" s="374"/>
      <c r="AC113" s="374"/>
      <c r="AD113" s="374"/>
      <c r="AE113" s="374"/>
      <c r="AF113" s="374"/>
      <c r="AG113" s="374"/>
      <c r="AH113" s="374"/>
      <c r="AI113" s="374"/>
      <c r="AJ113" s="374"/>
      <c r="AK113" s="374"/>
      <c r="AL113" s="374"/>
      <c r="AM113" s="374"/>
      <c r="AN113" s="374"/>
      <c r="AO113" s="374"/>
      <c r="AP113" s="374"/>
      <c r="AQ113" s="374"/>
      <c r="AR113" s="374"/>
      <c r="AS113" s="374"/>
      <c r="AT113" s="374"/>
    </row>
    <row r="114" ht="15.75" customHeight="1">
      <c r="A114" s="357"/>
      <c r="B114" s="391"/>
      <c r="C114" s="391"/>
      <c r="D114" s="360"/>
      <c r="E114" s="391"/>
      <c r="F114" s="406"/>
      <c r="G114" s="537"/>
      <c r="H114" s="384"/>
      <c r="I114" s="376"/>
      <c r="J114" s="381"/>
      <c r="K114" s="371"/>
      <c r="L114" s="378"/>
      <c r="M114" s="372"/>
      <c r="N114" s="372"/>
      <c r="O114" s="373"/>
      <c r="P114" s="395"/>
      <c r="Q114" s="395"/>
      <c r="R114" s="395"/>
      <c r="S114" s="395"/>
      <c r="T114" s="395"/>
      <c r="U114" s="395"/>
      <c r="V114" s="396"/>
      <c r="W114" s="396"/>
      <c r="X114" s="396"/>
      <c r="Y114" s="396"/>
      <c r="Z114" s="396"/>
      <c r="AA114" s="396"/>
      <c r="AB114" s="396"/>
      <c r="AC114" s="396"/>
      <c r="AD114" s="396"/>
      <c r="AE114" s="396"/>
      <c r="AF114" s="396"/>
      <c r="AG114" s="396"/>
      <c r="AH114" s="396"/>
      <c r="AI114" s="396"/>
      <c r="AJ114" s="396"/>
      <c r="AK114" s="396"/>
      <c r="AL114" s="396"/>
      <c r="AM114" s="374"/>
      <c r="AN114" s="374"/>
      <c r="AO114" s="374"/>
      <c r="AP114" s="374"/>
      <c r="AQ114" s="374"/>
      <c r="AR114" s="374"/>
      <c r="AS114" s="374"/>
      <c r="AT114" s="374"/>
    </row>
    <row r="115" ht="15.75" customHeight="1">
      <c r="A115" s="357"/>
      <c r="B115" s="391"/>
      <c r="C115" s="391"/>
      <c r="D115" s="360"/>
      <c r="E115" s="391"/>
      <c r="F115" s="406"/>
      <c r="G115" s="407"/>
      <c r="H115" s="384"/>
      <c r="I115" s="376"/>
      <c r="J115" s="381"/>
      <c r="K115" s="371"/>
      <c r="L115" s="378"/>
      <c r="M115" s="372"/>
      <c r="N115" s="372"/>
      <c r="O115" s="373"/>
      <c r="P115" s="374"/>
      <c r="Q115" s="374"/>
      <c r="R115" s="374"/>
      <c r="S115" s="374"/>
      <c r="T115" s="374"/>
      <c r="U115" s="374"/>
      <c r="V115" s="374"/>
      <c r="W115" s="374"/>
      <c r="X115" s="374"/>
      <c r="Y115" s="374"/>
      <c r="Z115" s="374"/>
      <c r="AA115" s="374"/>
      <c r="AB115" s="374"/>
      <c r="AC115" s="374"/>
      <c r="AD115" s="374"/>
      <c r="AE115" s="374"/>
      <c r="AF115" s="374"/>
      <c r="AG115" s="374"/>
      <c r="AH115" s="374"/>
      <c r="AI115" s="374"/>
      <c r="AJ115" s="374"/>
      <c r="AK115" s="374"/>
      <c r="AL115" s="374"/>
      <c r="AM115" s="374"/>
      <c r="AN115" s="374"/>
      <c r="AO115" s="374"/>
      <c r="AP115" s="374"/>
      <c r="AQ115" s="374"/>
      <c r="AR115" s="374"/>
      <c r="AS115" s="374"/>
      <c r="AT115" s="374"/>
    </row>
    <row r="116" ht="15.75" customHeight="1">
      <c r="A116" s="357"/>
      <c r="B116" s="391"/>
      <c r="C116" s="391"/>
      <c r="D116" s="360"/>
      <c r="E116" s="391"/>
      <c r="F116" s="406"/>
      <c r="G116" s="407"/>
      <c r="H116" s="384"/>
      <c r="I116" s="376"/>
      <c r="J116" s="381"/>
      <c r="K116" s="371"/>
      <c r="L116" s="378"/>
      <c r="M116" s="372"/>
      <c r="N116" s="372"/>
      <c r="O116" s="373"/>
      <c r="P116" s="374"/>
      <c r="Q116" s="374"/>
      <c r="R116" s="374"/>
      <c r="S116" s="374"/>
      <c r="T116" s="374"/>
      <c r="U116" s="374"/>
      <c r="V116" s="374"/>
      <c r="W116" s="374"/>
      <c r="X116" s="374"/>
      <c r="Y116" s="374"/>
      <c r="Z116" s="374"/>
      <c r="AA116" s="374"/>
      <c r="AB116" s="374"/>
      <c r="AC116" s="374"/>
      <c r="AD116" s="374"/>
      <c r="AE116" s="374"/>
      <c r="AF116" s="374"/>
      <c r="AG116" s="374"/>
      <c r="AH116" s="374"/>
      <c r="AI116" s="374"/>
      <c r="AJ116" s="374"/>
      <c r="AK116" s="374"/>
      <c r="AL116" s="374"/>
      <c r="AM116" s="374"/>
      <c r="AN116" s="374"/>
      <c r="AO116" s="374"/>
      <c r="AP116" s="374"/>
      <c r="AQ116" s="374"/>
      <c r="AR116" s="374"/>
      <c r="AS116" s="374"/>
      <c r="AT116" s="374"/>
    </row>
    <row r="117" ht="15.75" customHeight="1">
      <c r="A117" s="357"/>
      <c r="B117" s="391"/>
      <c r="C117" s="391"/>
      <c r="D117" s="360"/>
      <c r="E117" s="391"/>
      <c r="F117" s="406"/>
      <c r="G117" s="407"/>
      <c r="H117" s="384"/>
      <c r="I117" s="376"/>
      <c r="J117" s="381"/>
      <c r="K117" s="371"/>
      <c r="L117" s="378"/>
      <c r="M117" s="372"/>
      <c r="N117" s="372"/>
      <c r="O117" s="373"/>
      <c r="P117" s="374"/>
      <c r="Q117" s="374"/>
      <c r="R117" s="374"/>
      <c r="S117" s="374"/>
      <c r="T117" s="374"/>
      <c r="U117" s="374"/>
      <c r="V117" s="374"/>
      <c r="W117" s="374"/>
      <c r="X117" s="374"/>
      <c r="Y117" s="374"/>
      <c r="Z117" s="374"/>
      <c r="AA117" s="374"/>
      <c r="AB117" s="374"/>
      <c r="AC117" s="374"/>
      <c r="AD117" s="374"/>
      <c r="AE117" s="374"/>
      <c r="AF117" s="374"/>
      <c r="AG117" s="374"/>
      <c r="AH117" s="374"/>
      <c r="AI117" s="374"/>
      <c r="AJ117" s="374"/>
      <c r="AK117" s="374"/>
      <c r="AL117" s="374"/>
      <c r="AM117" s="374"/>
      <c r="AN117" s="374"/>
      <c r="AO117" s="374"/>
      <c r="AP117" s="374"/>
      <c r="AQ117" s="374"/>
      <c r="AR117" s="374"/>
      <c r="AS117" s="374"/>
      <c r="AT117" s="374"/>
    </row>
    <row r="118" ht="15.75" customHeight="1">
      <c r="A118" s="357"/>
      <c r="B118" s="391"/>
      <c r="C118" s="391"/>
      <c r="D118" s="360"/>
      <c r="E118" s="391"/>
      <c r="F118" s="406"/>
      <c r="G118" s="407"/>
      <c r="H118" s="384"/>
      <c r="I118" s="376"/>
      <c r="J118" s="381"/>
      <c r="K118" s="371"/>
      <c r="L118" s="378"/>
      <c r="M118" s="372"/>
      <c r="N118" s="372"/>
      <c r="O118" s="373"/>
      <c r="P118" s="374"/>
      <c r="Q118" s="374"/>
      <c r="R118" s="374"/>
      <c r="S118" s="374"/>
      <c r="T118" s="374"/>
      <c r="U118" s="374"/>
      <c r="V118" s="374"/>
      <c r="W118" s="374"/>
      <c r="X118" s="374"/>
      <c r="Y118" s="374"/>
      <c r="Z118" s="374"/>
      <c r="AA118" s="374"/>
      <c r="AB118" s="374"/>
      <c r="AC118" s="374"/>
      <c r="AD118" s="374"/>
      <c r="AE118" s="374"/>
      <c r="AF118" s="374"/>
      <c r="AG118" s="374"/>
      <c r="AH118" s="374"/>
      <c r="AI118" s="374"/>
      <c r="AJ118" s="374"/>
      <c r="AK118" s="374"/>
      <c r="AL118" s="374"/>
      <c r="AM118" s="374"/>
      <c r="AN118" s="374"/>
      <c r="AO118" s="374"/>
      <c r="AP118" s="374"/>
      <c r="AQ118" s="374"/>
      <c r="AR118" s="374"/>
      <c r="AS118" s="374"/>
      <c r="AT118" s="374"/>
    </row>
    <row r="119" ht="15.75" customHeight="1">
      <c r="A119" s="357"/>
      <c r="B119" s="391"/>
      <c r="C119" s="391"/>
      <c r="D119" s="360"/>
      <c r="E119" s="391"/>
      <c r="F119" s="406"/>
      <c r="G119" s="407"/>
      <c r="H119" s="384"/>
      <c r="I119" s="376"/>
      <c r="J119" s="381"/>
      <c r="K119" s="371"/>
      <c r="L119" s="378"/>
      <c r="M119" s="372"/>
      <c r="N119" s="372"/>
      <c r="O119" s="373"/>
      <c r="P119" s="374"/>
      <c r="Q119" s="374"/>
      <c r="R119" s="374"/>
      <c r="S119" s="374"/>
      <c r="T119" s="374"/>
      <c r="U119" s="374"/>
      <c r="V119" s="374"/>
      <c r="W119" s="374"/>
      <c r="X119" s="374"/>
      <c r="Y119" s="374"/>
      <c r="Z119" s="374"/>
      <c r="AA119" s="374"/>
      <c r="AB119" s="374"/>
      <c r="AC119" s="374"/>
      <c r="AD119" s="374"/>
      <c r="AE119" s="374"/>
      <c r="AF119" s="374"/>
      <c r="AG119" s="374"/>
      <c r="AH119" s="374"/>
      <c r="AI119" s="374"/>
      <c r="AJ119" s="374"/>
      <c r="AK119" s="374"/>
      <c r="AL119" s="374"/>
      <c r="AM119" s="374"/>
      <c r="AN119" s="374"/>
      <c r="AO119" s="374"/>
      <c r="AP119" s="374"/>
      <c r="AQ119" s="374"/>
      <c r="AR119" s="374"/>
      <c r="AS119" s="374"/>
      <c r="AT119" s="374"/>
    </row>
    <row r="120" ht="15.75" customHeight="1">
      <c r="A120" s="357"/>
      <c r="B120" s="391"/>
      <c r="C120" s="391"/>
      <c r="D120" s="360"/>
      <c r="E120" s="391"/>
      <c r="F120" s="406"/>
      <c r="G120" s="407"/>
      <c r="H120" s="384"/>
      <c r="I120" s="376"/>
      <c r="J120" s="381"/>
      <c r="K120" s="371"/>
      <c r="L120" s="378"/>
      <c r="M120" s="372"/>
      <c r="N120" s="372"/>
      <c r="O120" s="373"/>
      <c r="P120" s="374"/>
      <c r="Q120" s="374"/>
      <c r="R120" s="374"/>
      <c r="S120" s="374"/>
      <c r="T120" s="374"/>
      <c r="U120" s="374"/>
      <c r="V120" s="374"/>
      <c r="W120" s="374"/>
      <c r="X120" s="374"/>
      <c r="Y120" s="374"/>
      <c r="Z120" s="374"/>
      <c r="AA120" s="374"/>
      <c r="AB120" s="374"/>
      <c r="AC120" s="374"/>
      <c r="AD120" s="374"/>
      <c r="AE120" s="374"/>
      <c r="AF120" s="374"/>
      <c r="AG120" s="374"/>
      <c r="AH120" s="374"/>
      <c r="AI120" s="374"/>
      <c r="AJ120" s="374"/>
      <c r="AK120" s="374"/>
      <c r="AL120" s="374"/>
      <c r="AM120" s="374"/>
      <c r="AN120" s="374"/>
      <c r="AO120" s="374"/>
      <c r="AP120" s="374"/>
      <c r="AQ120" s="374"/>
      <c r="AR120" s="374"/>
      <c r="AS120" s="374"/>
      <c r="AT120" s="374"/>
    </row>
    <row r="121" ht="15.75" customHeight="1">
      <c r="A121" s="382"/>
      <c r="B121" s="97"/>
      <c r="C121" s="43"/>
      <c r="D121" s="376"/>
      <c r="E121" s="383"/>
      <c r="F121" s="384"/>
      <c r="G121" s="384"/>
      <c r="H121" s="384"/>
      <c r="I121" s="376"/>
      <c r="J121" s="381"/>
      <c r="K121" s="371"/>
      <c r="L121" s="378"/>
      <c r="M121" s="372"/>
      <c r="N121" s="372"/>
      <c r="O121" s="373"/>
      <c r="P121" s="374"/>
      <c r="Q121" s="374"/>
      <c r="R121" s="374"/>
      <c r="S121" s="374"/>
      <c r="T121" s="374"/>
      <c r="U121" s="374"/>
      <c r="V121" s="374"/>
      <c r="W121" s="374"/>
      <c r="X121" s="374"/>
      <c r="Y121" s="374"/>
      <c r="Z121" s="374"/>
      <c r="AA121" s="374"/>
      <c r="AB121" s="374"/>
      <c r="AC121" s="374"/>
      <c r="AD121" s="374"/>
      <c r="AE121" s="374"/>
      <c r="AF121" s="374"/>
      <c r="AG121" s="374"/>
      <c r="AH121" s="374"/>
      <c r="AI121" s="374"/>
      <c r="AJ121" s="374"/>
      <c r="AK121" s="374"/>
      <c r="AL121" s="374"/>
      <c r="AM121" s="374"/>
      <c r="AN121" s="374"/>
      <c r="AO121" s="374"/>
      <c r="AP121" s="374"/>
      <c r="AQ121" s="374"/>
      <c r="AR121" s="374"/>
      <c r="AS121" s="374"/>
      <c r="AT121" s="374"/>
    </row>
    <row r="122" ht="15.75" customHeight="1">
      <c r="A122" s="357"/>
      <c r="B122" s="405"/>
      <c r="C122" s="391"/>
      <c r="D122" s="360"/>
      <c r="E122" s="391"/>
      <c r="F122" s="406"/>
      <c r="G122" s="407"/>
      <c r="H122" s="384"/>
      <c r="I122" s="376"/>
      <c r="J122" s="381"/>
      <c r="K122" s="371"/>
      <c r="L122" s="378"/>
      <c r="M122" s="372"/>
      <c r="N122" s="372"/>
      <c r="O122" s="373"/>
      <c r="P122" s="374"/>
      <c r="Q122" s="374"/>
      <c r="R122" s="374"/>
      <c r="S122" s="374"/>
      <c r="T122" s="374"/>
      <c r="U122" s="374"/>
      <c r="V122" s="374"/>
      <c r="W122" s="374"/>
      <c r="X122" s="374"/>
      <c r="Y122" s="374"/>
      <c r="Z122" s="374"/>
      <c r="AA122" s="374"/>
      <c r="AB122" s="374"/>
      <c r="AC122" s="374"/>
      <c r="AD122" s="374"/>
      <c r="AE122" s="374"/>
      <c r="AF122" s="374"/>
      <c r="AG122" s="374"/>
      <c r="AH122" s="374"/>
      <c r="AI122" s="374"/>
      <c r="AJ122" s="374"/>
      <c r="AK122" s="374"/>
      <c r="AL122" s="374"/>
      <c r="AM122" s="374"/>
      <c r="AN122" s="374"/>
      <c r="AO122" s="374"/>
      <c r="AP122" s="374"/>
      <c r="AQ122" s="374"/>
      <c r="AR122" s="374"/>
      <c r="AS122" s="374"/>
      <c r="AT122" s="374"/>
    </row>
    <row r="123" ht="15.75" customHeight="1">
      <c r="A123" s="357"/>
      <c r="B123" s="391"/>
      <c r="C123" s="391"/>
      <c r="D123" s="360"/>
      <c r="E123" s="391"/>
      <c r="F123" s="406"/>
      <c r="G123" s="407"/>
      <c r="H123" s="384"/>
      <c r="I123" s="376"/>
      <c r="J123" s="381"/>
      <c r="K123" s="371"/>
      <c r="L123" s="378"/>
      <c r="M123" s="372"/>
      <c r="N123" s="372"/>
      <c r="O123" s="373"/>
      <c r="P123" s="374"/>
      <c r="Q123" s="374"/>
      <c r="R123" s="374"/>
      <c r="S123" s="374"/>
      <c r="T123" s="374"/>
      <c r="U123" s="374"/>
      <c r="V123" s="374"/>
      <c r="W123" s="374"/>
      <c r="X123" s="374"/>
      <c r="Y123" s="374"/>
      <c r="Z123" s="374"/>
      <c r="AA123" s="374"/>
      <c r="AB123" s="374"/>
      <c r="AC123" s="374"/>
      <c r="AD123" s="374"/>
      <c r="AE123" s="374"/>
      <c r="AF123" s="374"/>
      <c r="AG123" s="374"/>
      <c r="AH123" s="374"/>
      <c r="AI123" s="374"/>
      <c r="AJ123" s="374"/>
      <c r="AK123" s="374"/>
      <c r="AL123" s="374"/>
      <c r="AM123" s="374"/>
      <c r="AN123" s="374"/>
      <c r="AO123" s="374"/>
      <c r="AP123" s="374"/>
      <c r="AQ123" s="374"/>
      <c r="AR123" s="374"/>
      <c r="AS123" s="374"/>
      <c r="AT123" s="374"/>
    </row>
    <row r="124" ht="15.75" customHeight="1">
      <c r="A124" s="357"/>
      <c r="B124" s="391"/>
      <c r="C124" s="391"/>
      <c r="D124" s="360"/>
      <c r="E124" s="391"/>
      <c r="F124" s="406"/>
      <c r="G124" s="407"/>
      <c r="H124" s="384"/>
      <c r="I124" s="376"/>
      <c r="J124" s="381"/>
      <c r="K124" s="371"/>
      <c r="L124" s="378"/>
      <c r="M124" s="372"/>
      <c r="N124" s="372"/>
      <c r="O124" s="373"/>
      <c r="P124" s="374"/>
      <c r="Q124" s="374"/>
      <c r="R124" s="374"/>
      <c r="S124" s="374"/>
      <c r="T124" s="374"/>
      <c r="U124" s="374"/>
      <c r="V124" s="374"/>
      <c r="W124" s="374"/>
      <c r="X124" s="374"/>
      <c r="Y124" s="374"/>
      <c r="Z124" s="374"/>
      <c r="AA124" s="374"/>
      <c r="AB124" s="374"/>
      <c r="AC124" s="374"/>
      <c r="AD124" s="374"/>
      <c r="AE124" s="374"/>
      <c r="AF124" s="374"/>
      <c r="AG124" s="374"/>
      <c r="AH124" s="374"/>
      <c r="AI124" s="374"/>
      <c r="AJ124" s="374"/>
      <c r="AK124" s="374"/>
      <c r="AL124" s="374"/>
      <c r="AM124" s="374"/>
      <c r="AN124" s="374"/>
      <c r="AO124" s="374"/>
      <c r="AP124" s="374"/>
      <c r="AQ124" s="374"/>
      <c r="AR124" s="374"/>
      <c r="AS124" s="374"/>
      <c r="AT124" s="374"/>
    </row>
    <row r="125" ht="15.75" customHeight="1">
      <c r="A125" s="357"/>
      <c r="B125" s="391"/>
      <c r="C125" s="391"/>
      <c r="D125" s="360"/>
      <c r="E125" s="391"/>
      <c r="F125" s="406"/>
      <c r="G125" s="407"/>
      <c r="H125" s="384"/>
      <c r="I125" s="376"/>
      <c r="J125" s="381"/>
      <c r="K125" s="371"/>
      <c r="L125" s="378"/>
      <c r="M125" s="372"/>
      <c r="N125" s="372"/>
      <c r="O125" s="373"/>
      <c r="P125" s="374"/>
      <c r="Q125" s="374"/>
      <c r="R125" s="374"/>
      <c r="S125" s="374"/>
      <c r="T125" s="374"/>
      <c r="U125" s="374"/>
      <c r="V125" s="374"/>
      <c r="W125" s="374"/>
      <c r="X125" s="374"/>
      <c r="Y125" s="374"/>
      <c r="Z125" s="374"/>
      <c r="AA125" s="374"/>
      <c r="AB125" s="374"/>
      <c r="AC125" s="374"/>
      <c r="AD125" s="374"/>
      <c r="AE125" s="374"/>
      <c r="AF125" s="374"/>
      <c r="AG125" s="374"/>
      <c r="AH125" s="374"/>
      <c r="AI125" s="374"/>
      <c r="AJ125" s="374"/>
      <c r="AK125" s="374"/>
      <c r="AL125" s="374"/>
      <c r="AM125" s="374"/>
      <c r="AN125" s="374"/>
      <c r="AO125" s="374"/>
      <c r="AP125" s="374"/>
      <c r="AQ125" s="374"/>
      <c r="AR125" s="374"/>
      <c r="AS125" s="374"/>
      <c r="AT125" s="374"/>
    </row>
    <row r="126" ht="15.75" customHeight="1">
      <c r="A126" s="357"/>
      <c r="B126" s="391"/>
      <c r="C126" s="391"/>
      <c r="D126" s="360"/>
      <c r="E126" s="391"/>
      <c r="F126" s="406"/>
      <c r="G126" s="407"/>
      <c r="H126" s="384"/>
      <c r="I126" s="376"/>
      <c r="J126" s="381"/>
      <c r="K126" s="371"/>
      <c r="L126" s="378"/>
      <c r="M126" s="372"/>
      <c r="N126" s="372"/>
      <c r="O126" s="373"/>
      <c r="P126" s="374"/>
      <c r="Q126" s="374"/>
      <c r="R126" s="374"/>
      <c r="S126" s="374"/>
      <c r="T126" s="374"/>
      <c r="U126" s="374"/>
      <c r="V126" s="374"/>
      <c r="W126" s="374"/>
      <c r="X126" s="374"/>
      <c r="Y126" s="374"/>
      <c r="Z126" s="374"/>
      <c r="AA126" s="374"/>
      <c r="AB126" s="374"/>
      <c r="AC126" s="374"/>
      <c r="AD126" s="374"/>
      <c r="AE126" s="374"/>
      <c r="AF126" s="374"/>
      <c r="AG126" s="374"/>
      <c r="AH126" s="374"/>
      <c r="AI126" s="374"/>
      <c r="AJ126" s="374"/>
      <c r="AK126" s="374"/>
      <c r="AL126" s="374"/>
      <c r="AM126" s="374"/>
      <c r="AN126" s="374"/>
      <c r="AO126" s="374"/>
      <c r="AP126" s="374"/>
      <c r="AQ126" s="374"/>
      <c r="AR126" s="374"/>
      <c r="AS126" s="374"/>
      <c r="AT126" s="374"/>
    </row>
    <row r="127" ht="15.75" customHeight="1">
      <c r="A127" s="357"/>
      <c r="B127" s="391"/>
      <c r="C127" s="391"/>
      <c r="D127" s="360"/>
      <c r="E127" s="391"/>
      <c r="F127" s="406"/>
      <c r="G127" s="407"/>
      <c r="H127" s="384"/>
      <c r="I127" s="376"/>
      <c r="J127" s="381"/>
      <c r="K127" s="371"/>
      <c r="L127" s="378"/>
      <c r="M127" s="372"/>
      <c r="N127" s="372"/>
      <c r="O127" s="373"/>
      <c r="P127" s="374"/>
      <c r="Q127" s="374"/>
      <c r="R127" s="374"/>
      <c r="S127" s="374"/>
      <c r="T127" s="374"/>
      <c r="U127" s="374"/>
      <c r="V127" s="374"/>
      <c r="W127" s="374"/>
      <c r="X127" s="374"/>
      <c r="Y127" s="374"/>
      <c r="Z127" s="374"/>
      <c r="AA127" s="374"/>
      <c r="AB127" s="374"/>
      <c r="AC127" s="374"/>
      <c r="AD127" s="374"/>
      <c r="AE127" s="374"/>
      <c r="AF127" s="374"/>
      <c r="AG127" s="374"/>
      <c r="AH127" s="374"/>
      <c r="AI127" s="374"/>
      <c r="AJ127" s="374"/>
      <c r="AK127" s="374"/>
      <c r="AL127" s="374"/>
      <c r="AM127" s="374"/>
      <c r="AN127" s="374"/>
      <c r="AO127" s="374"/>
      <c r="AP127" s="374"/>
      <c r="AQ127" s="374"/>
      <c r="AR127" s="374"/>
      <c r="AS127" s="374"/>
      <c r="AT127" s="374"/>
    </row>
    <row r="128" ht="15.75" customHeight="1">
      <c r="A128" s="357"/>
      <c r="B128" s="391"/>
      <c r="C128" s="391"/>
      <c r="D128" s="360"/>
      <c r="E128" s="391"/>
      <c r="F128" s="406"/>
      <c r="G128" s="407"/>
      <c r="H128" s="384"/>
      <c r="I128" s="376"/>
      <c r="J128" s="381"/>
      <c r="K128" s="371"/>
      <c r="L128" s="378"/>
      <c r="M128" s="372"/>
      <c r="N128" s="372"/>
      <c r="O128" s="373"/>
      <c r="P128" s="374"/>
      <c r="Q128" s="374"/>
      <c r="R128" s="374"/>
      <c r="S128" s="374"/>
      <c r="T128" s="374"/>
      <c r="U128" s="374"/>
      <c r="V128" s="374"/>
      <c r="W128" s="374"/>
      <c r="X128" s="374"/>
      <c r="Y128" s="374"/>
      <c r="Z128" s="374"/>
      <c r="AA128" s="374"/>
      <c r="AB128" s="374"/>
      <c r="AC128" s="374"/>
      <c r="AD128" s="374"/>
      <c r="AE128" s="374"/>
      <c r="AF128" s="374"/>
      <c r="AG128" s="374"/>
      <c r="AH128" s="374"/>
      <c r="AI128" s="374"/>
      <c r="AJ128" s="374"/>
      <c r="AK128" s="374"/>
      <c r="AL128" s="374"/>
      <c r="AM128" s="374"/>
      <c r="AN128" s="374"/>
      <c r="AO128" s="374"/>
      <c r="AP128" s="374"/>
      <c r="AQ128" s="374"/>
      <c r="AR128" s="374"/>
      <c r="AS128" s="374"/>
      <c r="AT128" s="374"/>
    </row>
    <row r="129" ht="15.75" customHeight="1">
      <c r="A129" s="357"/>
      <c r="B129" s="391"/>
      <c r="C129" s="391"/>
      <c r="D129" s="360"/>
      <c r="E129" s="391"/>
      <c r="F129" s="406"/>
      <c r="G129" s="407"/>
      <c r="H129" s="384"/>
      <c r="I129" s="376"/>
      <c r="J129" s="381"/>
      <c r="K129" s="371"/>
      <c r="L129" s="378"/>
      <c r="M129" s="372"/>
      <c r="N129" s="372"/>
      <c r="O129" s="373"/>
      <c r="P129" s="374"/>
      <c r="Q129" s="374"/>
      <c r="R129" s="374"/>
      <c r="S129" s="374"/>
      <c r="T129" s="374"/>
      <c r="U129" s="374"/>
      <c r="V129" s="374"/>
      <c r="W129" s="374"/>
      <c r="X129" s="374"/>
      <c r="Y129" s="374"/>
      <c r="Z129" s="374"/>
      <c r="AA129" s="374"/>
      <c r="AB129" s="374"/>
      <c r="AC129" s="374"/>
      <c r="AD129" s="374"/>
      <c r="AE129" s="374"/>
      <c r="AF129" s="374"/>
      <c r="AG129" s="374"/>
      <c r="AH129" s="374"/>
      <c r="AI129" s="374"/>
      <c r="AJ129" s="374"/>
      <c r="AK129" s="374"/>
      <c r="AL129" s="374"/>
      <c r="AM129" s="374"/>
      <c r="AN129" s="374"/>
      <c r="AO129" s="374"/>
      <c r="AP129" s="374"/>
      <c r="AQ129" s="374"/>
      <c r="AR129" s="374"/>
      <c r="AS129" s="374"/>
      <c r="AT129" s="374"/>
    </row>
    <row r="130" ht="15.75" customHeight="1">
      <c r="A130" s="357"/>
      <c r="B130" s="391"/>
      <c r="C130" s="391"/>
      <c r="D130" s="360"/>
      <c r="E130" s="391"/>
      <c r="F130" s="406"/>
      <c r="G130" s="407"/>
      <c r="H130" s="384"/>
      <c r="I130" s="376"/>
      <c r="J130" s="381"/>
      <c r="K130" s="371"/>
      <c r="L130" s="378"/>
      <c r="M130" s="372"/>
      <c r="N130" s="372"/>
      <c r="O130" s="373"/>
      <c r="P130" s="374"/>
      <c r="Q130" s="374"/>
      <c r="R130" s="374"/>
      <c r="S130" s="374"/>
      <c r="T130" s="374"/>
      <c r="U130" s="374"/>
      <c r="V130" s="374"/>
      <c r="W130" s="374"/>
      <c r="X130" s="374"/>
      <c r="Y130" s="374"/>
      <c r="Z130" s="374"/>
      <c r="AA130" s="374"/>
      <c r="AB130" s="374"/>
      <c r="AC130" s="374"/>
      <c r="AD130" s="374"/>
      <c r="AE130" s="374"/>
      <c r="AF130" s="374"/>
      <c r="AG130" s="374"/>
      <c r="AH130" s="374"/>
      <c r="AI130" s="374"/>
      <c r="AJ130" s="374"/>
      <c r="AK130" s="374"/>
      <c r="AL130" s="374"/>
      <c r="AM130" s="374"/>
      <c r="AN130" s="374"/>
      <c r="AO130" s="374"/>
      <c r="AP130" s="374"/>
      <c r="AQ130" s="374"/>
      <c r="AR130" s="374"/>
      <c r="AS130" s="374"/>
      <c r="AT130" s="374"/>
    </row>
    <row r="131" ht="15.75" customHeight="1">
      <c r="A131" s="357"/>
      <c r="B131" s="391"/>
      <c r="C131" s="391"/>
      <c r="D131" s="360"/>
      <c r="E131" s="391"/>
      <c r="F131" s="406"/>
      <c r="G131" s="407"/>
      <c r="H131" s="384"/>
      <c r="I131" s="376"/>
      <c r="J131" s="381"/>
      <c r="K131" s="371"/>
      <c r="L131" s="378"/>
      <c r="M131" s="372"/>
      <c r="N131" s="372"/>
      <c r="O131" s="373"/>
      <c r="P131" s="374"/>
      <c r="Q131" s="374"/>
      <c r="R131" s="374"/>
      <c r="S131" s="374"/>
      <c r="T131" s="374"/>
      <c r="U131" s="374"/>
      <c r="V131" s="374"/>
      <c r="W131" s="374"/>
      <c r="X131" s="374"/>
      <c r="Y131" s="374"/>
      <c r="Z131" s="374"/>
      <c r="AA131" s="374"/>
      <c r="AB131" s="374"/>
      <c r="AC131" s="374"/>
      <c r="AD131" s="374"/>
      <c r="AE131" s="374"/>
      <c r="AF131" s="374"/>
      <c r="AG131" s="374"/>
      <c r="AH131" s="374"/>
      <c r="AI131" s="374"/>
      <c r="AJ131" s="374"/>
      <c r="AK131" s="374"/>
      <c r="AL131" s="374"/>
      <c r="AM131" s="374"/>
      <c r="AN131" s="374"/>
      <c r="AO131" s="374"/>
      <c r="AP131" s="374"/>
      <c r="AQ131" s="374"/>
      <c r="AR131" s="374"/>
      <c r="AS131" s="374"/>
      <c r="AT131" s="374"/>
    </row>
    <row r="132" ht="15.75" customHeight="1">
      <c r="A132" s="357"/>
      <c r="B132" s="391"/>
      <c r="C132" s="391"/>
      <c r="D132" s="360"/>
      <c r="E132" s="391"/>
      <c r="F132" s="406"/>
      <c r="G132" s="407"/>
      <c r="H132" s="384"/>
      <c r="I132" s="376"/>
      <c r="J132" s="381"/>
      <c r="K132" s="371"/>
      <c r="L132" s="378"/>
      <c r="M132" s="372"/>
      <c r="N132" s="372"/>
      <c r="O132" s="373"/>
      <c r="P132" s="374"/>
      <c r="Q132" s="374"/>
      <c r="R132" s="374"/>
      <c r="S132" s="374"/>
      <c r="T132" s="374"/>
      <c r="U132" s="374"/>
      <c r="V132" s="374"/>
      <c r="W132" s="374"/>
      <c r="X132" s="374"/>
      <c r="Y132" s="374"/>
      <c r="Z132" s="374"/>
      <c r="AA132" s="374"/>
      <c r="AB132" s="374"/>
      <c r="AC132" s="374"/>
      <c r="AD132" s="374"/>
      <c r="AE132" s="374"/>
      <c r="AF132" s="374"/>
      <c r="AG132" s="374"/>
      <c r="AH132" s="374"/>
      <c r="AI132" s="374"/>
      <c r="AJ132" s="374"/>
      <c r="AK132" s="374"/>
      <c r="AL132" s="374"/>
      <c r="AM132" s="374"/>
      <c r="AN132" s="374"/>
      <c r="AO132" s="374"/>
      <c r="AP132" s="374"/>
      <c r="AQ132" s="374"/>
      <c r="AR132" s="374"/>
      <c r="AS132" s="374"/>
      <c r="AT132" s="374"/>
    </row>
    <row r="133" ht="15.75" customHeight="1">
      <c r="A133" s="357"/>
      <c r="B133" s="391"/>
      <c r="C133" s="391"/>
      <c r="D133" s="360"/>
      <c r="E133" s="391"/>
      <c r="F133" s="406"/>
      <c r="G133" s="407"/>
      <c r="H133" s="384"/>
      <c r="I133" s="376"/>
      <c r="J133" s="381"/>
      <c r="K133" s="371"/>
      <c r="L133" s="378"/>
      <c r="M133" s="372"/>
      <c r="N133" s="372"/>
      <c r="O133" s="373"/>
      <c r="P133" s="374"/>
      <c r="Q133" s="374"/>
      <c r="R133" s="374"/>
      <c r="S133" s="374"/>
      <c r="T133" s="374"/>
      <c r="U133" s="374"/>
      <c r="V133" s="374"/>
      <c r="W133" s="374"/>
      <c r="X133" s="374"/>
      <c r="Y133" s="374"/>
      <c r="Z133" s="374"/>
      <c r="AA133" s="374"/>
      <c r="AB133" s="374"/>
      <c r="AC133" s="374"/>
      <c r="AD133" s="374"/>
      <c r="AE133" s="374"/>
      <c r="AF133" s="374"/>
      <c r="AG133" s="374"/>
      <c r="AH133" s="374"/>
      <c r="AI133" s="374"/>
      <c r="AJ133" s="374"/>
      <c r="AK133" s="374"/>
      <c r="AL133" s="374"/>
      <c r="AM133" s="374"/>
      <c r="AN133" s="374"/>
      <c r="AO133" s="374"/>
      <c r="AP133" s="374"/>
      <c r="AQ133" s="374"/>
      <c r="AR133" s="374"/>
      <c r="AS133" s="374"/>
      <c r="AT133" s="374"/>
    </row>
    <row r="134" ht="15.75" customHeight="1">
      <c r="A134" s="357"/>
      <c r="B134" s="391"/>
      <c r="C134" s="391"/>
      <c r="D134" s="360"/>
      <c r="E134" s="391"/>
      <c r="F134" s="406"/>
      <c r="G134" s="407"/>
      <c r="H134" s="384"/>
      <c r="I134" s="376"/>
      <c r="J134" s="381"/>
      <c r="K134" s="371"/>
      <c r="L134" s="378"/>
      <c r="M134" s="372"/>
      <c r="N134" s="372"/>
      <c r="O134" s="373"/>
      <c r="P134" s="374"/>
      <c r="Q134" s="374"/>
      <c r="R134" s="374"/>
      <c r="S134" s="374"/>
      <c r="T134" s="374"/>
      <c r="U134" s="374"/>
      <c r="V134" s="374"/>
      <c r="W134" s="374"/>
      <c r="X134" s="374"/>
      <c r="Y134" s="374"/>
      <c r="Z134" s="374"/>
      <c r="AA134" s="374"/>
      <c r="AB134" s="374"/>
      <c r="AC134" s="374"/>
      <c r="AD134" s="374"/>
      <c r="AE134" s="374"/>
      <c r="AF134" s="374"/>
      <c r="AG134" s="374"/>
      <c r="AH134" s="374"/>
      <c r="AI134" s="374"/>
      <c r="AJ134" s="374"/>
      <c r="AK134" s="374"/>
      <c r="AL134" s="374"/>
      <c r="AM134" s="374"/>
      <c r="AN134" s="374"/>
      <c r="AO134" s="374"/>
      <c r="AP134" s="374"/>
      <c r="AQ134" s="374"/>
      <c r="AR134" s="374"/>
      <c r="AS134" s="374"/>
      <c r="AT134" s="374"/>
    </row>
    <row r="135" ht="15.75" customHeight="1">
      <c r="A135" s="357"/>
      <c r="B135" s="391"/>
      <c r="C135" s="391"/>
      <c r="D135" s="360"/>
      <c r="E135" s="391"/>
      <c r="F135" s="406"/>
      <c r="G135" s="407"/>
      <c r="H135" s="384"/>
      <c r="I135" s="381"/>
      <c r="J135" s="381"/>
      <c r="K135" s="371"/>
      <c r="L135" s="378"/>
      <c r="M135" s="372"/>
      <c r="N135" s="372"/>
      <c r="O135" s="373"/>
      <c r="P135" s="374"/>
      <c r="Q135" s="374"/>
      <c r="R135" s="374"/>
      <c r="S135" s="374"/>
      <c r="T135" s="374"/>
      <c r="U135" s="374"/>
      <c r="V135" s="374"/>
      <c r="W135" s="374"/>
      <c r="X135" s="374"/>
      <c r="Y135" s="374"/>
      <c r="Z135" s="374"/>
      <c r="AA135" s="374"/>
      <c r="AB135" s="374"/>
      <c r="AC135" s="374"/>
      <c r="AD135" s="374"/>
      <c r="AE135" s="374"/>
      <c r="AF135" s="374"/>
      <c r="AG135" s="374"/>
      <c r="AH135" s="374"/>
      <c r="AI135" s="374"/>
      <c r="AJ135" s="374"/>
      <c r="AK135" s="374"/>
      <c r="AL135" s="374"/>
      <c r="AM135" s="374"/>
      <c r="AN135" s="374"/>
      <c r="AO135" s="374"/>
      <c r="AP135" s="374"/>
      <c r="AQ135" s="374"/>
      <c r="AR135" s="374"/>
      <c r="AS135" s="374"/>
      <c r="AT135" s="374"/>
    </row>
    <row r="136" ht="15.75" customHeight="1">
      <c r="A136" s="357"/>
      <c r="B136" s="391"/>
      <c r="C136" s="391"/>
      <c r="D136" s="360"/>
      <c r="E136" s="391"/>
      <c r="F136" s="406"/>
      <c r="G136" s="407"/>
      <c r="H136" s="384"/>
      <c r="I136" s="381"/>
      <c r="J136" s="381"/>
      <c r="K136" s="371"/>
      <c r="L136" s="378"/>
      <c r="M136" s="372"/>
      <c r="N136" s="372"/>
      <c r="O136" s="373"/>
      <c r="P136" s="374"/>
      <c r="Q136" s="374"/>
      <c r="R136" s="374"/>
      <c r="S136" s="374"/>
      <c r="T136" s="374"/>
      <c r="U136" s="374"/>
      <c r="V136" s="374"/>
      <c r="W136" s="374"/>
      <c r="X136" s="374"/>
      <c r="Y136" s="374"/>
      <c r="Z136" s="374"/>
      <c r="AA136" s="374"/>
      <c r="AB136" s="374"/>
      <c r="AC136" s="374"/>
      <c r="AD136" s="374"/>
      <c r="AE136" s="374"/>
      <c r="AF136" s="374"/>
      <c r="AG136" s="374"/>
      <c r="AH136" s="374"/>
      <c r="AI136" s="374"/>
      <c r="AJ136" s="374"/>
      <c r="AK136" s="374"/>
      <c r="AL136" s="374"/>
      <c r="AM136" s="374"/>
      <c r="AN136" s="374"/>
      <c r="AO136" s="374"/>
      <c r="AP136" s="374"/>
      <c r="AQ136" s="374"/>
      <c r="AR136" s="374"/>
      <c r="AS136" s="374"/>
      <c r="AT136" s="374"/>
    </row>
    <row r="137" ht="15.75" customHeight="1">
      <c r="A137" s="357"/>
      <c r="B137" s="391"/>
      <c r="C137" s="391"/>
      <c r="D137" s="360"/>
      <c r="E137" s="391"/>
      <c r="F137" s="406"/>
      <c r="G137" s="407"/>
      <c r="H137" s="384"/>
      <c r="I137" s="381"/>
      <c r="J137" s="381"/>
      <c r="K137" s="371"/>
      <c r="L137" s="378"/>
      <c r="M137" s="372"/>
      <c r="N137" s="372"/>
      <c r="O137" s="373"/>
      <c r="P137" s="374"/>
      <c r="Q137" s="374"/>
      <c r="R137" s="374"/>
      <c r="S137" s="374"/>
      <c r="T137" s="374"/>
      <c r="U137" s="374"/>
      <c r="V137" s="374"/>
      <c r="W137" s="374"/>
      <c r="X137" s="374"/>
      <c r="Y137" s="374"/>
      <c r="Z137" s="374"/>
      <c r="AA137" s="374"/>
      <c r="AB137" s="374"/>
      <c r="AC137" s="374"/>
      <c r="AD137" s="374"/>
      <c r="AE137" s="374"/>
      <c r="AF137" s="374"/>
      <c r="AG137" s="374"/>
      <c r="AH137" s="374"/>
      <c r="AI137" s="374"/>
      <c r="AJ137" s="374"/>
      <c r="AK137" s="374"/>
      <c r="AL137" s="374"/>
      <c r="AM137" s="374"/>
      <c r="AN137" s="374"/>
      <c r="AO137" s="374"/>
      <c r="AP137" s="374"/>
      <c r="AQ137" s="374"/>
      <c r="AR137" s="374"/>
      <c r="AS137" s="374"/>
      <c r="AT137" s="374"/>
    </row>
    <row r="138" ht="15.75" customHeight="1">
      <c r="A138" s="357"/>
      <c r="B138" s="391"/>
      <c r="C138" s="391"/>
      <c r="D138" s="360"/>
      <c r="E138" s="391"/>
      <c r="F138" s="406"/>
      <c r="G138" s="407"/>
      <c r="H138" s="384"/>
      <c r="I138" s="381"/>
      <c r="J138" s="381"/>
      <c r="K138" s="371"/>
      <c r="L138" s="378"/>
      <c r="M138" s="372"/>
      <c r="N138" s="372"/>
      <c r="O138" s="373"/>
      <c r="P138" s="374"/>
      <c r="Q138" s="374"/>
      <c r="R138" s="374"/>
      <c r="S138" s="374"/>
      <c r="T138" s="374"/>
      <c r="U138" s="374"/>
      <c r="V138" s="374"/>
      <c r="W138" s="374"/>
      <c r="X138" s="374"/>
      <c r="Y138" s="374"/>
      <c r="Z138" s="374"/>
      <c r="AA138" s="374"/>
      <c r="AB138" s="374"/>
      <c r="AC138" s="374"/>
      <c r="AD138" s="374"/>
      <c r="AE138" s="374"/>
      <c r="AF138" s="374"/>
      <c r="AG138" s="374"/>
      <c r="AH138" s="374"/>
      <c r="AI138" s="374"/>
      <c r="AJ138" s="374"/>
      <c r="AK138" s="374"/>
      <c r="AL138" s="374"/>
      <c r="AM138" s="374"/>
      <c r="AN138" s="374"/>
      <c r="AO138" s="374"/>
      <c r="AP138" s="374"/>
      <c r="AQ138" s="374"/>
      <c r="AR138" s="374"/>
      <c r="AS138" s="374"/>
      <c r="AT138" s="374"/>
    </row>
    <row r="139" ht="15.75" customHeight="1">
      <c r="A139" s="357"/>
      <c r="B139" s="391"/>
      <c r="C139" s="391"/>
      <c r="D139" s="360"/>
      <c r="E139" s="391"/>
      <c r="F139" s="406"/>
      <c r="G139" s="407"/>
      <c r="H139" s="384"/>
      <c r="I139" s="381"/>
      <c r="J139" s="381"/>
      <c r="K139" s="371"/>
      <c r="L139" s="378"/>
      <c r="M139" s="372"/>
      <c r="N139" s="372"/>
      <c r="O139" s="373"/>
      <c r="P139" s="374"/>
      <c r="Q139" s="374"/>
      <c r="R139" s="374"/>
      <c r="S139" s="374"/>
      <c r="T139" s="374"/>
      <c r="U139" s="374"/>
      <c r="V139" s="374"/>
      <c r="W139" s="374"/>
      <c r="X139" s="374"/>
      <c r="Y139" s="374"/>
      <c r="Z139" s="374"/>
      <c r="AA139" s="374"/>
      <c r="AB139" s="374"/>
      <c r="AC139" s="374"/>
      <c r="AD139" s="374"/>
      <c r="AE139" s="374"/>
      <c r="AF139" s="374"/>
      <c r="AG139" s="374"/>
      <c r="AH139" s="374"/>
      <c r="AI139" s="374"/>
      <c r="AJ139" s="374"/>
      <c r="AK139" s="374"/>
      <c r="AL139" s="374"/>
      <c r="AM139" s="374"/>
      <c r="AN139" s="374"/>
      <c r="AO139" s="374"/>
      <c r="AP139" s="374"/>
      <c r="AQ139" s="374"/>
      <c r="AR139" s="374"/>
      <c r="AS139" s="374"/>
      <c r="AT139" s="374"/>
    </row>
    <row r="140" ht="15.75" customHeight="1">
      <c r="A140" s="357"/>
      <c r="B140" s="391"/>
      <c r="C140" s="391"/>
      <c r="D140" s="360"/>
      <c r="E140" s="391"/>
      <c r="F140" s="406"/>
      <c r="G140" s="407"/>
      <c r="H140" s="384"/>
      <c r="I140" s="381"/>
      <c r="J140" s="381"/>
      <c r="K140" s="371"/>
      <c r="L140" s="378"/>
      <c r="M140" s="372"/>
      <c r="N140" s="372"/>
      <c r="O140" s="373"/>
      <c r="P140" s="374"/>
      <c r="Q140" s="374"/>
      <c r="R140" s="374"/>
      <c r="S140" s="374"/>
      <c r="T140" s="374"/>
      <c r="U140" s="374"/>
      <c r="V140" s="374"/>
      <c r="W140" s="374"/>
      <c r="X140" s="374"/>
      <c r="Y140" s="374"/>
      <c r="Z140" s="374"/>
      <c r="AA140" s="374"/>
      <c r="AB140" s="374"/>
      <c r="AC140" s="374"/>
      <c r="AD140" s="374"/>
      <c r="AE140" s="374"/>
      <c r="AF140" s="374"/>
      <c r="AG140" s="374"/>
      <c r="AH140" s="374"/>
      <c r="AI140" s="374"/>
      <c r="AJ140" s="374"/>
      <c r="AK140" s="374"/>
      <c r="AL140" s="374"/>
      <c r="AM140" s="374"/>
      <c r="AN140" s="374"/>
      <c r="AO140" s="374"/>
      <c r="AP140" s="374"/>
      <c r="AQ140" s="374"/>
      <c r="AR140" s="374"/>
      <c r="AS140" s="374"/>
      <c r="AT140" s="374"/>
    </row>
    <row r="141" ht="15.75" customHeight="1">
      <c r="A141" s="382"/>
      <c r="B141" s="97"/>
      <c r="C141" s="43"/>
      <c r="D141" s="376"/>
      <c r="E141" s="383"/>
      <c r="F141" s="384"/>
      <c r="G141" s="384"/>
      <c r="H141" s="384"/>
      <c r="I141" s="381"/>
      <c r="J141" s="381"/>
      <c r="K141" s="378"/>
      <c r="L141" s="378"/>
      <c r="M141" s="372"/>
      <c r="N141" s="372"/>
      <c r="O141" s="372"/>
      <c r="P141" s="374"/>
      <c r="Q141" s="374"/>
      <c r="R141" s="374"/>
      <c r="S141" s="374"/>
      <c r="T141" s="374"/>
      <c r="U141" s="374"/>
      <c r="V141" s="374"/>
      <c r="W141" s="374"/>
      <c r="X141" s="374"/>
      <c r="Y141" s="374"/>
      <c r="Z141" s="374"/>
      <c r="AA141" s="374"/>
      <c r="AB141" s="374"/>
      <c r="AC141" s="374"/>
      <c r="AD141" s="374"/>
      <c r="AE141" s="374"/>
      <c r="AF141" s="374"/>
      <c r="AG141" s="374"/>
      <c r="AH141" s="374"/>
      <c r="AI141" s="374"/>
      <c r="AJ141" s="374"/>
      <c r="AK141" s="374"/>
      <c r="AL141" s="374"/>
      <c r="AM141" s="374"/>
      <c r="AN141" s="374"/>
      <c r="AO141" s="374"/>
      <c r="AP141" s="374"/>
      <c r="AQ141" s="374"/>
      <c r="AR141" s="374"/>
      <c r="AS141" s="374"/>
      <c r="AT141" s="374"/>
    </row>
    <row r="142" ht="15.75" customHeight="1">
      <c r="A142" s="357"/>
      <c r="B142" s="391"/>
      <c r="C142" s="391"/>
      <c r="D142" s="360"/>
      <c r="E142" s="391"/>
      <c r="F142" s="406"/>
      <c r="G142" s="407"/>
      <c r="H142" s="384"/>
      <c r="I142" s="381"/>
      <c r="J142" s="381"/>
      <c r="K142" s="371"/>
      <c r="L142" s="378"/>
      <c r="M142" s="372"/>
      <c r="N142" s="372"/>
      <c r="O142" s="373"/>
      <c r="P142" s="374"/>
      <c r="Q142" s="374"/>
      <c r="R142" s="374"/>
      <c r="S142" s="374"/>
      <c r="T142" s="374"/>
      <c r="U142" s="374"/>
      <c r="V142" s="374"/>
      <c r="W142" s="374"/>
      <c r="X142" s="374"/>
      <c r="Y142" s="374"/>
      <c r="Z142" s="374"/>
      <c r="AA142" s="374"/>
      <c r="AB142" s="374"/>
      <c r="AC142" s="374"/>
      <c r="AD142" s="374"/>
      <c r="AE142" s="374"/>
      <c r="AF142" s="374"/>
      <c r="AG142" s="374"/>
      <c r="AH142" s="374"/>
      <c r="AI142" s="374"/>
      <c r="AJ142" s="374"/>
      <c r="AK142" s="374"/>
      <c r="AL142" s="374"/>
      <c r="AM142" s="374"/>
      <c r="AN142" s="374"/>
      <c r="AO142" s="374"/>
      <c r="AP142" s="374"/>
      <c r="AQ142" s="374"/>
      <c r="AR142" s="374"/>
      <c r="AS142" s="374"/>
      <c r="AT142" s="374"/>
    </row>
    <row r="143" ht="15.75" customHeight="1">
      <c r="A143" s="357"/>
      <c r="B143" s="391"/>
      <c r="C143" s="391"/>
      <c r="D143" s="360"/>
      <c r="E143" s="391"/>
      <c r="F143" s="406"/>
      <c r="G143" s="407"/>
      <c r="H143" s="384"/>
      <c r="I143" s="381"/>
      <c r="J143" s="381"/>
      <c r="K143" s="371"/>
      <c r="L143" s="378"/>
      <c r="M143" s="372"/>
      <c r="N143" s="372"/>
      <c r="O143" s="373"/>
      <c r="P143" s="374"/>
      <c r="Q143" s="374"/>
      <c r="R143" s="374"/>
      <c r="S143" s="374"/>
      <c r="T143" s="374"/>
      <c r="U143" s="374"/>
      <c r="V143" s="374"/>
      <c r="W143" s="374"/>
      <c r="X143" s="374"/>
      <c r="Y143" s="374"/>
      <c r="Z143" s="374"/>
      <c r="AA143" s="374"/>
      <c r="AB143" s="374"/>
      <c r="AC143" s="374"/>
      <c r="AD143" s="374"/>
      <c r="AE143" s="374"/>
      <c r="AF143" s="374"/>
      <c r="AG143" s="374"/>
      <c r="AH143" s="374"/>
      <c r="AI143" s="374"/>
      <c r="AJ143" s="374"/>
      <c r="AK143" s="374"/>
      <c r="AL143" s="374"/>
      <c r="AM143" s="374"/>
      <c r="AN143" s="374"/>
      <c r="AO143" s="374"/>
      <c r="AP143" s="374"/>
      <c r="AQ143" s="374"/>
      <c r="AR143" s="374"/>
      <c r="AS143" s="374"/>
      <c r="AT143" s="374"/>
    </row>
    <row r="144" ht="15.75" customHeight="1">
      <c r="A144" s="357"/>
      <c r="B144" s="391"/>
      <c r="C144" s="538"/>
      <c r="D144" s="360"/>
      <c r="E144" s="391"/>
      <c r="F144" s="406"/>
      <c r="G144" s="407"/>
      <c r="H144" s="384"/>
      <c r="I144" s="381"/>
      <c r="J144" s="381"/>
      <c r="K144" s="371"/>
      <c r="L144" s="378"/>
      <c r="M144" s="372"/>
      <c r="N144" s="372"/>
      <c r="O144" s="373"/>
      <c r="P144" s="374"/>
      <c r="Q144" s="374"/>
      <c r="R144" s="374"/>
      <c r="S144" s="374"/>
      <c r="T144" s="374"/>
      <c r="U144" s="374"/>
      <c r="V144" s="374"/>
      <c r="W144" s="374"/>
      <c r="X144" s="374"/>
      <c r="Y144" s="374"/>
      <c r="Z144" s="374"/>
      <c r="AA144" s="374"/>
      <c r="AB144" s="374"/>
      <c r="AC144" s="374"/>
      <c r="AD144" s="374"/>
      <c r="AE144" s="374"/>
      <c r="AF144" s="374"/>
      <c r="AG144" s="374"/>
      <c r="AH144" s="374"/>
      <c r="AI144" s="374"/>
      <c r="AJ144" s="374"/>
      <c r="AK144" s="374"/>
      <c r="AL144" s="374"/>
      <c r="AM144" s="374"/>
      <c r="AN144" s="374"/>
      <c r="AO144" s="374"/>
      <c r="AP144" s="374"/>
      <c r="AQ144" s="374"/>
      <c r="AR144" s="374"/>
      <c r="AS144" s="374"/>
      <c r="AT144" s="374"/>
    </row>
    <row r="145" ht="15.75" customHeight="1">
      <c r="A145" s="357"/>
      <c r="B145" s="391"/>
      <c r="C145" s="538"/>
      <c r="D145" s="360"/>
      <c r="E145" s="391"/>
      <c r="F145" s="406"/>
      <c r="G145" s="407"/>
      <c r="H145" s="384"/>
      <c r="I145" s="381"/>
      <c r="J145" s="381"/>
      <c r="K145" s="371"/>
      <c r="L145" s="378"/>
      <c r="M145" s="372"/>
      <c r="N145" s="372"/>
      <c r="O145" s="373"/>
      <c r="P145" s="374"/>
      <c r="Q145" s="374"/>
      <c r="R145" s="374"/>
      <c r="S145" s="374"/>
      <c r="T145" s="374"/>
      <c r="U145" s="374"/>
      <c r="V145" s="374"/>
      <c r="W145" s="374"/>
      <c r="X145" s="374"/>
      <c r="Y145" s="374"/>
      <c r="Z145" s="374"/>
      <c r="AA145" s="374"/>
      <c r="AB145" s="374"/>
      <c r="AC145" s="374"/>
      <c r="AD145" s="374"/>
      <c r="AE145" s="374"/>
      <c r="AF145" s="374"/>
      <c r="AG145" s="374"/>
      <c r="AH145" s="374"/>
      <c r="AI145" s="374"/>
      <c r="AJ145" s="374"/>
      <c r="AK145" s="374"/>
      <c r="AL145" s="374"/>
      <c r="AM145" s="374"/>
      <c r="AN145" s="374"/>
      <c r="AO145" s="374"/>
      <c r="AP145" s="374"/>
      <c r="AQ145" s="374"/>
      <c r="AR145" s="374"/>
      <c r="AS145" s="374"/>
      <c r="AT145" s="374"/>
    </row>
    <row r="146" ht="15.75" customHeight="1">
      <c r="A146" s="357"/>
      <c r="B146" s="391"/>
      <c r="C146" s="538"/>
      <c r="D146" s="360"/>
      <c r="E146" s="391"/>
      <c r="F146" s="406"/>
      <c r="G146" s="407"/>
      <c r="H146" s="384"/>
      <c r="I146" s="381"/>
      <c r="J146" s="381"/>
      <c r="K146" s="371"/>
      <c r="L146" s="378"/>
      <c r="M146" s="372"/>
      <c r="N146" s="372"/>
      <c r="O146" s="373"/>
      <c r="P146" s="374"/>
      <c r="Q146" s="374"/>
      <c r="R146" s="374"/>
      <c r="S146" s="374"/>
      <c r="T146" s="374"/>
      <c r="U146" s="374"/>
      <c r="V146" s="374"/>
      <c r="W146" s="374"/>
      <c r="X146" s="374"/>
      <c r="Y146" s="374"/>
      <c r="Z146" s="374"/>
      <c r="AA146" s="374"/>
      <c r="AB146" s="374"/>
      <c r="AC146" s="374"/>
      <c r="AD146" s="374"/>
      <c r="AE146" s="374"/>
      <c r="AF146" s="374"/>
      <c r="AG146" s="374"/>
      <c r="AH146" s="374"/>
      <c r="AI146" s="374"/>
      <c r="AJ146" s="374"/>
      <c r="AK146" s="374"/>
      <c r="AL146" s="374"/>
      <c r="AM146" s="374"/>
      <c r="AN146" s="374"/>
      <c r="AO146" s="374"/>
      <c r="AP146" s="374"/>
      <c r="AQ146" s="374"/>
      <c r="AR146" s="374"/>
      <c r="AS146" s="374"/>
      <c r="AT146" s="374"/>
    </row>
    <row r="147" ht="15.75" customHeight="1">
      <c r="A147" s="357"/>
      <c r="B147" s="391"/>
      <c r="C147" s="538"/>
      <c r="D147" s="360"/>
      <c r="E147" s="391"/>
      <c r="F147" s="406"/>
      <c r="G147" s="407"/>
      <c r="H147" s="384"/>
      <c r="I147" s="381"/>
      <c r="J147" s="381"/>
      <c r="K147" s="371"/>
      <c r="L147" s="378"/>
      <c r="M147" s="372"/>
      <c r="N147" s="372"/>
      <c r="O147" s="373"/>
      <c r="P147" s="374"/>
      <c r="Q147" s="374"/>
      <c r="R147" s="374"/>
      <c r="S147" s="374"/>
      <c r="T147" s="374"/>
      <c r="U147" s="374"/>
      <c r="V147" s="374"/>
      <c r="W147" s="374"/>
      <c r="X147" s="374"/>
      <c r="Y147" s="374"/>
      <c r="Z147" s="374"/>
      <c r="AA147" s="374"/>
      <c r="AB147" s="374"/>
      <c r="AC147" s="374"/>
      <c r="AD147" s="374"/>
      <c r="AE147" s="374"/>
      <c r="AF147" s="374"/>
      <c r="AG147" s="374"/>
      <c r="AH147" s="374"/>
      <c r="AI147" s="374"/>
      <c r="AJ147" s="374"/>
      <c r="AK147" s="374"/>
      <c r="AL147" s="374"/>
      <c r="AM147" s="374"/>
      <c r="AN147" s="374"/>
      <c r="AO147" s="374"/>
      <c r="AP147" s="374"/>
      <c r="AQ147" s="374"/>
      <c r="AR147" s="374"/>
      <c r="AS147" s="374"/>
      <c r="AT147" s="374"/>
    </row>
    <row r="148" ht="15.75" customHeight="1">
      <c r="A148" s="357"/>
      <c r="B148" s="391"/>
      <c r="C148" s="538"/>
      <c r="D148" s="360"/>
      <c r="E148" s="391"/>
      <c r="F148" s="406"/>
      <c r="G148" s="407"/>
      <c r="H148" s="384"/>
      <c r="I148" s="381"/>
      <c r="J148" s="381"/>
      <c r="K148" s="371"/>
      <c r="L148" s="378"/>
      <c r="M148" s="372"/>
      <c r="N148" s="372"/>
      <c r="O148" s="373"/>
      <c r="P148" s="374"/>
      <c r="Q148" s="374"/>
      <c r="R148" s="374"/>
      <c r="S148" s="374"/>
      <c r="T148" s="374"/>
      <c r="U148" s="374"/>
      <c r="V148" s="374"/>
      <c r="W148" s="374"/>
      <c r="X148" s="374"/>
      <c r="Y148" s="374"/>
      <c r="Z148" s="374"/>
      <c r="AA148" s="374"/>
      <c r="AB148" s="374"/>
      <c r="AC148" s="374"/>
      <c r="AD148" s="374"/>
      <c r="AE148" s="374"/>
      <c r="AF148" s="374"/>
      <c r="AG148" s="374"/>
      <c r="AH148" s="374"/>
      <c r="AI148" s="374"/>
      <c r="AJ148" s="374"/>
      <c r="AK148" s="374"/>
      <c r="AL148" s="374"/>
      <c r="AM148" s="374"/>
      <c r="AN148" s="374"/>
      <c r="AO148" s="374"/>
      <c r="AP148" s="374"/>
      <c r="AQ148" s="374"/>
      <c r="AR148" s="374"/>
      <c r="AS148" s="374"/>
      <c r="AT148" s="374"/>
    </row>
    <row r="149" ht="15.75" customHeight="1">
      <c r="A149" s="357"/>
      <c r="B149" s="391"/>
      <c r="C149" s="538"/>
      <c r="D149" s="360"/>
      <c r="E149" s="391"/>
      <c r="F149" s="406"/>
      <c r="G149" s="407"/>
      <c r="H149" s="384"/>
      <c r="I149" s="381"/>
      <c r="J149" s="381"/>
      <c r="K149" s="371"/>
      <c r="L149" s="378"/>
      <c r="M149" s="372"/>
      <c r="N149" s="372"/>
      <c r="O149" s="373"/>
      <c r="P149" s="374"/>
      <c r="Q149" s="374"/>
      <c r="R149" s="374"/>
      <c r="S149" s="374"/>
      <c r="T149" s="374"/>
      <c r="U149" s="374"/>
      <c r="V149" s="374"/>
      <c r="W149" s="374"/>
      <c r="X149" s="374"/>
      <c r="Y149" s="374"/>
      <c r="Z149" s="374"/>
      <c r="AA149" s="374"/>
      <c r="AB149" s="374"/>
      <c r="AC149" s="374"/>
      <c r="AD149" s="374"/>
      <c r="AE149" s="374"/>
      <c r="AF149" s="374"/>
      <c r="AG149" s="374"/>
      <c r="AH149" s="374"/>
      <c r="AI149" s="374"/>
      <c r="AJ149" s="374"/>
      <c r="AK149" s="374"/>
      <c r="AL149" s="374"/>
      <c r="AM149" s="374"/>
      <c r="AN149" s="374"/>
      <c r="AO149" s="374"/>
      <c r="AP149" s="374"/>
      <c r="AQ149" s="374"/>
      <c r="AR149" s="374"/>
      <c r="AS149" s="374"/>
      <c r="AT149" s="374"/>
    </row>
    <row r="150" ht="15.75" customHeight="1">
      <c r="A150" s="357"/>
      <c r="B150" s="391"/>
      <c r="C150" s="538"/>
      <c r="D150" s="360"/>
      <c r="E150" s="391"/>
      <c r="F150" s="408"/>
      <c r="G150" s="408"/>
      <c r="H150" s="384"/>
      <c r="I150" s="381"/>
      <c r="J150" s="381"/>
      <c r="K150" s="371"/>
      <c r="L150" s="378"/>
      <c r="M150" s="372"/>
      <c r="N150" s="372"/>
      <c r="O150" s="373"/>
      <c r="P150" s="374"/>
      <c r="Q150" s="374"/>
      <c r="R150" s="374"/>
      <c r="S150" s="374"/>
      <c r="T150" s="374"/>
      <c r="U150" s="374"/>
      <c r="V150" s="374"/>
      <c r="W150" s="374"/>
      <c r="X150" s="374"/>
      <c r="Y150" s="374"/>
      <c r="Z150" s="374"/>
      <c r="AA150" s="374"/>
      <c r="AB150" s="374"/>
      <c r="AC150" s="374"/>
      <c r="AD150" s="374"/>
      <c r="AE150" s="374"/>
      <c r="AF150" s="374"/>
      <c r="AG150" s="374"/>
      <c r="AH150" s="374"/>
      <c r="AI150" s="374"/>
      <c r="AJ150" s="374"/>
      <c r="AK150" s="374"/>
      <c r="AL150" s="374"/>
      <c r="AM150" s="374"/>
      <c r="AN150" s="374"/>
      <c r="AO150" s="374"/>
      <c r="AP150" s="374"/>
      <c r="AQ150" s="374"/>
      <c r="AR150" s="374"/>
      <c r="AS150" s="374"/>
      <c r="AT150" s="374"/>
    </row>
    <row r="151" ht="15.75" customHeight="1">
      <c r="A151" s="409"/>
      <c r="B151" s="274"/>
      <c r="C151" s="274"/>
      <c r="D151" s="343"/>
      <c r="E151" s="274"/>
      <c r="F151" s="157"/>
      <c r="G151" s="228"/>
      <c r="H151" s="384"/>
      <c r="I151" s="233"/>
      <c r="J151" s="233"/>
      <c r="K151" s="356"/>
      <c r="L151" s="70"/>
      <c r="M151" s="134"/>
      <c r="N151" s="134"/>
      <c r="O151" s="134"/>
      <c r="P151" s="134"/>
      <c r="Q151" s="134"/>
      <c r="R151" s="134"/>
      <c r="S151" s="134"/>
      <c r="T151" s="134"/>
      <c r="U151" s="134"/>
      <c r="V151" s="134"/>
      <c r="W151" s="134"/>
      <c r="X151" s="134"/>
      <c r="Y151" s="134"/>
      <c r="Z151" s="134"/>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row>
    <row r="152" ht="15.75" customHeight="1">
      <c r="A152" s="409"/>
      <c r="B152" s="274"/>
      <c r="C152" s="274"/>
      <c r="D152" s="343"/>
      <c r="E152" s="274"/>
      <c r="F152" s="157"/>
      <c r="G152" s="228"/>
      <c r="H152" s="384"/>
      <c r="I152" s="233"/>
      <c r="J152" s="233"/>
      <c r="K152" s="356"/>
      <c r="L152" s="70"/>
      <c r="M152" s="134"/>
      <c r="N152" s="134"/>
      <c r="O152" s="134"/>
      <c r="P152" s="134"/>
      <c r="Q152" s="134"/>
      <c r="R152" s="134"/>
      <c r="S152" s="134"/>
      <c r="T152" s="134"/>
      <c r="U152" s="134"/>
      <c r="V152" s="134"/>
      <c r="W152" s="134"/>
      <c r="X152" s="134"/>
      <c r="Y152" s="134"/>
      <c r="Z152" s="134"/>
      <c r="AA152" s="135"/>
      <c r="AB152" s="135"/>
      <c r="AC152" s="135"/>
      <c r="AD152" s="135"/>
      <c r="AE152" s="135"/>
      <c r="AF152" s="135"/>
      <c r="AG152" s="135"/>
      <c r="AH152" s="135"/>
      <c r="AI152" s="135"/>
      <c r="AJ152" s="135"/>
      <c r="AK152" s="135"/>
      <c r="AL152" s="135"/>
      <c r="AM152" s="135"/>
      <c r="AN152" s="135"/>
      <c r="AO152" s="135"/>
      <c r="AP152" s="135"/>
      <c r="AQ152" s="135"/>
      <c r="AR152" s="135"/>
      <c r="AS152" s="135"/>
      <c r="AT152" s="135"/>
    </row>
    <row r="153" ht="15.75" customHeight="1">
      <c r="A153" s="409"/>
      <c r="B153" s="274"/>
      <c r="C153" s="274"/>
      <c r="D153" s="343"/>
      <c r="E153" s="274"/>
      <c r="F153" s="157"/>
      <c r="G153" s="228"/>
      <c r="H153" s="384"/>
      <c r="I153" s="233"/>
      <c r="J153" s="233"/>
      <c r="K153" s="356"/>
      <c r="L153" s="70"/>
      <c r="M153" s="134"/>
      <c r="N153" s="134"/>
      <c r="O153" s="134"/>
      <c r="P153" s="134"/>
      <c r="Q153" s="134"/>
      <c r="R153" s="134"/>
      <c r="S153" s="134"/>
      <c r="T153" s="134"/>
      <c r="U153" s="134"/>
      <c r="V153" s="134"/>
      <c r="W153" s="134"/>
      <c r="X153" s="134"/>
      <c r="Y153" s="134"/>
      <c r="Z153" s="134"/>
      <c r="AA153" s="135"/>
      <c r="AB153" s="135"/>
      <c r="AC153" s="135"/>
      <c r="AD153" s="135"/>
      <c r="AE153" s="135"/>
      <c r="AF153" s="135"/>
      <c r="AG153" s="135"/>
      <c r="AH153" s="135"/>
      <c r="AI153" s="135"/>
      <c r="AJ153" s="135"/>
      <c r="AK153" s="135"/>
      <c r="AL153" s="135"/>
      <c r="AM153" s="135"/>
      <c r="AN153" s="135"/>
      <c r="AO153" s="135"/>
      <c r="AP153" s="135"/>
      <c r="AQ153" s="135"/>
      <c r="AR153" s="135"/>
      <c r="AS153" s="135"/>
      <c r="AT153" s="135"/>
    </row>
    <row r="154" ht="15.75" customHeight="1">
      <c r="A154" s="409"/>
      <c r="B154" s="274"/>
      <c r="C154" s="274"/>
      <c r="D154" s="343"/>
      <c r="E154" s="274"/>
      <c r="F154" s="157"/>
      <c r="G154" s="228"/>
      <c r="H154" s="384"/>
      <c r="I154" s="233"/>
      <c r="J154" s="292"/>
      <c r="K154" s="410"/>
      <c r="L154" s="115"/>
      <c r="M154" s="134"/>
      <c r="N154" s="134"/>
      <c r="O154" s="134"/>
      <c r="P154" s="134"/>
      <c r="Q154" s="134"/>
      <c r="R154" s="134"/>
      <c r="S154" s="134"/>
      <c r="T154" s="134"/>
      <c r="U154" s="134"/>
      <c r="V154" s="134"/>
      <c r="W154" s="134"/>
      <c r="X154" s="134"/>
      <c r="Y154" s="134"/>
      <c r="Z154" s="134"/>
      <c r="AA154" s="135"/>
      <c r="AB154" s="135"/>
      <c r="AC154" s="135"/>
      <c r="AD154" s="135"/>
      <c r="AE154" s="135"/>
      <c r="AF154" s="135"/>
      <c r="AG154" s="135"/>
      <c r="AH154" s="135"/>
      <c r="AI154" s="135"/>
      <c r="AJ154" s="135"/>
      <c r="AK154" s="135"/>
      <c r="AL154" s="135"/>
      <c r="AM154" s="135"/>
      <c r="AN154" s="135"/>
      <c r="AO154" s="135"/>
      <c r="AP154" s="135"/>
      <c r="AQ154" s="135"/>
      <c r="AR154" s="135"/>
      <c r="AS154" s="135"/>
      <c r="AT154" s="135"/>
    </row>
    <row r="155" ht="15.75" customHeight="1">
      <c r="A155" s="347"/>
      <c r="B155" s="411"/>
      <c r="C155" s="6"/>
      <c r="D155" s="412"/>
      <c r="E155" s="168"/>
      <c r="F155" s="171"/>
      <c r="G155" s="171"/>
      <c r="H155" s="171"/>
      <c r="I155" s="286"/>
      <c r="J155" s="413"/>
      <c r="K155" s="350"/>
      <c r="L155" s="350"/>
      <c r="M155" s="134"/>
      <c r="N155" s="134"/>
      <c r="O155" s="134"/>
      <c r="P155" s="134"/>
      <c r="Q155" s="134"/>
      <c r="R155" s="134"/>
      <c r="S155" s="134"/>
      <c r="T155" s="134"/>
      <c r="U155" s="134"/>
      <c r="V155" s="134"/>
      <c r="W155" s="134"/>
      <c r="X155" s="134"/>
      <c r="Y155" s="134"/>
      <c r="Z155" s="134"/>
      <c r="AA155" s="135"/>
      <c r="AB155" s="135"/>
      <c r="AC155" s="135"/>
      <c r="AD155" s="135"/>
      <c r="AE155" s="135"/>
      <c r="AF155" s="135"/>
      <c r="AG155" s="135"/>
      <c r="AH155" s="135"/>
      <c r="AI155" s="135"/>
      <c r="AJ155" s="135"/>
      <c r="AK155" s="135"/>
      <c r="AL155" s="135"/>
      <c r="AM155" s="135"/>
      <c r="AN155" s="135"/>
      <c r="AO155" s="135"/>
      <c r="AP155" s="135"/>
      <c r="AQ155" s="135"/>
      <c r="AR155" s="135"/>
      <c r="AS155" s="135"/>
      <c r="AT155" s="135"/>
    </row>
    <row r="156" ht="15.75" customHeight="1">
      <c r="A156" s="409"/>
      <c r="B156" s="274"/>
      <c r="C156" s="274"/>
      <c r="D156" s="343"/>
      <c r="E156" s="274"/>
      <c r="F156" s="157"/>
      <c r="G156" s="228"/>
      <c r="H156" s="343"/>
      <c r="I156" s="157"/>
      <c r="J156" s="233"/>
      <c r="K156" s="414"/>
      <c r="L156" s="70"/>
      <c r="M156" s="134"/>
      <c r="N156" s="134"/>
      <c r="O156" s="134"/>
      <c r="P156" s="134"/>
      <c r="Q156" s="134"/>
      <c r="R156" s="134"/>
      <c r="S156" s="134"/>
      <c r="T156" s="134"/>
      <c r="U156" s="134"/>
      <c r="V156" s="134"/>
      <c r="W156" s="134"/>
      <c r="X156" s="134"/>
      <c r="Y156" s="134"/>
      <c r="Z156" s="134"/>
      <c r="AA156" s="135"/>
      <c r="AB156" s="135"/>
      <c r="AC156" s="135"/>
      <c r="AD156" s="135"/>
      <c r="AE156" s="135"/>
      <c r="AF156" s="135"/>
      <c r="AG156" s="135"/>
      <c r="AH156" s="135"/>
      <c r="AI156" s="135"/>
      <c r="AJ156" s="135"/>
      <c r="AK156" s="135"/>
      <c r="AL156" s="135"/>
      <c r="AM156" s="135"/>
      <c r="AN156" s="135"/>
      <c r="AO156" s="135"/>
      <c r="AP156" s="135"/>
      <c r="AQ156" s="135"/>
      <c r="AR156" s="135"/>
      <c r="AS156" s="135"/>
      <c r="AT156" s="135"/>
    </row>
    <row r="157" ht="15.75" customHeight="1">
      <c r="A157" s="409"/>
      <c r="B157" s="274"/>
      <c r="C157" s="274"/>
      <c r="D157" s="343"/>
      <c r="E157" s="274"/>
      <c r="F157" s="157"/>
      <c r="G157" s="228"/>
      <c r="H157" s="343"/>
      <c r="I157" s="157"/>
      <c r="J157" s="233"/>
      <c r="K157" s="356"/>
      <c r="L157" s="70"/>
      <c r="M157" s="134"/>
      <c r="N157" s="134"/>
      <c r="O157" s="134"/>
      <c r="P157" s="134"/>
      <c r="Q157" s="134"/>
      <c r="R157" s="134"/>
      <c r="S157" s="134"/>
      <c r="T157" s="134"/>
      <c r="U157" s="134"/>
      <c r="V157" s="134"/>
      <c r="W157" s="134"/>
      <c r="X157" s="134"/>
      <c r="Y157" s="134"/>
      <c r="Z157" s="134"/>
      <c r="AA157" s="135"/>
      <c r="AB157" s="135"/>
      <c r="AC157" s="135"/>
      <c r="AD157" s="135"/>
      <c r="AE157" s="135"/>
      <c r="AF157" s="135"/>
      <c r="AG157" s="135"/>
      <c r="AH157" s="135"/>
      <c r="AI157" s="135"/>
      <c r="AJ157" s="135"/>
      <c r="AK157" s="135"/>
      <c r="AL157" s="135"/>
      <c r="AM157" s="135"/>
      <c r="AN157" s="135"/>
      <c r="AO157" s="135"/>
      <c r="AP157" s="135"/>
      <c r="AQ157" s="135"/>
      <c r="AR157" s="135"/>
      <c r="AS157" s="135"/>
      <c r="AT157" s="135"/>
    </row>
    <row r="158" ht="15.75" customHeight="1">
      <c r="A158" s="409"/>
      <c r="B158" s="274"/>
      <c r="C158" s="274"/>
      <c r="D158" s="343"/>
      <c r="E158" s="274"/>
      <c r="F158" s="157"/>
      <c r="G158" s="228"/>
      <c r="H158" s="343"/>
      <c r="I158" s="157"/>
      <c r="J158" s="233"/>
      <c r="K158" s="356"/>
      <c r="L158" s="70"/>
      <c r="M158" s="134"/>
      <c r="N158" s="134"/>
      <c r="O158" s="134"/>
      <c r="P158" s="134"/>
      <c r="Q158" s="134"/>
      <c r="R158" s="134"/>
      <c r="S158" s="134"/>
      <c r="T158" s="134"/>
      <c r="U158" s="134"/>
      <c r="V158" s="134"/>
      <c r="W158" s="134"/>
      <c r="X158" s="134"/>
      <c r="Y158" s="134"/>
      <c r="Z158" s="134"/>
      <c r="AA158" s="135"/>
      <c r="AB158" s="135"/>
      <c r="AC158" s="135"/>
      <c r="AD158" s="135"/>
      <c r="AE158" s="135"/>
      <c r="AF158" s="135"/>
      <c r="AG158" s="135"/>
      <c r="AH158" s="135"/>
      <c r="AI158" s="135"/>
      <c r="AJ158" s="135"/>
      <c r="AK158" s="135"/>
      <c r="AL158" s="135"/>
      <c r="AM158" s="135"/>
      <c r="AN158" s="135"/>
      <c r="AO158" s="135"/>
      <c r="AP158" s="135"/>
      <c r="AQ158" s="135"/>
      <c r="AR158" s="135"/>
      <c r="AS158" s="135"/>
      <c r="AT158" s="135"/>
    </row>
    <row r="159" ht="15.75" customHeight="1">
      <c r="A159" s="409"/>
      <c r="B159" s="274"/>
      <c r="C159" s="274"/>
      <c r="D159" s="343"/>
      <c r="E159" s="274"/>
      <c r="F159" s="157"/>
      <c r="G159" s="228"/>
      <c r="H159" s="343"/>
      <c r="I159" s="157"/>
      <c r="J159" s="233"/>
      <c r="K159" s="356"/>
      <c r="L159" s="70"/>
      <c r="M159" s="134"/>
      <c r="N159" s="134"/>
      <c r="O159" s="134"/>
      <c r="P159" s="134"/>
      <c r="Q159" s="134"/>
      <c r="R159" s="134"/>
      <c r="S159" s="134"/>
      <c r="T159" s="134"/>
      <c r="U159" s="134"/>
      <c r="V159" s="134"/>
      <c r="W159" s="134"/>
      <c r="X159" s="134"/>
      <c r="Y159" s="134"/>
      <c r="Z159" s="134"/>
      <c r="AA159" s="135"/>
      <c r="AB159" s="135"/>
      <c r="AC159" s="135"/>
      <c r="AD159" s="135"/>
      <c r="AE159" s="135"/>
      <c r="AF159" s="135"/>
      <c r="AG159" s="135"/>
      <c r="AH159" s="135"/>
      <c r="AI159" s="135"/>
      <c r="AJ159" s="135"/>
      <c r="AK159" s="135"/>
      <c r="AL159" s="135"/>
      <c r="AM159" s="135"/>
      <c r="AN159" s="135"/>
      <c r="AO159" s="135"/>
      <c r="AP159" s="135"/>
      <c r="AQ159" s="135"/>
      <c r="AR159" s="135"/>
      <c r="AS159" s="135"/>
      <c r="AT159" s="135"/>
    </row>
    <row r="160" ht="15.75" customHeight="1">
      <c r="A160" s="409"/>
      <c r="B160" s="274"/>
      <c r="C160" s="274"/>
      <c r="D160" s="343"/>
      <c r="E160" s="274"/>
      <c r="F160" s="157"/>
      <c r="G160" s="228"/>
      <c r="H160" s="343"/>
      <c r="I160" s="157"/>
      <c r="J160" s="233"/>
      <c r="K160" s="356"/>
      <c r="L160" s="70"/>
      <c r="M160" s="134"/>
      <c r="N160" s="134"/>
      <c r="O160" s="134"/>
      <c r="P160" s="134"/>
      <c r="Q160" s="134"/>
      <c r="R160" s="134"/>
      <c r="S160" s="134"/>
      <c r="T160" s="134"/>
      <c r="U160" s="134"/>
      <c r="V160" s="134"/>
      <c r="W160" s="134"/>
      <c r="X160" s="134"/>
      <c r="Y160" s="134"/>
      <c r="Z160" s="134"/>
      <c r="AA160" s="135"/>
      <c r="AB160" s="135"/>
      <c r="AC160" s="135"/>
      <c r="AD160" s="135"/>
      <c r="AE160" s="135"/>
      <c r="AF160" s="135"/>
      <c r="AG160" s="135"/>
      <c r="AH160" s="135"/>
      <c r="AI160" s="135"/>
      <c r="AJ160" s="135"/>
      <c r="AK160" s="135"/>
      <c r="AL160" s="135"/>
      <c r="AM160" s="135"/>
      <c r="AN160" s="135"/>
      <c r="AO160" s="135"/>
      <c r="AP160" s="135"/>
      <c r="AQ160" s="135"/>
      <c r="AR160" s="135"/>
      <c r="AS160" s="135"/>
      <c r="AT160" s="135"/>
    </row>
    <row r="161" ht="15.75" customHeight="1">
      <c r="A161" s="409"/>
      <c r="B161" s="274"/>
      <c r="C161" s="274"/>
      <c r="D161" s="343"/>
      <c r="E161" s="274"/>
      <c r="F161" s="157"/>
      <c r="G161" s="228"/>
      <c r="H161" s="343"/>
      <c r="I161" s="157"/>
      <c r="J161" s="233"/>
      <c r="K161" s="356"/>
      <c r="L161" s="70"/>
      <c r="M161" s="134"/>
      <c r="N161" s="134"/>
      <c r="O161" s="134"/>
      <c r="P161" s="134"/>
      <c r="Q161" s="134"/>
      <c r="R161" s="134"/>
      <c r="S161" s="134"/>
      <c r="T161" s="134"/>
      <c r="U161" s="134"/>
      <c r="V161" s="134"/>
      <c r="W161" s="134"/>
      <c r="X161" s="134"/>
      <c r="Y161" s="134"/>
      <c r="Z161" s="134"/>
      <c r="AA161" s="135"/>
      <c r="AB161" s="135"/>
      <c r="AC161" s="135"/>
      <c r="AD161" s="135"/>
      <c r="AE161" s="135"/>
      <c r="AF161" s="135"/>
      <c r="AG161" s="135"/>
      <c r="AH161" s="135"/>
      <c r="AI161" s="135"/>
      <c r="AJ161" s="135"/>
      <c r="AK161" s="135"/>
      <c r="AL161" s="135"/>
      <c r="AM161" s="135"/>
      <c r="AN161" s="135"/>
      <c r="AO161" s="135"/>
      <c r="AP161" s="135"/>
      <c r="AQ161" s="135"/>
      <c r="AR161" s="135"/>
      <c r="AS161" s="135"/>
      <c r="AT161" s="135"/>
    </row>
    <row r="162" ht="15.75" customHeight="1">
      <c r="A162" s="409"/>
      <c r="B162" s="274"/>
      <c r="C162" s="274"/>
      <c r="D162" s="343"/>
      <c r="E162" s="274"/>
      <c r="F162" s="157"/>
      <c r="G162" s="157"/>
      <c r="H162" s="343"/>
      <c r="I162" s="157"/>
      <c r="J162" s="233"/>
      <c r="K162" s="356"/>
      <c r="L162" s="70"/>
      <c r="M162" s="134"/>
      <c r="N162" s="134"/>
      <c r="O162" s="134"/>
      <c r="P162" s="134"/>
      <c r="Q162" s="134"/>
      <c r="R162" s="134"/>
      <c r="S162" s="134"/>
      <c r="T162" s="134"/>
      <c r="U162" s="134"/>
      <c r="V162" s="134"/>
      <c r="W162" s="134"/>
      <c r="X162" s="134"/>
      <c r="Y162" s="134"/>
      <c r="Z162" s="134"/>
      <c r="AA162" s="135"/>
      <c r="AB162" s="135"/>
      <c r="AC162" s="135"/>
      <c r="AD162" s="135"/>
      <c r="AE162" s="135"/>
      <c r="AF162" s="135"/>
      <c r="AG162" s="135"/>
      <c r="AH162" s="135"/>
      <c r="AI162" s="135"/>
      <c r="AJ162" s="135"/>
      <c r="AK162" s="135"/>
      <c r="AL162" s="135"/>
      <c r="AM162" s="135"/>
      <c r="AN162" s="135"/>
      <c r="AO162" s="135"/>
      <c r="AP162" s="135"/>
      <c r="AQ162" s="135"/>
      <c r="AR162" s="135"/>
      <c r="AS162" s="135"/>
      <c r="AT162" s="135"/>
    </row>
    <row r="163" ht="15.75" customHeight="1">
      <c r="A163" s="409"/>
      <c r="B163" s="274"/>
      <c r="C163" s="274"/>
      <c r="D163" s="343"/>
      <c r="E163" s="274"/>
      <c r="F163" s="157"/>
      <c r="G163" s="157"/>
      <c r="H163" s="343"/>
      <c r="I163" s="157"/>
      <c r="J163" s="233"/>
      <c r="K163" s="356"/>
      <c r="L163" s="70"/>
      <c r="M163" s="134"/>
      <c r="N163" s="134"/>
      <c r="O163" s="134"/>
      <c r="P163" s="134"/>
      <c r="Q163" s="134"/>
      <c r="R163" s="134"/>
      <c r="S163" s="134"/>
      <c r="T163" s="134"/>
      <c r="U163" s="134"/>
      <c r="V163" s="134"/>
      <c r="W163" s="134"/>
      <c r="X163" s="134"/>
      <c r="Y163" s="134"/>
      <c r="Z163" s="134"/>
      <c r="AA163" s="135"/>
      <c r="AB163" s="135"/>
      <c r="AC163" s="135"/>
      <c r="AD163" s="135"/>
      <c r="AE163" s="135"/>
      <c r="AF163" s="135"/>
      <c r="AG163" s="135"/>
      <c r="AH163" s="135"/>
      <c r="AI163" s="135"/>
      <c r="AJ163" s="135"/>
      <c r="AK163" s="135"/>
      <c r="AL163" s="135"/>
      <c r="AM163" s="135"/>
      <c r="AN163" s="135"/>
      <c r="AO163" s="135"/>
      <c r="AP163" s="135"/>
      <c r="AQ163" s="135"/>
      <c r="AR163" s="135"/>
      <c r="AS163" s="135"/>
      <c r="AT163" s="135"/>
    </row>
    <row r="164" ht="15.75" customHeight="1">
      <c r="A164" s="409"/>
      <c r="B164" s="274"/>
      <c r="C164" s="275"/>
      <c r="D164" s="343"/>
      <c r="E164" s="274"/>
      <c r="F164" s="157"/>
      <c r="G164" s="157"/>
      <c r="H164" s="343"/>
      <c r="I164" s="157"/>
      <c r="J164" s="233"/>
      <c r="K164" s="356"/>
      <c r="L164" s="70"/>
      <c r="M164" s="134"/>
      <c r="N164" s="134"/>
      <c r="O164" s="134"/>
      <c r="P164" s="134"/>
      <c r="Q164" s="134"/>
      <c r="R164" s="134"/>
      <c r="S164" s="134"/>
      <c r="T164" s="134"/>
      <c r="U164" s="134"/>
      <c r="V164" s="134"/>
      <c r="W164" s="134"/>
      <c r="X164" s="134"/>
      <c r="Y164" s="134"/>
      <c r="Z164" s="134"/>
      <c r="AA164" s="135"/>
      <c r="AB164" s="135"/>
      <c r="AC164" s="135"/>
      <c r="AD164" s="135"/>
      <c r="AE164" s="135"/>
      <c r="AF164" s="135"/>
      <c r="AG164" s="135"/>
      <c r="AH164" s="135"/>
      <c r="AI164" s="135"/>
      <c r="AJ164" s="135"/>
      <c r="AK164" s="135"/>
      <c r="AL164" s="135"/>
      <c r="AM164" s="135"/>
      <c r="AN164" s="135"/>
      <c r="AO164" s="135"/>
      <c r="AP164" s="135"/>
      <c r="AQ164" s="135"/>
      <c r="AR164" s="135"/>
      <c r="AS164" s="135"/>
      <c r="AT164" s="135"/>
    </row>
    <row r="165" ht="15.75" customHeight="1">
      <c r="A165" s="409"/>
      <c r="B165" s="274"/>
      <c r="C165" s="275"/>
      <c r="D165" s="343"/>
      <c r="E165" s="274"/>
      <c r="F165" s="157"/>
      <c r="G165" s="157"/>
      <c r="H165" s="343"/>
      <c r="I165" s="157"/>
      <c r="J165" s="233"/>
      <c r="K165" s="356"/>
      <c r="L165" s="70"/>
      <c r="M165" s="134"/>
      <c r="N165" s="134"/>
      <c r="O165" s="134"/>
      <c r="P165" s="134"/>
      <c r="Q165" s="134"/>
      <c r="R165" s="134"/>
      <c r="S165" s="134"/>
      <c r="T165" s="134"/>
      <c r="U165" s="134"/>
      <c r="V165" s="134"/>
      <c r="W165" s="134"/>
      <c r="X165" s="134"/>
      <c r="Y165" s="134"/>
      <c r="Z165" s="134"/>
      <c r="AA165" s="135"/>
      <c r="AB165" s="135"/>
      <c r="AC165" s="135"/>
      <c r="AD165" s="135"/>
      <c r="AE165" s="135"/>
      <c r="AF165" s="135"/>
      <c r="AG165" s="135"/>
      <c r="AH165" s="135"/>
      <c r="AI165" s="135"/>
      <c r="AJ165" s="135"/>
      <c r="AK165" s="135"/>
      <c r="AL165" s="135"/>
      <c r="AM165" s="135"/>
      <c r="AN165" s="135"/>
      <c r="AO165" s="135"/>
      <c r="AP165" s="135"/>
      <c r="AQ165" s="135"/>
      <c r="AR165" s="135"/>
      <c r="AS165" s="135"/>
      <c r="AT165" s="135"/>
    </row>
    <row r="166" ht="15.75" customHeight="1">
      <c r="A166" s="409"/>
      <c r="B166" s="274"/>
      <c r="C166" s="274"/>
      <c r="D166" s="343"/>
      <c r="E166" s="274"/>
      <c r="F166" s="157"/>
      <c r="G166" s="228"/>
      <c r="H166" s="343"/>
      <c r="I166" s="157"/>
      <c r="J166" s="233"/>
      <c r="K166" s="356"/>
      <c r="L166" s="70"/>
      <c r="M166" s="134"/>
      <c r="N166" s="134"/>
      <c r="O166" s="134"/>
      <c r="P166" s="134"/>
      <c r="Q166" s="134"/>
      <c r="R166" s="134"/>
      <c r="S166" s="134"/>
      <c r="T166" s="134"/>
      <c r="U166" s="134"/>
      <c r="V166" s="134"/>
      <c r="W166" s="134"/>
      <c r="X166" s="134"/>
      <c r="Y166" s="134"/>
      <c r="Z166" s="134"/>
      <c r="AA166" s="135"/>
      <c r="AB166" s="135"/>
      <c r="AC166" s="135"/>
      <c r="AD166" s="135"/>
      <c r="AE166" s="135"/>
      <c r="AF166" s="135"/>
      <c r="AG166" s="135"/>
      <c r="AH166" s="135"/>
      <c r="AI166" s="135"/>
      <c r="AJ166" s="135"/>
      <c r="AK166" s="135"/>
      <c r="AL166" s="135"/>
      <c r="AM166" s="135"/>
      <c r="AN166" s="135"/>
      <c r="AO166" s="135"/>
      <c r="AP166" s="135"/>
      <c r="AQ166" s="135"/>
      <c r="AR166" s="135"/>
      <c r="AS166" s="135"/>
      <c r="AT166" s="135"/>
    </row>
    <row r="167" ht="15.75" customHeight="1">
      <c r="A167" s="409"/>
      <c r="B167" s="274"/>
      <c r="C167" s="274"/>
      <c r="D167" s="343"/>
      <c r="E167" s="274"/>
      <c r="F167" s="157"/>
      <c r="G167" s="157"/>
      <c r="H167" s="343"/>
      <c r="I167" s="157"/>
      <c r="J167" s="233"/>
      <c r="K167" s="356"/>
      <c r="L167" s="70"/>
      <c r="M167" s="134"/>
      <c r="N167" s="134"/>
      <c r="O167" s="134"/>
      <c r="P167" s="134"/>
      <c r="Q167" s="134"/>
      <c r="R167" s="134"/>
      <c r="S167" s="134"/>
      <c r="T167" s="134"/>
      <c r="U167" s="134"/>
      <c r="V167" s="134"/>
      <c r="W167" s="134"/>
      <c r="X167" s="134"/>
      <c r="Y167" s="134"/>
      <c r="Z167" s="134"/>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row>
    <row r="168" ht="15.75" customHeight="1">
      <c r="A168" s="409"/>
      <c r="B168" s="274"/>
      <c r="C168" s="274"/>
      <c r="D168" s="343"/>
      <c r="E168" s="274"/>
      <c r="F168" s="157"/>
      <c r="G168" s="157"/>
      <c r="H168" s="343"/>
      <c r="I168" s="157"/>
      <c r="J168" s="233"/>
      <c r="K168" s="410"/>
      <c r="L168" s="70"/>
      <c r="M168" s="134"/>
      <c r="N168" s="134"/>
      <c r="O168" s="134"/>
      <c r="P168" s="134"/>
      <c r="Q168" s="134"/>
      <c r="R168" s="134"/>
      <c r="S168" s="134"/>
      <c r="T168" s="134"/>
      <c r="U168" s="134"/>
      <c r="V168" s="134"/>
      <c r="W168" s="134"/>
      <c r="X168" s="134"/>
      <c r="Y168" s="134"/>
      <c r="Z168" s="134"/>
      <c r="AA168" s="135"/>
      <c r="AB168" s="135"/>
      <c r="AC168" s="135"/>
      <c r="AD168" s="135"/>
      <c r="AE168" s="135"/>
      <c r="AF168" s="135"/>
      <c r="AG168" s="135"/>
      <c r="AH168" s="135"/>
      <c r="AI168" s="135"/>
      <c r="AJ168" s="135"/>
      <c r="AK168" s="135"/>
      <c r="AL168" s="135"/>
      <c r="AM168" s="135"/>
      <c r="AN168" s="135"/>
      <c r="AO168" s="135"/>
      <c r="AP168" s="135"/>
      <c r="AQ168" s="135"/>
      <c r="AR168" s="135"/>
      <c r="AS168" s="135"/>
      <c r="AT168" s="135"/>
    </row>
    <row r="169" ht="15.75" customHeight="1">
      <c r="A169" s="409"/>
      <c r="B169" s="274"/>
      <c r="C169" s="275"/>
      <c r="D169" s="343"/>
      <c r="E169" s="274"/>
      <c r="F169" s="157"/>
      <c r="G169" s="157"/>
      <c r="H169" s="343"/>
      <c r="I169" s="157"/>
      <c r="J169" s="233"/>
      <c r="K169" s="356"/>
      <c r="L169" s="70"/>
      <c r="M169" s="134"/>
      <c r="N169" s="134"/>
      <c r="O169" s="134"/>
      <c r="P169" s="134"/>
      <c r="Q169" s="134"/>
      <c r="R169" s="134"/>
      <c r="S169" s="134"/>
      <c r="T169" s="134"/>
      <c r="U169" s="134"/>
      <c r="V169" s="134"/>
      <c r="W169" s="134"/>
      <c r="X169" s="134"/>
      <c r="Y169" s="134"/>
      <c r="Z169" s="134"/>
      <c r="AA169" s="135"/>
      <c r="AB169" s="135"/>
      <c r="AC169" s="135"/>
      <c r="AD169" s="135"/>
      <c r="AE169" s="135"/>
      <c r="AF169" s="135"/>
      <c r="AG169" s="135"/>
      <c r="AH169" s="135"/>
      <c r="AI169" s="135"/>
      <c r="AJ169" s="135"/>
      <c r="AK169" s="135"/>
      <c r="AL169" s="135"/>
      <c r="AM169" s="135"/>
      <c r="AN169" s="135"/>
      <c r="AO169" s="135"/>
      <c r="AP169" s="135"/>
      <c r="AQ169" s="135"/>
      <c r="AR169" s="135"/>
      <c r="AS169" s="135"/>
      <c r="AT169" s="135"/>
    </row>
    <row r="170" ht="15.75" customHeight="1">
      <c r="A170" s="409"/>
      <c r="B170" s="274"/>
      <c r="C170" s="274"/>
      <c r="D170" s="343"/>
      <c r="E170" s="274"/>
      <c r="F170" s="157"/>
      <c r="G170" s="157"/>
      <c r="H170" s="343"/>
      <c r="I170" s="157"/>
      <c r="J170" s="233"/>
      <c r="K170" s="356"/>
      <c r="L170" s="70"/>
      <c r="M170" s="134"/>
      <c r="N170" s="134"/>
      <c r="O170" s="134"/>
      <c r="P170" s="134"/>
      <c r="Q170" s="134"/>
      <c r="R170" s="134"/>
      <c r="S170" s="134"/>
      <c r="T170" s="134"/>
      <c r="U170" s="134"/>
      <c r="V170" s="134"/>
      <c r="W170" s="134"/>
      <c r="X170" s="134"/>
      <c r="Y170" s="134"/>
      <c r="Z170" s="134"/>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row>
    <row r="171" ht="15.75" customHeight="1">
      <c r="A171" s="409"/>
      <c r="B171" s="274"/>
      <c r="C171" s="274"/>
      <c r="D171" s="343"/>
      <c r="E171" s="274"/>
      <c r="F171" s="157"/>
      <c r="G171" s="157"/>
      <c r="H171" s="343"/>
      <c r="I171" s="157"/>
      <c r="J171" s="233"/>
      <c r="K171" s="356"/>
      <c r="L171" s="70"/>
      <c r="M171" s="134"/>
      <c r="N171" s="134"/>
      <c r="O171" s="134"/>
      <c r="P171" s="134"/>
      <c r="Q171" s="134"/>
      <c r="R171" s="134"/>
      <c r="S171" s="134"/>
      <c r="T171" s="134"/>
      <c r="U171" s="134"/>
      <c r="V171" s="134"/>
      <c r="W171" s="134"/>
      <c r="X171" s="134"/>
      <c r="Y171" s="134"/>
      <c r="Z171" s="134"/>
      <c r="AA171" s="135"/>
      <c r="AB171" s="135"/>
      <c r="AC171" s="135"/>
      <c r="AD171" s="135"/>
      <c r="AE171" s="135"/>
      <c r="AF171" s="135"/>
      <c r="AG171" s="135"/>
      <c r="AH171" s="135"/>
      <c r="AI171" s="135"/>
      <c r="AJ171" s="135"/>
      <c r="AK171" s="135"/>
      <c r="AL171" s="135"/>
      <c r="AM171" s="135"/>
      <c r="AN171" s="135"/>
      <c r="AO171" s="135"/>
      <c r="AP171" s="135"/>
      <c r="AQ171" s="135"/>
      <c r="AR171" s="135"/>
      <c r="AS171" s="135"/>
      <c r="AT171" s="135"/>
    </row>
    <row r="172" ht="15.75" customHeight="1">
      <c r="A172" s="409"/>
      <c r="B172" s="274"/>
      <c r="C172" s="274"/>
      <c r="D172" s="343"/>
      <c r="E172" s="274"/>
      <c r="F172" s="157"/>
      <c r="G172" s="157"/>
      <c r="H172" s="343"/>
      <c r="I172" s="157"/>
      <c r="J172" s="233"/>
      <c r="K172" s="356"/>
      <c r="L172" s="70"/>
      <c r="M172" s="134"/>
      <c r="N172" s="134"/>
      <c r="O172" s="134"/>
      <c r="P172" s="134"/>
      <c r="Q172" s="134"/>
      <c r="R172" s="134"/>
      <c r="S172" s="134"/>
      <c r="T172" s="134"/>
      <c r="U172" s="134"/>
      <c r="V172" s="134"/>
      <c r="W172" s="134"/>
      <c r="X172" s="134"/>
      <c r="Y172" s="134"/>
      <c r="Z172" s="134"/>
      <c r="AA172" s="135"/>
      <c r="AB172" s="135"/>
      <c r="AC172" s="135"/>
      <c r="AD172" s="135"/>
      <c r="AE172" s="135"/>
      <c r="AF172" s="135"/>
      <c r="AG172" s="135"/>
      <c r="AH172" s="135"/>
      <c r="AI172" s="135"/>
      <c r="AJ172" s="135"/>
      <c r="AK172" s="135"/>
      <c r="AL172" s="135"/>
      <c r="AM172" s="135"/>
      <c r="AN172" s="135"/>
      <c r="AO172" s="135"/>
      <c r="AP172" s="135"/>
      <c r="AQ172" s="135"/>
      <c r="AR172" s="135"/>
      <c r="AS172" s="135"/>
      <c r="AT172" s="135"/>
    </row>
    <row r="173" ht="15.75" customHeight="1">
      <c r="A173" s="409"/>
      <c r="B173" s="274"/>
      <c r="C173" s="274"/>
      <c r="D173" s="343"/>
      <c r="E173" s="274"/>
      <c r="F173" s="157"/>
      <c r="G173" s="157"/>
      <c r="H173" s="343"/>
      <c r="I173" s="157"/>
      <c r="J173" s="233"/>
      <c r="K173" s="356"/>
      <c r="L173" s="70"/>
      <c r="M173" s="134"/>
      <c r="N173" s="134"/>
      <c r="O173" s="134"/>
      <c r="P173" s="134"/>
      <c r="Q173" s="134"/>
      <c r="R173" s="134"/>
      <c r="S173" s="134"/>
      <c r="T173" s="134"/>
      <c r="U173" s="134"/>
      <c r="V173" s="134"/>
      <c r="W173" s="134"/>
      <c r="X173" s="134"/>
      <c r="Y173" s="134"/>
      <c r="Z173" s="134"/>
      <c r="AA173" s="135"/>
      <c r="AB173" s="135"/>
      <c r="AC173" s="135"/>
      <c r="AD173" s="135"/>
      <c r="AE173" s="135"/>
      <c r="AF173" s="135"/>
      <c r="AG173" s="135"/>
      <c r="AH173" s="135"/>
      <c r="AI173" s="135"/>
      <c r="AJ173" s="135"/>
      <c r="AK173" s="135"/>
      <c r="AL173" s="135"/>
      <c r="AM173" s="135"/>
      <c r="AN173" s="135"/>
      <c r="AO173" s="135"/>
      <c r="AP173" s="135"/>
      <c r="AQ173" s="135"/>
      <c r="AR173" s="135"/>
      <c r="AS173" s="135"/>
      <c r="AT173" s="135"/>
    </row>
    <row r="174" ht="15.75" customHeight="1">
      <c r="A174" s="409"/>
      <c r="B174" s="274"/>
      <c r="C174" s="274"/>
      <c r="D174" s="343"/>
      <c r="E174" s="274"/>
      <c r="F174" s="157"/>
      <c r="G174" s="157"/>
      <c r="H174" s="343"/>
      <c r="I174" s="157"/>
      <c r="J174" s="233"/>
      <c r="K174" s="356"/>
      <c r="L174" s="70"/>
      <c r="M174" s="134"/>
      <c r="N174" s="134"/>
      <c r="O174" s="134"/>
      <c r="P174" s="134"/>
      <c r="Q174" s="134"/>
      <c r="R174" s="134"/>
      <c r="S174" s="134"/>
      <c r="T174" s="134"/>
      <c r="U174" s="134"/>
      <c r="V174" s="134"/>
      <c r="W174" s="134"/>
      <c r="X174" s="134"/>
      <c r="Y174" s="134"/>
      <c r="Z174" s="134"/>
      <c r="AA174" s="135"/>
      <c r="AB174" s="135"/>
      <c r="AC174" s="135"/>
      <c r="AD174" s="135"/>
      <c r="AE174" s="135"/>
      <c r="AF174" s="135"/>
      <c r="AG174" s="135"/>
      <c r="AH174" s="135"/>
      <c r="AI174" s="135"/>
      <c r="AJ174" s="135"/>
      <c r="AK174" s="135"/>
      <c r="AL174" s="135"/>
      <c r="AM174" s="135"/>
      <c r="AN174" s="135"/>
      <c r="AO174" s="135"/>
      <c r="AP174" s="135"/>
      <c r="AQ174" s="135"/>
      <c r="AR174" s="135"/>
      <c r="AS174" s="135"/>
      <c r="AT174" s="135"/>
    </row>
    <row r="175" ht="15.75" customHeight="1">
      <c r="A175" s="415"/>
      <c r="B175" s="275"/>
      <c r="C175" s="275"/>
      <c r="D175" s="343"/>
      <c r="E175" s="275"/>
      <c r="F175" s="157"/>
      <c r="G175" s="157"/>
      <c r="H175" s="343"/>
      <c r="I175" s="157"/>
      <c r="J175" s="233"/>
      <c r="K175" s="356"/>
      <c r="L175" s="70"/>
      <c r="M175" s="134"/>
      <c r="N175" s="134"/>
      <c r="O175" s="134"/>
      <c r="P175" s="134"/>
      <c r="Q175" s="134"/>
      <c r="R175" s="134"/>
      <c r="S175" s="134"/>
      <c r="T175" s="134"/>
      <c r="U175" s="134"/>
      <c r="V175" s="134"/>
      <c r="W175" s="134"/>
      <c r="X175" s="134"/>
      <c r="Y175" s="134"/>
      <c r="Z175" s="134"/>
      <c r="AA175" s="135"/>
      <c r="AB175" s="135"/>
      <c r="AC175" s="135"/>
      <c r="AD175" s="135"/>
      <c r="AE175" s="135"/>
      <c r="AF175" s="135"/>
      <c r="AG175" s="135"/>
      <c r="AH175" s="135"/>
      <c r="AI175" s="135"/>
      <c r="AJ175" s="135"/>
      <c r="AK175" s="135"/>
      <c r="AL175" s="135"/>
      <c r="AM175" s="135"/>
      <c r="AN175" s="135"/>
      <c r="AO175" s="135"/>
      <c r="AP175" s="135"/>
      <c r="AQ175" s="135"/>
      <c r="AR175" s="135"/>
      <c r="AS175" s="135"/>
      <c r="AT175" s="135"/>
    </row>
    <row r="176" ht="15.75" customHeight="1">
      <c r="A176" s="347"/>
      <c r="B176" s="411"/>
      <c r="C176" s="6"/>
      <c r="D176" s="412"/>
      <c r="E176" s="168"/>
      <c r="F176" s="171"/>
      <c r="G176" s="171"/>
      <c r="H176" s="171"/>
      <c r="I176" s="286"/>
      <c r="J176" s="413"/>
      <c r="K176" s="350"/>
      <c r="L176" s="350"/>
      <c r="M176" s="134"/>
      <c r="N176" s="134"/>
      <c r="O176" s="134"/>
      <c r="P176" s="134"/>
      <c r="Q176" s="134"/>
      <c r="R176" s="134"/>
      <c r="S176" s="134"/>
      <c r="T176" s="134"/>
      <c r="U176" s="134"/>
      <c r="V176" s="134"/>
      <c r="W176" s="134"/>
      <c r="X176" s="134"/>
      <c r="Y176" s="134"/>
      <c r="Z176" s="134"/>
      <c r="AA176" s="135"/>
      <c r="AB176" s="135"/>
      <c r="AC176" s="135"/>
      <c r="AD176" s="135"/>
      <c r="AE176" s="135"/>
      <c r="AF176" s="135"/>
      <c r="AG176" s="135"/>
      <c r="AH176" s="135"/>
      <c r="AI176" s="135"/>
      <c r="AJ176" s="135"/>
      <c r="AK176" s="135"/>
      <c r="AL176" s="135"/>
      <c r="AM176" s="135"/>
      <c r="AN176" s="135"/>
      <c r="AO176" s="135"/>
      <c r="AP176" s="135"/>
      <c r="AQ176" s="135"/>
      <c r="AR176" s="135"/>
      <c r="AS176" s="135"/>
      <c r="AT176" s="135"/>
    </row>
    <row r="177" ht="15.75" customHeight="1">
      <c r="A177" s="278"/>
      <c r="B177" s="274"/>
      <c r="C177" s="274"/>
      <c r="D177" s="157"/>
      <c r="E177" s="274"/>
      <c r="F177" s="157"/>
      <c r="G177" s="228"/>
      <c r="H177" s="228"/>
      <c r="I177" s="157"/>
      <c r="J177" s="233"/>
      <c r="K177" s="416"/>
      <c r="L177" s="70"/>
      <c r="M177" s="134"/>
      <c r="N177" s="134"/>
      <c r="O177" s="134"/>
      <c r="P177" s="134"/>
      <c r="Q177" s="134"/>
      <c r="R177" s="134"/>
      <c r="S177" s="134"/>
      <c r="T177" s="134"/>
      <c r="U177" s="134"/>
      <c r="V177" s="134"/>
      <c r="W177" s="134"/>
      <c r="X177" s="134"/>
      <c r="Y177" s="134"/>
      <c r="Z177" s="134"/>
      <c r="AA177" s="135"/>
      <c r="AB177" s="135"/>
      <c r="AC177" s="135"/>
      <c r="AD177" s="135"/>
      <c r="AE177" s="135"/>
      <c r="AF177" s="135"/>
      <c r="AG177" s="135"/>
      <c r="AH177" s="135"/>
      <c r="AI177" s="135"/>
      <c r="AJ177" s="135"/>
      <c r="AK177" s="135"/>
      <c r="AL177" s="135"/>
      <c r="AM177" s="135"/>
      <c r="AN177" s="135"/>
      <c r="AO177" s="135"/>
      <c r="AP177" s="135"/>
      <c r="AQ177" s="135"/>
      <c r="AR177" s="135"/>
      <c r="AS177" s="135"/>
      <c r="AT177" s="135"/>
    </row>
    <row r="178" ht="15.75" customHeight="1">
      <c r="A178" s="278"/>
      <c r="B178" s="274"/>
      <c r="C178" s="274"/>
      <c r="D178" s="157"/>
      <c r="E178" s="274"/>
      <c r="F178" s="157"/>
      <c r="G178" s="228"/>
      <c r="H178" s="228"/>
      <c r="I178" s="157"/>
      <c r="J178" s="233"/>
      <c r="K178" s="416"/>
      <c r="L178" s="70"/>
      <c r="M178" s="134"/>
      <c r="N178" s="134"/>
      <c r="O178" s="134"/>
      <c r="P178" s="134"/>
      <c r="Q178" s="134"/>
      <c r="R178" s="134"/>
      <c r="S178" s="134"/>
      <c r="T178" s="134"/>
      <c r="U178" s="134"/>
      <c r="V178" s="134"/>
      <c r="W178" s="134"/>
      <c r="X178" s="134"/>
      <c r="Y178" s="134"/>
      <c r="Z178" s="134"/>
      <c r="AA178" s="135"/>
      <c r="AB178" s="135"/>
      <c r="AC178" s="135"/>
      <c r="AD178" s="135"/>
      <c r="AE178" s="135"/>
      <c r="AF178" s="135"/>
      <c r="AG178" s="135"/>
      <c r="AH178" s="135"/>
      <c r="AI178" s="135"/>
      <c r="AJ178" s="135"/>
      <c r="AK178" s="135"/>
      <c r="AL178" s="135"/>
      <c r="AM178" s="135"/>
      <c r="AN178" s="135"/>
      <c r="AO178" s="135"/>
      <c r="AP178" s="135"/>
      <c r="AQ178" s="135"/>
      <c r="AR178" s="135"/>
      <c r="AS178" s="135"/>
      <c r="AT178" s="135"/>
    </row>
    <row r="179" ht="15.75" customHeight="1">
      <c r="A179" s="278"/>
      <c r="B179" s="274"/>
      <c r="C179" s="274"/>
      <c r="D179" s="157"/>
      <c r="E179" s="274"/>
      <c r="F179" s="157"/>
      <c r="G179" s="228"/>
      <c r="H179" s="228"/>
      <c r="I179" s="157"/>
      <c r="J179" s="233"/>
      <c r="K179" s="416"/>
      <c r="L179" s="70"/>
      <c r="M179" s="134"/>
      <c r="N179" s="134"/>
      <c r="O179" s="134"/>
      <c r="P179" s="134"/>
      <c r="Q179" s="134"/>
      <c r="R179" s="134"/>
      <c r="S179" s="134"/>
      <c r="T179" s="134"/>
      <c r="U179" s="134"/>
      <c r="V179" s="134"/>
      <c r="W179" s="134"/>
      <c r="X179" s="134"/>
      <c r="Y179" s="134"/>
      <c r="Z179" s="134"/>
      <c r="AA179" s="135"/>
      <c r="AB179" s="135"/>
      <c r="AC179" s="135"/>
      <c r="AD179" s="135"/>
      <c r="AE179" s="135"/>
      <c r="AF179" s="135"/>
      <c r="AG179" s="135"/>
      <c r="AH179" s="135"/>
      <c r="AI179" s="135"/>
      <c r="AJ179" s="135"/>
      <c r="AK179" s="135"/>
      <c r="AL179" s="135"/>
      <c r="AM179" s="135"/>
      <c r="AN179" s="135"/>
      <c r="AO179" s="135"/>
      <c r="AP179" s="135"/>
      <c r="AQ179" s="135"/>
      <c r="AR179" s="135"/>
      <c r="AS179" s="135"/>
      <c r="AT179" s="135"/>
    </row>
    <row r="180" ht="15.75" customHeight="1">
      <c r="A180" s="278"/>
      <c r="B180" s="274"/>
      <c r="C180" s="274"/>
      <c r="D180" s="157"/>
      <c r="E180" s="274"/>
      <c r="F180" s="157"/>
      <c r="G180" s="228"/>
      <c r="H180" s="228"/>
      <c r="I180" s="157"/>
      <c r="J180" s="233"/>
      <c r="K180" s="416"/>
      <c r="L180" s="70"/>
      <c r="M180" s="134"/>
      <c r="N180" s="134"/>
      <c r="O180" s="134"/>
      <c r="P180" s="134"/>
      <c r="Q180" s="134"/>
      <c r="R180" s="134"/>
      <c r="S180" s="134"/>
      <c r="T180" s="134"/>
      <c r="U180" s="134"/>
      <c r="V180" s="134"/>
      <c r="W180" s="134"/>
      <c r="X180" s="134"/>
      <c r="Y180" s="134"/>
      <c r="Z180" s="134"/>
      <c r="AA180" s="135"/>
      <c r="AB180" s="135"/>
      <c r="AC180" s="135"/>
      <c r="AD180" s="135"/>
      <c r="AE180" s="135"/>
      <c r="AF180" s="135"/>
      <c r="AG180" s="135"/>
      <c r="AH180" s="135"/>
      <c r="AI180" s="135"/>
      <c r="AJ180" s="135"/>
      <c r="AK180" s="135"/>
      <c r="AL180" s="135"/>
      <c r="AM180" s="135"/>
      <c r="AN180" s="135"/>
      <c r="AO180" s="135"/>
      <c r="AP180" s="135"/>
      <c r="AQ180" s="135"/>
      <c r="AR180" s="135"/>
      <c r="AS180" s="135"/>
      <c r="AT180" s="135"/>
    </row>
    <row r="181" ht="15.75" customHeight="1">
      <c r="A181" s="278"/>
      <c r="B181" s="274"/>
      <c r="C181" s="274"/>
      <c r="D181" s="157"/>
      <c r="E181" s="274"/>
      <c r="F181" s="157"/>
      <c r="G181" s="157"/>
      <c r="H181" s="157"/>
      <c r="I181" s="157"/>
      <c r="J181" s="233"/>
      <c r="K181" s="416"/>
      <c r="L181" s="70"/>
      <c r="M181" s="134"/>
      <c r="N181" s="134"/>
      <c r="O181" s="134"/>
      <c r="P181" s="134"/>
      <c r="Q181" s="134"/>
      <c r="R181" s="134"/>
      <c r="S181" s="134"/>
      <c r="T181" s="134"/>
      <c r="U181" s="134"/>
      <c r="V181" s="134"/>
      <c r="W181" s="134"/>
      <c r="X181" s="134"/>
      <c r="Y181" s="134"/>
      <c r="Z181" s="134"/>
      <c r="AA181" s="135"/>
      <c r="AB181" s="135"/>
      <c r="AC181" s="135"/>
      <c r="AD181" s="135"/>
      <c r="AE181" s="135"/>
      <c r="AF181" s="135"/>
      <c r="AG181" s="135"/>
      <c r="AH181" s="135"/>
      <c r="AI181" s="135"/>
      <c r="AJ181" s="135"/>
      <c r="AK181" s="135"/>
      <c r="AL181" s="135"/>
      <c r="AM181" s="135"/>
      <c r="AN181" s="135"/>
      <c r="AO181" s="135"/>
      <c r="AP181" s="135"/>
      <c r="AQ181" s="135"/>
      <c r="AR181" s="135"/>
      <c r="AS181" s="135"/>
      <c r="AT181" s="135"/>
    </row>
    <row r="182" ht="15.75" customHeight="1">
      <c r="A182" s="278"/>
      <c r="B182" s="274"/>
      <c r="C182" s="274"/>
      <c r="D182" s="157"/>
      <c r="E182" s="274"/>
      <c r="F182" s="157"/>
      <c r="G182" s="157"/>
      <c r="H182" s="157"/>
      <c r="I182" s="157"/>
      <c r="J182" s="233"/>
      <c r="K182" s="416"/>
      <c r="L182" s="70"/>
      <c r="M182" s="134"/>
      <c r="N182" s="134"/>
      <c r="O182" s="134"/>
      <c r="P182" s="134"/>
      <c r="Q182" s="134"/>
      <c r="R182" s="134"/>
      <c r="S182" s="134"/>
      <c r="T182" s="134"/>
      <c r="U182" s="134"/>
      <c r="V182" s="134"/>
      <c r="W182" s="134"/>
      <c r="X182" s="134"/>
      <c r="Y182" s="134"/>
      <c r="Z182" s="134"/>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row>
    <row r="183" ht="15.75" customHeight="1">
      <c r="A183" s="278"/>
      <c r="B183" s="274"/>
      <c r="C183" s="274"/>
      <c r="D183" s="157"/>
      <c r="E183" s="274"/>
      <c r="F183" s="157"/>
      <c r="G183" s="157"/>
      <c r="H183" s="157"/>
      <c r="I183" s="157"/>
      <c r="J183" s="233"/>
      <c r="K183" s="416"/>
      <c r="L183" s="70"/>
      <c r="M183" s="134"/>
      <c r="N183" s="134"/>
      <c r="O183" s="134"/>
      <c r="P183" s="134"/>
      <c r="Q183" s="134"/>
      <c r="R183" s="134"/>
      <c r="S183" s="134"/>
      <c r="T183" s="134"/>
      <c r="U183" s="134"/>
      <c r="V183" s="134"/>
      <c r="W183" s="134"/>
      <c r="X183" s="134"/>
      <c r="Y183" s="134"/>
      <c r="Z183" s="134"/>
      <c r="AA183" s="135"/>
      <c r="AB183" s="135"/>
      <c r="AC183" s="135"/>
      <c r="AD183" s="135"/>
      <c r="AE183" s="135"/>
      <c r="AF183" s="135"/>
      <c r="AG183" s="135"/>
      <c r="AH183" s="135"/>
      <c r="AI183" s="135"/>
      <c r="AJ183" s="135"/>
      <c r="AK183" s="135"/>
      <c r="AL183" s="135"/>
      <c r="AM183" s="135"/>
      <c r="AN183" s="135"/>
      <c r="AO183" s="135"/>
      <c r="AP183" s="135"/>
      <c r="AQ183" s="135"/>
      <c r="AR183" s="135"/>
      <c r="AS183" s="135"/>
      <c r="AT183" s="135"/>
    </row>
    <row r="184" ht="15.75" customHeight="1">
      <c r="A184" s="278"/>
      <c r="B184" s="274"/>
      <c r="C184" s="274"/>
      <c r="D184" s="157"/>
      <c r="E184" s="274"/>
      <c r="F184" s="157"/>
      <c r="G184" s="157"/>
      <c r="H184" s="157"/>
      <c r="I184" s="157"/>
      <c r="J184" s="233"/>
      <c r="K184" s="416"/>
      <c r="L184" s="70"/>
      <c r="M184" s="134"/>
      <c r="N184" s="134"/>
      <c r="O184" s="134"/>
      <c r="P184" s="134"/>
      <c r="Q184" s="134"/>
      <c r="R184" s="134"/>
      <c r="S184" s="134"/>
      <c r="T184" s="134"/>
      <c r="U184" s="134"/>
      <c r="V184" s="134"/>
      <c r="W184" s="134"/>
      <c r="X184" s="134"/>
      <c r="Y184" s="134"/>
      <c r="Z184" s="134"/>
      <c r="AA184" s="135"/>
      <c r="AB184" s="135"/>
      <c r="AC184" s="135"/>
      <c r="AD184" s="135"/>
      <c r="AE184" s="135"/>
      <c r="AF184" s="135"/>
      <c r="AG184" s="135"/>
      <c r="AH184" s="135"/>
      <c r="AI184" s="135"/>
      <c r="AJ184" s="135"/>
      <c r="AK184" s="135"/>
      <c r="AL184" s="135"/>
      <c r="AM184" s="135"/>
      <c r="AN184" s="135"/>
      <c r="AO184" s="135"/>
      <c r="AP184" s="135"/>
      <c r="AQ184" s="135"/>
      <c r="AR184" s="135"/>
      <c r="AS184" s="135"/>
      <c r="AT184" s="135"/>
    </row>
    <row r="185" ht="15.75" customHeight="1">
      <c r="A185" s="278"/>
      <c r="B185" s="274"/>
      <c r="C185" s="274"/>
      <c r="D185" s="157"/>
      <c r="E185" s="274"/>
      <c r="F185" s="157"/>
      <c r="G185" s="157"/>
      <c r="H185" s="157"/>
      <c r="I185" s="157"/>
      <c r="J185" s="233"/>
      <c r="K185" s="416"/>
      <c r="L185" s="70"/>
      <c r="M185" s="134"/>
      <c r="N185" s="134"/>
      <c r="O185" s="134"/>
      <c r="P185" s="134"/>
      <c r="Q185" s="134"/>
      <c r="R185" s="134"/>
      <c r="S185" s="134"/>
      <c r="T185" s="134"/>
      <c r="U185" s="134"/>
      <c r="V185" s="134"/>
      <c r="W185" s="134"/>
      <c r="X185" s="134"/>
      <c r="Y185" s="134"/>
      <c r="Z185" s="134"/>
      <c r="AA185" s="135"/>
      <c r="AB185" s="135"/>
      <c r="AC185" s="135"/>
      <c r="AD185" s="135"/>
      <c r="AE185" s="135"/>
      <c r="AF185" s="135"/>
      <c r="AG185" s="135"/>
      <c r="AH185" s="135"/>
      <c r="AI185" s="135"/>
      <c r="AJ185" s="135"/>
      <c r="AK185" s="135"/>
      <c r="AL185" s="135"/>
      <c r="AM185" s="135"/>
      <c r="AN185" s="135"/>
      <c r="AO185" s="135"/>
      <c r="AP185" s="135"/>
      <c r="AQ185" s="135"/>
      <c r="AR185" s="135"/>
      <c r="AS185" s="135"/>
      <c r="AT185" s="135"/>
    </row>
    <row r="186" ht="15.75" customHeight="1">
      <c r="A186" s="278"/>
      <c r="B186" s="274"/>
      <c r="C186" s="274"/>
      <c r="D186" s="157"/>
      <c r="E186" s="274"/>
      <c r="F186" s="157"/>
      <c r="G186" s="157"/>
      <c r="H186" s="157"/>
      <c r="I186" s="157"/>
      <c r="J186" s="233"/>
      <c r="K186" s="416"/>
      <c r="L186" s="70"/>
      <c r="M186" s="134"/>
      <c r="N186" s="134"/>
      <c r="O186" s="134"/>
      <c r="P186" s="134"/>
      <c r="Q186" s="134"/>
      <c r="R186" s="134"/>
      <c r="S186" s="134"/>
      <c r="T186" s="134"/>
      <c r="U186" s="134"/>
      <c r="V186" s="134"/>
      <c r="W186" s="134"/>
      <c r="X186" s="134"/>
      <c r="Y186" s="134"/>
      <c r="Z186" s="134"/>
      <c r="AA186" s="135"/>
      <c r="AB186" s="135"/>
      <c r="AC186" s="135"/>
      <c r="AD186" s="135"/>
      <c r="AE186" s="135"/>
      <c r="AF186" s="135"/>
      <c r="AG186" s="135"/>
      <c r="AH186" s="135"/>
      <c r="AI186" s="135"/>
      <c r="AJ186" s="135"/>
      <c r="AK186" s="135"/>
      <c r="AL186" s="135"/>
      <c r="AM186" s="135"/>
      <c r="AN186" s="135"/>
      <c r="AO186" s="135"/>
      <c r="AP186" s="135"/>
      <c r="AQ186" s="135"/>
      <c r="AR186" s="135"/>
      <c r="AS186" s="135"/>
      <c r="AT186" s="135"/>
    </row>
    <row r="187" ht="15.75" customHeight="1">
      <c r="A187" s="278"/>
      <c r="B187" s="274"/>
      <c r="C187" s="274"/>
      <c r="D187" s="157"/>
      <c r="E187" s="274"/>
      <c r="F187" s="157"/>
      <c r="G187" s="157"/>
      <c r="H187" s="157"/>
      <c r="I187" s="157"/>
      <c r="J187" s="233"/>
      <c r="K187" s="416"/>
      <c r="L187" s="70"/>
      <c r="M187" s="134"/>
      <c r="N187" s="134"/>
      <c r="O187" s="134"/>
      <c r="P187" s="134"/>
      <c r="Q187" s="134"/>
      <c r="R187" s="134"/>
      <c r="S187" s="134"/>
      <c r="T187" s="134"/>
      <c r="U187" s="134"/>
      <c r="V187" s="134"/>
      <c r="W187" s="134"/>
      <c r="X187" s="134"/>
      <c r="Y187" s="134"/>
      <c r="Z187" s="134"/>
      <c r="AA187" s="135"/>
      <c r="AB187" s="135"/>
      <c r="AC187" s="135"/>
      <c r="AD187" s="135"/>
      <c r="AE187" s="135"/>
      <c r="AF187" s="135"/>
      <c r="AG187" s="135"/>
      <c r="AH187" s="135"/>
      <c r="AI187" s="135"/>
      <c r="AJ187" s="135"/>
      <c r="AK187" s="135"/>
      <c r="AL187" s="135"/>
      <c r="AM187" s="135"/>
      <c r="AN187" s="135"/>
      <c r="AO187" s="135"/>
      <c r="AP187" s="135"/>
      <c r="AQ187" s="135"/>
      <c r="AR187" s="135"/>
      <c r="AS187" s="135"/>
      <c r="AT187" s="135"/>
    </row>
    <row r="188" ht="15.75" customHeight="1">
      <c r="A188" s="278"/>
      <c r="B188" s="274"/>
      <c r="C188" s="274"/>
      <c r="D188" s="157"/>
      <c r="E188" s="274"/>
      <c r="F188" s="157"/>
      <c r="G188" s="157"/>
      <c r="H188" s="157"/>
      <c r="I188" s="157"/>
      <c r="J188" s="233"/>
      <c r="K188" s="416"/>
      <c r="L188" s="70"/>
      <c r="M188" s="134"/>
      <c r="N188" s="134"/>
      <c r="O188" s="134"/>
      <c r="P188" s="134"/>
      <c r="Q188" s="134"/>
      <c r="R188" s="134"/>
      <c r="S188" s="134"/>
      <c r="T188" s="134"/>
      <c r="U188" s="134"/>
      <c r="V188" s="134"/>
      <c r="W188" s="134"/>
      <c r="X188" s="134"/>
      <c r="Y188" s="134"/>
      <c r="Z188" s="134"/>
      <c r="AA188" s="135"/>
      <c r="AB188" s="135"/>
      <c r="AC188" s="135"/>
      <c r="AD188" s="135"/>
      <c r="AE188" s="135"/>
      <c r="AF188" s="135"/>
      <c r="AG188" s="135"/>
      <c r="AH188" s="135"/>
      <c r="AI188" s="135"/>
      <c r="AJ188" s="135"/>
      <c r="AK188" s="135"/>
      <c r="AL188" s="135"/>
      <c r="AM188" s="135"/>
      <c r="AN188" s="135"/>
      <c r="AO188" s="135"/>
      <c r="AP188" s="135"/>
      <c r="AQ188" s="135"/>
      <c r="AR188" s="135"/>
      <c r="AS188" s="135"/>
      <c r="AT188" s="135"/>
    </row>
    <row r="189" ht="15.75" customHeight="1">
      <c r="A189" s="278"/>
      <c r="B189" s="274"/>
      <c r="C189" s="274"/>
      <c r="D189" s="157"/>
      <c r="E189" s="274"/>
      <c r="F189" s="157"/>
      <c r="G189" s="228"/>
      <c r="H189" s="228"/>
      <c r="I189" s="157"/>
      <c r="J189" s="233"/>
      <c r="K189" s="416"/>
      <c r="L189" s="70"/>
      <c r="M189" s="134"/>
      <c r="N189" s="134"/>
      <c r="O189" s="134"/>
      <c r="P189" s="134"/>
      <c r="Q189" s="134"/>
      <c r="R189" s="134"/>
      <c r="S189" s="134"/>
      <c r="T189" s="134"/>
      <c r="U189" s="134"/>
      <c r="V189" s="134"/>
      <c r="W189" s="134"/>
      <c r="X189" s="134"/>
      <c r="Y189" s="134"/>
      <c r="Z189" s="134"/>
      <c r="AA189" s="135"/>
      <c r="AB189" s="135"/>
      <c r="AC189" s="135"/>
      <c r="AD189" s="135"/>
      <c r="AE189" s="135"/>
      <c r="AF189" s="135"/>
      <c r="AG189" s="135"/>
      <c r="AH189" s="135"/>
      <c r="AI189" s="135"/>
      <c r="AJ189" s="135"/>
      <c r="AK189" s="135"/>
      <c r="AL189" s="135"/>
      <c r="AM189" s="135"/>
      <c r="AN189" s="135"/>
      <c r="AO189" s="135"/>
      <c r="AP189" s="135"/>
      <c r="AQ189" s="135"/>
      <c r="AR189" s="135"/>
      <c r="AS189" s="135"/>
      <c r="AT189" s="135"/>
    </row>
    <row r="190" ht="15.75" customHeight="1">
      <c r="A190" s="278"/>
      <c r="B190" s="274"/>
      <c r="C190" s="274"/>
      <c r="D190" s="343"/>
      <c r="E190" s="274"/>
      <c r="F190" s="157"/>
      <c r="G190" s="157"/>
      <c r="H190" s="343"/>
      <c r="I190" s="157"/>
      <c r="J190" s="233"/>
      <c r="K190" s="416"/>
      <c r="L190" s="70"/>
      <c r="M190" s="134"/>
      <c r="N190" s="134"/>
      <c r="O190" s="134"/>
      <c r="P190" s="134"/>
      <c r="Q190" s="134"/>
      <c r="R190" s="134"/>
      <c r="S190" s="134"/>
      <c r="T190" s="134"/>
      <c r="U190" s="134"/>
      <c r="V190" s="134"/>
      <c r="W190" s="134"/>
      <c r="X190" s="134"/>
      <c r="Y190" s="134"/>
      <c r="Z190" s="134"/>
      <c r="AA190" s="135"/>
      <c r="AB190" s="135"/>
      <c r="AC190" s="135"/>
      <c r="AD190" s="135"/>
      <c r="AE190" s="135"/>
      <c r="AF190" s="135"/>
      <c r="AG190" s="135"/>
      <c r="AH190" s="135"/>
      <c r="AI190" s="135"/>
      <c r="AJ190" s="135"/>
      <c r="AK190" s="135"/>
      <c r="AL190" s="135"/>
      <c r="AM190" s="135"/>
      <c r="AN190" s="135"/>
      <c r="AO190" s="135"/>
      <c r="AP190" s="135"/>
      <c r="AQ190" s="135"/>
      <c r="AR190" s="135"/>
      <c r="AS190" s="135"/>
      <c r="AT190" s="135"/>
    </row>
    <row r="191" ht="15.75" customHeight="1">
      <c r="A191" s="278"/>
      <c r="B191" s="274"/>
      <c r="C191" s="275"/>
      <c r="D191" s="343"/>
      <c r="E191" s="274"/>
      <c r="F191" s="70"/>
      <c r="G191" s="115"/>
      <c r="H191" s="362"/>
      <c r="I191" s="157"/>
      <c r="J191" s="233"/>
      <c r="K191" s="416"/>
      <c r="L191" s="70"/>
      <c r="M191" s="134"/>
      <c r="N191" s="134"/>
      <c r="O191" s="134"/>
      <c r="P191" s="134"/>
      <c r="Q191" s="134"/>
      <c r="R191" s="134"/>
      <c r="S191" s="134"/>
      <c r="T191" s="134"/>
      <c r="U191" s="134"/>
      <c r="V191" s="134"/>
      <c r="W191" s="134"/>
      <c r="X191" s="134"/>
      <c r="Y191" s="134"/>
      <c r="Z191" s="134"/>
      <c r="AA191" s="135"/>
      <c r="AB191" s="135"/>
      <c r="AC191" s="135"/>
      <c r="AD191" s="135"/>
      <c r="AE191" s="135"/>
      <c r="AF191" s="135"/>
      <c r="AG191" s="135"/>
      <c r="AH191" s="135"/>
      <c r="AI191" s="135"/>
      <c r="AJ191" s="135"/>
      <c r="AK191" s="135"/>
      <c r="AL191" s="135"/>
      <c r="AM191" s="135"/>
      <c r="AN191" s="135"/>
      <c r="AO191" s="135"/>
      <c r="AP191" s="135"/>
      <c r="AQ191" s="135"/>
      <c r="AR191" s="135"/>
      <c r="AS191" s="135"/>
      <c r="AT191" s="135"/>
    </row>
    <row r="192" ht="15.75" customHeight="1">
      <c r="A192" s="278"/>
      <c r="B192" s="274"/>
      <c r="C192" s="274"/>
      <c r="D192" s="343"/>
      <c r="E192" s="274"/>
      <c r="F192" s="70"/>
      <c r="G192" s="70"/>
      <c r="H192" s="417"/>
      <c r="I192" s="157"/>
      <c r="J192" s="233"/>
      <c r="K192" s="416"/>
      <c r="L192" s="70"/>
      <c r="M192" s="134"/>
      <c r="N192" s="134"/>
      <c r="O192" s="134"/>
      <c r="P192" s="134"/>
      <c r="Q192" s="134"/>
      <c r="R192" s="134"/>
      <c r="S192" s="134"/>
      <c r="T192" s="134"/>
      <c r="U192" s="134"/>
      <c r="V192" s="134"/>
      <c r="W192" s="134"/>
      <c r="X192" s="134"/>
      <c r="Y192" s="134"/>
      <c r="Z192" s="134"/>
      <c r="AA192" s="135"/>
      <c r="AB192" s="135"/>
      <c r="AC192" s="135"/>
      <c r="AD192" s="135"/>
      <c r="AE192" s="135"/>
      <c r="AF192" s="135"/>
      <c r="AG192" s="135"/>
      <c r="AH192" s="135"/>
      <c r="AI192" s="135"/>
      <c r="AJ192" s="135"/>
      <c r="AK192" s="135"/>
      <c r="AL192" s="135"/>
      <c r="AM192" s="135"/>
      <c r="AN192" s="135"/>
      <c r="AO192" s="135"/>
      <c r="AP192" s="135"/>
      <c r="AQ192" s="135"/>
      <c r="AR192" s="135"/>
      <c r="AS192" s="135"/>
      <c r="AT192" s="135"/>
    </row>
    <row r="193" ht="15.75" customHeight="1">
      <c r="A193" s="278"/>
      <c r="B193" s="274"/>
      <c r="C193" s="274"/>
      <c r="D193" s="343"/>
      <c r="E193" s="275"/>
      <c r="F193" s="70"/>
      <c r="G193" s="115"/>
      <c r="H193" s="417"/>
      <c r="I193" s="157"/>
      <c r="J193" s="233"/>
      <c r="K193" s="416"/>
      <c r="L193" s="70"/>
      <c r="M193" s="134"/>
      <c r="N193" s="134"/>
      <c r="O193" s="134"/>
      <c r="P193" s="134"/>
      <c r="Q193" s="134"/>
      <c r="R193" s="134"/>
      <c r="S193" s="134"/>
      <c r="T193" s="134"/>
      <c r="U193" s="134"/>
      <c r="V193" s="134"/>
      <c r="W193" s="134"/>
      <c r="X193" s="134"/>
      <c r="Y193" s="134"/>
      <c r="Z193" s="134"/>
      <c r="AA193" s="135"/>
      <c r="AB193" s="135"/>
      <c r="AC193" s="135"/>
      <c r="AD193" s="135"/>
      <c r="AE193" s="135"/>
      <c r="AF193" s="135"/>
      <c r="AG193" s="135"/>
      <c r="AH193" s="135"/>
      <c r="AI193" s="135"/>
      <c r="AJ193" s="135"/>
      <c r="AK193" s="135"/>
      <c r="AL193" s="135"/>
      <c r="AM193" s="135"/>
      <c r="AN193" s="135"/>
      <c r="AO193" s="135"/>
      <c r="AP193" s="135"/>
      <c r="AQ193" s="135"/>
      <c r="AR193" s="135"/>
      <c r="AS193" s="135"/>
      <c r="AT193" s="135"/>
    </row>
    <row r="194" ht="15.75" customHeight="1">
      <c r="A194" s="278"/>
      <c r="B194" s="275"/>
      <c r="C194" s="275"/>
      <c r="D194" s="343"/>
      <c r="E194" s="274"/>
      <c r="F194" s="70"/>
      <c r="G194" s="115"/>
      <c r="H194" s="417"/>
      <c r="I194" s="157"/>
      <c r="J194" s="233"/>
      <c r="K194" s="416"/>
      <c r="L194" s="70"/>
      <c r="M194" s="134"/>
      <c r="N194" s="134"/>
      <c r="O194" s="134"/>
      <c r="P194" s="134"/>
      <c r="Q194" s="134"/>
      <c r="R194" s="134"/>
      <c r="S194" s="134"/>
      <c r="T194" s="134"/>
      <c r="U194" s="134"/>
      <c r="V194" s="134"/>
      <c r="W194" s="134"/>
      <c r="X194" s="134"/>
      <c r="Y194" s="134"/>
      <c r="Z194" s="134"/>
      <c r="AA194" s="135"/>
      <c r="AB194" s="135"/>
      <c r="AC194" s="135"/>
      <c r="AD194" s="135"/>
      <c r="AE194" s="135"/>
      <c r="AF194" s="135"/>
      <c r="AG194" s="135"/>
      <c r="AH194" s="135"/>
      <c r="AI194" s="135"/>
      <c r="AJ194" s="135"/>
      <c r="AK194" s="135"/>
      <c r="AL194" s="135"/>
      <c r="AM194" s="135"/>
      <c r="AN194" s="135"/>
      <c r="AO194" s="135"/>
      <c r="AP194" s="135"/>
      <c r="AQ194" s="135"/>
      <c r="AR194" s="135"/>
      <c r="AS194" s="135"/>
      <c r="AT194" s="135"/>
    </row>
    <row r="195" ht="15.75" customHeight="1">
      <c r="A195" s="278"/>
      <c r="B195" s="274"/>
      <c r="C195" s="275"/>
      <c r="D195" s="343"/>
      <c r="E195" s="274"/>
      <c r="F195" s="70"/>
      <c r="G195" s="115"/>
      <c r="H195" s="417"/>
      <c r="I195" s="157"/>
      <c r="J195" s="233"/>
      <c r="K195" s="416"/>
      <c r="L195" s="70"/>
      <c r="M195" s="134"/>
      <c r="N195" s="134"/>
      <c r="O195" s="134"/>
      <c r="P195" s="134"/>
      <c r="Q195" s="134"/>
      <c r="R195" s="134"/>
      <c r="S195" s="134"/>
      <c r="T195" s="134"/>
      <c r="U195" s="134"/>
      <c r="V195" s="134"/>
      <c r="W195" s="134"/>
      <c r="X195" s="134"/>
      <c r="Y195" s="134"/>
      <c r="Z195" s="134"/>
      <c r="AA195" s="135"/>
      <c r="AB195" s="135"/>
      <c r="AC195" s="135"/>
      <c r="AD195" s="135"/>
      <c r="AE195" s="135"/>
      <c r="AF195" s="135"/>
      <c r="AG195" s="135"/>
      <c r="AH195" s="135"/>
      <c r="AI195" s="135"/>
      <c r="AJ195" s="135"/>
      <c r="AK195" s="135"/>
      <c r="AL195" s="135"/>
      <c r="AM195" s="135"/>
      <c r="AN195" s="135"/>
      <c r="AO195" s="135"/>
      <c r="AP195" s="135"/>
      <c r="AQ195" s="135"/>
      <c r="AR195" s="135"/>
      <c r="AS195" s="135"/>
      <c r="AT195" s="135"/>
    </row>
    <row r="196" ht="15.75" customHeight="1">
      <c r="A196" s="347"/>
      <c r="B196" s="411"/>
      <c r="C196" s="6"/>
      <c r="D196" s="412"/>
      <c r="E196" s="199"/>
      <c r="F196" s="412"/>
      <c r="G196" s="412"/>
      <c r="H196" s="412"/>
      <c r="I196" s="171"/>
      <c r="J196" s="233"/>
      <c r="K196" s="350"/>
      <c r="L196" s="70"/>
      <c r="M196" s="134"/>
      <c r="N196" s="134"/>
      <c r="O196" s="134"/>
      <c r="P196" s="134"/>
      <c r="Q196" s="134"/>
      <c r="R196" s="134"/>
      <c r="S196" s="134"/>
      <c r="T196" s="134"/>
      <c r="U196" s="134"/>
      <c r="V196" s="134"/>
      <c r="W196" s="134"/>
      <c r="X196" s="134"/>
      <c r="Y196" s="134"/>
      <c r="Z196" s="134"/>
      <c r="AA196" s="135"/>
      <c r="AB196" s="135"/>
      <c r="AC196" s="135"/>
      <c r="AD196" s="135"/>
      <c r="AE196" s="135"/>
      <c r="AF196" s="135"/>
      <c r="AG196" s="135"/>
      <c r="AH196" s="135"/>
      <c r="AI196" s="135"/>
      <c r="AJ196" s="135"/>
      <c r="AK196" s="135"/>
      <c r="AL196" s="135"/>
      <c r="AM196" s="135"/>
      <c r="AN196" s="135"/>
      <c r="AO196" s="135"/>
      <c r="AP196" s="135"/>
      <c r="AQ196" s="135"/>
      <c r="AR196" s="135"/>
      <c r="AS196" s="135"/>
      <c r="AT196" s="135"/>
    </row>
    <row r="197" ht="15.75" customHeight="1">
      <c r="A197" s="287"/>
      <c r="B197" s="274"/>
      <c r="C197" s="274"/>
      <c r="D197" s="157"/>
      <c r="E197" s="274"/>
      <c r="F197" s="157"/>
      <c r="G197" s="228"/>
      <c r="H197" s="228"/>
      <c r="I197" s="157"/>
      <c r="J197" s="233"/>
      <c r="K197" s="356"/>
      <c r="L197" s="70"/>
      <c r="M197" s="134"/>
      <c r="N197" s="134"/>
      <c r="O197" s="134"/>
      <c r="P197" s="134"/>
      <c r="Q197" s="134"/>
      <c r="R197" s="134"/>
      <c r="S197" s="134"/>
      <c r="T197" s="134"/>
      <c r="U197" s="134"/>
      <c r="V197" s="134"/>
      <c r="W197" s="134"/>
      <c r="X197" s="134"/>
      <c r="Y197" s="134"/>
      <c r="Z197" s="134"/>
      <c r="AA197" s="135"/>
      <c r="AB197" s="135"/>
      <c r="AC197" s="135"/>
      <c r="AD197" s="135"/>
      <c r="AE197" s="135"/>
      <c r="AF197" s="135"/>
      <c r="AG197" s="135"/>
      <c r="AH197" s="135"/>
      <c r="AI197" s="135"/>
      <c r="AJ197" s="135"/>
      <c r="AK197" s="135"/>
      <c r="AL197" s="135"/>
      <c r="AM197" s="135"/>
      <c r="AN197" s="135"/>
      <c r="AO197" s="135"/>
      <c r="AP197" s="135"/>
      <c r="AQ197" s="135"/>
      <c r="AR197" s="135"/>
      <c r="AS197" s="135"/>
      <c r="AT197" s="135"/>
    </row>
    <row r="198" ht="15.75" customHeight="1">
      <c r="A198" s="287"/>
      <c r="B198" s="274"/>
      <c r="C198" s="274"/>
      <c r="D198" s="157"/>
      <c r="E198" s="274"/>
      <c r="F198" s="157"/>
      <c r="G198" s="228"/>
      <c r="H198" s="228"/>
      <c r="I198" s="157"/>
      <c r="J198" s="233"/>
      <c r="K198" s="356"/>
      <c r="L198" s="70"/>
      <c r="M198" s="134"/>
      <c r="N198" s="134"/>
      <c r="O198" s="134"/>
      <c r="P198" s="134"/>
      <c r="Q198" s="134"/>
      <c r="R198" s="134"/>
      <c r="S198" s="134"/>
      <c r="T198" s="134"/>
      <c r="U198" s="134"/>
      <c r="V198" s="134"/>
      <c r="W198" s="134"/>
      <c r="X198" s="134"/>
      <c r="Y198" s="134"/>
      <c r="Z198" s="134"/>
      <c r="AA198" s="135"/>
      <c r="AB198" s="135"/>
      <c r="AC198" s="135"/>
      <c r="AD198" s="135"/>
      <c r="AE198" s="135"/>
      <c r="AF198" s="135"/>
      <c r="AG198" s="135"/>
      <c r="AH198" s="135"/>
      <c r="AI198" s="135"/>
      <c r="AJ198" s="135"/>
      <c r="AK198" s="135"/>
      <c r="AL198" s="135"/>
      <c r="AM198" s="135"/>
      <c r="AN198" s="135"/>
      <c r="AO198" s="135"/>
      <c r="AP198" s="135"/>
      <c r="AQ198" s="135"/>
      <c r="AR198" s="135"/>
      <c r="AS198" s="135"/>
      <c r="AT198" s="135"/>
    </row>
    <row r="199" ht="15.75" customHeight="1">
      <c r="A199" s="287"/>
      <c r="B199" s="274"/>
      <c r="C199" s="274"/>
      <c r="D199" s="157"/>
      <c r="E199" s="274"/>
      <c r="F199" s="157"/>
      <c r="G199" s="228"/>
      <c r="H199" s="228"/>
      <c r="I199" s="157"/>
      <c r="J199" s="233"/>
      <c r="K199" s="356"/>
      <c r="L199" s="70"/>
      <c r="M199" s="134"/>
      <c r="N199" s="134"/>
      <c r="O199" s="134"/>
      <c r="P199" s="134"/>
      <c r="Q199" s="134"/>
      <c r="R199" s="134"/>
      <c r="S199" s="134"/>
      <c r="T199" s="134"/>
      <c r="U199" s="134"/>
      <c r="V199" s="134"/>
      <c r="W199" s="134"/>
      <c r="X199" s="134"/>
      <c r="Y199" s="134"/>
      <c r="Z199" s="134"/>
      <c r="AA199" s="135"/>
      <c r="AB199" s="135"/>
      <c r="AC199" s="135"/>
      <c r="AD199" s="135"/>
      <c r="AE199" s="135"/>
      <c r="AF199" s="135"/>
      <c r="AG199" s="135"/>
      <c r="AH199" s="135"/>
      <c r="AI199" s="135"/>
      <c r="AJ199" s="135"/>
      <c r="AK199" s="135"/>
      <c r="AL199" s="135"/>
      <c r="AM199" s="135"/>
      <c r="AN199" s="135"/>
      <c r="AO199" s="135"/>
      <c r="AP199" s="135"/>
      <c r="AQ199" s="135"/>
      <c r="AR199" s="135"/>
      <c r="AS199" s="135"/>
      <c r="AT199" s="135"/>
    </row>
    <row r="200" ht="15.75" customHeight="1">
      <c r="A200" s="287"/>
      <c r="B200" s="274"/>
      <c r="C200" s="274"/>
      <c r="D200" s="157"/>
      <c r="E200" s="274"/>
      <c r="F200" s="157"/>
      <c r="G200" s="228"/>
      <c r="H200" s="228"/>
      <c r="I200" s="157"/>
      <c r="J200" s="233"/>
      <c r="K200" s="356"/>
      <c r="L200" s="70"/>
      <c r="M200" s="134"/>
      <c r="N200" s="134"/>
      <c r="O200" s="134"/>
      <c r="P200" s="134"/>
      <c r="Q200" s="134"/>
      <c r="R200" s="134"/>
      <c r="S200" s="134"/>
      <c r="T200" s="134"/>
      <c r="U200" s="134"/>
      <c r="V200" s="134"/>
      <c r="W200" s="134"/>
      <c r="X200" s="134"/>
      <c r="Y200" s="134"/>
      <c r="Z200" s="134"/>
      <c r="AA200" s="135"/>
      <c r="AB200" s="135"/>
      <c r="AC200" s="135"/>
      <c r="AD200" s="135"/>
      <c r="AE200" s="135"/>
      <c r="AF200" s="135"/>
      <c r="AG200" s="135"/>
      <c r="AH200" s="135"/>
      <c r="AI200" s="135"/>
      <c r="AJ200" s="135"/>
      <c r="AK200" s="135"/>
      <c r="AL200" s="135"/>
      <c r="AM200" s="135"/>
      <c r="AN200" s="135"/>
      <c r="AO200" s="135"/>
      <c r="AP200" s="135"/>
      <c r="AQ200" s="135"/>
      <c r="AR200" s="135"/>
      <c r="AS200" s="135"/>
      <c r="AT200" s="135"/>
    </row>
    <row r="201" ht="15.75" customHeight="1">
      <c r="A201" s="287"/>
      <c r="B201" s="274"/>
      <c r="C201" s="274"/>
      <c r="D201" s="157"/>
      <c r="E201" s="274"/>
      <c r="F201" s="157"/>
      <c r="G201" s="228"/>
      <c r="H201" s="228"/>
      <c r="I201" s="157"/>
      <c r="J201" s="233"/>
      <c r="K201" s="356"/>
      <c r="L201" s="70"/>
      <c r="M201" s="134"/>
      <c r="N201" s="134"/>
      <c r="O201" s="134"/>
      <c r="P201" s="134"/>
      <c r="Q201" s="134"/>
      <c r="R201" s="134"/>
      <c r="S201" s="134"/>
      <c r="T201" s="134"/>
      <c r="U201" s="134"/>
      <c r="V201" s="134"/>
      <c r="W201" s="134"/>
      <c r="X201" s="134"/>
      <c r="Y201" s="134"/>
      <c r="Z201" s="134"/>
      <c r="AA201" s="135"/>
      <c r="AB201" s="135"/>
      <c r="AC201" s="135"/>
      <c r="AD201" s="135"/>
      <c r="AE201" s="135"/>
      <c r="AF201" s="135"/>
      <c r="AG201" s="135"/>
      <c r="AH201" s="135"/>
      <c r="AI201" s="135"/>
      <c r="AJ201" s="135"/>
      <c r="AK201" s="135"/>
      <c r="AL201" s="135"/>
      <c r="AM201" s="135"/>
      <c r="AN201" s="135"/>
      <c r="AO201" s="135"/>
      <c r="AP201" s="135"/>
      <c r="AQ201" s="135"/>
      <c r="AR201" s="135"/>
      <c r="AS201" s="135"/>
      <c r="AT201" s="135"/>
    </row>
    <row r="202" ht="15.75" customHeight="1">
      <c r="A202" s="287"/>
      <c r="B202" s="274"/>
      <c r="C202" s="274"/>
      <c r="D202" s="157"/>
      <c r="E202" s="274"/>
      <c r="F202" s="157"/>
      <c r="G202" s="228"/>
      <c r="H202" s="228"/>
      <c r="I202" s="157"/>
      <c r="J202" s="233"/>
      <c r="K202" s="356"/>
      <c r="L202" s="70"/>
      <c r="M202" s="134"/>
      <c r="N202" s="134"/>
      <c r="O202" s="134"/>
      <c r="P202" s="134"/>
      <c r="Q202" s="134"/>
      <c r="R202" s="134"/>
      <c r="S202" s="134"/>
      <c r="T202" s="134"/>
      <c r="U202" s="134"/>
      <c r="V202" s="134"/>
      <c r="W202" s="134"/>
      <c r="X202" s="134"/>
      <c r="Y202" s="134"/>
      <c r="Z202" s="134"/>
      <c r="AA202" s="135"/>
      <c r="AB202" s="135"/>
      <c r="AC202" s="135"/>
      <c r="AD202" s="135"/>
      <c r="AE202" s="135"/>
      <c r="AF202" s="135"/>
      <c r="AG202" s="135"/>
      <c r="AH202" s="135"/>
      <c r="AI202" s="135"/>
      <c r="AJ202" s="135"/>
      <c r="AK202" s="135"/>
      <c r="AL202" s="135"/>
      <c r="AM202" s="135"/>
      <c r="AN202" s="135"/>
      <c r="AO202" s="135"/>
      <c r="AP202" s="135"/>
      <c r="AQ202" s="135"/>
      <c r="AR202" s="135"/>
      <c r="AS202" s="135"/>
      <c r="AT202" s="135"/>
    </row>
    <row r="203" ht="15.75" customHeight="1">
      <c r="A203" s="287"/>
      <c r="B203" s="274"/>
      <c r="C203" s="274"/>
      <c r="D203" s="157"/>
      <c r="E203" s="274"/>
      <c r="F203" s="157"/>
      <c r="G203" s="228"/>
      <c r="H203" s="228"/>
      <c r="I203" s="157"/>
      <c r="J203" s="233"/>
      <c r="K203" s="356"/>
      <c r="L203" s="70"/>
      <c r="M203" s="134"/>
      <c r="N203" s="134"/>
      <c r="O203" s="134"/>
      <c r="P203" s="134"/>
      <c r="Q203" s="134"/>
      <c r="R203" s="134"/>
      <c r="S203" s="134"/>
      <c r="T203" s="134"/>
      <c r="U203" s="134"/>
      <c r="V203" s="134"/>
      <c r="W203" s="134"/>
      <c r="X203" s="134"/>
      <c r="Y203" s="134"/>
      <c r="Z203" s="134"/>
      <c r="AA203" s="135"/>
      <c r="AB203" s="135"/>
      <c r="AC203" s="135"/>
      <c r="AD203" s="135"/>
      <c r="AE203" s="135"/>
      <c r="AF203" s="135"/>
      <c r="AG203" s="135"/>
      <c r="AH203" s="135"/>
      <c r="AI203" s="135"/>
      <c r="AJ203" s="135"/>
      <c r="AK203" s="135"/>
      <c r="AL203" s="135"/>
      <c r="AM203" s="135"/>
      <c r="AN203" s="135"/>
      <c r="AO203" s="135"/>
      <c r="AP203" s="135"/>
      <c r="AQ203" s="135"/>
      <c r="AR203" s="135"/>
      <c r="AS203" s="135"/>
      <c r="AT203" s="135"/>
    </row>
    <row r="204" ht="15.75" customHeight="1">
      <c r="A204" s="287"/>
      <c r="B204" s="274"/>
      <c r="C204" s="274"/>
      <c r="D204" s="157"/>
      <c r="E204" s="274"/>
      <c r="F204" s="157"/>
      <c r="G204" s="228"/>
      <c r="H204" s="228"/>
      <c r="I204" s="157"/>
      <c r="J204" s="233"/>
      <c r="K204" s="356"/>
      <c r="L204" s="70"/>
      <c r="M204" s="134"/>
      <c r="N204" s="134"/>
      <c r="O204" s="134"/>
      <c r="P204" s="134"/>
      <c r="Q204" s="134"/>
      <c r="R204" s="134"/>
      <c r="S204" s="134"/>
      <c r="T204" s="134"/>
      <c r="U204" s="134"/>
      <c r="V204" s="134"/>
      <c r="W204" s="134"/>
      <c r="X204" s="134"/>
      <c r="Y204" s="134"/>
      <c r="Z204" s="134"/>
      <c r="AA204" s="135"/>
      <c r="AB204" s="135"/>
      <c r="AC204" s="135"/>
      <c r="AD204" s="135"/>
      <c r="AE204" s="135"/>
      <c r="AF204" s="135"/>
      <c r="AG204" s="135"/>
      <c r="AH204" s="135"/>
      <c r="AI204" s="135"/>
      <c r="AJ204" s="135"/>
      <c r="AK204" s="135"/>
      <c r="AL204" s="135"/>
      <c r="AM204" s="135"/>
      <c r="AN204" s="135"/>
      <c r="AO204" s="135"/>
      <c r="AP204" s="135"/>
      <c r="AQ204" s="135"/>
      <c r="AR204" s="135"/>
      <c r="AS204" s="135"/>
      <c r="AT204" s="135"/>
    </row>
    <row r="205" ht="15.75" customHeight="1">
      <c r="A205" s="287"/>
      <c r="B205" s="274"/>
      <c r="C205" s="274"/>
      <c r="D205" s="157"/>
      <c r="E205" s="274"/>
      <c r="F205" s="157"/>
      <c r="G205" s="228"/>
      <c r="H205" s="228"/>
      <c r="I205" s="157"/>
      <c r="J205" s="233"/>
      <c r="K205" s="410"/>
      <c r="L205" s="70"/>
      <c r="M205" s="134"/>
      <c r="N205" s="134"/>
      <c r="O205" s="134"/>
      <c r="P205" s="134"/>
      <c r="Q205" s="134"/>
      <c r="R205" s="134"/>
      <c r="S205" s="134"/>
      <c r="T205" s="134"/>
      <c r="U205" s="134"/>
      <c r="V205" s="134"/>
      <c r="W205" s="134"/>
      <c r="X205" s="134"/>
      <c r="Y205" s="134"/>
      <c r="Z205" s="134"/>
      <c r="AA205" s="135"/>
      <c r="AB205" s="135"/>
      <c r="AC205" s="135"/>
      <c r="AD205" s="135"/>
      <c r="AE205" s="135"/>
      <c r="AF205" s="135"/>
      <c r="AG205" s="135"/>
      <c r="AH205" s="135"/>
      <c r="AI205" s="135"/>
      <c r="AJ205" s="135"/>
      <c r="AK205" s="135"/>
      <c r="AL205" s="135"/>
      <c r="AM205" s="135"/>
      <c r="AN205" s="135"/>
      <c r="AO205" s="135"/>
      <c r="AP205" s="135"/>
      <c r="AQ205" s="135"/>
      <c r="AR205" s="135"/>
      <c r="AS205" s="135"/>
      <c r="AT205" s="135"/>
    </row>
    <row r="206" ht="15.75" customHeight="1">
      <c r="A206" s="287"/>
      <c r="B206" s="274"/>
      <c r="C206" s="274"/>
      <c r="D206" s="157"/>
      <c r="E206" s="274"/>
      <c r="F206" s="157"/>
      <c r="G206" s="228"/>
      <c r="H206" s="228"/>
      <c r="I206" s="157"/>
      <c r="J206" s="233"/>
      <c r="K206" s="410"/>
      <c r="L206" s="70"/>
      <c r="M206" s="134"/>
      <c r="N206" s="134"/>
      <c r="O206" s="134"/>
      <c r="P206" s="134"/>
      <c r="Q206" s="134"/>
      <c r="R206" s="134"/>
      <c r="S206" s="134"/>
      <c r="T206" s="134"/>
      <c r="U206" s="134"/>
      <c r="V206" s="134"/>
      <c r="W206" s="134"/>
      <c r="X206" s="134"/>
      <c r="Y206" s="134"/>
      <c r="Z206" s="134"/>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row>
    <row r="207" ht="15.75" customHeight="1">
      <c r="A207" s="287"/>
      <c r="B207" s="274"/>
      <c r="C207" s="274"/>
      <c r="D207" s="157"/>
      <c r="E207" s="274"/>
      <c r="F207" s="157"/>
      <c r="G207" s="228"/>
      <c r="H207" s="228"/>
      <c r="I207" s="157"/>
      <c r="J207" s="233"/>
      <c r="K207" s="356"/>
      <c r="L207" s="70"/>
      <c r="M207" s="134"/>
      <c r="N207" s="134"/>
      <c r="O207" s="134"/>
      <c r="P207" s="134"/>
      <c r="Q207" s="134"/>
      <c r="R207" s="134"/>
      <c r="S207" s="134"/>
      <c r="T207" s="134"/>
      <c r="U207" s="134"/>
      <c r="V207" s="134"/>
      <c r="W207" s="134"/>
      <c r="X207" s="134"/>
      <c r="Y207" s="134"/>
      <c r="Z207" s="134"/>
      <c r="AA207" s="135"/>
      <c r="AB207" s="135"/>
      <c r="AC207" s="135"/>
      <c r="AD207" s="135"/>
      <c r="AE207" s="135"/>
      <c r="AF207" s="135"/>
      <c r="AG207" s="135"/>
      <c r="AH207" s="135"/>
      <c r="AI207" s="135"/>
      <c r="AJ207" s="135"/>
      <c r="AK207" s="135"/>
      <c r="AL207" s="135"/>
      <c r="AM207" s="135"/>
      <c r="AN207" s="135"/>
      <c r="AO207" s="135"/>
      <c r="AP207" s="135"/>
      <c r="AQ207" s="135"/>
      <c r="AR207" s="135"/>
      <c r="AS207" s="135"/>
      <c r="AT207" s="135"/>
    </row>
    <row r="208" ht="15.75" customHeight="1">
      <c r="A208" s="287"/>
      <c r="B208" s="274"/>
      <c r="C208" s="274"/>
      <c r="D208" s="157"/>
      <c r="E208" s="274"/>
      <c r="F208" s="157"/>
      <c r="G208" s="228"/>
      <c r="H208" s="228"/>
      <c r="I208" s="157"/>
      <c r="J208" s="233"/>
      <c r="K208" s="356"/>
      <c r="L208" s="70"/>
      <c r="M208" s="134"/>
      <c r="N208" s="134"/>
      <c r="O208" s="134"/>
      <c r="P208" s="134"/>
      <c r="Q208" s="134"/>
      <c r="R208" s="134"/>
      <c r="S208" s="134"/>
      <c r="T208" s="134"/>
      <c r="U208" s="134"/>
      <c r="V208" s="134"/>
      <c r="W208" s="134"/>
      <c r="X208" s="134"/>
      <c r="Y208" s="134"/>
      <c r="Z208" s="134"/>
      <c r="AA208" s="135"/>
      <c r="AB208" s="135"/>
      <c r="AC208" s="135"/>
      <c r="AD208" s="135"/>
      <c r="AE208" s="135"/>
      <c r="AF208" s="135"/>
      <c r="AG208" s="135"/>
      <c r="AH208" s="135"/>
      <c r="AI208" s="135"/>
      <c r="AJ208" s="135"/>
      <c r="AK208" s="135"/>
      <c r="AL208" s="135"/>
      <c r="AM208" s="135"/>
      <c r="AN208" s="135"/>
      <c r="AO208" s="135"/>
      <c r="AP208" s="135"/>
      <c r="AQ208" s="135"/>
      <c r="AR208" s="135"/>
      <c r="AS208" s="135"/>
      <c r="AT208" s="135"/>
    </row>
    <row r="209" ht="15.75" customHeight="1">
      <c r="A209" s="287"/>
      <c r="B209" s="274"/>
      <c r="C209" s="274"/>
      <c r="D209" s="157"/>
      <c r="E209" s="274"/>
      <c r="F209" s="157"/>
      <c r="G209" s="228"/>
      <c r="H209" s="228"/>
      <c r="I209" s="157"/>
      <c r="J209" s="233"/>
      <c r="K209" s="356"/>
      <c r="L209" s="70"/>
      <c r="M209" s="134"/>
      <c r="N209" s="134"/>
      <c r="O209" s="134"/>
      <c r="P209" s="134"/>
      <c r="Q209" s="134"/>
      <c r="R209" s="134"/>
      <c r="S209" s="134"/>
      <c r="T209" s="134"/>
      <c r="U209" s="134"/>
      <c r="V209" s="134"/>
      <c r="W209" s="134"/>
      <c r="X209" s="134"/>
      <c r="Y209" s="134"/>
      <c r="Z209" s="134"/>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row>
    <row r="210" ht="15.75" customHeight="1">
      <c r="A210" s="287"/>
      <c r="B210" s="274"/>
      <c r="C210" s="274"/>
      <c r="D210" s="157"/>
      <c r="E210" s="274"/>
      <c r="F210" s="157"/>
      <c r="G210" s="228"/>
      <c r="H210" s="228"/>
      <c r="I210" s="157"/>
      <c r="J210" s="233"/>
      <c r="K210" s="356"/>
      <c r="L210" s="70"/>
      <c r="M210" s="134"/>
      <c r="N210" s="134"/>
      <c r="O210" s="134"/>
      <c r="P210" s="134"/>
      <c r="Q210" s="134"/>
      <c r="R210" s="134"/>
      <c r="S210" s="134"/>
      <c r="T210" s="134"/>
      <c r="U210" s="134"/>
      <c r="V210" s="134"/>
      <c r="W210" s="134"/>
      <c r="X210" s="134"/>
      <c r="Y210" s="134"/>
      <c r="Z210" s="134"/>
      <c r="AA210" s="135"/>
      <c r="AB210" s="135"/>
      <c r="AC210" s="135"/>
      <c r="AD210" s="135"/>
      <c r="AE210" s="135"/>
      <c r="AF210" s="135"/>
      <c r="AG210" s="135"/>
      <c r="AH210" s="135"/>
      <c r="AI210" s="135"/>
      <c r="AJ210" s="135"/>
      <c r="AK210" s="135"/>
      <c r="AL210" s="135"/>
      <c r="AM210" s="135"/>
      <c r="AN210" s="135"/>
      <c r="AO210" s="135"/>
      <c r="AP210" s="135"/>
      <c r="AQ210" s="135"/>
      <c r="AR210" s="135"/>
      <c r="AS210" s="135"/>
      <c r="AT210" s="135"/>
    </row>
    <row r="211" ht="15.75" customHeight="1">
      <c r="A211" s="287"/>
      <c r="B211" s="274"/>
      <c r="C211" s="274"/>
      <c r="D211" s="157"/>
      <c r="E211" s="274"/>
      <c r="F211" s="157"/>
      <c r="G211" s="228"/>
      <c r="H211" s="228"/>
      <c r="I211" s="157"/>
      <c r="J211" s="233"/>
      <c r="K211" s="356"/>
      <c r="L211" s="70"/>
      <c r="M211" s="134"/>
      <c r="N211" s="134"/>
      <c r="O211" s="134"/>
      <c r="P211" s="134"/>
      <c r="Q211" s="134"/>
      <c r="R211" s="134"/>
      <c r="S211" s="134"/>
      <c r="T211" s="134"/>
      <c r="U211" s="134"/>
      <c r="V211" s="134"/>
      <c r="W211" s="134"/>
      <c r="X211" s="134"/>
      <c r="Y211" s="134"/>
      <c r="Z211" s="134"/>
      <c r="AA211" s="135"/>
      <c r="AB211" s="135"/>
      <c r="AC211" s="135"/>
      <c r="AD211" s="135"/>
      <c r="AE211" s="135"/>
      <c r="AF211" s="135"/>
      <c r="AG211" s="135"/>
      <c r="AH211" s="135"/>
      <c r="AI211" s="135"/>
      <c r="AJ211" s="135"/>
      <c r="AK211" s="135"/>
      <c r="AL211" s="135"/>
      <c r="AM211" s="135"/>
      <c r="AN211" s="135"/>
      <c r="AO211" s="135"/>
      <c r="AP211" s="135"/>
      <c r="AQ211" s="135"/>
      <c r="AR211" s="135"/>
      <c r="AS211" s="135"/>
      <c r="AT211" s="135"/>
    </row>
    <row r="212" ht="15.75" customHeight="1">
      <c r="A212" s="287"/>
      <c r="B212" s="285"/>
      <c r="C212" s="274"/>
      <c r="D212" s="157"/>
      <c r="E212" s="274"/>
      <c r="F212" s="157"/>
      <c r="G212" s="157"/>
      <c r="H212" s="157"/>
      <c r="I212" s="157"/>
      <c r="J212" s="233"/>
      <c r="K212" s="410"/>
      <c r="L212" s="70"/>
      <c r="M212" s="134"/>
      <c r="N212" s="134"/>
      <c r="O212" s="134"/>
      <c r="P212" s="134"/>
      <c r="Q212" s="134"/>
      <c r="R212" s="134"/>
      <c r="S212" s="134"/>
      <c r="T212" s="134"/>
      <c r="U212" s="134"/>
      <c r="V212" s="134"/>
      <c r="W212" s="134"/>
      <c r="X212" s="134"/>
      <c r="Y212" s="134"/>
      <c r="Z212" s="134"/>
      <c r="AA212" s="135"/>
      <c r="AB212" s="135"/>
      <c r="AC212" s="135"/>
      <c r="AD212" s="135"/>
      <c r="AE212" s="135"/>
      <c r="AF212" s="135"/>
      <c r="AG212" s="135"/>
      <c r="AH212" s="135"/>
      <c r="AI212" s="135"/>
      <c r="AJ212" s="135"/>
      <c r="AK212" s="135"/>
      <c r="AL212" s="135"/>
      <c r="AM212" s="135"/>
      <c r="AN212" s="135"/>
      <c r="AO212" s="135"/>
      <c r="AP212" s="135"/>
      <c r="AQ212" s="135"/>
      <c r="AR212" s="135"/>
      <c r="AS212" s="135"/>
      <c r="AT212" s="135"/>
    </row>
    <row r="213" ht="15.75" customHeight="1">
      <c r="A213" s="70"/>
      <c r="B213" s="284"/>
      <c r="C213" s="275"/>
      <c r="D213" s="157"/>
      <c r="E213" s="275"/>
      <c r="F213" s="157"/>
      <c r="G213" s="157"/>
      <c r="H213" s="157"/>
      <c r="I213" s="157"/>
      <c r="J213" s="233"/>
      <c r="K213" s="356"/>
      <c r="L213" s="70"/>
      <c r="M213" s="134"/>
      <c r="N213" s="134"/>
      <c r="O213" s="134"/>
      <c r="P213" s="134"/>
      <c r="Q213" s="134"/>
      <c r="R213" s="134"/>
      <c r="S213" s="134"/>
      <c r="T213" s="134"/>
      <c r="U213" s="134"/>
      <c r="V213" s="134"/>
      <c r="W213" s="134"/>
      <c r="X213" s="134"/>
      <c r="Y213" s="134"/>
      <c r="Z213" s="134"/>
      <c r="AA213" s="135"/>
      <c r="AB213" s="135"/>
      <c r="AC213" s="135"/>
      <c r="AD213" s="135"/>
      <c r="AE213" s="135"/>
      <c r="AF213" s="135"/>
      <c r="AG213" s="135"/>
      <c r="AH213" s="135"/>
      <c r="AI213" s="135"/>
      <c r="AJ213" s="135"/>
      <c r="AK213" s="135"/>
      <c r="AL213" s="135"/>
      <c r="AM213" s="135"/>
      <c r="AN213" s="135"/>
      <c r="AO213" s="135"/>
      <c r="AP213" s="135"/>
      <c r="AQ213" s="135"/>
      <c r="AR213" s="135"/>
      <c r="AS213" s="135"/>
      <c r="AT213" s="135"/>
    </row>
    <row r="214" ht="15.75" customHeight="1">
      <c r="A214" s="287"/>
      <c r="B214" s="285"/>
      <c r="C214" s="274"/>
      <c r="D214" s="157"/>
      <c r="E214" s="274"/>
      <c r="F214" s="157"/>
      <c r="G214" s="157"/>
      <c r="H214" s="157"/>
      <c r="I214" s="157"/>
      <c r="J214" s="233"/>
      <c r="K214" s="410"/>
      <c r="L214" s="70"/>
      <c r="M214" s="134"/>
      <c r="N214" s="134"/>
      <c r="O214" s="134"/>
      <c r="P214" s="134"/>
      <c r="Q214" s="134"/>
      <c r="R214" s="134"/>
      <c r="S214" s="134"/>
      <c r="T214" s="134"/>
      <c r="U214" s="134"/>
      <c r="V214" s="134"/>
      <c r="W214" s="134"/>
      <c r="X214" s="134"/>
      <c r="Y214" s="134"/>
      <c r="Z214" s="134"/>
      <c r="AA214" s="135"/>
      <c r="AB214" s="135"/>
      <c r="AC214" s="135"/>
      <c r="AD214" s="135"/>
      <c r="AE214" s="135"/>
      <c r="AF214" s="135"/>
      <c r="AG214" s="135"/>
      <c r="AH214" s="135"/>
      <c r="AI214" s="135"/>
      <c r="AJ214" s="135"/>
      <c r="AK214" s="135"/>
      <c r="AL214" s="135"/>
      <c r="AM214" s="135"/>
      <c r="AN214" s="135"/>
      <c r="AO214" s="135"/>
      <c r="AP214" s="135"/>
      <c r="AQ214" s="135"/>
      <c r="AR214" s="135"/>
      <c r="AS214" s="135"/>
      <c r="AT214" s="135"/>
    </row>
    <row r="215" ht="15.75" customHeight="1">
      <c r="A215" s="287"/>
      <c r="B215" s="274"/>
      <c r="C215" s="274"/>
      <c r="D215" s="157"/>
      <c r="E215" s="274"/>
      <c r="F215" s="157"/>
      <c r="G215" s="157"/>
      <c r="H215" s="157"/>
      <c r="I215" s="157"/>
      <c r="J215" s="233"/>
      <c r="K215" s="410"/>
      <c r="L215" s="70"/>
      <c r="M215" s="134"/>
      <c r="N215" s="134"/>
      <c r="O215" s="134"/>
      <c r="P215" s="134"/>
      <c r="Q215" s="134"/>
      <c r="R215" s="134"/>
      <c r="S215" s="134"/>
      <c r="T215" s="134"/>
      <c r="U215" s="134"/>
      <c r="V215" s="134"/>
      <c r="W215" s="134"/>
      <c r="X215" s="134"/>
      <c r="Y215" s="134"/>
      <c r="Z215" s="134"/>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row>
    <row r="216" ht="15.75" customHeight="1">
      <c r="A216" s="287"/>
      <c r="B216" s="274"/>
      <c r="C216" s="274"/>
      <c r="D216" s="157"/>
      <c r="E216" s="274"/>
      <c r="F216" s="157"/>
      <c r="G216" s="228"/>
      <c r="H216" s="418"/>
      <c r="I216" s="157"/>
      <c r="J216" s="233"/>
      <c r="K216" s="356"/>
      <c r="L216" s="70"/>
      <c r="M216" s="134"/>
      <c r="N216" s="134"/>
      <c r="O216" s="134"/>
      <c r="P216" s="134"/>
      <c r="Q216" s="134"/>
      <c r="R216" s="134"/>
      <c r="S216" s="134"/>
      <c r="T216" s="134"/>
      <c r="U216" s="134"/>
      <c r="V216" s="134"/>
      <c r="W216" s="134"/>
      <c r="X216" s="134"/>
      <c r="Y216" s="134"/>
      <c r="Z216" s="134"/>
      <c r="AA216" s="135"/>
      <c r="AB216" s="135"/>
      <c r="AC216" s="135"/>
      <c r="AD216" s="135"/>
      <c r="AE216" s="135"/>
      <c r="AF216" s="135"/>
      <c r="AG216" s="135"/>
      <c r="AH216" s="135"/>
      <c r="AI216" s="135"/>
      <c r="AJ216" s="135"/>
      <c r="AK216" s="135"/>
      <c r="AL216" s="135"/>
      <c r="AM216" s="135"/>
      <c r="AN216" s="135"/>
      <c r="AO216" s="135"/>
      <c r="AP216" s="135"/>
      <c r="AQ216" s="135"/>
      <c r="AR216" s="135"/>
      <c r="AS216" s="135"/>
      <c r="AT216" s="135"/>
    </row>
    <row r="217" ht="15.75" customHeight="1">
      <c r="A217" s="287"/>
      <c r="B217" s="419"/>
      <c r="C217" s="274"/>
      <c r="D217" s="157"/>
      <c r="E217" s="274"/>
      <c r="F217" s="157"/>
      <c r="G217" s="228"/>
      <c r="H217" s="228"/>
      <c r="I217" s="157"/>
      <c r="J217" s="233"/>
      <c r="K217" s="356"/>
      <c r="L217" s="70"/>
      <c r="M217" s="134"/>
      <c r="N217" s="134"/>
      <c r="O217" s="134"/>
      <c r="P217" s="134"/>
      <c r="Q217" s="134"/>
      <c r="R217" s="134"/>
      <c r="S217" s="134"/>
      <c r="T217" s="134"/>
      <c r="U217" s="134"/>
      <c r="V217" s="134"/>
      <c r="W217" s="134"/>
      <c r="X217" s="134"/>
      <c r="Y217" s="134"/>
      <c r="Z217" s="134"/>
      <c r="AA217" s="135"/>
      <c r="AB217" s="135"/>
      <c r="AC217" s="135"/>
      <c r="AD217" s="135"/>
      <c r="AE217" s="135"/>
      <c r="AF217" s="135"/>
      <c r="AG217" s="135"/>
      <c r="AH217" s="135"/>
      <c r="AI217" s="135"/>
      <c r="AJ217" s="135"/>
      <c r="AK217" s="135"/>
      <c r="AL217" s="135"/>
      <c r="AM217" s="135"/>
      <c r="AN217" s="135"/>
      <c r="AO217" s="135"/>
      <c r="AP217" s="135"/>
      <c r="AQ217" s="135"/>
      <c r="AR217" s="135"/>
      <c r="AS217" s="135"/>
      <c r="AT217" s="135"/>
    </row>
    <row r="218" ht="15.75" customHeight="1">
      <c r="A218" s="287"/>
      <c r="B218" s="284"/>
      <c r="C218" s="274"/>
      <c r="D218" s="157"/>
      <c r="E218" s="274"/>
      <c r="F218" s="157"/>
      <c r="G218" s="228"/>
      <c r="H218" s="228"/>
      <c r="I218" s="157"/>
      <c r="J218" s="233"/>
      <c r="K218" s="356"/>
      <c r="L218" s="70"/>
      <c r="M218" s="134"/>
      <c r="N218" s="134"/>
      <c r="O218" s="134"/>
      <c r="P218" s="134"/>
      <c r="Q218" s="134"/>
      <c r="R218" s="134"/>
      <c r="S218" s="134"/>
      <c r="T218" s="134"/>
      <c r="U218" s="134"/>
      <c r="V218" s="134"/>
      <c r="W218" s="134"/>
      <c r="X218" s="134"/>
      <c r="Y218" s="134"/>
      <c r="Z218" s="134"/>
      <c r="AA218" s="135"/>
      <c r="AB218" s="135"/>
      <c r="AC218" s="135"/>
      <c r="AD218" s="135"/>
      <c r="AE218" s="135"/>
      <c r="AF218" s="135"/>
      <c r="AG218" s="135"/>
      <c r="AH218" s="135"/>
      <c r="AI218" s="135"/>
      <c r="AJ218" s="135"/>
      <c r="AK218" s="135"/>
      <c r="AL218" s="135"/>
      <c r="AM218" s="135"/>
      <c r="AN218" s="135"/>
      <c r="AO218" s="135"/>
      <c r="AP218" s="135"/>
      <c r="AQ218" s="135"/>
      <c r="AR218" s="135"/>
      <c r="AS218" s="135"/>
      <c r="AT218" s="135"/>
    </row>
    <row r="219" ht="15.75" customHeight="1">
      <c r="A219" s="287"/>
      <c r="B219" s="419"/>
      <c r="C219" s="274"/>
      <c r="D219" s="157"/>
      <c r="E219" s="274"/>
      <c r="F219" s="157"/>
      <c r="G219" s="228"/>
      <c r="H219" s="228"/>
      <c r="I219" s="157"/>
      <c r="J219" s="233"/>
      <c r="K219" s="356"/>
      <c r="L219" s="70"/>
      <c r="M219" s="134"/>
      <c r="N219" s="134"/>
      <c r="O219" s="134"/>
      <c r="P219" s="134"/>
      <c r="Q219" s="134"/>
      <c r="R219" s="134"/>
      <c r="S219" s="134"/>
      <c r="T219" s="134"/>
      <c r="U219" s="134"/>
      <c r="V219" s="134"/>
      <c r="W219" s="134"/>
      <c r="X219" s="134"/>
      <c r="Y219" s="134"/>
      <c r="Z219" s="134"/>
      <c r="AA219" s="135"/>
      <c r="AB219" s="135"/>
      <c r="AC219" s="135"/>
      <c r="AD219" s="135"/>
      <c r="AE219" s="135"/>
      <c r="AF219" s="135"/>
      <c r="AG219" s="135"/>
      <c r="AH219" s="135"/>
      <c r="AI219" s="135"/>
      <c r="AJ219" s="135"/>
      <c r="AK219" s="135"/>
      <c r="AL219" s="135"/>
      <c r="AM219" s="135"/>
      <c r="AN219" s="135"/>
      <c r="AO219" s="135"/>
      <c r="AP219" s="135"/>
      <c r="AQ219" s="135"/>
      <c r="AR219" s="135"/>
      <c r="AS219" s="135"/>
      <c r="AT219" s="135"/>
    </row>
    <row r="220" ht="15.75" customHeight="1">
      <c r="A220" s="287"/>
      <c r="B220" s="284"/>
      <c r="C220" s="274"/>
      <c r="D220" s="157"/>
      <c r="E220" s="274"/>
      <c r="F220" s="157"/>
      <c r="G220" s="228"/>
      <c r="H220" s="228"/>
      <c r="I220" s="157"/>
      <c r="J220" s="233"/>
      <c r="K220" s="356"/>
      <c r="L220" s="70"/>
      <c r="M220" s="134"/>
      <c r="N220" s="134"/>
      <c r="O220" s="134"/>
      <c r="P220" s="134"/>
      <c r="Q220" s="134"/>
      <c r="R220" s="134"/>
      <c r="S220" s="134"/>
      <c r="T220" s="134"/>
      <c r="U220" s="134"/>
      <c r="V220" s="134"/>
      <c r="W220" s="134"/>
      <c r="X220" s="134"/>
      <c r="Y220" s="134"/>
      <c r="Z220" s="134"/>
      <c r="AA220" s="135"/>
      <c r="AB220" s="135"/>
      <c r="AC220" s="135"/>
      <c r="AD220" s="135"/>
      <c r="AE220" s="135"/>
      <c r="AF220" s="135"/>
      <c r="AG220" s="135"/>
      <c r="AH220" s="135"/>
      <c r="AI220" s="135"/>
      <c r="AJ220" s="135"/>
      <c r="AK220" s="135"/>
      <c r="AL220" s="135"/>
      <c r="AM220" s="135"/>
      <c r="AN220" s="135"/>
      <c r="AO220" s="135"/>
      <c r="AP220" s="135"/>
      <c r="AQ220" s="135"/>
      <c r="AR220" s="135"/>
      <c r="AS220" s="135"/>
      <c r="AT220" s="135"/>
    </row>
    <row r="221" ht="15.75" customHeight="1">
      <c r="A221" s="287"/>
      <c r="B221" s="274"/>
      <c r="C221" s="274"/>
      <c r="D221" s="157"/>
      <c r="E221" s="274"/>
      <c r="F221" s="157"/>
      <c r="G221" s="228"/>
      <c r="H221" s="228"/>
      <c r="I221" s="157"/>
      <c r="J221" s="233"/>
      <c r="K221" s="356"/>
      <c r="L221" s="70"/>
      <c r="M221" s="134"/>
      <c r="N221" s="134"/>
      <c r="O221" s="134"/>
      <c r="P221" s="134"/>
      <c r="Q221" s="134"/>
      <c r="R221" s="134"/>
      <c r="S221" s="134"/>
      <c r="T221" s="134"/>
      <c r="U221" s="134"/>
      <c r="V221" s="134"/>
      <c r="W221" s="134"/>
      <c r="X221" s="134"/>
      <c r="Y221" s="134"/>
      <c r="Z221" s="134"/>
      <c r="AA221" s="135"/>
      <c r="AB221" s="135"/>
      <c r="AC221" s="135"/>
      <c r="AD221" s="135"/>
      <c r="AE221" s="135"/>
      <c r="AF221" s="135"/>
      <c r="AG221" s="135"/>
      <c r="AH221" s="135"/>
      <c r="AI221" s="135"/>
      <c r="AJ221" s="135"/>
      <c r="AK221" s="135"/>
      <c r="AL221" s="135"/>
      <c r="AM221" s="135"/>
      <c r="AN221" s="135"/>
      <c r="AO221" s="135"/>
      <c r="AP221" s="135"/>
      <c r="AQ221" s="135"/>
      <c r="AR221" s="135"/>
      <c r="AS221" s="135"/>
      <c r="AT221" s="135"/>
    </row>
    <row r="222" ht="15.75" customHeight="1">
      <c r="A222" s="287"/>
      <c r="B222" s="274"/>
      <c r="C222" s="274"/>
      <c r="D222" s="157"/>
      <c r="E222" s="274"/>
      <c r="F222" s="157"/>
      <c r="G222" s="228"/>
      <c r="H222" s="228"/>
      <c r="I222" s="157"/>
      <c r="J222" s="233"/>
      <c r="K222" s="356"/>
      <c r="L222" s="70"/>
      <c r="M222" s="134"/>
      <c r="N222" s="134"/>
      <c r="O222" s="134"/>
      <c r="P222" s="134"/>
      <c r="Q222" s="134"/>
      <c r="R222" s="134"/>
      <c r="S222" s="134"/>
      <c r="T222" s="134"/>
      <c r="U222" s="134"/>
      <c r="V222" s="134"/>
      <c r="W222" s="134"/>
      <c r="X222" s="134"/>
      <c r="Y222" s="134"/>
      <c r="Z222" s="134"/>
      <c r="AA222" s="135"/>
      <c r="AB222" s="135"/>
      <c r="AC222" s="135"/>
      <c r="AD222" s="135"/>
      <c r="AE222" s="135"/>
      <c r="AF222" s="135"/>
      <c r="AG222" s="135"/>
      <c r="AH222" s="135"/>
      <c r="AI222" s="135"/>
      <c r="AJ222" s="135"/>
      <c r="AK222" s="135"/>
      <c r="AL222" s="135"/>
      <c r="AM222" s="135"/>
      <c r="AN222" s="135"/>
      <c r="AO222" s="135"/>
      <c r="AP222" s="135"/>
      <c r="AQ222" s="135"/>
      <c r="AR222" s="135"/>
      <c r="AS222" s="135"/>
      <c r="AT222" s="135"/>
    </row>
    <row r="223" ht="15.75" customHeight="1">
      <c r="A223" s="287"/>
      <c r="B223" s="274"/>
      <c r="C223" s="275"/>
      <c r="D223" s="157"/>
      <c r="E223" s="274"/>
      <c r="F223" s="157"/>
      <c r="G223" s="228"/>
      <c r="H223" s="228"/>
      <c r="I223" s="157"/>
      <c r="J223" s="233"/>
      <c r="K223" s="356"/>
      <c r="L223" s="70"/>
      <c r="M223" s="134"/>
      <c r="N223" s="134"/>
      <c r="O223" s="134"/>
      <c r="P223" s="134"/>
      <c r="Q223" s="134"/>
      <c r="R223" s="134"/>
      <c r="S223" s="134"/>
      <c r="T223" s="134"/>
      <c r="U223" s="134"/>
      <c r="V223" s="134"/>
      <c r="W223" s="134"/>
      <c r="X223" s="134"/>
      <c r="Y223" s="134"/>
      <c r="Z223" s="134"/>
      <c r="AA223" s="135"/>
      <c r="AB223" s="135"/>
      <c r="AC223" s="135"/>
      <c r="AD223" s="135"/>
      <c r="AE223" s="135"/>
      <c r="AF223" s="135"/>
      <c r="AG223" s="135"/>
      <c r="AH223" s="135"/>
      <c r="AI223" s="135"/>
      <c r="AJ223" s="135"/>
      <c r="AK223" s="135"/>
      <c r="AL223" s="135"/>
      <c r="AM223" s="135"/>
      <c r="AN223" s="135"/>
      <c r="AO223" s="135"/>
      <c r="AP223" s="135"/>
      <c r="AQ223" s="135"/>
      <c r="AR223" s="135"/>
      <c r="AS223" s="135"/>
      <c r="AT223" s="135"/>
    </row>
    <row r="224" ht="15.75" customHeight="1">
      <c r="A224" s="287"/>
      <c r="B224" s="274"/>
      <c r="C224" s="274"/>
      <c r="D224" s="157"/>
      <c r="E224" s="274"/>
      <c r="F224" s="157"/>
      <c r="G224" s="228"/>
      <c r="H224" s="228"/>
      <c r="I224" s="157"/>
      <c r="J224" s="233"/>
      <c r="K224" s="356"/>
      <c r="L224" s="70"/>
      <c r="M224" s="134"/>
      <c r="N224" s="134"/>
      <c r="O224" s="134"/>
      <c r="P224" s="134"/>
      <c r="Q224" s="134"/>
      <c r="R224" s="134"/>
      <c r="S224" s="134"/>
      <c r="T224" s="134"/>
      <c r="U224" s="134"/>
      <c r="V224" s="134"/>
      <c r="W224" s="134"/>
      <c r="X224" s="134"/>
      <c r="Y224" s="134"/>
      <c r="Z224" s="134"/>
      <c r="AA224" s="135"/>
      <c r="AB224" s="135"/>
      <c r="AC224" s="135"/>
      <c r="AD224" s="135"/>
      <c r="AE224" s="135"/>
      <c r="AF224" s="135"/>
      <c r="AG224" s="135"/>
      <c r="AH224" s="135"/>
      <c r="AI224" s="135"/>
      <c r="AJ224" s="135"/>
      <c r="AK224" s="135"/>
      <c r="AL224" s="135"/>
      <c r="AM224" s="135"/>
      <c r="AN224" s="135"/>
      <c r="AO224" s="135"/>
      <c r="AP224" s="135"/>
      <c r="AQ224" s="135"/>
      <c r="AR224" s="135"/>
      <c r="AS224" s="135"/>
      <c r="AT224" s="135"/>
    </row>
    <row r="225" ht="15.75" customHeight="1">
      <c r="A225" s="287"/>
      <c r="B225" s="274"/>
      <c r="C225" s="274"/>
      <c r="D225" s="157"/>
      <c r="E225" s="274"/>
      <c r="F225" s="157"/>
      <c r="G225" s="228"/>
      <c r="H225" s="228"/>
      <c r="I225" s="157"/>
      <c r="J225" s="233"/>
      <c r="K225" s="356"/>
      <c r="L225" s="70"/>
      <c r="M225" s="134"/>
      <c r="N225" s="134"/>
      <c r="O225" s="134"/>
      <c r="P225" s="134"/>
      <c r="Q225" s="134"/>
      <c r="R225" s="134"/>
      <c r="S225" s="134"/>
      <c r="T225" s="134"/>
      <c r="U225" s="134"/>
      <c r="V225" s="134"/>
      <c r="W225" s="134"/>
      <c r="X225" s="134"/>
      <c r="Y225" s="134"/>
      <c r="Z225" s="134"/>
      <c r="AA225" s="135"/>
      <c r="AB225" s="135"/>
      <c r="AC225" s="135"/>
      <c r="AD225" s="135"/>
      <c r="AE225" s="135"/>
      <c r="AF225" s="135"/>
      <c r="AG225" s="135"/>
      <c r="AH225" s="135"/>
      <c r="AI225" s="135"/>
      <c r="AJ225" s="135"/>
      <c r="AK225" s="135"/>
      <c r="AL225" s="135"/>
      <c r="AM225" s="135"/>
      <c r="AN225" s="135"/>
      <c r="AO225" s="135"/>
      <c r="AP225" s="135"/>
      <c r="AQ225" s="135"/>
      <c r="AR225" s="135"/>
      <c r="AS225" s="135"/>
      <c r="AT225" s="135"/>
    </row>
    <row r="226" ht="15.75" customHeight="1">
      <c r="A226" s="287"/>
      <c r="B226" s="274"/>
      <c r="C226" s="274"/>
      <c r="D226" s="157"/>
      <c r="E226" s="274"/>
      <c r="F226" s="157"/>
      <c r="G226" s="228"/>
      <c r="H226" s="228"/>
      <c r="I226" s="157"/>
      <c r="J226" s="233"/>
      <c r="K226" s="356"/>
      <c r="L226" s="70"/>
      <c r="M226" s="134"/>
      <c r="N226" s="134"/>
      <c r="O226" s="134"/>
      <c r="P226" s="134"/>
      <c r="Q226" s="134"/>
      <c r="R226" s="134"/>
      <c r="S226" s="134"/>
      <c r="T226" s="134"/>
      <c r="U226" s="134"/>
      <c r="V226" s="134"/>
      <c r="W226" s="134"/>
      <c r="X226" s="134"/>
      <c r="Y226" s="134"/>
      <c r="Z226" s="134"/>
      <c r="AA226" s="135"/>
      <c r="AB226" s="135"/>
      <c r="AC226" s="135"/>
      <c r="AD226" s="135"/>
      <c r="AE226" s="135"/>
      <c r="AF226" s="135"/>
      <c r="AG226" s="135"/>
      <c r="AH226" s="135"/>
      <c r="AI226" s="135"/>
      <c r="AJ226" s="135"/>
      <c r="AK226" s="135"/>
      <c r="AL226" s="135"/>
      <c r="AM226" s="135"/>
      <c r="AN226" s="135"/>
      <c r="AO226" s="135"/>
      <c r="AP226" s="135"/>
      <c r="AQ226" s="135"/>
      <c r="AR226" s="135"/>
      <c r="AS226" s="135"/>
      <c r="AT226" s="135"/>
    </row>
    <row r="227" ht="15.75" customHeight="1">
      <c r="A227" s="287"/>
      <c r="B227" s="274"/>
      <c r="C227" s="275"/>
      <c r="D227" s="157"/>
      <c r="E227" s="274"/>
      <c r="F227" s="157"/>
      <c r="G227" s="228"/>
      <c r="H227" s="228"/>
      <c r="I227" s="157"/>
      <c r="J227" s="233"/>
      <c r="K227" s="356"/>
      <c r="L227" s="70"/>
      <c r="M227" s="134"/>
      <c r="N227" s="134"/>
      <c r="O227" s="134"/>
      <c r="P227" s="134"/>
      <c r="Q227" s="134"/>
      <c r="R227" s="134"/>
      <c r="S227" s="134"/>
      <c r="T227" s="134"/>
      <c r="U227" s="134"/>
      <c r="V227" s="134"/>
      <c r="W227" s="134"/>
      <c r="X227" s="134"/>
      <c r="Y227" s="134"/>
      <c r="Z227" s="134"/>
      <c r="AA227" s="135"/>
      <c r="AB227" s="135"/>
      <c r="AC227" s="135"/>
      <c r="AD227" s="135"/>
      <c r="AE227" s="135"/>
      <c r="AF227" s="135"/>
      <c r="AG227" s="135"/>
      <c r="AH227" s="135"/>
      <c r="AI227" s="135"/>
      <c r="AJ227" s="135"/>
      <c r="AK227" s="135"/>
      <c r="AL227" s="135"/>
      <c r="AM227" s="135"/>
      <c r="AN227" s="135"/>
      <c r="AO227" s="135"/>
      <c r="AP227" s="135"/>
      <c r="AQ227" s="135"/>
      <c r="AR227" s="135"/>
      <c r="AS227" s="135"/>
      <c r="AT227" s="135"/>
    </row>
    <row r="228" ht="15.75" customHeight="1">
      <c r="A228" s="287"/>
      <c r="B228" s="274"/>
      <c r="C228" s="275"/>
      <c r="D228" s="157"/>
      <c r="E228" s="274"/>
      <c r="F228" s="157"/>
      <c r="G228" s="228"/>
      <c r="H228" s="228"/>
      <c r="I228" s="157"/>
      <c r="J228" s="233"/>
      <c r="K228" s="356"/>
      <c r="L228" s="70"/>
      <c r="M228" s="134"/>
      <c r="N228" s="134"/>
      <c r="O228" s="134"/>
      <c r="P228" s="134"/>
      <c r="Q228" s="134"/>
      <c r="R228" s="134"/>
      <c r="S228" s="134"/>
      <c r="T228" s="134"/>
      <c r="U228" s="134"/>
      <c r="V228" s="134"/>
      <c r="W228" s="134"/>
      <c r="X228" s="134"/>
      <c r="Y228" s="134"/>
      <c r="Z228" s="134"/>
      <c r="AA228" s="135"/>
      <c r="AB228" s="135"/>
      <c r="AC228" s="135"/>
      <c r="AD228" s="135"/>
      <c r="AE228" s="135"/>
      <c r="AF228" s="135"/>
      <c r="AG228" s="135"/>
      <c r="AH228" s="135"/>
      <c r="AI228" s="135"/>
      <c r="AJ228" s="135"/>
      <c r="AK228" s="135"/>
      <c r="AL228" s="135"/>
      <c r="AM228" s="135"/>
      <c r="AN228" s="135"/>
      <c r="AO228" s="135"/>
      <c r="AP228" s="135"/>
      <c r="AQ228" s="135"/>
      <c r="AR228" s="135"/>
      <c r="AS228" s="135"/>
      <c r="AT228" s="135"/>
    </row>
    <row r="229" ht="15.75" customHeight="1">
      <c r="A229" s="287"/>
      <c r="B229" s="274"/>
      <c r="C229" s="275"/>
      <c r="D229" s="157"/>
      <c r="E229" s="274"/>
      <c r="F229" s="157"/>
      <c r="G229" s="228"/>
      <c r="H229" s="228"/>
      <c r="I229" s="233"/>
      <c r="J229" s="233"/>
      <c r="K229" s="356"/>
      <c r="L229" s="70"/>
      <c r="M229" s="134"/>
      <c r="N229" s="134"/>
      <c r="O229" s="134"/>
      <c r="P229" s="134"/>
      <c r="Q229" s="134"/>
      <c r="R229" s="134"/>
      <c r="S229" s="134"/>
      <c r="T229" s="134"/>
      <c r="U229" s="134"/>
      <c r="V229" s="134"/>
      <c r="W229" s="134"/>
      <c r="X229" s="134"/>
      <c r="Y229" s="134"/>
      <c r="Z229" s="134"/>
      <c r="AA229" s="135"/>
      <c r="AB229" s="135"/>
      <c r="AC229" s="135"/>
      <c r="AD229" s="135"/>
      <c r="AE229" s="135"/>
      <c r="AF229" s="135"/>
      <c r="AG229" s="135"/>
      <c r="AH229" s="135"/>
      <c r="AI229" s="135"/>
      <c r="AJ229" s="135"/>
      <c r="AK229" s="135"/>
      <c r="AL229" s="135"/>
      <c r="AM229" s="135"/>
      <c r="AN229" s="135"/>
      <c r="AO229" s="135"/>
      <c r="AP229" s="135"/>
      <c r="AQ229" s="135"/>
      <c r="AR229" s="135"/>
      <c r="AS229" s="135"/>
      <c r="AT229" s="135"/>
    </row>
    <row r="230" ht="15.75" customHeight="1">
      <c r="A230" s="287"/>
      <c r="B230" s="274"/>
      <c r="C230" s="275"/>
      <c r="D230" s="157"/>
      <c r="E230" s="274"/>
      <c r="F230" s="157"/>
      <c r="G230" s="228"/>
      <c r="H230" s="228"/>
      <c r="I230" s="233"/>
      <c r="J230" s="233"/>
      <c r="K230" s="356"/>
      <c r="L230" s="70"/>
      <c r="M230" s="134"/>
      <c r="N230" s="134"/>
      <c r="O230" s="134"/>
      <c r="P230" s="134"/>
      <c r="Q230" s="134"/>
      <c r="R230" s="134"/>
      <c r="S230" s="134"/>
      <c r="T230" s="134"/>
      <c r="U230" s="134"/>
      <c r="V230" s="134"/>
      <c r="W230" s="134"/>
      <c r="X230" s="134"/>
      <c r="Y230" s="134"/>
      <c r="Z230" s="134"/>
      <c r="AA230" s="135"/>
      <c r="AB230" s="135"/>
      <c r="AC230" s="135"/>
      <c r="AD230" s="135"/>
      <c r="AE230" s="135"/>
      <c r="AF230" s="135"/>
      <c r="AG230" s="135"/>
      <c r="AH230" s="135"/>
      <c r="AI230" s="135"/>
      <c r="AJ230" s="135"/>
      <c r="AK230" s="135"/>
      <c r="AL230" s="135"/>
      <c r="AM230" s="135"/>
      <c r="AN230" s="135"/>
      <c r="AO230" s="135"/>
      <c r="AP230" s="135"/>
      <c r="AQ230" s="135"/>
      <c r="AR230" s="135"/>
      <c r="AS230" s="135"/>
      <c r="AT230" s="135"/>
    </row>
    <row r="231" ht="15.75" customHeight="1">
      <c r="A231" s="287"/>
      <c r="B231" s="274"/>
      <c r="C231" s="275"/>
      <c r="D231" s="157"/>
      <c r="E231" s="274"/>
      <c r="F231" s="157"/>
      <c r="G231" s="228"/>
      <c r="H231" s="228"/>
      <c r="I231" s="233"/>
      <c r="J231" s="233"/>
      <c r="K231" s="356"/>
      <c r="L231" s="70"/>
      <c r="M231" s="134"/>
      <c r="N231" s="134"/>
      <c r="O231" s="134"/>
      <c r="P231" s="134"/>
      <c r="Q231" s="134"/>
      <c r="R231" s="134"/>
      <c r="S231" s="134"/>
      <c r="T231" s="134"/>
      <c r="U231" s="134"/>
      <c r="V231" s="134"/>
      <c r="W231" s="134"/>
      <c r="X231" s="134"/>
      <c r="Y231" s="134"/>
      <c r="Z231" s="134"/>
      <c r="AA231" s="135"/>
      <c r="AB231" s="135"/>
      <c r="AC231" s="135"/>
      <c r="AD231" s="135"/>
      <c r="AE231" s="135"/>
      <c r="AF231" s="135"/>
      <c r="AG231" s="135"/>
      <c r="AH231" s="135"/>
      <c r="AI231" s="135"/>
      <c r="AJ231" s="135"/>
      <c r="AK231" s="135"/>
      <c r="AL231" s="135"/>
      <c r="AM231" s="135"/>
      <c r="AN231" s="135"/>
      <c r="AO231" s="135"/>
      <c r="AP231" s="135"/>
      <c r="AQ231" s="135"/>
      <c r="AR231" s="135"/>
      <c r="AS231" s="135"/>
      <c r="AT231" s="135"/>
    </row>
    <row r="232" ht="15.75" customHeight="1">
      <c r="A232" s="287"/>
      <c r="B232" s="274"/>
      <c r="C232" s="274"/>
      <c r="D232" s="157"/>
      <c r="E232" s="274"/>
      <c r="F232" s="157"/>
      <c r="G232" s="228"/>
      <c r="H232" s="228"/>
      <c r="I232" s="233"/>
      <c r="J232" s="233"/>
      <c r="K232" s="356"/>
      <c r="L232" s="70"/>
      <c r="M232" s="134"/>
      <c r="N232" s="134"/>
      <c r="O232" s="134"/>
      <c r="P232" s="134"/>
      <c r="Q232" s="134"/>
      <c r="R232" s="134"/>
      <c r="S232" s="134"/>
      <c r="T232" s="134"/>
      <c r="U232" s="134"/>
      <c r="V232" s="134"/>
      <c r="W232" s="134"/>
      <c r="X232" s="134"/>
      <c r="Y232" s="134"/>
      <c r="Z232" s="134"/>
      <c r="AA232" s="135"/>
      <c r="AB232" s="135"/>
      <c r="AC232" s="135"/>
      <c r="AD232" s="135"/>
      <c r="AE232" s="135"/>
      <c r="AF232" s="135"/>
      <c r="AG232" s="135"/>
      <c r="AH232" s="135"/>
      <c r="AI232" s="135"/>
      <c r="AJ232" s="135"/>
      <c r="AK232" s="135"/>
      <c r="AL232" s="135"/>
      <c r="AM232" s="135"/>
      <c r="AN232" s="135"/>
      <c r="AO232" s="135"/>
      <c r="AP232" s="135"/>
      <c r="AQ232" s="135"/>
      <c r="AR232" s="135"/>
      <c r="AS232" s="135"/>
      <c r="AT232" s="135"/>
    </row>
    <row r="233" ht="15.75" customHeight="1">
      <c r="A233" s="287"/>
      <c r="B233" s="274"/>
      <c r="C233" s="274"/>
      <c r="D233" s="157"/>
      <c r="E233" s="274"/>
      <c r="F233" s="157"/>
      <c r="G233" s="228"/>
      <c r="H233" s="228"/>
      <c r="I233" s="233"/>
      <c r="J233" s="233"/>
      <c r="K233" s="356"/>
      <c r="L233" s="70"/>
      <c r="M233" s="134"/>
      <c r="N233" s="134"/>
      <c r="O233" s="134"/>
      <c r="P233" s="134"/>
      <c r="Q233" s="134"/>
      <c r="R233" s="134"/>
      <c r="S233" s="134"/>
      <c r="T233" s="134"/>
      <c r="U233" s="134"/>
      <c r="V233" s="134"/>
      <c r="W233" s="134"/>
      <c r="X233" s="134"/>
      <c r="Y233" s="134"/>
      <c r="Z233" s="134"/>
      <c r="AA233" s="135"/>
      <c r="AB233" s="135"/>
      <c r="AC233" s="135"/>
      <c r="AD233" s="135"/>
      <c r="AE233" s="135"/>
      <c r="AF233" s="135"/>
      <c r="AG233" s="135"/>
      <c r="AH233" s="135"/>
      <c r="AI233" s="135"/>
      <c r="AJ233" s="135"/>
      <c r="AK233" s="135"/>
      <c r="AL233" s="135"/>
      <c r="AM233" s="135"/>
      <c r="AN233" s="135"/>
      <c r="AO233" s="135"/>
      <c r="AP233" s="135"/>
      <c r="AQ233" s="135"/>
      <c r="AR233" s="135"/>
      <c r="AS233" s="135"/>
      <c r="AT233" s="135"/>
    </row>
    <row r="234" ht="15.75" customHeight="1">
      <c r="A234" s="417"/>
      <c r="B234" s="274"/>
      <c r="C234" s="274"/>
      <c r="D234" s="343"/>
      <c r="E234" s="274"/>
      <c r="F234" s="157"/>
      <c r="G234" s="228"/>
      <c r="H234" s="420"/>
      <c r="I234" s="233"/>
      <c r="J234" s="233"/>
      <c r="K234" s="276"/>
      <c r="L234" s="157"/>
      <c r="M234" s="134"/>
      <c r="N234" s="134"/>
      <c r="O234" s="134"/>
      <c r="P234" s="134"/>
      <c r="Q234" s="134"/>
      <c r="R234" s="134"/>
      <c r="S234" s="134"/>
      <c r="T234" s="134"/>
      <c r="U234" s="134"/>
      <c r="V234" s="134"/>
      <c r="W234" s="134"/>
      <c r="X234" s="134"/>
      <c r="Y234" s="134"/>
      <c r="Z234" s="134"/>
      <c r="AA234" s="135"/>
      <c r="AB234" s="135"/>
      <c r="AC234" s="135"/>
      <c r="AD234" s="135"/>
      <c r="AE234" s="135"/>
      <c r="AF234" s="135"/>
      <c r="AG234" s="135"/>
      <c r="AH234" s="135"/>
      <c r="AI234" s="135"/>
      <c r="AJ234" s="135"/>
      <c r="AK234" s="135"/>
      <c r="AL234" s="135"/>
      <c r="AM234" s="135"/>
      <c r="AN234" s="135"/>
      <c r="AO234" s="135"/>
      <c r="AP234" s="135"/>
      <c r="AQ234" s="135"/>
      <c r="AR234" s="135"/>
      <c r="AS234" s="135"/>
      <c r="AT234" s="135"/>
    </row>
    <row r="235" ht="15.75" customHeight="1">
      <c r="A235" s="409"/>
      <c r="B235" s="274"/>
      <c r="C235" s="274"/>
      <c r="D235" s="343"/>
      <c r="E235" s="274"/>
      <c r="F235" s="157"/>
      <c r="G235" s="228"/>
      <c r="H235" s="420"/>
      <c r="I235" s="233"/>
      <c r="J235" s="233"/>
      <c r="K235" s="276"/>
      <c r="L235" s="157"/>
      <c r="M235" s="134"/>
      <c r="N235" s="134"/>
      <c r="O235" s="134"/>
      <c r="P235" s="134"/>
      <c r="Q235" s="134"/>
      <c r="R235" s="134"/>
      <c r="S235" s="134"/>
      <c r="T235" s="134"/>
      <c r="U235" s="134"/>
      <c r="V235" s="134"/>
      <c r="W235" s="134"/>
      <c r="X235" s="134"/>
      <c r="Y235" s="134"/>
      <c r="Z235" s="134"/>
      <c r="AA235" s="135"/>
      <c r="AB235" s="135"/>
      <c r="AC235" s="135"/>
      <c r="AD235" s="135"/>
      <c r="AE235" s="135"/>
      <c r="AF235" s="135"/>
      <c r="AG235" s="135"/>
      <c r="AH235" s="135"/>
      <c r="AI235" s="135"/>
      <c r="AJ235" s="135"/>
      <c r="AK235" s="135"/>
      <c r="AL235" s="135"/>
      <c r="AM235" s="135"/>
      <c r="AN235" s="135"/>
      <c r="AO235" s="135"/>
      <c r="AP235" s="135"/>
      <c r="AQ235" s="135"/>
      <c r="AR235" s="135"/>
      <c r="AS235" s="135"/>
      <c r="AT235" s="135"/>
    </row>
    <row r="236" ht="15.75" customHeight="1">
      <c r="A236" s="409"/>
      <c r="B236" s="274"/>
      <c r="C236" s="274"/>
      <c r="D236" s="343"/>
      <c r="E236" s="274"/>
      <c r="F236" s="157"/>
      <c r="G236" s="228"/>
      <c r="H236" s="420"/>
      <c r="I236" s="233"/>
      <c r="J236" s="233"/>
      <c r="K236" s="276"/>
      <c r="L236" s="157"/>
      <c r="M236" s="134"/>
      <c r="N236" s="134"/>
      <c r="O236" s="134"/>
      <c r="P236" s="134"/>
      <c r="Q236" s="134"/>
      <c r="R236" s="134"/>
      <c r="S236" s="134"/>
      <c r="T236" s="134"/>
      <c r="U236" s="134"/>
      <c r="V236" s="134"/>
      <c r="W236" s="134"/>
      <c r="X236" s="134"/>
      <c r="Y236" s="134"/>
      <c r="Z236" s="134"/>
      <c r="AA236" s="135"/>
      <c r="AB236" s="135"/>
      <c r="AC236" s="135"/>
      <c r="AD236" s="135"/>
      <c r="AE236" s="135"/>
      <c r="AF236" s="135"/>
      <c r="AG236" s="135"/>
      <c r="AH236" s="135"/>
      <c r="AI236" s="135"/>
      <c r="AJ236" s="135"/>
      <c r="AK236" s="135"/>
      <c r="AL236" s="135"/>
      <c r="AM236" s="135"/>
      <c r="AN236" s="135"/>
      <c r="AO236" s="135"/>
      <c r="AP236" s="135"/>
      <c r="AQ236" s="135"/>
      <c r="AR236" s="135"/>
      <c r="AS236" s="135"/>
      <c r="AT236" s="135"/>
    </row>
    <row r="237" ht="15.75" customHeight="1">
      <c r="A237" s="409"/>
      <c r="B237" s="274"/>
      <c r="C237" s="274"/>
      <c r="D237" s="343"/>
      <c r="E237" s="274"/>
      <c r="F237" s="157"/>
      <c r="G237" s="228"/>
      <c r="H237" s="420"/>
      <c r="I237" s="233"/>
      <c r="J237" s="233"/>
      <c r="K237" s="276"/>
      <c r="L237" s="157"/>
      <c r="M237" s="134"/>
      <c r="N237" s="134"/>
      <c r="O237" s="134"/>
      <c r="P237" s="134"/>
      <c r="Q237" s="134"/>
      <c r="R237" s="134"/>
      <c r="S237" s="134"/>
      <c r="T237" s="134"/>
      <c r="U237" s="134"/>
      <c r="V237" s="134"/>
      <c r="W237" s="134"/>
      <c r="X237" s="134"/>
      <c r="Y237" s="134"/>
      <c r="Z237" s="134"/>
      <c r="AA237" s="135"/>
      <c r="AB237" s="135"/>
      <c r="AC237" s="135"/>
      <c r="AD237" s="135"/>
      <c r="AE237" s="135"/>
      <c r="AF237" s="135"/>
      <c r="AG237" s="135"/>
      <c r="AH237" s="135"/>
      <c r="AI237" s="135"/>
      <c r="AJ237" s="135"/>
      <c r="AK237" s="135"/>
      <c r="AL237" s="135"/>
      <c r="AM237" s="135"/>
      <c r="AN237" s="135"/>
      <c r="AO237" s="135"/>
      <c r="AP237" s="135"/>
      <c r="AQ237" s="135"/>
      <c r="AR237" s="135"/>
      <c r="AS237" s="135"/>
      <c r="AT237" s="135"/>
    </row>
    <row r="238" ht="15.75" customHeight="1">
      <c r="A238" s="409"/>
      <c r="B238" s="274"/>
      <c r="C238" s="274"/>
      <c r="D238" s="343"/>
      <c r="E238" s="274"/>
      <c r="F238" s="157"/>
      <c r="G238" s="228"/>
      <c r="H238" s="420"/>
      <c r="I238" s="233"/>
      <c r="J238" s="233"/>
      <c r="K238" s="276"/>
      <c r="L238" s="157"/>
      <c r="M238" s="134"/>
      <c r="N238" s="134"/>
      <c r="O238" s="134"/>
      <c r="P238" s="134"/>
      <c r="Q238" s="134"/>
      <c r="R238" s="134"/>
      <c r="S238" s="134"/>
      <c r="T238" s="134"/>
      <c r="U238" s="134"/>
      <c r="V238" s="134"/>
      <c r="W238" s="134"/>
      <c r="X238" s="134"/>
      <c r="Y238" s="134"/>
      <c r="Z238" s="134"/>
      <c r="AA238" s="135"/>
      <c r="AB238" s="135"/>
      <c r="AC238" s="135"/>
      <c r="AD238" s="135"/>
      <c r="AE238" s="135"/>
      <c r="AF238" s="135"/>
      <c r="AG238" s="135"/>
      <c r="AH238" s="135"/>
      <c r="AI238" s="135"/>
      <c r="AJ238" s="135"/>
      <c r="AK238" s="135"/>
      <c r="AL238" s="135"/>
      <c r="AM238" s="135"/>
      <c r="AN238" s="135"/>
      <c r="AO238" s="135"/>
      <c r="AP238" s="135"/>
      <c r="AQ238" s="135"/>
      <c r="AR238" s="135"/>
      <c r="AS238" s="135"/>
      <c r="AT238" s="135"/>
    </row>
    <row r="239" ht="15.75" customHeight="1">
      <c r="A239" s="409"/>
      <c r="B239" s="274"/>
      <c r="C239" s="274"/>
      <c r="D239" s="343"/>
      <c r="E239" s="274"/>
      <c r="F239" s="157"/>
      <c r="G239" s="228"/>
      <c r="H239" s="420"/>
      <c r="I239" s="233"/>
      <c r="J239" s="233"/>
      <c r="K239" s="276"/>
      <c r="L239" s="157"/>
      <c r="M239" s="134"/>
      <c r="N239" s="134"/>
      <c r="O239" s="134"/>
      <c r="P239" s="134"/>
      <c r="Q239" s="134"/>
      <c r="R239" s="134"/>
      <c r="S239" s="134"/>
      <c r="T239" s="134"/>
      <c r="U239" s="134"/>
      <c r="V239" s="134"/>
      <c r="W239" s="134"/>
      <c r="X239" s="134"/>
      <c r="Y239" s="134"/>
      <c r="Z239" s="134"/>
      <c r="AA239" s="135"/>
      <c r="AB239" s="135"/>
      <c r="AC239" s="135"/>
      <c r="AD239" s="135"/>
      <c r="AE239" s="135"/>
      <c r="AF239" s="135"/>
      <c r="AG239" s="135"/>
      <c r="AH239" s="135"/>
      <c r="AI239" s="135"/>
      <c r="AJ239" s="135"/>
      <c r="AK239" s="135"/>
      <c r="AL239" s="135"/>
      <c r="AM239" s="135"/>
      <c r="AN239" s="135"/>
      <c r="AO239" s="135"/>
      <c r="AP239" s="135"/>
      <c r="AQ239" s="135"/>
      <c r="AR239" s="135"/>
      <c r="AS239" s="135"/>
      <c r="AT239" s="135"/>
    </row>
    <row r="240" ht="15.75" customHeight="1">
      <c r="A240" s="409"/>
      <c r="B240" s="274"/>
      <c r="C240" s="274"/>
      <c r="D240" s="343"/>
      <c r="E240" s="274"/>
      <c r="F240" s="157"/>
      <c r="G240" s="228"/>
      <c r="H240" s="420"/>
      <c r="I240" s="233"/>
      <c r="J240" s="233"/>
      <c r="K240" s="276"/>
      <c r="L240" s="157"/>
      <c r="M240" s="134"/>
      <c r="N240" s="134"/>
      <c r="O240" s="134"/>
      <c r="P240" s="134"/>
      <c r="Q240" s="134"/>
      <c r="R240" s="134"/>
      <c r="S240" s="134"/>
      <c r="T240" s="134"/>
      <c r="U240" s="134"/>
      <c r="V240" s="134"/>
      <c r="W240" s="134"/>
      <c r="X240" s="134"/>
      <c r="Y240" s="134"/>
      <c r="Z240" s="134"/>
      <c r="AA240" s="135"/>
      <c r="AB240" s="135"/>
      <c r="AC240" s="135"/>
      <c r="AD240" s="135"/>
      <c r="AE240" s="135"/>
      <c r="AF240" s="135"/>
      <c r="AG240" s="135"/>
      <c r="AH240" s="135"/>
      <c r="AI240" s="135"/>
      <c r="AJ240" s="135"/>
      <c r="AK240" s="135"/>
      <c r="AL240" s="135"/>
      <c r="AM240" s="135"/>
      <c r="AN240" s="135"/>
      <c r="AO240" s="135"/>
      <c r="AP240" s="135"/>
      <c r="AQ240" s="135"/>
      <c r="AR240" s="135"/>
      <c r="AS240" s="135"/>
      <c r="AT240" s="135"/>
    </row>
    <row r="241" ht="15.75" customHeight="1">
      <c r="A241" s="409"/>
      <c r="B241" s="274"/>
      <c r="C241" s="274"/>
      <c r="D241" s="343"/>
      <c r="E241" s="274"/>
      <c r="F241" s="157"/>
      <c r="G241" s="228"/>
      <c r="H241" s="420"/>
      <c r="I241" s="233"/>
      <c r="J241" s="233"/>
      <c r="K241" s="276"/>
      <c r="L241" s="157"/>
      <c r="M241" s="134"/>
      <c r="N241" s="134"/>
      <c r="O241" s="134"/>
      <c r="P241" s="134"/>
      <c r="Q241" s="134"/>
      <c r="R241" s="134"/>
      <c r="S241" s="134"/>
      <c r="T241" s="134"/>
      <c r="U241" s="134"/>
      <c r="V241" s="134"/>
      <c r="W241" s="134"/>
      <c r="X241" s="134"/>
      <c r="Y241" s="134"/>
      <c r="Z241" s="134"/>
      <c r="AA241" s="135"/>
      <c r="AB241" s="135"/>
      <c r="AC241" s="135"/>
      <c r="AD241" s="135"/>
      <c r="AE241" s="135"/>
      <c r="AF241" s="135"/>
      <c r="AG241" s="135"/>
      <c r="AH241" s="135"/>
      <c r="AI241" s="135"/>
      <c r="AJ241" s="135"/>
      <c r="AK241" s="135"/>
      <c r="AL241" s="135"/>
      <c r="AM241" s="135"/>
      <c r="AN241" s="135"/>
      <c r="AO241" s="135"/>
      <c r="AP241" s="135"/>
      <c r="AQ241" s="135"/>
      <c r="AR241" s="135"/>
      <c r="AS241" s="135"/>
      <c r="AT241" s="135"/>
    </row>
    <row r="242" ht="15.75" customHeight="1">
      <c r="A242" s="415"/>
      <c r="B242" s="274"/>
      <c r="C242" s="274"/>
      <c r="D242" s="343"/>
      <c r="E242" s="274"/>
      <c r="F242" s="157"/>
      <c r="G242" s="228"/>
      <c r="H242" s="420"/>
      <c r="I242" s="233"/>
      <c r="J242" s="233"/>
      <c r="K242" s="276"/>
      <c r="L242" s="157"/>
      <c r="M242" s="134"/>
      <c r="N242" s="134"/>
      <c r="O242" s="134"/>
      <c r="P242" s="134"/>
      <c r="Q242" s="134"/>
      <c r="R242" s="134"/>
      <c r="S242" s="134"/>
      <c r="T242" s="134"/>
      <c r="U242" s="134"/>
      <c r="V242" s="134"/>
      <c r="W242" s="134"/>
      <c r="X242" s="134"/>
      <c r="Y242" s="134"/>
      <c r="Z242" s="134"/>
      <c r="AA242" s="135"/>
      <c r="AB242" s="135"/>
      <c r="AC242" s="135"/>
      <c r="AD242" s="135"/>
      <c r="AE242" s="135"/>
      <c r="AF242" s="135"/>
      <c r="AG242" s="135"/>
      <c r="AH242" s="135"/>
      <c r="AI242" s="135"/>
      <c r="AJ242" s="135"/>
      <c r="AK242" s="135"/>
      <c r="AL242" s="135"/>
      <c r="AM242" s="135"/>
      <c r="AN242" s="135"/>
      <c r="AO242" s="135"/>
      <c r="AP242" s="135"/>
      <c r="AQ242" s="135"/>
      <c r="AR242" s="135"/>
      <c r="AS242" s="135"/>
      <c r="AT242" s="135"/>
    </row>
    <row r="243" ht="15.75" customHeight="1">
      <c r="A243" s="409"/>
      <c r="B243" s="274"/>
      <c r="C243" s="274"/>
      <c r="D243" s="343"/>
      <c r="E243" s="274"/>
      <c r="F243" s="157"/>
      <c r="G243" s="228"/>
      <c r="H243" s="420"/>
      <c r="I243" s="233"/>
      <c r="J243" s="233"/>
      <c r="K243" s="276"/>
      <c r="L243" s="157"/>
      <c r="M243" s="134"/>
      <c r="N243" s="134"/>
      <c r="O243" s="134"/>
      <c r="P243" s="134"/>
      <c r="Q243" s="134"/>
      <c r="R243" s="134"/>
      <c r="S243" s="134"/>
      <c r="T243" s="134"/>
      <c r="U243" s="134"/>
      <c r="V243" s="134"/>
      <c r="W243" s="134"/>
      <c r="X243" s="134"/>
      <c r="Y243" s="134"/>
      <c r="Z243" s="134"/>
      <c r="AA243" s="135"/>
      <c r="AB243" s="135"/>
      <c r="AC243" s="135"/>
      <c r="AD243" s="135"/>
      <c r="AE243" s="135"/>
      <c r="AF243" s="135"/>
      <c r="AG243" s="135"/>
      <c r="AH243" s="135"/>
      <c r="AI243" s="135"/>
      <c r="AJ243" s="135"/>
      <c r="AK243" s="135"/>
      <c r="AL243" s="135"/>
      <c r="AM243" s="135"/>
      <c r="AN243" s="135"/>
      <c r="AO243" s="135"/>
      <c r="AP243" s="135"/>
      <c r="AQ243" s="135"/>
      <c r="AR243" s="135"/>
      <c r="AS243" s="135"/>
      <c r="AT243" s="135"/>
    </row>
    <row r="244" ht="15.75" customHeight="1">
      <c r="A244" s="409"/>
      <c r="B244" s="274"/>
      <c r="C244" s="274"/>
      <c r="D244" s="343"/>
      <c r="E244" s="274"/>
      <c r="F244" s="157"/>
      <c r="G244" s="228"/>
      <c r="H244" s="420"/>
      <c r="I244" s="233"/>
      <c r="J244" s="233"/>
      <c r="K244" s="276"/>
      <c r="L244" s="157"/>
      <c r="M244" s="134"/>
      <c r="N244" s="134"/>
      <c r="O244" s="134"/>
      <c r="P244" s="134"/>
      <c r="Q244" s="134"/>
      <c r="R244" s="134"/>
      <c r="S244" s="134"/>
      <c r="T244" s="134"/>
      <c r="U244" s="134"/>
      <c r="V244" s="134"/>
      <c r="W244" s="134"/>
      <c r="X244" s="134"/>
      <c r="Y244" s="134"/>
      <c r="Z244" s="134"/>
      <c r="AA244" s="135"/>
      <c r="AB244" s="135"/>
      <c r="AC244" s="135"/>
      <c r="AD244" s="135"/>
      <c r="AE244" s="135"/>
      <c r="AF244" s="135"/>
      <c r="AG244" s="135"/>
      <c r="AH244" s="135"/>
      <c r="AI244" s="135"/>
      <c r="AJ244" s="135"/>
      <c r="AK244" s="135"/>
      <c r="AL244" s="135"/>
      <c r="AM244" s="135"/>
      <c r="AN244" s="135"/>
      <c r="AO244" s="135"/>
      <c r="AP244" s="135"/>
      <c r="AQ244" s="135"/>
      <c r="AR244" s="135"/>
      <c r="AS244" s="135"/>
      <c r="AT244" s="135"/>
    </row>
    <row r="245" ht="15.75" customHeight="1">
      <c r="A245" s="409"/>
      <c r="B245" s="274"/>
      <c r="C245" s="274"/>
      <c r="D245" s="343"/>
      <c r="E245" s="274"/>
      <c r="F245" s="157"/>
      <c r="G245" s="228"/>
      <c r="H245" s="420"/>
      <c r="I245" s="233"/>
      <c r="J245" s="233"/>
      <c r="K245" s="276"/>
      <c r="L245" s="157"/>
      <c r="M245" s="134"/>
      <c r="N245" s="134"/>
      <c r="O245" s="134"/>
      <c r="P245" s="134"/>
      <c r="Q245" s="134"/>
      <c r="R245" s="134"/>
      <c r="S245" s="134"/>
      <c r="T245" s="134"/>
      <c r="U245" s="134"/>
      <c r="V245" s="134"/>
      <c r="W245" s="134"/>
      <c r="X245" s="134"/>
      <c r="Y245" s="134"/>
      <c r="Z245" s="134"/>
      <c r="AA245" s="135"/>
      <c r="AB245" s="135"/>
      <c r="AC245" s="135"/>
      <c r="AD245" s="135"/>
      <c r="AE245" s="135"/>
      <c r="AF245" s="135"/>
      <c r="AG245" s="135"/>
      <c r="AH245" s="135"/>
      <c r="AI245" s="135"/>
      <c r="AJ245" s="135"/>
      <c r="AK245" s="135"/>
      <c r="AL245" s="135"/>
      <c r="AM245" s="135"/>
      <c r="AN245" s="135"/>
      <c r="AO245" s="135"/>
      <c r="AP245" s="135"/>
      <c r="AQ245" s="135"/>
      <c r="AR245" s="135"/>
      <c r="AS245" s="135"/>
      <c r="AT245" s="135"/>
    </row>
    <row r="246" ht="15.75" customHeight="1">
      <c r="A246" s="409"/>
      <c r="B246" s="274"/>
      <c r="C246" s="274"/>
      <c r="D246" s="343"/>
      <c r="E246" s="274"/>
      <c r="F246" s="157"/>
      <c r="G246" s="228"/>
      <c r="H246" s="420"/>
      <c r="I246" s="233"/>
      <c r="J246" s="233"/>
      <c r="K246" s="276"/>
      <c r="L246" s="157"/>
      <c r="M246" s="134"/>
      <c r="N246" s="134"/>
      <c r="O246" s="134"/>
      <c r="P246" s="134"/>
      <c r="Q246" s="134"/>
      <c r="R246" s="134"/>
      <c r="S246" s="134"/>
      <c r="T246" s="134"/>
      <c r="U246" s="134"/>
      <c r="V246" s="134"/>
      <c r="W246" s="134"/>
      <c r="X246" s="134"/>
      <c r="Y246" s="134"/>
      <c r="Z246" s="134"/>
      <c r="AA246" s="135"/>
      <c r="AB246" s="135"/>
      <c r="AC246" s="135"/>
      <c r="AD246" s="135"/>
      <c r="AE246" s="135"/>
      <c r="AF246" s="135"/>
      <c r="AG246" s="135"/>
      <c r="AH246" s="135"/>
      <c r="AI246" s="135"/>
      <c r="AJ246" s="135"/>
      <c r="AK246" s="135"/>
      <c r="AL246" s="135"/>
      <c r="AM246" s="135"/>
      <c r="AN246" s="135"/>
      <c r="AO246" s="135"/>
      <c r="AP246" s="135"/>
      <c r="AQ246" s="135"/>
      <c r="AR246" s="135"/>
      <c r="AS246" s="135"/>
      <c r="AT246" s="135"/>
    </row>
    <row r="247" ht="15.75" customHeight="1">
      <c r="A247" s="409"/>
      <c r="B247" s="274"/>
      <c r="C247" s="274"/>
      <c r="D247" s="343"/>
      <c r="E247" s="274"/>
      <c r="F247" s="157"/>
      <c r="G247" s="228"/>
      <c r="H247" s="420"/>
      <c r="I247" s="233"/>
      <c r="J247" s="233"/>
      <c r="K247" s="276"/>
      <c r="L247" s="157"/>
      <c r="M247" s="134"/>
      <c r="N247" s="134"/>
      <c r="O247" s="134"/>
      <c r="P247" s="134"/>
      <c r="Q247" s="134"/>
      <c r="R247" s="134"/>
      <c r="S247" s="134"/>
      <c r="T247" s="134"/>
      <c r="U247" s="134"/>
      <c r="V247" s="134"/>
      <c r="W247" s="134"/>
      <c r="X247" s="134"/>
      <c r="Y247" s="134"/>
      <c r="Z247" s="134"/>
      <c r="AA247" s="135"/>
      <c r="AB247" s="135"/>
      <c r="AC247" s="135"/>
      <c r="AD247" s="135"/>
      <c r="AE247" s="135"/>
      <c r="AF247" s="135"/>
      <c r="AG247" s="135"/>
      <c r="AH247" s="135"/>
      <c r="AI247" s="135"/>
      <c r="AJ247" s="135"/>
      <c r="AK247" s="135"/>
      <c r="AL247" s="135"/>
      <c r="AM247" s="135"/>
      <c r="AN247" s="135"/>
      <c r="AO247" s="135"/>
      <c r="AP247" s="135"/>
      <c r="AQ247" s="135"/>
      <c r="AR247" s="135"/>
      <c r="AS247" s="135"/>
      <c r="AT247" s="135"/>
    </row>
    <row r="248" ht="15.75" customHeight="1">
      <c r="A248" s="409"/>
      <c r="B248" s="274"/>
      <c r="C248" s="274"/>
      <c r="D248" s="343"/>
      <c r="E248" s="274"/>
      <c r="F248" s="157"/>
      <c r="G248" s="228"/>
      <c r="H248" s="263"/>
      <c r="I248" s="233"/>
      <c r="J248" s="292"/>
      <c r="K248" s="263"/>
      <c r="L248" s="228"/>
      <c r="M248" s="134"/>
      <c r="N248" s="134"/>
      <c r="O248" s="134"/>
      <c r="P248" s="134"/>
      <c r="Q248" s="134"/>
      <c r="R248" s="134"/>
      <c r="S248" s="134"/>
      <c r="T248" s="134"/>
      <c r="U248" s="134"/>
      <c r="V248" s="134"/>
      <c r="W248" s="134"/>
      <c r="X248" s="134"/>
      <c r="Y248" s="134"/>
      <c r="Z248" s="134"/>
      <c r="AA248" s="135"/>
      <c r="AB248" s="135"/>
      <c r="AC248" s="135"/>
      <c r="AD248" s="135"/>
      <c r="AE248" s="135"/>
      <c r="AF248" s="135"/>
      <c r="AG248" s="135"/>
      <c r="AH248" s="135"/>
      <c r="AI248" s="135"/>
      <c r="AJ248" s="135"/>
      <c r="AK248" s="135"/>
      <c r="AL248" s="135"/>
      <c r="AM248" s="135"/>
      <c r="AN248" s="135"/>
      <c r="AO248" s="135"/>
      <c r="AP248" s="135"/>
      <c r="AQ248" s="135"/>
      <c r="AR248" s="135"/>
      <c r="AS248" s="135"/>
      <c r="AT248" s="135"/>
    </row>
    <row r="249" ht="15.75" customHeight="1">
      <c r="A249" s="134"/>
      <c r="B249" s="293"/>
      <c r="C249" s="293"/>
      <c r="D249" s="134"/>
      <c r="E249" s="293"/>
      <c r="F249" s="134"/>
      <c r="G249" s="134"/>
      <c r="H249" s="134"/>
      <c r="I249" s="134"/>
      <c r="J249" s="132"/>
      <c r="K249" s="134"/>
      <c r="L249" s="134"/>
      <c r="M249" s="134"/>
      <c r="N249" s="134"/>
      <c r="O249" s="134"/>
      <c r="P249" s="134"/>
      <c r="Q249" s="134"/>
      <c r="R249" s="134"/>
      <c r="S249" s="134"/>
      <c r="T249" s="134"/>
      <c r="U249" s="134"/>
      <c r="V249" s="134"/>
      <c r="W249" s="134"/>
      <c r="X249" s="134"/>
      <c r="Y249" s="134"/>
      <c r="Z249" s="134"/>
      <c r="AA249" s="135"/>
      <c r="AB249" s="135"/>
      <c r="AC249" s="135"/>
      <c r="AD249" s="135"/>
      <c r="AE249" s="135"/>
      <c r="AF249" s="135"/>
      <c r="AG249" s="135"/>
      <c r="AH249" s="135"/>
      <c r="AI249" s="135"/>
      <c r="AJ249" s="135"/>
      <c r="AK249" s="135"/>
      <c r="AL249" s="135"/>
      <c r="AM249" s="135"/>
      <c r="AN249" s="135"/>
      <c r="AO249" s="135"/>
      <c r="AP249" s="135"/>
      <c r="AQ249" s="135"/>
      <c r="AR249" s="135"/>
      <c r="AS249" s="135"/>
      <c r="AT249" s="135"/>
    </row>
    <row r="250" ht="15.75" customHeight="1">
      <c r="A250" s="134"/>
      <c r="B250" s="293"/>
      <c r="C250" s="293"/>
      <c r="D250" s="134"/>
      <c r="E250" s="293"/>
      <c r="F250" s="134"/>
      <c r="G250" s="134"/>
      <c r="H250" s="134"/>
      <c r="I250" s="134"/>
      <c r="J250" s="132"/>
      <c r="K250" s="134"/>
      <c r="L250" s="134"/>
      <c r="M250" s="134"/>
      <c r="N250" s="134"/>
      <c r="O250" s="134"/>
      <c r="P250" s="134"/>
      <c r="Q250" s="134"/>
      <c r="R250" s="134"/>
      <c r="S250" s="134"/>
      <c r="T250" s="134"/>
      <c r="U250" s="134"/>
      <c r="V250" s="134"/>
      <c r="W250" s="134"/>
      <c r="X250" s="134"/>
      <c r="Y250" s="134"/>
      <c r="Z250" s="134"/>
      <c r="AA250" s="135"/>
      <c r="AB250" s="135"/>
      <c r="AC250" s="135"/>
      <c r="AD250" s="135"/>
      <c r="AE250" s="135"/>
      <c r="AF250" s="135"/>
      <c r="AG250" s="135"/>
      <c r="AH250" s="135"/>
      <c r="AI250" s="135"/>
      <c r="AJ250" s="135"/>
      <c r="AK250" s="135"/>
      <c r="AL250" s="135"/>
      <c r="AM250" s="135"/>
      <c r="AN250" s="135"/>
      <c r="AO250" s="135"/>
      <c r="AP250" s="135"/>
      <c r="AQ250" s="135"/>
      <c r="AR250" s="135"/>
      <c r="AS250" s="135"/>
      <c r="AT250" s="135"/>
    </row>
    <row r="251" ht="15.75" customHeight="1">
      <c r="A251" s="134"/>
      <c r="B251" s="293"/>
      <c r="C251" s="293"/>
      <c r="D251" s="134"/>
      <c r="E251" s="293"/>
      <c r="F251" s="134"/>
      <c r="G251" s="134"/>
      <c r="H251" s="134"/>
      <c r="I251" s="134"/>
      <c r="J251" s="132"/>
      <c r="K251" s="134"/>
      <c r="L251" s="134"/>
      <c r="M251" s="134"/>
      <c r="N251" s="134"/>
      <c r="O251" s="134"/>
      <c r="P251" s="134"/>
      <c r="Q251" s="134"/>
      <c r="R251" s="134"/>
      <c r="S251" s="134"/>
      <c r="T251" s="134"/>
      <c r="U251" s="134"/>
      <c r="V251" s="134"/>
      <c r="W251" s="134"/>
      <c r="X251" s="134"/>
      <c r="Y251" s="134"/>
      <c r="Z251" s="134"/>
      <c r="AA251" s="135"/>
      <c r="AB251" s="135"/>
      <c r="AC251" s="135"/>
      <c r="AD251" s="135"/>
      <c r="AE251" s="135"/>
      <c r="AF251" s="135"/>
      <c r="AG251" s="135"/>
      <c r="AH251" s="135"/>
      <c r="AI251" s="135"/>
      <c r="AJ251" s="135"/>
      <c r="AK251" s="135"/>
      <c r="AL251" s="135"/>
      <c r="AM251" s="135"/>
      <c r="AN251" s="135"/>
      <c r="AO251" s="135"/>
      <c r="AP251" s="135"/>
      <c r="AQ251" s="135"/>
      <c r="AR251" s="135"/>
      <c r="AS251" s="135"/>
      <c r="AT251" s="135"/>
    </row>
    <row r="252" ht="15.75" customHeight="1">
      <c r="A252" s="134"/>
      <c r="B252" s="293"/>
      <c r="C252" s="293"/>
      <c r="D252" s="134"/>
      <c r="E252" s="293"/>
      <c r="F252" s="134"/>
      <c r="G252" s="134"/>
      <c r="H252" s="134"/>
      <c r="I252" s="134"/>
      <c r="J252" s="132"/>
      <c r="K252" s="134"/>
      <c r="L252" s="134"/>
      <c r="M252" s="134"/>
      <c r="N252" s="134"/>
      <c r="O252" s="134"/>
      <c r="P252" s="134"/>
      <c r="Q252" s="134"/>
      <c r="R252" s="134"/>
      <c r="S252" s="134"/>
      <c r="T252" s="134"/>
      <c r="U252" s="134"/>
      <c r="V252" s="134"/>
      <c r="W252" s="134"/>
      <c r="X252" s="134"/>
      <c r="Y252" s="134"/>
      <c r="Z252" s="134"/>
      <c r="AA252" s="135"/>
      <c r="AB252" s="135"/>
      <c r="AC252" s="135"/>
      <c r="AD252" s="135"/>
      <c r="AE252" s="135"/>
      <c r="AF252" s="135"/>
      <c r="AG252" s="135"/>
      <c r="AH252" s="135"/>
      <c r="AI252" s="135"/>
      <c r="AJ252" s="135"/>
      <c r="AK252" s="135"/>
      <c r="AL252" s="135"/>
      <c r="AM252" s="135"/>
      <c r="AN252" s="135"/>
      <c r="AO252" s="135"/>
      <c r="AP252" s="135"/>
      <c r="AQ252" s="135"/>
      <c r="AR252" s="135"/>
      <c r="AS252" s="135"/>
      <c r="AT252" s="135"/>
    </row>
    <row r="253" ht="15.75" customHeight="1">
      <c r="A253" s="134"/>
      <c r="B253" s="293"/>
      <c r="C253" s="293"/>
      <c r="D253" s="134"/>
      <c r="E253" s="293"/>
      <c r="F253" s="134"/>
      <c r="G253" s="134"/>
      <c r="H253" s="134"/>
      <c r="I253" s="134"/>
      <c r="J253" s="132"/>
      <c r="K253" s="134"/>
      <c r="L253" s="134"/>
      <c r="M253" s="134"/>
      <c r="N253" s="134"/>
      <c r="O253" s="134"/>
      <c r="P253" s="134"/>
      <c r="Q253" s="134"/>
      <c r="R253" s="134"/>
      <c r="S253" s="134"/>
      <c r="T253" s="134"/>
      <c r="U253" s="134"/>
      <c r="V253" s="134"/>
      <c r="W253" s="134"/>
      <c r="X253" s="134"/>
      <c r="Y253" s="134"/>
      <c r="Z253" s="134"/>
      <c r="AA253" s="135"/>
      <c r="AB253" s="135"/>
      <c r="AC253" s="135"/>
      <c r="AD253" s="135"/>
      <c r="AE253" s="135"/>
      <c r="AF253" s="135"/>
      <c r="AG253" s="135"/>
      <c r="AH253" s="135"/>
      <c r="AI253" s="135"/>
      <c r="AJ253" s="135"/>
      <c r="AK253" s="135"/>
      <c r="AL253" s="135"/>
      <c r="AM253" s="135"/>
      <c r="AN253" s="135"/>
      <c r="AO253" s="135"/>
      <c r="AP253" s="135"/>
      <c r="AQ253" s="135"/>
      <c r="AR253" s="135"/>
      <c r="AS253" s="135"/>
      <c r="AT253" s="135"/>
    </row>
    <row r="254" ht="15.75" customHeight="1">
      <c r="A254" s="134"/>
      <c r="B254" s="293"/>
      <c r="C254" s="293"/>
      <c r="D254" s="134"/>
      <c r="E254" s="293"/>
      <c r="F254" s="134"/>
      <c r="G254" s="134"/>
      <c r="H254" s="134"/>
      <c r="I254" s="134"/>
      <c r="J254" s="132"/>
      <c r="K254" s="134"/>
      <c r="L254" s="134"/>
      <c r="M254" s="134"/>
      <c r="N254" s="134"/>
      <c r="O254" s="134"/>
      <c r="P254" s="134"/>
      <c r="Q254" s="134"/>
      <c r="R254" s="134"/>
      <c r="S254" s="134"/>
      <c r="T254" s="134"/>
      <c r="U254" s="134"/>
      <c r="V254" s="134"/>
      <c r="W254" s="134"/>
      <c r="X254" s="134"/>
      <c r="Y254" s="134"/>
      <c r="Z254" s="134"/>
      <c r="AA254" s="135"/>
      <c r="AB254" s="135"/>
      <c r="AC254" s="135"/>
      <c r="AD254" s="135"/>
      <c r="AE254" s="135"/>
      <c r="AF254" s="135"/>
      <c r="AG254" s="135"/>
      <c r="AH254" s="135"/>
      <c r="AI254" s="135"/>
      <c r="AJ254" s="135"/>
      <c r="AK254" s="135"/>
      <c r="AL254" s="135"/>
      <c r="AM254" s="135"/>
      <c r="AN254" s="135"/>
      <c r="AO254" s="135"/>
      <c r="AP254" s="135"/>
      <c r="AQ254" s="135"/>
      <c r="AR254" s="135"/>
      <c r="AS254" s="135"/>
      <c r="AT254" s="135"/>
    </row>
    <row r="255" ht="15.75" customHeight="1">
      <c r="A255" s="134"/>
      <c r="B255" s="293"/>
      <c r="C255" s="293"/>
      <c r="D255" s="134"/>
      <c r="E255" s="293"/>
      <c r="F255" s="134"/>
      <c r="G255" s="134"/>
      <c r="H255" s="134"/>
      <c r="I255" s="134"/>
      <c r="J255" s="132"/>
      <c r="K255" s="134"/>
      <c r="L255" s="134"/>
      <c r="M255" s="134"/>
      <c r="N255" s="134"/>
      <c r="O255" s="134"/>
      <c r="P255" s="134"/>
      <c r="Q255" s="134"/>
      <c r="R255" s="134"/>
      <c r="S255" s="134"/>
      <c r="T255" s="134"/>
      <c r="U255" s="134"/>
      <c r="V255" s="134"/>
      <c r="W255" s="134"/>
      <c r="X255" s="134"/>
      <c r="Y255" s="134"/>
      <c r="Z255" s="134"/>
      <c r="AA255" s="135"/>
      <c r="AB255" s="135"/>
      <c r="AC255" s="135"/>
      <c r="AD255" s="135"/>
      <c r="AE255" s="135"/>
      <c r="AF255" s="135"/>
      <c r="AG255" s="135"/>
      <c r="AH255" s="135"/>
      <c r="AI255" s="135"/>
      <c r="AJ255" s="135"/>
      <c r="AK255" s="135"/>
      <c r="AL255" s="135"/>
      <c r="AM255" s="135"/>
      <c r="AN255" s="135"/>
      <c r="AO255" s="135"/>
      <c r="AP255" s="135"/>
      <c r="AQ255" s="135"/>
      <c r="AR255" s="135"/>
      <c r="AS255" s="135"/>
      <c r="AT255" s="135"/>
    </row>
    <row r="256" ht="15.75" customHeight="1">
      <c r="A256" s="134"/>
      <c r="B256" s="293"/>
      <c r="C256" s="293"/>
      <c r="D256" s="134"/>
      <c r="E256" s="293"/>
      <c r="F256" s="134"/>
      <c r="G256" s="134"/>
      <c r="H256" s="134"/>
      <c r="I256" s="134"/>
      <c r="J256" s="132"/>
      <c r="K256" s="134"/>
      <c r="L256" s="134"/>
      <c r="M256" s="134"/>
      <c r="N256" s="134"/>
      <c r="O256" s="134"/>
      <c r="P256" s="134"/>
      <c r="Q256" s="134"/>
      <c r="R256" s="134"/>
      <c r="S256" s="134"/>
      <c r="T256" s="134"/>
      <c r="U256" s="134"/>
      <c r="V256" s="134"/>
      <c r="W256" s="134"/>
      <c r="X256" s="134"/>
      <c r="Y256" s="134"/>
      <c r="Z256" s="134"/>
      <c r="AA256" s="135"/>
      <c r="AB256" s="135"/>
      <c r="AC256" s="135"/>
      <c r="AD256" s="135"/>
      <c r="AE256" s="135"/>
      <c r="AF256" s="135"/>
      <c r="AG256" s="135"/>
      <c r="AH256" s="135"/>
      <c r="AI256" s="135"/>
      <c r="AJ256" s="135"/>
      <c r="AK256" s="135"/>
      <c r="AL256" s="135"/>
      <c r="AM256" s="135"/>
      <c r="AN256" s="135"/>
      <c r="AO256" s="135"/>
      <c r="AP256" s="135"/>
      <c r="AQ256" s="135"/>
      <c r="AR256" s="135"/>
      <c r="AS256" s="135"/>
      <c r="AT256" s="135"/>
    </row>
    <row r="257" ht="15.75" customHeight="1">
      <c r="A257" s="134"/>
      <c r="B257" s="293"/>
      <c r="C257" s="293"/>
      <c r="D257" s="134"/>
      <c r="E257" s="293"/>
      <c r="F257" s="134"/>
      <c r="G257" s="134"/>
      <c r="H257" s="134"/>
      <c r="I257" s="134"/>
      <c r="J257" s="132"/>
      <c r="K257" s="134"/>
      <c r="L257" s="134"/>
      <c r="M257" s="134"/>
      <c r="N257" s="134"/>
      <c r="O257" s="134"/>
      <c r="P257" s="134"/>
      <c r="Q257" s="134"/>
      <c r="R257" s="134"/>
      <c r="S257" s="134"/>
      <c r="T257" s="134"/>
      <c r="U257" s="134"/>
      <c r="V257" s="134"/>
      <c r="W257" s="134"/>
      <c r="X257" s="134"/>
      <c r="Y257" s="134"/>
      <c r="Z257" s="134"/>
      <c r="AA257" s="135"/>
      <c r="AB257" s="135"/>
      <c r="AC257" s="135"/>
      <c r="AD257" s="135"/>
      <c r="AE257" s="135"/>
      <c r="AF257" s="135"/>
      <c r="AG257" s="135"/>
      <c r="AH257" s="135"/>
      <c r="AI257" s="135"/>
      <c r="AJ257" s="135"/>
      <c r="AK257" s="135"/>
      <c r="AL257" s="135"/>
      <c r="AM257" s="135"/>
      <c r="AN257" s="135"/>
      <c r="AO257" s="135"/>
      <c r="AP257" s="135"/>
      <c r="AQ257" s="135"/>
      <c r="AR257" s="135"/>
      <c r="AS257" s="135"/>
      <c r="AT257" s="135"/>
    </row>
    <row r="258" ht="15.75" customHeight="1">
      <c r="A258" s="134"/>
      <c r="B258" s="293"/>
      <c r="C258" s="293"/>
      <c r="D258" s="134"/>
      <c r="E258" s="293"/>
      <c r="F258" s="134"/>
      <c r="G258" s="134"/>
      <c r="H258" s="134"/>
      <c r="I258" s="134"/>
      <c r="J258" s="132"/>
      <c r="K258" s="134"/>
      <c r="L258" s="134"/>
      <c r="M258" s="134"/>
      <c r="N258" s="134"/>
      <c r="O258" s="134"/>
      <c r="P258" s="134"/>
      <c r="Q258" s="134"/>
      <c r="R258" s="134"/>
      <c r="S258" s="134"/>
      <c r="T258" s="134"/>
      <c r="U258" s="134"/>
      <c r="V258" s="134"/>
      <c r="W258" s="134"/>
      <c r="X258" s="134"/>
      <c r="Y258" s="134"/>
      <c r="Z258" s="134"/>
      <c r="AA258" s="135"/>
      <c r="AB258" s="135"/>
      <c r="AC258" s="135"/>
      <c r="AD258" s="135"/>
      <c r="AE258" s="135"/>
      <c r="AF258" s="135"/>
      <c r="AG258" s="135"/>
      <c r="AH258" s="135"/>
      <c r="AI258" s="135"/>
      <c r="AJ258" s="135"/>
      <c r="AK258" s="135"/>
      <c r="AL258" s="135"/>
      <c r="AM258" s="135"/>
      <c r="AN258" s="135"/>
      <c r="AO258" s="135"/>
      <c r="AP258" s="135"/>
      <c r="AQ258" s="135"/>
      <c r="AR258" s="135"/>
      <c r="AS258" s="135"/>
      <c r="AT258" s="135"/>
    </row>
    <row r="259" ht="15.75" customHeight="1">
      <c r="A259" s="134"/>
      <c r="B259" s="293"/>
      <c r="C259" s="293"/>
      <c r="D259" s="134"/>
      <c r="E259" s="293"/>
      <c r="F259" s="134"/>
      <c r="G259" s="134"/>
      <c r="H259" s="134"/>
      <c r="I259" s="134"/>
      <c r="J259" s="132"/>
      <c r="K259" s="134"/>
      <c r="L259" s="134"/>
      <c r="M259" s="134"/>
      <c r="N259" s="134"/>
      <c r="O259" s="134"/>
      <c r="P259" s="134"/>
      <c r="Q259" s="134"/>
      <c r="R259" s="134"/>
      <c r="S259" s="134"/>
      <c r="T259" s="134"/>
      <c r="U259" s="134"/>
      <c r="V259" s="134"/>
      <c r="W259" s="134"/>
      <c r="X259" s="134"/>
      <c r="Y259" s="134"/>
      <c r="Z259" s="134"/>
      <c r="AA259" s="135"/>
      <c r="AB259" s="135"/>
      <c r="AC259" s="135"/>
      <c r="AD259" s="135"/>
      <c r="AE259" s="135"/>
      <c r="AF259" s="135"/>
      <c r="AG259" s="135"/>
      <c r="AH259" s="135"/>
      <c r="AI259" s="135"/>
      <c r="AJ259" s="135"/>
      <c r="AK259" s="135"/>
      <c r="AL259" s="135"/>
      <c r="AM259" s="135"/>
      <c r="AN259" s="135"/>
      <c r="AO259" s="135"/>
      <c r="AP259" s="135"/>
      <c r="AQ259" s="135"/>
      <c r="AR259" s="135"/>
      <c r="AS259" s="135"/>
      <c r="AT259" s="135"/>
    </row>
    <row r="260" ht="15.75" customHeight="1">
      <c r="A260" s="134"/>
      <c r="B260" s="293"/>
      <c r="C260" s="293"/>
      <c r="D260" s="134"/>
      <c r="E260" s="293"/>
      <c r="F260" s="134"/>
      <c r="G260" s="134"/>
      <c r="H260" s="134"/>
      <c r="I260" s="134"/>
      <c r="J260" s="132"/>
      <c r="K260" s="134"/>
      <c r="L260" s="134"/>
      <c r="M260" s="134"/>
      <c r="N260" s="134"/>
      <c r="O260" s="134"/>
      <c r="P260" s="134"/>
      <c r="Q260" s="134"/>
      <c r="R260" s="134"/>
      <c r="S260" s="134"/>
      <c r="T260" s="134"/>
      <c r="U260" s="134"/>
      <c r="V260" s="134"/>
      <c r="W260" s="134"/>
      <c r="X260" s="134"/>
      <c r="Y260" s="134"/>
      <c r="Z260" s="134"/>
      <c r="AA260" s="135"/>
      <c r="AB260" s="135"/>
      <c r="AC260" s="135"/>
      <c r="AD260" s="135"/>
      <c r="AE260" s="135"/>
      <c r="AF260" s="135"/>
      <c r="AG260" s="135"/>
      <c r="AH260" s="135"/>
      <c r="AI260" s="135"/>
      <c r="AJ260" s="135"/>
      <c r="AK260" s="135"/>
      <c r="AL260" s="135"/>
      <c r="AM260" s="135"/>
      <c r="AN260" s="135"/>
      <c r="AO260" s="135"/>
      <c r="AP260" s="135"/>
      <c r="AQ260" s="135"/>
      <c r="AR260" s="135"/>
      <c r="AS260" s="135"/>
      <c r="AT260" s="135"/>
    </row>
    <row r="261" ht="15.75" customHeight="1">
      <c r="A261" s="134"/>
      <c r="B261" s="293"/>
      <c r="C261" s="293"/>
      <c r="D261" s="134"/>
      <c r="E261" s="293"/>
      <c r="F261" s="134"/>
      <c r="G261" s="134"/>
      <c r="H261" s="134"/>
      <c r="I261" s="134"/>
      <c r="J261" s="132"/>
      <c r="K261" s="134"/>
      <c r="L261" s="134"/>
      <c r="M261" s="134"/>
      <c r="N261" s="134"/>
      <c r="O261" s="134"/>
      <c r="P261" s="134"/>
      <c r="Q261" s="134"/>
      <c r="R261" s="134"/>
      <c r="S261" s="134"/>
      <c r="T261" s="134"/>
      <c r="U261" s="134"/>
      <c r="V261" s="134"/>
      <c r="W261" s="134"/>
      <c r="X261" s="134"/>
      <c r="Y261" s="134"/>
      <c r="Z261" s="134"/>
      <c r="AA261" s="135"/>
      <c r="AB261" s="135"/>
      <c r="AC261" s="135"/>
      <c r="AD261" s="135"/>
      <c r="AE261" s="135"/>
      <c r="AF261" s="135"/>
      <c r="AG261" s="135"/>
      <c r="AH261" s="135"/>
      <c r="AI261" s="135"/>
      <c r="AJ261" s="135"/>
      <c r="AK261" s="135"/>
      <c r="AL261" s="135"/>
      <c r="AM261" s="135"/>
      <c r="AN261" s="135"/>
      <c r="AO261" s="135"/>
      <c r="AP261" s="135"/>
      <c r="AQ261" s="135"/>
      <c r="AR261" s="135"/>
      <c r="AS261" s="135"/>
      <c r="AT261" s="135"/>
    </row>
    <row r="262" ht="15.75" customHeight="1">
      <c r="A262" s="134"/>
      <c r="B262" s="293"/>
      <c r="C262" s="293"/>
      <c r="D262" s="134"/>
      <c r="E262" s="293"/>
      <c r="F262" s="134"/>
      <c r="G262" s="134"/>
      <c r="H262" s="134"/>
      <c r="I262" s="134"/>
      <c r="J262" s="132"/>
      <c r="K262" s="134"/>
      <c r="L262" s="134"/>
      <c r="M262" s="134"/>
      <c r="N262" s="134"/>
      <c r="O262" s="134"/>
      <c r="P262" s="134"/>
      <c r="Q262" s="134"/>
      <c r="R262" s="134"/>
      <c r="S262" s="134"/>
      <c r="T262" s="134"/>
      <c r="U262" s="134"/>
      <c r="V262" s="134"/>
      <c r="W262" s="134"/>
      <c r="X262" s="134"/>
      <c r="Y262" s="134"/>
      <c r="Z262" s="134"/>
      <c r="AA262" s="135"/>
      <c r="AB262" s="135"/>
      <c r="AC262" s="135"/>
      <c r="AD262" s="135"/>
      <c r="AE262" s="135"/>
      <c r="AF262" s="135"/>
      <c r="AG262" s="135"/>
      <c r="AH262" s="135"/>
      <c r="AI262" s="135"/>
      <c r="AJ262" s="135"/>
      <c r="AK262" s="135"/>
      <c r="AL262" s="135"/>
      <c r="AM262" s="135"/>
      <c r="AN262" s="135"/>
      <c r="AO262" s="135"/>
      <c r="AP262" s="135"/>
      <c r="AQ262" s="135"/>
      <c r="AR262" s="135"/>
      <c r="AS262" s="135"/>
      <c r="AT262" s="135"/>
    </row>
    <row r="263" ht="15.75" customHeight="1">
      <c r="A263" s="134"/>
      <c r="B263" s="293"/>
      <c r="C263" s="293"/>
      <c r="D263" s="134"/>
      <c r="E263" s="293"/>
      <c r="F263" s="134"/>
      <c r="G263" s="134"/>
      <c r="H263" s="134"/>
      <c r="I263" s="134"/>
      <c r="J263" s="132"/>
      <c r="K263" s="134"/>
      <c r="L263" s="134"/>
      <c r="M263" s="134"/>
      <c r="N263" s="134"/>
      <c r="O263" s="134"/>
      <c r="P263" s="134"/>
      <c r="Q263" s="134"/>
      <c r="R263" s="134"/>
      <c r="S263" s="134"/>
      <c r="T263" s="134"/>
      <c r="U263" s="134"/>
      <c r="V263" s="134"/>
      <c r="W263" s="134"/>
      <c r="X263" s="134"/>
      <c r="Y263" s="134"/>
      <c r="Z263" s="134"/>
      <c r="AA263" s="135"/>
      <c r="AB263" s="135"/>
      <c r="AC263" s="135"/>
      <c r="AD263" s="135"/>
      <c r="AE263" s="135"/>
      <c r="AF263" s="135"/>
      <c r="AG263" s="135"/>
      <c r="AH263" s="135"/>
      <c r="AI263" s="135"/>
      <c r="AJ263" s="135"/>
      <c r="AK263" s="135"/>
      <c r="AL263" s="135"/>
      <c r="AM263" s="135"/>
      <c r="AN263" s="135"/>
      <c r="AO263" s="135"/>
      <c r="AP263" s="135"/>
      <c r="AQ263" s="135"/>
      <c r="AR263" s="135"/>
      <c r="AS263" s="135"/>
      <c r="AT263" s="135"/>
    </row>
    <row r="264" ht="15.75" customHeight="1">
      <c r="A264" s="134"/>
      <c r="B264" s="293"/>
      <c r="C264" s="293"/>
      <c r="D264" s="134"/>
      <c r="E264" s="293"/>
      <c r="F264" s="134"/>
      <c r="G264" s="134"/>
      <c r="H264" s="134"/>
      <c r="I264" s="134"/>
      <c r="J264" s="132"/>
      <c r="K264" s="134"/>
      <c r="L264" s="134"/>
      <c r="M264" s="134"/>
      <c r="N264" s="134"/>
      <c r="O264" s="134"/>
      <c r="P264" s="134"/>
      <c r="Q264" s="134"/>
      <c r="R264" s="134"/>
      <c r="S264" s="134"/>
      <c r="T264" s="134"/>
      <c r="U264" s="134"/>
      <c r="V264" s="134"/>
      <c r="W264" s="134"/>
      <c r="X264" s="134"/>
      <c r="Y264" s="134"/>
      <c r="Z264" s="134"/>
      <c r="AA264" s="135"/>
      <c r="AB264" s="135"/>
      <c r="AC264" s="135"/>
      <c r="AD264" s="135"/>
      <c r="AE264" s="135"/>
      <c r="AF264" s="135"/>
      <c r="AG264" s="135"/>
      <c r="AH264" s="135"/>
      <c r="AI264" s="135"/>
      <c r="AJ264" s="135"/>
      <c r="AK264" s="135"/>
      <c r="AL264" s="135"/>
      <c r="AM264" s="135"/>
      <c r="AN264" s="135"/>
      <c r="AO264" s="135"/>
      <c r="AP264" s="135"/>
      <c r="AQ264" s="135"/>
      <c r="AR264" s="135"/>
      <c r="AS264" s="135"/>
      <c r="AT264" s="135"/>
    </row>
    <row r="265" ht="15.75" customHeight="1">
      <c r="A265" s="134"/>
      <c r="B265" s="293"/>
      <c r="C265" s="293"/>
      <c r="D265" s="134"/>
      <c r="E265" s="293"/>
      <c r="F265" s="134"/>
      <c r="G265" s="134"/>
      <c r="H265" s="134"/>
      <c r="I265" s="134"/>
      <c r="J265" s="132"/>
      <c r="K265" s="134"/>
      <c r="L265" s="134"/>
      <c r="M265" s="134"/>
      <c r="N265" s="134"/>
      <c r="O265" s="134"/>
      <c r="P265" s="134"/>
      <c r="Q265" s="134"/>
      <c r="R265" s="134"/>
      <c r="S265" s="134"/>
      <c r="T265" s="134"/>
      <c r="U265" s="134"/>
      <c r="V265" s="134"/>
      <c r="W265" s="134"/>
      <c r="X265" s="134"/>
      <c r="Y265" s="134"/>
      <c r="Z265" s="134"/>
      <c r="AA265" s="135"/>
      <c r="AB265" s="135"/>
      <c r="AC265" s="135"/>
      <c r="AD265" s="135"/>
      <c r="AE265" s="135"/>
      <c r="AF265" s="135"/>
      <c r="AG265" s="135"/>
      <c r="AH265" s="135"/>
      <c r="AI265" s="135"/>
      <c r="AJ265" s="135"/>
      <c r="AK265" s="135"/>
      <c r="AL265" s="135"/>
      <c r="AM265" s="135"/>
      <c r="AN265" s="135"/>
      <c r="AO265" s="135"/>
      <c r="AP265" s="135"/>
      <c r="AQ265" s="135"/>
      <c r="AR265" s="135"/>
      <c r="AS265" s="135"/>
      <c r="AT265" s="135"/>
    </row>
    <row r="266" ht="15.75" customHeight="1">
      <c r="A266" s="134"/>
      <c r="B266" s="293"/>
      <c r="C266" s="293"/>
      <c r="D266" s="134"/>
      <c r="E266" s="293"/>
      <c r="F266" s="134"/>
      <c r="G266" s="134"/>
      <c r="H266" s="134"/>
      <c r="I266" s="134"/>
      <c r="J266" s="132"/>
      <c r="K266" s="134"/>
      <c r="L266" s="134"/>
      <c r="M266" s="134"/>
      <c r="N266" s="134"/>
      <c r="O266" s="134"/>
      <c r="P266" s="134"/>
      <c r="Q266" s="134"/>
      <c r="R266" s="134"/>
      <c r="S266" s="134"/>
      <c r="T266" s="134"/>
      <c r="U266" s="134"/>
      <c r="V266" s="134"/>
      <c r="W266" s="134"/>
      <c r="X266" s="134"/>
      <c r="Y266" s="134"/>
      <c r="Z266" s="134"/>
      <c r="AA266" s="135"/>
      <c r="AB266" s="135"/>
      <c r="AC266" s="135"/>
      <c r="AD266" s="135"/>
      <c r="AE266" s="135"/>
      <c r="AF266" s="135"/>
      <c r="AG266" s="135"/>
      <c r="AH266" s="135"/>
      <c r="AI266" s="135"/>
      <c r="AJ266" s="135"/>
      <c r="AK266" s="135"/>
      <c r="AL266" s="135"/>
      <c r="AM266" s="135"/>
      <c r="AN266" s="135"/>
      <c r="AO266" s="135"/>
      <c r="AP266" s="135"/>
      <c r="AQ266" s="135"/>
      <c r="AR266" s="135"/>
      <c r="AS266" s="135"/>
      <c r="AT266" s="135"/>
    </row>
    <row r="267" ht="15.75" customHeight="1">
      <c r="A267" s="134"/>
      <c r="B267" s="293"/>
      <c r="C267" s="293"/>
      <c r="D267" s="134"/>
      <c r="E267" s="293"/>
      <c r="F267" s="134"/>
      <c r="G267" s="134"/>
      <c r="H267" s="134"/>
      <c r="I267" s="134"/>
      <c r="J267" s="132"/>
      <c r="K267" s="134"/>
      <c r="L267" s="134"/>
      <c r="M267" s="134"/>
      <c r="N267" s="134"/>
      <c r="O267" s="134"/>
      <c r="P267" s="134"/>
      <c r="Q267" s="134"/>
      <c r="R267" s="134"/>
      <c r="S267" s="134"/>
      <c r="T267" s="134"/>
      <c r="U267" s="134"/>
      <c r="V267" s="134"/>
      <c r="W267" s="134"/>
      <c r="X267" s="134"/>
      <c r="Y267" s="134"/>
      <c r="Z267" s="134"/>
      <c r="AA267" s="135"/>
      <c r="AB267" s="135"/>
      <c r="AC267" s="135"/>
      <c r="AD267" s="135"/>
      <c r="AE267" s="135"/>
      <c r="AF267" s="135"/>
      <c r="AG267" s="135"/>
      <c r="AH267" s="135"/>
      <c r="AI267" s="135"/>
      <c r="AJ267" s="135"/>
      <c r="AK267" s="135"/>
      <c r="AL267" s="135"/>
      <c r="AM267" s="135"/>
      <c r="AN267" s="135"/>
      <c r="AO267" s="135"/>
      <c r="AP267" s="135"/>
      <c r="AQ267" s="135"/>
      <c r="AR267" s="135"/>
      <c r="AS267" s="135"/>
      <c r="AT267" s="135"/>
    </row>
    <row r="268" ht="15.75" customHeight="1">
      <c r="A268" s="134"/>
      <c r="B268" s="293"/>
      <c r="C268" s="293"/>
      <c r="D268" s="134"/>
      <c r="E268" s="293"/>
      <c r="F268" s="134"/>
      <c r="G268" s="134"/>
      <c r="H268" s="134"/>
      <c r="I268" s="134"/>
      <c r="J268" s="132"/>
      <c r="K268" s="134"/>
      <c r="L268" s="134"/>
      <c r="M268" s="134"/>
      <c r="N268" s="134"/>
      <c r="O268" s="134"/>
      <c r="P268" s="134"/>
      <c r="Q268" s="134"/>
      <c r="R268" s="134"/>
      <c r="S268" s="134"/>
      <c r="T268" s="134"/>
      <c r="U268" s="134"/>
      <c r="V268" s="134"/>
      <c r="W268" s="134"/>
      <c r="X268" s="134"/>
      <c r="Y268" s="134"/>
      <c r="Z268" s="134"/>
      <c r="AA268" s="135"/>
      <c r="AB268" s="135"/>
      <c r="AC268" s="135"/>
      <c r="AD268" s="135"/>
      <c r="AE268" s="135"/>
      <c r="AF268" s="135"/>
      <c r="AG268" s="135"/>
      <c r="AH268" s="135"/>
      <c r="AI268" s="135"/>
      <c r="AJ268" s="135"/>
      <c r="AK268" s="135"/>
      <c r="AL268" s="135"/>
      <c r="AM268" s="135"/>
      <c r="AN268" s="135"/>
      <c r="AO268" s="135"/>
      <c r="AP268" s="135"/>
      <c r="AQ268" s="135"/>
      <c r="AR268" s="135"/>
      <c r="AS268" s="135"/>
      <c r="AT268" s="135"/>
    </row>
    <row r="269" ht="15.75" customHeight="1">
      <c r="A269" s="134"/>
      <c r="B269" s="293"/>
      <c r="C269" s="293"/>
      <c r="D269" s="134"/>
      <c r="E269" s="293"/>
      <c r="F269" s="134"/>
      <c r="G269" s="134"/>
      <c r="H269" s="134"/>
      <c r="I269" s="134"/>
      <c r="J269" s="132"/>
      <c r="K269" s="134"/>
      <c r="L269" s="134"/>
      <c r="M269" s="134"/>
      <c r="N269" s="134"/>
      <c r="O269" s="134"/>
      <c r="P269" s="134"/>
      <c r="Q269" s="134"/>
      <c r="R269" s="134"/>
      <c r="S269" s="134"/>
      <c r="T269" s="134"/>
      <c r="U269" s="134"/>
      <c r="V269" s="134"/>
      <c r="W269" s="134"/>
      <c r="X269" s="134"/>
      <c r="Y269" s="134"/>
      <c r="Z269" s="134"/>
      <c r="AA269" s="135"/>
      <c r="AB269" s="135"/>
      <c r="AC269" s="135"/>
      <c r="AD269" s="135"/>
      <c r="AE269" s="135"/>
      <c r="AF269" s="135"/>
      <c r="AG269" s="135"/>
      <c r="AH269" s="135"/>
      <c r="AI269" s="135"/>
      <c r="AJ269" s="135"/>
      <c r="AK269" s="135"/>
      <c r="AL269" s="135"/>
      <c r="AM269" s="135"/>
      <c r="AN269" s="135"/>
      <c r="AO269" s="135"/>
      <c r="AP269" s="135"/>
      <c r="AQ269" s="135"/>
      <c r="AR269" s="135"/>
      <c r="AS269" s="135"/>
      <c r="AT269" s="135"/>
    </row>
    <row r="270" ht="15.75" customHeight="1">
      <c r="A270" s="134"/>
      <c r="B270" s="293"/>
      <c r="C270" s="293"/>
      <c r="D270" s="134"/>
      <c r="E270" s="293"/>
      <c r="F270" s="134"/>
      <c r="G270" s="134"/>
      <c r="H270" s="134"/>
      <c r="I270" s="134"/>
      <c r="J270" s="132"/>
      <c r="K270" s="134"/>
      <c r="L270" s="134"/>
      <c r="M270" s="134"/>
      <c r="N270" s="134"/>
      <c r="O270" s="134"/>
      <c r="P270" s="134"/>
      <c r="Q270" s="134"/>
      <c r="R270" s="134"/>
      <c r="S270" s="134"/>
      <c r="T270" s="134"/>
      <c r="U270" s="134"/>
      <c r="V270" s="134"/>
      <c r="W270" s="134"/>
      <c r="X270" s="134"/>
      <c r="Y270" s="134"/>
      <c r="Z270" s="134"/>
      <c r="AA270" s="135"/>
      <c r="AB270" s="135"/>
      <c r="AC270" s="135"/>
      <c r="AD270" s="135"/>
      <c r="AE270" s="135"/>
      <c r="AF270" s="135"/>
      <c r="AG270" s="135"/>
      <c r="AH270" s="135"/>
      <c r="AI270" s="135"/>
      <c r="AJ270" s="135"/>
      <c r="AK270" s="135"/>
      <c r="AL270" s="135"/>
      <c r="AM270" s="135"/>
      <c r="AN270" s="135"/>
      <c r="AO270" s="135"/>
      <c r="AP270" s="135"/>
      <c r="AQ270" s="135"/>
      <c r="AR270" s="135"/>
      <c r="AS270" s="135"/>
      <c r="AT270" s="135"/>
    </row>
    <row r="271" ht="15.75" customHeight="1">
      <c r="A271" s="134"/>
      <c r="B271" s="293"/>
      <c r="C271" s="293"/>
      <c r="D271" s="134"/>
      <c r="E271" s="293"/>
      <c r="F271" s="134"/>
      <c r="G271" s="134"/>
      <c r="H271" s="134"/>
      <c r="I271" s="134"/>
      <c r="J271" s="132"/>
      <c r="K271" s="134"/>
      <c r="L271" s="134"/>
      <c r="M271" s="134"/>
      <c r="N271" s="134"/>
      <c r="O271" s="134"/>
      <c r="P271" s="134"/>
      <c r="Q271" s="134"/>
      <c r="R271" s="134"/>
      <c r="S271" s="134"/>
      <c r="T271" s="134"/>
      <c r="U271" s="134"/>
      <c r="V271" s="134"/>
      <c r="W271" s="134"/>
      <c r="X271" s="134"/>
      <c r="Y271" s="134"/>
      <c r="Z271" s="134"/>
      <c r="AA271" s="135"/>
      <c r="AB271" s="135"/>
      <c r="AC271" s="135"/>
      <c r="AD271" s="135"/>
      <c r="AE271" s="135"/>
      <c r="AF271" s="135"/>
      <c r="AG271" s="135"/>
      <c r="AH271" s="135"/>
      <c r="AI271" s="135"/>
      <c r="AJ271" s="135"/>
      <c r="AK271" s="135"/>
      <c r="AL271" s="135"/>
      <c r="AM271" s="135"/>
      <c r="AN271" s="135"/>
      <c r="AO271" s="135"/>
      <c r="AP271" s="135"/>
      <c r="AQ271" s="135"/>
      <c r="AR271" s="135"/>
      <c r="AS271" s="135"/>
      <c r="AT271" s="135"/>
    </row>
    <row r="272" ht="15.75" customHeight="1">
      <c r="A272" s="134"/>
      <c r="B272" s="293"/>
      <c r="C272" s="293"/>
      <c r="D272" s="134"/>
      <c r="E272" s="293"/>
      <c r="F272" s="134"/>
      <c r="G272" s="134"/>
      <c r="H272" s="134"/>
      <c r="I272" s="134"/>
      <c r="J272" s="132"/>
      <c r="K272" s="134"/>
      <c r="L272" s="134"/>
      <c r="M272" s="134"/>
      <c r="N272" s="134"/>
      <c r="O272" s="134"/>
      <c r="P272" s="134"/>
      <c r="Q272" s="134"/>
      <c r="R272" s="134"/>
      <c r="S272" s="134"/>
      <c r="T272" s="134"/>
      <c r="U272" s="134"/>
      <c r="V272" s="134"/>
      <c r="W272" s="134"/>
      <c r="X272" s="134"/>
      <c r="Y272" s="134"/>
      <c r="Z272" s="134"/>
      <c r="AA272" s="135"/>
      <c r="AB272" s="135"/>
      <c r="AC272" s="135"/>
      <c r="AD272" s="135"/>
      <c r="AE272" s="135"/>
      <c r="AF272" s="135"/>
      <c r="AG272" s="135"/>
      <c r="AH272" s="135"/>
      <c r="AI272" s="135"/>
      <c r="AJ272" s="135"/>
      <c r="AK272" s="135"/>
      <c r="AL272" s="135"/>
      <c r="AM272" s="135"/>
      <c r="AN272" s="135"/>
      <c r="AO272" s="135"/>
      <c r="AP272" s="135"/>
      <c r="AQ272" s="135"/>
      <c r="AR272" s="135"/>
      <c r="AS272" s="135"/>
      <c r="AT272" s="135"/>
    </row>
    <row r="273" ht="15.75" customHeight="1">
      <c r="A273" s="134"/>
      <c r="B273" s="293"/>
      <c r="C273" s="293"/>
      <c r="D273" s="134"/>
      <c r="E273" s="293"/>
      <c r="F273" s="134"/>
      <c r="G273" s="134"/>
      <c r="H273" s="134"/>
      <c r="I273" s="134"/>
      <c r="J273" s="132"/>
      <c r="K273" s="134"/>
      <c r="L273" s="134"/>
      <c r="M273" s="134"/>
      <c r="N273" s="134"/>
      <c r="O273" s="134"/>
      <c r="P273" s="134"/>
      <c r="Q273" s="134"/>
      <c r="R273" s="134"/>
      <c r="S273" s="134"/>
      <c r="T273" s="134"/>
      <c r="U273" s="134"/>
      <c r="V273" s="134"/>
      <c r="W273" s="134"/>
      <c r="X273" s="134"/>
      <c r="Y273" s="134"/>
      <c r="Z273" s="134"/>
      <c r="AA273" s="135"/>
      <c r="AB273" s="135"/>
      <c r="AC273" s="135"/>
      <c r="AD273" s="135"/>
      <c r="AE273" s="135"/>
      <c r="AF273" s="135"/>
      <c r="AG273" s="135"/>
      <c r="AH273" s="135"/>
      <c r="AI273" s="135"/>
      <c r="AJ273" s="135"/>
      <c r="AK273" s="135"/>
      <c r="AL273" s="135"/>
      <c r="AM273" s="135"/>
      <c r="AN273" s="135"/>
      <c r="AO273" s="135"/>
      <c r="AP273" s="135"/>
      <c r="AQ273" s="135"/>
      <c r="AR273" s="135"/>
      <c r="AS273" s="135"/>
      <c r="AT273" s="135"/>
    </row>
    <row r="274" ht="15.75" customHeight="1">
      <c r="A274" s="134"/>
      <c r="B274" s="293"/>
      <c r="C274" s="293"/>
      <c r="D274" s="134"/>
      <c r="E274" s="293"/>
      <c r="F274" s="134"/>
      <c r="G274" s="134"/>
      <c r="H274" s="134"/>
      <c r="I274" s="134"/>
      <c r="J274" s="132"/>
      <c r="K274" s="134"/>
      <c r="L274" s="134"/>
      <c r="M274" s="134"/>
      <c r="N274" s="134"/>
      <c r="O274" s="134"/>
      <c r="P274" s="134"/>
      <c r="Q274" s="134"/>
      <c r="R274" s="134"/>
      <c r="S274" s="134"/>
      <c r="T274" s="134"/>
      <c r="U274" s="134"/>
      <c r="V274" s="134"/>
      <c r="W274" s="134"/>
      <c r="X274" s="134"/>
      <c r="Y274" s="134"/>
      <c r="Z274" s="134"/>
      <c r="AA274" s="135"/>
      <c r="AB274" s="135"/>
      <c r="AC274" s="135"/>
      <c r="AD274" s="135"/>
      <c r="AE274" s="135"/>
      <c r="AF274" s="135"/>
      <c r="AG274" s="135"/>
      <c r="AH274" s="135"/>
      <c r="AI274" s="135"/>
      <c r="AJ274" s="135"/>
      <c r="AK274" s="135"/>
      <c r="AL274" s="135"/>
      <c r="AM274" s="135"/>
      <c r="AN274" s="135"/>
      <c r="AO274" s="135"/>
      <c r="AP274" s="135"/>
      <c r="AQ274" s="135"/>
      <c r="AR274" s="135"/>
      <c r="AS274" s="135"/>
      <c r="AT274" s="135"/>
    </row>
    <row r="275" ht="15.75" customHeight="1">
      <c r="A275" s="134"/>
      <c r="B275" s="293"/>
      <c r="C275" s="293"/>
      <c r="D275" s="134"/>
      <c r="E275" s="293"/>
      <c r="F275" s="134"/>
      <c r="G275" s="134"/>
      <c r="H275" s="134"/>
      <c r="I275" s="134"/>
      <c r="J275" s="132"/>
      <c r="K275" s="134"/>
      <c r="L275" s="134"/>
      <c r="M275" s="134"/>
      <c r="N275" s="134"/>
      <c r="O275" s="134"/>
      <c r="P275" s="134"/>
      <c r="Q275" s="134"/>
      <c r="R275" s="134"/>
      <c r="S275" s="134"/>
      <c r="T275" s="134"/>
      <c r="U275" s="134"/>
      <c r="V275" s="134"/>
      <c r="W275" s="134"/>
      <c r="X275" s="134"/>
      <c r="Y275" s="134"/>
      <c r="Z275" s="134"/>
      <c r="AA275" s="135"/>
      <c r="AB275" s="135"/>
      <c r="AC275" s="135"/>
      <c r="AD275" s="135"/>
      <c r="AE275" s="135"/>
      <c r="AF275" s="135"/>
      <c r="AG275" s="135"/>
      <c r="AH275" s="135"/>
      <c r="AI275" s="135"/>
      <c r="AJ275" s="135"/>
      <c r="AK275" s="135"/>
      <c r="AL275" s="135"/>
      <c r="AM275" s="135"/>
      <c r="AN275" s="135"/>
      <c r="AO275" s="135"/>
      <c r="AP275" s="135"/>
      <c r="AQ275" s="135"/>
      <c r="AR275" s="135"/>
      <c r="AS275" s="135"/>
      <c r="AT275" s="135"/>
    </row>
    <row r="276" ht="15.75" customHeight="1">
      <c r="A276" s="134"/>
      <c r="B276" s="293"/>
      <c r="C276" s="293"/>
      <c r="D276" s="134"/>
      <c r="E276" s="293"/>
      <c r="F276" s="134"/>
      <c r="G276" s="134"/>
      <c r="H276" s="134"/>
      <c r="I276" s="134"/>
      <c r="J276" s="132"/>
      <c r="K276" s="134"/>
      <c r="L276" s="134"/>
      <c r="M276" s="134"/>
      <c r="N276" s="134"/>
      <c r="O276" s="134"/>
      <c r="P276" s="134"/>
      <c r="Q276" s="134"/>
      <c r="R276" s="134"/>
      <c r="S276" s="134"/>
      <c r="T276" s="134"/>
      <c r="U276" s="134"/>
      <c r="V276" s="134"/>
      <c r="W276" s="134"/>
      <c r="X276" s="134"/>
      <c r="Y276" s="134"/>
      <c r="Z276" s="134"/>
      <c r="AA276" s="135"/>
      <c r="AB276" s="135"/>
      <c r="AC276" s="135"/>
      <c r="AD276" s="135"/>
      <c r="AE276" s="135"/>
      <c r="AF276" s="135"/>
      <c r="AG276" s="135"/>
      <c r="AH276" s="135"/>
      <c r="AI276" s="135"/>
      <c r="AJ276" s="135"/>
      <c r="AK276" s="135"/>
      <c r="AL276" s="135"/>
      <c r="AM276" s="135"/>
      <c r="AN276" s="135"/>
      <c r="AO276" s="135"/>
      <c r="AP276" s="135"/>
      <c r="AQ276" s="135"/>
      <c r="AR276" s="135"/>
      <c r="AS276" s="135"/>
      <c r="AT276" s="135"/>
    </row>
    <row r="277" ht="15.75" customHeight="1">
      <c r="A277" s="134"/>
      <c r="B277" s="293"/>
      <c r="C277" s="293"/>
      <c r="D277" s="134"/>
      <c r="E277" s="293"/>
      <c r="F277" s="134"/>
      <c r="G277" s="134"/>
      <c r="H277" s="134"/>
      <c r="I277" s="134"/>
      <c r="J277" s="132"/>
      <c r="K277" s="134"/>
      <c r="L277" s="134"/>
      <c r="M277" s="134"/>
      <c r="N277" s="134"/>
      <c r="O277" s="134"/>
      <c r="P277" s="134"/>
      <c r="Q277" s="134"/>
      <c r="R277" s="134"/>
      <c r="S277" s="134"/>
      <c r="T277" s="134"/>
      <c r="U277" s="134"/>
      <c r="V277" s="134"/>
      <c r="W277" s="134"/>
      <c r="X277" s="134"/>
      <c r="Y277" s="134"/>
      <c r="Z277" s="134"/>
      <c r="AA277" s="135"/>
      <c r="AB277" s="135"/>
      <c r="AC277" s="135"/>
      <c r="AD277" s="135"/>
      <c r="AE277" s="135"/>
      <c r="AF277" s="135"/>
      <c r="AG277" s="135"/>
      <c r="AH277" s="135"/>
      <c r="AI277" s="135"/>
      <c r="AJ277" s="135"/>
      <c r="AK277" s="135"/>
      <c r="AL277" s="135"/>
      <c r="AM277" s="135"/>
      <c r="AN277" s="135"/>
      <c r="AO277" s="135"/>
      <c r="AP277" s="135"/>
      <c r="AQ277" s="135"/>
      <c r="AR277" s="135"/>
      <c r="AS277" s="135"/>
      <c r="AT277" s="135"/>
    </row>
    <row r="278" ht="15.75" customHeight="1">
      <c r="A278" s="134"/>
      <c r="B278" s="293"/>
      <c r="C278" s="293"/>
      <c r="D278" s="134"/>
      <c r="E278" s="293"/>
      <c r="F278" s="134"/>
      <c r="G278" s="134"/>
      <c r="H278" s="134"/>
      <c r="I278" s="134"/>
      <c r="J278" s="132"/>
      <c r="K278" s="134"/>
      <c r="L278" s="134"/>
      <c r="M278" s="134"/>
      <c r="N278" s="134"/>
      <c r="O278" s="134"/>
      <c r="P278" s="134"/>
      <c r="Q278" s="134"/>
      <c r="R278" s="134"/>
      <c r="S278" s="134"/>
      <c r="T278" s="134"/>
      <c r="U278" s="134"/>
      <c r="V278" s="134"/>
      <c r="W278" s="134"/>
      <c r="X278" s="134"/>
      <c r="Y278" s="134"/>
      <c r="Z278" s="134"/>
      <c r="AA278" s="135"/>
      <c r="AB278" s="135"/>
      <c r="AC278" s="135"/>
      <c r="AD278" s="135"/>
      <c r="AE278" s="135"/>
      <c r="AF278" s="135"/>
      <c r="AG278" s="135"/>
      <c r="AH278" s="135"/>
      <c r="AI278" s="135"/>
      <c r="AJ278" s="135"/>
      <c r="AK278" s="135"/>
      <c r="AL278" s="135"/>
      <c r="AM278" s="135"/>
      <c r="AN278" s="135"/>
      <c r="AO278" s="135"/>
      <c r="AP278" s="135"/>
      <c r="AQ278" s="135"/>
      <c r="AR278" s="135"/>
      <c r="AS278" s="135"/>
      <c r="AT278" s="135"/>
    </row>
    <row r="279" ht="15.75" customHeight="1">
      <c r="A279" s="134"/>
      <c r="B279" s="293"/>
      <c r="C279" s="293"/>
      <c r="D279" s="134"/>
      <c r="E279" s="293"/>
      <c r="F279" s="134"/>
      <c r="G279" s="134"/>
      <c r="H279" s="134"/>
      <c r="I279" s="134"/>
      <c r="J279" s="132"/>
      <c r="K279" s="134"/>
      <c r="L279" s="134"/>
      <c r="M279" s="134"/>
      <c r="N279" s="134"/>
      <c r="O279" s="134"/>
      <c r="P279" s="134"/>
      <c r="Q279" s="134"/>
      <c r="R279" s="134"/>
      <c r="S279" s="134"/>
      <c r="T279" s="134"/>
      <c r="U279" s="134"/>
      <c r="V279" s="134"/>
      <c r="W279" s="134"/>
      <c r="X279" s="134"/>
      <c r="Y279" s="134"/>
      <c r="Z279" s="134"/>
      <c r="AA279" s="135"/>
      <c r="AB279" s="135"/>
      <c r="AC279" s="135"/>
      <c r="AD279" s="135"/>
      <c r="AE279" s="135"/>
      <c r="AF279" s="135"/>
      <c r="AG279" s="135"/>
      <c r="AH279" s="135"/>
      <c r="AI279" s="135"/>
      <c r="AJ279" s="135"/>
      <c r="AK279" s="135"/>
      <c r="AL279" s="135"/>
      <c r="AM279" s="135"/>
      <c r="AN279" s="135"/>
      <c r="AO279" s="135"/>
      <c r="AP279" s="135"/>
      <c r="AQ279" s="135"/>
      <c r="AR279" s="135"/>
      <c r="AS279" s="135"/>
      <c r="AT279" s="135"/>
    </row>
    <row r="280" ht="15.75" customHeight="1">
      <c r="A280" s="134"/>
      <c r="B280" s="293"/>
      <c r="C280" s="293"/>
      <c r="D280" s="134"/>
      <c r="E280" s="293"/>
      <c r="F280" s="134"/>
      <c r="G280" s="134"/>
      <c r="H280" s="134"/>
      <c r="I280" s="134"/>
      <c r="J280" s="132"/>
      <c r="K280" s="134"/>
      <c r="L280" s="134"/>
      <c r="M280" s="134"/>
      <c r="N280" s="134"/>
      <c r="O280" s="134"/>
      <c r="P280" s="134"/>
      <c r="Q280" s="134"/>
      <c r="R280" s="134"/>
      <c r="S280" s="134"/>
      <c r="T280" s="134"/>
      <c r="U280" s="134"/>
      <c r="V280" s="134"/>
      <c r="W280" s="134"/>
      <c r="X280" s="134"/>
      <c r="Y280" s="134"/>
      <c r="Z280" s="134"/>
      <c r="AA280" s="135"/>
      <c r="AB280" s="135"/>
      <c r="AC280" s="135"/>
      <c r="AD280" s="135"/>
      <c r="AE280" s="135"/>
      <c r="AF280" s="135"/>
      <c r="AG280" s="135"/>
      <c r="AH280" s="135"/>
      <c r="AI280" s="135"/>
      <c r="AJ280" s="135"/>
      <c r="AK280" s="135"/>
      <c r="AL280" s="135"/>
      <c r="AM280" s="135"/>
      <c r="AN280" s="135"/>
      <c r="AO280" s="135"/>
      <c r="AP280" s="135"/>
      <c r="AQ280" s="135"/>
      <c r="AR280" s="135"/>
      <c r="AS280" s="135"/>
      <c r="AT280" s="135"/>
    </row>
    <row r="281" ht="15.75" customHeight="1">
      <c r="A281" s="134"/>
      <c r="B281" s="293"/>
      <c r="C281" s="293"/>
      <c r="D281" s="134"/>
      <c r="E281" s="293"/>
      <c r="F281" s="134"/>
      <c r="G281" s="134"/>
      <c r="H281" s="134"/>
      <c r="I281" s="134"/>
      <c r="J281" s="132"/>
      <c r="K281" s="134"/>
      <c r="L281" s="134"/>
      <c r="M281" s="134"/>
      <c r="N281" s="134"/>
      <c r="O281" s="134"/>
      <c r="P281" s="134"/>
      <c r="Q281" s="134"/>
      <c r="R281" s="134"/>
      <c r="S281" s="134"/>
      <c r="T281" s="134"/>
      <c r="U281" s="134"/>
      <c r="V281" s="134"/>
      <c r="W281" s="134"/>
      <c r="X281" s="134"/>
      <c r="Y281" s="134"/>
      <c r="Z281" s="134"/>
      <c r="AA281" s="135"/>
      <c r="AB281" s="135"/>
      <c r="AC281" s="135"/>
      <c r="AD281" s="135"/>
      <c r="AE281" s="135"/>
      <c r="AF281" s="135"/>
      <c r="AG281" s="135"/>
      <c r="AH281" s="135"/>
      <c r="AI281" s="135"/>
      <c r="AJ281" s="135"/>
      <c r="AK281" s="135"/>
      <c r="AL281" s="135"/>
      <c r="AM281" s="135"/>
      <c r="AN281" s="135"/>
      <c r="AO281" s="135"/>
      <c r="AP281" s="135"/>
      <c r="AQ281" s="135"/>
      <c r="AR281" s="135"/>
      <c r="AS281" s="135"/>
      <c r="AT281" s="135"/>
    </row>
    <row r="282" ht="15.75" customHeight="1">
      <c r="A282" s="134"/>
      <c r="B282" s="293"/>
      <c r="C282" s="293"/>
      <c r="D282" s="134"/>
      <c r="E282" s="293"/>
      <c r="F282" s="134"/>
      <c r="G282" s="134"/>
      <c r="H282" s="134"/>
      <c r="I282" s="134"/>
      <c r="J282" s="132"/>
      <c r="K282" s="134"/>
      <c r="L282" s="134"/>
      <c r="M282" s="134"/>
      <c r="N282" s="134"/>
      <c r="O282" s="134"/>
      <c r="P282" s="134"/>
      <c r="Q282" s="134"/>
      <c r="R282" s="134"/>
      <c r="S282" s="134"/>
      <c r="T282" s="134"/>
      <c r="U282" s="134"/>
      <c r="V282" s="134"/>
      <c r="W282" s="134"/>
      <c r="X282" s="134"/>
      <c r="Y282" s="134"/>
      <c r="Z282" s="134"/>
      <c r="AA282" s="135"/>
      <c r="AB282" s="135"/>
      <c r="AC282" s="135"/>
      <c r="AD282" s="135"/>
      <c r="AE282" s="135"/>
      <c r="AF282" s="135"/>
      <c r="AG282" s="135"/>
      <c r="AH282" s="135"/>
      <c r="AI282" s="135"/>
      <c r="AJ282" s="135"/>
      <c r="AK282" s="135"/>
      <c r="AL282" s="135"/>
      <c r="AM282" s="135"/>
      <c r="AN282" s="135"/>
      <c r="AO282" s="135"/>
      <c r="AP282" s="135"/>
      <c r="AQ282" s="135"/>
      <c r="AR282" s="135"/>
      <c r="AS282" s="135"/>
      <c r="AT282" s="135"/>
    </row>
    <row r="283" ht="15.75" customHeight="1">
      <c r="B283" s="421"/>
      <c r="C283" s="421"/>
      <c r="E283" s="421"/>
      <c r="F283" s="422"/>
      <c r="G283" s="422"/>
      <c r="H283" s="422"/>
    </row>
    <row r="284" ht="15.75" customHeight="1">
      <c r="B284" s="421"/>
      <c r="C284" s="421"/>
      <c r="E284" s="421"/>
      <c r="F284" s="422"/>
      <c r="G284" s="422"/>
      <c r="H284" s="422"/>
    </row>
    <row r="285" ht="15.75" customHeight="1">
      <c r="B285" s="421"/>
      <c r="C285" s="421"/>
      <c r="E285" s="421"/>
      <c r="F285" s="422"/>
      <c r="G285" s="422"/>
      <c r="H285" s="422"/>
    </row>
    <row r="286" ht="15.75" customHeight="1">
      <c r="B286" s="421"/>
      <c r="C286" s="421"/>
      <c r="E286" s="421"/>
      <c r="F286" s="422"/>
      <c r="G286" s="422"/>
      <c r="H286" s="422"/>
    </row>
    <row r="287" ht="15.75" customHeight="1">
      <c r="B287" s="421"/>
      <c r="C287" s="421"/>
      <c r="E287" s="421"/>
      <c r="F287" s="422"/>
      <c r="G287" s="422"/>
      <c r="H287" s="422"/>
    </row>
    <row r="288" ht="15.75" customHeight="1">
      <c r="B288" s="421"/>
      <c r="C288" s="421"/>
      <c r="E288" s="421"/>
      <c r="F288" s="422"/>
      <c r="G288" s="422"/>
      <c r="H288" s="422"/>
    </row>
    <row r="289" ht="15.75" customHeight="1">
      <c r="B289" s="421"/>
      <c r="C289" s="421"/>
      <c r="E289" s="421"/>
      <c r="F289" s="422"/>
      <c r="G289" s="422"/>
      <c r="H289" s="422"/>
    </row>
    <row r="290" ht="15.75" customHeight="1">
      <c r="B290" s="421"/>
      <c r="C290" s="421"/>
      <c r="E290" s="421"/>
      <c r="F290" s="422"/>
      <c r="G290" s="422"/>
      <c r="H290" s="422"/>
    </row>
    <row r="291" ht="15.75" customHeight="1">
      <c r="B291" s="421"/>
      <c r="C291" s="421"/>
      <c r="E291" s="421"/>
      <c r="F291" s="422"/>
      <c r="G291" s="422"/>
      <c r="H291" s="422"/>
    </row>
    <row r="292" ht="15.75" customHeight="1">
      <c r="B292" s="421"/>
      <c r="C292" s="421"/>
      <c r="E292" s="421"/>
      <c r="F292" s="422"/>
      <c r="G292" s="422"/>
      <c r="H292" s="422"/>
    </row>
    <row r="293" ht="15.75" customHeight="1">
      <c r="B293" s="421"/>
      <c r="C293" s="421"/>
      <c r="E293" s="421"/>
      <c r="F293" s="422"/>
      <c r="G293" s="422"/>
      <c r="H293" s="422"/>
    </row>
    <row r="294" ht="15.75" customHeight="1">
      <c r="B294" s="421"/>
      <c r="C294" s="421"/>
      <c r="E294" s="421"/>
      <c r="F294" s="422"/>
      <c r="G294" s="422"/>
      <c r="H294" s="422"/>
    </row>
    <row r="295" ht="15.75" customHeight="1">
      <c r="B295" s="421"/>
      <c r="C295" s="421"/>
      <c r="E295" s="421"/>
      <c r="F295" s="422"/>
      <c r="G295" s="422"/>
      <c r="H295" s="422"/>
    </row>
    <row r="296" ht="15.75" customHeight="1">
      <c r="B296" s="421"/>
      <c r="C296" s="421"/>
      <c r="E296" s="421"/>
      <c r="F296" s="422"/>
      <c r="G296" s="422"/>
      <c r="H296" s="422"/>
    </row>
    <row r="297" ht="15.75" customHeight="1">
      <c r="B297" s="421"/>
      <c r="C297" s="421"/>
      <c r="E297" s="421"/>
      <c r="F297" s="422"/>
      <c r="G297" s="422"/>
      <c r="H297" s="422"/>
    </row>
    <row r="298" ht="15.75" customHeight="1">
      <c r="B298" s="421"/>
      <c r="C298" s="421"/>
      <c r="E298" s="421"/>
      <c r="F298" s="422"/>
      <c r="G298" s="422"/>
      <c r="H298" s="422"/>
    </row>
    <row r="299" ht="15.75" customHeight="1">
      <c r="B299" s="421"/>
      <c r="C299" s="421"/>
      <c r="E299" s="421"/>
      <c r="F299" s="422"/>
      <c r="G299" s="422"/>
      <c r="H299" s="422"/>
    </row>
    <row r="300" ht="15.75" customHeight="1">
      <c r="B300" s="421"/>
      <c r="C300" s="421"/>
      <c r="E300" s="421"/>
      <c r="F300" s="422"/>
      <c r="G300" s="422"/>
      <c r="H300" s="422"/>
    </row>
    <row r="301" ht="15.75" customHeight="1">
      <c r="B301" s="421"/>
      <c r="C301" s="421"/>
      <c r="E301" s="421"/>
      <c r="F301" s="422"/>
      <c r="G301" s="422"/>
      <c r="H301" s="422"/>
    </row>
    <row r="302" ht="15.75" customHeight="1">
      <c r="B302" s="421"/>
      <c r="C302" s="421"/>
      <c r="E302" s="421"/>
      <c r="F302" s="422"/>
      <c r="G302" s="422"/>
      <c r="H302" s="422"/>
    </row>
    <row r="303" ht="15.75" customHeight="1">
      <c r="B303" s="421"/>
      <c r="C303" s="421"/>
      <c r="E303" s="421"/>
      <c r="F303" s="422"/>
      <c r="G303" s="422"/>
      <c r="H303" s="422"/>
    </row>
    <row r="304" ht="15.75" customHeight="1">
      <c r="B304" s="421"/>
      <c r="C304" s="421"/>
      <c r="E304" s="421"/>
      <c r="F304" s="422"/>
      <c r="G304" s="422"/>
      <c r="H304" s="422"/>
    </row>
    <row r="305" ht="15.75" customHeight="1">
      <c r="B305" s="421"/>
      <c r="C305" s="421"/>
      <c r="E305" s="421"/>
      <c r="F305" s="422"/>
      <c r="G305" s="422"/>
      <c r="H305" s="422"/>
    </row>
    <row r="306" ht="15.75" customHeight="1">
      <c r="B306" s="421"/>
      <c r="C306" s="421"/>
      <c r="E306" s="421"/>
      <c r="F306" s="422"/>
      <c r="G306" s="422"/>
      <c r="H306" s="422"/>
    </row>
    <row r="307" ht="15.75" customHeight="1">
      <c r="B307" s="421"/>
      <c r="C307" s="421"/>
      <c r="E307" s="421"/>
      <c r="F307" s="422"/>
      <c r="G307" s="422"/>
      <c r="H307" s="422"/>
    </row>
    <row r="308" ht="15.75" customHeight="1">
      <c r="B308" s="421"/>
      <c r="C308" s="421"/>
      <c r="E308" s="421"/>
      <c r="F308" s="422"/>
      <c r="G308" s="422"/>
      <c r="H308" s="422"/>
    </row>
    <row r="309" ht="15.75" customHeight="1">
      <c r="B309" s="421"/>
      <c r="C309" s="421"/>
      <c r="E309" s="421"/>
      <c r="F309" s="422"/>
      <c r="G309" s="422"/>
      <c r="H309" s="422"/>
    </row>
    <row r="310" ht="15.75" customHeight="1">
      <c r="B310" s="421"/>
      <c r="C310" s="421"/>
      <c r="E310" s="421"/>
      <c r="F310" s="422"/>
      <c r="G310" s="422"/>
      <c r="H310" s="422"/>
    </row>
    <row r="311" ht="15.75" customHeight="1">
      <c r="B311" s="421"/>
      <c r="C311" s="421"/>
      <c r="E311" s="421"/>
      <c r="F311" s="422"/>
      <c r="G311" s="422"/>
      <c r="H311" s="422"/>
    </row>
    <row r="312" ht="15.75" customHeight="1">
      <c r="B312" s="421"/>
      <c r="C312" s="421"/>
      <c r="E312" s="421"/>
      <c r="F312" s="422"/>
      <c r="G312" s="422"/>
      <c r="H312" s="422"/>
    </row>
    <row r="313" ht="15.75" customHeight="1">
      <c r="B313" s="421"/>
      <c r="C313" s="421"/>
      <c r="E313" s="421"/>
      <c r="F313" s="422"/>
      <c r="G313" s="422"/>
      <c r="H313" s="422"/>
    </row>
    <row r="314" ht="15.75" customHeight="1">
      <c r="B314" s="421"/>
      <c r="C314" s="421"/>
      <c r="E314" s="421"/>
      <c r="F314" s="422"/>
      <c r="G314" s="422"/>
      <c r="H314" s="422"/>
    </row>
    <row r="315" ht="15.75" customHeight="1">
      <c r="B315" s="421"/>
      <c r="C315" s="421"/>
      <c r="E315" s="421"/>
      <c r="F315" s="422"/>
      <c r="G315" s="422"/>
      <c r="H315" s="422"/>
    </row>
    <row r="316" ht="15.75" customHeight="1">
      <c r="B316" s="421"/>
      <c r="C316" s="421"/>
      <c r="E316" s="421"/>
      <c r="F316" s="422"/>
      <c r="G316" s="422"/>
      <c r="H316" s="422"/>
    </row>
    <row r="317" ht="15.75" customHeight="1">
      <c r="B317" s="421"/>
      <c r="C317" s="421"/>
      <c r="E317" s="421"/>
      <c r="F317" s="422"/>
      <c r="G317" s="422"/>
      <c r="H317" s="422"/>
    </row>
    <row r="318" ht="15.75" customHeight="1">
      <c r="B318" s="421"/>
      <c r="C318" s="421"/>
      <c r="E318" s="421"/>
      <c r="F318" s="422"/>
      <c r="G318" s="422"/>
      <c r="H318" s="422"/>
    </row>
    <row r="319" ht="15.75" customHeight="1">
      <c r="B319" s="421"/>
      <c r="C319" s="421"/>
      <c r="E319" s="421"/>
      <c r="F319" s="422"/>
      <c r="G319" s="422"/>
      <c r="H319" s="422"/>
    </row>
    <row r="320" ht="15.75" customHeight="1">
      <c r="B320" s="421"/>
      <c r="C320" s="421"/>
      <c r="E320" s="421"/>
      <c r="F320" s="422"/>
      <c r="G320" s="422"/>
      <c r="H320" s="422"/>
    </row>
    <row r="321" ht="15.75" customHeight="1">
      <c r="B321" s="421"/>
      <c r="C321" s="421"/>
      <c r="E321" s="421"/>
      <c r="F321" s="422"/>
      <c r="G321" s="422"/>
      <c r="H321" s="422"/>
    </row>
    <row r="322" ht="15.75" customHeight="1">
      <c r="B322" s="421"/>
      <c r="C322" s="421"/>
      <c r="E322" s="421"/>
      <c r="F322" s="422"/>
      <c r="G322" s="422"/>
      <c r="H322" s="422"/>
    </row>
    <row r="323" ht="15.75" customHeight="1">
      <c r="B323" s="421"/>
      <c r="C323" s="421"/>
      <c r="E323" s="421"/>
      <c r="F323" s="422"/>
      <c r="G323" s="422"/>
      <c r="H323" s="422"/>
    </row>
    <row r="324" ht="15.75" customHeight="1">
      <c r="B324" s="421"/>
      <c r="C324" s="421"/>
      <c r="E324" s="421"/>
      <c r="F324" s="422"/>
      <c r="G324" s="422"/>
      <c r="H324" s="422"/>
    </row>
    <row r="325" ht="15.75" customHeight="1">
      <c r="B325" s="421"/>
      <c r="C325" s="421"/>
      <c r="E325" s="421"/>
      <c r="F325" s="422"/>
      <c r="G325" s="422"/>
      <c r="H325" s="422"/>
    </row>
    <row r="326" ht="15.75" customHeight="1">
      <c r="B326" s="421"/>
      <c r="C326" s="421"/>
      <c r="E326" s="421"/>
      <c r="F326" s="422"/>
      <c r="G326" s="422"/>
      <c r="H326" s="422"/>
    </row>
    <row r="327" ht="15.75" customHeight="1">
      <c r="B327" s="421"/>
      <c r="C327" s="421"/>
      <c r="E327" s="421"/>
      <c r="F327" s="422"/>
      <c r="G327" s="422"/>
      <c r="H327" s="422"/>
    </row>
    <row r="328" ht="15.75" customHeight="1">
      <c r="B328" s="421"/>
      <c r="C328" s="421"/>
      <c r="E328" s="421"/>
      <c r="F328" s="422"/>
      <c r="G328" s="422"/>
      <c r="H328" s="422"/>
    </row>
    <row r="329" ht="15.75" customHeight="1">
      <c r="B329" s="421"/>
      <c r="C329" s="421"/>
      <c r="E329" s="421"/>
      <c r="F329" s="422"/>
      <c r="G329" s="422"/>
      <c r="H329" s="422"/>
    </row>
    <row r="330" ht="15.75" customHeight="1">
      <c r="B330" s="421"/>
      <c r="C330" s="421"/>
      <c r="E330" s="421"/>
      <c r="F330" s="422"/>
      <c r="G330" s="422"/>
      <c r="H330" s="422"/>
    </row>
    <row r="331" ht="15.75" customHeight="1">
      <c r="B331" s="421"/>
      <c r="C331" s="421"/>
      <c r="E331" s="421"/>
      <c r="F331" s="422"/>
      <c r="G331" s="422"/>
      <c r="H331" s="422"/>
    </row>
    <row r="332" ht="15.75" customHeight="1">
      <c r="B332" s="421"/>
      <c r="C332" s="421"/>
      <c r="E332" s="421"/>
      <c r="F332" s="422"/>
      <c r="G332" s="422"/>
      <c r="H332" s="422"/>
    </row>
    <row r="333" ht="15.75" customHeight="1">
      <c r="B333" s="421"/>
      <c r="C333" s="421"/>
      <c r="E333" s="421"/>
      <c r="F333" s="422"/>
      <c r="G333" s="422"/>
      <c r="H333" s="422"/>
    </row>
    <row r="334" ht="15.75" customHeight="1">
      <c r="B334" s="421"/>
      <c r="C334" s="421"/>
      <c r="E334" s="421"/>
      <c r="F334" s="422"/>
      <c r="G334" s="422"/>
      <c r="H334" s="422"/>
    </row>
    <row r="335" ht="15.75" customHeight="1">
      <c r="B335" s="421"/>
      <c r="C335" s="421"/>
      <c r="E335" s="421"/>
      <c r="F335" s="422"/>
      <c r="G335" s="422"/>
      <c r="H335" s="422"/>
    </row>
    <row r="336" ht="15.75" customHeight="1">
      <c r="B336" s="421"/>
      <c r="C336" s="421"/>
      <c r="E336" s="421"/>
      <c r="F336" s="422"/>
      <c r="G336" s="422"/>
      <c r="H336" s="422"/>
    </row>
    <row r="337" ht="15.75" customHeight="1">
      <c r="B337" s="421"/>
      <c r="C337" s="421"/>
      <c r="E337" s="421"/>
      <c r="F337" s="422"/>
      <c r="G337" s="422"/>
      <c r="H337" s="422"/>
    </row>
    <row r="338" ht="15.75" customHeight="1">
      <c r="B338" s="421"/>
      <c r="C338" s="421"/>
      <c r="E338" s="421"/>
      <c r="F338" s="422"/>
      <c r="G338" s="422"/>
      <c r="H338" s="422"/>
    </row>
    <row r="339" ht="15.75" customHeight="1">
      <c r="B339" s="421"/>
      <c r="C339" s="421"/>
      <c r="E339" s="421"/>
      <c r="F339" s="422"/>
      <c r="G339" s="422"/>
      <c r="H339" s="422"/>
    </row>
    <row r="340" ht="15.75" customHeight="1">
      <c r="B340" s="421"/>
      <c r="C340" s="421"/>
      <c r="E340" s="421"/>
      <c r="F340" s="422"/>
      <c r="G340" s="422"/>
      <c r="H340" s="422"/>
    </row>
    <row r="341" ht="15.75" customHeight="1">
      <c r="B341" s="421"/>
      <c r="C341" s="421"/>
      <c r="E341" s="421"/>
      <c r="F341" s="422"/>
      <c r="G341" s="422"/>
      <c r="H341" s="422"/>
    </row>
    <row r="342" ht="15.75" customHeight="1">
      <c r="B342" s="421"/>
      <c r="C342" s="421"/>
      <c r="E342" s="421"/>
      <c r="F342" s="422"/>
      <c r="G342" s="422"/>
      <c r="H342" s="422"/>
    </row>
    <row r="343" ht="15.75" customHeight="1">
      <c r="B343" s="421"/>
      <c r="C343" s="421"/>
      <c r="E343" s="421"/>
      <c r="F343" s="422"/>
      <c r="G343" s="422"/>
      <c r="H343" s="422"/>
    </row>
    <row r="344" ht="15.75" customHeight="1">
      <c r="B344" s="421"/>
      <c r="C344" s="421"/>
      <c r="E344" s="421"/>
      <c r="F344" s="422"/>
      <c r="G344" s="422"/>
      <c r="H344" s="422"/>
    </row>
    <row r="345" ht="15.75" customHeight="1">
      <c r="B345" s="421"/>
      <c r="C345" s="421"/>
      <c r="E345" s="421"/>
      <c r="F345" s="422"/>
      <c r="G345" s="422"/>
      <c r="H345" s="422"/>
    </row>
    <row r="346" ht="15.75" customHeight="1">
      <c r="B346" s="421"/>
      <c r="C346" s="421"/>
      <c r="E346" s="421"/>
      <c r="F346" s="422"/>
      <c r="G346" s="422"/>
      <c r="H346" s="422"/>
    </row>
    <row r="347" ht="15.75" customHeight="1">
      <c r="B347" s="421"/>
      <c r="C347" s="421"/>
      <c r="E347" s="421"/>
      <c r="F347" s="422"/>
      <c r="G347" s="422"/>
      <c r="H347" s="422"/>
    </row>
    <row r="348" ht="15.75" customHeight="1">
      <c r="B348" s="421"/>
      <c r="C348" s="421"/>
      <c r="E348" s="421"/>
      <c r="F348" s="422"/>
      <c r="G348" s="422"/>
      <c r="H348" s="422"/>
    </row>
    <row r="349" ht="15.75" customHeight="1">
      <c r="B349" s="421"/>
      <c r="C349" s="421"/>
      <c r="E349" s="421"/>
      <c r="F349" s="422"/>
      <c r="G349" s="422"/>
      <c r="H349" s="422"/>
    </row>
    <row r="350" ht="15.75" customHeight="1">
      <c r="B350" s="421"/>
      <c r="C350" s="421"/>
      <c r="E350" s="421"/>
      <c r="F350" s="422"/>
      <c r="G350" s="422"/>
      <c r="H350" s="422"/>
    </row>
    <row r="351" ht="15.75" customHeight="1">
      <c r="B351" s="421"/>
      <c r="C351" s="421"/>
      <c r="E351" s="421"/>
      <c r="F351" s="422"/>
      <c r="G351" s="422"/>
      <c r="H351" s="422"/>
    </row>
    <row r="352" ht="15.75" customHeight="1">
      <c r="B352" s="421"/>
      <c r="C352" s="421"/>
      <c r="E352" s="421"/>
      <c r="F352" s="422"/>
      <c r="G352" s="422"/>
      <c r="H352" s="422"/>
    </row>
    <row r="353" ht="15.75" customHeight="1">
      <c r="B353" s="421"/>
      <c r="C353" s="421"/>
      <c r="E353" s="421"/>
      <c r="F353" s="422"/>
      <c r="G353" s="422"/>
      <c r="H353" s="422"/>
    </row>
    <row r="354" ht="15.75" customHeight="1">
      <c r="B354" s="421"/>
      <c r="C354" s="421"/>
      <c r="E354" s="421"/>
      <c r="F354" s="422"/>
      <c r="G354" s="422"/>
      <c r="H354" s="422"/>
    </row>
    <row r="355" ht="15.75" customHeight="1">
      <c r="B355" s="421"/>
      <c r="C355" s="421"/>
      <c r="E355" s="421"/>
      <c r="F355" s="422"/>
      <c r="G355" s="422"/>
      <c r="H355" s="422"/>
    </row>
    <row r="356" ht="15.75" customHeight="1">
      <c r="B356" s="421"/>
      <c r="C356" s="421"/>
      <c r="E356" s="421"/>
      <c r="F356" s="422"/>
      <c r="G356" s="422"/>
      <c r="H356" s="422"/>
    </row>
    <row r="357" ht="15.75" customHeight="1">
      <c r="B357" s="421"/>
      <c r="C357" s="421"/>
      <c r="E357" s="421"/>
      <c r="F357" s="422"/>
      <c r="G357" s="422"/>
      <c r="H357" s="422"/>
    </row>
    <row r="358" ht="15.75" customHeight="1">
      <c r="B358" s="421"/>
      <c r="C358" s="421"/>
      <c r="E358" s="421"/>
      <c r="F358" s="422"/>
      <c r="G358" s="422"/>
      <c r="H358" s="422"/>
    </row>
    <row r="359" ht="15.75" customHeight="1">
      <c r="B359" s="421"/>
      <c r="C359" s="421"/>
      <c r="E359" s="421"/>
      <c r="F359" s="422"/>
      <c r="G359" s="422"/>
      <c r="H359" s="422"/>
    </row>
    <row r="360" ht="15.75" customHeight="1">
      <c r="B360" s="421"/>
      <c r="C360" s="421"/>
      <c r="E360" s="421"/>
      <c r="F360" s="422"/>
      <c r="G360" s="422"/>
      <c r="H360" s="422"/>
    </row>
    <row r="361" ht="15.75" customHeight="1">
      <c r="B361" s="421"/>
      <c r="C361" s="421"/>
      <c r="E361" s="421"/>
      <c r="F361" s="422"/>
      <c r="G361" s="422"/>
      <c r="H361" s="422"/>
    </row>
    <row r="362" ht="15.75" customHeight="1">
      <c r="B362" s="421"/>
      <c r="C362" s="421"/>
      <c r="E362" s="421"/>
      <c r="F362" s="422"/>
      <c r="G362" s="422"/>
      <c r="H362" s="422"/>
    </row>
    <row r="363" ht="15.75" customHeight="1">
      <c r="B363" s="421"/>
      <c r="C363" s="421"/>
      <c r="E363" s="421"/>
      <c r="F363" s="422"/>
      <c r="G363" s="422"/>
      <c r="H363" s="422"/>
    </row>
    <row r="364" ht="15.75" customHeight="1">
      <c r="B364" s="421"/>
      <c r="C364" s="421"/>
      <c r="E364" s="421"/>
      <c r="F364" s="422"/>
      <c r="G364" s="422"/>
      <c r="H364" s="422"/>
    </row>
    <row r="365" ht="15.75" customHeight="1">
      <c r="B365" s="421"/>
      <c r="C365" s="421"/>
      <c r="E365" s="421"/>
      <c r="F365" s="422"/>
      <c r="G365" s="422"/>
      <c r="H365" s="422"/>
    </row>
    <row r="366" ht="15.75" customHeight="1">
      <c r="B366" s="421"/>
      <c r="C366" s="421"/>
      <c r="E366" s="421"/>
      <c r="F366" s="422"/>
      <c r="G366" s="422"/>
      <c r="H366" s="422"/>
    </row>
    <row r="367" ht="15.75" customHeight="1">
      <c r="B367" s="421"/>
      <c r="C367" s="421"/>
      <c r="E367" s="421"/>
      <c r="F367" s="422"/>
      <c r="G367" s="422"/>
      <c r="H367" s="422"/>
    </row>
    <row r="368" ht="15.75" customHeight="1">
      <c r="B368" s="421"/>
      <c r="C368" s="421"/>
      <c r="E368" s="421"/>
      <c r="F368" s="422"/>
      <c r="G368" s="422"/>
      <c r="H368" s="422"/>
    </row>
    <row r="369" ht="15.75" customHeight="1">
      <c r="B369" s="421"/>
      <c r="C369" s="421"/>
      <c r="E369" s="421"/>
      <c r="F369" s="422"/>
      <c r="G369" s="422"/>
      <c r="H369" s="422"/>
    </row>
    <row r="370" ht="15.75" customHeight="1">
      <c r="B370" s="421"/>
      <c r="C370" s="421"/>
      <c r="E370" s="421"/>
      <c r="F370" s="422"/>
      <c r="G370" s="422"/>
      <c r="H370" s="422"/>
    </row>
    <row r="371" ht="15.75" customHeight="1">
      <c r="B371" s="421"/>
      <c r="C371" s="421"/>
      <c r="E371" s="421"/>
      <c r="F371" s="422"/>
      <c r="G371" s="422"/>
      <c r="H371" s="422"/>
    </row>
    <row r="372" ht="15.75" customHeight="1">
      <c r="B372" s="421"/>
      <c r="C372" s="421"/>
      <c r="E372" s="421"/>
      <c r="F372" s="422"/>
      <c r="G372" s="422"/>
      <c r="H372" s="422"/>
    </row>
    <row r="373" ht="15.75" customHeight="1">
      <c r="B373" s="421"/>
      <c r="C373" s="421"/>
      <c r="E373" s="421"/>
      <c r="F373" s="422"/>
      <c r="G373" s="422"/>
      <c r="H373" s="422"/>
    </row>
    <row r="374" ht="15.75" customHeight="1">
      <c r="B374" s="421"/>
      <c r="C374" s="421"/>
      <c r="E374" s="421"/>
      <c r="F374" s="422"/>
      <c r="G374" s="422"/>
      <c r="H374" s="422"/>
    </row>
    <row r="375" ht="15.75" customHeight="1">
      <c r="B375" s="421"/>
      <c r="C375" s="421"/>
      <c r="E375" s="421"/>
      <c r="F375" s="422"/>
      <c r="G375" s="422"/>
      <c r="H375" s="422"/>
    </row>
    <row r="376" ht="15.75" customHeight="1">
      <c r="B376" s="421"/>
      <c r="C376" s="421"/>
      <c r="E376" s="421"/>
      <c r="F376" s="422"/>
      <c r="G376" s="422"/>
      <c r="H376" s="422"/>
    </row>
    <row r="377" ht="15.75" customHeight="1">
      <c r="B377" s="421"/>
      <c r="C377" s="421"/>
      <c r="E377" s="421"/>
      <c r="F377" s="422"/>
      <c r="G377" s="422"/>
      <c r="H377" s="422"/>
    </row>
    <row r="378" ht="15.75" customHeight="1">
      <c r="B378" s="421"/>
      <c r="C378" s="421"/>
      <c r="E378" s="421"/>
      <c r="F378" s="422"/>
      <c r="G378" s="422"/>
      <c r="H378" s="422"/>
    </row>
    <row r="379" ht="15.75" customHeight="1">
      <c r="B379" s="421"/>
      <c r="C379" s="421"/>
      <c r="E379" s="421"/>
      <c r="F379" s="422"/>
      <c r="G379" s="422"/>
      <c r="H379" s="422"/>
    </row>
    <row r="380" ht="15.75" customHeight="1">
      <c r="B380" s="421"/>
      <c r="C380" s="421"/>
      <c r="E380" s="421"/>
      <c r="F380" s="422"/>
      <c r="G380" s="422"/>
      <c r="H380" s="422"/>
    </row>
    <row r="381" ht="15.75" customHeight="1">
      <c r="B381" s="421"/>
      <c r="C381" s="421"/>
      <c r="E381" s="421"/>
      <c r="F381" s="422"/>
      <c r="G381" s="422"/>
      <c r="H381" s="422"/>
    </row>
    <row r="382" ht="15.75" customHeight="1">
      <c r="B382" s="421"/>
      <c r="C382" s="421"/>
      <c r="E382" s="421"/>
      <c r="F382" s="422"/>
      <c r="G382" s="422"/>
      <c r="H382" s="422"/>
    </row>
    <row r="383" ht="15.75" customHeight="1">
      <c r="B383" s="421"/>
      <c r="C383" s="421"/>
      <c r="E383" s="421"/>
      <c r="F383" s="422"/>
      <c r="G383" s="422"/>
      <c r="H383" s="422"/>
    </row>
    <row r="384" ht="15.75" customHeight="1">
      <c r="B384" s="421"/>
      <c r="C384" s="421"/>
      <c r="E384" s="421"/>
      <c r="F384" s="422"/>
      <c r="G384" s="422"/>
      <c r="H384" s="422"/>
    </row>
    <row r="385" ht="15.75" customHeight="1">
      <c r="B385" s="421"/>
      <c r="C385" s="421"/>
      <c r="E385" s="421"/>
      <c r="F385" s="422"/>
      <c r="G385" s="422"/>
      <c r="H385" s="422"/>
    </row>
    <row r="386" ht="15.75" customHeight="1">
      <c r="B386" s="421"/>
      <c r="C386" s="421"/>
      <c r="E386" s="421"/>
      <c r="F386" s="422"/>
      <c r="G386" s="422"/>
      <c r="H386" s="422"/>
    </row>
    <row r="387" ht="15.75" customHeight="1">
      <c r="B387" s="421"/>
      <c r="C387" s="421"/>
      <c r="E387" s="421"/>
      <c r="F387" s="422"/>
      <c r="G387" s="422"/>
      <c r="H387" s="422"/>
    </row>
    <row r="388" ht="15.75" customHeight="1">
      <c r="B388" s="421"/>
      <c r="C388" s="421"/>
      <c r="E388" s="421"/>
      <c r="F388" s="422"/>
      <c r="G388" s="422"/>
      <c r="H388" s="422"/>
    </row>
    <row r="389" ht="15.75" customHeight="1">
      <c r="B389" s="421"/>
      <c r="C389" s="421"/>
      <c r="E389" s="421"/>
      <c r="F389" s="422"/>
      <c r="G389" s="422"/>
      <c r="H389" s="422"/>
    </row>
    <row r="390" ht="15.75" customHeight="1">
      <c r="B390" s="421"/>
      <c r="C390" s="421"/>
      <c r="E390" s="421"/>
      <c r="F390" s="422"/>
      <c r="G390" s="422"/>
      <c r="H390" s="422"/>
    </row>
    <row r="391" ht="15.75" customHeight="1">
      <c r="B391" s="421"/>
      <c r="C391" s="421"/>
      <c r="E391" s="421"/>
      <c r="F391" s="422"/>
      <c r="G391" s="422"/>
      <c r="H391" s="422"/>
    </row>
    <row r="392" ht="15.75" customHeight="1">
      <c r="B392" s="421"/>
      <c r="C392" s="421"/>
      <c r="E392" s="421"/>
      <c r="F392" s="422"/>
      <c r="G392" s="422"/>
      <c r="H392" s="422"/>
    </row>
    <row r="393" ht="15.75" customHeight="1">
      <c r="B393" s="421"/>
      <c r="C393" s="421"/>
      <c r="E393" s="421"/>
      <c r="F393" s="422"/>
      <c r="G393" s="422"/>
      <c r="H393" s="422"/>
    </row>
    <row r="394" ht="15.75" customHeight="1">
      <c r="B394" s="421"/>
      <c r="C394" s="421"/>
      <c r="E394" s="421"/>
      <c r="F394" s="422"/>
      <c r="G394" s="422"/>
      <c r="H394" s="422"/>
    </row>
    <row r="395" ht="15.75" customHeight="1">
      <c r="B395" s="421"/>
      <c r="C395" s="421"/>
      <c r="E395" s="421"/>
      <c r="F395" s="422"/>
      <c r="G395" s="422"/>
      <c r="H395" s="422"/>
    </row>
    <row r="396" ht="15.75" customHeight="1">
      <c r="B396" s="421"/>
      <c r="C396" s="421"/>
      <c r="E396" s="421"/>
      <c r="F396" s="422"/>
      <c r="G396" s="422"/>
      <c r="H396" s="422"/>
    </row>
    <row r="397" ht="15.75" customHeight="1">
      <c r="B397" s="421"/>
      <c r="C397" s="421"/>
      <c r="E397" s="421"/>
      <c r="F397" s="422"/>
      <c r="G397" s="422"/>
      <c r="H397" s="422"/>
    </row>
    <row r="398" ht="15.75" customHeight="1">
      <c r="B398" s="421"/>
      <c r="C398" s="421"/>
      <c r="E398" s="421"/>
      <c r="F398" s="422"/>
      <c r="G398" s="422"/>
      <c r="H398" s="422"/>
    </row>
    <row r="399" ht="15.75" customHeight="1">
      <c r="B399" s="421"/>
      <c r="C399" s="421"/>
      <c r="E399" s="421"/>
      <c r="F399" s="422"/>
      <c r="G399" s="422"/>
      <c r="H399" s="422"/>
    </row>
    <row r="400" ht="15.75" customHeight="1">
      <c r="B400" s="421"/>
      <c r="C400" s="421"/>
      <c r="E400" s="421"/>
      <c r="F400" s="422"/>
      <c r="G400" s="422"/>
      <c r="H400" s="422"/>
    </row>
    <row r="401" ht="15.75" customHeight="1">
      <c r="B401" s="421"/>
      <c r="C401" s="421"/>
      <c r="E401" s="421"/>
      <c r="F401" s="422"/>
      <c r="G401" s="422"/>
      <c r="H401" s="422"/>
    </row>
    <row r="402" ht="15.75" customHeight="1">
      <c r="B402" s="421"/>
      <c r="C402" s="421"/>
      <c r="E402" s="421"/>
      <c r="F402" s="422"/>
      <c r="G402" s="422"/>
      <c r="H402" s="422"/>
    </row>
    <row r="403" ht="15.75" customHeight="1">
      <c r="B403" s="421"/>
      <c r="C403" s="421"/>
      <c r="E403" s="421"/>
      <c r="F403" s="422"/>
      <c r="G403" s="422"/>
      <c r="H403" s="422"/>
    </row>
    <row r="404" ht="15.75" customHeight="1">
      <c r="B404" s="421"/>
      <c r="C404" s="421"/>
      <c r="E404" s="421"/>
      <c r="F404" s="422"/>
      <c r="G404" s="422"/>
      <c r="H404" s="422"/>
    </row>
    <row r="405" ht="15.75" customHeight="1">
      <c r="B405" s="421"/>
      <c r="C405" s="421"/>
      <c r="E405" s="421"/>
      <c r="F405" s="422"/>
      <c r="G405" s="422"/>
      <c r="H405" s="422"/>
    </row>
    <row r="406" ht="15.75" customHeight="1">
      <c r="B406" s="421"/>
      <c r="C406" s="421"/>
      <c r="E406" s="421"/>
      <c r="F406" s="422"/>
      <c r="G406" s="422"/>
      <c r="H406" s="422"/>
    </row>
    <row r="407" ht="15.75" customHeight="1">
      <c r="B407" s="421"/>
      <c r="C407" s="421"/>
      <c r="E407" s="421"/>
      <c r="F407" s="422"/>
      <c r="G407" s="422"/>
      <c r="H407" s="422"/>
    </row>
    <row r="408" ht="15.75" customHeight="1">
      <c r="B408" s="421"/>
      <c r="C408" s="421"/>
      <c r="E408" s="421"/>
      <c r="F408" s="422"/>
      <c r="G408" s="422"/>
      <c r="H408" s="422"/>
    </row>
    <row r="409" ht="15.75" customHeight="1">
      <c r="B409" s="421"/>
      <c r="C409" s="421"/>
      <c r="E409" s="421"/>
      <c r="F409" s="422"/>
      <c r="G409" s="422"/>
      <c r="H409" s="422"/>
    </row>
    <row r="410" ht="15.75" customHeight="1">
      <c r="B410" s="421"/>
      <c r="C410" s="421"/>
      <c r="E410" s="421"/>
      <c r="F410" s="422"/>
      <c r="G410" s="422"/>
      <c r="H410" s="422"/>
    </row>
    <row r="411" ht="15.75" customHeight="1">
      <c r="B411" s="421"/>
      <c r="C411" s="421"/>
      <c r="E411" s="421"/>
      <c r="F411" s="422"/>
      <c r="G411" s="422"/>
      <c r="H411" s="422"/>
    </row>
    <row r="412" ht="15.75" customHeight="1">
      <c r="B412" s="421"/>
      <c r="C412" s="421"/>
      <c r="E412" s="421"/>
      <c r="F412" s="422"/>
      <c r="G412" s="422"/>
      <c r="H412" s="422"/>
    </row>
    <row r="413" ht="15.75" customHeight="1">
      <c r="B413" s="421"/>
      <c r="C413" s="421"/>
      <c r="E413" s="421"/>
      <c r="F413" s="422"/>
      <c r="G413" s="422"/>
      <c r="H413" s="422"/>
    </row>
    <row r="414" ht="15.75" customHeight="1">
      <c r="B414" s="421"/>
      <c r="C414" s="421"/>
      <c r="E414" s="421"/>
      <c r="F414" s="422"/>
      <c r="G414" s="422"/>
      <c r="H414" s="422"/>
    </row>
    <row r="415" ht="15.75" customHeight="1">
      <c r="B415" s="421"/>
      <c r="C415" s="421"/>
      <c r="E415" s="421"/>
      <c r="F415" s="422"/>
      <c r="G415" s="422"/>
      <c r="H415" s="422"/>
    </row>
    <row r="416" ht="15.75" customHeight="1">
      <c r="B416" s="421"/>
      <c r="C416" s="421"/>
      <c r="E416" s="421"/>
      <c r="F416" s="422"/>
      <c r="G416" s="422"/>
      <c r="H416" s="422"/>
    </row>
    <row r="417" ht="15.75" customHeight="1">
      <c r="B417" s="421"/>
      <c r="C417" s="421"/>
      <c r="E417" s="421"/>
      <c r="F417" s="422"/>
      <c r="G417" s="422"/>
      <c r="H417" s="422"/>
    </row>
    <row r="418" ht="15.75" customHeight="1">
      <c r="B418" s="421"/>
      <c r="C418" s="421"/>
      <c r="E418" s="421"/>
      <c r="F418" s="422"/>
      <c r="G418" s="422"/>
      <c r="H418" s="422"/>
    </row>
    <row r="419" ht="15.75" customHeight="1">
      <c r="B419" s="421"/>
      <c r="C419" s="421"/>
      <c r="E419" s="421"/>
      <c r="F419" s="422"/>
      <c r="G419" s="422"/>
      <c r="H419" s="422"/>
    </row>
    <row r="420" ht="15.75" customHeight="1">
      <c r="B420" s="421"/>
      <c r="C420" s="421"/>
      <c r="E420" s="421"/>
      <c r="F420" s="422"/>
      <c r="G420" s="422"/>
      <c r="H420" s="422"/>
    </row>
    <row r="421" ht="15.75" customHeight="1">
      <c r="B421" s="421"/>
      <c r="C421" s="421"/>
      <c r="E421" s="421"/>
      <c r="F421" s="422"/>
      <c r="G421" s="422"/>
      <c r="H421" s="422"/>
    </row>
    <row r="422" ht="15.75" customHeight="1">
      <c r="B422" s="421"/>
      <c r="C422" s="421"/>
      <c r="E422" s="421"/>
      <c r="F422" s="422"/>
      <c r="G422" s="422"/>
      <c r="H422" s="422"/>
    </row>
    <row r="423" ht="15.75" customHeight="1">
      <c r="B423" s="421"/>
      <c r="C423" s="421"/>
      <c r="E423" s="421"/>
      <c r="F423" s="422"/>
      <c r="G423" s="422"/>
      <c r="H423" s="422"/>
    </row>
    <row r="424" ht="15.75" customHeight="1">
      <c r="B424" s="421"/>
      <c r="C424" s="421"/>
      <c r="E424" s="421"/>
      <c r="F424" s="422"/>
      <c r="G424" s="422"/>
      <c r="H424" s="422"/>
    </row>
    <row r="425" ht="15.75" customHeight="1">
      <c r="B425" s="421"/>
      <c r="C425" s="421"/>
      <c r="E425" s="421"/>
      <c r="F425" s="422"/>
      <c r="G425" s="422"/>
      <c r="H425" s="422"/>
    </row>
    <row r="426" ht="15.75" customHeight="1">
      <c r="B426" s="421"/>
      <c r="C426" s="421"/>
      <c r="E426" s="421"/>
      <c r="F426" s="422"/>
      <c r="G426" s="422"/>
      <c r="H426" s="422"/>
    </row>
    <row r="427" ht="15.75" customHeight="1">
      <c r="B427" s="421"/>
      <c r="C427" s="421"/>
      <c r="E427" s="421"/>
      <c r="F427" s="422"/>
      <c r="G427" s="422"/>
      <c r="H427" s="422"/>
    </row>
    <row r="428" ht="15.75" customHeight="1">
      <c r="B428" s="421"/>
      <c r="C428" s="421"/>
      <c r="E428" s="421"/>
      <c r="F428" s="422"/>
      <c r="G428" s="422"/>
      <c r="H428" s="422"/>
    </row>
    <row r="429" ht="15.75" customHeight="1">
      <c r="B429" s="421"/>
      <c r="C429" s="421"/>
      <c r="E429" s="421"/>
      <c r="F429" s="422"/>
      <c r="G429" s="422"/>
      <c r="H429" s="422"/>
    </row>
    <row r="430" ht="15.75" customHeight="1">
      <c r="B430" s="421"/>
      <c r="C430" s="421"/>
      <c r="E430" s="421"/>
      <c r="F430" s="422"/>
      <c r="G430" s="422"/>
      <c r="H430" s="422"/>
    </row>
    <row r="431" ht="15.75" customHeight="1">
      <c r="B431" s="421"/>
      <c r="C431" s="421"/>
      <c r="E431" s="421"/>
      <c r="F431" s="422"/>
      <c r="G431" s="422"/>
      <c r="H431" s="422"/>
    </row>
    <row r="432" ht="15.75" customHeight="1">
      <c r="B432" s="421"/>
      <c r="C432" s="421"/>
      <c r="E432" s="421"/>
      <c r="F432" s="422"/>
      <c r="G432" s="422"/>
      <c r="H432" s="422"/>
    </row>
    <row r="433" ht="15.75" customHeight="1">
      <c r="B433" s="421"/>
      <c r="C433" s="421"/>
      <c r="E433" s="421"/>
      <c r="F433" s="422"/>
      <c r="G433" s="422"/>
      <c r="H433" s="422"/>
    </row>
    <row r="434" ht="15.75" customHeight="1">
      <c r="B434" s="421"/>
      <c r="C434" s="421"/>
      <c r="E434" s="421"/>
      <c r="F434" s="422"/>
      <c r="G434" s="422"/>
      <c r="H434" s="422"/>
    </row>
    <row r="435" ht="15.75" customHeight="1">
      <c r="B435" s="421"/>
      <c r="C435" s="421"/>
      <c r="E435" s="421"/>
      <c r="F435" s="422"/>
      <c r="G435" s="422"/>
      <c r="H435" s="422"/>
    </row>
    <row r="436" ht="15.75" customHeight="1">
      <c r="B436" s="421"/>
      <c r="C436" s="421"/>
      <c r="E436" s="421"/>
      <c r="F436" s="422"/>
      <c r="G436" s="422"/>
      <c r="H436" s="422"/>
    </row>
    <row r="437" ht="15.75" customHeight="1">
      <c r="B437" s="421"/>
      <c r="C437" s="421"/>
      <c r="E437" s="421"/>
      <c r="F437" s="422"/>
      <c r="G437" s="422"/>
      <c r="H437" s="422"/>
    </row>
    <row r="438" ht="15.75" customHeight="1">
      <c r="B438" s="421"/>
      <c r="C438" s="421"/>
      <c r="E438" s="421"/>
      <c r="F438" s="422"/>
      <c r="G438" s="422"/>
      <c r="H438" s="422"/>
    </row>
    <row r="439" ht="15.75" customHeight="1">
      <c r="B439" s="421"/>
      <c r="C439" s="421"/>
      <c r="E439" s="421"/>
      <c r="F439" s="422"/>
      <c r="G439" s="422"/>
      <c r="H439" s="422"/>
    </row>
    <row r="440" ht="15.75" customHeight="1">
      <c r="B440" s="421"/>
      <c r="C440" s="421"/>
      <c r="E440" s="421"/>
      <c r="F440" s="422"/>
      <c r="G440" s="422"/>
      <c r="H440" s="422"/>
    </row>
    <row r="441" ht="15.75" customHeight="1">
      <c r="B441" s="421"/>
      <c r="C441" s="421"/>
      <c r="E441" s="421"/>
      <c r="F441" s="422"/>
      <c r="G441" s="422"/>
      <c r="H441" s="422"/>
    </row>
    <row r="442" ht="15.75" customHeight="1">
      <c r="B442" s="421"/>
      <c r="C442" s="421"/>
      <c r="E442" s="421"/>
      <c r="F442" s="422"/>
      <c r="G442" s="422"/>
      <c r="H442" s="422"/>
    </row>
    <row r="443" ht="15.75" customHeight="1">
      <c r="B443" s="421"/>
      <c r="C443" s="421"/>
      <c r="E443" s="421"/>
      <c r="F443" s="422"/>
      <c r="G443" s="422"/>
      <c r="H443" s="422"/>
    </row>
    <row r="444" ht="15.75" customHeight="1">
      <c r="B444" s="421"/>
      <c r="C444" s="421"/>
      <c r="E444" s="421"/>
      <c r="F444" s="422"/>
      <c r="G444" s="422"/>
      <c r="H444" s="422"/>
    </row>
    <row r="445" ht="15.75" customHeight="1">
      <c r="B445" s="421"/>
      <c r="C445" s="421"/>
      <c r="E445" s="421"/>
      <c r="F445" s="422"/>
      <c r="G445" s="422"/>
      <c r="H445" s="422"/>
    </row>
    <row r="446" ht="15.75" customHeight="1">
      <c r="B446" s="421"/>
      <c r="C446" s="421"/>
      <c r="E446" s="421"/>
      <c r="F446" s="422"/>
      <c r="G446" s="422"/>
      <c r="H446" s="422"/>
    </row>
    <row r="447" ht="15.75" customHeight="1">
      <c r="B447" s="421"/>
      <c r="C447" s="421"/>
      <c r="E447" s="421"/>
      <c r="F447" s="422"/>
      <c r="G447" s="422"/>
      <c r="H447" s="422"/>
    </row>
    <row r="448" ht="15.75" customHeight="1">
      <c r="B448" s="421"/>
      <c r="C448" s="421"/>
      <c r="E448" s="421"/>
      <c r="F448" s="422"/>
      <c r="G448" s="422"/>
      <c r="H448" s="422"/>
    </row>
    <row r="449" ht="15.75" customHeight="1">
      <c r="B449" s="421"/>
      <c r="C449" s="421"/>
      <c r="E449" s="421"/>
      <c r="F449" s="422"/>
      <c r="G449" s="422"/>
      <c r="H449" s="422"/>
    </row>
    <row r="450" ht="15.75" customHeight="1">
      <c r="B450" s="421"/>
      <c r="C450" s="421"/>
      <c r="E450" s="421"/>
      <c r="F450" s="422"/>
      <c r="G450" s="422"/>
      <c r="H450" s="422"/>
    </row>
    <row r="451" ht="15.75" customHeight="1">
      <c r="B451" s="421"/>
      <c r="C451" s="421"/>
      <c r="E451" s="421"/>
      <c r="F451" s="422"/>
      <c r="G451" s="422"/>
      <c r="H451" s="422"/>
    </row>
    <row r="452" ht="15.75" customHeight="1">
      <c r="B452" s="421"/>
      <c r="C452" s="421"/>
      <c r="E452" s="421"/>
      <c r="F452" s="422"/>
      <c r="G452" s="422"/>
      <c r="H452" s="422"/>
    </row>
    <row r="453" ht="15.75" customHeight="1">
      <c r="B453" s="421"/>
      <c r="C453" s="421"/>
      <c r="E453" s="421"/>
      <c r="F453" s="422"/>
      <c r="G453" s="422"/>
      <c r="H453" s="422"/>
    </row>
    <row r="454" ht="15.75" customHeight="1">
      <c r="B454" s="421"/>
      <c r="C454" s="421"/>
      <c r="E454" s="421"/>
      <c r="F454" s="422"/>
      <c r="G454" s="422"/>
      <c r="H454" s="422"/>
    </row>
    <row r="455" ht="15.75" customHeight="1">
      <c r="B455" s="421"/>
      <c r="C455" s="421"/>
      <c r="E455" s="421"/>
      <c r="F455" s="422"/>
      <c r="G455" s="422"/>
      <c r="H455" s="422"/>
    </row>
    <row r="456" ht="15.75" customHeight="1">
      <c r="B456" s="421"/>
      <c r="C456" s="421"/>
      <c r="E456" s="421"/>
      <c r="F456" s="422"/>
      <c r="G456" s="422"/>
      <c r="H456" s="422"/>
    </row>
    <row r="457" ht="15.75" customHeight="1">
      <c r="B457" s="421"/>
      <c r="C457" s="421"/>
      <c r="E457" s="421"/>
      <c r="F457" s="422"/>
      <c r="G457" s="422"/>
      <c r="H457" s="422"/>
    </row>
    <row r="458" ht="15.75" customHeight="1">
      <c r="B458" s="421"/>
      <c r="C458" s="421"/>
      <c r="E458" s="421"/>
      <c r="F458" s="422"/>
      <c r="G458" s="422"/>
      <c r="H458" s="422"/>
    </row>
    <row r="459" ht="15.75" customHeight="1">
      <c r="B459" s="421"/>
      <c r="C459" s="421"/>
      <c r="E459" s="421"/>
      <c r="F459" s="422"/>
      <c r="G459" s="422"/>
      <c r="H459" s="422"/>
    </row>
    <row r="460" ht="15.75" customHeight="1">
      <c r="B460" s="421"/>
      <c r="C460" s="421"/>
      <c r="E460" s="421"/>
      <c r="F460" s="422"/>
      <c r="G460" s="422"/>
      <c r="H460" s="422"/>
    </row>
    <row r="461" ht="15.75" customHeight="1">
      <c r="B461" s="421"/>
      <c r="C461" s="421"/>
      <c r="E461" s="421"/>
      <c r="F461" s="422"/>
      <c r="G461" s="422"/>
      <c r="H461" s="422"/>
    </row>
    <row r="462" ht="15.75" customHeight="1">
      <c r="B462" s="421"/>
      <c r="C462" s="421"/>
      <c r="E462" s="421"/>
      <c r="F462" s="422"/>
      <c r="G462" s="422"/>
      <c r="H462" s="422"/>
    </row>
    <row r="463" ht="15.75" customHeight="1">
      <c r="B463" s="421"/>
      <c r="C463" s="421"/>
      <c r="E463" s="421"/>
      <c r="F463" s="422"/>
      <c r="G463" s="422"/>
      <c r="H463" s="422"/>
    </row>
    <row r="464" ht="15.75" customHeight="1">
      <c r="B464" s="421"/>
      <c r="C464" s="421"/>
      <c r="E464" s="421"/>
      <c r="F464" s="422"/>
      <c r="G464" s="422"/>
      <c r="H464" s="422"/>
    </row>
    <row r="465" ht="15.75" customHeight="1">
      <c r="B465" s="421"/>
      <c r="C465" s="421"/>
      <c r="E465" s="421"/>
      <c r="F465" s="422"/>
      <c r="G465" s="422"/>
      <c r="H465" s="422"/>
    </row>
    <row r="466" ht="15.75" customHeight="1">
      <c r="B466" s="421"/>
      <c r="C466" s="421"/>
      <c r="E466" s="421"/>
      <c r="F466" s="422"/>
      <c r="G466" s="422"/>
      <c r="H466" s="422"/>
    </row>
    <row r="467" ht="15.75" customHeight="1">
      <c r="B467" s="421"/>
      <c r="C467" s="421"/>
      <c r="E467" s="421"/>
      <c r="F467" s="422"/>
      <c r="G467" s="422"/>
      <c r="H467" s="422"/>
    </row>
    <row r="468" ht="15.75" customHeight="1">
      <c r="B468" s="421"/>
      <c r="C468" s="421"/>
      <c r="E468" s="421"/>
      <c r="F468" s="422"/>
      <c r="G468" s="422"/>
      <c r="H468" s="422"/>
    </row>
    <row r="469" ht="15.75" customHeight="1">
      <c r="B469" s="421"/>
      <c r="C469" s="421"/>
      <c r="E469" s="421"/>
      <c r="F469" s="422"/>
      <c r="G469" s="422"/>
      <c r="H469" s="422"/>
    </row>
    <row r="470" ht="15.75" customHeight="1">
      <c r="B470" s="421"/>
      <c r="C470" s="421"/>
      <c r="E470" s="421"/>
      <c r="F470" s="422"/>
      <c r="G470" s="422"/>
      <c r="H470" s="422"/>
    </row>
    <row r="471" ht="15.75" customHeight="1">
      <c r="B471" s="421"/>
      <c r="C471" s="421"/>
      <c r="E471" s="421"/>
      <c r="F471" s="422"/>
      <c r="G471" s="422"/>
      <c r="H471" s="422"/>
    </row>
    <row r="472" ht="15.75" customHeight="1">
      <c r="B472" s="421"/>
      <c r="C472" s="421"/>
      <c r="E472" s="421"/>
      <c r="F472" s="422"/>
      <c r="G472" s="422"/>
      <c r="H472" s="422"/>
    </row>
    <row r="473" ht="15.75" customHeight="1">
      <c r="B473" s="421"/>
      <c r="C473" s="421"/>
      <c r="E473" s="421"/>
      <c r="F473" s="422"/>
      <c r="G473" s="422"/>
      <c r="H473" s="422"/>
    </row>
    <row r="474" ht="15.75" customHeight="1">
      <c r="B474" s="421"/>
      <c r="C474" s="421"/>
      <c r="E474" s="421"/>
      <c r="F474" s="422"/>
      <c r="G474" s="422"/>
      <c r="H474" s="422"/>
    </row>
    <row r="475" ht="15.75" customHeight="1">
      <c r="B475" s="421"/>
      <c r="C475" s="421"/>
      <c r="E475" s="421"/>
      <c r="F475" s="422"/>
      <c r="G475" s="422"/>
      <c r="H475" s="422"/>
    </row>
    <row r="476" ht="15.75" customHeight="1">
      <c r="B476" s="421"/>
      <c r="C476" s="421"/>
      <c r="E476" s="421"/>
      <c r="F476" s="422"/>
      <c r="G476" s="422"/>
      <c r="H476" s="422"/>
    </row>
    <row r="477" ht="15.75" customHeight="1">
      <c r="B477" s="421"/>
      <c r="C477" s="421"/>
      <c r="E477" s="421"/>
      <c r="F477" s="422"/>
      <c r="G477" s="422"/>
      <c r="H477" s="422"/>
    </row>
    <row r="478" ht="15.75" customHeight="1">
      <c r="B478" s="421"/>
      <c r="C478" s="421"/>
      <c r="E478" s="421"/>
      <c r="F478" s="422"/>
      <c r="G478" s="422"/>
      <c r="H478" s="422"/>
    </row>
    <row r="479" ht="15.75" customHeight="1">
      <c r="B479" s="421"/>
      <c r="C479" s="421"/>
      <c r="E479" s="421"/>
      <c r="F479" s="422"/>
      <c r="G479" s="422"/>
      <c r="H479" s="422"/>
    </row>
    <row r="480" ht="15.75" customHeight="1">
      <c r="B480" s="421"/>
      <c r="C480" s="421"/>
      <c r="E480" s="421"/>
      <c r="F480" s="422"/>
      <c r="G480" s="422"/>
      <c r="H480" s="422"/>
    </row>
    <row r="481" ht="15.75" customHeight="1">
      <c r="B481" s="421"/>
      <c r="C481" s="421"/>
      <c r="E481" s="421"/>
      <c r="F481" s="422"/>
      <c r="G481" s="422"/>
      <c r="H481" s="422"/>
    </row>
    <row r="482" ht="15.75" customHeight="1">
      <c r="B482" s="421"/>
      <c r="C482" s="421"/>
      <c r="E482" s="421"/>
      <c r="F482" s="422"/>
      <c r="G482" s="422"/>
      <c r="H482" s="422"/>
    </row>
    <row r="483" ht="15.75" customHeight="1">
      <c r="B483" s="421"/>
      <c r="C483" s="421"/>
      <c r="E483" s="421"/>
      <c r="F483" s="422"/>
      <c r="G483" s="422"/>
      <c r="H483" s="422"/>
    </row>
    <row r="484" ht="15.75" customHeight="1">
      <c r="B484" s="421"/>
      <c r="C484" s="421"/>
      <c r="E484" s="421"/>
      <c r="F484" s="422"/>
      <c r="G484" s="422"/>
      <c r="H484" s="422"/>
    </row>
    <row r="485" ht="15.75" customHeight="1">
      <c r="B485" s="421"/>
      <c r="C485" s="421"/>
      <c r="E485" s="421"/>
      <c r="F485" s="422"/>
      <c r="G485" s="422"/>
      <c r="H485" s="422"/>
    </row>
    <row r="486" ht="15.75" customHeight="1">
      <c r="B486" s="421"/>
      <c r="C486" s="421"/>
      <c r="E486" s="421"/>
      <c r="F486" s="422"/>
      <c r="G486" s="422"/>
      <c r="H486" s="422"/>
    </row>
    <row r="487" ht="15.75" customHeight="1">
      <c r="B487" s="421"/>
      <c r="C487" s="421"/>
      <c r="E487" s="421"/>
      <c r="F487" s="422"/>
      <c r="G487" s="422"/>
      <c r="H487" s="422"/>
    </row>
    <row r="488" ht="15.75" customHeight="1">
      <c r="B488" s="421"/>
      <c r="C488" s="421"/>
      <c r="E488" s="421"/>
      <c r="F488" s="422"/>
      <c r="G488" s="422"/>
      <c r="H488" s="422"/>
    </row>
    <row r="489" ht="15.75" customHeight="1">
      <c r="B489" s="421"/>
      <c r="C489" s="421"/>
      <c r="E489" s="421"/>
      <c r="F489" s="422"/>
      <c r="G489" s="422"/>
      <c r="H489" s="422"/>
    </row>
    <row r="490" ht="15.75" customHeight="1">
      <c r="B490" s="421"/>
      <c r="C490" s="421"/>
      <c r="E490" s="421"/>
      <c r="F490" s="422"/>
      <c r="G490" s="422"/>
      <c r="H490" s="422"/>
    </row>
    <row r="491" ht="15.75" customHeight="1">
      <c r="B491" s="421"/>
      <c r="C491" s="421"/>
      <c r="E491" s="421"/>
      <c r="F491" s="422"/>
      <c r="G491" s="422"/>
      <c r="H491" s="422"/>
    </row>
    <row r="492" ht="15.75" customHeight="1">
      <c r="B492" s="421"/>
      <c r="C492" s="421"/>
      <c r="E492" s="421"/>
      <c r="F492" s="422"/>
      <c r="G492" s="422"/>
      <c r="H492" s="422"/>
    </row>
    <row r="493" ht="15.75" customHeight="1">
      <c r="B493" s="421"/>
      <c r="C493" s="421"/>
      <c r="E493" s="421"/>
      <c r="F493" s="422"/>
      <c r="G493" s="422"/>
      <c r="H493" s="422"/>
    </row>
    <row r="494" ht="15.75" customHeight="1">
      <c r="B494" s="421"/>
      <c r="C494" s="421"/>
      <c r="E494" s="421"/>
      <c r="F494" s="422"/>
      <c r="G494" s="422"/>
      <c r="H494" s="422"/>
    </row>
    <row r="495" ht="15.75" customHeight="1">
      <c r="B495" s="421"/>
      <c r="C495" s="421"/>
      <c r="E495" s="421"/>
      <c r="F495" s="422"/>
      <c r="G495" s="422"/>
      <c r="H495" s="422"/>
    </row>
    <row r="496" ht="15.75" customHeight="1">
      <c r="B496" s="421"/>
      <c r="C496" s="421"/>
      <c r="E496" s="421"/>
      <c r="F496" s="422"/>
      <c r="G496" s="422"/>
      <c r="H496" s="422"/>
    </row>
    <row r="497" ht="15.75" customHeight="1">
      <c r="B497" s="421"/>
      <c r="C497" s="421"/>
      <c r="E497" s="421"/>
      <c r="F497" s="422"/>
      <c r="G497" s="422"/>
      <c r="H497" s="422"/>
    </row>
    <row r="498" ht="15.75" customHeight="1">
      <c r="B498" s="421"/>
      <c r="C498" s="421"/>
      <c r="E498" s="421"/>
      <c r="F498" s="422"/>
      <c r="G498" s="422"/>
      <c r="H498" s="422"/>
    </row>
    <row r="499" ht="15.75" customHeight="1">
      <c r="B499" s="421"/>
      <c r="C499" s="421"/>
      <c r="E499" s="421"/>
      <c r="F499" s="422"/>
      <c r="G499" s="422"/>
      <c r="H499" s="422"/>
    </row>
    <row r="500" ht="15.75" customHeight="1">
      <c r="B500" s="421"/>
      <c r="C500" s="421"/>
      <c r="E500" s="421"/>
      <c r="F500" s="422"/>
      <c r="G500" s="422"/>
      <c r="H500" s="422"/>
    </row>
    <row r="501" ht="15.75" customHeight="1">
      <c r="B501" s="421"/>
      <c r="C501" s="421"/>
      <c r="E501" s="421"/>
      <c r="F501" s="422"/>
      <c r="G501" s="422"/>
      <c r="H501" s="422"/>
    </row>
    <row r="502" ht="15.75" customHeight="1">
      <c r="B502" s="421"/>
      <c r="C502" s="421"/>
      <c r="E502" s="421"/>
      <c r="F502" s="422"/>
      <c r="G502" s="422"/>
      <c r="H502" s="422"/>
    </row>
    <row r="503" ht="15.75" customHeight="1">
      <c r="B503" s="421"/>
      <c r="C503" s="421"/>
      <c r="E503" s="421"/>
      <c r="F503" s="422"/>
      <c r="G503" s="422"/>
      <c r="H503" s="422"/>
    </row>
    <row r="504" ht="15.75" customHeight="1">
      <c r="B504" s="421"/>
      <c r="C504" s="421"/>
      <c r="E504" s="421"/>
      <c r="F504" s="422"/>
      <c r="G504" s="422"/>
      <c r="H504" s="422"/>
    </row>
    <row r="505" ht="15.75" customHeight="1">
      <c r="B505" s="421"/>
      <c r="C505" s="421"/>
      <c r="E505" s="421"/>
      <c r="F505" s="422"/>
      <c r="G505" s="422"/>
      <c r="H505" s="422"/>
    </row>
    <row r="506" ht="15.75" customHeight="1">
      <c r="B506" s="421"/>
      <c r="C506" s="421"/>
      <c r="E506" s="421"/>
      <c r="F506" s="422"/>
      <c r="G506" s="422"/>
      <c r="H506" s="422"/>
    </row>
    <row r="507" ht="15.75" customHeight="1">
      <c r="B507" s="421"/>
      <c r="C507" s="421"/>
      <c r="E507" s="421"/>
      <c r="F507" s="422"/>
      <c r="G507" s="422"/>
      <c r="H507" s="422"/>
    </row>
    <row r="508" ht="15.75" customHeight="1">
      <c r="B508" s="421"/>
      <c r="C508" s="421"/>
      <c r="E508" s="421"/>
      <c r="F508" s="422"/>
      <c r="G508" s="422"/>
      <c r="H508" s="422"/>
    </row>
    <row r="509" ht="15.75" customHeight="1">
      <c r="B509" s="421"/>
      <c r="C509" s="421"/>
      <c r="E509" s="421"/>
      <c r="F509" s="422"/>
      <c r="G509" s="422"/>
      <c r="H509" s="422"/>
    </row>
    <row r="510" ht="15.75" customHeight="1">
      <c r="B510" s="421"/>
      <c r="C510" s="421"/>
      <c r="E510" s="421"/>
      <c r="F510" s="422"/>
      <c r="G510" s="422"/>
      <c r="H510" s="422"/>
    </row>
    <row r="511" ht="15.75" customHeight="1">
      <c r="B511" s="421"/>
      <c r="C511" s="421"/>
      <c r="E511" s="421"/>
      <c r="F511" s="422"/>
      <c r="G511" s="422"/>
      <c r="H511" s="422"/>
    </row>
    <row r="512" ht="15.75" customHeight="1">
      <c r="B512" s="421"/>
      <c r="C512" s="421"/>
      <c r="E512" s="421"/>
      <c r="F512" s="422"/>
      <c r="G512" s="422"/>
      <c r="H512" s="422"/>
    </row>
    <row r="513" ht="15.75" customHeight="1">
      <c r="B513" s="421"/>
      <c r="C513" s="421"/>
      <c r="E513" s="421"/>
      <c r="F513" s="422"/>
      <c r="G513" s="422"/>
      <c r="H513" s="422"/>
    </row>
    <row r="514" ht="15.75" customHeight="1">
      <c r="B514" s="421"/>
      <c r="C514" s="421"/>
      <c r="E514" s="421"/>
      <c r="F514" s="422"/>
      <c r="G514" s="422"/>
      <c r="H514" s="422"/>
    </row>
    <row r="515" ht="15.75" customHeight="1">
      <c r="B515" s="421"/>
      <c r="C515" s="421"/>
      <c r="E515" s="421"/>
      <c r="F515" s="422"/>
      <c r="G515" s="422"/>
      <c r="H515" s="422"/>
    </row>
    <row r="516" ht="15.75" customHeight="1">
      <c r="B516" s="421"/>
      <c r="C516" s="421"/>
      <c r="E516" s="421"/>
      <c r="F516" s="422"/>
      <c r="G516" s="422"/>
      <c r="H516" s="422"/>
    </row>
    <row r="517" ht="15.75" customHeight="1">
      <c r="B517" s="421"/>
      <c r="C517" s="421"/>
      <c r="E517" s="421"/>
      <c r="F517" s="422"/>
      <c r="G517" s="422"/>
      <c r="H517" s="422"/>
    </row>
    <row r="518" ht="15.75" customHeight="1">
      <c r="B518" s="421"/>
      <c r="C518" s="421"/>
      <c r="E518" s="421"/>
      <c r="F518" s="422"/>
      <c r="G518" s="422"/>
      <c r="H518" s="422"/>
    </row>
    <row r="519" ht="15.75" customHeight="1">
      <c r="B519" s="421"/>
      <c r="C519" s="421"/>
      <c r="E519" s="421"/>
      <c r="F519" s="422"/>
      <c r="G519" s="422"/>
      <c r="H519" s="422"/>
    </row>
    <row r="520" ht="15.75" customHeight="1">
      <c r="B520" s="421"/>
      <c r="C520" s="421"/>
      <c r="E520" s="421"/>
      <c r="F520" s="422"/>
      <c r="G520" s="422"/>
      <c r="H520" s="422"/>
    </row>
    <row r="521" ht="15.75" customHeight="1">
      <c r="B521" s="421"/>
      <c r="C521" s="421"/>
      <c r="E521" s="421"/>
      <c r="F521" s="422"/>
      <c r="G521" s="422"/>
      <c r="H521" s="422"/>
    </row>
    <row r="522" ht="15.75" customHeight="1">
      <c r="B522" s="421"/>
      <c r="C522" s="421"/>
      <c r="E522" s="421"/>
      <c r="F522" s="422"/>
      <c r="G522" s="422"/>
      <c r="H522" s="422"/>
    </row>
    <row r="523" ht="15.75" customHeight="1">
      <c r="B523" s="421"/>
      <c r="C523" s="421"/>
      <c r="E523" s="421"/>
      <c r="F523" s="422"/>
      <c r="G523" s="422"/>
      <c r="H523" s="422"/>
    </row>
    <row r="524" ht="15.75" customHeight="1">
      <c r="B524" s="421"/>
      <c r="C524" s="421"/>
      <c r="E524" s="421"/>
      <c r="F524" s="422"/>
      <c r="G524" s="422"/>
      <c r="H524" s="422"/>
    </row>
    <row r="525" ht="15.75" customHeight="1">
      <c r="B525" s="421"/>
      <c r="C525" s="421"/>
      <c r="E525" s="421"/>
      <c r="F525" s="422"/>
      <c r="G525" s="422"/>
      <c r="H525" s="422"/>
    </row>
    <row r="526" ht="15.75" customHeight="1">
      <c r="B526" s="421"/>
      <c r="C526" s="421"/>
      <c r="E526" s="421"/>
      <c r="F526" s="422"/>
      <c r="G526" s="422"/>
      <c r="H526" s="422"/>
    </row>
    <row r="527" ht="15.75" customHeight="1">
      <c r="B527" s="421"/>
      <c r="C527" s="421"/>
      <c r="E527" s="421"/>
      <c r="F527" s="422"/>
      <c r="G527" s="422"/>
      <c r="H527" s="422"/>
    </row>
    <row r="528" ht="15.75" customHeight="1">
      <c r="B528" s="421"/>
      <c r="C528" s="421"/>
      <c r="E528" s="421"/>
      <c r="F528" s="422"/>
      <c r="G528" s="422"/>
      <c r="H528" s="422"/>
    </row>
    <row r="529" ht="15.75" customHeight="1">
      <c r="B529" s="421"/>
      <c r="C529" s="421"/>
      <c r="E529" s="421"/>
      <c r="F529" s="422"/>
      <c r="G529" s="422"/>
      <c r="H529" s="422"/>
    </row>
    <row r="530" ht="15.75" customHeight="1">
      <c r="B530" s="421"/>
      <c r="C530" s="421"/>
      <c r="E530" s="421"/>
      <c r="F530" s="422"/>
      <c r="G530" s="422"/>
      <c r="H530" s="422"/>
    </row>
    <row r="531" ht="15.75" customHeight="1">
      <c r="B531" s="421"/>
      <c r="C531" s="421"/>
      <c r="E531" s="421"/>
      <c r="F531" s="422"/>
      <c r="G531" s="422"/>
      <c r="H531" s="422"/>
    </row>
    <row r="532" ht="15.75" customHeight="1">
      <c r="B532" s="421"/>
      <c r="C532" s="421"/>
      <c r="E532" s="421"/>
      <c r="F532" s="422"/>
      <c r="G532" s="422"/>
      <c r="H532" s="422"/>
    </row>
    <row r="533" ht="15.75" customHeight="1">
      <c r="B533" s="421"/>
      <c r="C533" s="421"/>
      <c r="E533" s="421"/>
      <c r="F533" s="422"/>
      <c r="G533" s="422"/>
      <c r="H533" s="422"/>
    </row>
    <row r="534" ht="15.75" customHeight="1">
      <c r="B534" s="421"/>
      <c r="C534" s="421"/>
      <c r="E534" s="421"/>
      <c r="F534" s="422"/>
      <c r="G534" s="422"/>
      <c r="H534" s="422"/>
    </row>
    <row r="535" ht="15.75" customHeight="1">
      <c r="B535" s="421"/>
      <c r="C535" s="421"/>
      <c r="E535" s="421"/>
      <c r="F535" s="422"/>
      <c r="G535" s="422"/>
      <c r="H535" s="422"/>
    </row>
    <row r="536" ht="15.75" customHeight="1">
      <c r="B536" s="421"/>
      <c r="C536" s="421"/>
      <c r="E536" s="421"/>
      <c r="F536" s="422"/>
      <c r="G536" s="422"/>
      <c r="H536" s="422"/>
    </row>
    <row r="537" ht="15.75" customHeight="1">
      <c r="B537" s="421"/>
      <c r="C537" s="421"/>
      <c r="E537" s="421"/>
      <c r="F537" s="422"/>
      <c r="G537" s="422"/>
      <c r="H537" s="422"/>
    </row>
    <row r="538" ht="15.75" customHeight="1">
      <c r="B538" s="421"/>
      <c r="C538" s="421"/>
      <c r="E538" s="421"/>
      <c r="F538" s="422"/>
      <c r="G538" s="422"/>
      <c r="H538" s="422"/>
    </row>
    <row r="539" ht="15.75" customHeight="1">
      <c r="B539" s="421"/>
      <c r="C539" s="421"/>
      <c r="E539" s="421"/>
      <c r="F539" s="422"/>
      <c r="G539" s="422"/>
      <c r="H539" s="422"/>
    </row>
    <row r="540" ht="15.75" customHeight="1">
      <c r="B540" s="421"/>
      <c r="C540" s="421"/>
      <c r="E540" s="421"/>
      <c r="F540" s="422"/>
      <c r="G540" s="422"/>
      <c r="H540" s="422"/>
    </row>
    <row r="541" ht="15.75" customHeight="1">
      <c r="B541" s="421"/>
      <c r="C541" s="421"/>
      <c r="E541" s="421"/>
      <c r="F541" s="422"/>
      <c r="G541" s="422"/>
      <c r="H541" s="422"/>
    </row>
    <row r="542" ht="15.75" customHeight="1">
      <c r="B542" s="421"/>
      <c r="C542" s="421"/>
      <c r="E542" s="421"/>
      <c r="F542" s="422"/>
      <c r="G542" s="422"/>
      <c r="H542" s="422"/>
    </row>
    <row r="543" ht="15.75" customHeight="1">
      <c r="B543" s="421"/>
      <c r="C543" s="421"/>
      <c r="E543" s="421"/>
      <c r="F543" s="422"/>
      <c r="G543" s="422"/>
      <c r="H543" s="422"/>
    </row>
    <row r="544" ht="15.75" customHeight="1">
      <c r="B544" s="421"/>
      <c r="C544" s="421"/>
      <c r="E544" s="421"/>
      <c r="F544" s="422"/>
      <c r="G544" s="422"/>
      <c r="H544" s="422"/>
    </row>
    <row r="545" ht="15.75" customHeight="1">
      <c r="B545" s="421"/>
      <c r="C545" s="421"/>
      <c r="E545" s="421"/>
      <c r="F545" s="422"/>
      <c r="G545" s="422"/>
      <c r="H545" s="422"/>
    </row>
    <row r="546" ht="15.75" customHeight="1">
      <c r="B546" s="421"/>
      <c r="C546" s="421"/>
      <c r="E546" s="421"/>
      <c r="F546" s="422"/>
      <c r="G546" s="422"/>
      <c r="H546" s="422"/>
    </row>
    <row r="547" ht="15.75" customHeight="1">
      <c r="B547" s="421"/>
      <c r="C547" s="421"/>
      <c r="E547" s="421"/>
      <c r="F547" s="422"/>
      <c r="G547" s="422"/>
      <c r="H547" s="422"/>
    </row>
    <row r="548" ht="15.75" customHeight="1">
      <c r="B548" s="421"/>
      <c r="C548" s="421"/>
      <c r="E548" s="421"/>
      <c r="F548" s="422"/>
      <c r="G548" s="422"/>
      <c r="H548" s="422"/>
    </row>
    <row r="549" ht="15.75" customHeight="1">
      <c r="B549" s="421"/>
      <c r="C549" s="421"/>
      <c r="E549" s="421"/>
      <c r="F549" s="422"/>
      <c r="G549" s="422"/>
      <c r="H549" s="422"/>
    </row>
    <row r="550" ht="15.75" customHeight="1">
      <c r="B550" s="421"/>
      <c r="C550" s="421"/>
      <c r="E550" s="421"/>
      <c r="F550" s="422"/>
      <c r="G550" s="422"/>
      <c r="H550" s="422"/>
    </row>
    <row r="551" ht="15.75" customHeight="1">
      <c r="B551" s="421"/>
      <c r="C551" s="421"/>
      <c r="E551" s="421"/>
      <c r="F551" s="422"/>
      <c r="G551" s="422"/>
      <c r="H551" s="422"/>
    </row>
    <row r="552" ht="15.75" customHeight="1">
      <c r="B552" s="421"/>
      <c r="C552" s="421"/>
      <c r="E552" s="421"/>
      <c r="F552" s="422"/>
      <c r="G552" s="422"/>
      <c r="H552" s="422"/>
    </row>
    <row r="553" ht="15.75" customHeight="1">
      <c r="B553" s="421"/>
      <c r="C553" s="421"/>
      <c r="E553" s="421"/>
      <c r="F553" s="422"/>
      <c r="G553" s="422"/>
      <c r="H553" s="422"/>
    </row>
    <row r="554" ht="15.75" customHeight="1">
      <c r="B554" s="421"/>
      <c r="C554" s="421"/>
      <c r="E554" s="421"/>
      <c r="F554" s="422"/>
      <c r="G554" s="422"/>
      <c r="H554" s="422"/>
    </row>
    <row r="555" ht="15.75" customHeight="1">
      <c r="B555" s="421"/>
      <c r="C555" s="421"/>
      <c r="E555" s="421"/>
      <c r="F555" s="422"/>
      <c r="G555" s="422"/>
      <c r="H555" s="422"/>
    </row>
    <row r="556" ht="15.75" customHeight="1">
      <c r="B556" s="421"/>
      <c r="C556" s="421"/>
      <c r="E556" s="421"/>
      <c r="F556" s="422"/>
      <c r="G556" s="422"/>
      <c r="H556" s="422"/>
    </row>
    <row r="557" ht="15.75" customHeight="1">
      <c r="B557" s="421"/>
      <c r="C557" s="421"/>
      <c r="E557" s="421"/>
      <c r="F557" s="422"/>
      <c r="G557" s="422"/>
      <c r="H557" s="422"/>
    </row>
    <row r="558" ht="15.75" customHeight="1">
      <c r="B558" s="421"/>
      <c r="C558" s="421"/>
      <c r="E558" s="421"/>
      <c r="F558" s="422"/>
      <c r="G558" s="422"/>
      <c r="H558" s="422"/>
    </row>
    <row r="559" ht="15.75" customHeight="1">
      <c r="B559" s="421"/>
      <c r="C559" s="421"/>
      <c r="E559" s="421"/>
      <c r="F559" s="422"/>
      <c r="G559" s="422"/>
      <c r="H559" s="422"/>
    </row>
    <row r="560" ht="15.75" customHeight="1">
      <c r="B560" s="421"/>
      <c r="C560" s="421"/>
      <c r="E560" s="421"/>
      <c r="F560" s="422"/>
      <c r="G560" s="422"/>
      <c r="H560" s="422"/>
    </row>
    <row r="561" ht="15.75" customHeight="1">
      <c r="B561" s="421"/>
      <c r="C561" s="421"/>
      <c r="E561" s="421"/>
      <c r="F561" s="422"/>
      <c r="G561" s="422"/>
      <c r="H561" s="422"/>
    </row>
    <row r="562" ht="15.75" customHeight="1">
      <c r="B562" s="421"/>
      <c r="C562" s="421"/>
      <c r="E562" s="421"/>
      <c r="F562" s="422"/>
      <c r="G562" s="422"/>
      <c r="H562" s="422"/>
    </row>
    <row r="563" ht="15.75" customHeight="1">
      <c r="B563" s="421"/>
      <c r="C563" s="421"/>
      <c r="E563" s="421"/>
      <c r="F563" s="422"/>
      <c r="G563" s="422"/>
      <c r="H563" s="422"/>
    </row>
    <row r="564" ht="15.75" customHeight="1">
      <c r="B564" s="421"/>
      <c r="C564" s="421"/>
      <c r="E564" s="421"/>
      <c r="F564" s="422"/>
      <c r="G564" s="422"/>
      <c r="H564" s="422"/>
    </row>
    <row r="565" ht="15.75" customHeight="1">
      <c r="B565" s="421"/>
      <c r="C565" s="421"/>
      <c r="E565" s="421"/>
      <c r="F565" s="422"/>
      <c r="G565" s="422"/>
      <c r="H565" s="422"/>
    </row>
    <row r="566" ht="15.75" customHeight="1">
      <c r="B566" s="421"/>
      <c r="C566" s="421"/>
      <c r="E566" s="421"/>
      <c r="F566" s="422"/>
      <c r="G566" s="422"/>
      <c r="H566" s="422"/>
    </row>
    <row r="567" ht="15.75" customHeight="1">
      <c r="B567" s="421"/>
      <c r="C567" s="421"/>
      <c r="E567" s="421"/>
      <c r="F567" s="422"/>
      <c r="G567" s="422"/>
      <c r="H567" s="422"/>
    </row>
    <row r="568" ht="15.75" customHeight="1">
      <c r="B568" s="421"/>
      <c r="C568" s="421"/>
      <c r="E568" s="421"/>
      <c r="F568" s="422"/>
      <c r="G568" s="422"/>
      <c r="H568" s="422"/>
    </row>
    <row r="569" ht="15.75" customHeight="1">
      <c r="B569" s="421"/>
      <c r="C569" s="421"/>
      <c r="E569" s="421"/>
      <c r="F569" s="422"/>
      <c r="G569" s="422"/>
      <c r="H569" s="422"/>
    </row>
    <row r="570" ht="15.75" customHeight="1">
      <c r="B570" s="421"/>
      <c r="C570" s="421"/>
      <c r="E570" s="421"/>
      <c r="F570" s="422"/>
      <c r="G570" s="422"/>
      <c r="H570" s="422"/>
    </row>
    <row r="571" ht="15.75" customHeight="1">
      <c r="B571" s="421"/>
      <c r="C571" s="421"/>
      <c r="E571" s="421"/>
      <c r="F571" s="422"/>
      <c r="G571" s="422"/>
      <c r="H571" s="422"/>
    </row>
    <row r="572" ht="15.75" customHeight="1">
      <c r="B572" s="421"/>
      <c r="C572" s="421"/>
      <c r="E572" s="421"/>
      <c r="F572" s="422"/>
      <c r="G572" s="422"/>
      <c r="H572" s="422"/>
    </row>
    <row r="573" ht="15.75" customHeight="1">
      <c r="B573" s="421"/>
      <c r="C573" s="421"/>
      <c r="E573" s="421"/>
      <c r="F573" s="422"/>
      <c r="G573" s="422"/>
      <c r="H573" s="422"/>
    </row>
    <row r="574" ht="15.75" customHeight="1">
      <c r="B574" s="421"/>
      <c r="C574" s="421"/>
      <c r="E574" s="421"/>
      <c r="F574" s="422"/>
      <c r="G574" s="422"/>
      <c r="H574" s="422"/>
    </row>
    <row r="575" ht="15.75" customHeight="1">
      <c r="B575" s="421"/>
      <c r="C575" s="421"/>
      <c r="E575" s="421"/>
      <c r="F575" s="422"/>
      <c r="G575" s="422"/>
      <c r="H575" s="422"/>
    </row>
    <row r="576" ht="15.75" customHeight="1">
      <c r="B576" s="421"/>
      <c r="C576" s="421"/>
      <c r="E576" s="421"/>
      <c r="F576" s="422"/>
      <c r="G576" s="422"/>
      <c r="H576" s="422"/>
    </row>
    <row r="577" ht="15.75" customHeight="1">
      <c r="B577" s="421"/>
      <c r="C577" s="421"/>
      <c r="E577" s="421"/>
      <c r="F577" s="422"/>
      <c r="G577" s="422"/>
      <c r="H577" s="422"/>
    </row>
    <row r="578" ht="15.75" customHeight="1">
      <c r="B578" s="421"/>
      <c r="C578" s="421"/>
      <c r="E578" s="421"/>
      <c r="F578" s="422"/>
      <c r="G578" s="422"/>
      <c r="H578" s="422"/>
    </row>
    <row r="579" ht="15.75" customHeight="1">
      <c r="B579" s="421"/>
      <c r="C579" s="421"/>
      <c r="E579" s="421"/>
      <c r="F579" s="422"/>
      <c r="G579" s="422"/>
      <c r="H579" s="422"/>
    </row>
    <row r="580" ht="15.75" customHeight="1">
      <c r="B580" s="421"/>
      <c r="C580" s="421"/>
      <c r="E580" s="421"/>
      <c r="F580" s="422"/>
      <c r="G580" s="422"/>
      <c r="H580" s="422"/>
    </row>
    <row r="581" ht="15.75" customHeight="1">
      <c r="B581" s="421"/>
      <c r="C581" s="421"/>
      <c r="E581" s="421"/>
      <c r="F581" s="422"/>
      <c r="G581" s="422"/>
      <c r="H581" s="422"/>
    </row>
    <row r="582" ht="15.75" customHeight="1">
      <c r="B582" s="421"/>
      <c r="C582" s="421"/>
      <c r="E582" s="421"/>
      <c r="F582" s="422"/>
      <c r="G582" s="422"/>
      <c r="H582" s="422"/>
    </row>
    <row r="583" ht="15.75" customHeight="1">
      <c r="B583" s="421"/>
      <c r="C583" s="421"/>
      <c r="E583" s="421"/>
      <c r="F583" s="422"/>
      <c r="G583" s="422"/>
      <c r="H583" s="422"/>
    </row>
    <row r="584" ht="15.75" customHeight="1">
      <c r="B584" s="421"/>
      <c r="C584" s="421"/>
      <c r="E584" s="421"/>
      <c r="F584" s="422"/>
      <c r="G584" s="422"/>
      <c r="H584" s="422"/>
    </row>
    <row r="585" ht="15.75" customHeight="1">
      <c r="B585" s="421"/>
      <c r="C585" s="421"/>
      <c r="E585" s="421"/>
      <c r="F585" s="422"/>
      <c r="G585" s="422"/>
      <c r="H585" s="422"/>
    </row>
    <row r="586" ht="15.75" customHeight="1">
      <c r="B586" s="421"/>
      <c r="C586" s="421"/>
      <c r="E586" s="421"/>
      <c r="F586" s="422"/>
      <c r="G586" s="422"/>
      <c r="H586" s="422"/>
    </row>
    <row r="587" ht="15.75" customHeight="1">
      <c r="B587" s="421"/>
      <c r="C587" s="421"/>
      <c r="E587" s="421"/>
      <c r="F587" s="422"/>
      <c r="G587" s="422"/>
      <c r="H587" s="422"/>
    </row>
    <row r="588" ht="15.75" customHeight="1">
      <c r="B588" s="421"/>
      <c r="C588" s="421"/>
      <c r="E588" s="421"/>
      <c r="F588" s="422"/>
      <c r="G588" s="422"/>
      <c r="H588" s="422"/>
    </row>
    <row r="589" ht="15.75" customHeight="1">
      <c r="B589" s="421"/>
      <c r="C589" s="421"/>
      <c r="E589" s="421"/>
      <c r="F589" s="422"/>
      <c r="G589" s="422"/>
      <c r="H589" s="422"/>
    </row>
    <row r="590" ht="15.75" customHeight="1">
      <c r="B590" s="421"/>
      <c r="C590" s="421"/>
      <c r="E590" s="421"/>
      <c r="F590" s="422"/>
      <c r="G590" s="422"/>
      <c r="H590" s="422"/>
    </row>
    <row r="591" ht="15.75" customHeight="1">
      <c r="B591" s="421"/>
      <c r="C591" s="421"/>
      <c r="E591" s="421"/>
      <c r="F591" s="422"/>
      <c r="G591" s="422"/>
      <c r="H591" s="422"/>
    </row>
    <row r="592" ht="15.75" customHeight="1">
      <c r="B592" s="421"/>
      <c r="C592" s="421"/>
      <c r="E592" s="421"/>
      <c r="F592" s="422"/>
      <c r="G592" s="422"/>
      <c r="H592" s="422"/>
    </row>
    <row r="593" ht="15.75" customHeight="1">
      <c r="B593" s="421"/>
      <c r="C593" s="421"/>
      <c r="E593" s="421"/>
      <c r="F593" s="422"/>
      <c r="G593" s="422"/>
      <c r="H593" s="422"/>
    </row>
    <row r="594" ht="15.75" customHeight="1">
      <c r="B594" s="421"/>
      <c r="C594" s="421"/>
      <c r="E594" s="421"/>
      <c r="F594" s="422"/>
      <c r="G594" s="422"/>
      <c r="H594" s="422"/>
    </row>
    <row r="595" ht="15.75" customHeight="1">
      <c r="B595" s="421"/>
      <c r="C595" s="421"/>
      <c r="E595" s="421"/>
      <c r="F595" s="422"/>
      <c r="G595" s="422"/>
      <c r="H595" s="422"/>
    </row>
    <row r="596" ht="15.75" customHeight="1">
      <c r="B596" s="421"/>
      <c r="C596" s="421"/>
      <c r="E596" s="421"/>
      <c r="F596" s="422"/>
      <c r="G596" s="422"/>
      <c r="H596" s="422"/>
    </row>
    <row r="597" ht="15.75" customHeight="1">
      <c r="B597" s="421"/>
      <c r="C597" s="421"/>
      <c r="E597" s="421"/>
      <c r="F597" s="422"/>
      <c r="G597" s="422"/>
      <c r="H597" s="422"/>
    </row>
    <row r="598" ht="15.75" customHeight="1">
      <c r="B598" s="421"/>
      <c r="C598" s="421"/>
      <c r="E598" s="421"/>
      <c r="F598" s="422"/>
      <c r="G598" s="422"/>
      <c r="H598" s="422"/>
    </row>
    <row r="599" ht="15.75" customHeight="1">
      <c r="B599" s="421"/>
      <c r="C599" s="421"/>
      <c r="E599" s="421"/>
      <c r="F599" s="422"/>
      <c r="G599" s="422"/>
      <c r="H599" s="422"/>
    </row>
    <row r="600" ht="15.75" customHeight="1">
      <c r="B600" s="421"/>
      <c r="C600" s="421"/>
      <c r="E600" s="421"/>
      <c r="F600" s="422"/>
      <c r="G600" s="422"/>
      <c r="H600" s="422"/>
    </row>
    <row r="601" ht="15.75" customHeight="1">
      <c r="B601" s="421"/>
      <c r="C601" s="421"/>
      <c r="E601" s="421"/>
      <c r="F601" s="422"/>
      <c r="G601" s="422"/>
      <c r="H601" s="422"/>
    </row>
    <row r="602" ht="15.75" customHeight="1">
      <c r="B602" s="421"/>
      <c r="C602" s="421"/>
      <c r="E602" s="421"/>
      <c r="F602" s="422"/>
      <c r="G602" s="422"/>
      <c r="H602" s="422"/>
    </row>
    <row r="603" ht="15.75" customHeight="1">
      <c r="B603" s="421"/>
      <c r="C603" s="421"/>
      <c r="E603" s="421"/>
      <c r="F603" s="422"/>
      <c r="G603" s="422"/>
      <c r="H603" s="422"/>
    </row>
    <row r="604" ht="15.75" customHeight="1">
      <c r="B604" s="421"/>
      <c r="C604" s="421"/>
      <c r="E604" s="421"/>
      <c r="F604" s="422"/>
      <c r="G604" s="422"/>
      <c r="H604" s="422"/>
    </row>
    <row r="605" ht="15.75" customHeight="1">
      <c r="B605" s="421"/>
      <c r="C605" s="421"/>
      <c r="E605" s="421"/>
      <c r="F605" s="422"/>
      <c r="G605" s="422"/>
      <c r="H605" s="422"/>
    </row>
    <row r="606" ht="15.75" customHeight="1">
      <c r="B606" s="421"/>
      <c r="C606" s="421"/>
      <c r="E606" s="421"/>
      <c r="F606" s="422"/>
      <c r="G606" s="422"/>
      <c r="H606" s="422"/>
    </row>
    <row r="607" ht="15.75" customHeight="1">
      <c r="B607" s="421"/>
      <c r="C607" s="421"/>
      <c r="E607" s="421"/>
      <c r="F607" s="422"/>
      <c r="G607" s="422"/>
      <c r="H607" s="422"/>
    </row>
    <row r="608" ht="15.75" customHeight="1">
      <c r="B608" s="421"/>
      <c r="C608" s="421"/>
      <c r="E608" s="421"/>
      <c r="F608" s="422"/>
      <c r="G608" s="422"/>
      <c r="H608" s="422"/>
    </row>
    <row r="609" ht="15.75" customHeight="1">
      <c r="B609" s="421"/>
      <c r="C609" s="421"/>
      <c r="E609" s="421"/>
      <c r="F609" s="422"/>
      <c r="G609" s="422"/>
      <c r="H609" s="422"/>
    </row>
    <row r="610" ht="15.75" customHeight="1">
      <c r="B610" s="421"/>
      <c r="C610" s="421"/>
      <c r="E610" s="421"/>
      <c r="F610" s="422"/>
      <c r="G610" s="422"/>
      <c r="H610" s="422"/>
    </row>
    <row r="611" ht="15.75" customHeight="1">
      <c r="B611" s="421"/>
      <c r="C611" s="421"/>
      <c r="E611" s="421"/>
      <c r="F611" s="422"/>
      <c r="G611" s="422"/>
      <c r="H611" s="422"/>
    </row>
    <row r="612" ht="15.75" customHeight="1">
      <c r="B612" s="421"/>
      <c r="C612" s="421"/>
      <c r="E612" s="421"/>
      <c r="F612" s="422"/>
      <c r="G612" s="422"/>
      <c r="H612" s="422"/>
    </row>
    <row r="613" ht="15.75" customHeight="1">
      <c r="B613" s="421"/>
      <c r="C613" s="421"/>
      <c r="E613" s="421"/>
      <c r="F613" s="422"/>
      <c r="G613" s="422"/>
      <c r="H613" s="422"/>
    </row>
    <row r="614" ht="15.75" customHeight="1">
      <c r="B614" s="421"/>
      <c r="C614" s="421"/>
      <c r="E614" s="421"/>
      <c r="F614" s="422"/>
      <c r="G614" s="422"/>
      <c r="H614" s="422"/>
    </row>
    <row r="615" ht="15.75" customHeight="1">
      <c r="B615" s="421"/>
      <c r="C615" s="421"/>
      <c r="E615" s="421"/>
      <c r="F615" s="422"/>
      <c r="G615" s="422"/>
      <c r="H615" s="422"/>
    </row>
    <row r="616" ht="15.75" customHeight="1">
      <c r="B616" s="421"/>
      <c r="C616" s="421"/>
      <c r="E616" s="421"/>
      <c r="F616" s="422"/>
      <c r="G616" s="422"/>
      <c r="H616" s="422"/>
    </row>
    <row r="617" ht="15.75" customHeight="1">
      <c r="B617" s="421"/>
      <c r="C617" s="421"/>
      <c r="E617" s="421"/>
      <c r="F617" s="422"/>
      <c r="G617" s="422"/>
      <c r="H617" s="422"/>
    </row>
    <row r="618" ht="15.75" customHeight="1">
      <c r="B618" s="421"/>
      <c r="C618" s="421"/>
      <c r="E618" s="421"/>
      <c r="F618" s="422"/>
      <c r="G618" s="422"/>
      <c r="H618" s="422"/>
    </row>
    <row r="619" ht="15.75" customHeight="1">
      <c r="B619" s="421"/>
      <c r="C619" s="421"/>
      <c r="E619" s="421"/>
      <c r="F619" s="422"/>
      <c r="G619" s="422"/>
      <c r="H619" s="422"/>
    </row>
    <row r="620" ht="15.75" customHeight="1">
      <c r="B620" s="421"/>
      <c r="C620" s="421"/>
      <c r="E620" s="421"/>
      <c r="F620" s="422"/>
      <c r="G620" s="422"/>
      <c r="H620" s="422"/>
    </row>
    <row r="621" ht="15.75" customHeight="1">
      <c r="B621" s="421"/>
      <c r="C621" s="421"/>
      <c r="E621" s="421"/>
      <c r="F621" s="422"/>
      <c r="G621" s="422"/>
      <c r="H621" s="422"/>
    </row>
    <row r="622" ht="15.75" customHeight="1">
      <c r="B622" s="421"/>
      <c r="C622" s="421"/>
      <c r="E622" s="421"/>
      <c r="F622" s="422"/>
      <c r="G622" s="422"/>
      <c r="H622" s="422"/>
    </row>
    <row r="623" ht="15.75" customHeight="1">
      <c r="B623" s="421"/>
      <c r="C623" s="421"/>
      <c r="E623" s="421"/>
      <c r="F623" s="422"/>
      <c r="G623" s="422"/>
      <c r="H623" s="422"/>
    </row>
    <row r="624" ht="15.75" customHeight="1">
      <c r="B624" s="421"/>
      <c r="C624" s="421"/>
      <c r="E624" s="421"/>
      <c r="F624" s="422"/>
      <c r="G624" s="422"/>
      <c r="H624" s="422"/>
    </row>
    <row r="625" ht="15.75" customHeight="1">
      <c r="B625" s="421"/>
      <c r="C625" s="421"/>
      <c r="E625" s="421"/>
      <c r="F625" s="422"/>
      <c r="G625" s="422"/>
      <c r="H625" s="422"/>
    </row>
    <row r="626" ht="15.75" customHeight="1">
      <c r="B626" s="421"/>
      <c r="C626" s="421"/>
      <c r="E626" s="421"/>
      <c r="F626" s="422"/>
      <c r="G626" s="422"/>
      <c r="H626" s="422"/>
    </row>
    <row r="627" ht="15.75" customHeight="1">
      <c r="B627" s="421"/>
      <c r="C627" s="421"/>
      <c r="E627" s="421"/>
      <c r="F627" s="422"/>
      <c r="G627" s="422"/>
      <c r="H627" s="422"/>
    </row>
    <row r="628" ht="15.75" customHeight="1">
      <c r="B628" s="421"/>
      <c r="C628" s="421"/>
      <c r="E628" s="421"/>
      <c r="F628" s="422"/>
      <c r="G628" s="422"/>
      <c r="H628" s="422"/>
    </row>
    <row r="629" ht="15.75" customHeight="1">
      <c r="B629" s="421"/>
      <c r="C629" s="421"/>
      <c r="E629" s="421"/>
      <c r="F629" s="422"/>
      <c r="G629" s="422"/>
      <c r="H629" s="422"/>
    </row>
    <row r="630" ht="15.75" customHeight="1">
      <c r="B630" s="421"/>
      <c r="C630" s="421"/>
      <c r="E630" s="421"/>
      <c r="F630" s="422"/>
      <c r="G630" s="422"/>
      <c r="H630" s="422"/>
    </row>
    <row r="631" ht="15.75" customHeight="1">
      <c r="B631" s="421"/>
      <c r="C631" s="421"/>
      <c r="E631" s="421"/>
      <c r="F631" s="422"/>
      <c r="G631" s="422"/>
      <c r="H631" s="422"/>
    </row>
    <row r="632" ht="15.75" customHeight="1">
      <c r="B632" s="421"/>
      <c r="C632" s="421"/>
      <c r="E632" s="421"/>
      <c r="F632" s="422"/>
      <c r="G632" s="422"/>
      <c r="H632" s="422"/>
    </row>
    <row r="633" ht="15.75" customHeight="1">
      <c r="B633" s="421"/>
      <c r="C633" s="421"/>
      <c r="E633" s="421"/>
      <c r="F633" s="422"/>
      <c r="G633" s="422"/>
      <c r="H633" s="422"/>
    </row>
    <row r="634" ht="15.75" customHeight="1">
      <c r="B634" s="421"/>
      <c r="C634" s="421"/>
      <c r="E634" s="421"/>
      <c r="F634" s="422"/>
      <c r="G634" s="422"/>
      <c r="H634" s="422"/>
    </row>
    <row r="635" ht="15.75" customHeight="1">
      <c r="B635" s="421"/>
      <c r="C635" s="421"/>
      <c r="E635" s="421"/>
      <c r="F635" s="422"/>
      <c r="G635" s="422"/>
      <c r="H635" s="422"/>
    </row>
    <row r="636" ht="15.75" customHeight="1">
      <c r="B636" s="421"/>
      <c r="C636" s="421"/>
      <c r="E636" s="421"/>
      <c r="F636" s="422"/>
      <c r="G636" s="422"/>
      <c r="H636" s="422"/>
    </row>
    <row r="637" ht="15.75" customHeight="1">
      <c r="B637" s="421"/>
      <c r="C637" s="421"/>
      <c r="E637" s="421"/>
      <c r="F637" s="422"/>
      <c r="G637" s="422"/>
      <c r="H637" s="422"/>
    </row>
    <row r="638" ht="15.75" customHeight="1">
      <c r="B638" s="421"/>
      <c r="C638" s="421"/>
      <c r="E638" s="421"/>
      <c r="F638" s="422"/>
      <c r="G638" s="422"/>
      <c r="H638" s="422"/>
    </row>
    <row r="639" ht="15.75" customHeight="1">
      <c r="B639" s="421"/>
      <c r="C639" s="421"/>
      <c r="E639" s="421"/>
      <c r="F639" s="422"/>
      <c r="G639" s="422"/>
      <c r="H639" s="422"/>
    </row>
    <row r="640" ht="15.75" customHeight="1">
      <c r="B640" s="421"/>
      <c r="C640" s="421"/>
      <c r="E640" s="421"/>
      <c r="F640" s="422"/>
      <c r="G640" s="422"/>
      <c r="H640" s="422"/>
    </row>
    <row r="641" ht="15.75" customHeight="1">
      <c r="B641" s="421"/>
      <c r="C641" s="421"/>
      <c r="E641" s="421"/>
      <c r="F641" s="422"/>
      <c r="G641" s="422"/>
      <c r="H641" s="422"/>
    </row>
    <row r="642" ht="15.75" customHeight="1">
      <c r="B642" s="421"/>
      <c r="C642" s="421"/>
      <c r="E642" s="421"/>
      <c r="F642" s="422"/>
      <c r="G642" s="422"/>
      <c r="H642" s="422"/>
    </row>
    <row r="643" ht="15.75" customHeight="1">
      <c r="B643" s="421"/>
      <c r="C643" s="421"/>
      <c r="E643" s="421"/>
      <c r="F643" s="422"/>
      <c r="G643" s="422"/>
      <c r="H643" s="422"/>
    </row>
    <row r="644" ht="15.75" customHeight="1">
      <c r="B644" s="421"/>
      <c r="C644" s="421"/>
      <c r="E644" s="421"/>
      <c r="F644" s="422"/>
      <c r="G644" s="422"/>
      <c r="H644" s="422"/>
    </row>
    <row r="645" ht="15.75" customHeight="1">
      <c r="B645" s="421"/>
      <c r="C645" s="421"/>
      <c r="E645" s="421"/>
      <c r="F645" s="422"/>
      <c r="G645" s="422"/>
      <c r="H645" s="422"/>
    </row>
    <row r="646" ht="15.75" customHeight="1">
      <c r="B646" s="421"/>
      <c r="C646" s="421"/>
      <c r="E646" s="421"/>
      <c r="F646" s="422"/>
      <c r="G646" s="422"/>
      <c r="H646" s="422"/>
    </row>
    <row r="647" ht="15.75" customHeight="1">
      <c r="B647" s="421"/>
      <c r="C647" s="421"/>
      <c r="E647" s="421"/>
      <c r="F647" s="422"/>
      <c r="G647" s="422"/>
      <c r="H647" s="422"/>
    </row>
    <row r="648" ht="15.75" customHeight="1">
      <c r="B648" s="421"/>
      <c r="C648" s="421"/>
      <c r="E648" s="421"/>
      <c r="F648" s="422"/>
      <c r="G648" s="422"/>
      <c r="H648" s="422"/>
    </row>
    <row r="649" ht="15.75" customHeight="1">
      <c r="B649" s="421"/>
      <c r="C649" s="421"/>
      <c r="E649" s="421"/>
      <c r="F649" s="422"/>
      <c r="G649" s="422"/>
      <c r="H649" s="422"/>
    </row>
    <row r="650" ht="15.75" customHeight="1">
      <c r="B650" s="421"/>
      <c r="C650" s="421"/>
      <c r="E650" s="421"/>
      <c r="F650" s="422"/>
      <c r="G650" s="422"/>
      <c r="H650" s="422"/>
    </row>
    <row r="651" ht="15.75" customHeight="1">
      <c r="B651" s="421"/>
      <c r="C651" s="421"/>
      <c r="E651" s="421"/>
      <c r="F651" s="422"/>
      <c r="G651" s="422"/>
      <c r="H651" s="422"/>
    </row>
    <row r="652" ht="15.75" customHeight="1">
      <c r="B652" s="421"/>
      <c r="C652" s="421"/>
      <c r="E652" s="421"/>
      <c r="F652" s="422"/>
      <c r="G652" s="422"/>
      <c r="H652" s="422"/>
    </row>
    <row r="653" ht="15.75" customHeight="1">
      <c r="B653" s="421"/>
      <c r="C653" s="421"/>
      <c r="E653" s="421"/>
      <c r="F653" s="422"/>
      <c r="G653" s="422"/>
      <c r="H653" s="422"/>
    </row>
    <row r="654" ht="15.75" customHeight="1">
      <c r="B654" s="421"/>
      <c r="C654" s="421"/>
      <c r="E654" s="421"/>
      <c r="F654" s="422"/>
      <c r="G654" s="422"/>
      <c r="H654" s="422"/>
    </row>
    <row r="655" ht="15.75" customHeight="1">
      <c r="B655" s="421"/>
      <c r="C655" s="421"/>
      <c r="E655" s="421"/>
      <c r="F655" s="422"/>
      <c r="G655" s="422"/>
      <c r="H655" s="422"/>
    </row>
    <row r="656" ht="15.75" customHeight="1">
      <c r="B656" s="421"/>
      <c r="C656" s="421"/>
      <c r="E656" s="421"/>
      <c r="F656" s="422"/>
      <c r="G656" s="422"/>
      <c r="H656" s="422"/>
    </row>
    <row r="657" ht="15.75" customHeight="1">
      <c r="B657" s="421"/>
      <c r="C657" s="421"/>
      <c r="E657" s="421"/>
      <c r="F657" s="422"/>
      <c r="G657" s="422"/>
      <c r="H657" s="422"/>
    </row>
    <row r="658" ht="15.75" customHeight="1">
      <c r="B658" s="421"/>
      <c r="C658" s="421"/>
      <c r="E658" s="421"/>
      <c r="F658" s="422"/>
      <c r="G658" s="422"/>
      <c r="H658" s="422"/>
    </row>
    <row r="659" ht="15.75" customHeight="1">
      <c r="B659" s="421"/>
      <c r="C659" s="421"/>
      <c r="E659" s="421"/>
      <c r="F659" s="422"/>
      <c r="G659" s="422"/>
      <c r="H659" s="422"/>
    </row>
    <row r="660" ht="15.75" customHeight="1">
      <c r="B660" s="421"/>
      <c r="C660" s="421"/>
      <c r="E660" s="421"/>
      <c r="F660" s="422"/>
      <c r="G660" s="422"/>
      <c r="H660" s="422"/>
    </row>
    <row r="661" ht="15.75" customHeight="1">
      <c r="B661" s="421"/>
      <c r="C661" s="421"/>
      <c r="E661" s="421"/>
      <c r="F661" s="422"/>
      <c r="G661" s="422"/>
      <c r="H661" s="422"/>
    </row>
    <row r="662" ht="15.75" customHeight="1">
      <c r="B662" s="421"/>
      <c r="C662" s="421"/>
      <c r="E662" s="421"/>
      <c r="F662" s="422"/>
      <c r="G662" s="422"/>
      <c r="H662" s="422"/>
    </row>
    <row r="663" ht="15.75" customHeight="1">
      <c r="B663" s="421"/>
      <c r="C663" s="421"/>
      <c r="E663" s="421"/>
      <c r="F663" s="422"/>
      <c r="G663" s="422"/>
      <c r="H663" s="422"/>
    </row>
    <row r="664" ht="15.75" customHeight="1">
      <c r="B664" s="421"/>
      <c r="C664" s="421"/>
      <c r="E664" s="421"/>
      <c r="F664" s="422"/>
      <c r="G664" s="422"/>
      <c r="H664" s="422"/>
    </row>
    <row r="665" ht="15.75" customHeight="1">
      <c r="B665" s="421"/>
      <c r="C665" s="421"/>
      <c r="E665" s="421"/>
      <c r="F665" s="422"/>
      <c r="G665" s="422"/>
      <c r="H665" s="422"/>
    </row>
    <row r="666" ht="15.75" customHeight="1">
      <c r="B666" s="421"/>
      <c r="C666" s="421"/>
      <c r="E666" s="421"/>
      <c r="F666" s="422"/>
      <c r="G666" s="422"/>
      <c r="H666" s="422"/>
    </row>
    <row r="667" ht="15.75" customHeight="1">
      <c r="B667" s="421"/>
      <c r="C667" s="421"/>
      <c r="E667" s="421"/>
      <c r="F667" s="422"/>
      <c r="G667" s="422"/>
      <c r="H667" s="422"/>
    </row>
    <row r="668" ht="15.75" customHeight="1">
      <c r="B668" s="421"/>
      <c r="C668" s="421"/>
      <c r="E668" s="421"/>
      <c r="F668" s="422"/>
      <c r="G668" s="422"/>
      <c r="H668" s="422"/>
    </row>
    <row r="669" ht="15.75" customHeight="1">
      <c r="B669" s="421"/>
      <c r="C669" s="421"/>
      <c r="E669" s="421"/>
      <c r="F669" s="422"/>
      <c r="G669" s="422"/>
      <c r="H669" s="422"/>
    </row>
    <row r="670" ht="15.75" customHeight="1">
      <c r="B670" s="421"/>
      <c r="C670" s="421"/>
      <c r="E670" s="421"/>
      <c r="F670" s="422"/>
      <c r="G670" s="422"/>
      <c r="H670" s="422"/>
    </row>
    <row r="671" ht="15.75" customHeight="1">
      <c r="B671" s="421"/>
      <c r="C671" s="421"/>
      <c r="E671" s="421"/>
      <c r="F671" s="422"/>
      <c r="G671" s="422"/>
      <c r="H671" s="422"/>
    </row>
    <row r="672" ht="15.75" customHeight="1">
      <c r="B672" s="421"/>
      <c r="C672" s="421"/>
      <c r="E672" s="421"/>
      <c r="F672" s="422"/>
      <c r="G672" s="422"/>
      <c r="H672" s="422"/>
    </row>
    <row r="673" ht="15.75" customHeight="1">
      <c r="B673" s="421"/>
      <c r="C673" s="421"/>
      <c r="E673" s="421"/>
      <c r="F673" s="422"/>
      <c r="G673" s="422"/>
      <c r="H673" s="422"/>
    </row>
    <row r="674" ht="15.75" customHeight="1">
      <c r="B674" s="421"/>
      <c r="C674" s="421"/>
      <c r="E674" s="421"/>
      <c r="F674" s="422"/>
      <c r="G674" s="422"/>
      <c r="H674" s="422"/>
    </row>
    <row r="675" ht="15.75" customHeight="1">
      <c r="B675" s="421"/>
      <c r="C675" s="421"/>
      <c r="E675" s="421"/>
      <c r="F675" s="422"/>
      <c r="G675" s="422"/>
      <c r="H675" s="422"/>
    </row>
    <row r="676" ht="15.75" customHeight="1">
      <c r="B676" s="421"/>
      <c r="C676" s="421"/>
      <c r="E676" s="421"/>
      <c r="F676" s="422"/>
      <c r="G676" s="422"/>
      <c r="H676" s="422"/>
    </row>
    <row r="677" ht="15.75" customHeight="1">
      <c r="B677" s="421"/>
      <c r="C677" s="421"/>
      <c r="E677" s="421"/>
      <c r="F677" s="422"/>
      <c r="G677" s="422"/>
      <c r="H677" s="422"/>
    </row>
    <row r="678" ht="15.75" customHeight="1">
      <c r="B678" s="421"/>
      <c r="C678" s="421"/>
      <c r="E678" s="421"/>
      <c r="F678" s="422"/>
      <c r="G678" s="422"/>
      <c r="H678" s="422"/>
    </row>
    <row r="679" ht="15.75" customHeight="1">
      <c r="B679" s="421"/>
      <c r="C679" s="421"/>
      <c r="E679" s="421"/>
      <c r="F679" s="422"/>
      <c r="G679" s="422"/>
      <c r="H679" s="422"/>
    </row>
    <row r="680" ht="15.75" customHeight="1">
      <c r="B680" s="421"/>
      <c r="C680" s="421"/>
      <c r="E680" s="421"/>
      <c r="F680" s="422"/>
      <c r="G680" s="422"/>
      <c r="H680" s="422"/>
    </row>
    <row r="681" ht="15.75" customHeight="1">
      <c r="B681" s="421"/>
      <c r="C681" s="421"/>
      <c r="E681" s="421"/>
      <c r="F681" s="422"/>
      <c r="G681" s="422"/>
      <c r="H681" s="422"/>
    </row>
    <row r="682" ht="15.75" customHeight="1">
      <c r="B682" s="421"/>
      <c r="C682" s="421"/>
      <c r="E682" s="421"/>
      <c r="F682" s="422"/>
      <c r="G682" s="422"/>
      <c r="H682" s="422"/>
    </row>
    <row r="683" ht="15.75" customHeight="1">
      <c r="B683" s="421"/>
      <c r="C683" s="421"/>
      <c r="E683" s="421"/>
      <c r="F683" s="422"/>
      <c r="G683" s="422"/>
      <c r="H683" s="422"/>
    </row>
    <row r="684" ht="15.75" customHeight="1">
      <c r="B684" s="421"/>
      <c r="C684" s="421"/>
      <c r="E684" s="421"/>
      <c r="F684" s="422"/>
      <c r="G684" s="422"/>
      <c r="H684" s="422"/>
    </row>
    <row r="685" ht="15.75" customHeight="1">
      <c r="B685" s="421"/>
      <c r="C685" s="421"/>
      <c r="E685" s="421"/>
      <c r="F685" s="422"/>
      <c r="G685" s="422"/>
      <c r="H685" s="422"/>
    </row>
    <row r="686" ht="15.75" customHeight="1">
      <c r="B686" s="421"/>
      <c r="C686" s="421"/>
      <c r="E686" s="421"/>
      <c r="F686" s="422"/>
      <c r="G686" s="422"/>
      <c r="H686" s="422"/>
    </row>
    <row r="687" ht="15.75" customHeight="1">
      <c r="B687" s="421"/>
      <c r="C687" s="421"/>
      <c r="E687" s="421"/>
      <c r="F687" s="422"/>
      <c r="G687" s="422"/>
      <c r="H687" s="422"/>
    </row>
    <row r="688" ht="15.75" customHeight="1">
      <c r="B688" s="421"/>
      <c r="C688" s="421"/>
      <c r="E688" s="421"/>
      <c r="F688" s="422"/>
      <c r="G688" s="422"/>
      <c r="H688" s="422"/>
    </row>
    <row r="689" ht="15.75" customHeight="1">
      <c r="B689" s="421"/>
      <c r="C689" s="421"/>
      <c r="E689" s="421"/>
      <c r="F689" s="422"/>
      <c r="G689" s="422"/>
      <c r="H689" s="422"/>
    </row>
    <row r="690" ht="15.75" customHeight="1">
      <c r="B690" s="421"/>
      <c r="C690" s="421"/>
      <c r="E690" s="421"/>
      <c r="F690" s="422"/>
      <c r="G690" s="422"/>
      <c r="H690" s="422"/>
    </row>
    <row r="691" ht="15.75" customHeight="1">
      <c r="B691" s="421"/>
      <c r="C691" s="421"/>
      <c r="E691" s="421"/>
      <c r="F691" s="422"/>
      <c r="G691" s="422"/>
      <c r="H691" s="422"/>
    </row>
    <row r="692" ht="15.75" customHeight="1">
      <c r="B692" s="421"/>
      <c r="C692" s="421"/>
      <c r="E692" s="421"/>
      <c r="F692" s="422"/>
      <c r="G692" s="422"/>
      <c r="H692" s="422"/>
    </row>
    <row r="693" ht="15.75" customHeight="1">
      <c r="B693" s="421"/>
      <c r="C693" s="421"/>
      <c r="E693" s="421"/>
      <c r="F693" s="422"/>
      <c r="G693" s="422"/>
      <c r="H693" s="422"/>
    </row>
    <row r="694" ht="15.75" customHeight="1">
      <c r="B694" s="421"/>
      <c r="C694" s="421"/>
      <c r="E694" s="421"/>
      <c r="F694" s="422"/>
      <c r="G694" s="422"/>
      <c r="H694" s="422"/>
    </row>
    <row r="695" ht="15.75" customHeight="1">
      <c r="B695" s="421"/>
      <c r="C695" s="421"/>
      <c r="E695" s="421"/>
      <c r="F695" s="422"/>
      <c r="G695" s="422"/>
      <c r="H695" s="422"/>
    </row>
    <row r="696" ht="15.75" customHeight="1">
      <c r="B696" s="421"/>
      <c r="C696" s="421"/>
      <c r="E696" s="421"/>
      <c r="F696" s="422"/>
      <c r="G696" s="422"/>
      <c r="H696" s="422"/>
    </row>
    <row r="697" ht="15.75" customHeight="1">
      <c r="B697" s="421"/>
      <c r="C697" s="421"/>
      <c r="E697" s="421"/>
      <c r="F697" s="422"/>
      <c r="G697" s="422"/>
      <c r="H697" s="422"/>
    </row>
    <row r="698" ht="15.75" customHeight="1">
      <c r="B698" s="421"/>
      <c r="C698" s="421"/>
      <c r="E698" s="421"/>
      <c r="F698" s="422"/>
      <c r="G698" s="422"/>
      <c r="H698" s="422"/>
    </row>
    <row r="699" ht="15.75" customHeight="1">
      <c r="B699" s="421"/>
      <c r="C699" s="421"/>
      <c r="E699" s="421"/>
      <c r="F699" s="422"/>
      <c r="G699" s="422"/>
      <c r="H699" s="422"/>
    </row>
    <row r="700" ht="15.75" customHeight="1">
      <c r="B700" s="421"/>
      <c r="C700" s="421"/>
      <c r="E700" s="421"/>
      <c r="F700" s="422"/>
      <c r="G700" s="422"/>
      <c r="H700" s="422"/>
    </row>
    <row r="701" ht="15.75" customHeight="1">
      <c r="B701" s="421"/>
      <c r="C701" s="421"/>
      <c r="E701" s="421"/>
      <c r="F701" s="422"/>
      <c r="G701" s="422"/>
      <c r="H701" s="422"/>
    </row>
    <row r="702" ht="15.75" customHeight="1">
      <c r="B702" s="421"/>
      <c r="C702" s="421"/>
      <c r="E702" s="421"/>
      <c r="F702" s="422"/>
      <c r="G702" s="422"/>
      <c r="H702" s="422"/>
    </row>
    <row r="703" ht="15.75" customHeight="1">
      <c r="B703" s="421"/>
      <c r="C703" s="421"/>
      <c r="E703" s="421"/>
      <c r="F703" s="422"/>
      <c r="G703" s="422"/>
      <c r="H703" s="422"/>
    </row>
    <row r="704" ht="15.75" customHeight="1">
      <c r="B704" s="421"/>
      <c r="C704" s="421"/>
      <c r="E704" s="421"/>
      <c r="F704" s="422"/>
      <c r="G704" s="422"/>
      <c r="H704" s="422"/>
    </row>
    <row r="705" ht="15.75" customHeight="1">
      <c r="B705" s="421"/>
      <c r="C705" s="421"/>
      <c r="E705" s="421"/>
      <c r="F705" s="422"/>
      <c r="G705" s="422"/>
      <c r="H705" s="422"/>
    </row>
    <row r="706" ht="15.75" customHeight="1">
      <c r="B706" s="421"/>
      <c r="C706" s="421"/>
      <c r="E706" s="421"/>
      <c r="F706" s="422"/>
      <c r="G706" s="422"/>
      <c r="H706" s="422"/>
    </row>
    <row r="707" ht="15.75" customHeight="1">
      <c r="B707" s="421"/>
      <c r="C707" s="421"/>
      <c r="E707" s="421"/>
      <c r="F707" s="422"/>
      <c r="G707" s="422"/>
      <c r="H707" s="422"/>
    </row>
    <row r="708" ht="15.75" customHeight="1">
      <c r="B708" s="421"/>
      <c r="C708" s="421"/>
      <c r="E708" s="421"/>
      <c r="F708" s="422"/>
      <c r="G708" s="422"/>
      <c r="H708" s="422"/>
    </row>
    <row r="709" ht="15.75" customHeight="1">
      <c r="B709" s="421"/>
      <c r="C709" s="421"/>
      <c r="E709" s="421"/>
      <c r="F709" s="422"/>
      <c r="G709" s="422"/>
      <c r="H709" s="422"/>
    </row>
    <row r="710" ht="15.75" customHeight="1">
      <c r="B710" s="421"/>
      <c r="C710" s="421"/>
      <c r="E710" s="421"/>
      <c r="F710" s="422"/>
      <c r="G710" s="422"/>
      <c r="H710" s="422"/>
    </row>
    <row r="711" ht="15.75" customHeight="1">
      <c r="B711" s="421"/>
      <c r="C711" s="421"/>
      <c r="E711" s="421"/>
      <c r="F711" s="422"/>
      <c r="G711" s="422"/>
      <c r="H711" s="422"/>
    </row>
    <row r="712" ht="15.75" customHeight="1">
      <c r="B712" s="421"/>
      <c r="C712" s="421"/>
      <c r="E712" s="421"/>
      <c r="F712" s="422"/>
      <c r="G712" s="422"/>
      <c r="H712" s="422"/>
    </row>
    <row r="713" ht="15.75" customHeight="1">
      <c r="B713" s="421"/>
      <c r="C713" s="421"/>
      <c r="E713" s="421"/>
      <c r="F713" s="422"/>
      <c r="G713" s="422"/>
      <c r="H713" s="422"/>
    </row>
    <row r="714" ht="15.75" customHeight="1">
      <c r="B714" s="421"/>
      <c r="C714" s="421"/>
      <c r="E714" s="421"/>
      <c r="F714" s="422"/>
      <c r="G714" s="422"/>
      <c r="H714" s="422"/>
    </row>
    <row r="715" ht="15.75" customHeight="1">
      <c r="B715" s="421"/>
      <c r="C715" s="421"/>
      <c r="E715" s="421"/>
      <c r="F715" s="422"/>
      <c r="G715" s="422"/>
      <c r="H715" s="422"/>
    </row>
    <row r="716" ht="15.75" customHeight="1">
      <c r="B716" s="421"/>
      <c r="C716" s="421"/>
      <c r="E716" s="421"/>
      <c r="F716" s="422"/>
      <c r="G716" s="422"/>
      <c r="H716" s="422"/>
    </row>
    <row r="717" ht="15.75" customHeight="1">
      <c r="B717" s="421"/>
      <c r="C717" s="421"/>
      <c r="E717" s="421"/>
      <c r="F717" s="422"/>
      <c r="G717" s="422"/>
      <c r="H717" s="422"/>
    </row>
    <row r="718" ht="15.75" customHeight="1">
      <c r="B718" s="421"/>
      <c r="C718" s="421"/>
      <c r="E718" s="421"/>
      <c r="F718" s="422"/>
      <c r="G718" s="422"/>
      <c r="H718" s="422"/>
    </row>
    <row r="719" ht="15.75" customHeight="1">
      <c r="B719" s="421"/>
      <c r="C719" s="421"/>
      <c r="E719" s="421"/>
      <c r="F719" s="422"/>
      <c r="G719" s="422"/>
      <c r="H719" s="422"/>
    </row>
    <row r="720" ht="15.75" customHeight="1">
      <c r="B720" s="421"/>
      <c r="C720" s="421"/>
      <c r="E720" s="421"/>
      <c r="F720" s="422"/>
      <c r="G720" s="422"/>
      <c r="H720" s="422"/>
    </row>
    <row r="721" ht="15.75" customHeight="1">
      <c r="B721" s="421"/>
      <c r="C721" s="421"/>
      <c r="E721" s="421"/>
      <c r="F721" s="422"/>
      <c r="G721" s="422"/>
      <c r="H721" s="422"/>
    </row>
    <row r="722" ht="15.75" customHeight="1">
      <c r="B722" s="421"/>
      <c r="C722" s="421"/>
      <c r="E722" s="421"/>
      <c r="F722" s="422"/>
      <c r="G722" s="422"/>
      <c r="H722" s="422"/>
    </row>
    <row r="723" ht="15.75" customHeight="1">
      <c r="B723" s="421"/>
      <c r="C723" s="421"/>
      <c r="E723" s="421"/>
      <c r="F723" s="422"/>
      <c r="G723" s="422"/>
      <c r="H723" s="422"/>
    </row>
    <row r="724" ht="15.75" customHeight="1">
      <c r="B724" s="421"/>
      <c r="C724" s="421"/>
      <c r="E724" s="421"/>
      <c r="F724" s="422"/>
      <c r="G724" s="422"/>
      <c r="H724" s="422"/>
    </row>
    <row r="725" ht="15.75" customHeight="1">
      <c r="B725" s="421"/>
      <c r="C725" s="421"/>
      <c r="E725" s="421"/>
      <c r="F725" s="422"/>
      <c r="G725" s="422"/>
      <c r="H725" s="422"/>
    </row>
    <row r="726" ht="15.75" customHeight="1">
      <c r="B726" s="421"/>
      <c r="C726" s="421"/>
      <c r="E726" s="421"/>
      <c r="F726" s="422"/>
      <c r="G726" s="422"/>
      <c r="H726" s="422"/>
    </row>
    <row r="727" ht="15.75" customHeight="1">
      <c r="B727" s="421"/>
      <c r="C727" s="421"/>
      <c r="E727" s="421"/>
      <c r="F727" s="422"/>
      <c r="G727" s="422"/>
      <c r="H727" s="422"/>
    </row>
    <row r="728" ht="15.75" customHeight="1">
      <c r="B728" s="421"/>
      <c r="C728" s="421"/>
      <c r="E728" s="421"/>
      <c r="F728" s="422"/>
      <c r="G728" s="422"/>
      <c r="H728" s="422"/>
    </row>
    <row r="729" ht="15.75" customHeight="1">
      <c r="B729" s="421"/>
      <c r="C729" s="421"/>
      <c r="E729" s="421"/>
      <c r="F729" s="422"/>
      <c r="G729" s="422"/>
      <c r="H729" s="422"/>
    </row>
    <row r="730" ht="15.75" customHeight="1">
      <c r="B730" s="421"/>
      <c r="C730" s="421"/>
      <c r="E730" s="421"/>
      <c r="F730" s="422"/>
      <c r="G730" s="422"/>
      <c r="H730" s="422"/>
    </row>
    <row r="731" ht="15.75" customHeight="1">
      <c r="B731" s="421"/>
      <c r="C731" s="421"/>
      <c r="E731" s="421"/>
      <c r="F731" s="422"/>
      <c r="G731" s="422"/>
      <c r="H731" s="422"/>
    </row>
    <row r="732" ht="15.75" customHeight="1">
      <c r="B732" s="421"/>
      <c r="C732" s="421"/>
      <c r="E732" s="421"/>
      <c r="F732" s="422"/>
      <c r="G732" s="422"/>
      <c r="H732" s="422"/>
    </row>
    <row r="733" ht="15.75" customHeight="1">
      <c r="B733" s="421"/>
      <c r="C733" s="421"/>
      <c r="E733" s="421"/>
      <c r="F733" s="422"/>
      <c r="G733" s="422"/>
      <c r="H733" s="422"/>
    </row>
    <row r="734" ht="15.75" customHeight="1">
      <c r="B734" s="421"/>
      <c r="C734" s="421"/>
      <c r="E734" s="421"/>
      <c r="F734" s="422"/>
      <c r="G734" s="422"/>
      <c r="H734" s="422"/>
    </row>
    <row r="735" ht="15.75" customHeight="1">
      <c r="B735" s="421"/>
      <c r="C735" s="421"/>
      <c r="E735" s="421"/>
      <c r="F735" s="422"/>
      <c r="G735" s="422"/>
      <c r="H735" s="422"/>
    </row>
    <row r="736" ht="15.75" customHeight="1">
      <c r="B736" s="421"/>
      <c r="C736" s="421"/>
      <c r="E736" s="421"/>
      <c r="F736" s="422"/>
      <c r="G736" s="422"/>
      <c r="H736" s="422"/>
    </row>
    <row r="737" ht="15.75" customHeight="1">
      <c r="B737" s="421"/>
      <c r="C737" s="421"/>
      <c r="E737" s="421"/>
      <c r="F737" s="422"/>
      <c r="G737" s="422"/>
      <c r="H737" s="422"/>
    </row>
    <row r="738" ht="15.75" customHeight="1">
      <c r="B738" s="421"/>
      <c r="C738" s="421"/>
      <c r="E738" s="421"/>
      <c r="F738" s="422"/>
      <c r="G738" s="422"/>
      <c r="H738" s="422"/>
    </row>
    <row r="739" ht="15.75" customHeight="1">
      <c r="B739" s="421"/>
      <c r="C739" s="421"/>
      <c r="E739" s="421"/>
      <c r="F739" s="422"/>
      <c r="G739" s="422"/>
      <c r="H739" s="422"/>
    </row>
    <row r="740" ht="15.75" customHeight="1">
      <c r="B740" s="421"/>
      <c r="C740" s="421"/>
      <c r="E740" s="421"/>
      <c r="F740" s="422"/>
      <c r="G740" s="422"/>
      <c r="H740" s="422"/>
    </row>
    <row r="741" ht="15.75" customHeight="1">
      <c r="B741" s="421"/>
      <c r="C741" s="421"/>
      <c r="E741" s="421"/>
      <c r="F741" s="422"/>
      <c r="G741" s="422"/>
      <c r="H741" s="422"/>
    </row>
    <row r="742" ht="15.75" customHeight="1">
      <c r="B742" s="421"/>
      <c r="C742" s="421"/>
      <c r="E742" s="421"/>
      <c r="F742" s="422"/>
      <c r="G742" s="422"/>
      <c r="H742" s="422"/>
    </row>
    <row r="743" ht="15.75" customHeight="1">
      <c r="B743" s="421"/>
      <c r="C743" s="421"/>
      <c r="E743" s="421"/>
      <c r="F743" s="422"/>
      <c r="G743" s="422"/>
      <c r="H743" s="422"/>
    </row>
    <row r="744" ht="15.75" customHeight="1">
      <c r="B744" s="421"/>
      <c r="C744" s="421"/>
      <c r="E744" s="421"/>
      <c r="F744" s="422"/>
      <c r="G744" s="422"/>
      <c r="H744" s="422"/>
    </row>
    <row r="745" ht="15.75" customHeight="1">
      <c r="B745" s="421"/>
      <c r="C745" s="421"/>
      <c r="E745" s="421"/>
      <c r="F745" s="422"/>
      <c r="G745" s="422"/>
      <c r="H745" s="422"/>
    </row>
    <row r="746" ht="15.75" customHeight="1">
      <c r="B746" s="421"/>
      <c r="C746" s="421"/>
      <c r="E746" s="421"/>
      <c r="F746" s="422"/>
      <c r="G746" s="422"/>
      <c r="H746" s="422"/>
    </row>
    <row r="747" ht="15.75" customHeight="1">
      <c r="B747" s="421"/>
      <c r="C747" s="421"/>
      <c r="E747" s="421"/>
      <c r="F747" s="422"/>
      <c r="G747" s="422"/>
      <c r="H747" s="422"/>
    </row>
    <row r="748" ht="15.75" customHeight="1">
      <c r="B748" s="421"/>
      <c r="C748" s="421"/>
      <c r="E748" s="421"/>
      <c r="F748" s="422"/>
      <c r="G748" s="422"/>
      <c r="H748" s="422"/>
    </row>
    <row r="749" ht="15.75" customHeight="1">
      <c r="B749" s="421"/>
      <c r="C749" s="421"/>
      <c r="E749" s="421"/>
      <c r="F749" s="422"/>
      <c r="G749" s="422"/>
      <c r="H749" s="422"/>
    </row>
    <row r="750" ht="15.75" customHeight="1">
      <c r="B750" s="421"/>
      <c r="C750" s="421"/>
      <c r="E750" s="421"/>
      <c r="F750" s="422"/>
      <c r="G750" s="422"/>
      <c r="H750" s="422"/>
    </row>
    <row r="751" ht="15.75" customHeight="1">
      <c r="B751" s="421"/>
      <c r="C751" s="421"/>
      <c r="E751" s="421"/>
      <c r="F751" s="422"/>
      <c r="G751" s="422"/>
      <c r="H751" s="422"/>
    </row>
    <row r="752" ht="15.75" customHeight="1">
      <c r="B752" s="421"/>
      <c r="C752" s="421"/>
      <c r="E752" s="421"/>
      <c r="F752" s="422"/>
      <c r="G752" s="422"/>
      <c r="H752" s="422"/>
    </row>
    <row r="753" ht="15.75" customHeight="1">
      <c r="B753" s="421"/>
      <c r="C753" s="421"/>
      <c r="E753" s="421"/>
      <c r="F753" s="422"/>
      <c r="G753" s="422"/>
      <c r="H753" s="422"/>
    </row>
    <row r="754" ht="15.75" customHeight="1">
      <c r="B754" s="421"/>
      <c r="C754" s="421"/>
      <c r="E754" s="421"/>
      <c r="F754" s="422"/>
      <c r="G754" s="422"/>
      <c r="H754" s="422"/>
    </row>
    <row r="755" ht="15.75" customHeight="1">
      <c r="B755" s="421"/>
      <c r="C755" s="421"/>
      <c r="E755" s="421"/>
      <c r="F755" s="422"/>
      <c r="G755" s="422"/>
      <c r="H755" s="422"/>
    </row>
    <row r="756" ht="15.75" customHeight="1">
      <c r="B756" s="421"/>
      <c r="C756" s="421"/>
      <c r="E756" s="421"/>
      <c r="F756" s="422"/>
      <c r="G756" s="422"/>
      <c r="H756" s="422"/>
    </row>
    <row r="757" ht="15.75" customHeight="1">
      <c r="B757" s="421"/>
      <c r="C757" s="421"/>
      <c r="E757" s="421"/>
      <c r="F757" s="422"/>
      <c r="G757" s="422"/>
      <c r="H757" s="422"/>
    </row>
    <row r="758" ht="15.75" customHeight="1">
      <c r="B758" s="421"/>
      <c r="C758" s="421"/>
      <c r="E758" s="421"/>
      <c r="F758" s="422"/>
      <c r="G758" s="422"/>
      <c r="H758" s="422"/>
    </row>
    <row r="759" ht="15.75" customHeight="1">
      <c r="B759" s="421"/>
      <c r="C759" s="421"/>
      <c r="E759" s="421"/>
      <c r="F759" s="422"/>
      <c r="G759" s="422"/>
      <c r="H759" s="422"/>
    </row>
    <row r="760" ht="15.75" customHeight="1">
      <c r="B760" s="421"/>
      <c r="C760" s="421"/>
      <c r="E760" s="421"/>
      <c r="F760" s="422"/>
      <c r="G760" s="422"/>
      <c r="H760" s="422"/>
    </row>
    <row r="761" ht="15.75" customHeight="1">
      <c r="B761" s="421"/>
      <c r="C761" s="421"/>
      <c r="E761" s="421"/>
      <c r="F761" s="422"/>
      <c r="G761" s="422"/>
      <c r="H761" s="422"/>
    </row>
    <row r="762" ht="15.75" customHeight="1">
      <c r="B762" s="421"/>
      <c r="C762" s="421"/>
      <c r="E762" s="421"/>
      <c r="F762" s="422"/>
      <c r="G762" s="422"/>
      <c r="H762" s="422"/>
    </row>
    <row r="763" ht="15.75" customHeight="1">
      <c r="B763" s="421"/>
      <c r="C763" s="421"/>
      <c r="E763" s="421"/>
      <c r="F763" s="422"/>
      <c r="G763" s="422"/>
      <c r="H763" s="422"/>
    </row>
    <row r="764" ht="15.75" customHeight="1">
      <c r="B764" s="421"/>
      <c r="C764" s="421"/>
      <c r="E764" s="421"/>
      <c r="F764" s="422"/>
      <c r="G764" s="422"/>
      <c r="H764" s="422"/>
    </row>
    <row r="765" ht="15.75" customHeight="1">
      <c r="B765" s="421"/>
      <c r="C765" s="421"/>
      <c r="E765" s="421"/>
      <c r="F765" s="422"/>
      <c r="G765" s="422"/>
      <c r="H765" s="422"/>
    </row>
    <row r="766" ht="15.75" customHeight="1">
      <c r="B766" s="421"/>
      <c r="C766" s="421"/>
      <c r="E766" s="421"/>
      <c r="F766" s="422"/>
      <c r="G766" s="422"/>
      <c r="H766" s="422"/>
    </row>
    <row r="767" ht="15.75" customHeight="1">
      <c r="B767" s="421"/>
      <c r="C767" s="421"/>
      <c r="E767" s="421"/>
      <c r="F767" s="422"/>
      <c r="G767" s="422"/>
      <c r="H767" s="422"/>
    </row>
    <row r="768" ht="15.75" customHeight="1">
      <c r="B768" s="421"/>
      <c r="C768" s="421"/>
      <c r="E768" s="421"/>
      <c r="F768" s="422"/>
      <c r="G768" s="422"/>
      <c r="H768" s="422"/>
    </row>
    <row r="769" ht="15.75" customHeight="1">
      <c r="B769" s="421"/>
      <c r="C769" s="421"/>
      <c r="E769" s="421"/>
      <c r="F769" s="422"/>
      <c r="G769" s="422"/>
      <c r="H769" s="422"/>
    </row>
    <row r="770" ht="15.75" customHeight="1">
      <c r="B770" s="421"/>
      <c r="C770" s="421"/>
      <c r="E770" s="421"/>
      <c r="F770" s="422"/>
      <c r="G770" s="422"/>
      <c r="H770" s="422"/>
    </row>
    <row r="771" ht="15.75" customHeight="1">
      <c r="B771" s="421"/>
      <c r="C771" s="421"/>
      <c r="E771" s="421"/>
      <c r="F771" s="422"/>
      <c r="G771" s="422"/>
      <c r="H771" s="422"/>
    </row>
    <row r="772" ht="15.75" customHeight="1">
      <c r="B772" s="421"/>
      <c r="C772" s="421"/>
      <c r="E772" s="421"/>
      <c r="F772" s="422"/>
      <c r="G772" s="422"/>
      <c r="H772" s="422"/>
    </row>
    <row r="773" ht="15.75" customHeight="1">
      <c r="B773" s="421"/>
      <c r="C773" s="421"/>
      <c r="E773" s="421"/>
      <c r="F773" s="422"/>
      <c r="G773" s="422"/>
      <c r="H773" s="422"/>
    </row>
    <row r="774" ht="15.75" customHeight="1">
      <c r="B774" s="421"/>
      <c r="C774" s="421"/>
      <c r="E774" s="421"/>
      <c r="F774" s="422"/>
      <c r="G774" s="422"/>
      <c r="H774" s="422"/>
    </row>
    <row r="775" ht="15.75" customHeight="1">
      <c r="B775" s="421"/>
      <c r="C775" s="421"/>
      <c r="E775" s="421"/>
      <c r="F775" s="422"/>
      <c r="G775" s="422"/>
      <c r="H775" s="422"/>
    </row>
    <row r="776" ht="15.75" customHeight="1">
      <c r="B776" s="421"/>
      <c r="C776" s="421"/>
      <c r="E776" s="421"/>
      <c r="F776" s="422"/>
      <c r="G776" s="422"/>
      <c r="H776" s="422"/>
    </row>
    <row r="777" ht="15.75" customHeight="1">
      <c r="B777" s="421"/>
      <c r="C777" s="421"/>
      <c r="E777" s="421"/>
      <c r="F777" s="422"/>
      <c r="G777" s="422"/>
      <c r="H777" s="422"/>
    </row>
    <row r="778" ht="15.75" customHeight="1">
      <c r="B778" s="421"/>
      <c r="C778" s="421"/>
      <c r="E778" s="421"/>
      <c r="F778" s="422"/>
      <c r="G778" s="422"/>
      <c r="H778" s="422"/>
    </row>
    <row r="779" ht="15.75" customHeight="1">
      <c r="B779" s="421"/>
      <c r="C779" s="421"/>
      <c r="E779" s="421"/>
      <c r="F779" s="422"/>
      <c r="G779" s="422"/>
      <c r="H779" s="422"/>
    </row>
    <row r="780" ht="15.75" customHeight="1">
      <c r="B780" s="421"/>
      <c r="C780" s="421"/>
      <c r="E780" s="421"/>
      <c r="F780" s="422"/>
      <c r="G780" s="422"/>
      <c r="H780" s="422"/>
    </row>
    <row r="781" ht="15.75" customHeight="1">
      <c r="B781" s="421"/>
      <c r="C781" s="421"/>
      <c r="E781" s="421"/>
      <c r="F781" s="422"/>
      <c r="G781" s="422"/>
      <c r="H781" s="422"/>
    </row>
    <row r="782" ht="15.75" customHeight="1">
      <c r="B782" s="421"/>
      <c r="C782" s="421"/>
      <c r="E782" s="421"/>
      <c r="F782" s="422"/>
      <c r="G782" s="422"/>
      <c r="H782" s="422"/>
    </row>
    <row r="783" ht="15.75" customHeight="1">
      <c r="B783" s="421"/>
      <c r="C783" s="421"/>
      <c r="E783" s="421"/>
      <c r="F783" s="422"/>
      <c r="G783" s="422"/>
      <c r="H783" s="422"/>
    </row>
    <row r="784" ht="15.75" customHeight="1">
      <c r="B784" s="421"/>
      <c r="C784" s="421"/>
      <c r="E784" s="421"/>
      <c r="F784" s="422"/>
      <c r="G784" s="422"/>
      <c r="H784" s="422"/>
    </row>
    <row r="785" ht="15.75" customHeight="1">
      <c r="B785" s="421"/>
      <c r="C785" s="421"/>
      <c r="E785" s="421"/>
      <c r="F785" s="422"/>
      <c r="G785" s="422"/>
      <c r="H785" s="422"/>
    </row>
    <row r="786" ht="15.75" customHeight="1">
      <c r="B786" s="421"/>
      <c r="C786" s="421"/>
      <c r="E786" s="421"/>
      <c r="F786" s="422"/>
      <c r="G786" s="422"/>
      <c r="H786" s="422"/>
    </row>
    <row r="787" ht="15.75" customHeight="1">
      <c r="B787" s="421"/>
      <c r="C787" s="421"/>
      <c r="E787" s="421"/>
      <c r="F787" s="422"/>
      <c r="G787" s="422"/>
      <c r="H787" s="422"/>
    </row>
    <row r="788" ht="15.75" customHeight="1">
      <c r="B788" s="421"/>
      <c r="C788" s="421"/>
      <c r="E788" s="421"/>
      <c r="F788" s="422"/>
      <c r="G788" s="422"/>
      <c r="H788" s="422"/>
    </row>
    <row r="789" ht="15.75" customHeight="1">
      <c r="B789" s="421"/>
      <c r="C789" s="421"/>
      <c r="E789" s="421"/>
      <c r="F789" s="422"/>
      <c r="G789" s="422"/>
      <c r="H789" s="422"/>
    </row>
    <row r="790" ht="15.75" customHeight="1">
      <c r="B790" s="421"/>
      <c r="C790" s="421"/>
      <c r="E790" s="421"/>
      <c r="F790" s="422"/>
      <c r="G790" s="422"/>
      <c r="H790" s="422"/>
    </row>
    <row r="791" ht="15.75" customHeight="1">
      <c r="B791" s="421"/>
      <c r="C791" s="421"/>
      <c r="E791" s="421"/>
      <c r="F791" s="422"/>
      <c r="G791" s="422"/>
      <c r="H791" s="422"/>
    </row>
    <row r="792" ht="15.75" customHeight="1">
      <c r="B792" s="421"/>
      <c r="C792" s="421"/>
      <c r="E792" s="421"/>
      <c r="F792" s="422"/>
      <c r="G792" s="422"/>
      <c r="H792" s="422"/>
    </row>
    <row r="793" ht="15.75" customHeight="1">
      <c r="B793" s="421"/>
      <c r="C793" s="421"/>
      <c r="E793" s="421"/>
      <c r="F793" s="422"/>
      <c r="G793" s="422"/>
      <c r="H793" s="422"/>
    </row>
    <row r="794" ht="15.75" customHeight="1">
      <c r="B794" s="421"/>
      <c r="C794" s="421"/>
      <c r="E794" s="421"/>
      <c r="F794" s="422"/>
      <c r="G794" s="422"/>
      <c r="H794" s="422"/>
    </row>
    <row r="795" ht="15.75" customHeight="1">
      <c r="B795" s="421"/>
      <c r="C795" s="421"/>
      <c r="E795" s="421"/>
      <c r="F795" s="422"/>
      <c r="G795" s="422"/>
      <c r="H795" s="422"/>
    </row>
    <row r="796" ht="15.75" customHeight="1">
      <c r="B796" s="421"/>
      <c r="C796" s="421"/>
      <c r="E796" s="421"/>
      <c r="F796" s="422"/>
      <c r="G796" s="422"/>
      <c r="H796" s="422"/>
    </row>
    <row r="797" ht="15.75" customHeight="1">
      <c r="B797" s="421"/>
      <c r="C797" s="421"/>
      <c r="E797" s="421"/>
      <c r="F797" s="422"/>
      <c r="G797" s="422"/>
      <c r="H797" s="422"/>
    </row>
    <row r="798" ht="15.75" customHeight="1">
      <c r="B798" s="421"/>
      <c r="C798" s="421"/>
      <c r="E798" s="421"/>
      <c r="F798" s="422"/>
      <c r="G798" s="422"/>
      <c r="H798" s="422"/>
    </row>
    <row r="799" ht="15.75" customHeight="1">
      <c r="B799" s="421"/>
      <c r="C799" s="421"/>
      <c r="E799" s="421"/>
      <c r="F799" s="422"/>
      <c r="G799" s="422"/>
      <c r="H799" s="422"/>
    </row>
    <row r="800" ht="15.75" customHeight="1">
      <c r="B800" s="421"/>
      <c r="C800" s="421"/>
      <c r="E800" s="421"/>
      <c r="F800" s="422"/>
      <c r="G800" s="422"/>
      <c r="H800" s="422"/>
    </row>
    <row r="801" ht="15.75" customHeight="1">
      <c r="B801" s="421"/>
      <c r="C801" s="421"/>
      <c r="E801" s="421"/>
      <c r="F801" s="422"/>
      <c r="G801" s="422"/>
      <c r="H801" s="422"/>
    </row>
    <row r="802" ht="15.75" customHeight="1">
      <c r="B802" s="421"/>
      <c r="C802" s="421"/>
      <c r="E802" s="421"/>
      <c r="F802" s="422"/>
      <c r="G802" s="422"/>
      <c r="H802" s="422"/>
    </row>
    <row r="803" ht="15.75" customHeight="1">
      <c r="B803" s="421"/>
      <c r="C803" s="421"/>
      <c r="E803" s="421"/>
      <c r="F803" s="422"/>
      <c r="G803" s="422"/>
      <c r="H803" s="422"/>
    </row>
    <row r="804" ht="15.75" customHeight="1">
      <c r="B804" s="421"/>
      <c r="C804" s="421"/>
      <c r="E804" s="421"/>
      <c r="F804" s="422"/>
      <c r="G804" s="422"/>
      <c r="H804" s="422"/>
    </row>
    <row r="805" ht="15.75" customHeight="1">
      <c r="B805" s="421"/>
      <c r="C805" s="421"/>
      <c r="E805" s="421"/>
      <c r="F805" s="422"/>
      <c r="G805" s="422"/>
      <c r="H805" s="422"/>
    </row>
    <row r="806" ht="15.75" customHeight="1">
      <c r="B806" s="421"/>
      <c r="C806" s="421"/>
      <c r="E806" s="421"/>
      <c r="F806" s="422"/>
      <c r="G806" s="422"/>
      <c r="H806" s="422"/>
    </row>
    <row r="807" ht="15.75" customHeight="1">
      <c r="B807" s="421"/>
      <c r="C807" s="421"/>
      <c r="E807" s="421"/>
      <c r="F807" s="422"/>
      <c r="G807" s="422"/>
      <c r="H807" s="422"/>
    </row>
    <row r="808" ht="15.75" customHeight="1">
      <c r="B808" s="421"/>
      <c r="C808" s="421"/>
      <c r="E808" s="421"/>
      <c r="F808" s="422"/>
      <c r="G808" s="422"/>
      <c r="H808" s="422"/>
    </row>
    <row r="809" ht="15.75" customHeight="1">
      <c r="B809" s="421"/>
      <c r="C809" s="421"/>
      <c r="E809" s="421"/>
      <c r="F809" s="422"/>
      <c r="G809" s="422"/>
      <c r="H809" s="422"/>
    </row>
    <row r="810" ht="15.75" customHeight="1">
      <c r="B810" s="421"/>
      <c r="C810" s="421"/>
      <c r="E810" s="421"/>
      <c r="F810" s="422"/>
      <c r="G810" s="422"/>
      <c r="H810" s="422"/>
    </row>
    <row r="811" ht="15.75" customHeight="1">
      <c r="B811" s="421"/>
      <c r="C811" s="421"/>
      <c r="E811" s="421"/>
      <c r="F811" s="422"/>
      <c r="G811" s="422"/>
      <c r="H811" s="422"/>
    </row>
    <row r="812" ht="15.75" customHeight="1">
      <c r="B812" s="421"/>
      <c r="C812" s="421"/>
      <c r="E812" s="421"/>
      <c r="F812" s="422"/>
      <c r="G812" s="422"/>
      <c r="H812" s="422"/>
    </row>
    <row r="813" ht="15.75" customHeight="1">
      <c r="B813" s="421"/>
      <c r="C813" s="421"/>
      <c r="E813" s="421"/>
      <c r="F813" s="422"/>
      <c r="G813" s="422"/>
      <c r="H813" s="422"/>
    </row>
    <row r="814" ht="15.75" customHeight="1">
      <c r="B814" s="421"/>
      <c r="C814" s="421"/>
      <c r="E814" s="421"/>
      <c r="F814" s="422"/>
      <c r="G814" s="422"/>
      <c r="H814" s="422"/>
    </row>
    <row r="815" ht="15.75" customHeight="1">
      <c r="B815" s="421"/>
      <c r="C815" s="421"/>
      <c r="E815" s="421"/>
      <c r="F815" s="422"/>
      <c r="G815" s="422"/>
      <c r="H815" s="422"/>
    </row>
    <row r="816" ht="15.75" customHeight="1">
      <c r="B816" s="421"/>
      <c r="C816" s="421"/>
      <c r="E816" s="421"/>
      <c r="F816" s="422"/>
      <c r="G816" s="422"/>
      <c r="H816" s="422"/>
    </row>
    <row r="817" ht="15.75" customHeight="1">
      <c r="B817" s="421"/>
      <c r="C817" s="421"/>
      <c r="E817" s="421"/>
      <c r="F817" s="422"/>
      <c r="G817" s="422"/>
      <c r="H817" s="422"/>
    </row>
    <row r="818" ht="15.75" customHeight="1">
      <c r="B818" s="421"/>
      <c r="C818" s="421"/>
      <c r="E818" s="421"/>
      <c r="F818" s="422"/>
      <c r="G818" s="422"/>
      <c r="H818" s="422"/>
    </row>
    <row r="819" ht="15.75" customHeight="1">
      <c r="B819" s="421"/>
      <c r="C819" s="421"/>
      <c r="E819" s="421"/>
      <c r="F819" s="422"/>
      <c r="G819" s="422"/>
      <c r="H819" s="422"/>
    </row>
    <row r="820" ht="15.75" customHeight="1">
      <c r="B820" s="421"/>
      <c r="C820" s="421"/>
      <c r="E820" s="421"/>
      <c r="F820" s="422"/>
      <c r="G820" s="422"/>
      <c r="H820" s="422"/>
    </row>
    <row r="821" ht="15.75" customHeight="1">
      <c r="B821" s="421"/>
      <c r="C821" s="421"/>
      <c r="E821" s="421"/>
      <c r="F821" s="422"/>
      <c r="G821" s="422"/>
      <c r="H821" s="422"/>
    </row>
    <row r="822" ht="15.75" customHeight="1">
      <c r="B822" s="421"/>
      <c r="C822" s="421"/>
      <c r="E822" s="421"/>
      <c r="F822" s="422"/>
      <c r="G822" s="422"/>
      <c r="H822" s="422"/>
    </row>
    <row r="823" ht="15.75" customHeight="1">
      <c r="B823" s="421"/>
      <c r="C823" s="421"/>
      <c r="E823" s="421"/>
      <c r="F823" s="422"/>
      <c r="G823" s="422"/>
      <c r="H823" s="422"/>
    </row>
    <row r="824" ht="15.75" customHeight="1">
      <c r="B824" s="421"/>
      <c r="C824" s="421"/>
      <c r="E824" s="421"/>
      <c r="F824" s="422"/>
      <c r="G824" s="422"/>
      <c r="H824" s="422"/>
    </row>
    <row r="825" ht="15.75" customHeight="1">
      <c r="B825" s="421"/>
      <c r="C825" s="421"/>
      <c r="E825" s="421"/>
      <c r="F825" s="422"/>
      <c r="G825" s="422"/>
      <c r="H825" s="422"/>
    </row>
    <row r="826" ht="15.75" customHeight="1">
      <c r="B826" s="421"/>
      <c r="C826" s="421"/>
      <c r="E826" s="421"/>
      <c r="F826" s="422"/>
      <c r="G826" s="422"/>
      <c r="H826" s="422"/>
    </row>
    <row r="827" ht="15.75" customHeight="1">
      <c r="B827" s="421"/>
      <c r="C827" s="421"/>
      <c r="E827" s="421"/>
      <c r="F827" s="422"/>
      <c r="G827" s="422"/>
      <c r="H827" s="422"/>
    </row>
    <row r="828" ht="15.75" customHeight="1">
      <c r="B828" s="421"/>
      <c r="C828" s="421"/>
      <c r="E828" s="421"/>
      <c r="F828" s="422"/>
      <c r="G828" s="422"/>
      <c r="H828" s="422"/>
    </row>
    <row r="829" ht="15.75" customHeight="1">
      <c r="B829" s="421"/>
      <c r="C829" s="421"/>
      <c r="E829" s="421"/>
      <c r="F829" s="422"/>
      <c r="G829" s="422"/>
      <c r="H829" s="422"/>
    </row>
    <row r="830" ht="15.75" customHeight="1">
      <c r="B830" s="421"/>
      <c r="C830" s="421"/>
      <c r="E830" s="421"/>
      <c r="F830" s="422"/>
      <c r="G830" s="422"/>
      <c r="H830" s="422"/>
    </row>
    <row r="831" ht="15.75" customHeight="1">
      <c r="B831" s="421"/>
      <c r="C831" s="421"/>
      <c r="E831" s="421"/>
      <c r="F831" s="422"/>
      <c r="G831" s="422"/>
      <c r="H831" s="422"/>
    </row>
    <row r="832" ht="15.75" customHeight="1">
      <c r="B832" s="421"/>
      <c r="C832" s="421"/>
      <c r="E832" s="421"/>
      <c r="F832" s="422"/>
      <c r="G832" s="422"/>
      <c r="H832" s="422"/>
    </row>
    <row r="833" ht="15.75" customHeight="1">
      <c r="B833" s="421"/>
      <c r="C833" s="421"/>
      <c r="E833" s="421"/>
      <c r="F833" s="422"/>
      <c r="G833" s="422"/>
      <c r="H833" s="422"/>
    </row>
    <row r="834" ht="15.75" customHeight="1">
      <c r="B834" s="421"/>
      <c r="C834" s="421"/>
      <c r="E834" s="421"/>
      <c r="F834" s="422"/>
      <c r="G834" s="422"/>
      <c r="H834" s="422"/>
    </row>
    <row r="835" ht="15.75" customHeight="1">
      <c r="B835" s="421"/>
      <c r="C835" s="421"/>
      <c r="E835" s="421"/>
      <c r="F835" s="422"/>
      <c r="G835" s="422"/>
      <c r="H835" s="422"/>
    </row>
    <row r="836" ht="15.75" customHeight="1">
      <c r="B836" s="421"/>
      <c r="C836" s="421"/>
      <c r="E836" s="421"/>
      <c r="F836" s="422"/>
      <c r="G836" s="422"/>
      <c r="H836" s="422"/>
    </row>
    <row r="837" ht="15.75" customHeight="1">
      <c r="B837" s="421"/>
      <c r="C837" s="421"/>
      <c r="E837" s="421"/>
      <c r="F837" s="422"/>
      <c r="G837" s="422"/>
      <c r="H837" s="422"/>
    </row>
    <row r="838" ht="15.75" customHeight="1">
      <c r="B838" s="421"/>
      <c r="C838" s="421"/>
      <c r="E838" s="421"/>
      <c r="F838" s="422"/>
      <c r="G838" s="422"/>
      <c r="H838" s="422"/>
    </row>
    <row r="839" ht="15.75" customHeight="1">
      <c r="B839" s="421"/>
      <c r="C839" s="421"/>
      <c r="E839" s="421"/>
      <c r="F839" s="422"/>
      <c r="G839" s="422"/>
      <c r="H839" s="422"/>
    </row>
    <row r="840" ht="15.75" customHeight="1">
      <c r="B840" s="421"/>
      <c r="C840" s="421"/>
      <c r="E840" s="421"/>
      <c r="F840" s="422"/>
      <c r="G840" s="422"/>
      <c r="H840" s="422"/>
    </row>
    <row r="841" ht="15.75" customHeight="1">
      <c r="B841" s="421"/>
      <c r="C841" s="421"/>
      <c r="E841" s="421"/>
      <c r="F841" s="422"/>
      <c r="G841" s="422"/>
      <c r="H841" s="422"/>
    </row>
    <row r="842" ht="15.75" customHeight="1">
      <c r="B842" s="421"/>
      <c r="C842" s="421"/>
      <c r="E842" s="421"/>
      <c r="F842" s="422"/>
      <c r="G842" s="422"/>
      <c r="H842" s="422"/>
    </row>
    <row r="843" ht="15.75" customHeight="1">
      <c r="B843" s="421"/>
      <c r="C843" s="421"/>
      <c r="E843" s="421"/>
      <c r="F843" s="422"/>
      <c r="G843" s="422"/>
      <c r="H843" s="422"/>
    </row>
    <row r="844" ht="15.75" customHeight="1">
      <c r="B844" s="421"/>
      <c r="C844" s="421"/>
      <c r="E844" s="421"/>
      <c r="F844" s="422"/>
      <c r="G844" s="422"/>
      <c r="H844" s="422"/>
    </row>
    <row r="845" ht="15.75" customHeight="1">
      <c r="B845" s="421"/>
      <c r="C845" s="421"/>
      <c r="E845" s="421"/>
      <c r="F845" s="422"/>
      <c r="G845" s="422"/>
      <c r="H845" s="422"/>
    </row>
    <row r="846" ht="15.75" customHeight="1">
      <c r="B846" s="421"/>
      <c r="C846" s="421"/>
      <c r="E846" s="421"/>
      <c r="F846" s="422"/>
      <c r="G846" s="422"/>
      <c r="H846" s="422"/>
    </row>
    <row r="847" ht="15.75" customHeight="1">
      <c r="B847" s="421"/>
      <c r="C847" s="421"/>
      <c r="E847" s="421"/>
      <c r="F847" s="422"/>
      <c r="G847" s="422"/>
      <c r="H847" s="422"/>
    </row>
    <row r="848" ht="15.75" customHeight="1">
      <c r="B848" s="421"/>
      <c r="C848" s="421"/>
      <c r="E848" s="421"/>
      <c r="F848" s="422"/>
      <c r="G848" s="422"/>
      <c r="H848" s="422"/>
    </row>
    <row r="849" ht="15.75" customHeight="1">
      <c r="B849" s="421"/>
      <c r="C849" s="421"/>
      <c r="E849" s="421"/>
      <c r="F849" s="422"/>
      <c r="G849" s="422"/>
      <c r="H849" s="422"/>
    </row>
    <row r="850" ht="15.75" customHeight="1">
      <c r="B850" s="421"/>
      <c r="C850" s="421"/>
      <c r="E850" s="421"/>
      <c r="F850" s="422"/>
      <c r="G850" s="422"/>
      <c r="H850" s="422"/>
    </row>
    <row r="851" ht="15.75" customHeight="1">
      <c r="B851" s="421"/>
      <c r="C851" s="421"/>
      <c r="E851" s="421"/>
      <c r="F851" s="422"/>
      <c r="G851" s="422"/>
      <c r="H851" s="422"/>
    </row>
    <row r="852" ht="15.75" customHeight="1">
      <c r="B852" s="421"/>
      <c r="C852" s="421"/>
      <c r="E852" s="421"/>
      <c r="F852" s="422"/>
      <c r="G852" s="422"/>
      <c r="H852" s="422"/>
    </row>
    <row r="853" ht="15.75" customHeight="1">
      <c r="B853" s="421"/>
      <c r="C853" s="421"/>
      <c r="E853" s="421"/>
      <c r="F853" s="422"/>
      <c r="G853" s="422"/>
      <c r="H853" s="422"/>
    </row>
    <row r="854" ht="15.75" customHeight="1">
      <c r="B854" s="421"/>
      <c r="C854" s="421"/>
      <c r="E854" s="421"/>
      <c r="F854" s="422"/>
      <c r="G854" s="422"/>
      <c r="H854" s="422"/>
    </row>
    <row r="855" ht="15.75" customHeight="1">
      <c r="B855" s="421"/>
      <c r="C855" s="421"/>
      <c r="E855" s="421"/>
      <c r="F855" s="422"/>
      <c r="G855" s="422"/>
      <c r="H855" s="422"/>
    </row>
    <row r="856" ht="15.75" customHeight="1">
      <c r="B856" s="421"/>
      <c r="C856" s="421"/>
      <c r="E856" s="421"/>
      <c r="F856" s="422"/>
      <c r="G856" s="422"/>
      <c r="H856" s="422"/>
    </row>
    <row r="857" ht="15.75" customHeight="1">
      <c r="B857" s="421"/>
      <c r="C857" s="421"/>
      <c r="E857" s="421"/>
      <c r="F857" s="422"/>
      <c r="G857" s="422"/>
      <c r="H857" s="422"/>
    </row>
    <row r="858" ht="15.75" customHeight="1">
      <c r="B858" s="421"/>
      <c r="C858" s="421"/>
      <c r="E858" s="421"/>
      <c r="F858" s="422"/>
      <c r="G858" s="422"/>
      <c r="H858" s="422"/>
    </row>
    <row r="859" ht="15.75" customHeight="1">
      <c r="B859" s="421"/>
      <c r="C859" s="421"/>
      <c r="E859" s="421"/>
      <c r="F859" s="422"/>
      <c r="G859" s="422"/>
      <c r="H859" s="422"/>
    </row>
    <row r="860" ht="15.75" customHeight="1">
      <c r="B860" s="421"/>
      <c r="C860" s="421"/>
      <c r="E860" s="421"/>
      <c r="F860" s="422"/>
      <c r="G860" s="422"/>
      <c r="H860" s="422"/>
    </row>
    <row r="861" ht="15.75" customHeight="1">
      <c r="B861" s="421"/>
      <c r="C861" s="421"/>
      <c r="E861" s="421"/>
      <c r="F861" s="422"/>
      <c r="G861" s="422"/>
      <c r="H861" s="422"/>
    </row>
    <row r="862" ht="15.75" customHeight="1">
      <c r="B862" s="421"/>
      <c r="C862" s="421"/>
      <c r="E862" s="421"/>
      <c r="F862" s="422"/>
      <c r="G862" s="422"/>
      <c r="H862" s="422"/>
    </row>
    <row r="863" ht="15.75" customHeight="1">
      <c r="B863" s="421"/>
      <c r="C863" s="421"/>
      <c r="E863" s="421"/>
      <c r="F863" s="422"/>
      <c r="G863" s="422"/>
      <c r="H863" s="422"/>
    </row>
    <row r="864" ht="15.75" customHeight="1">
      <c r="B864" s="421"/>
      <c r="C864" s="421"/>
      <c r="E864" s="421"/>
      <c r="F864" s="422"/>
      <c r="G864" s="422"/>
      <c r="H864" s="422"/>
    </row>
    <row r="865" ht="15.75" customHeight="1">
      <c r="B865" s="421"/>
      <c r="C865" s="421"/>
      <c r="E865" s="421"/>
      <c r="F865" s="422"/>
      <c r="G865" s="422"/>
      <c r="H865" s="422"/>
    </row>
    <row r="866" ht="15.75" customHeight="1">
      <c r="B866" s="421"/>
      <c r="C866" s="421"/>
      <c r="E866" s="421"/>
      <c r="F866" s="422"/>
      <c r="G866" s="422"/>
      <c r="H866" s="422"/>
    </row>
    <row r="867" ht="15.75" customHeight="1">
      <c r="B867" s="421"/>
      <c r="C867" s="421"/>
      <c r="E867" s="421"/>
      <c r="F867" s="422"/>
      <c r="G867" s="422"/>
      <c r="H867" s="422"/>
    </row>
    <row r="868" ht="15.75" customHeight="1">
      <c r="B868" s="421"/>
      <c r="C868" s="421"/>
      <c r="E868" s="421"/>
      <c r="F868" s="422"/>
      <c r="G868" s="422"/>
      <c r="H868" s="422"/>
    </row>
    <row r="869" ht="15.75" customHeight="1">
      <c r="B869" s="421"/>
      <c r="C869" s="421"/>
      <c r="E869" s="421"/>
      <c r="F869" s="422"/>
      <c r="G869" s="422"/>
      <c r="H869" s="422"/>
    </row>
    <row r="870" ht="15.75" customHeight="1">
      <c r="B870" s="421"/>
      <c r="C870" s="421"/>
      <c r="E870" s="421"/>
      <c r="F870" s="422"/>
      <c r="G870" s="422"/>
      <c r="H870" s="422"/>
    </row>
    <row r="871" ht="15.75" customHeight="1">
      <c r="B871" s="421"/>
      <c r="C871" s="421"/>
      <c r="E871" s="421"/>
      <c r="F871" s="422"/>
      <c r="G871" s="422"/>
      <c r="H871" s="422"/>
    </row>
    <row r="872" ht="15.75" customHeight="1">
      <c r="B872" s="421"/>
      <c r="C872" s="421"/>
      <c r="E872" s="421"/>
      <c r="F872" s="422"/>
      <c r="G872" s="422"/>
      <c r="H872" s="422"/>
    </row>
    <row r="873" ht="15.75" customHeight="1">
      <c r="B873" s="421"/>
      <c r="C873" s="421"/>
      <c r="E873" s="421"/>
      <c r="F873" s="422"/>
      <c r="G873" s="422"/>
      <c r="H873" s="422"/>
    </row>
    <row r="874" ht="15.75" customHeight="1">
      <c r="B874" s="421"/>
      <c r="C874" s="421"/>
      <c r="E874" s="421"/>
      <c r="F874" s="422"/>
      <c r="G874" s="422"/>
      <c r="H874" s="422"/>
    </row>
    <row r="875" ht="15.75" customHeight="1">
      <c r="B875" s="421"/>
      <c r="C875" s="421"/>
      <c r="E875" s="421"/>
      <c r="F875" s="422"/>
      <c r="G875" s="422"/>
      <c r="H875" s="422"/>
    </row>
    <row r="876" ht="15.75" customHeight="1">
      <c r="B876" s="421"/>
      <c r="C876" s="421"/>
      <c r="E876" s="421"/>
      <c r="F876" s="422"/>
      <c r="G876" s="422"/>
      <c r="H876" s="422"/>
    </row>
    <row r="877" ht="15.75" customHeight="1">
      <c r="B877" s="421"/>
      <c r="C877" s="421"/>
      <c r="E877" s="421"/>
      <c r="F877" s="422"/>
      <c r="G877" s="422"/>
      <c r="H877" s="422"/>
    </row>
    <row r="878" ht="15.75" customHeight="1">
      <c r="B878" s="421"/>
      <c r="C878" s="421"/>
      <c r="E878" s="421"/>
      <c r="F878" s="422"/>
      <c r="G878" s="422"/>
      <c r="H878" s="422"/>
    </row>
    <row r="879" ht="15.75" customHeight="1">
      <c r="B879" s="421"/>
      <c r="C879" s="421"/>
      <c r="E879" s="421"/>
      <c r="F879" s="422"/>
      <c r="G879" s="422"/>
      <c r="H879" s="422"/>
    </row>
    <row r="880" ht="15.75" customHeight="1">
      <c r="B880" s="421"/>
      <c r="C880" s="421"/>
      <c r="E880" s="421"/>
      <c r="F880" s="422"/>
      <c r="G880" s="422"/>
      <c r="H880" s="422"/>
    </row>
    <row r="881" ht="15.75" customHeight="1">
      <c r="B881" s="421"/>
      <c r="C881" s="421"/>
      <c r="E881" s="421"/>
      <c r="F881" s="422"/>
      <c r="G881" s="422"/>
      <c r="H881" s="422"/>
    </row>
    <row r="882" ht="15.75" customHeight="1">
      <c r="B882" s="421"/>
      <c r="C882" s="421"/>
      <c r="E882" s="421"/>
      <c r="F882" s="422"/>
      <c r="G882" s="422"/>
      <c r="H882" s="422"/>
    </row>
    <row r="883" ht="15.75" customHeight="1">
      <c r="B883" s="421"/>
      <c r="C883" s="421"/>
      <c r="E883" s="421"/>
      <c r="F883" s="422"/>
      <c r="G883" s="422"/>
      <c r="H883" s="422"/>
    </row>
    <row r="884" ht="15.75" customHeight="1">
      <c r="B884" s="421"/>
      <c r="C884" s="421"/>
      <c r="E884" s="421"/>
      <c r="F884" s="422"/>
      <c r="G884" s="422"/>
      <c r="H884" s="422"/>
    </row>
    <row r="885" ht="15.75" customHeight="1">
      <c r="B885" s="421"/>
      <c r="C885" s="421"/>
      <c r="E885" s="421"/>
      <c r="F885" s="422"/>
      <c r="G885" s="422"/>
      <c r="H885" s="422"/>
    </row>
    <row r="886" ht="15.75" customHeight="1">
      <c r="B886" s="421"/>
      <c r="C886" s="421"/>
      <c r="E886" s="421"/>
      <c r="F886" s="422"/>
      <c r="G886" s="422"/>
      <c r="H886" s="422"/>
    </row>
    <row r="887" ht="15.75" customHeight="1">
      <c r="B887" s="421"/>
      <c r="C887" s="421"/>
      <c r="E887" s="421"/>
      <c r="F887" s="422"/>
      <c r="G887" s="422"/>
      <c r="H887" s="422"/>
    </row>
    <row r="888" ht="15.75" customHeight="1">
      <c r="B888" s="421"/>
      <c r="C888" s="421"/>
      <c r="E888" s="421"/>
      <c r="F888" s="422"/>
      <c r="G888" s="422"/>
      <c r="H888" s="422"/>
    </row>
    <row r="889" ht="15.75" customHeight="1">
      <c r="B889" s="421"/>
      <c r="C889" s="421"/>
      <c r="E889" s="421"/>
      <c r="F889" s="422"/>
      <c r="G889" s="422"/>
      <c r="H889" s="422"/>
    </row>
    <row r="890" ht="15.75" customHeight="1">
      <c r="B890" s="421"/>
      <c r="C890" s="421"/>
      <c r="E890" s="421"/>
      <c r="F890" s="422"/>
      <c r="G890" s="422"/>
      <c r="H890" s="422"/>
    </row>
    <row r="891" ht="15.75" customHeight="1">
      <c r="B891" s="421"/>
      <c r="C891" s="421"/>
      <c r="E891" s="421"/>
      <c r="F891" s="422"/>
      <c r="G891" s="422"/>
      <c r="H891" s="422"/>
    </row>
    <row r="892" ht="15.75" customHeight="1">
      <c r="B892" s="421"/>
      <c r="C892" s="421"/>
      <c r="E892" s="421"/>
      <c r="F892" s="422"/>
      <c r="G892" s="422"/>
      <c r="H892" s="422"/>
    </row>
    <row r="893" ht="15.75" customHeight="1">
      <c r="B893" s="421"/>
      <c r="C893" s="421"/>
      <c r="E893" s="421"/>
      <c r="F893" s="422"/>
      <c r="G893" s="422"/>
      <c r="H893" s="422"/>
    </row>
    <row r="894" ht="15.75" customHeight="1">
      <c r="B894" s="421"/>
      <c r="C894" s="421"/>
      <c r="E894" s="421"/>
      <c r="F894" s="422"/>
      <c r="G894" s="422"/>
      <c r="H894" s="422"/>
    </row>
    <row r="895" ht="15.75" customHeight="1">
      <c r="B895" s="421"/>
      <c r="C895" s="421"/>
      <c r="E895" s="421"/>
      <c r="F895" s="422"/>
      <c r="G895" s="422"/>
      <c r="H895" s="422"/>
    </row>
    <row r="896" ht="15.75" customHeight="1">
      <c r="B896" s="421"/>
      <c r="C896" s="421"/>
      <c r="E896" s="421"/>
      <c r="F896" s="422"/>
      <c r="G896" s="422"/>
      <c r="H896" s="422"/>
    </row>
    <row r="897" ht="15.75" customHeight="1">
      <c r="B897" s="421"/>
      <c r="C897" s="421"/>
      <c r="E897" s="421"/>
      <c r="F897" s="422"/>
      <c r="G897" s="422"/>
      <c r="H897" s="422"/>
    </row>
    <row r="898" ht="15.75" customHeight="1">
      <c r="B898" s="421"/>
      <c r="C898" s="421"/>
      <c r="E898" s="421"/>
      <c r="F898" s="422"/>
      <c r="G898" s="422"/>
      <c r="H898" s="422"/>
    </row>
    <row r="899" ht="15.75" customHeight="1">
      <c r="B899" s="421"/>
      <c r="C899" s="421"/>
      <c r="E899" s="421"/>
      <c r="F899" s="422"/>
      <c r="G899" s="422"/>
      <c r="H899" s="422"/>
    </row>
    <row r="900" ht="15.75" customHeight="1">
      <c r="B900" s="421"/>
      <c r="C900" s="421"/>
      <c r="E900" s="421"/>
      <c r="F900" s="422"/>
      <c r="G900" s="422"/>
      <c r="H900" s="422"/>
    </row>
    <row r="901" ht="15.75" customHeight="1">
      <c r="B901" s="421"/>
      <c r="C901" s="421"/>
      <c r="E901" s="421"/>
      <c r="F901" s="422"/>
      <c r="G901" s="422"/>
      <c r="H901" s="422"/>
    </row>
    <row r="902" ht="15.75" customHeight="1">
      <c r="B902" s="421"/>
      <c r="C902" s="421"/>
      <c r="E902" s="421"/>
      <c r="F902" s="422"/>
      <c r="G902" s="422"/>
      <c r="H902" s="422"/>
    </row>
    <row r="903" ht="15.75" customHeight="1">
      <c r="B903" s="421"/>
      <c r="C903" s="421"/>
      <c r="E903" s="421"/>
      <c r="F903" s="422"/>
      <c r="G903" s="422"/>
      <c r="H903" s="422"/>
    </row>
    <row r="904" ht="15.75" customHeight="1">
      <c r="B904" s="421"/>
      <c r="C904" s="421"/>
      <c r="E904" s="421"/>
      <c r="F904" s="422"/>
      <c r="G904" s="422"/>
      <c r="H904" s="422"/>
    </row>
    <row r="905" ht="15.75" customHeight="1">
      <c r="B905" s="421"/>
      <c r="C905" s="421"/>
      <c r="E905" s="421"/>
      <c r="F905" s="422"/>
      <c r="G905" s="422"/>
      <c r="H905" s="422"/>
    </row>
    <row r="906" ht="15.75" customHeight="1">
      <c r="B906" s="421"/>
      <c r="C906" s="421"/>
      <c r="E906" s="421"/>
      <c r="F906" s="422"/>
      <c r="G906" s="422"/>
      <c r="H906" s="422"/>
    </row>
    <row r="907" ht="15.75" customHeight="1">
      <c r="B907" s="421"/>
      <c r="C907" s="421"/>
      <c r="E907" s="421"/>
      <c r="F907" s="422"/>
      <c r="G907" s="422"/>
      <c r="H907" s="422"/>
    </row>
    <row r="908" ht="15.75" customHeight="1">
      <c r="B908" s="421"/>
      <c r="C908" s="421"/>
      <c r="E908" s="421"/>
      <c r="F908" s="422"/>
      <c r="G908" s="422"/>
      <c r="H908" s="422"/>
    </row>
    <row r="909" ht="15.75" customHeight="1">
      <c r="B909" s="421"/>
      <c r="C909" s="421"/>
      <c r="E909" s="421"/>
      <c r="F909" s="422"/>
      <c r="G909" s="422"/>
      <c r="H909" s="422"/>
    </row>
    <row r="910" ht="15.75" customHeight="1">
      <c r="B910" s="421"/>
      <c r="C910" s="421"/>
      <c r="E910" s="421"/>
      <c r="F910" s="422"/>
      <c r="G910" s="422"/>
      <c r="H910" s="422"/>
    </row>
    <row r="911" ht="15.75" customHeight="1">
      <c r="B911" s="421"/>
      <c r="C911" s="421"/>
      <c r="E911" s="421"/>
      <c r="F911" s="422"/>
      <c r="G911" s="422"/>
      <c r="H911" s="422"/>
    </row>
    <row r="912" ht="15.75" customHeight="1">
      <c r="B912" s="421"/>
      <c r="C912" s="421"/>
      <c r="E912" s="421"/>
      <c r="F912" s="422"/>
      <c r="G912" s="422"/>
      <c r="H912" s="422"/>
    </row>
    <row r="913" ht="15.75" customHeight="1">
      <c r="B913" s="421"/>
      <c r="C913" s="421"/>
      <c r="E913" s="421"/>
      <c r="F913" s="422"/>
      <c r="G913" s="422"/>
      <c r="H913" s="422"/>
    </row>
    <row r="914" ht="15.75" customHeight="1">
      <c r="B914" s="421"/>
      <c r="C914" s="421"/>
      <c r="E914" s="421"/>
      <c r="F914" s="422"/>
      <c r="G914" s="422"/>
      <c r="H914" s="422"/>
    </row>
    <row r="915" ht="15.75" customHeight="1">
      <c r="B915" s="421"/>
      <c r="C915" s="421"/>
      <c r="E915" s="421"/>
      <c r="F915" s="422"/>
      <c r="G915" s="422"/>
      <c r="H915" s="422"/>
    </row>
    <row r="916" ht="15.75" customHeight="1">
      <c r="B916" s="421"/>
      <c r="C916" s="421"/>
      <c r="E916" s="421"/>
      <c r="F916" s="422"/>
      <c r="G916" s="422"/>
      <c r="H916" s="422"/>
    </row>
    <row r="917" ht="15.75" customHeight="1">
      <c r="B917" s="421"/>
      <c r="C917" s="421"/>
      <c r="E917" s="421"/>
      <c r="F917" s="422"/>
      <c r="G917" s="422"/>
      <c r="H917" s="422"/>
    </row>
    <row r="918" ht="15.75" customHeight="1">
      <c r="B918" s="421"/>
      <c r="C918" s="421"/>
      <c r="E918" s="421"/>
      <c r="F918" s="422"/>
      <c r="G918" s="422"/>
      <c r="H918" s="422"/>
    </row>
    <row r="919" ht="15.75" customHeight="1">
      <c r="B919" s="421"/>
      <c r="C919" s="421"/>
      <c r="E919" s="421"/>
      <c r="F919" s="422"/>
      <c r="G919" s="422"/>
      <c r="H919" s="422"/>
    </row>
    <row r="920" ht="15.75" customHeight="1">
      <c r="B920" s="421"/>
      <c r="C920" s="421"/>
      <c r="E920" s="421"/>
      <c r="F920" s="422"/>
      <c r="G920" s="422"/>
      <c r="H920" s="422"/>
    </row>
    <row r="921" ht="15.75" customHeight="1">
      <c r="B921" s="421"/>
      <c r="C921" s="421"/>
      <c r="E921" s="421"/>
      <c r="F921" s="422"/>
      <c r="G921" s="422"/>
      <c r="H921" s="422"/>
    </row>
    <row r="922" ht="15.75" customHeight="1">
      <c r="B922" s="421"/>
      <c r="C922" s="421"/>
      <c r="E922" s="421"/>
      <c r="F922" s="422"/>
      <c r="G922" s="422"/>
      <c r="H922" s="422"/>
    </row>
    <row r="923" ht="15.75" customHeight="1">
      <c r="B923" s="421"/>
      <c r="C923" s="421"/>
      <c r="E923" s="421"/>
      <c r="F923" s="422"/>
      <c r="G923" s="422"/>
      <c r="H923" s="422"/>
    </row>
    <row r="924" ht="15.75" customHeight="1">
      <c r="B924" s="421"/>
      <c r="C924" s="421"/>
      <c r="E924" s="421"/>
      <c r="F924" s="422"/>
      <c r="G924" s="422"/>
      <c r="H924" s="422"/>
    </row>
    <row r="925" ht="15.75" customHeight="1">
      <c r="B925" s="421"/>
      <c r="C925" s="421"/>
      <c r="E925" s="421"/>
      <c r="F925" s="422"/>
      <c r="G925" s="422"/>
      <c r="H925" s="422"/>
    </row>
    <row r="926" ht="15.75" customHeight="1">
      <c r="B926" s="421"/>
      <c r="C926" s="421"/>
      <c r="E926" s="421"/>
      <c r="F926" s="422"/>
      <c r="G926" s="422"/>
      <c r="H926" s="422"/>
    </row>
    <row r="927" ht="15.75" customHeight="1">
      <c r="B927" s="421"/>
      <c r="C927" s="421"/>
      <c r="E927" s="421"/>
      <c r="F927" s="422"/>
      <c r="G927" s="422"/>
      <c r="H927" s="422"/>
    </row>
    <row r="928" ht="15.75" customHeight="1">
      <c r="B928" s="421"/>
      <c r="C928" s="421"/>
      <c r="E928" s="421"/>
      <c r="F928" s="422"/>
      <c r="G928" s="422"/>
      <c r="H928" s="422"/>
    </row>
    <row r="929" ht="15.75" customHeight="1">
      <c r="B929" s="421"/>
      <c r="C929" s="421"/>
      <c r="E929" s="421"/>
      <c r="F929" s="422"/>
      <c r="G929" s="422"/>
      <c r="H929" s="422"/>
    </row>
    <row r="930" ht="15.75" customHeight="1">
      <c r="B930" s="421"/>
      <c r="C930" s="421"/>
      <c r="E930" s="421"/>
      <c r="F930" s="422"/>
      <c r="G930" s="422"/>
      <c r="H930" s="422"/>
    </row>
    <row r="931" ht="15.75" customHeight="1">
      <c r="B931" s="421"/>
      <c r="C931" s="421"/>
      <c r="E931" s="421"/>
      <c r="F931" s="422"/>
      <c r="G931" s="422"/>
      <c r="H931" s="422"/>
    </row>
    <row r="932" ht="15.75" customHeight="1">
      <c r="B932" s="421"/>
      <c r="C932" s="421"/>
      <c r="E932" s="421"/>
      <c r="F932" s="422"/>
      <c r="G932" s="422"/>
      <c r="H932" s="422"/>
    </row>
    <row r="933" ht="15.75" customHeight="1">
      <c r="B933" s="421"/>
      <c r="C933" s="421"/>
      <c r="E933" s="421"/>
      <c r="F933" s="422"/>
      <c r="G933" s="422"/>
      <c r="H933" s="422"/>
    </row>
    <row r="934" ht="15.75" customHeight="1">
      <c r="B934" s="421"/>
      <c r="C934" s="421"/>
      <c r="E934" s="421"/>
      <c r="F934" s="422"/>
      <c r="G934" s="422"/>
      <c r="H934" s="422"/>
    </row>
    <row r="935" ht="15.75" customHeight="1">
      <c r="B935" s="421"/>
      <c r="C935" s="421"/>
      <c r="E935" s="421"/>
      <c r="F935" s="422"/>
      <c r="G935" s="422"/>
      <c r="H935" s="422"/>
    </row>
    <row r="936" ht="15.75" customHeight="1">
      <c r="B936" s="421"/>
      <c r="C936" s="421"/>
      <c r="E936" s="421"/>
      <c r="F936" s="422"/>
      <c r="G936" s="422"/>
      <c r="H936" s="422"/>
    </row>
    <row r="937" ht="15.75" customHeight="1">
      <c r="B937" s="421"/>
      <c r="C937" s="421"/>
      <c r="E937" s="421"/>
      <c r="F937" s="422"/>
      <c r="G937" s="422"/>
      <c r="H937" s="422"/>
    </row>
    <row r="938" ht="15.75" customHeight="1">
      <c r="B938" s="421"/>
      <c r="C938" s="421"/>
      <c r="E938" s="421"/>
      <c r="F938" s="422"/>
      <c r="G938" s="422"/>
      <c r="H938" s="422"/>
    </row>
    <row r="939" ht="15.75" customHeight="1">
      <c r="B939" s="421"/>
      <c r="C939" s="421"/>
      <c r="E939" s="421"/>
      <c r="F939" s="422"/>
      <c r="G939" s="422"/>
      <c r="H939" s="422"/>
    </row>
    <row r="940" ht="15.75" customHeight="1">
      <c r="B940" s="421"/>
      <c r="C940" s="421"/>
      <c r="E940" s="421"/>
      <c r="F940" s="422"/>
      <c r="G940" s="422"/>
      <c r="H940" s="422"/>
    </row>
    <row r="941" ht="15.75" customHeight="1">
      <c r="B941" s="421"/>
      <c r="C941" s="421"/>
      <c r="E941" s="421"/>
      <c r="F941" s="422"/>
      <c r="G941" s="422"/>
      <c r="H941" s="422"/>
    </row>
    <row r="942" ht="15.75" customHeight="1">
      <c r="B942" s="421"/>
      <c r="C942" s="421"/>
      <c r="E942" s="421"/>
      <c r="F942" s="422"/>
      <c r="G942" s="422"/>
      <c r="H942" s="422"/>
    </row>
    <row r="943" ht="15.75" customHeight="1">
      <c r="B943" s="421"/>
      <c r="C943" s="421"/>
      <c r="E943" s="421"/>
      <c r="F943" s="422"/>
      <c r="G943" s="422"/>
      <c r="H943" s="422"/>
    </row>
    <row r="944" ht="15.75" customHeight="1">
      <c r="B944" s="421"/>
      <c r="C944" s="421"/>
      <c r="E944" s="421"/>
      <c r="F944" s="422"/>
      <c r="G944" s="422"/>
      <c r="H944" s="422"/>
    </row>
    <row r="945" ht="15.75" customHeight="1">
      <c r="B945" s="421"/>
      <c r="C945" s="421"/>
      <c r="E945" s="421"/>
      <c r="F945" s="422"/>
      <c r="G945" s="422"/>
      <c r="H945" s="422"/>
    </row>
    <row r="946" ht="15.75" customHeight="1">
      <c r="B946" s="421"/>
      <c r="C946" s="421"/>
      <c r="E946" s="421"/>
      <c r="F946" s="422"/>
      <c r="G946" s="422"/>
      <c r="H946" s="422"/>
    </row>
    <row r="947" ht="15.75" customHeight="1">
      <c r="B947" s="421"/>
      <c r="C947" s="421"/>
      <c r="E947" s="421"/>
      <c r="F947" s="422"/>
      <c r="G947" s="422"/>
      <c r="H947" s="422"/>
    </row>
    <row r="948" ht="15.75" customHeight="1">
      <c r="B948" s="421"/>
      <c r="C948" s="421"/>
      <c r="E948" s="421"/>
      <c r="F948" s="422"/>
      <c r="G948" s="422"/>
      <c r="H948" s="422"/>
    </row>
    <row r="949" ht="15.75" customHeight="1">
      <c r="B949" s="421"/>
      <c r="C949" s="421"/>
      <c r="E949" s="421"/>
      <c r="F949" s="422"/>
      <c r="G949" s="422"/>
      <c r="H949" s="422"/>
    </row>
    <row r="950" ht="15.75" customHeight="1">
      <c r="B950" s="421"/>
      <c r="C950" s="421"/>
      <c r="E950" s="421"/>
      <c r="F950" s="422"/>
      <c r="G950" s="422"/>
      <c r="H950" s="422"/>
    </row>
    <row r="951" ht="15.75" customHeight="1">
      <c r="B951" s="421"/>
      <c r="C951" s="421"/>
      <c r="E951" s="421"/>
      <c r="F951" s="422"/>
      <c r="G951" s="422"/>
      <c r="H951" s="422"/>
    </row>
    <row r="952" ht="15.75" customHeight="1">
      <c r="B952" s="421"/>
      <c r="C952" s="421"/>
      <c r="E952" s="421"/>
      <c r="F952" s="422"/>
      <c r="G952" s="422"/>
      <c r="H952" s="422"/>
    </row>
    <row r="953" ht="15.75" customHeight="1">
      <c r="B953" s="421"/>
      <c r="C953" s="421"/>
      <c r="E953" s="421"/>
      <c r="F953" s="422"/>
      <c r="G953" s="422"/>
      <c r="H953" s="422"/>
    </row>
    <row r="954" ht="15.75" customHeight="1">
      <c r="B954" s="421"/>
      <c r="C954" s="421"/>
      <c r="E954" s="421"/>
      <c r="F954" s="422"/>
      <c r="G954" s="422"/>
      <c r="H954" s="422"/>
    </row>
    <row r="955" ht="15.75" customHeight="1">
      <c r="B955" s="421"/>
      <c r="C955" s="421"/>
      <c r="E955" s="421"/>
      <c r="F955" s="422"/>
      <c r="G955" s="422"/>
      <c r="H955" s="422"/>
    </row>
    <row r="956" ht="15.75" customHeight="1">
      <c r="B956" s="421"/>
      <c r="C956" s="421"/>
      <c r="E956" s="421"/>
      <c r="F956" s="422"/>
      <c r="G956" s="422"/>
      <c r="H956" s="422"/>
    </row>
    <row r="957" ht="15.75" customHeight="1">
      <c r="B957" s="421"/>
      <c r="C957" s="421"/>
      <c r="E957" s="421"/>
      <c r="F957" s="422"/>
      <c r="G957" s="422"/>
      <c r="H957" s="422"/>
    </row>
    <row r="958" ht="15.75" customHeight="1">
      <c r="B958" s="421"/>
      <c r="C958" s="421"/>
      <c r="E958" s="421"/>
      <c r="F958" s="422"/>
      <c r="G958" s="422"/>
      <c r="H958" s="422"/>
    </row>
    <row r="959" ht="15.75" customHeight="1">
      <c r="B959" s="421"/>
      <c r="C959" s="421"/>
      <c r="E959" s="421"/>
      <c r="F959" s="422"/>
      <c r="G959" s="422"/>
      <c r="H959" s="422"/>
    </row>
    <row r="960" ht="15.75" customHeight="1">
      <c r="B960" s="421"/>
      <c r="C960" s="421"/>
      <c r="E960" s="421"/>
      <c r="F960" s="422"/>
      <c r="G960" s="422"/>
      <c r="H960" s="422"/>
    </row>
    <row r="961" ht="15.75" customHeight="1">
      <c r="B961" s="421"/>
      <c r="C961" s="421"/>
      <c r="E961" s="421"/>
      <c r="F961" s="422"/>
      <c r="G961" s="422"/>
      <c r="H961" s="422"/>
    </row>
    <row r="962" ht="15.75" customHeight="1">
      <c r="B962" s="421"/>
      <c r="C962" s="421"/>
      <c r="E962" s="421"/>
      <c r="F962" s="422"/>
      <c r="G962" s="422"/>
      <c r="H962" s="422"/>
    </row>
    <row r="963" ht="15.75" customHeight="1">
      <c r="B963" s="421"/>
      <c r="C963" s="421"/>
      <c r="E963" s="421"/>
      <c r="F963" s="422"/>
      <c r="G963" s="422"/>
      <c r="H963" s="422"/>
    </row>
    <row r="964" ht="15.75" customHeight="1">
      <c r="B964" s="421"/>
      <c r="C964" s="421"/>
      <c r="E964" s="421"/>
      <c r="F964" s="422"/>
      <c r="G964" s="422"/>
      <c r="H964" s="422"/>
    </row>
    <row r="965" ht="15.75" customHeight="1">
      <c r="B965" s="421"/>
      <c r="C965" s="421"/>
      <c r="E965" s="421"/>
      <c r="F965" s="422"/>
      <c r="G965" s="422"/>
      <c r="H965" s="422"/>
    </row>
    <row r="966" ht="15.75" customHeight="1">
      <c r="B966" s="421"/>
      <c r="C966" s="421"/>
      <c r="E966" s="421"/>
      <c r="F966" s="422"/>
      <c r="G966" s="422"/>
      <c r="H966" s="422"/>
    </row>
    <row r="967" ht="15.75" customHeight="1">
      <c r="B967" s="421"/>
      <c r="C967" s="421"/>
      <c r="E967" s="421"/>
      <c r="F967" s="422"/>
      <c r="G967" s="422"/>
      <c r="H967" s="422"/>
    </row>
    <row r="968" ht="15.75" customHeight="1">
      <c r="B968" s="421"/>
      <c r="C968" s="421"/>
      <c r="E968" s="421"/>
      <c r="F968" s="422"/>
      <c r="G968" s="422"/>
      <c r="H968" s="422"/>
    </row>
    <row r="969" ht="15.75" customHeight="1">
      <c r="B969" s="421"/>
      <c r="C969" s="421"/>
      <c r="E969" s="421"/>
      <c r="F969" s="422"/>
      <c r="G969" s="422"/>
      <c r="H969" s="422"/>
    </row>
    <row r="970" ht="15.75" customHeight="1">
      <c r="B970" s="421"/>
      <c r="C970" s="421"/>
      <c r="E970" s="421"/>
      <c r="F970" s="422"/>
      <c r="G970" s="422"/>
      <c r="H970" s="422"/>
    </row>
    <row r="971" ht="15.75" customHeight="1">
      <c r="B971" s="421"/>
      <c r="C971" s="421"/>
      <c r="E971" s="421"/>
      <c r="F971" s="422"/>
      <c r="G971" s="422"/>
      <c r="H971" s="422"/>
    </row>
    <row r="972" ht="15.75" customHeight="1">
      <c r="B972" s="421"/>
      <c r="C972" s="421"/>
      <c r="E972" s="421"/>
      <c r="F972" s="422"/>
      <c r="G972" s="422"/>
      <c r="H972" s="422"/>
    </row>
    <row r="973" ht="15.75" customHeight="1">
      <c r="B973" s="421"/>
      <c r="C973" s="421"/>
      <c r="E973" s="421"/>
      <c r="F973" s="422"/>
      <c r="G973" s="422"/>
      <c r="H973" s="422"/>
    </row>
    <row r="974" ht="15.75" customHeight="1">
      <c r="B974" s="421"/>
      <c r="C974" s="421"/>
      <c r="E974" s="421"/>
      <c r="F974" s="422"/>
      <c r="G974" s="422"/>
      <c r="H974" s="422"/>
    </row>
    <row r="975" ht="15.75" customHeight="1">
      <c r="B975" s="421"/>
      <c r="C975" s="421"/>
      <c r="E975" s="421"/>
      <c r="F975" s="422"/>
      <c r="G975" s="422"/>
      <c r="H975" s="422"/>
    </row>
    <row r="976" ht="15.75" customHeight="1">
      <c r="B976" s="421"/>
      <c r="C976" s="421"/>
      <c r="E976" s="421"/>
      <c r="F976" s="422"/>
      <c r="G976" s="422"/>
      <c r="H976" s="422"/>
    </row>
    <row r="977" ht="15.75" customHeight="1">
      <c r="B977" s="421"/>
      <c r="C977" s="421"/>
      <c r="E977" s="421"/>
      <c r="F977" s="422"/>
      <c r="G977" s="422"/>
      <c r="H977" s="422"/>
    </row>
    <row r="978" ht="15.75" customHeight="1">
      <c r="B978" s="421"/>
      <c r="C978" s="421"/>
      <c r="E978" s="421"/>
      <c r="F978" s="422"/>
      <c r="G978" s="422"/>
      <c r="H978" s="422"/>
    </row>
    <row r="979" ht="15.75" customHeight="1">
      <c r="B979" s="421"/>
      <c r="C979" s="421"/>
      <c r="E979" s="421"/>
      <c r="F979" s="422"/>
      <c r="G979" s="422"/>
      <c r="H979" s="422"/>
    </row>
    <row r="980" ht="15.75" customHeight="1">
      <c r="B980" s="421"/>
      <c r="C980" s="421"/>
      <c r="E980" s="421"/>
      <c r="F980" s="422"/>
      <c r="G980" s="422"/>
      <c r="H980" s="422"/>
    </row>
    <row r="981" ht="15.75" customHeight="1">
      <c r="B981" s="421"/>
      <c r="C981" s="421"/>
      <c r="E981" s="421"/>
      <c r="F981" s="422"/>
      <c r="G981" s="422"/>
      <c r="H981" s="422"/>
    </row>
    <row r="982" ht="15.75" customHeight="1">
      <c r="B982" s="421"/>
      <c r="C982" s="421"/>
      <c r="E982" s="421"/>
      <c r="F982" s="422"/>
      <c r="G982" s="422"/>
      <c r="H982" s="422"/>
    </row>
    <row r="983" ht="15.75" customHeight="1">
      <c r="B983" s="421"/>
      <c r="C983" s="421"/>
      <c r="E983" s="421"/>
      <c r="F983" s="422"/>
      <c r="G983" s="422"/>
      <c r="H983" s="422"/>
    </row>
    <row r="984" ht="15.75" customHeight="1">
      <c r="B984" s="421"/>
      <c r="C984" s="421"/>
      <c r="E984" s="421"/>
      <c r="F984" s="422"/>
      <c r="G984" s="422"/>
      <c r="H984" s="422"/>
    </row>
    <row r="985" ht="15.75" customHeight="1">
      <c r="B985" s="421"/>
      <c r="C985" s="421"/>
      <c r="E985" s="421"/>
      <c r="F985" s="422"/>
      <c r="G985" s="422"/>
      <c r="H985" s="422"/>
    </row>
    <row r="986" ht="15.75" customHeight="1">
      <c r="B986" s="421"/>
      <c r="C986" s="421"/>
      <c r="E986" s="421"/>
      <c r="F986" s="422"/>
      <c r="G986" s="422"/>
      <c r="H986" s="422"/>
    </row>
    <row r="987" ht="15.75" customHeight="1">
      <c r="B987" s="421"/>
      <c r="C987" s="421"/>
      <c r="E987" s="421"/>
      <c r="F987" s="422"/>
      <c r="G987" s="422"/>
      <c r="H987" s="422"/>
    </row>
    <row r="988" ht="15.75" customHeight="1">
      <c r="B988" s="421"/>
      <c r="C988" s="421"/>
      <c r="E988" s="421"/>
      <c r="F988" s="422"/>
      <c r="G988" s="422"/>
      <c r="H988" s="422"/>
    </row>
    <row r="989" ht="15.75" customHeight="1">
      <c r="B989" s="421"/>
      <c r="C989" s="421"/>
      <c r="E989" s="421"/>
      <c r="F989" s="422"/>
      <c r="G989" s="422"/>
      <c r="H989" s="422"/>
    </row>
    <row r="990" ht="15.75" customHeight="1">
      <c r="B990" s="421"/>
      <c r="C990" s="421"/>
      <c r="E990" s="421"/>
      <c r="F990" s="422"/>
      <c r="G990" s="422"/>
      <c r="H990" s="422"/>
    </row>
    <row r="991" ht="15.75" customHeight="1">
      <c r="B991" s="421"/>
      <c r="C991" s="421"/>
      <c r="E991" s="421"/>
      <c r="F991" s="422"/>
      <c r="G991" s="422"/>
      <c r="H991" s="422"/>
    </row>
    <row r="992" ht="15.75" customHeight="1">
      <c r="B992" s="421"/>
      <c r="C992" s="421"/>
      <c r="E992" s="421"/>
      <c r="F992" s="422"/>
      <c r="G992" s="422"/>
      <c r="H992" s="422"/>
    </row>
    <row r="993" ht="15.75" customHeight="1">
      <c r="B993" s="421"/>
      <c r="C993" s="421"/>
      <c r="E993" s="421"/>
      <c r="F993" s="422"/>
      <c r="G993" s="422"/>
      <c r="H993" s="422"/>
    </row>
    <row r="994" ht="15.75" customHeight="1">
      <c r="B994" s="421"/>
      <c r="C994" s="421"/>
      <c r="E994" s="421"/>
      <c r="F994" s="422"/>
      <c r="G994" s="422"/>
      <c r="H994" s="422"/>
    </row>
    <row r="995" ht="15.75" customHeight="1">
      <c r="B995" s="421"/>
      <c r="C995" s="421"/>
      <c r="E995" s="421"/>
      <c r="F995" s="422"/>
      <c r="G995" s="422"/>
      <c r="H995" s="422"/>
    </row>
    <row r="996" ht="15.75" customHeight="1">
      <c r="B996" s="421"/>
      <c r="C996" s="421"/>
      <c r="E996" s="421"/>
      <c r="F996" s="422"/>
      <c r="G996" s="422"/>
      <c r="H996" s="422"/>
    </row>
    <row r="997" ht="15.75" customHeight="1">
      <c r="B997" s="421"/>
      <c r="C997" s="421"/>
      <c r="E997" s="421"/>
      <c r="F997" s="422"/>
      <c r="G997" s="422"/>
      <c r="H997" s="422"/>
    </row>
    <row r="998" ht="15.75" customHeight="1">
      <c r="B998" s="421"/>
      <c r="C998" s="421"/>
      <c r="E998" s="421"/>
      <c r="F998" s="422"/>
      <c r="G998" s="422"/>
      <c r="H998" s="422"/>
    </row>
    <row r="999" ht="15.75" customHeight="1">
      <c r="B999" s="421"/>
      <c r="C999" s="421"/>
      <c r="E999" s="421"/>
      <c r="F999" s="422"/>
      <c r="G999" s="422"/>
      <c r="H999" s="422"/>
    </row>
    <row r="1000" ht="15.75" customHeight="1">
      <c r="B1000" s="421"/>
      <c r="C1000" s="421"/>
      <c r="E1000" s="421"/>
      <c r="F1000" s="422"/>
      <c r="G1000" s="422"/>
      <c r="H1000" s="422"/>
    </row>
  </sheetData>
  <mergeCells count="23">
    <mergeCell ref="A2:B2"/>
    <mergeCell ref="A3:I3"/>
    <mergeCell ref="A4:I4"/>
    <mergeCell ref="A9:C9"/>
    <mergeCell ref="E12:F12"/>
    <mergeCell ref="K12:L12"/>
    <mergeCell ref="N12:O12"/>
    <mergeCell ref="A12:C12"/>
    <mergeCell ref="A16:C16"/>
    <mergeCell ref="A27:C27"/>
    <mergeCell ref="A33:C33"/>
    <mergeCell ref="A34:C34"/>
    <mergeCell ref="A44:C44"/>
    <mergeCell ref="A71:C71"/>
    <mergeCell ref="B176:C176"/>
    <mergeCell ref="B196:C196"/>
    <mergeCell ref="A94:B94"/>
    <mergeCell ref="A95:C95"/>
    <mergeCell ref="A110:C110"/>
    <mergeCell ref="A113:C113"/>
    <mergeCell ref="A121:C121"/>
    <mergeCell ref="A141:C141"/>
    <mergeCell ref="B155:C155"/>
  </mergeCells>
  <dataValidations>
    <dataValidation type="list" allowBlank="1" showErrorMessage="1" sqref="I8 I10:I11 I13:I154 I156:I175 I177:I248">
      <formula1>$O$2:$O$6</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0.63"/>
    <col customWidth="1" min="2" max="2" width="68.5"/>
    <col customWidth="1" min="3" max="3" width="94.63"/>
    <col customWidth="1" min="4" max="4" width="50.63"/>
    <col customWidth="1" min="5" max="5" width="28.5"/>
    <col customWidth="1" min="6" max="6" width="19.88"/>
    <col customWidth="1" min="7" max="7" width="57.5"/>
    <col customWidth="1" min="8" max="8" width="23.5"/>
    <col customWidth="1" min="9" max="9" width="10.63"/>
    <col customWidth="1" min="10" max="10" width="10.5"/>
    <col customWidth="1" min="11" max="11" width="9.38"/>
    <col customWidth="1" min="12" max="12" width="10.63"/>
  </cols>
  <sheetData>
    <row r="1" ht="15.75" customHeight="1">
      <c r="A1" s="335"/>
      <c r="B1" s="129"/>
      <c r="C1" s="129"/>
      <c r="D1" s="335"/>
      <c r="E1" s="129"/>
      <c r="F1" s="335"/>
      <c r="G1" s="335"/>
      <c r="H1" s="335"/>
      <c r="I1" s="335"/>
      <c r="J1" s="132"/>
      <c r="K1" s="132"/>
      <c r="L1" s="134"/>
      <c r="M1" s="134"/>
      <c r="N1" s="134"/>
      <c r="O1" s="134"/>
      <c r="P1" s="134"/>
      <c r="Q1" s="134"/>
      <c r="R1" s="134"/>
      <c r="S1" s="134"/>
      <c r="T1" s="134"/>
      <c r="U1" s="134"/>
      <c r="V1" s="134"/>
      <c r="W1" s="134"/>
      <c r="X1" s="134"/>
      <c r="Y1" s="134"/>
      <c r="Z1" s="134"/>
      <c r="AA1" s="135"/>
      <c r="AB1" s="135"/>
      <c r="AC1" s="135"/>
      <c r="AD1" s="135"/>
      <c r="AE1" s="135"/>
      <c r="AF1" s="135"/>
      <c r="AG1" s="135"/>
      <c r="AH1" s="135"/>
      <c r="AI1" s="135"/>
      <c r="AJ1" s="135"/>
      <c r="AK1" s="135"/>
      <c r="AL1" s="135"/>
      <c r="AM1" s="135"/>
      <c r="AN1" s="135"/>
      <c r="AO1" s="135"/>
      <c r="AP1" s="135"/>
      <c r="AQ1" s="135"/>
      <c r="AR1" s="135"/>
      <c r="AS1" s="135"/>
      <c r="AT1" s="135"/>
    </row>
    <row r="2" ht="15.75" customHeight="1">
      <c r="A2" s="336" t="s">
        <v>109</v>
      </c>
      <c r="B2" s="6"/>
      <c r="C2" s="138"/>
      <c r="D2" s="337"/>
      <c r="E2" s="138"/>
      <c r="F2" s="337"/>
      <c r="G2" s="337"/>
      <c r="H2" s="337"/>
      <c r="I2" s="338"/>
      <c r="J2" s="132"/>
      <c r="K2" s="132"/>
      <c r="L2" s="134"/>
      <c r="M2" s="134"/>
      <c r="N2" s="134"/>
      <c r="O2" s="140" t="s">
        <v>51</v>
      </c>
      <c r="P2" s="134"/>
      <c r="Q2" s="134"/>
      <c r="R2" s="134"/>
      <c r="S2" s="134"/>
      <c r="T2" s="134"/>
      <c r="U2" s="134"/>
      <c r="V2" s="134"/>
      <c r="W2" s="134"/>
      <c r="X2" s="134"/>
      <c r="Y2" s="134"/>
      <c r="Z2" s="134"/>
      <c r="AA2" s="135"/>
      <c r="AB2" s="135"/>
      <c r="AC2" s="135"/>
      <c r="AD2" s="135"/>
      <c r="AE2" s="135"/>
      <c r="AF2" s="135"/>
      <c r="AG2" s="135"/>
      <c r="AH2" s="135"/>
      <c r="AI2" s="135"/>
      <c r="AJ2" s="135"/>
      <c r="AK2" s="135"/>
      <c r="AL2" s="135"/>
      <c r="AM2" s="135"/>
      <c r="AN2" s="135"/>
      <c r="AO2" s="135"/>
      <c r="AP2" s="135"/>
      <c r="AQ2" s="135"/>
      <c r="AR2" s="135"/>
      <c r="AS2" s="135"/>
      <c r="AT2" s="135"/>
    </row>
    <row r="3" ht="15.75" customHeight="1">
      <c r="A3" s="296" t="s">
        <v>110</v>
      </c>
      <c r="B3" s="5"/>
      <c r="C3" s="5"/>
      <c r="D3" s="5"/>
      <c r="E3" s="5"/>
      <c r="F3" s="5"/>
      <c r="G3" s="5"/>
      <c r="H3" s="5"/>
      <c r="I3" s="6"/>
      <c r="J3" s="132"/>
      <c r="K3" s="132"/>
      <c r="L3" s="134"/>
      <c r="M3" s="134"/>
      <c r="N3" s="134"/>
      <c r="O3" s="144" t="s">
        <v>52</v>
      </c>
      <c r="P3" s="134"/>
      <c r="Q3" s="134"/>
      <c r="R3" s="134"/>
      <c r="S3" s="134"/>
      <c r="T3" s="134"/>
      <c r="U3" s="134"/>
      <c r="V3" s="134"/>
      <c r="W3" s="134"/>
      <c r="X3" s="134"/>
      <c r="Y3" s="134"/>
      <c r="Z3" s="134"/>
      <c r="AA3" s="135"/>
      <c r="AB3" s="135"/>
      <c r="AC3" s="135"/>
      <c r="AD3" s="135"/>
      <c r="AE3" s="135"/>
      <c r="AF3" s="135"/>
      <c r="AG3" s="135"/>
      <c r="AH3" s="135"/>
      <c r="AI3" s="135"/>
      <c r="AJ3" s="135"/>
      <c r="AK3" s="135"/>
      <c r="AL3" s="135"/>
      <c r="AM3" s="135"/>
      <c r="AN3" s="135"/>
      <c r="AO3" s="135"/>
      <c r="AP3" s="135"/>
      <c r="AQ3" s="135"/>
      <c r="AR3" s="135"/>
      <c r="AS3" s="135"/>
      <c r="AT3" s="135"/>
    </row>
    <row r="4" ht="15.75" customHeight="1">
      <c r="A4" s="339" t="s">
        <v>1808</v>
      </c>
      <c r="B4" s="5"/>
      <c r="C4" s="5"/>
      <c r="D4" s="5"/>
      <c r="E4" s="5"/>
      <c r="F4" s="5"/>
      <c r="G4" s="5"/>
      <c r="H4" s="5"/>
      <c r="I4" s="6"/>
      <c r="J4" s="132"/>
      <c r="K4" s="146"/>
      <c r="L4" s="134"/>
      <c r="M4" s="134"/>
      <c r="N4" s="134"/>
      <c r="O4" s="147" t="s">
        <v>53</v>
      </c>
      <c r="P4" s="134"/>
      <c r="Q4" s="134"/>
      <c r="R4" s="134"/>
      <c r="S4" s="134"/>
      <c r="T4" s="134"/>
      <c r="U4" s="134"/>
      <c r="V4" s="134"/>
      <c r="W4" s="134"/>
      <c r="X4" s="134"/>
      <c r="Y4" s="134"/>
      <c r="Z4" s="134"/>
      <c r="AA4" s="135"/>
      <c r="AB4" s="135"/>
      <c r="AC4" s="135"/>
      <c r="AD4" s="135"/>
      <c r="AE4" s="135"/>
      <c r="AF4" s="135"/>
      <c r="AG4" s="135"/>
      <c r="AH4" s="135"/>
      <c r="AI4" s="135"/>
      <c r="AJ4" s="135"/>
      <c r="AK4" s="135"/>
      <c r="AL4" s="135"/>
      <c r="AM4" s="135"/>
      <c r="AN4" s="135"/>
      <c r="AO4" s="135"/>
      <c r="AP4" s="135"/>
      <c r="AQ4" s="135"/>
      <c r="AR4" s="135"/>
      <c r="AS4" s="135"/>
      <c r="AT4" s="135"/>
    </row>
    <row r="5" ht="15.75" customHeight="1">
      <c r="A5" s="136" t="s">
        <v>51</v>
      </c>
      <c r="B5" s="340" t="s">
        <v>52</v>
      </c>
      <c r="C5" s="340" t="s">
        <v>53</v>
      </c>
      <c r="D5" s="341" t="s">
        <v>112</v>
      </c>
      <c r="E5" s="149" t="s">
        <v>113</v>
      </c>
      <c r="F5" s="263"/>
      <c r="G5" s="263"/>
      <c r="H5" s="263"/>
      <c r="I5" s="134"/>
      <c r="J5" s="342"/>
      <c r="K5" s="152"/>
      <c r="L5" s="154"/>
      <c r="M5" s="154"/>
      <c r="N5" s="134"/>
      <c r="O5" s="155" t="s">
        <v>54</v>
      </c>
      <c r="P5" s="134"/>
      <c r="Q5" s="134"/>
      <c r="R5" s="134"/>
      <c r="S5" s="134"/>
      <c r="T5" s="134"/>
      <c r="U5" s="134"/>
      <c r="V5" s="134"/>
      <c r="W5" s="134"/>
      <c r="X5" s="134"/>
      <c r="Y5" s="134"/>
      <c r="Z5" s="134"/>
      <c r="AA5" s="135"/>
      <c r="AB5" s="135"/>
      <c r="AC5" s="135"/>
      <c r="AD5" s="135"/>
      <c r="AE5" s="135"/>
      <c r="AF5" s="135"/>
      <c r="AG5" s="135"/>
      <c r="AH5" s="135"/>
      <c r="AI5" s="135"/>
      <c r="AJ5" s="135"/>
      <c r="AK5" s="135"/>
      <c r="AL5" s="135"/>
      <c r="AM5" s="135"/>
      <c r="AN5" s="135"/>
      <c r="AO5" s="135"/>
      <c r="AP5" s="135"/>
      <c r="AQ5" s="135"/>
      <c r="AR5" s="135"/>
      <c r="AS5" s="135"/>
      <c r="AT5" s="135"/>
    </row>
    <row r="6" ht="15.75" customHeight="1">
      <c r="A6" s="156">
        <f>COUNTIF(I10:I967,"Pass")</f>
        <v>67</v>
      </c>
      <c r="B6" s="275">
        <f>COUNTIF(I10:I967,"Fail")</f>
        <v>0</v>
      </c>
      <c r="C6" s="275">
        <f>COUNTIF(I10:I967,"Untested")</f>
        <v>0</v>
      </c>
      <c r="D6" s="343">
        <f>COUNTIF(I10:I967,"N/A")</f>
        <v>0</v>
      </c>
      <c r="E6" s="158">
        <f>SUM(A6:D6)</f>
        <v>67</v>
      </c>
      <c r="F6" s="263"/>
      <c r="G6" s="263"/>
      <c r="H6" s="263"/>
      <c r="I6" s="134"/>
      <c r="J6" s="132"/>
      <c r="K6" s="132"/>
      <c r="L6" s="134"/>
      <c r="M6" s="134"/>
      <c r="N6" s="134"/>
      <c r="O6" s="134"/>
      <c r="P6" s="134"/>
      <c r="Q6" s="134"/>
      <c r="R6" s="134"/>
      <c r="S6" s="134"/>
      <c r="T6" s="134"/>
      <c r="U6" s="134"/>
      <c r="V6" s="134"/>
      <c r="W6" s="134"/>
      <c r="X6" s="134"/>
      <c r="Y6" s="134"/>
      <c r="Z6" s="134"/>
      <c r="AA6" s="135"/>
      <c r="AB6" s="135"/>
      <c r="AC6" s="135"/>
      <c r="AD6" s="135"/>
      <c r="AE6" s="135"/>
      <c r="AF6" s="135"/>
      <c r="AG6" s="135"/>
      <c r="AH6" s="135"/>
      <c r="AI6" s="135"/>
      <c r="AJ6" s="135"/>
      <c r="AK6" s="135"/>
      <c r="AL6" s="135"/>
      <c r="AM6" s="135"/>
      <c r="AN6" s="135"/>
      <c r="AO6" s="135"/>
      <c r="AP6" s="135"/>
      <c r="AQ6" s="135"/>
      <c r="AR6" s="135"/>
      <c r="AS6" s="135"/>
      <c r="AT6" s="135"/>
    </row>
    <row r="7" ht="15.75" customHeight="1">
      <c r="A7" s="344"/>
      <c r="B7" s="138"/>
      <c r="C7" s="138"/>
      <c r="D7" s="337"/>
      <c r="E7" s="137"/>
      <c r="F7" s="337"/>
      <c r="G7" s="337"/>
      <c r="H7" s="337"/>
      <c r="I7" s="276"/>
      <c r="J7" s="146"/>
      <c r="K7" s="146"/>
      <c r="L7" s="335"/>
      <c r="M7" s="134"/>
      <c r="N7" s="134"/>
      <c r="O7" s="134"/>
      <c r="P7" s="134"/>
      <c r="Q7" s="134"/>
      <c r="R7" s="134"/>
      <c r="S7" s="134"/>
      <c r="T7" s="134"/>
      <c r="U7" s="134"/>
      <c r="V7" s="134"/>
      <c r="W7" s="134"/>
      <c r="X7" s="134"/>
      <c r="Y7" s="134"/>
      <c r="Z7" s="134"/>
      <c r="AA7" s="135"/>
      <c r="AB7" s="135"/>
      <c r="AC7" s="135"/>
      <c r="AD7" s="135"/>
      <c r="AE7" s="135"/>
      <c r="AF7" s="135"/>
      <c r="AG7" s="135"/>
      <c r="AH7" s="135"/>
      <c r="AI7" s="135"/>
      <c r="AJ7" s="135"/>
      <c r="AK7" s="135"/>
      <c r="AL7" s="135"/>
      <c r="AM7" s="135"/>
      <c r="AN7" s="135"/>
      <c r="AO7" s="135"/>
      <c r="AP7" s="135"/>
      <c r="AQ7" s="135"/>
      <c r="AR7" s="135"/>
      <c r="AS7" s="135"/>
      <c r="AT7" s="135"/>
    </row>
    <row r="8" ht="15.75" customHeight="1">
      <c r="A8" s="162" t="s">
        <v>114</v>
      </c>
      <c r="B8" s="164" t="s">
        <v>115</v>
      </c>
      <c r="C8" s="164" t="s">
        <v>116</v>
      </c>
      <c r="D8" s="345" t="s">
        <v>117</v>
      </c>
      <c r="E8" s="163" t="s">
        <v>118</v>
      </c>
      <c r="F8" s="163" t="s">
        <v>119</v>
      </c>
      <c r="G8" s="163" t="s">
        <v>120</v>
      </c>
      <c r="H8" s="163" t="s">
        <v>121</v>
      </c>
      <c r="I8" s="163" t="s">
        <v>122</v>
      </c>
      <c r="J8" s="165" t="s">
        <v>123</v>
      </c>
      <c r="K8" s="346" t="s">
        <v>124</v>
      </c>
      <c r="L8" s="346" t="s">
        <v>125</v>
      </c>
      <c r="M8" s="134"/>
      <c r="N8" s="134"/>
      <c r="O8" s="134"/>
      <c r="P8" s="134"/>
      <c r="Q8" s="134"/>
      <c r="R8" s="134"/>
      <c r="S8" s="134"/>
      <c r="T8" s="134"/>
      <c r="U8" s="134"/>
      <c r="V8" s="134"/>
      <c r="W8" s="134"/>
      <c r="X8" s="134"/>
      <c r="Y8" s="134"/>
      <c r="Z8" s="134"/>
      <c r="AA8" s="135"/>
      <c r="AB8" s="135"/>
      <c r="AC8" s="135"/>
      <c r="AD8" s="135"/>
      <c r="AE8" s="135"/>
      <c r="AF8" s="135"/>
      <c r="AG8" s="135"/>
      <c r="AH8" s="135"/>
      <c r="AI8" s="135"/>
      <c r="AJ8" s="135"/>
      <c r="AK8" s="135"/>
      <c r="AL8" s="135"/>
      <c r="AM8" s="135"/>
      <c r="AN8" s="135"/>
      <c r="AO8" s="135"/>
      <c r="AP8" s="135"/>
      <c r="AQ8" s="135"/>
      <c r="AR8" s="135"/>
      <c r="AS8" s="135"/>
      <c r="AT8" s="135"/>
    </row>
    <row r="9" ht="15.75" customHeight="1">
      <c r="A9" s="364" t="s">
        <v>5869</v>
      </c>
      <c r="B9" s="97"/>
      <c r="C9" s="97"/>
      <c r="D9" s="521"/>
      <c r="E9" s="168"/>
      <c r="F9" s="171"/>
      <c r="G9" s="171"/>
      <c r="H9" s="171"/>
      <c r="I9" s="171"/>
      <c r="J9" s="349"/>
      <c r="K9" s="350"/>
      <c r="L9" s="350"/>
      <c r="M9" s="172"/>
      <c r="N9" s="134"/>
      <c r="O9" s="134"/>
      <c r="P9" s="134"/>
      <c r="Q9" s="134"/>
      <c r="R9" s="134"/>
      <c r="S9" s="134"/>
      <c r="T9" s="134"/>
      <c r="U9" s="134"/>
      <c r="V9" s="134"/>
      <c r="W9" s="134"/>
      <c r="X9" s="134"/>
      <c r="Y9" s="134"/>
      <c r="Z9" s="134"/>
      <c r="AA9" s="135"/>
      <c r="AB9" s="135"/>
      <c r="AC9" s="135"/>
      <c r="AD9" s="135"/>
      <c r="AE9" s="135"/>
      <c r="AF9" s="135"/>
      <c r="AG9" s="135"/>
      <c r="AH9" s="135"/>
      <c r="AI9" s="135"/>
      <c r="AJ9" s="135"/>
      <c r="AK9" s="135"/>
      <c r="AL9" s="135"/>
      <c r="AM9" s="135"/>
      <c r="AN9" s="135"/>
      <c r="AO9" s="135"/>
      <c r="AP9" s="135"/>
      <c r="AQ9" s="135"/>
      <c r="AR9" s="135"/>
      <c r="AS9" s="135"/>
      <c r="AT9" s="135"/>
    </row>
    <row r="10" ht="15.75" customHeight="1">
      <c r="A10" s="351" t="s">
        <v>6096</v>
      </c>
      <c r="B10" s="394" t="s">
        <v>1811</v>
      </c>
      <c r="C10" s="394" t="s">
        <v>1812</v>
      </c>
      <c r="D10" s="354" t="s">
        <v>6097</v>
      </c>
      <c r="E10" s="394" t="s">
        <v>6098</v>
      </c>
      <c r="F10" s="522" t="s">
        <v>54</v>
      </c>
      <c r="G10" s="523" t="s">
        <v>1815</v>
      </c>
      <c r="H10" s="523" t="s">
        <v>1815</v>
      </c>
      <c r="I10" s="183" t="s">
        <v>51</v>
      </c>
      <c r="J10" s="206">
        <v>45367.0</v>
      </c>
      <c r="K10" s="356"/>
      <c r="L10" s="308" t="s">
        <v>1816</v>
      </c>
      <c r="M10" s="202"/>
      <c r="N10" s="202"/>
      <c r="O10" s="202"/>
      <c r="P10" s="202"/>
      <c r="Q10" s="202"/>
      <c r="R10" s="202"/>
      <c r="S10" s="202"/>
      <c r="T10" s="202"/>
      <c r="U10" s="202"/>
      <c r="V10" s="202"/>
      <c r="W10" s="202"/>
      <c r="X10" s="202"/>
      <c r="Y10" s="202"/>
      <c r="Z10" s="202"/>
      <c r="AA10" s="135"/>
      <c r="AB10" s="135"/>
      <c r="AC10" s="135"/>
      <c r="AD10" s="135"/>
      <c r="AE10" s="135"/>
      <c r="AF10" s="135"/>
      <c r="AG10" s="135"/>
      <c r="AH10" s="135"/>
      <c r="AI10" s="135"/>
      <c r="AJ10" s="135"/>
      <c r="AK10" s="135"/>
      <c r="AL10" s="135"/>
      <c r="AM10" s="135"/>
      <c r="AN10" s="135"/>
      <c r="AO10" s="135"/>
      <c r="AP10" s="135"/>
      <c r="AQ10" s="135"/>
      <c r="AR10" s="135"/>
      <c r="AS10" s="135"/>
      <c r="AT10" s="135"/>
    </row>
    <row r="11" ht="15.75" customHeight="1">
      <c r="A11" s="357" t="s">
        <v>6099</v>
      </c>
      <c r="B11" s="391" t="s">
        <v>1818</v>
      </c>
      <c r="C11" s="391" t="s">
        <v>1819</v>
      </c>
      <c r="D11" s="360" t="s">
        <v>6100</v>
      </c>
      <c r="E11" s="391" t="s">
        <v>6101</v>
      </c>
      <c r="F11" s="406" t="s">
        <v>54</v>
      </c>
      <c r="G11" s="407" t="s">
        <v>1821</v>
      </c>
      <c r="H11" s="407" t="s">
        <v>1821</v>
      </c>
      <c r="I11" s="183" t="s">
        <v>51</v>
      </c>
      <c r="J11" s="206">
        <v>45367.0</v>
      </c>
      <c r="K11" s="362"/>
      <c r="L11" s="308" t="s">
        <v>1816</v>
      </c>
      <c r="M11" s="363"/>
      <c r="N11" s="363"/>
      <c r="O11" s="363"/>
      <c r="P11" s="363"/>
      <c r="Q11" s="363"/>
      <c r="R11" s="363"/>
      <c r="S11" s="363"/>
      <c r="T11" s="363"/>
      <c r="U11" s="363"/>
      <c r="V11" s="363"/>
      <c r="W11" s="363"/>
      <c r="X11" s="363"/>
      <c r="Y11" s="363"/>
      <c r="Z11" s="363"/>
      <c r="AA11" s="135"/>
      <c r="AB11" s="135"/>
      <c r="AC11" s="135"/>
      <c r="AD11" s="135"/>
      <c r="AE11" s="135"/>
      <c r="AF11" s="135"/>
      <c r="AG11" s="135"/>
      <c r="AH11" s="135"/>
      <c r="AI11" s="135"/>
      <c r="AJ11" s="135"/>
      <c r="AK11" s="135"/>
      <c r="AL11" s="135"/>
      <c r="AM11" s="135"/>
      <c r="AN11" s="135"/>
      <c r="AO11" s="135"/>
      <c r="AP11" s="135"/>
      <c r="AQ11" s="135"/>
      <c r="AR11" s="135"/>
      <c r="AS11" s="135"/>
      <c r="AT11" s="135"/>
    </row>
    <row r="12" ht="15.75" customHeight="1">
      <c r="A12" s="364" t="s">
        <v>1822</v>
      </c>
      <c r="B12" s="97"/>
      <c r="C12" s="43"/>
      <c r="D12" s="524"/>
      <c r="E12" s="525"/>
      <c r="F12" s="43"/>
      <c r="G12" s="526"/>
      <c r="H12" s="527"/>
      <c r="I12" s="527"/>
      <c r="J12" s="527"/>
      <c r="K12" s="368"/>
      <c r="L12" s="43"/>
      <c r="M12" s="369"/>
      <c r="N12" s="369"/>
      <c r="P12" s="370"/>
      <c r="Q12" s="370"/>
      <c r="R12" s="370"/>
      <c r="S12" s="370"/>
      <c r="T12" s="370"/>
      <c r="U12" s="370"/>
      <c r="V12" s="370"/>
      <c r="W12" s="370"/>
      <c r="X12" s="370"/>
      <c r="Y12" s="370"/>
      <c r="Z12" s="370"/>
      <c r="AA12" s="370"/>
      <c r="AB12" s="370"/>
      <c r="AC12" s="370"/>
      <c r="AD12" s="370"/>
      <c r="AE12" s="370"/>
      <c r="AF12" s="370"/>
      <c r="AG12" s="370"/>
      <c r="AH12" s="370"/>
      <c r="AI12" s="370"/>
      <c r="AJ12" s="370"/>
      <c r="AK12" s="370"/>
      <c r="AL12" s="370"/>
      <c r="AM12" s="370"/>
      <c r="AN12" s="370"/>
      <c r="AO12" s="370"/>
      <c r="AP12" s="370"/>
      <c r="AQ12" s="370"/>
      <c r="AR12" s="370"/>
      <c r="AS12" s="370"/>
      <c r="AT12" s="370"/>
    </row>
    <row r="13" ht="15.75" customHeight="1">
      <c r="A13" s="357" t="s">
        <v>6102</v>
      </c>
      <c r="B13" s="391" t="s">
        <v>1824</v>
      </c>
      <c r="C13" s="391" t="s">
        <v>1825</v>
      </c>
      <c r="D13" s="360" t="s">
        <v>6103</v>
      </c>
      <c r="E13" s="391" t="s">
        <v>6101</v>
      </c>
      <c r="F13" s="406" t="s">
        <v>54</v>
      </c>
      <c r="G13" s="407" t="s">
        <v>1827</v>
      </c>
      <c r="H13" s="407" t="s">
        <v>1827</v>
      </c>
      <c r="I13" s="183" t="s">
        <v>51</v>
      </c>
      <c r="J13" s="206">
        <v>45367.0</v>
      </c>
      <c r="K13" s="371"/>
      <c r="L13" s="308" t="s">
        <v>1816</v>
      </c>
      <c r="M13" s="372"/>
      <c r="N13" s="372"/>
      <c r="O13" s="373"/>
      <c r="P13" s="374"/>
      <c r="Q13" s="374"/>
      <c r="R13" s="374"/>
      <c r="S13" s="374"/>
      <c r="T13" s="374"/>
      <c r="U13" s="374"/>
      <c r="V13" s="374"/>
      <c r="W13" s="374"/>
      <c r="X13" s="374"/>
      <c r="Y13" s="374"/>
      <c r="Z13" s="374"/>
      <c r="AA13" s="374"/>
      <c r="AB13" s="374"/>
      <c r="AC13" s="374"/>
      <c r="AD13" s="374"/>
      <c r="AE13" s="374"/>
      <c r="AF13" s="374"/>
      <c r="AG13" s="374"/>
      <c r="AH13" s="374"/>
      <c r="AI13" s="374"/>
      <c r="AJ13" s="374"/>
      <c r="AK13" s="374"/>
      <c r="AL13" s="374"/>
      <c r="AM13" s="374"/>
      <c r="AN13" s="374"/>
      <c r="AO13" s="374"/>
      <c r="AP13" s="374"/>
      <c r="AQ13" s="374"/>
      <c r="AR13" s="374"/>
      <c r="AS13" s="374"/>
      <c r="AT13" s="374"/>
    </row>
    <row r="14" ht="15.75" customHeight="1">
      <c r="A14" s="357" t="s">
        <v>6104</v>
      </c>
      <c r="B14" s="391" t="s">
        <v>5879</v>
      </c>
      <c r="C14" s="391" t="s">
        <v>5880</v>
      </c>
      <c r="D14" s="360" t="s">
        <v>6105</v>
      </c>
      <c r="E14" s="391" t="s">
        <v>6101</v>
      </c>
      <c r="F14" s="406" t="s">
        <v>54</v>
      </c>
      <c r="G14" s="407" t="s">
        <v>1837</v>
      </c>
      <c r="H14" s="407" t="s">
        <v>1837</v>
      </c>
      <c r="I14" s="183" t="s">
        <v>51</v>
      </c>
      <c r="J14" s="206">
        <v>45367.0</v>
      </c>
      <c r="K14" s="371"/>
      <c r="L14" s="308" t="s">
        <v>1816</v>
      </c>
      <c r="M14" s="372"/>
      <c r="N14" s="372"/>
      <c r="O14" s="373"/>
      <c r="P14" s="374"/>
      <c r="Q14" s="374"/>
      <c r="R14" s="374"/>
      <c r="S14" s="374"/>
      <c r="T14" s="374"/>
      <c r="U14" s="374"/>
      <c r="V14" s="374"/>
      <c r="W14" s="374"/>
      <c r="X14" s="374"/>
      <c r="Y14" s="374"/>
      <c r="Z14" s="374"/>
      <c r="AA14" s="374"/>
      <c r="AB14" s="374"/>
      <c r="AC14" s="374"/>
      <c r="AD14" s="374"/>
      <c r="AE14" s="374"/>
      <c r="AF14" s="374"/>
      <c r="AG14" s="374"/>
      <c r="AH14" s="374"/>
      <c r="AI14" s="374"/>
      <c r="AJ14" s="374"/>
      <c r="AK14" s="374"/>
      <c r="AL14" s="374"/>
      <c r="AM14" s="374"/>
      <c r="AN14" s="374"/>
      <c r="AO14" s="374"/>
      <c r="AP14" s="374"/>
      <c r="AQ14" s="374"/>
      <c r="AR14" s="374"/>
      <c r="AS14" s="374"/>
      <c r="AT14" s="374"/>
    </row>
    <row r="15" ht="15.75" customHeight="1">
      <c r="A15" s="357" t="s">
        <v>6106</v>
      </c>
      <c r="B15" s="391" t="s">
        <v>6107</v>
      </c>
      <c r="C15" s="391" t="s">
        <v>6108</v>
      </c>
      <c r="D15" s="359" t="s">
        <v>6109</v>
      </c>
      <c r="E15" s="391" t="s">
        <v>6101</v>
      </c>
      <c r="F15" s="406" t="s">
        <v>54</v>
      </c>
      <c r="G15" s="407" t="s">
        <v>1837</v>
      </c>
      <c r="H15" s="407" t="s">
        <v>1837</v>
      </c>
      <c r="I15" s="183" t="s">
        <v>51</v>
      </c>
      <c r="J15" s="206">
        <v>45367.0</v>
      </c>
      <c r="K15" s="371"/>
      <c r="L15" s="308" t="s">
        <v>1816</v>
      </c>
      <c r="M15" s="373"/>
      <c r="N15" s="373"/>
      <c r="O15" s="373"/>
      <c r="P15" s="374"/>
      <c r="Q15" s="374"/>
      <c r="R15" s="374"/>
      <c r="S15" s="374"/>
      <c r="T15" s="374"/>
      <c r="U15" s="374"/>
      <c r="V15" s="374"/>
      <c r="W15" s="374"/>
      <c r="X15" s="374"/>
      <c r="Y15" s="374"/>
      <c r="Z15" s="374"/>
      <c r="AA15" s="374"/>
      <c r="AB15" s="374"/>
      <c r="AC15" s="374"/>
      <c r="AD15" s="374"/>
      <c r="AE15" s="374"/>
      <c r="AF15" s="374"/>
      <c r="AG15" s="374"/>
      <c r="AH15" s="374"/>
      <c r="AI15" s="374"/>
      <c r="AJ15" s="374"/>
      <c r="AK15" s="374"/>
      <c r="AL15" s="374"/>
      <c r="AM15" s="374"/>
      <c r="AN15" s="374"/>
      <c r="AO15" s="374"/>
      <c r="AP15" s="374"/>
      <c r="AQ15" s="374"/>
      <c r="AR15" s="374"/>
      <c r="AS15" s="374"/>
      <c r="AT15" s="374"/>
    </row>
    <row r="16" ht="15.75" customHeight="1">
      <c r="A16" s="364" t="s">
        <v>6110</v>
      </c>
      <c r="B16" s="97"/>
      <c r="C16" s="43"/>
      <c r="D16" s="365"/>
      <c r="E16" s="379"/>
      <c r="F16" s="380"/>
      <c r="G16" s="380"/>
      <c r="H16" s="380"/>
      <c r="I16" s="365"/>
      <c r="J16" s="367"/>
      <c r="K16" s="375"/>
      <c r="L16" s="375"/>
      <c r="M16" s="369"/>
      <c r="N16" s="369"/>
      <c r="O16" s="369"/>
      <c r="P16" s="374"/>
      <c r="Q16" s="374"/>
      <c r="R16" s="374"/>
      <c r="S16" s="374"/>
      <c r="T16" s="374"/>
      <c r="U16" s="374"/>
      <c r="V16" s="374"/>
      <c r="W16" s="374"/>
      <c r="X16" s="374"/>
      <c r="Y16" s="374"/>
      <c r="Z16" s="374"/>
      <c r="AA16" s="374"/>
      <c r="AB16" s="374"/>
      <c r="AC16" s="374"/>
      <c r="AD16" s="374"/>
      <c r="AE16" s="374"/>
      <c r="AF16" s="374"/>
      <c r="AG16" s="374"/>
      <c r="AH16" s="374"/>
      <c r="AI16" s="374"/>
      <c r="AJ16" s="374"/>
      <c r="AK16" s="374"/>
      <c r="AL16" s="374"/>
      <c r="AM16" s="374"/>
      <c r="AN16" s="374"/>
      <c r="AO16" s="374"/>
      <c r="AP16" s="374"/>
      <c r="AQ16" s="374"/>
      <c r="AR16" s="374"/>
      <c r="AS16" s="374"/>
      <c r="AT16" s="374"/>
    </row>
    <row r="17" ht="15.75" customHeight="1">
      <c r="A17" s="357" t="s">
        <v>6111</v>
      </c>
      <c r="B17" s="391" t="s">
        <v>6112</v>
      </c>
      <c r="C17" s="391" t="s">
        <v>1841</v>
      </c>
      <c r="D17" s="360" t="s">
        <v>6113</v>
      </c>
      <c r="E17" s="391" t="s">
        <v>6101</v>
      </c>
      <c r="F17" s="406" t="s">
        <v>54</v>
      </c>
      <c r="G17" s="407" t="s">
        <v>1843</v>
      </c>
      <c r="H17" s="407" t="s">
        <v>1843</v>
      </c>
      <c r="I17" s="183" t="s">
        <v>51</v>
      </c>
      <c r="J17" s="206">
        <v>45367.0</v>
      </c>
      <c r="K17" s="371"/>
      <c r="L17" s="308" t="s">
        <v>1816</v>
      </c>
      <c r="M17" s="372"/>
      <c r="N17" s="372"/>
      <c r="O17" s="373"/>
      <c r="P17" s="376"/>
      <c r="Q17" s="376"/>
      <c r="R17" s="376"/>
      <c r="S17" s="376"/>
      <c r="T17" s="376"/>
      <c r="U17" s="376"/>
      <c r="V17" s="376"/>
      <c r="W17" s="376"/>
      <c r="X17" s="376"/>
      <c r="Y17" s="376"/>
      <c r="Z17" s="376"/>
      <c r="AA17" s="376"/>
      <c r="AB17" s="376"/>
      <c r="AC17" s="376"/>
      <c r="AD17" s="376"/>
      <c r="AE17" s="376"/>
      <c r="AF17" s="376"/>
      <c r="AG17" s="376"/>
      <c r="AH17" s="376"/>
      <c r="AI17" s="376"/>
      <c r="AJ17" s="376"/>
      <c r="AK17" s="376"/>
      <c r="AL17" s="376"/>
      <c r="AM17" s="376"/>
      <c r="AN17" s="376"/>
      <c r="AO17" s="376"/>
      <c r="AP17" s="376"/>
      <c r="AQ17" s="376"/>
      <c r="AR17" s="376"/>
      <c r="AS17" s="376"/>
      <c r="AT17" s="376"/>
    </row>
    <row r="18" ht="15.75" customHeight="1">
      <c r="A18" s="357" t="s">
        <v>6114</v>
      </c>
      <c r="B18" s="391" t="s">
        <v>6115</v>
      </c>
      <c r="C18" s="391" t="s">
        <v>5892</v>
      </c>
      <c r="D18" s="360" t="s">
        <v>6116</v>
      </c>
      <c r="E18" s="391" t="s">
        <v>6101</v>
      </c>
      <c r="F18" s="406" t="s">
        <v>54</v>
      </c>
      <c r="G18" s="407" t="s">
        <v>5894</v>
      </c>
      <c r="H18" s="407" t="s">
        <v>5894</v>
      </c>
      <c r="I18" s="183" t="s">
        <v>51</v>
      </c>
      <c r="J18" s="206">
        <v>45367.0</v>
      </c>
      <c r="K18" s="371"/>
      <c r="L18" s="308" t="s">
        <v>1816</v>
      </c>
      <c r="M18" s="372"/>
      <c r="N18" s="372"/>
      <c r="O18" s="373"/>
      <c r="P18" s="374"/>
      <c r="Q18" s="374"/>
      <c r="R18" s="374"/>
      <c r="S18" s="374"/>
      <c r="T18" s="374"/>
      <c r="U18" s="374"/>
      <c r="V18" s="374"/>
      <c r="W18" s="374"/>
      <c r="X18" s="374"/>
      <c r="Y18" s="374"/>
      <c r="Z18" s="374"/>
      <c r="AA18" s="374"/>
      <c r="AB18" s="374"/>
      <c r="AC18" s="374"/>
      <c r="AD18" s="374"/>
      <c r="AE18" s="374"/>
      <c r="AF18" s="374"/>
      <c r="AG18" s="374"/>
      <c r="AH18" s="374"/>
      <c r="AI18" s="374"/>
      <c r="AJ18" s="374"/>
      <c r="AK18" s="374"/>
      <c r="AL18" s="374"/>
      <c r="AM18" s="374"/>
      <c r="AN18" s="374"/>
      <c r="AO18" s="374"/>
      <c r="AP18" s="374"/>
      <c r="AQ18" s="374"/>
      <c r="AR18" s="374"/>
      <c r="AS18" s="374"/>
      <c r="AT18" s="374"/>
    </row>
    <row r="19" ht="15.75" customHeight="1">
      <c r="A19" s="357" t="s">
        <v>6117</v>
      </c>
      <c r="B19" s="391" t="s">
        <v>6118</v>
      </c>
      <c r="C19" s="391" t="s">
        <v>5897</v>
      </c>
      <c r="D19" s="360" t="s">
        <v>6119</v>
      </c>
      <c r="E19" s="391" t="s">
        <v>6101</v>
      </c>
      <c r="F19" s="406" t="s">
        <v>54</v>
      </c>
      <c r="G19" s="407" t="s">
        <v>5894</v>
      </c>
      <c r="H19" s="407" t="s">
        <v>5894</v>
      </c>
      <c r="I19" s="183" t="s">
        <v>51</v>
      </c>
      <c r="J19" s="206">
        <v>45367.0</v>
      </c>
      <c r="K19" s="371"/>
      <c r="L19" s="308" t="s">
        <v>1816</v>
      </c>
      <c r="M19" s="372"/>
      <c r="N19" s="372"/>
      <c r="O19" s="373"/>
      <c r="P19" s="374"/>
      <c r="Q19" s="374"/>
      <c r="R19" s="374"/>
      <c r="S19" s="374"/>
      <c r="T19" s="374"/>
      <c r="U19" s="374"/>
      <c r="V19" s="374"/>
      <c r="W19" s="374"/>
      <c r="X19" s="374"/>
      <c r="Y19" s="374"/>
      <c r="Z19" s="374"/>
      <c r="AA19" s="374"/>
      <c r="AB19" s="374"/>
      <c r="AC19" s="374"/>
      <c r="AD19" s="374"/>
      <c r="AE19" s="374"/>
      <c r="AF19" s="374"/>
      <c r="AG19" s="374"/>
      <c r="AH19" s="374"/>
      <c r="AI19" s="374"/>
      <c r="AJ19" s="374"/>
      <c r="AK19" s="374"/>
      <c r="AL19" s="374"/>
      <c r="AM19" s="374"/>
      <c r="AN19" s="374"/>
      <c r="AO19" s="374"/>
      <c r="AP19" s="374"/>
      <c r="AQ19" s="374"/>
      <c r="AR19" s="374"/>
      <c r="AS19" s="374"/>
      <c r="AT19" s="374"/>
    </row>
    <row r="20" ht="15.75" customHeight="1">
      <c r="A20" s="357" t="s">
        <v>6120</v>
      </c>
      <c r="B20" s="391" t="s">
        <v>6121</v>
      </c>
      <c r="C20" s="391" t="s">
        <v>1856</v>
      </c>
      <c r="D20" s="360" t="s">
        <v>6119</v>
      </c>
      <c r="E20" s="391" t="s">
        <v>6101</v>
      </c>
      <c r="F20" s="406" t="s">
        <v>54</v>
      </c>
      <c r="G20" s="407" t="s">
        <v>5894</v>
      </c>
      <c r="H20" s="407" t="s">
        <v>5894</v>
      </c>
      <c r="I20" s="183" t="s">
        <v>51</v>
      </c>
      <c r="J20" s="206">
        <v>45367.0</v>
      </c>
      <c r="K20" s="371"/>
      <c r="L20" s="308" t="s">
        <v>1816</v>
      </c>
      <c r="M20" s="372"/>
      <c r="N20" s="372"/>
      <c r="O20" s="373"/>
      <c r="P20" s="374"/>
      <c r="Q20" s="374"/>
      <c r="R20" s="374"/>
      <c r="S20" s="374"/>
      <c r="T20" s="374"/>
      <c r="U20" s="374"/>
      <c r="V20" s="374"/>
      <c r="W20" s="374"/>
      <c r="X20" s="374"/>
      <c r="Y20" s="374"/>
      <c r="Z20" s="374"/>
      <c r="AA20" s="374"/>
      <c r="AB20" s="374"/>
      <c r="AC20" s="374"/>
      <c r="AD20" s="374"/>
      <c r="AE20" s="374"/>
      <c r="AF20" s="374"/>
      <c r="AG20" s="374"/>
      <c r="AH20" s="374"/>
      <c r="AI20" s="374"/>
      <c r="AJ20" s="374"/>
      <c r="AK20" s="374"/>
      <c r="AL20" s="374"/>
      <c r="AM20" s="374"/>
      <c r="AN20" s="374"/>
      <c r="AO20" s="374"/>
      <c r="AP20" s="374"/>
      <c r="AQ20" s="374"/>
      <c r="AR20" s="374"/>
      <c r="AS20" s="374"/>
      <c r="AT20" s="374"/>
    </row>
    <row r="21" ht="15.75" customHeight="1">
      <c r="A21" s="357" t="s">
        <v>6122</v>
      </c>
      <c r="B21" s="391" t="s">
        <v>6123</v>
      </c>
      <c r="C21" s="391" t="s">
        <v>6124</v>
      </c>
      <c r="D21" s="360" t="s">
        <v>6125</v>
      </c>
      <c r="E21" s="391" t="s">
        <v>6101</v>
      </c>
      <c r="F21" s="406" t="s">
        <v>54</v>
      </c>
      <c r="G21" s="407" t="s">
        <v>5905</v>
      </c>
      <c r="H21" s="407" t="s">
        <v>5905</v>
      </c>
      <c r="I21" s="183" t="s">
        <v>51</v>
      </c>
      <c r="J21" s="206">
        <v>45367.0</v>
      </c>
      <c r="K21" s="371"/>
      <c r="L21" s="308" t="s">
        <v>1816</v>
      </c>
      <c r="M21" s="372"/>
      <c r="N21" s="372"/>
      <c r="O21" s="373"/>
      <c r="P21" s="374"/>
      <c r="Q21" s="374"/>
      <c r="R21" s="374"/>
      <c r="S21" s="374"/>
      <c r="T21" s="374"/>
      <c r="U21" s="374"/>
      <c r="V21" s="374"/>
      <c r="W21" s="374"/>
      <c r="X21" s="374"/>
      <c r="Y21" s="374"/>
      <c r="Z21" s="374"/>
      <c r="AA21" s="374"/>
      <c r="AB21" s="374"/>
      <c r="AC21" s="374"/>
      <c r="AD21" s="374"/>
      <c r="AE21" s="374"/>
      <c r="AF21" s="374"/>
      <c r="AG21" s="374"/>
      <c r="AH21" s="374"/>
      <c r="AI21" s="374"/>
      <c r="AJ21" s="374"/>
      <c r="AK21" s="374"/>
      <c r="AL21" s="374"/>
      <c r="AM21" s="374"/>
      <c r="AN21" s="374"/>
      <c r="AO21" s="374"/>
      <c r="AP21" s="374"/>
      <c r="AQ21" s="374"/>
      <c r="AR21" s="374"/>
      <c r="AS21" s="374"/>
      <c r="AT21" s="374"/>
    </row>
    <row r="22" ht="15.75" customHeight="1">
      <c r="A22" s="357" t="s">
        <v>6126</v>
      </c>
      <c r="B22" s="391" t="s">
        <v>6127</v>
      </c>
      <c r="C22" s="391" t="s">
        <v>5908</v>
      </c>
      <c r="D22" s="360" t="s">
        <v>6128</v>
      </c>
      <c r="E22" s="391" t="s">
        <v>6101</v>
      </c>
      <c r="F22" s="406" t="s">
        <v>54</v>
      </c>
      <c r="G22" s="407" t="s">
        <v>5910</v>
      </c>
      <c r="H22" s="407" t="s">
        <v>5910</v>
      </c>
      <c r="I22" s="183" t="s">
        <v>51</v>
      </c>
      <c r="J22" s="206">
        <v>45367.0</v>
      </c>
      <c r="K22" s="371"/>
      <c r="L22" s="308" t="s">
        <v>1816</v>
      </c>
      <c r="M22" s="372"/>
      <c r="N22" s="372"/>
      <c r="O22" s="373"/>
      <c r="P22" s="374"/>
      <c r="Q22" s="374"/>
      <c r="R22" s="374"/>
      <c r="S22" s="374"/>
      <c r="T22" s="374"/>
      <c r="U22" s="374"/>
      <c r="V22" s="374"/>
      <c r="W22" s="374"/>
      <c r="X22" s="374"/>
      <c r="Y22" s="374"/>
      <c r="Z22" s="374"/>
      <c r="AA22" s="374"/>
      <c r="AB22" s="374"/>
      <c r="AC22" s="374"/>
      <c r="AD22" s="374"/>
      <c r="AE22" s="374"/>
      <c r="AF22" s="374"/>
      <c r="AG22" s="374"/>
      <c r="AH22" s="374"/>
      <c r="AI22" s="374"/>
      <c r="AJ22" s="374"/>
      <c r="AK22" s="374"/>
      <c r="AL22" s="374"/>
      <c r="AM22" s="374"/>
      <c r="AN22" s="374"/>
      <c r="AO22" s="374"/>
      <c r="AP22" s="374"/>
      <c r="AQ22" s="374"/>
      <c r="AR22" s="374"/>
      <c r="AS22" s="374"/>
      <c r="AT22" s="374"/>
    </row>
    <row r="23" ht="15.75" customHeight="1">
      <c r="A23" s="357" t="s">
        <v>6129</v>
      </c>
      <c r="B23" s="391" t="s">
        <v>6130</v>
      </c>
      <c r="C23" s="391" t="s">
        <v>5913</v>
      </c>
      <c r="D23" s="360" t="s">
        <v>6131</v>
      </c>
      <c r="E23" s="391" t="s">
        <v>6101</v>
      </c>
      <c r="F23" s="406" t="s">
        <v>54</v>
      </c>
      <c r="G23" s="407" t="s">
        <v>5915</v>
      </c>
      <c r="H23" s="407" t="s">
        <v>5915</v>
      </c>
      <c r="I23" s="183" t="s">
        <v>51</v>
      </c>
      <c r="J23" s="206">
        <v>45367.0</v>
      </c>
      <c r="K23" s="371"/>
      <c r="L23" s="308" t="s">
        <v>1816</v>
      </c>
      <c r="M23" s="372"/>
      <c r="N23" s="372"/>
      <c r="O23" s="373"/>
      <c r="P23" s="374"/>
      <c r="Q23" s="374"/>
      <c r="R23" s="374"/>
      <c r="S23" s="374"/>
      <c r="T23" s="374"/>
      <c r="U23" s="374"/>
      <c r="V23" s="374"/>
      <c r="W23" s="374"/>
      <c r="X23" s="374"/>
      <c r="Y23" s="374"/>
      <c r="Z23" s="374"/>
      <c r="AA23" s="374"/>
      <c r="AB23" s="374"/>
      <c r="AC23" s="374"/>
      <c r="AD23" s="374"/>
      <c r="AE23" s="374"/>
      <c r="AF23" s="374"/>
      <c r="AG23" s="374"/>
      <c r="AH23" s="374"/>
      <c r="AI23" s="374"/>
      <c r="AJ23" s="374"/>
      <c r="AK23" s="374"/>
      <c r="AL23" s="374"/>
      <c r="AM23" s="374"/>
      <c r="AN23" s="374"/>
      <c r="AO23" s="374"/>
      <c r="AP23" s="374"/>
      <c r="AQ23" s="374"/>
      <c r="AR23" s="374"/>
      <c r="AS23" s="374"/>
      <c r="AT23" s="374"/>
    </row>
    <row r="24" ht="15.75" customHeight="1">
      <c r="A24" s="357" t="s">
        <v>6132</v>
      </c>
      <c r="B24" s="391" t="s">
        <v>6133</v>
      </c>
      <c r="C24" s="391" t="s">
        <v>5918</v>
      </c>
      <c r="D24" s="360" t="s">
        <v>6134</v>
      </c>
      <c r="E24" s="391" t="s">
        <v>6101</v>
      </c>
      <c r="F24" s="406" t="s">
        <v>54</v>
      </c>
      <c r="G24" s="407" t="s">
        <v>1843</v>
      </c>
      <c r="H24" s="407" t="s">
        <v>1843</v>
      </c>
      <c r="I24" s="183" t="s">
        <v>51</v>
      </c>
      <c r="J24" s="206">
        <v>45367.0</v>
      </c>
      <c r="K24" s="371"/>
      <c r="L24" s="308" t="s">
        <v>1816</v>
      </c>
      <c r="M24" s="372"/>
      <c r="N24" s="372"/>
      <c r="O24" s="373"/>
      <c r="P24" s="374"/>
      <c r="Q24" s="374"/>
      <c r="R24" s="374"/>
      <c r="S24" s="374"/>
      <c r="T24" s="374"/>
      <c r="U24" s="374"/>
      <c r="V24" s="374"/>
      <c r="W24" s="374"/>
      <c r="X24" s="374"/>
      <c r="Y24" s="374"/>
      <c r="Z24" s="374"/>
      <c r="AA24" s="374"/>
      <c r="AB24" s="374"/>
      <c r="AC24" s="374"/>
      <c r="AD24" s="374"/>
      <c r="AE24" s="374"/>
      <c r="AF24" s="374"/>
      <c r="AG24" s="374"/>
      <c r="AH24" s="374"/>
      <c r="AI24" s="374"/>
      <c r="AJ24" s="374"/>
      <c r="AK24" s="374"/>
      <c r="AL24" s="374"/>
      <c r="AM24" s="374"/>
      <c r="AN24" s="374"/>
      <c r="AO24" s="374"/>
      <c r="AP24" s="374"/>
      <c r="AQ24" s="374"/>
      <c r="AR24" s="374"/>
      <c r="AS24" s="374"/>
      <c r="AT24" s="374"/>
    </row>
    <row r="25" ht="15.75" customHeight="1">
      <c r="A25" s="357" t="s">
        <v>6135</v>
      </c>
      <c r="B25" s="391" t="s">
        <v>6136</v>
      </c>
      <c r="C25" s="391" t="s">
        <v>5921</v>
      </c>
      <c r="D25" s="360" t="s">
        <v>6137</v>
      </c>
      <c r="E25" s="391" t="s">
        <v>6101</v>
      </c>
      <c r="F25" s="406" t="s">
        <v>54</v>
      </c>
      <c r="G25" s="407" t="s">
        <v>1843</v>
      </c>
      <c r="H25" s="407" t="s">
        <v>1843</v>
      </c>
      <c r="I25" s="183" t="s">
        <v>51</v>
      </c>
      <c r="J25" s="206">
        <v>45367.0</v>
      </c>
      <c r="K25" s="371"/>
      <c r="L25" s="308" t="s">
        <v>1816</v>
      </c>
      <c r="M25" s="372"/>
      <c r="N25" s="372"/>
      <c r="O25" s="373"/>
      <c r="P25" s="374"/>
      <c r="Q25" s="374"/>
      <c r="R25" s="374"/>
      <c r="S25" s="374"/>
      <c r="T25" s="374"/>
      <c r="U25" s="374"/>
      <c r="V25" s="374"/>
      <c r="W25" s="374"/>
      <c r="X25" s="374"/>
      <c r="Y25" s="374"/>
      <c r="Z25" s="374"/>
      <c r="AA25" s="374"/>
      <c r="AB25" s="374"/>
      <c r="AC25" s="374"/>
      <c r="AD25" s="374"/>
      <c r="AE25" s="374"/>
      <c r="AF25" s="374"/>
      <c r="AG25" s="374"/>
      <c r="AH25" s="374"/>
      <c r="AI25" s="374"/>
      <c r="AJ25" s="374"/>
      <c r="AK25" s="374"/>
      <c r="AL25" s="374"/>
      <c r="AM25" s="374"/>
      <c r="AN25" s="374"/>
      <c r="AO25" s="374"/>
      <c r="AP25" s="374"/>
      <c r="AQ25" s="374"/>
      <c r="AR25" s="374"/>
      <c r="AS25" s="374"/>
      <c r="AT25" s="374"/>
    </row>
    <row r="26" ht="15.75" customHeight="1">
      <c r="A26" s="357" t="s">
        <v>6138</v>
      </c>
      <c r="B26" s="391" t="s">
        <v>6139</v>
      </c>
      <c r="C26" s="391" t="s">
        <v>5923</v>
      </c>
      <c r="D26" s="360" t="s">
        <v>6140</v>
      </c>
      <c r="E26" s="391" t="s">
        <v>6101</v>
      </c>
      <c r="F26" s="407" t="s">
        <v>54</v>
      </c>
      <c r="G26" s="407" t="s">
        <v>1843</v>
      </c>
      <c r="H26" s="407" t="s">
        <v>1843</v>
      </c>
      <c r="I26" s="183" t="s">
        <v>51</v>
      </c>
      <c r="J26" s="206">
        <v>45367.0</v>
      </c>
      <c r="K26" s="371"/>
      <c r="L26" s="308" t="s">
        <v>1816</v>
      </c>
      <c r="M26" s="372"/>
      <c r="N26" s="372"/>
      <c r="O26" s="373"/>
      <c r="P26" s="376"/>
      <c r="Q26" s="374"/>
      <c r="R26" s="374"/>
      <c r="S26" s="374"/>
      <c r="T26" s="374"/>
      <c r="U26" s="374"/>
      <c r="V26" s="374"/>
      <c r="W26" s="374"/>
      <c r="X26" s="374"/>
      <c r="Y26" s="374"/>
      <c r="Z26" s="374"/>
      <c r="AA26" s="374"/>
      <c r="AB26" s="374"/>
      <c r="AC26" s="374"/>
      <c r="AD26" s="374"/>
      <c r="AE26" s="374"/>
      <c r="AF26" s="374"/>
      <c r="AG26" s="374"/>
      <c r="AH26" s="374"/>
      <c r="AI26" s="374"/>
      <c r="AJ26" s="374"/>
      <c r="AK26" s="374"/>
      <c r="AL26" s="374"/>
      <c r="AM26" s="374"/>
      <c r="AN26" s="374"/>
      <c r="AO26" s="374"/>
      <c r="AP26" s="374"/>
      <c r="AQ26" s="374"/>
      <c r="AR26" s="374"/>
      <c r="AS26" s="374"/>
      <c r="AT26" s="374"/>
    </row>
    <row r="27" ht="15.75" customHeight="1">
      <c r="A27" s="528" t="s">
        <v>6141</v>
      </c>
      <c r="B27" s="5"/>
      <c r="C27" s="6"/>
      <c r="D27" s="529"/>
      <c r="E27" s="530"/>
      <c r="F27" s="531"/>
      <c r="G27" s="532"/>
      <c r="H27" s="408"/>
      <c r="I27" s="157"/>
      <c r="J27" s="533"/>
      <c r="K27" s="371"/>
      <c r="L27" s="378"/>
      <c r="M27" s="372"/>
      <c r="N27" s="372"/>
      <c r="O27" s="373"/>
      <c r="P27" s="374"/>
      <c r="Q27" s="374"/>
      <c r="R27" s="374"/>
      <c r="S27" s="374"/>
      <c r="T27" s="374"/>
      <c r="U27" s="374"/>
      <c r="V27" s="374"/>
      <c r="W27" s="374"/>
      <c r="X27" s="374"/>
      <c r="Y27" s="374"/>
      <c r="Z27" s="374"/>
      <c r="AA27" s="374"/>
      <c r="AB27" s="374"/>
      <c r="AC27" s="374"/>
      <c r="AD27" s="374"/>
      <c r="AE27" s="374"/>
      <c r="AF27" s="374"/>
      <c r="AG27" s="374"/>
      <c r="AH27" s="374"/>
      <c r="AI27" s="374"/>
      <c r="AJ27" s="374"/>
      <c r="AK27" s="374"/>
      <c r="AL27" s="374"/>
      <c r="AM27" s="374"/>
      <c r="AN27" s="374"/>
      <c r="AO27" s="374"/>
      <c r="AP27" s="374"/>
      <c r="AQ27" s="374"/>
      <c r="AR27" s="374"/>
      <c r="AS27" s="374"/>
      <c r="AT27" s="374"/>
    </row>
    <row r="28" ht="15.75" customHeight="1">
      <c r="A28" s="357" t="s">
        <v>6142</v>
      </c>
      <c r="B28" s="391" t="s">
        <v>6143</v>
      </c>
      <c r="C28" s="391" t="s">
        <v>6144</v>
      </c>
      <c r="D28" s="360" t="s">
        <v>6145</v>
      </c>
      <c r="E28" s="391" t="s">
        <v>6101</v>
      </c>
      <c r="F28" s="406" t="s">
        <v>54</v>
      </c>
      <c r="G28" s="407" t="s">
        <v>5929</v>
      </c>
      <c r="H28" s="407" t="s">
        <v>5929</v>
      </c>
      <c r="I28" s="183" t="s">
        <v>51</v>
      </c>
      <c r="J28" s="206">
        <v>45367.0</v>
      </c>
      <c r="K28" s="371"/>
      <c r="L28" s="308" t="s">
        <v>1816</v>
      </c>
      <c r="M28" s="372"/>
      <c r="N28" s="372"/>
      <c r="O28" s="373"/>
      <c r="P28" s="374"/>
      <c r="Q28" s="374"/>
      <c r="R28" s="374"/>
      <c r="S28" s="374"/>
      <c r="T28" s="374"/>
      <c r="U28" s="374"/>
      <c r="V28" s="374"/>
      <c r="W28" s="374"/>
      <c r="X28" s="374"/>
      <c r="Y28" s="374"/>
      <c r="Z28" s="374"/>
      <c r="AA28" s="374"/>
      <c r="AB28" s="374"/>
      <c r="AC28" s="374"/>
      <c r="AD28" s="374"/>
      <c r="AE28" s="374"/>
      <c r="AF28" s="374"/>
      <c r="AG28" s="374"/>
      <c r="AH28" s="374"/>
      <c r="AI28" s="374"/>
      <c r="AJ28" s="374"/>
      <c r="AK28" s="374"/>
      <c r="AL28" s="374"/>
      <c r="AM28" s="374"/>
      <c r="AN28" s="374"/>
      <c r="AO28" s="374"/>
      <c r="AP28" s="374"/>
      <c r="AQ28" s="374"/>
      <c r="AR28" s="374"/>
      <c r="AS28" s="374"/>
      <c r="AT28" s="374"/>
    </row>
    <row r="29" ht="15.75" customHeight="1">
      <c r="A29" s="357" t="s">
        <v>6146</v>
      </c>
      <c r="B29" s="391" t="s">
        <v>6147</v>
      </c>
      <c r="C29" s="391" t="s">
        <v>6148</v>
      </c>
      <c r="D29" s="360" t="s">
        <v>6149</v>
      </c>
      <c r="E29" s="391" t="s">
        <v>6101</v>
      </c>
      <c r="F29" s="406" t="s">
        <v>54</v>
      </c>
      <c r="G29" s="407" t="s">
        <v>5929</v>
      </c>
      <c r="H29" s="407" t="s">
        <v>5929</v>
      </c>
      <c r="I29" s="183" t="s">
        <v>51</v>
      </c>
      <c r="J29" s="206">
        <v>45367.0</v>
      </c>
      <c r="K29" s="371"/>
      <c r="L29" s="308" t="s">
        <v>1816</v>
      </c>
      <c r="M29" s="372"/>
      <c r="N29" s="372"/>
      <c r="O29" s="373"/>
      <c r="P29" s="374"/>
      <c r="Q29" s="374"/>
      <c r="R29" s="374"/>
      <c r="S29" s="374"/>
      <c r="T29" s="374"/>
      <c r="U29" s="374"/>
      <c r="V29" s="374"/>
      <c r="W29" s="374"/>
      <c r="X29" s="374"/>
      <c r="Y29" s="374"/>
      <c r="Z29" s="374"/>
      <c r="AA29" s="374"/>
      <c r="AB29" s="374"/>
      <c r="AC29" s="374"/>
      <c r="AD29" s="374"/>
      <c r="AE29" s="374"/>
      <c r="AF29" s="374"/>
      <c r="AG29" s="374"/>
      <c r="AH29" s="374"/>
      <c r="AI29" s="374"/>
      <c r="AJ29" s="374"/>
      <c r="AK29" s="374"/>
      <c r="AL29" s="374"/>
      <c r="AM29" s="374"/>
      <c r="AN29" s="374"/>
      <c r="AO29" s="374"/>
      <c r="AP29" s="374"/>
      <c r="AQ29" s="374"/>
      <c r="AR29" s="374"/>
      <c r="AS29" s="374"/>
      <c r="AT29" s="374"/>
    </row>
    <row r="30" ht="15.75" customHeight="1">
      <c r="A30" s="357" t="s">
        <v>6150</v>
      </c>
      <c r="B30" s="391" t="s">
        <v>6115</v>
      </c>
      <c r="C30" s="391" t="s">
        <v>5892</v>
      </c>
      <c r="D30" s="360" t="s">
        <v>5935</v>
      </c>
      <c r="E30" s="391" t="s">
        <v>6101</v>
      </c>
      <c r="F30" s="406" t="s">
        <v>54</v>
      </c>
      <c r="G30" s="407" t="s">
        <v>5894</v>
      </c>
      <c r="H30" s="407" t="s">
        <v>5894</v>
      </c>
      <c r="I30" s="183" t="s">
        <v>51</v>
      </c>
      <c r="J30" s="206">
        <v>45367.0</v>
      </c>
      <c r="K30" s="371"/>
      <c r="L30" s="308" t="s">
        <v>1816</v>
      </c>
      <c r="M30" s="372"/>
      <c r="N30" s="372"/>
      <c r="O30" s="373"/>
      <c r="P30" s="374"/>
      <c r="Q30" s="374"/>
      <c r="R30" s="374"/>
      <c r="S30" s="374"/>
      <c r="T30" s="374"/>
      <c r="U30" s="374"/>
      <c r="V30" s="374"/>
      <c r="W30" s="374"/>
      <c r="X30" s="374"/>
      <c r="Y30" s="374"/>
      <c r="Z30" s="374"/>
      <c r="AA30" s="374"/>
      <c r="AB30" s="374"/>
      <c r="AC30" s="374"/>
      <c r="AD30" s="374"/>
      <c r="AE30" s="374"/>
      <c r="AF30" s="374"/>
      <c r="AG30" s="374"/>
      <c r="AH30" s="374"/>
      <c r="AI30" s="374"/>
      <c r="AJ30" s="374"/>
      <c r="AK30" s="374"/>
      <c r="AL30" s="374"/>
      <c r="AM30" s="374"/>
      <c r="AN30" s="374"/>
      <c r="AO30" s="374"/>
      <c r="AP30" s="374"/>
      <c r="AQ30" s="374"/>
      <c r="AR30" s="374"/>
      <c r="AS30" s="374"/>
      <c r="AT30" s="374"/>
    </row>
    <row r="31" ht="15.75" customHeight="1">
      <c r="A31" s="357" t="s">
        <v>6151</v>
      </c>
      <c r="B31" s="391" t="s">
        <v>6152</v>
      </c>
      <c r="C31" s="391" t="s">
        <v>5938</v>
      </c>
      <c r="D31" s="360" t="s">
        <v>5939</v>
      </c>
      <c r="E31" s="391" t="s">
        <v>6101</v>
      </c>
      <c r="F31" s="406" t="s">
        <v>54</v>
      </c>
      <c r="G31" s="407" t="s">
        <v>1843</v>
      </c>
      <c r="H31" s="407" t="s">
        <v>1843</v>
      </c>
      <c r="I31" s="183" t="s">
        <v>51</v>
      </c>
      <c r="J31" s="206">
        <v>45367.0</v>
      </c>
      <c r="K31" s="371"/>
      <c r="L31" s="308" t="s">
        <v>1816</v>
      </c>
      <c r="M31" s="372"/>
      <c r="N31" s="372"/>
      <c r="O31" s="373"/>
      <c r="P31" s="374"/>
      <c r="Q31" s="374"/>
      <c r="R31" s="374"/>
      <c r="S31" s="374"/>
      <c r="T31" s="374"/>
      <c r="U31" s="374"/>
      <c r="V31" s="374"/>
      <c r="W31" s="374"/>
      <c r="X31" s="374"/>
      <c r="Y31" s="374"/>
      <c r="Z31" s="374"/>
      <c r="AA31" s="374"/>
      <c r="AB31" s="374"/>
      <c r="AC31" s="374"/>
      <c r="AD31" s="374"/>
      <c r="AE31" s="374"/>
      <c r="AF31" s="374"/>
      <c r="AG31" s="374"/>
      <c r="AH31" s="374"/>
      <c r="AI31" s="374"/>
      <c r="AJ31" s="374"/>
      <c r="AK31" s="374"/>
      <c r="AL31" s="374"/>
      <c r="AM31" s="374"/>
      <c r="AN31" s="374"/>
      <c r="AO31" s="374"/>
      <c r="AP31" s="374"/>
      <c r="AQ31" s="374"/>
      <c r="AR31" s="374"/>
      <c r="AS31" s="374"/>
      <c r="AT31" s="374"/>
    </row>
    <row r="32" ht="15.75" customHeight="1">
      <c r="A32" s="357" t="s">
        <v>6153</v>
      </c>
      <c r="B32" s="391" t="s">
        <v>6154</v>
      </c>
      <c r="C32" s="391" t="s">
        <v>5942</v>
      </c>
      <c r="D32" s="360" t="s">
        <v>5943</v>
      </c>
      <c r="E32" s="391" t="s">
        <v>6101</v>
      </c>
      <c r="F32" s="406" t="s">
        <v>54</v>
      </c>
      <c r="G32" s="407" t="s">
        <v>1843</v>
      </c>
      <c r="H32" s="407" t="s">
        <v>1843</v>
      </c>
      <c r="I32" s="183" t="s">
        <v>51</v>
      </c>
      <c r="J32" s="206">
        <v>45367.0</v>
      </c>
      <c r="K32" s="371"/>
      <c r="L32" s="308" t="s">
        <v>1816</v>
      </c>
      <c r="M32" s="372"/>
      <c r="N32" s="372"/>
      <c r="O32" s="373"/>
      <c r="P32" s="374"/>
      <c r="Q32" s="374"/>
      <c r="R32" s="374"/>
      <c r="S32" s="374"/>
      <c r="T32" s="374"/>
      <c r="U32" s="374"/>
      <c r="V32" s="374"/>
      <c r="W32" s="374"/>
      <c r="X32" s="374"/>
      <c r="Y32" s="374"/>
      <c r="Z32" s="374"/>
      <c r="AA32" s="374"/>
      <c r="AB32" s="374"/>
      <c r="AC32" s="374"/>
      <c r="AD32" s="374"/>
      <c r="AE32" s="374"/>
      <c r="AF32" s="374"/>
      <c r="AG32" s="374"/>
      <c r="AH32" s="374"/>
      <c r="AI32" s="374"/>
      <c r="AJ32" s="374"/>
      <c r="AK32" s="374"/>
      <c r="AL32" s="374"/>
      <c r="AM32" s="374"/>
      <c r="AN32" s="374"/>
      <c r="AO32" s="374"/>
      <c r="AP32" s="374"/>
      <c r="AQ32" s="374"/>
      <c r="AR32" s="374"/>
      <c r="AS32" s="374"/>
      <c r="AT32" s="374"/>
    </row>
    <row r="33" ht="15.75" customHeight="1">
      <c r="A33" s="528" t="s">
        <v>5944</v>
      </c>
      <c r="B33" s="5"/>
      <c r="C33" s="6"/>
      <c r="D33" s="529"/>
      <c r="E33" s="530"/>
      <c r="F33" s="531"/>
      <c r="G33" s="532"/>
      <c r="H33" s="408"/>
      <c r="I33" s="157"/>
      <c r="J33" s="533"/>
      <c r="K33" s="371"/>
      <c r="L33" s="378"/>
      <c r="M33" s="372"/>
      <c r="N33" s="372"/>
      <c r="O33" s="373"/>
      <c r="P33" s="374"/>
      <c r="Q33" s="374"/>
      <c r="R33" s="374"/>
      <c r="S33" s="374"/>
      <c r="T33" s="374"/>
      <c r="U33" s="374"/>
      <c r="V33" s="374"/>
      <c r="W33" s="374"/>
      <c r="X33" s="374"/>
      <c r="Y33" s="374"/>
      <c r="Z33" s="374"/>
      <c r="AA33" s="374"/>
      <c r="AB33" s="374"/>
      <c r="AC33" s="374"/>
      <c r="AD33" s="374"/>
      <c r="AE33" s="374"/>
      <c r="AF33" s="374"/>
      <c r="AG33" s="374"/>
      <c r="AH33" s="374"/>
      <c r="AI33" s="374"/>
      <c r="AJ33" s="374"/>
      <c r="AK33" s="374"/>
      <c r="AL33" s="374"/>
      <c r="AM33" s="374"/>
      <c r="AN33" s="374"/>
      <c r="AO33" s="374"/>
      <c r="AP33" s="374"/>
      <c r="AQ33" s="374"/>
      <c r="AR33" s="374"/>
      <c r="AS33" s="374"/>
      <c r="AT33" s="374"/>
    </row>
    <row r="34" ht="15.75" customHeight="1">
      <c r="A34" s="528" t="s">
        <v>1822</v>
      </c>
      <c r="B34" s="5"/>
      <c r="C34" s="6"/>
      <c r="D34" s="529"/>
      <c r="E34" s="530"/>
      <c r="F34" s="531"/>
      <c r="G34" s="532"/>
      <c r="H34" s="408"/>
      <c r="I34" s="157"/>
      <c r="J34" s="533"/>
      <c r="K34" s="371"/>
      <c r="L34" s="378"/>
      <c r="M34" s="372"/>
      <c r="N34" s="372"/>
      <c r="O34" s="373"/>
      <c r="P34" s="374"/>
      <c r="Q34" s="374"/>
      <c r="R34" s="374"/>
      <c r="S34" s="374"/>
      <c r="T34" s="374"/>
      <c r="U34" s="374"/>
      <c r="V34" s="374"/>
      <c r="W34" s="374"/>
      <c r="X34" s="374"/>
      <c r="Y34" s="374"/>
      <c r="Z34" s="374"/>
      <c r="AA34" s="374"/>
      <c r="AB34" s="374"/>
      <c r="AC34" s="374"/>
      <c r="AD34" s="374"/>
      <c r="AE34" s="374"/>
      <c r="AF34" s="374"/>
      <c r="AG34" s="374"/>
      <c r="AH34" s="374"/>
      <c r="AI34" s="374"/>
      <c r="AJ34" s="374"/>
      <c r="AK34" s="374"/>
      <c r="AL34" s="374"/>
      <c r="AM34" s="374"/>
      <c r="AN34" s="374"/>
      <c r="AO34" s="374"/>
      <c r="AP34" s="374"/>
      <c r="AQ34" s="374"/>
      <c r="AR34" s="374"/>
      <c r="AS34" s="374"/>
      <c r="AT34" s="374"/>
    </row>
    <row r="35" ht="15.75" customHeight="1">
      <c r="A35" s="357" t="s">
        <v>6155</v>
      </c>
      <c r="B35" s="391" t="s">
        <v>2179</v>
      </c>
      <c r="C35" s="391" t="s">
        <v>2180</v>
      </c>
      <c r="D35" s="360" t="s">
        <v>6156</v>
      </c>
      <c r="E35" s="391" t="s">
        <v>6157</v>
      </c>
      <c r="F35" s="406" t="s">
        <v>2183</v>
      </c>
      <c r="G35" s="407" t="s">
        <v>5947</v>
      </c>
      <c r="H35" s="407" t="s">
        <v>5947</v>
      </c>
      <c r="I35" s="183" t="s">
        <v>51</v>
      </c>
      <c r="J35" s="206">
        <v>45367.0</v>
      </c>
      <c r="K35" s="371"/>
      <c r="L35" s="308" t="s">
        <v>1816</v>
      </c>
      <c r="M35" s="372"/>
      <c r="N35" s="372"/>
      <c r="O35" s="373"/>
      <c r="P35" s="374"/>
      <c r="Q35" s="374"/>
      <c r="R35" s="374"/>
      <c r="S35" s="374"/>
      <c r="T35" s="374"/>
      <c r="U35" s="374"/>
      <c r="V35" s="374"/>
      <c r="W35" s="374"/>
      <c r="X35" s="374"/>
      <c r="Y35" s="374"/>
      <c r="Z35" s="374"/>
      <c r="AA35" s="374"/>
      <c r="AB35" s="374"/>
      <c r="AC35" s="374"/>
      <c r="AD35" s="374"/>
      <c r="AE35" s="374"/>
      <c r="AF35" s="374"/>
      <c r="AG35" s="374"/>
      <c r="AH35" s="374"/>
      <c r="AI35" s="374"/>
      <c r="AJ35" s="374"/>
      <c r="AK35" s="374"/>
      <c r="AL35" s="374"/>
      <c r="AM35" s="374"/>
      <c r="AN35" s="374"/>
      <c r="AO35" s="374"/>
      <c r="AP35" s="374"/>
      <c r="AQ35" s="374"/>
      <c r="AR35" s="374"/>
      <c r="AS35" s="374"/>
      <c r="AT35" s="374"/>
    </row>
    <row r="36" ht="15.75" customHeight="1">
      <c r="A36" s="357" t="s">
        <v>6158</v>
      </c>
      <c r="B36" s="391" t="s">
        <v>2179</v>
      </c>
      <c r="C36" s="391" t="s">
        <v>2189</v>
      </c>
      <c r="D36" s="360" t="s">
        <v>6159</v>
      </c>
      <c r="E36" s="391" t="s">
        <v>6157</v>
      </c>
      <c r="F36" s="406" t="s">
        <v>2191</v>
      </c>
      <c r="G36" s="407" t="s">
        <v>6160</v>
      </c>
      <c r="H36" s="407" t="s">
        <v>6160</v>
      </c>
      <c r="I36" s="183" t="s">
        <v>51</v>
      </c>
      <c r="J36" s="206">
        <v>45367.0</v>
      </c>
      <c r="K36" s="371"/>
      <c r="L36" s="308" t="s">
        <v>1816</v>
      </c>
      <c r="M36" s="372"/>
      <c r="N36" s="372"/>
      <c r="O36" s="373"/>
      <c r="P36" s="374"/>
      <c r="Q36" s="374"/>
      <c r="R36" s="374"/>
      <c r="S36" s="374"/>
      <c r="T36" s="374"/>
      <c r="U36" s="374"/>
      <c r="V36" s="374"/>
      <c r="W36" s="374"/>
      <c r="X36" s="374"/>
      <c r="Y36" s="374"/>
      <c r="Z36" s="374"/>
      <c r="AA36" s="374"/>
      <c r="AB36" s="374"/>
      <c r="AC36" s="374"/>
      <c r="AD36" s="374"/>
      <c r="AE36" s="374"/>
      <c r="AF36" s="374"/>
      <c r="AG36" s="374"/>
      <c r="AH36" s="374"/>
      <c r="AI36" s="374"/>
      <c r="AJ36" s="374"/>
      <c r="AK36" s="374"/>
      <c r="AL36" s="374"/>
      <c r="AM36" s="374"/>
      <c r="AN36" s="374"/>
      <c r="AO36" s="374"/>
      <c r="AP36" s="374"/>
      <c r="AQ36" s="374"/>
      <c r="AR36" s="374"/>
      <c r="AS36" s="374"/>
      <c r="AT36" s="374"/>
    </row>
    <row r="37" ht="15.75" customHeight="1">
      <c r="A37" s="357" t="s">
        <v>6161</v>
      </c>
      <c r="B37" s="391" t="s">
        <v>2179</v>
      </c>
      <c r="C37" s="391" t="s">
        <v>5952</v>
      </c>
      <c r="D37" s="360" t="s">
        <v>6159</v>
      </c>
      <c r="E37" s="391" t="s">
        <v>6157</v>
      </c>
      <c r="F37" s="406" t="s">
        <v>5953</v>
      </c>
      <c r="G37" s="407" t="s">
        <v>5954</v>
      </c>
      <c r="H37" s="407" t="s">
        <v>5954</v>
      </c>
      <c r="I37" s="183" t="s">
        <v>51</v>
      </c>
      <c r="J37" s="206">
        <v>45367.0</v>
      </c>
      <c r="K37" s="371"/>
      <c r="L37" s="308" t="s">
        <v>1816</v>
      </c>
      <c r="M37" s="372"/>
      <c r="N37" s="372"/>
      <c r="O37" s="373"/>
      <c r="P37" s="374"/>
      <c r="Q37" s="374"/>
      <c r="R37" s="374"/>
      <c r="S37" s="374"/>
      <c r="T37" s="374"/>
      <c r="U37" s="374"/>
      <c r="V37" s="374"/>
      <c r="W37" s="374"/>
      <c r="X37" s="374"/>
      <c r="Y37" s="374"/>
      <c r="Z37" s="374"/>
      <c r="AA37" s="374"/>
      <c r="AB37" s="374"/>
      <c r="AC37" s="374"/>
      <c r="AD37" s="374"/>
      <c r="AE37" s="374"/>
      <c r="AF37" s="374"/>
      <c r="AG37" s="374"/>
      <c r="AH37" s="374"/>
      <c r="AI37" s="374"/>
      <c r="AJ37" s="374"/>
      <c r="AK37" s="374"/>
      <c r="AL37" s="374"/>
      <c r="AM37" s="374"/>
      <c r="AN37" s="374"/>
      <c r="AO37" s="374"/>
      <c r="AP37" s="374"/>
      <c r="AQ37" s="374"/>
      <c r="AR37" s="374"/>
      <c r="AS37" s="374"/>
      <c r="AT37" s="374"/>
    </row>
    <row r="38" ht="15.75" customHeight="1">
      <c r="A38" s="357" t="s">
        <v>6162</v>
      </c>
      <c r="B38" s="391" t="s">
        <v>2179</v>
      </c>
      <c r="C38" s="391" t="s">
        <v>5956</v>
      </c>
      <c r="D38" s="360" t="s">
        <v>6159</v>
      </c>
      <c r="E38" s="391" t="s">
        <v>6157</v>
      </c>
      <c r="F38" s="406" t="s">
        <v>5957</v>
      </c>
      <c r="G38" s="407" t="s">
        <v>5954</v>
      </c>
      <c r="H38" s="407" t="s">
        <v>5954</v>
      </c>
      <c r="I38" s="183" t="s">
        <v>51</v>
      </c>
      <c r="J38" s="206">
        <v>45367.0</v>
      </c>
      <c r="K38" s="371"/>
      <c r="L38" s="308" t="s">
        <v>1816</v>
      </c>
      <c r="M38" s="372"/>
      <c r="N38" s="372"/>
      <c r="O38" s="373"/>
      <c r="P38" s="374"/>
      <c r="Q38" s="374"/>
      <c r="R38" s="374"/>
      <c r="S38" s="374"/>
      <c r="T38" s="374"/>
      <c r="U38" s="374"/>
      <c r="V38" s="374"/>
      <c r="W38" s="374"/>
      <c r="X38" s="374"/>
      <c r="Y38" s="374"/>
      <c r="Z38" s="374"/>
      <c r="AA38" s="374"/>
      <c r="AB38" s="374"/>
      <c r="AC38" s="374"/>
      <c r="AD38" s="374"/>
      <c r="AE38" s="374"/>
      <c r="AF38" s="374"/>
      <c r="AG38" s="374"/>
      <c r="AH38" s="374"/>
      <c r="AI38" s="374"/>
      <c r="AJ38" s="374"/>
      <c r="AK38" s="374"/>
      <c r="AL38" s="374"/>
      <c r="AM38" s="374"/>
      <c r="AN38" s="374"/>
      <c r="AO38" s="374"/>
      <c r="AP38" s="374"/>
      <c r="AQ38" s="374"/>
      <c r="AR38" s="374"/>
      <c r="AS38" s="374"/>
      <c r="AT38" s="374"/>
    </row>
    <row r="39" ht="15.75" customHeight="1">
      <c r="A39" s="357" t="s">
        <v>6163</v>
      </c>
      <c r="B39" s="391" t="s">
        <v>2179</v>
      </c>
      <c r="C39" s="391" t="s">
        <v>5959</v>
      </c>
      <c r="D39" s="360" t="s">
        <v>6159</v>
      </c>
      <c r="E39" s="391" t="s">
        <v>6157</v>
      </c>
      <c r="F39" s="406" t="s">
        <v>5960</v>
      </c>
      <c r="G39" s="407" t="s">
        <v>5954</v>
      </c>
      <c r="H39" s="407" t="s">
        <v>5954</v>
      </c>
      <c r="I39" s="183" t="s">
        <v>51</v>
      </c>
      <c r="J39" s="206">
        <v>45367.0</v>
      </c>
      <c r="K39" s="371"/>
      <c r="L39" s="308" t="s">
        <v>1816</v>
      </c>
      <c r="M39" s="372"/>
      <c r="N39" s="372"/>
      <c r="O39" s="373"/>
      <c r="P39" s="374"/>
      <c r="Q39" s="374"/>
      <c r="R39" s="374"/>
      <c r="S39" s="374"/>
      <c r="T39" s="374"/>
      <c r="U39" s="374"/>
      <c r="V39" s="374"/>
      <c r="W39" s="374"/>
      <c r="X39" s="374"/>
      <c r="Y39" s="374"/>
      <c r="Z39" s="374"/>
      <c r="AA39" s="374"/>
      <c r="AB39" s="374"/>
      <c r="AC39" s="374"/>
      <c r="AD39" s="374"/>
      <c r="AE39" s="374"/>
      <c r="AF39" s="374"/>
      <c r="AG39" s="374"/>
      <c r="AH39" s="374"/>
      <c r="AI39" s="374"/>
      <c r="AJ39" s="374"/>
      <c r="AK39" s="374"/>
      <c r="AL39" s="374"/>
      <c r="AM39" s="374"/>
      <c r="AN39" s="374"/>
      <c r="AO39" s="374"/>
      <c r="AP39" s="374"/>
      <c r="AQ39" s="374"/>
      <c r="AR39" s="374"/>
      <c r="AS39" s="374"/>
      <c r="AT39" s="374"/>
    </row>
    <row r="40" ht="15.75" customHeight="1">
      <c r="A40" s="357" t="s">
        <v>6164</v>
      </c>
      <c r="B40" s="391" t="s">
        <v>2217</v>
      </c>
      <c r="C40" s="391" t="s">
        <v>5962</v>
      </c>
      <c r="D40" s="360" t="s">
        <v>6165</v>
      </c>
      <c r="E40" s="391" t="s">
        <v>6157</v>
      </c>
      <c r="F40" s="406" t="s">
        <v>54</v>
      </c>
      <c r="G40" s="407" t="s">
        <v>2221</v>
      </c>
      <c r="H40" s="407" t="s">
        <v>2221</v>
      </c>
      <c r="I40" s="183" t="s">
        <v>51</v>
      </c>
      <c r="J40" s="206">
        <v>45367.0</v>
      </c>
      <c r="K40" s="371"/>
      <c r="L40" s="308" t="s">
        <v>1816</v>
      </c>
      <c r="M40" s="372"/>
      <c r="N40" s="372"/>
      <c r="O40" s="373"/>
      <c r="P40" s="374"/>
      <c r="Q40" s="374"/>
      <c r="R40" s="374"/>
      <c r="S40" s="374"/>
      <c r="T40" s="374"/>
      <c r="U40" s="374"/>
      <c r="V40" s="374"/>
      <c r="W40" s="374"/>
      <c r="X40" s="374"/>
      <c r="Y40" s="374"/>
      <c r="Z40" s="374"/>
      <c r="AA40" s="374"/>
      <c r="AB40" s="374"/>
      <c r="AC40" s="374"/>
      <c r="AD40" s="374"/>
      <c r="AE40" s="374"/>
      <c r="AF40" s="374"/>
      <c r="AG40" s="374"/>
      <c r="AH40" s="374"/>
      <c r="AI40" s="374"/>
      <c r="AJ40" s="374"/>
      <c r="AK40" s="374"/>
      <c r="AL40" s="374"/>
      <c r="AM40" s="374"/>
      <c r="AN40" s="374"/>
      <c r="AO40" s="374"/>
      <c r="AP40" s="374"/>
      <c r="AQ40" s="374"/>
      <c r="AR40" s="374"/>
      <c r="AS40" s="374"/>
      <c r="AT40" s="374"/>
    </row>
    <row r="41" ht="15.75" customHeight="1">
      <c r="A41" s="357" t="s">
        <v>6166</v>
      </c>
      <c r="B41" s="391" t="s">
        <v>2217</v>
      </c>
      <c r="C41" s="391" t="s">
        <v>5965</v>
      </c>
      <c r="D41" s="360" t="s">
        <v>6167</v>
      </c>
      <c r="E41" s="391" t="s">
        <v>6157</v>
      </c>
      <c r="F41" s="407" t="s">
        <v>54</v>
      </c>
      <c r="G41" s="407" t="s">
        <v>5967</v>
      </c>
      <c r="H41" s="407" t="s">
        <v>5967</v>
      </c>
      <c r="I41" s="183" t="s">
        <v>51</v>
      </c>
      <c r="J41" s="206">
        <v>45367.0</v>
      </c>
      <c r="K41" s="371"/>
      <c r="L41" s="308" t="s">
        <v>1816</v>
      </c>
      <c r="M41" s="372"/>
      <c r="N41" s="372"/>
      <c r="O41" s="373"/>
      <c r="P41" s="374"/>
      <c r="Q41" s="374"/>
      <c r="R41" s="374"/>
      <c r="S41" s="374"/>
      <c r="T41" s="374"/>
      <c r="U41" s="374"/>
      <c r="V41" s="374"/>
      <c r="W41" s="374"/>
      <c r="X41" s="374"/>
      <c r="Y41" s="374"/>
      <c r="Z41" s="374"/>
      <c r="AA41" s="374"/>
      <c r="AB41" s="374"/>
      <c r="AC41" s="374"/>
      <c r="AD41" s="374"/>
      <c r="AE41" s="374"/>
      <c r="AF41" s="374"/>
      <c r="AG41" s="374"/>
      <c r="AH41" s="374"/>
      <c r="AI41" s="374"/>
      <c r="AJ41" s="374"/>
      <c r="AK41" s="374"/>
      <c r="AL41" s="374"/>
      <c r="AM41" s="374"/>
      <c r="AN41" s="374"/>
      <c r="AO41" s="374"/>
      <c r="AP41" s="374"/>
      <c r="AQ41" s="374"/>
      <c r="AR41" s="374"/>
      <c r="AS41" s="374"/>
      <c r="AT41" s="374"/>
    </row>
    <row r="42" ht="15.75" customHeight="1">
      <c r="A42" s="357" t="s">
        <v>6168</v>
      </c>
      <c r="B42" s="391" t="s">
        <v>2217</v>
      </c>
      <c r="C42" s="391" t="s">
        <v>5969</v>
      </c>
      <c r="D42" s="360" t="s">
        <v>6169</v>
      </c>
      <c r="E42" s="391" t="s">
        <v>6157</v>
      </c>
      <c r="F42" s="406" t="s">
        <v>54</v>
      </c>
      <c r="G42" s="407" t="s">
        <v>5967</v>
      </c>
      <c r="H42" s="407" t="s">
        <v>5967</v>
      </c>
      <c r="I42" s="183" t="s">
        <v>51</v>
      </c>
      <c r="J42" s="206">
        <v>45367.0</v>
      </c>
      <c r="K42" s="371"/>
      <c r="L42" s="308" t="s">
        <v>1816</v>
      </c>
      <c r="M42" s="372"/>
      <c r="N42" s="372"/>
      <c r="O42" s="373"/>
      <c r="P42" s="374"/>
      <c r="Q42" s="374"/>
      <c r="R42" s="374"/>
      <c r="S42" s="374"/>
      <c r="T42" s="374"/>
      <c r="U42" s="374"/>
      <c r="V42" s="374"/>
      <c r="W42" s="374"/>
      <c r="X42" s="374"/>
      <c r="Y42" s="374"/>
      <c r="Z42" s="374"/>
      <c r="AA42" s="374"/>
      <c r="AB42" s="374"/>
      <c r="AC42" s="374"/>
      <c r="AD42" s="374"/>
      <c r="AE42" s="374"/>
      <c r="AF42" s="374"/>
      <c r="AG42" s="374"/>
      <c r="AH42" s="374"/>
      <c r="AI42" s="374"/>
      <c r="AJ42" s="374"/>
      <c r="AK42" s="374"/>
      <c r="AL42" s="374"/>
      <c r="AM42" s="374"/>
      <c r="AN42" s="374"/>
      <c r="AO42" s="374"/>
      <c r="AP42" s="374"/>
      <c r="AQ42" s="374"/>
      <c r="AR42" s="374"/>
      <c r="AS42" s="374"/>
      <c r="AT42" s="374"/>
    </row>
    <row r="43" ht="15.75" customHeight="1">
      <c r="A43" s="357" t="s">
        <v>6170</v>
      </c>
      <c r="B43" s="391" t="s">
        <v>6171</v>
      </c>
      <c r="C43" s="391" t="s">
        <v>6172</v>
      </c>
      <c r="D43" s="360" t="s">
        <v>6173</v>
      </c>
      <c r="E43" s="391" t="s">
        <v>6157</v>
      </c>
      <c r="F43" s="406" t="s">
        <v>5975</v>
      </c>
      <c r="G43" s="407" t="s">
        <v>5967</v>
      </c>
      <c r="H43" s="407" t="s">
        <v>5967</v>
      </c>
      <c r="I43" s="183" t="s">
        <v>51</v>
      </c>
      <c r="J43" s="206">
        <v>45367.0</v>
      </c>
      <c r="K43" s="371"/>
      <c r="L43" s="308" t="s">
        <v>1816</v>
      </c>
      <c r="M43" s="372"/>
      <c r="N43" s="372"/>
      <c r="O43" s="373"/>
      <c r="P43" s="374"/>
      <c r="Q43" s="374"/>
      <c r="R43" s="374"/>
      <c r="S43" s="374"/>
      <c r="T43" s="374"/>
      <c r="U43" s="374"/>
      <c r="V43" s="374"/>
      <c r="W43" s="374"/>
      <c r="X43" s="374"/>
      <c r="Y43" s="374"/>
      <c r="Z43" s="374"/>
      <c r="AA43" s="374"/>
      <c r="AB43" s="374"/>
      <c r="AC43" s="374"/>
      <c r="AD43" s="374"/>
      <c r="AE43" s="374"/>
      <c r="AF43" s="374"/>
      <c r="AG43" s="374"/>
      <c r="AH43" s="374"/>
      <c r="AI43" s="374"/>
      <c r="AJ43" s="374"/>
      <c r="AK43" s="374"/>
      <c r="AL43" s="374"/>
      <c r="AM43" s="374"/>
      <c r="AN43" s="374"/>
      <c r="AO43" s="374"/>
      <c r="AP43" s="374"/>
      <c r="AQ43" s="374"/>
      <c r="AR43" s="374"/>
      <c r="AS43" s="374"/>
      <c r="AT43" s="374"/>
    </row>
    <row r="44" ht="15.75" customHeight="1">
      <c r="A44" s="528" t="s">
        <v>6110</v>
      </c>
      <c r="B44" s="5"/>
      <c r="C44" s="6"/>
      <c r="D44" s="529"/>
      <c r="E44" s="530"/>
      <c r="F44" s="531"/>
      <c r="G44" s="532"/>
      <c r="H44" s="408"/>
      <c r="I44" s="157"/>
      <c r="J44" s="381"/>
      <c r="K44" s="371"/>
      <c r="L44" s="378"/>
      <c r="M44" s="372"/>
      <c r="N44" s="372"/>
      <c r="O44" s="373"/>
      <c r="P44" s="374"/>
      <c r="Q44" s="374"/>
      <c r="R44" s="374"/>
      <c r="S44" s="374"/>
      <c r="T44" s="374"/>
      <c r="U44" s="374"/>
      <c r="V44" s="374"/>
      <c r="W44" s="374"/>
      <c r="X44" s="374"/>
      <c r="Y44" s="374"/>
      <c r="Z44" s="374"/>
      <c r="AA44" s="374"/>
      <c r="AB44" s="374"/>
      <c r="AC44" s="374"/>
      <c r="AD44" s="374"/>
      <c r="AE44" s="374"/>
      <c r="AF44" s="374"/>
      <c r="AG44" s="374"/>
      <c r="AH44" s="374"/>
      <c r="AI44" s="374"/>
      <c r="AJ44" s="374"/>
      <c r="AK44" s="374"/>
      <c r="AL44" s="374"/>
      <c r="AM44" s="374"/>
      <c r="AN44" s="374"/>
      <c r="AO44" s="374"/>
      <c r="AP44" s="374"/>
      <c r="AQ44" s="374"/>
      <c r="AR44" s="374"/>
      <c r="AS44" s="374"/>
      <c r="AT44" s="374"/>
    </row>
    <row r="45" ht="15.75" customHeight="1">
      <c r="A45" s="357" t="s">
        <v>6174</v>
      </c>
      <c r="B45" s="391" t="s">
        <v>6175</v>
      </c>
      <c r="C45" s="391" t="s">
        <v>5978</v>
      </c>
      <c r="D45" s="360" t="s">
        <v>6176</v>
      </c>
      <c r="E45" s="391" t="s">
        <v>6157</v>
      </c>
      <c r="F45" s="406" t="s">
        <v>54</v>
      </c>
      <c r="G45" s="407" t="s">
        <v>5980</v>
      </c>
      <c r="H45" s="407" t="s">
        <v>5980</v>
      </c>
      <c r="I45" s="183" t="s">
        <v>51</v>
      </c>
      <c r="J45" s="206">
        <v>45367.0</v>
      </c>
      <c r="K45" s="371"/>
      <c r="L45" s="308" t="s">
        <v>1816</v>
      </c>
      <c r="M45" s="372"/>
      <c r="N45" s="372"/>
      <c r="O45" s="373"/>
      <c r="P45" s="374"/>
      <c r="Q45" s="374"/>
      <c r="R45" s="374"/>
      <c r="S45" s="374"/>
      <c r="T45" s="374"/>
      <c r="U45" s="374"/>
      <c r="V45" s="374"/>
      <c r="W45" s="374"/>
      <c r="X45" s="374"/>
      <c r="Y45" s="374"/>
      <c r="Z45" s="374"/>
      <c r="AA45" s="374"/>
      <c r="AB45" s="374"/>
      <c r="AC45" s="374"/>
      <c r="AD45" s="374"/>
      <c r="AE45" s="374"/>
      <c r="AF45" s="374"/>
      <c r="AG45" s="374"/>
      <c r="AH45" s="374"/>
      <c r="AI45" s="374"/>
      <c r="AJ45" s="374"/>
      <c r="AK45" s="374"/>
      <c r="AL45" s="374"/>
      <c r="AM45" s="374"/>
      <c r="AN45" s="374"/>
      <c r="AO45" s="374"/>
      <c r="AP45" s="374"/>
      <c r="AQ45" s="374"/>
      <c r="AR45" s="374"/>
      <c r="AS45" s="374"/>
      <c r="AT45" s="374"/>
    </row>
    <row r="46" ht="15.75" customHeight="1">
      <c r="A46" s="357" t="s">
        <v>6177</v>
      </c>
      <c r="B46" s="391" t="s">
        <v>6175</v>
      </c>
      <c r="C46" s="391" t="s">
        <v>5982</v>
      </c>
      <c r="D46" s="360" t="s">
        <v>6178</v>
      </c>
      <c r="E46" s="391" t="s">
        <v>6157</v>
      </c>
      <c r="F46" s="406" t="s">
        <v>54</v>
      </c>
      <c r="G46" s="407" t="s">
        <v>5984</v>
      </c>
      <c r="H46" s="407" t="s">
        <v>5984</v>
      </c>
      <c r="I46" s="183" t="s">
        <v>51</v>
      </c>
      <c r="J46" s="206">
        <v>45367.0</v>
      </c>
      <c r="K46" s="371"/>
      <c r="L46" s="308" t="s">
        <v>1816</v>
      </c>
      <c r="M46" s="372"/>
      <c r="N46" s="372"/>
      <c r="O46" s="373"/>
      <c r="P46" s="374"/>
      <c r="Q46" s="374"/>
      <c r="R46" s="374"/>
      <c r="S46" s="374"/>
      <c r="T46" s="374"/>
      <c r="U46" s="374"/>
      <c r="V46" s="374"/>
      <c r="W46" s="374"/>
      <c r="X46" s="374"/>
      <c r="Y46" s="374"/>
      <c r="Z46" s="374"/>
      <c r="AA46" s="374"/>
      <c r="AB46" s="374"/>
      <c r="AC46" s="374"/>
      <c r="AD46" s="374"/>
      <c r="AE46" s="374"/>
      <c r="AF46" s="374"/>
      <c r="AG46" s="374"/>
      <c r="AH46" s="374"/>
      <c r="AI46" s="374"/>
      <c r="AJ46" s="374"/>
      <c r="AK46" s="374"/>
      <c r="AL46" s="374"/>
      <c r="AM46" s="374"/>
      <c r="AN46" s="374"/>
      <c r="AO46" s="374"/>
      <c r="AP46" s="374"/>
      <c r="AQ46" s="374"/>
      <c r="AR46" s="374"/>
      <c r="AS46" s="374"/>
      <c r="AT46" s="374"/>
    </row>
    <row r="47" ht="15.75" customHeight="1">
      <c r="A47" s="357" t="s">
        <v>6179</v>
      </c>
      <c r="B47" s="391" t="s">
        <v>6180</v>
      </c>
      <c r="C47" s="391" t="s">
        <v>5987</v>
      </c>
      <c r="D47" s="360" t="s">
        <v>6181</v>
      </c>
      <c r="E47" s="391" t="s">
        <v>6157</v>
      </c>
      <c r="F47" s="406" t="s">
        <v>54</v>
      </c>
      <c r="G47" s="407" t="s">
        <v>5989</v>
      </c>
      <c r="H47" s="407" t="s">
        <v>5989</v>
      </c>
      <c r="I47" s="183" t="s">
        <v>51</v>
      </c>
      <c r="J47" s="206">
        <v>45367.0</v>
      </c>
      <c r="K47" s="371"/>
      <c r="L47" s="308" t="s">
        <v>1816</v>
      </c>
      <c r="M47" s="372"/>
      <c r="N47" s="372"/>
      <c r="O47" s="373"/>
      <c r="P47" s="374"/>
      <c r="Q47" s="374"/>
      <c r="R47" s="374"/>
      <c r="S47" s="374"/>
      <c r="T47" s="374"/>
      <c r="U47" s="374"/>
      <c r="V47" s="374"/>
      <c r="W47" s="374"/>
      <c r="X47" s="374"/>
      <c r="Y47" s="374"/>
      <c r="Z47" s="374"/>
      <c r="AA47" s="374"/>
      <c r="AB47" s="374"/>
      <c r="AC47" s="374"/>
      <c r="AD47" s="374"/>
      <c r="AE47" s="374"/>
      <c r="AF47" s="374"/>
      <c r="AG47" s="374"/>
      <c r="AH47" s="374"/>
      <c r="AI47" s="374"/>
      <c r="AJ47" s="374"/>
      <c r="AK47" s="374"/>
      <c r="AL47" s="374"/>
      <c r="AM47" s="374"/>
      <c r="AN47" s="374"/>
      <c r="AO47" s="374"/>
      <c r="AP47" s="374"/>
      <c r="AQ47" s="374"/>
      <c r="AR47" s="374"/>
      <c r="AS47" s="374"/>
      <c r="AT47" s="374"/>
    </row>
    <row r="48" ht="15.75" customHeight="1">
      <c r="A48" s="357" t="s">
        <v>6182</v>
      </c>
      <c r="B48" s="391" t="s">
        <v>6180</v>
      </c>
      <c r="C48" s="391" t="s">
        <v>5991</v>
      </c>
      <c r="D48" s="360" t="s">
        <v>6183</v>
      </c>
      <c r="E48" s="391" t="s">
        <v>6157</v>
      </c>
      <c r="F48" s="406" t="s">
        <v>54</v>
      </c>
      <c r="G48" s="407" t="s">
        <v>5993</v>
      </c>
      <c r="H48" s="407" t="s">
        <v>5993</v>
      </c>
      <c r="I48" s="183" t="s">
        <v>51</v>
      </c>
      <c r="J48" s="206">
        <v>45367.0</v>
      </c>
      <c r="K48" s="371"/>
      <c r="L48" s="308" t="s">
        <v>1816</v>
      </c>
      <c r="M48" s="372"/>
      <c r="N48" s="372"/>
      <c r="O48" s="373"/>
      <c r="P48" s="374"/>
      <c r="Q48" s="374"/>
      <c r="R48" s="374"/>
      <c r="S48" s="374"/>
      <c r="T48" s="374"/>
      <c r="U48" s="374"/>
      <c r="V48" s="374"/>
      <c r="W48" s="374"/>
      <c r="X48" s="374"/>
      <c r="Y48" s="374"/>
      <c r="Z48" s="374"/>
      <c r="AA48" s="374"/>
      <c r="AB48" s="374"/>
      <c r="AC48" s="374"/>
      <c r="AD48" s="374"/>
      <c r="AE48" s="374"/>
      <c r="AF48" s="374"/>
      <c r="AG48" s="374"/>
      <c r="AH48" s="374"/>
      <c r="AI48" s="374"/>
      <c r="AJ48" s="374"/>
      <c r="AK48" s="374"/>
      <c r="AL48" s="374"/>
      <c r="AM48" s="374"/>
      <c r="AN48" s="374"/>
      <c r="AO48" s="374"/>
      <c r="AP48" s="374"/>
      <c r="AQ48" s="374"/>
      <c r="AR48" s="374"/>
      <c r="AS48" s="374"/>
      <c r="AT48" s="374"/>
    </row>
    <row r="49" ht="15.75" customHeight="1">
      <c r="A49" s="357" t="s">
        <v>6184</v>
      </c>
      <c r="B49" s="391" t="s">
        <v>6185</v>
      </c>
      <c r="C49" s="391" t="s">
        <v>5996</v>
      </c>
      <c r="D49" s="360" t="s">
        <v>6186</v>
      </c>
      <c r="E49" s="391" t="s">
        <v>6157</v>
      </c>
      <c r="F49" s="406" t="s">
        <v>54</v>
      </c>
      <c r="G49" s="407" t="s">
        <v>5998</v>
      </c>
      <c r="H49" s="407" t="s">
        <v>5998</v>
      </c>
      <c r="I49" s="183" t="s">
        <v>51</v>
      </c>
      <c r="J49" s="206">
        <v>45367.0</v>
      </c>
      <c r="K49" s="371"/>
      <c r="L49" s="308" t="s">
        <v>1816</v>
      </c>
      <c r="M49" s="372"/>
      <c r="N49" s="372"/>
      <c r="O49" s="373"/>
      <c r="P49" s="374"/>
      <c r="Q49" s="374"/>
      <c r="R49" s="374"/>
      <c r="S49" s="374"/>
      <c r="T49" s="374"/>
      <c r="U49" s="374"/>
      <c r="V49" s="374"/>
      <c r="W49" s="374"/>
      <c r="X49" s="374"/>
      <c r="Y49" s="374"/>
      <c r="Z49" s="374"/>
      <c r="AA49" s="374"/>
      <c r="AB49" s="374"/>
      <c r="AC49" s="374"/>
      <c r="AD49" s="374"/>
      <c r="AE49" s="374"/>
      <c r="AF49" s="374"/>
      <c r="AG49" s="374"/>
      <c r="AH49" s="374"/>
      <c r="AI49" s="374"/>
      <c r="AJ49" s="374"/>
      <c r="AK49" s="374"/>
      <c r="AL49" s="374"/>
      <c r="AM49" s="374"/>
      <c r="AN49" s="374"/>
      <c r="AO49" s="374"/>
      <c r="AP49" s="374"/>
      <c r="AQ49" s="374"/>
      <c r="AR49" s="374"/>
      <c r="AS49" s="374"/>
      <c r="AT49" s="374"/>
    </row>
    <row r="50" ht="15.75" customHeight="1">
      <c r="A50" s="357" t="s">
        <v>6187</v>
      </c>
      <c r="B50" s="391" t="s">
        <v>6188</v>
      </c>
      <c r="C50" s="391" t="s">
        <v>6001</v>
      </c>
      <c r="D50" s="360" t="s">
        <v>6189</v>
      </c>
      <c r="E50" s="391" t="s">
        <v>6157</v>
      </c>
      <c r="F50" s="406" t="s">
        <v>54</v>
      </c>
      <c r="G50" s="407" t="s">
        <v>5967</v>
      </c>
      <c r="H50" s="407" t="s">
        <v>5967</v>
      </c>
      <c r="I50" s="183" t="s">
        <v>51</v>
      </c>
      <c r="J50" s="206">
        <v>45367.0</v>
      </c>
      <c r="K50" s="371"/>
      <c r="L50" s="308" t="s">
        <v>1816</v>
      </c>
      <c r="M50" s="372"/>
      <c r="N50" s="372"/>
      <c r="O50" s="373"/>
      <c r="P50" s="374"/>
      <c r="Q50" s="374"/>
      <c r="R50" s="374"/>
      <c r="S50" s="374"/>
      <c r="T50" s="374"/>
      <c r="U50" s="374"/>
      <c r="V50" s="374"/>
      <c r="W50" s="374"/>
      <c r="X50" s="374"/>
      <c r="Y50" s="374"/>
      <c r="Z50" s="374"/>
      <c r="AA50" s="374"/>
      <c r="AB50" s="374"/>
      <c r="AC50" s="374"/>
      <c r="AD50" s="374"/>
      <c r="AE50" s="374"/>
      <c r="AF50" s="374"/>
      <c r="AG50" s="374"/>
      <c r="AH50" s="374"/>
      <c r="AI50" s="374"/>
      <c r="AJ50" s="374"/>
      <c r="AK50" s="374"/>
      <c r="AL50" s="374"/>
      <c r="AM50" s="374"/>
      <c r="AN50" s="374"/>
      <c r="AO50" s="374"/>
      <c r="AP50" s="374"/>
      <c r="AQ50" s="374"/>
      <c r="AR50" s="374"/>
      <c r="AS50" s="374"/>
      <c r="AT50" s="374"/>
    </row>
    <row r="51" ht="15.75" customHeight="1">
      <c r="A51" s="357" t="s">
        <v>6190</v>
      </c>
      <c r="B51" s="391" t="s">
        <v>6188</v>
      </c>
      <c r="C51" s="391" t="s">
        <v>6004</v>
      </c>
      <c r="D51" s="360" t="s">
        <v>6191</v>
      </c>
      <c r="E51" s="391" t="s">
        <v>6157</v>
      </c>
      <c r="F51" s="406" t="s">
        <v>6006</v>
      </c>
      <c r="G51" s="407" t="s">
        <v>6007</v>
      </c>
      <c r="H51" s="407" t="s">
        <v>6007</v>
      </c>
      <c r="I51" s="183" t="s">
        <v>51</v>
      </c>
      <c r="J51" s="206">
        <v>45367.0</v>
      </c>
      <c r="K51" s="371"/>
      <c r="L51" s="308" t="s">
        <v>1816</v>
      </c>
      <c r="M51" s="372"/>
      <c r="N51" s="372"/>
      <c r="O51" s="373"/>
      <c r="P51" s="374"/>
      <c r="Q51" s="374"/>
      <c r="R51" s="374"/>
      <c r="S51" s="374"/>
      <c r="T51" s="374"/>
      <c r="U51" s="374"/>
      <c r="V51" s="374"/>
      <c r="W51" s="374"/>
      <c r="X51" s="374"/>
      <c r="Y51" s="374"/>
      <c r="Z51" s="374"/>
      <c r="AA51" s="374"/>
      <c r="AB51" s="374"/>
      <c r="AC51" s="374"/>
      <c r="AD51" s="374"/>
      <c r="AE51" s="374"/>
      <c r="AF51" s="374"/>
      <c r="AG51" s="374"/>
      <c r="AH51" s="374"/>
      <c r="AI51" s="374"/>
      <c r="AJ51" s="374"/>
      <c r="AK51" s="374"/>
      <c r="AL51" s="374"/>
      <c r="AM51" s="374"/>
      <c r="AN51" s="374"/>
      <c r="AO51" s="374"/>
      <c r="AP51" s="374"/>
      <c r="AQ51" s="374"/>
      <c r="AR51" s="374"/>
      <c r="AS51" s="374"/>
      <c r="AT51" s="374"/>
    </row>
    <row r="52" ht="15.75" customHeight="1">
      <c r="A52" s="357" t="s">
        <v>6192</v>
      </c>
      <c r="B52" s="534" t="s">
        <v>6188</v>
      </c>
      <c r="C52" s="534" t="s">
        <v>6009</v>
      </c>
      <c r="D52" s="360" t="s">
        <v>6191</v>
      </c>
      <c r="E52" s="391" t="s">
        <v>6157</v>
      </c>
      <c r="F52" s="535" t="s">
        <v>6010</v>
      </c>
      <c r="G52" s="536" t="s">
        <v>6193</v>
      </c>
      <c r="H52" s="536" t="s">
        <v>6193</v>
      </c>
      <c r="I52" s="183" t="s">
        <v>51</v>
      </c>
      <c r="J52" s="206">
        <v>45367.0</v>
      </c>
      <c r="K52" s="378"/>
      <c r="L52" s="308" t="s">
        <v>1816</v>
      </c>
      <c r="M52" s="372"/>
      <c r="N52" s="372"/>
      <c r="O52" s="372"/>
      <c r="P52" s="376"/>
      <c r="Q52" s="376"/>
      <c r="R52" s="376"/>
      <c r="S52" s="376"/>
      <c r="T52" s="376"/>
      <c r="U52" s="376"/>
      <c r="V52" s="376"/>
      <c r="W52" s="376"/>
      <c r="X52" s="376"/>
      <c r="Y52" s="376"/>
      <c r="Z52" s="376"/>
      <c r="AA52" s="376"/>
      <c r="AB52" s="376"/>
      <c r="AC52" s="376"/>
      <c r="AD52" s="376"/>
      <c r="AE52" s="376"/>
      <c r="AF52" s="376"/>
      <c r="AG52" s="376"/>
      <c r="AH52" s="376"/>
      <c r="AI52" s="376"/>
      <c r="AJ52" s="376"/>
      <c r="AK52" s="376"/>
      <c r="AL52" s="376"/>
      <c r="AM52" s="376"/>
      <c r="AN52" s="376"/>
      <c r="AO52" s="376"/>
      <c r="AP52" s="376"/>
      <c r="AQ52" s="376"/>
      <c r="AR52" s="376"/>
      <c r="AS52" s="376"/>
      <c r="AT52" s="376"/>
    </row>
    <row r="53" ht="15.75" customHeight="1">
      <c r="A53" s="357" t="s">
        <v>6194</v>
      </c>
      <c r="B53" s="534" t="s">
        <v>6188</v>
      </c>
      <c r="C53" s="534" t="s">
        <v>6013</v>
      </c>
      <c r="D53" s="360" t="s">
        <v>6191</v>
      </c>
      <c r="E53" s="391" t="s">
        <v>6157</v>
      </c>
      <c r="F53" s="535" t="s">
        <v>6014</v>
      </c>
      <c r="G53" s="536" t="s">
        <v>6195</v>
      </c>
      <c r="H53" s="536" t="s">
        <v>6195</v>
      </c>
      <c r="I53" s="183" t="s">
        <v>51</v>
      </c>
      <c r="J53" s="206">
        <v>45367.0</v>
      </c>
      <c r="K53" s="378"/>
      <c r="L53" s="308" t="s">
        <v>1816</v>
      </c>
      <c r="M53" s="372"/>
      <c r="N53" s="372"/>
      <c r="O53" s="372"/>
      <c r="P53" s="376"/>
      <c r="Q53" s="376"/>
      <c r="R53" s="376"/>
      <c r="S53" s="376"/>
      <c r="T53" s="376"/>
      <c r="U53" s="376"/>
      <c r="V53" s="376"/>
      <c r="W53" s="376"/>
      <c r="X53" s="376"/>
      <c r="Y53" s="376"/>
      <c r="Z53" s="376"/>
      <c r="AA53" s="376"/>
      <c r="AB53" s="376"/>
      <c r="AC53" s="376"/>
      <c r="AD53" s="376"/>
      <c r="AE53" s="376"/>
      <c r="AF53" s="376"/>
      <c r="AG53" s="376"/>
      <c r="AH53" s="376"/>
      <c r="AI53" s="376"/>
      <c r="AJ53" s="376"/>
      <c r="AK53" s="376"/>
      <c r="AL53" s="376"/>
      <c r="AM53" s="376"/>
      <c r="AN53" s="376"/>
      <c r="AO53" s="376"/>
      <c r="AP53" s="376"/>
      <c r="AQ53" s="376"/>
      <c r="AR53" s="376"/>
      <c r="AS53" s="376"/>
      <c r="AT53" s="376"/>
    </row>
    <row r="54" ht="15.75" customHeight="1">
      <c r="A54" s="357" t="s">
        <v>6196</v>
      </c>
      <c r="B54" s="391" t="s">
        <v>6188</v>
      </c>
      <c r="C54" s="391" t="s">
        <v>6017</v>
      </c>
      <c r="D54" s="360" t="s">
        <v>6191</v>
      </c>
      <c r="E54" s="391" t="s">
        <v>6157</v>
      </c>
      <c r="F54" s="406" t="s">
        <v>6018</v>
      </c>
      <c r="G54" s="407" t="s">
        <v>6197</v>
      </c>
      <c r="H54" s="407" t="s">
        <v>6197</v>
      </c>
      <c r="I54" s="183" t="s">
        <v>51</v>
      </c>
      <c r="J54" s="206">
        <v>45367.0</v>
      </c>
      <c r="K54" s="371"/>
      <c r="L54" s="308" t="s">
        <v>1816</v>
      </c>
      <c r="M54" s="372"/>
      <c r="N54" s="372"/>
      <c r="O54" s="373"/>
      <c r="P54" s="374"/>
      <c r="Q54" s="374"/>
      <c r="R54" s="374"/>
      <c r="S54" s="374"/>
      <c r="T54" s="374"/>
      <c r="U54" s="374"/>
      <c r="V54" s="374"/>
      <c r="W54" s="374"/>
      <c r="X54" s="374"/>
      <c r="Y54" s="374"/>
      <c r="Z54" s="374"/>
      <c r="AA54" s="374"/>
      <c r="AB54" s="374"/>
      <c r="AC54" s="374"/>
      <c r="AD54" s="374"/>
      <c r="AE54" s="374"/>
      <c r="AF54" s="374"/>
      <c r="AG54" s="374"/>
      <c r="AH54" s="374"/>
      <c r="AI54" s="374"/>
      <c r="AJ54" s="374"/>
      <c r="AK54" s="374"/>
      <c r="AL54" s="374"/>
      <c r="AM54" s="374"/>
      <c r="AN54" s="374"/>
      <c r="AO54" s="374"/>
      <c r="AP54" s="374"/>
      <c r="AQ54" s="374"/>
      <c r="AR54" s="374"/>
      <c r="AS54" s="374"/>
      <c r="AT54" s="374"/>
    </row>
    <row r="55" ht="15.75" customHeight="1">
      <c r="A55" s="357" t="s">
        <v>6198</v>
      </c>
      <c r="B55" s="391" t="s">
        <v>6188</v>
      </c>
      <c r="C55" s="391" t="s">
        <v>6021</v>
      </c>
      <c r="D55" s="360" t="s">
        <v>6191</v>
      </c>
      <c r="E55" s="391" t="s">
        <v>6157</v>
      </c>
      <c r="F55" s="406" t="s">
        <v>6006</v>
      </c>
      <c r="G55" s="407" t="s">
        <v>6022</v>
      </c>
      <c r="H55" s="407" t="s">
        <v>6022</v>
      </c>
      <c r="I55" s="183" t="s">
        <v>51</v>
      </c>
      <c r="J55" s="206">
        <v>45367.0</v>
      </c>
      <c r="K55" s="371"/>
      <c r="L55" s="308" t="s">
        <v>1816</v>
      </c>
      <c r="M55" s="372"/>
      <c r="N55" s="372"/>
      <c r="O55" s="373"/>
      <c r="P55" s="374"/>
      <c r="Q55" s="374"/>
      <c r="R55" s="374"/>
      <c r="S55" s="374"/>
      <c r="T55" s="374"/>
      <c r="U55" s="374"/>
      <c r="V55" s="374"/>
      <c r="W55" s="374"/>
      <c r="X55" s="374"/>
      <c r="Y55" s="374"/>
      <c r="Z55" s="374"/>
      <c r="AA55" s="374"/>
      <c r="AB55" s="374"/>
      <c r="AC55" s="374"/>
      <c r="AD55" s="374"/>
      <c r="AE55" s="374"/>
      <c r="AF55" s="374"/>
      <c r="AG55" s="374"/>
      <c r="AH55" s="374"/>
      <c r="AI55" s="374"/>
      <c r="AJ55" s="374"/>
      <c r="AK55" s="374"/>
      <c r="AL55" s="374"/>
      <c r="AM55" s="374"/>
      <c r="AN55" s="374"/>
      <c r="AO55" s="374"/>
      <c r="AP55" s="374"/>
      <c r="AQ55" s="374"/>
      <c r="AR55" s="374"/>
      <c r="AS55" s="374"/>
      <c r="AT55" s="374"/>
    </row>
    <row r="56" ht="15.75" customHeight="1">
      <c r="A56" s="357" t="s">
        <v>6199</v>
      </c>
      <c r="B56" s="391" t="s">
        <v>6188</v>
      </c>
      <c r="C56" s="391" t="s">
        <v>6024</v>
      </c>
      <c r="D56" s="360" t="s">
        <v>6191</v>
      </c>
      <c r="E56" s="391" t="s">
        <v>6157</v>
      </c>
      <c r="F56" s="406" t="s">
        <v>6025</v>
      </c>
      <c r="G56" s="407" t="s">
        <v>6200</v>
      </c>
      <c r="H56" s="407" t="s">
        <v>6200</v>
      </c>
      <c r="I56" s="183" t="s">
        <v>51</v>
      </c>
      <c r="J56" s="206">
        <v>45367.0</v>
      </c>
      <c r="K56" s="371"/>
      <c r="L56" s="308" t="s">
        <v>1816</v>
      </c>
      <c r="M56" s="372"/>
      <c r="N56" s="372"/>
      <c r="O56" s="373"/>
      <c r="P56" s="374"/>
      <c r="Q56" s="374"/>
      <c r="R56" s="374"/>
      <c r="S56" s="374"/>
      <c r="T56" s="374"/>
      <c r="U56" s="374"/>
      <c r="V56" s="374"/>
      <c r="W56" s="374"/>
      <c r="X56" s="374"/>
      <c r="Y56" s="374"/>
      <c r="Z56" s="374"/>
      <c r="AA56" s="374"/>
      <c r="AB56" s="374"/>
      <c r="AC56" s="374"/>
      <c r="AD56" s="374"/>
      <c r="AE56" s="374"/>
      <c r="AF56" s="374"/>
      <c r="AG56" s="374"/>
      <c r="AH56" s="374"/>
      <c r="AI56" s="374"/>
      <c r="AJ56" s="374"/>
      <c r="AK56" s="374"/>
      <c r="AL56" s="374"/>
      <c r="AM56" s="374"/>
      <c r="AN56" s="374"/>
      <c r="AO56" s="374"/>
      <c r="AP56" s="374"/>
      <c r="AQ56" s="374"/>
      <c r="AR56" s="374"/>
      <c r="AS56" s="374"/>
      <c r="AT56" s="374"/>
    </row>
    <row r="57" ht="15.75" customHeight="1">
      <c r="A57" s="357" t="s">
        <v>6201</v>
      </c>
      <c r="B57" s="391" t="s">
        <v>6188</v>
      </c>
      <c r="C57" s="391" t="s">
        <v>6028</v>
      </c>
      <c r="D57" s="360" t="s">
        <v>6191</v>
      </c>
      <c r="E57" s="391" t="s">
        <v>6157</v>
      </c>
      <c r="F57" s="406" t="s">
        <v>6029</v>
      </c>
      <c r="G57" s="407" t="s">
        <v>6202</v>
      </c>
      <c r="H57" s="407" t="s">
        <v>6202</v>
      </c>
      <c r="I57" s="183" t="s">
        <v>51</v>
      </c>
      <c r="J57" s="206">
        <v>45367.0</v>
      </c>
      <c r="K57" s="371"/>
      <c r="L57" s="308" t="s">
        <v>1816</v>
      </c>
      <c r="M57" s="372"/>
      <c r="N57" s="372"/>
      <c r="O57" s="373"/>
      <c r="P57" s="374"/>
      <c r="Q57" s="374"/>
      <c r="R57" s="374"/>
      <c r="S57" s="374"/>
      <c r="T57" s="374"/>
      <c r="U57" s="374"/>
      <c r="V57" s="374"/>
      <c r="W57" s="374"/>
      <c r="X57" s="374"/>
      <c r="Y57" s="374"/>
      <c r="Z57" s="374"/>
      <c r="AA57" s="374"/>
      <c r="AB57" s="374"/>
      <c r="AC57" s="374"/>
      <c r="AD57" s="374"/>
      <c r="AE57" s="374"/>
      <c r="AF57" s="374"/>
      <c r="AG57" s="374"/>
      <c r="AH57" s="374"/>
      <c r="AI57" s="374"/>
      <c r="AJ57" s="374"/>
      <c r="AK57" s="374"/>
      <c r="AL57" s="374"/>
      <c r="AM57" s="374"/>
      <c r="AN57" s="374"/>
      <c r="AO57" s="374"/>
      <c r="AP57" s="374"/>
      <c r="AQ57" s="374"/>
      <c r="AR57" s="374"/>
      <c r="AS57" s="374"/>
      <c r="AT57" s="374"/>
    </row>
    <row r="58" ht="15.75" customHeight="1">
      <c r="A58" s="357" t="s">
        <v>6203</v>
      </c>
      <c r="B58" s="391" t="s">
        <v>6188</v>
      </c>
      <c r="C58" s="391" t="s">
        <v>6032</v>
      </c>
      <c r="D58" s="360" t="s">
        <v>6191</v>
      </c>
      <c r="E58" s="391" t="s">
        <v>6157</v>
      </c>
      <c r="F58" s="406" t="s">
        <v>6033</v>
      </c>
      <c r="G58" s="407" t="s">
        <v>6204</v>
      </c>
      <c r="H58" s="407" t="s">
        <v>6204</v>
      </c>
      <c r="I58" s="183" t="s">
        <v>51</v>
      </c>
      <c r="J58" s="206">
        <v>45367.0</v>
      </c>
      <c r="K58" s="371"/>
      <c r="L58" s="308" t="s">
        <v>1816</v>
      </c>
      <c r="M58" s="372"/>
      <c r="N58" s="372"/>
      <c r="O58" s="373"/>
      <c r="P58" s="374"/>
      <c r="Q58" s="374"/>
      <c r="R58" s="374"/>
      <c r="S58" s="374"/>
      <c r="T58" s="374"/>
      <c r="U58" s="374"/>
      <c r="V58" s="374"/>
      <c r="W58" s="374"/>
      <c r="X58" s="374"/>
      <c r="Y58" s="374"/>
      <c r="Z58" s="374"/>
      <c r="AA58" s="374"/>
      <c r="AB58" s="374"/>
      <c r="AC58" s="374"/>
      <c r="AD58" s="374"/>
      <c r="AE58" s="374"/>
      <c r="AF58" s="374"/>
      <c r="AG58" s="374"/>
      <c r="AH58" s="374"/>
      <c r="AI58" s="374"/>
      <c r="AJ58" s="374"/>
      <c r="AK58" s="374"/>
      <c r="AL58" s="374"/>
      <c r="AM58" s="374"/>
      <c r="AN58" s="374"/>
      <c r="AO58" s="374"/>
      <c r="AP58" s="374"/>
      <c r="AQ58" s="374"/>
      <c r="AR58" s="374"/>
      <c r="AS58" s="374"/>
      <c r="AT58" s="374"/>
    </row>
    <row r="59" ht="15.75" customHeight="1">
      <c r="A59" s="357" t="s">
        <v>6205</v>
      </c>
      <c r="B59" s="391" t="s">
        <v>6188</v>
      </c>
      <c r="C59" s="391" t="s">
        <v>6036</v>
      </c>
      <c r="D59" s="360" t="s">
        <v>6206</v>
      </c>
      <c r="E59" s="391" t="s">
        <v>6157</v>
      </c>
      <c r="F59" s="406" t="s">
        <v>2186</v>
      </c>
      <c r="G59" s="407" t="s">
        <v>6207</v>
      </c>
      <c r="H59" s="407" t="s">
        <v>6207</v>
      </c>
      <c r="I59" s="183" t="s">
        <v>51</v>
      </c>
      <c r="J59" s="206">
        <v>45367.0</v>
      </c>
      <c r="K59" s="371"/>
      <c r="L59" s="308" t="s">
        <v>1816</v>
      </c>
      <c r="M59" s="372"/>
      <c r="N59" s="372"/>
      <c r="O59" s="373"/>
      <c r="P59" s="374"/>
      <c r="Q59" s="374"/>
      <c r="R59" s="374"/>
      <c r="S59" s="374"/>
      <c r="T59" s="374"/>
      <c r="U59" s="374"/>
      <c r="V59" s="374"/>
      <c r="W59" s="374"/>
      <c r="X59" s="374"/>
      <c r="Y59" s="374"/>
      <c r="Z59" s="374"/>
      <c r="AA59" s="374"/>
      <c r="AB59" s="374"/>
      <c r="AC59" s="374"/>
      <c r="AD59" s="374"/>
      <c r="AE59" s="374"/>
      <c r="AF59" s="374"/>
      <c r="AG59" s="374"/>
      <c r="AH59" s="374"/>
      <c r="AI59" s="374"/>
      <c r="AJ59" s="374"/>
      <c r="AK59" s="374"/>
      <c r="AL59" s="374"/>
      <c r="AM59" s="374"/>
      <c r="AN59" s="374"/>
      <c r="AO59" s="374"/>
      <c r="AP59" s="374"/>
      <c r="AQ59" s="374"/>
      <c r="AR59" s="374"/>
      <c r="AS59" s="374"/>
      <c r="AT59" s="374"/>
    </row>
    <row r="60" ht="15.75" customHeight="1">
      <c r="A60" s="357" t="s">
        <v>6208</v>
      </c>
      <c r="B60" s="391" t="s">
        <v>6188</v>
      </c>
      <c r="C60" s="391" t="s">
        <v>6040</v>
      </c>
      <c r="D60" s="360" t="s">
        <v>6206</v>
      </c>
      <c r="E60" s="391" t="s">
        <v>6157</v>
      </c>
      <c r="F60" s="406" t="s">
        <v>2186</v>
      </c>
      <c r="G60" s="407" t="s">
        <v>6207</v>
      </c>
      <c r="H60" s="407" t="s">
        <v>6207</v>
      </c>
      <c r="I60" s="183" t="s">
        <v>51</v>
      </c>
      <c r="J60" s="206">
        <v>45367.0</v>
      </c>
      <c r="K60" s="371"/>
      <c r="L60" s="308" t="s">
        <v>1816</v>
      </c>
      <c r="M60" s="372"/>
      <c r="N60" s="372"/>
      <c r="O60" s="373"/>
      <c r="P60" s="374"/>
      <c r="Q60" s="374"/>
      <c r="R60" s="374"/>
      <c r="S60" s="374"/>
      <c r="T60" s="374"/>
      <c r="U60" s="374"/>
      <c r="V60" s="374"/>
      <c r="W60" s="374"/>
      <c r="X60" s="374"/>
      <c r="Y60" s="374"/>
      <c r="Z60" s="374"/>
      <c r="AA60" s="374"/>
      <c r="AB60" s="374"/>
      <c r="AC60" s="374"/>
      <c r="AD60" s="374"/>
      <c r="AE60" s="374"/>
      <c r="AF60" s="374"/>
      <c r="AG60" s="374"/>
      <c r="AH60" s="374"/>
      <c r="AI60" s="374"/>
      <c r="AJ60" s="374"/>
      <c r="AK60" s="374"/>
      <c r="AL60" s="374"/>
      <c r="AM60" s="374"/>
      <c r="AN60" s="374"/>
      <c r="AO60" s="374"/>
      <c r="AP60" s="374"/>
      <c r="AQ60" s="374"/>
      <c r="AR60" s="374"/>
      <c r="AS60" s="374"/>
      <c r="AT60" s="374"/>
    </row>
    <row r="61" ht="15.75" customHeight="1">
      <c r="A61" s="357" t="s">
        <v>6209</v>
      </c>
      <c r="B61" s="391" t="s">
        <v>6188</v>
      </c>
      <c r="C61" s="391" t="s">
        <v>6042</v>
      </c>
      <c r="D61" s="360" t="s">
        <v>6206</v>
      </c>
      <c r="E61" s="391" t="s">
        <v>6157</v>
      </c>
      <c r="F61" s="406" t="s">
        <v>2186</v>
      </c>
      <c r="G61" s="407" t="s">
        <v>6207</v>
      </c>
      <c r="H61" s="407" t="s">
        <v>6207</v>
      </c>
      <c r="I61" s="183" t="s">
        <v>51</v>
      </c>
      <c r="J61" s="206">
        <v>45367.0</v>
      </c>
      <c r="K61" s="371"/>
      <c r="L61" s="308" t="s">
        <v>1816</v>
      </c>
      <c r="M61" s="372"/>
      <c r="N61" s="372"/>
      <c r="O61" s="373"/>
      <c r="P61" s="374"/>
      <c r="Q61" s="374"/>
      <c r="R61" s="374"/>
      <c r="S61" s="374"/>
      <c r="T61" s="374"/>
      <c r="U61" s="374"/>
      <c r="V61" s="374"/>
      <c r="W61" s="374"/>
      <c r="X61" s="374"/>
      <c r="Y61" s="374"/>
      <c r="Z61" s="374"/>
      <c r="AA61" s="374"/>
      <c r="AB61" s="374"/>
      <c r="AC61" s="374"/>
      <c r="AD61" s="374"/>
      <c r="AE61" s="374"/>
      <c r="AF61" s="374"/>
      <c r="AG61" s="374"/>
      <c r="AH61" s="374"/>
      <c r="AI61" s="374"/>
      <c r="AJ61" s="374"/>
      <c r="AK61" s="374"/>
      <c r="AL61" s="374"/>
      <c r="AM61" s="374"/>
      <c r="AN61" s="374"/>
      <c r="AO61" s="374"/>
      <c r="AP61" s="374"/>
      <c r="AQ61" s="374"/>
      <c r="AR61" s="374"/>
      <c r="AS61" s="374"/>
      <c r="AT61" s="374"/>
    </row>
    <row r="62" ht="15.75" customHeight="1">
      <c r="A62" s="357" t="s">
        <v>6210</v>
      </c>
      <c r="B62" s="391" t="s">
        <v>6188</v>
      </c>
      <c r="C62" s="391" t="s">
        <v>6044</v>
      </c>
      <c r="D62" s="360" t="s">
        <v>6206</v>
      </c>
      <c r="E62" s="391" t="s">
        <v>6157</v>
      </c>
      <c r="F62" s="406" t="s">
        <v>2186</v>
      </c>
      <c r="G62" s="407" t="s">
        <v>6207</v>
      </c>
      <c r="H62" s="407" t="s">
        <v>6207</v>
      </c>
      <c r="I62" s="183" t="s">
        <v>51</v>
      </c>
      <c r="J62" s="206">
        <v>45367.0</v>
      </c>
      <c r="K62" s="371"/>
      <c r="L62" s="308" t="s">
        <v>1816</v>
      </c>
      <c r="M62" s="372"/>
      <c r="N62" s="372"/>
      <c r="O62" s="373"/>
      <c r="P62" s="374"/>
      <c r="Q62" s="374"/>
      <c r="R62" s="374"/>
      <c r="S62" s="374"/>
      <c r="T62" s="374"/>
      <c r="U62" s="374"/>
      <c r="V62" s="374"/>
      <c r="W62" s="374"/>
      <c r="X62" s="374"/>
      <c r="Y62" s="374"/>
      <c r="Z62" s="374"/>
      <c r="AA62" s="374"/>
      <c r="AB62" s="374"/>
      <c r="AC62" s="374"/>
      <c r="AD62" s="374"/>
      <c r="AE62" s="374"/>
      <c r="AF62" s="374"/>
      <c r="AG62" s="374"/>
      <c r="AH62" s="374"/>
      <c r="AI62" s="374"/>
      <c r="AJ62" s="374"/>
      <c r="AK62" s="374"/>
      <c r="AL62" s="374"/>
      <c r="AM62" s="374"/>
      <c r="AN62" s="374"/>
      <c r="AO62" s="374"/>
      <c r="AP62" s="374"/>
      <c r="AQ62" s="374"/>
      <c r="AR62" s="374"/>
      <c r="AS62" s="374"/>
      <c r="AT62" s="374"/>
    </row>
    <row r="63" ht="15.75" customHeight="1">
      <c r="A63" s="357" t="s">
        <v>6211</v>
      </c>
      <c r="B63" s="391" t="s">
        <v>6212</v>
      </c>
      <c r="C63" s="391" t="s">
        <v>6047</v>
      </c>
      <c r="D63" s="360" t="s">
        <v>6213</v>
      </c>
      <c r="E63" s="391" t="s">
        <v>6157</v>
      </c>
      <c r="F63" s="406" t="s">
        <v>54</v>
      </c>
      <c r="G63" s="407" t="s">
        <v>6049</v>
      </c>
      <c r="H63" s="407" t="s">
        <v>6049</v>
      </c>
      <c r="I63" s="183" t="s">
        <v>51</v>
      </c>
      <c r="J63" s="206">
        <v>45367.0</v>
      </c>
      <c r="K63" s="371"/>
      <c r="L63" s="308" t="s">
        <v>1816</v>
      </c>
      <c r="M63" s="372"/>
      <c r="N63" s="372"/>
      <c r="O63" s="373"/>
      <c r="P63" s="374"/>
      <c r="Q63" s="374"/>
      <c r="R63" s="374"/>
      <c r="S63" s="374"/>
      <c r="T63" s="374"/>
      <c r="U63" s="374"/>
      <c r="V63" s="374"/>
      <c r="W63" s="374"/>
      <c r="X63" s="374"/>
      <c r="Y63" s="374"/>
      <c r="Z63" s="374"/>
      <c r="AA63" s="374"/>
      <c r="AB63" s="374"/>
      <c r="AC63" s="374"/>
      <c r="AD63" s="374"/>
      <c r="AE63" s="374"/>
      <c r="AF63" s="374"/>
      <c r="AG63" s="374"/>
      <c r="AH63" s="374"/>
      <c r="AI63" s="374"/>
      <c r="AJ63" s="374"/>
      <c r="AK63" s="374"/>
      <c r="AL63" s="374"/>
      <c r="AM63" s="374"/>
      <c r="AN63" s="374"/>
      <c r="AO63" s="374"/>
      <c r="AP63" s="374"/>
      <c r="AQ63" s="374"/>
      <c r="AR63" s="374"/>
      <c r="AS63" s="374"/>
      <c r="AT63" s="374"/>
    </row>
    <row r="64" ht="15.75" customHeight="1">
      <c r="A64" s="357" t="s">
        <v>6214</v>
      </c>
      <c r="B64" s="391" t="s">
        <v>6212</v>
      </c>
      <c r="C64" s="391" t="s">
        <v>6051</v>
      </c>
      <c r="D64" s="360" t="s">
        <v>6215</v>
      </c>
      <c r="E64" s="391" t="s">
        <v>6157</v>
      </c>
      <c r="F64" s="406" t="s">
        <v>54</v>
      </c>
      <c r="G64" s="407" t="s">
        <v>6049</v>
      </c>
      <c r="H64" s="407" t="s">
        <v>6049</v>
      </c>
      <c r="I64" s="183" t="s">
        <v>51</v>
      </c>
      <c r="J64" s="206">
        <v>45367.0</v>
      </c>
      <c r="K64" s="371"/>
      <c r="L64" s="308" t="s">
        <v>1816</v>
      </c>
      <c r="M64" s="372"/>
      <c r="N64" s="372"/>
      <c r="O64" s="373"/>
      <c r="P64" s="374"/>
      <c r="Q64" s="374"/>
      <c r="R64" s="374"/>
      <c r="S64" s="374"/>
      <c r="T64" s="374"/>
      <c r="U64" s="374"/>
      <c r="V64" s="374"/>
      <c r="W64" s="374"/>
      <c r="X64" s="374"/>
      <c r="Y64" s="374"/>
      <c r="Z64" s="374"/>
      <c r="AA64" s="374"/>
      <c r="AB64" s="374"/>
      <c r="AC64" s="374"/>
      <c r="AD64" s="374"/>
      <c r="AE64" s="374"/>
      <c r="AF64" s="374"/>
      <c r="AG64" s="374"/>
      <c r="AH64" s="374"/>
      <c r="AI64" s="374"/>
      <c r="AJ64" s="374"/>
      <c r="AK64" s="374"/>
      <c r="AL64" s="374"/>
      <c r="AM64" s="374"/>
      <c r="AN64" s="374"/>
      <c r="AO64" s="374"/>
      <c r="AP64" s="374"/>
      <c r="AQ64" s="374"/>
      <c r="AR64" s="374"/>
      <c r="AS64" s="374"/>
      <c r="AT64" s="374"/>
    </row>
    <row r="65" ht="15.75" customHeight="1">
      <c r="A65" s="357" t="s">
        <v>6216</v>
      </c>
      <c r="B65" s="391" t="s">
        <v>6212</v>
      </c>
      <c r="C65" s="391" t="s">
        <v>6054</v>
      </c>
      <c r="D65" s="360" t="s">
        <v>6217</v>
      </c>
      <c r="E65" s="391" t="s">
        <v>6157</v>
      </c>
      <c r="F65" s="406" t="s">
        <v>54</v>
      </c>
      <c r="G65" s="407" t="s">
        <v>6049</v>
      </c>
      <c r="H65" s="407" t="s">
        <v>6049</v>
      </c>
      <c r="I65" s="183" t="s">
        <v>51</v>
      </c>
      <c r="J65" s="206">
        <v>45367.0</v>
      </c>
      <c r="K65" s="371"/>
      <c r="L65" s="308" t="s">
        <v>1816</v>
      </c>
      <c r="M65" s="372"/>
      <c r="N65" s="372"/>
      <c r="O65" s="373"/>
      <c r="P65" s="374"/>
      <c r="Q65" s="374"/>
      <c r="R65" s="374"/>
      <c r="S65" s="374"/>
      <c r="T65" s="374"/>
      <c r="U65" s="374"/>
      <c r="V65" s="374"/>
      <c r="W65" s="374"/>
      <c r="X65" s="374"/>
      <c r="Y65" s="374"/>
      <c r="Z65" s="374"/>
      <c r="AA65" s="374"/>
      <c r="AB65" s="374"/>
      <c r="AC65" s="374"/>
      <c r="AD65" s="374"/>
      <c r="AE65" s="374"/>
      <c r="AF65" s="374"/>
      <c r="AG65" s="374"/>
      <c r="AH65" s="374"/>
      <c r="AI65" s="374"/>
      <c r="AJ65" s="374"/>
      <c r="AK65" s="374"/>
      <c r="AL65" s="374"/>
      <c r="AM65" s="374"/>
      <c r="AN65" s="374"/>
      <c r="AO65" s="374"/>
      <c r="AP65" s="374"/>
      <c r="AQ65" s="374"/>
      <c r="AR65" s="374"/>
      <c r="AS65" s="374"/>
      <c r="AT65" s="374"/>
    </row>
    <row r="66" ht="15.75" customHeight="1">
      <c r="A66" s="357" t="s">
        <v>6218</v>
      </c>
      <c r="B66" s="391" t="s">
        <v>6136</v>
      </c>
      <c r="C66" s="391" t="s">
        <v>2244</v>
      </c>
      <c r="D66" s="360" t="s">
        <v>6137</v>
      </c>
      <c r="E66" s="391" t="s">
        <v>6157</v>
      </c>
      <c r="F66" s="406" t="s">
        <v>54</v>
      </c>
      <c r="G66" s="407" t="s">
        <v>2247</v>
      </c>
      <c r="H66" s="407" t="s">
        <v>2247</v>
      </c>
      <c r="I66" s="183" t="s">
        <v>51</v>
      </c>
      <c r="J66" s="206">
        <v>45367.0</v>
      </c>
      <c r="K66" s="371"/>
      <c r="L66" s="308" t="s">
        <v>1816</v>
      </c>
      <c r="M66" s="372"/>
      <c r="N66" s="372"/>
      <c r="O66" s="373"/>
      <c r="P66" s="374"/>
      <c r="Q66" s="374"/>
      <c r="R66" s="374"/>
      <c r="S66" s="374"/>
      <c r="T66" s="374"/>
      <c r="U66" s="374"/>
      <c r="V66" s="374"/>
      <c r="W66" s="374"/>
      <c r="X66" s="374"/>
      <c r="Y66" s="374"/>
      <c r="Z66" s="374"/>
      <c r="AA66" s="374"/>
      <c r="AB66" s="374"/>
      <c r="AC66" s="374"/>
      <c r="AD66" s="374"/>
      <c r="AE66" s="374"/>
      <c r="AF66" s="374"/>
      <c r="AG66" s="374"/>
      <c r="AH66" s="374"/>
      <c r="AI66" s="374"/>
      <c r="AJ66" s="374"/>
      <c r="AK66" s="374"/>
      <c r="AL66" s="374"/>
      <c r="AM66" s="374"/>
      <c r="AN66" s="374"/>
      <c r="AO66" s="374"/>
      <c r="AP66" s="374"/>
      <c r="AQ66" s="374"/>
      <c r="AR66" s="374"/>
      <c r="AS66" s="374"/>
      <c r="AT66" s="374"/>
    </row>
    <row r="67" ht="15.75" customHeight="1">
      <c r="A67" s="357" t="s">
        <v>6219</v>
      </c>
      <c r="B67" s="391" t="s">
        <v>6139</v>
      </c>
      <c r="C67" s="391" t="s">
        <v>2249</v>
      </c>
      <c r="D67" s="360" t="s">
        <v>6140</v>
      </c>
      <c r="E67" s="391" t="s">
        <v>6157</v>
      </c>
      <c r="F67" s="406" t="s">
        <v>54</v>
      </c>
      <c r="G67" s="407" t="s">
        <v>2251</v>
      </c>
      <c r="H67" s="407" t="s">
        <v>2251</v>
      </c>
      <c r="I67" s="183" t="s">
        <v>51</v>
      </c>
      <c r="J67" s="206">
        <v>45367.0</v>
      </c>
      <c r="K67" s="371"/>
      <c r="L67" s="308" t="s">
        <v>1816</v>
      </c>
      <c r="M67" s="372"/>
      <c r="N67" s="372"/>
      <c r="O67" s="373"/>
      <c r="P67" s="374"/>
      <c r="Q67" s="374"/>
      <c r="R67" s="374"/>
      <c r="S67" s="374"/>
      <c r="T67" s="374"/>
      <c r="U67" s="374"/>
      <c r="V67" s="374"/>
      <c r="W67" s="374"/>
      <c r="X67" s="374"/>
      <c r="Y67" s="374"/>
      <c r="Z67" s="374"/>
      <c r="AA67" s="374"/>
      <c r="AB67" s="374"/>
      <c r="AC67" s="374"/>
      <c r="AD67" s="374"/>
      <c r="AE67" s="374"/>
      <c r="AF67" s="374"/>
      <c r="AG67" s="374"/>
      <c r="AH67" s="374"/>
      <c r="AI67" s="374"/>
      <c r="AJ67" s="374"/>
      <c r="AK67" s="374"/>
      <c r="AL67" s="374"/>
      <c r="AM67" s="374"/>
      <c r="AN67" s="374"/>
      <c r="AO67" s="374"/>
      <c r="AP67" s="374"/>
      <c r="AQ67" s="374"/>
      <c r="AR67" s="374"/>
      <c r="AS67" s="374"/>
      <c r="AT67" s="374"/>
    </row>
    <row r="68" ht="15.75" customHeight="1">
      <c r="A68" s="357" t="s">
        <v>6220</v>
      </c>
      <c r="B68" s="391" t="s">
        <v>6221</v>
      </c>
      <c r="C68" s="391" t="s">
        <v>6060</v>
      </c>
      <c r="D68" s="360" t="s">
        <v>6222</v>
      </c>
      <c r="E68" s="391" t="s">
        <v>6157</v>
      </c>
      <c r="F68" s="406" t="s">
        <v>54</v>
      </c>
      <c r="G68" s="407" t="s">
        <v>6062</v>
      </c>
      <c r="H68" s="407" t="s">
        <v>6062</v>
      </c>
      <c r="I68" s="183" t="s">
        <v>51</v>
      </c>
      <c r="J68" s="206">
        <v>45367.0</v>
      </c>
      <c r="K68" s="371"/>
      <c r="L68" s="308" t="s">
        <v>1816</v>
      </c>
      <c r="M68" s="372"/>
      <c r="N68" s="372"/>
      <c r="O68" s="373"/>
      <c r="P68" s="374"/>
      <c r="Q68" s="374"/>
      <c r="R68" s="374"/>
      <c r="S68" s="374"/>
      <c r="T68" s="374"/>
      <c r="U68" s="374"/>
      <c r="V68" s="374"/>
      <c r="W68" s="374"/>
      <c r="X68" s="374"/>
      <c r="Y68" s="374"/>
      <c r="Z68" s="374"/>
      <c r="AA68" s="374"/>
      <c r="AB68" s="374"/>
      <c r="AC68" s="374"/>
      <c r="AD68" s="374"/>
      <c r="AE68" s="374"/>
      <c r="AF68" s="374"/>
      <c r="AG68" s="374"/>
      <c r="AH68" s="374"/>
      <c r="AI68" s="374"/>
      <c r="AJ68" s="374"/>
      <c r="AK68" s="374"/>
      <c r="AL68" s="374"/>
      <c r="AM68" s="374"/>
      <c r="AN68" s="374"/>
      <c r="AO68" s="374"/>
      <c r="AP68" s="374"/>
      <c r="AQ68" s="374"/>
      <c r="AR68" s="374"/>
      <c r="AS68" s="374"/>
      <c r="AT68" s="374"/>
    </row>
    <row r="69" ht="15.75" customHeight="1">
      <c r="A69" s="357" t="s">
        <v>6223</v>
      </c>
      <c r="B69" s="391" t="s">
        <v>6224</v>
      </c>
      <c r="C69" s="391" t="s">
        <v>6065</v>
      </c>
      <c r="D69" s="360" t="s">
        <v>6225</v>
      </c>
      <c r="E69" s="391" t="s">
        <v>6157</v>
      </c>
      <c r="F69" s="406" t="s">
        <v>54</v>
      </c>
      <c r="G69" s="407" t="s">
        <v>6062</v>
      </c>
      <c r="H69" s="407" t="s">
        <v>6062</v>
      </c>
      <c r="I69" s="183" t="s">
        <v>51</v>
      </c>
      <c r="J69" s="206">
        <v>45367.0</v>
      </c>
      <c r="K69" s="371"/>
      <c r="L69" s="308" t="s">
        <v>1816</v>
      </c>
      <c r="M69" s="372"/>
      <c r="N69" s="372"/>
      <c r="O69" s="373"/>
      <c r="P69" s="374"/>
      <c r="Q69" s="374"/>
      <c r="R69" s="374"/>
      <c r="S69" s="374"/>
      <c r="T69" s="374"/>
      <c r="U69" s="374"/>
      <c r="V69" s="374"/>
      <c r="W69" s="374"/>
      <c r="X69" s="374"/>
      <c r="Y69" s="374"/>
      <c r="Z69" s="374"/>
      <c r="AA69" s="374"/>
      <c r="AB69" s="374"/>
      <c r="AC69" s="374"/>
      <c r="AD69" s="374"/>
      <c r="AE69" s="374"/>
      <c r="AF69" s="374"/>
      <c r="AG69" s="374"/>
      <c r="AH69" s="374"/>
      <c r="AI69" s="374"/>
      <c r="AJ69" s="374"/>
      <c r="AK69" s="374"/>
      <c r="AL69" s="374"/>
      <c r="AM69" s="374"/>
      <c r="AN69" s="374"/>
      <c r="AO69" s="374"/>
      <c r="AP69" s="374"/>
      <c r="AQ69" s="374"/>
      <c r="AR69" s="374"/>
      <c r="AS69" s="374"/>
      <c r="AT69" s="374"/>
    </row>
    <row r="70" ht="15.75" customHeight="1">
      <c r="A70" s="357" t="s">
        <v>6226</v>
      </c>
      <c r="B70" s="391" t="s">
        <v>6227</v>
      </c>
      <c r="C70" s="391" t="s">
        <v>6069</v>
      </c>
      <c r="D70" s="360" t="s">
        <v>6228</v>
      </c>
      <c r="E70" s="391" t="s">
        <v>6157</v>
      </c>
      <c r="F70" s="406" t="s">
        <v>54</v>
      </c>
      <c r="G70" s="407" t="s">
        <v>6062</v>
      </c>
      <c r="H70" s="407" t="s">
        <v>6062</v>
      </c>
      <c r="I70" s="183" t="s">
        <v>51</v>
      </c>
      <c r="J70" s="206">
        <v>45367.0</v>
      </c>
      <c r="K70" s="371"/>
      <c r="L70" s="308" t="s">
        <v>1816</v>
      </c>
      <c r="M70" s="372"/>
      <c r="N70" s="372"/>
      <c r="O70" s="373"/>
      <c r="P70" s="374"/>
      <c r="Q70" s="374"/>
      <c r="R70" s="374"/>
      <c r="S70" s="374"/>
      <c r="T70" s="374"/>
      <c r="U70" s="374"/>
      <c r="V70" s="374"/>
      <c r="W70" s="374"/>
      <c r="X70" s="374"/>
      <c r="Y70" s="374"/>
      <c r="Z70" s="374"/>
      <c r="AA70" s="374"/>
      <c r="AB70" s="374"/>
      <c r="AC70" s="374"/>
      <c r="AD70" s="374"/>
      <c r="AE70" s="374"/>
      <c r="AF70" s="374"/>
      <c r="AG70" s="374"/>
      <c r="AH70" s="374"/>
      <c r="AI70" s="374"/>
      <c r="AJ70" s="374"/>
      <c r="AK70" s="374"/>
      <c r="AL70" s="374"/>
      <c r="AM70" s="374"/>
      <c r="AN70" s="374"/>
      <c r="AO70" s="374"/>
      <c r="AP70" s="374"/>
      <c r="AQ70" s="374"/>
      <c r="AR70" s="374"/>
      <c r="AS70" s="374"/>
      <c r="AT70" s="374"/>
    </row>
    <row r="71" ht="15.75" customHeight="1">
      <c r="A71" s="528" t="s">
        <v>6229</v>
      </c>
      <c r="B71" s="5"/>
      <c r="C71" s="6"/>
      <c r="D71" s="529"/>
      <c r="E71" s="530"/>
      <c r="F71" s="531"/>
      <c r="G71" s="532"/>
      <c r="H71" s="408"/>
      <c r="I71" s="157"/>
      <c r="J71" s="381"/>
      <c r="K71" s="371"/>
      <c r="L71" s="378"/>
      <c r="M71" s="372"/>
      <c r="N71" s="372"/>
      <c r="O71" s="373"/>
      <c r="P71" s="374"/>
      <c r="Q71" s="374"/>
      <c r="R71" s="374"/>
      <c r="S71" s="374"/>
      <c r="T71" s="374"/>
      <c r="U71" s="374"/>
      <c r="V71" s="374"/>
      <c r="W71" s="374"/>
      <c r="X71" s="374"/>
      <c r="Y71" s="374"/>
      <c r="Z71" s="374"/>
      <c r="AA71" s="374"/>
      <c r="AB71" s="374"/>
      <c r="AC71" s="374"/>
      <c r="AD71" s="374"/>
      <c r="AE71" s="374"/>
      <c r="AF71" s="374"/>
      <c r="AG71" s="374"/>
      <c r="AH71" s="374"/>
      <c r="AI71" s="374"/>
      <c r="AJ71" s="374"/>
      <c r="AK71" s="374"/>
      <c r="AL71" s="374"/>
      <c r="AM71" s="374"/>
      <c r="AN71" s="374"/>
      <c r="AO71" s="374"/>
      <c r="AP71" s="374"/>
      <c r="AQ71" s="374"/>
      <c r="AR71" s="374"/>
      <c r="AS71" s="374"/>
      <c r="AT71" s="374"/>
    </row>
    <row r="72" ht="15.75" customHeight="1">
      <c r="A72" s="357" t="s">
        <v>6230</v>
      </c>
      <c r="B72" s="391" t="s">
        <v>6231</v>
      </c>
      <c r="C72" s="391" t="s">
        <v>6232</v>
      </c>
      <c r="D72" s="360" t="s">
        <v>6206</v>
      </c>
      <c r="E72" s="391" t="s">
        <v>6157</v>
      </c>
      <c r="F72" s="406" t="s">
        <v>6006</v>
      </c>
      <c r="G72" s="407" t="s">
        <v>6075</v>
      </c>
      <c r="H72" s="407" t="s">
        <v>6075</v>
      </c>
      <c r="I72" s="183" t="s">
        <v>51</v>
      </c>
      <c r="J72" s="206">
        <v>45367.0</v>
      </c>
      <c r="K72" s="371"/>
      <c r="L72" s="308" t="s">
        <v>1816</v>
      </c>
      <c r="M72" s="372"/>
      <c r="N72" s="372"/>
      <c r="O72" s="373"/>
      <c r="P72" s="374"/>
      <c r="Q72" s="374"/>
      <c r="R72" s="374"/>
      <c r="S72" s="374"/>
      <c r="T72" s="374"/>
      <c r="U72" s="374"/>
      <c r="V72" s="374"/>
      <c r="W72" s="374"/>
      <c r="X72" s="374"/>
      <c r="Y72" s="374"/>
      <c r="Z72" s="374"/>
      <c r="AA72" s="374"/>
      <c r="AB72" s="374"/>
      <c r="AC72" s="374"/>
      <c r="AD72" s="374"/>
      <c r="AE72" s="374"/>
      <c r="AF72" s="374"/>
      <c r="AG72" s="374"/>
      <c r="AH72" s="374"/>
      <c r="AI72" s="374"/>
      <c r="AJ72" s="374"/>
      <c r="AK72" s="374"/>
      <c r="AL72" s="374"/>
      <c r="AM72" s="374"/>
      <c r="AN72" s="374"/>
      <c r="AO72" s="374"/>
      <c r="AP72" s="374"/>
      <c r="AQ72" s="374"/>
      <c r="AR72" s="374"/>
      <c r="AS72" s="374"/>
      <c r="AT72" s="374"/>
    </row>
    <row r="73" ht="15.75" customHeight="1">
      <c r="A73" s="357" t="s">
        <v>6233</v>
      </c>
      <c r="B73" s="391" t="s">
        <v>6231</v>
      </c>
      <c r="C73" s="391" t="s">
        <v>6234</v>
      </c>
      <c r="D73" s="360" t="s">
        <v>6206</v>
      </c>
      <c r="E73" s="391" t="s">
        <v>6157</v>
      </c>
      <c r="F73" s="406" t="s">
        <v>6010</v>
      </c>
      <c r="G73" s="407" t="s">
        <v>6193</v>
      </c>
      <c r="H73" s="407" t="s">
        <v>6193</v>
      </c>
      <c r="I73" s="183" t="s">
        <v>51</v>
      </c>
      <c r="J73" s="206">
        <v>45367.0</v>
      </c>
      <c r="K73" s="371"/>
      <c r="L73" s="308" t="s">
        <v>1816</v>
      </c>
      <c r="M73" s="372"/>
      <c r="N73" s="372"/>
      <c r="O73" s="373"/>
      <c r="P73" s="374"/>
      <c r="Q73" s="374"/>
      <c r="R73" s="374"/>
      <c r="S73" s="374"/>
      <c r="T73" s="374"/>
      <c r="U73" s="374"/>
      <c r="V73" s="374"/>
      <c r="W73" s="374"/>
      <c r="X73" s="374"/>
      <c r="Y73" s="374"/>
      <c r="Z73" s="374"/>
      <c r="AA73" s="374"/>
      <c r="AB73" s="374"/>
      <c r="AC73" s="374"/>
      <c r="AD73" s="374"/>
      <c r="AE73" s="374"/>
      <c r="AF73" s="374"/>
      <c r="AG73" s="374"/>
      <c r="AH73" s="374"/>
      <c r="AI73" s="374"/>
      <c r="AJ73" s="374"/>
      <c r="AK73" s="374"/>
      <c r="AL73" s="374"/>
      <c r="AM73" s="374"/>
      <c r="AN73" s="374"/>
      <c r="AO73" s="374"/>
      <c r="AP73" s="374"/>
      <c r="AQ73" s="374"/>
      <c r="AR73" s="374"/>
      <c r="AS73" s="374"/>
      <c r="AT73" s="374"/>
    </row>
    <row r="74" ht="15.75" customHeight="1">
      <c r="A74" s="357" t="s">
        <v>6235</v>
      </c>
      <c r="B74" s="391" t="s">
        <v>6231</v>
      </c>
      <c r="C74" s="391" t="s">
        <v>6236</v>
      </c>
      <c r="D74" s="360" t="s">
        <v>6206</v>
      </c>
      <c r="E74" s="391" t="s">
        <v>6157</v>
      </c>
      <c r="F74" s="406" t="s">
        <v>6014</v>
      </c>
      <c r="G74" s="407" t="s">
        <v>6195</v>
      </c>
      <c r="H74" s="407" t="s">
        <v>6195</v>
      </c>
      <c r="I74" s="183" t="s">
        <v>51</v>
      </c>
      <c r="J74" s="206">
        <v>45367.0</v>
      </c>
      <c r="K74" s="371"/>
      <c r="L74" s="308" t="s">
        <v>1816</v>
      </c>
      <c r="M74" s="372"/>
      <c r="N74" s="372"/>
      <c r="O74" s="373"/>
      <c r="P74" s="374"/>
      <c r="Q74" s="374"/>
      <c r="R74" s="374"/>
      <c r="S74" s="374"/>
      <c r="T74" s="374"/>
      <c r="U74" s="374"/>
      <c r="V74" s="374"/>
      <c r="W74" s="374"/>
      <c r="X74" s="374"/>
      <c r="Y74" s="374"/>
      <c r="Z74" s="374"/>
      <c r="AA74" s="374"/>
      <c r="AB74" s="374"/>
      <c r="AC74" s="374"/>
      <c r="AD74" s="374"/>
      <c r="AE74" s="374"/>
      <c r="AF74" s="374"/>
      <c r="AG74" s="374"/>
      <c r="AH74" s="374"/>
      <c r="AI74" s="374"/>
      <c r="AJ74" s="374"/>
      <c r="AK74" s="374"/>
      <c r="AL74" s="374"/>
      <c r="AM74" s="374"/>
      <c r="AN74" s="374"/>
      <c r="AO74" s="374"/>
      <c r="AP74" s="374"/>
      <c r="AQ74" s="374"/>
      <c r="AR74" s="374"/>
      <c r="AS74" s="374"/>
      <c r="AT74" s="374"/>
    </row>
    <row r="75" ht="15.75" customHeight="1">
      <c r="A75" s="357" t="s">
        <v>6237</v>
      </c>
      <c r="B75" s="391" t="s">
        <v>6231</v>
      </c>
      <c r="C75" s="391" t="s">
        <v>6238</v>
      </c>
      <c r="D75" s="360" t="s">
        <v>6206</v>
      </c>
      <c r="E75" s="391" t="s">
        <v>6157</v>
      </c>
      <c r="F75" s="406" t="s">
        <v>6018</v>
      </c>
      <c r="G75" s="407" t="s">
        <v>6197</v>
      </c>
      <c r="H75" s="407" t="s">
        <v>6197</v>
      </c>
      <c r="I75" s="183" t="s">
        <v>51</v>
      </c>
      <c r="J75" s="206">
        <v>45367.0</v>
      </c>
      <c r="K75" s="371"/>
      <c r="L75" s="308" t="s">
        <v>1816</v>
      </c>
      <c r="M75" s="372"/>
      <c r="N75" s="372"/>
      <c r="O75" s="373"/>
      <c r="P75" s="374"/>
      <c r="Q75" s="374"/>
      <c r="R75" s="374"/>
      <c r="S75" s="374"/>
      <c r="T75" s="374"/>
      <c r="U75" s="374"/>
      <c r="V75" s="374"/>
      <c r="W75" s="374"/>
      <c r="X75" s="374"/>
      <c r="Y75" s="374"/>
      <c r="Z75" s="374"/>
      <c r="AA75" s="374"/>
      <c r="AB75" s="374"/>
      <c r="AC75" s="374"/>
      <c r="AD75" s="374"/>
      <c r="AE75" s="374"/>
      <c r="AF75" s="374"/>
      <c r="AG75" s="374"/>
      <c r="AH75" s="374"/>
      <c r="AI75" s="374"/>
      <c r="AJ75" s="374"/>
      <c r="AK75" s="374"/>
      <c r="AL75" s="374"/>
      <c r="AM75" s="374"/>
      <c r="AN75" s="374"/>
      <c r="AO75" s="374"/>
      <c r="AP75" s="374"/>
      <c r="AQ75" s="374"/>
      <c r="AR75" s="374"/>
      <c r="AS75" s="374"/>
      <c r="AT75" s="374"/>
    </row>
    <row r="76" ht="15.75" customHeight="1">
      <c r="A76" s="357" t="s">
        <v>6239</v>
      </c>
      <c r="B76" s="391" t="s">
        <v>6231</v>
      </c>
      <c r="C76" s="391" t="s">
        <v>6240</v>
      </c>
      <c r="D76" s="360" t="s">
        <v>6241</v>
      </c>
      <c r="E76" s="391" t="s">
        <v>6157</v>
      </c>
      <c r="F76" s="406" t="s">
        <v>6006</v>
      </c>
      <c r="G76" s="407" t="s">
        <v>6022</v>
      </c>
      <c r="H76" s="407" t="s">
        <v>6022</v>
      </c>
      <c r="I76" s="183" t="s">
        <v>51</v>
      </c>
      <c r="J76" s="206">
        <v>45367.0</v>
      </c>
      <c r="K76" s="371"/>
      <c r="L76" s="308" t="s">
        <v>1816</v>
      </c>
      <c r="M76" s="372"/>
      <c r="N76" s="372"/>
      <c r="O76" s="373"/>
      <c r="P76" s="374"/>
      <c r="Q76" s="374"/>
      <c r="R76" s="374"/>
      <c r="S76" s="374"/>
      <c r="T76" s="374"/>
      <c r="U76" s="374"/>
      <c r="V76" s="374"/>
      <c r="W76" s="374"/>
      <c r="X76" s="374"/>
      <c r="Y76" s="374"/>
      <c r="Z76" s="374"/>
      <c r="AA76" s="374"/>
      <c r="AB76" s="374"/>
      <c r="AC76" s="374"/>
      <c r="AD76" s="374"/>
      <c r="AE76" s="374"/>
      <c r="AF76" s="374"/>
      <c r="AG76" s="374"/>
      <c r="AH76" s="374"/>
      <c r="AI76" s="374"/>
      <c r="AJ76" s="374"/>
      <c r="AK76" s="374"/>
      <c r="AL76" s="374"/>
      <c r="AM76" s="374"/>
      <c r="AN76" s="374"/>
      <c r="AO76" s="374"/>
      <c r="AP76" s="374"/>
      <c r="AQ76" s="374"/>
      <c r="AR76" s="374"/>
      <c r="AS76" s="374"/>
      <c r="AT76" s="374"/>
    </row>
    <row r="77" ht="15.75" customHeight="1">
      <c r="A77" s="357" t="s">
        <v>6242</v>
      </c>
      <c r="B77" s="391" t="s">
        <v>6231</v>
      </c>
      <c r="C77" s="391" t="s">
        <v>6086</v>
      </c>
      <c r="D77" s="360" t="s">
        <v>6206</v>
      </c>
      <c r="E77" s="391" t="s">
        <v>6157</v>
      </c>
      <c r="F77" s="406" t="s">
        <v>6025</v>
      </c>
      <c r="G77" s="407" t="s">
        <v>6243</v>
      </c>
      <c r="H77" s="407" t="s">
        <v>6243</v>
      </c>
      <c r="I77" s="183" t="s">
        <v>51</v>
      </c>
      <c r="J77" s="206">
        <v>45367.0</v>
      </c>
      <c r="K77" s="371"/>
      <c r="L77" s="308" t="s">
        <v>1816</v>
      </c>
      <c r="M77" s="372"/>
      <c r="N77" s="372"/>
      <c r="O77" s="373"/>
      <c r="P77" s="374"/>
      <c r="Q77" s="374"/>
      <c r="R77" s="374"/>
      <c r="S77" s="374"/>
      <c r="T77" s="374"/>
      <c r="U77" s="374"/>
      <c r="V77" s="374"/>
      <c r="W77" s="374"/>
      <c r="X77" s="374"/>
      <c r="Y77" s="374"/>
      <c r="Z77" s="374"/>
      <c r="AA77" s="374"/>
      <c r="AB77" s="374"/>
      <c r="AC77" s="374"/>
      <c r="AD77" s="374"/>
      <c r="AE77" s="374"/>
      <c r="AF77" s="374"/>
      <c r="AG77" s="374"/>
      <c r="AH77" s="374"/>
      <c r="AI77" s="374"/>
      <c r="AJ77" s="374"/>
      <c r="AK77" s="374"/>
      <c r="AL77" s="374"/>
      <c r="AM77" s="374"/>
      <c r="AN77" s="374"/>
      <c r="AO77" s="374"/>
      <c r="AP77" s="374"/>
      <c r="AQ77" s="374"/>
      <c r="AR77" s="374"/>
      <c r="AS77" s="374"/>
      <c r="AT77" s="374"/>
    </row>
    <row r="78" ht="15.75" customHeight="1">
      <c r="A78" s="357" t="s">
        <v>6244</v>
      </c>
      <c r="B78" s="391" t="s">
        <v>6231</v>
      </c>
      <c r="C78" s="391" t="s">
        <v>6089</v>
      </c>
      <c r="D78" s="360" t="s">
        <v>6206</v>
      </c>
      <c r="E78" s="391" t="s">
        <v>6157</v>
      </c>
      <c r="F78" s="406" t="s">
        <v>6029</v>
      </c>
      <c r="G78" s="407" t="s">
        <v>6243</v>
      </c>
      <c r="H78" s="407" t="s">
        <v>6243</v>
      </c>
      <c r="I78" s="183" t="s">
        <v>51</v>
      </c>
      <c r="J78" s="206">
        <v>45367.0</v>
      </c>
      <c r="K78" s="371"/>
      <c r="L78" s="308" t="s">
        <v>1816</v>
      </c>
      <c r="M78" s="372"/>
      <c r="N78" s="372"/>
      <c r="O78" s="373"/>
      <c r="P78" s="374"/>
      <c r="Q78" s="374"/>
      <c r="R78" s="374"/>
      <c r="S78" s="374"/>
      <c r="T78" s="374"/>
      <c r="U78" s="374"/>
      <c r="V78" s="374"/>
      <c r="W78" s="374"/>
      <c r="X78" s="374"/>
      <c r="Y78" s="374"/>
      <c r="Z78" s="374"/>
      <c r="AA78" s="374"/>
      <c r="AB78" s="374"/>
      <c r="AC78" s="374"/>
      <c r="AD78" s="374"/>
      <c r="AE78" s="374"/>
      <c r="AF78" s="374"/>
      <c r="AG78" s="374"/>
      <c r="AH78" s="374"/>
      <c r="AI78" s="374"/>
      <c r="AJ78" s="374"/>
      <c r="AK78" s="374"/>
      <c r="AL78" s="374"/>
      <c r="AM78" s="374"/>
      <c r="AN78" s="374"/>
      <c r="AO78" s="374"/>
      <c r="AP78" s="374"/>
      <c r="AQ78" s="374"/>
      <c r="AR78" s="374"/>
      <c r="AS78" s="374"/>
      <c r="AT78" s="374"/>
    </row>
    <row r="79" ht="15.75" customHeight="1">
      <c r="A79" s="357" t="s">
        <v>6245</v>
      </c>
      <c r="B79" s="391" t="s">
        <v>6231</v>
      </c>
      <c r="C79" s="391" t="s">
        <v>6091</v>
      </c>
      <c r="D79" s="360" t="s">
        <v>6206</v>
      </c>
      <c r="E79" s="391" t="s">
        <v>6157</v>
      </c>
      <c r="F79" s="406" t="s">
        <v>6033</v>
      </c>
      <c r="G79" s="407" t="s">
        <v>6204</v>
      </c>
      <c r="H79" s="407" t="s">
        <v>6204</v>
      </c>
      <c r="I79" s="183" t="s">
        <v>51</v>
      </c>
      <c r="J79" s="206">
        <v>45367.0</v>
      </c>
      <c r="K79" s="371"/>
      <c r="L79" s="308" t="s">
        <v>1816</v>
      </c>
      <c r="M79" s="372"/>
      <c r="N79" s="372"/>
      <c r="O79" s="373"/>
      <c r="P79" s="374"/>
      <c r="Q79" s="374"/>
      <c r="R79" s="374"/>
      <c r="S79" s="374"/>
      <c r="T79" s="374"/>
      <c r="U79" s="374"/>
      <c r="V79" s="374"/>
      <c r="W79" s="374"/>
      <c r="X79" s="374"/>
      <c r="Y79" s="374"/>
      <c r="Z79" s="374"/>
      <c r="AA79" s="374"/>
      <c r="AB79" s="374"/>
      <c r="AC79" s="374"/>
      <c r="AD79" s="374"/>
      <c r="AE79" s="374"/>
      <c r="AF79" s="374"/>
      <c r="AG79" s="374"/>
      <c r="AH79" s="374"/>
      <c r="AI79" s="374"/>
      <c r="AJ79" s="374"/>
      <c r="AK79" s="374"/>
      <c r="AL79" s="374"/>
      <c r="AM79" s="374"/>
      <c r="AN79" s="374"/>
      <c r="AO79" s="374"/>
      <c r="AP79" s="374"/>
      <c r="AQ79" s="374"/>
      <c r="AR79" s="374"/>
      <c r="AS79" s="374"/>
      <c r="AT79" s="374"/>
    </row>
    <row r="80" ht="15.75" customHeight="1">
      <c r="A80" s="357" t="s">
        <v>6246</v>
      </c>
      <c r="B80" s="391" t="s">
        <v>6231</v>
      </c>
      <c r="C80" s="391" t="s">
        <v>6036</v>
      </c>
      <c r="D80" s="360" t="s">
        <v>6206</v>
      </c>
      <c r="E80" s="391" t="s">
        <v>6157</v>
      </c>
      <c r="F80" s="406" t="s">
        <v>2186</v>
      </c>
      <c r="G80" s="407" t="s">
        <v>6207</v>
      </c>
      <c r="H80" s="407" t="s">
        <v>6207</v>
      </c>
      <c r="I80" s="183" t="s">
        <v>51</v>
      </c>
      <c r="J80" s="206">
        <v>45367.0</v>
      </c>
      <c r="K80" s="371"/>
      <c r="L80" s="308" t="s">
        <v>1816</v>
      </c>
      <c r="M80" s="372"/>
      <c r="N80" s="372"/>
      <c r="O80" s="373"/>
      <c r="P80" s="374"/>
      <c r="Q80" s="374"/>
      <c r="R80" s="374"/>
      <c r="S80" s="374"/>
      <c r="T80" s="374"/>
      <c r="U80" s="374"/>
      <c r="V80" s="374"/>
      <c r="W80" s="374"/>
      <c r="X80" s="374"/>
      <c r="Y80" s="374"/>
      <c r="Z80" s="374"/>
      <c r="AA80" s="374"/>
      <c r="AB80" s="374"/>
      <c r="AC80" s="374"/>
      <c r="AD80" s="374"/>
      <c r="AE80" s="374"/>
      <c r="AF80" s="374"/>
      <c r="AG80" s="374"/>
      <c r="AH80" s="374"/>
      <c r="AI80" s="374"/>
      <c r="AJ80" s="374"/>
      <c r="AK80" s="374"/>
      <c r="AL80" s="374"/>
      <c r="AM80" s="374"/>
      <c r="AN80" s="374"/>
      <c r="AO80" s="374"/>
      <c r="AP80" s="374"/>
      <c r="AQ80" s="374"/>
      <c r="AR80" s="374"/>
      <c r="AS80" s="374"/>
      <c r="AT80" s="374"/>
    </row>
    <row r="81" ht="15.75" customHeight="1">
      <c r="A81" s="357" t="s">
        <v>6247</v>
      </c>
      <c r="B81" s="391" t="s">
        <v>6231</v>
      </c>
      <c r="C81" s="391" t="s">
        <v>6040</v>
      </c>
      <c r="D81" s="360" t="s">
        <v>6206</v>
      </c>
      <c r="E81" s="391" t="s">
        <v>6157</v>
      </c>
      <c r="F81" s="406" t="s">
        <v>2186</v>
      </c>
      <c r="G81" s="407" t="s">
        <v>6207</v>
      </c>
      <c r="H81" s="407" t="s">
        <v>6207</v>
      </c>
      <c r="I81" s="183" t="s">
        <v>51</v>
      </c>
      <c r="J81" s="206">
        <v>45367.0</v>
      </c>
      <c r="K81" s="371"/>
      <c r="L81" s="308" t="s">
        <v>1816</v>
      </c>
      <c r="M81" s="372"/>
      <c r="N81" s="372"/>
      <c r="O81" s="373"/>
      <c r="P81" s="374"/>
      <c r="Q81" s="374"/>
      <c r="R81" s="374"/>
      <c r="S81" s="374"/>
      <c r="T81" s="374"/>
      <c r="U81" s="374"/>
      <c r="V81" s="374"/>
      <c r="W81" s="374"/>
      <c r="X81" s="374"/>
      <c r="Y81" s="374"/>
      <c r="Z81" s="374"/>
      <c r="AA81" s="374"/>
      <c r="AB81" s="374"/>
      <c r="AC81" s="374"/>
      <c r="AD81" s="374"/>
      <c r="AE81" s="374"/>
      <c r="AF81" s="374"/>
      <c r="AG81" s="374"/>
      <c r="AH81" s="374"/>
      <c r="AI81" s="374"/>
      <c r="AJ81" s="374"/>
      <c r="AK81" s="374"/>
      <c r="AL81" s="374"/>
      <c r="AM81" s="374"/>
      <c r="AN81" s="374"/>
      <c r="AO81" s="374"/>
      <c r="AP81" s="374"/>
      <c r="AQ81" s="374"/>
      <c r="AR81" s="374"/>
      <c r="AS81" s="374"/>
      <c r="AT81" s="374"/>
    </row>
    <row r="82" ht="15.75" customHeight="1">
      <c r="A82" s="357" t="s">
        <v>6248</v>
      </c>
      <c r="B82" s="391" t="s">
        <v>6231</v>
      </c>
      <c r="C82" s="391" t="s">
        <v>6042</v>
      </c>
      <c r="D82" s="360" t="s">
        <v>6206</v>
      </c>
      <c r="E82" s="391" t="s">
        <v>6157</v>
      </c>
      <c r="F82" s="406" t="s">
        <v>2186</v>
      </c>
      <c r="G82" s="407" t="s">
        <v>6207</v>
      </c>
      <c r="H82" s="407" t="s">
        <v>6207</v>
      </c>
      <c r="I82" s="183" t="s">
        <v>51</v>
      </c>
      <c r="J82" s="206">
        <v>45367.0</v>
      </c>
      <c r="K82" s="371"/>
      <c r="L82" s="308" t="s">
        <v>1816</v>
      </c>
      <c r="M82" s="372"/>
      <c r="N82" s="372"/>
      <c r="O82" s="373"/>
      <c r="P82" s="374"/>
      <c r="Q82" s="374"/>
      <c r="R82" s="374"/>
      <c r="S82" s="374"/>
      <c r="T82" s="374"/>
      <c r="U82" s="374"/>
      <c r="V82" s="374"/>
      <c r="W82" s="374"/>
      <c r="X82" s="374"/>
      <c r="Y82" s="374"/>
      <c r="Z82" s="374"/>
      <c r="AA82" s="374"/>
      <c r="AB82" s="374"/>
      <c r="AC82" s="374"/>
      <c r="AD82" s="374"/>
      <c r="AE82" s="374"/>
      <c r="AF82" s="374"/>
      <c r="AG82" s="374"/>
      <c r="AH82" s="374"/>
      <c r="AI82" s="374"/>
      <c r="AJ82" s="374"/>
      <c r="AK82" s="374"/>
      <c r="AL82" s="374"/>
      <c r="AM82" s="374"/>
      <c r="AN82" s="374"/>
      <c r="AO82" s="374"/>
      <c r="AP82" s="374"/>
      <c r="AQ82" s="374"/>
      <c r="AR82" s="374"/>
      <c r="AS82" s="374"/>
      <c r="AT82" s="374"/>
    </row>
    <row r="83" ht="15.75" customHeight="1">
      <c r="A83" s="357" t="s">
        <v>6249</v>
      </c>
      <c r="B83" s="391" t="s">
        <v>6231</v>
      </c>
      <c r="C83" s="391" t="s">
        <v>6044</v>
      </c>
      <c r="D83" s="360" t="s">
        <v>6206</v>
      </c>
      <c r="E83" s="391" t="s">
        <v>6157</v>
      </c>
      <c r="F83" s="406" t="s">
        <v>2186</v>
      </c>
      <c r="G83" s="407" t="s">
        <v>6207</v>
      </c>
      <c r="H83" s="407" t="s">
        <v>6207</v>
      </c>
      <c r="I83" s="183" t="s">
        <v>51</v>
      </c>
      <c r="J83" s="206">
        <v>45367.0</v>
      </c>
      <c r="K83" s="371"/>
      <c r="L83" s="308" t="s">
        <v>1816</v>
      </c>
      <c r="M83" s="372"/>
      <c r="N83" s="372"/>
      <c r="O83" s="373"/>
      <c r="P83" s="374"/>
      <c r="Q83" s="374"/>
      <c r="R83" s="374"/>
      <c r="S83" s="374"/>
      <c r="T83" s="374"/>
      <c r="U83" s="374"/>
      <c r="V83" s="374"/>
      <c r="W83" s="374"/>
      <c r="X83" s="374"/>
      <c r="Y83" s="374"/>
      <c r="Z83" s="374"/>
      <c r="AA83" s="374"/>
      <c r="AB83" s="374"/>
      <c r="AC83" s="374"/>
      <c r="AD83" s="374"/>
      <c r="AE83" s="374"/>
      <c r="AF83" s="374"/>
      <c r="AG83" s="374"/>
      <c r="AH83" s="374"/>
      <c r="AI83" s="374"/>
      <c r="AJ83" s="374"/>
      <c r="AK83" s="374"/>
      <c r="AL83" s="374"/>
      <c r="AM83" s="374"/>
      <c r="AN83" s="374"/>
      <c r="AO83" s="374"/>
      <c r="AP83" s="374"/>
      <c r="AQ83" s="374"/>
      <c r="AR83" s="374"/>
      <c r="AS83" s="374"/>
      <c r="AT83" s="374"/>
    </row>
    <row r="84" ht="15.75" customHeight="1">
      <c r="A84" s="357"/>
      <c r="B84" s="391"/>
      <c r="C84" s="391"/>
      <c r="D84" s="360"/>
      <c r="E84" s="391"/>
      <c r="F84" s="406"/>
      <c r="G84" s="407"/>
      <c r="H84" s="408"/>
      <c r="I84" s="376"/>
      <c r="J84" s="381"/>
      <c r="K84" s="371"/>
      <c r="L84" s="378"/>
      <c r="M84" s="372"/>
      <c r="N84" s="372"/>
      <c r="O84" s="373"/>
      <c r="P84" s="374"/>
      <c r="Q84" s="374"/>
      <c r="R84" s="374"/>
      <c r="S84" s="374"/>
      <c r="T84" s="374"/>
      <c r="U84" s="374"/>
      <c r="V84" s="374"/>
      <c r="W84" s="374"/>
      <c r="X84" s="374"/>
      <c r="Y84" s="374"/>
      <c r="Z84" s="374"/>
      <c r="AA84" s="374"/>
      <c r="AB84" s="374"/>
      <c r="AC84" s="374"/>
      <c r="AD84" s="374"/>
      <c r="AE84" s="374"/>
      <c r="AF84" s="374"/>
      <c r="AG84" s="374"/>
      <c r="AH84" s="374"/>
      <c r="AI84" s="374"/>
      <c r="AJ84" s="374"/>
      <c r="AK84" s="374"/>
      <c r="AL84" s="374"/>
      <c r="AM84" s="374"/>
      <c r="AN84" s="374"/>
      <c r="AO84" s="374"/>
      <c r="AP84" s="374"/>
      <c r="AQ84" s="374"/>
      <c r="AR84" s="374"/>
      <c r="AS84" s="374"/>
      <c r="AT84" s="374"/>
    </row>
    <row r="85" ht="15.75" customHeight="1">
      <c r="A85" s="357"/>
      <c r="B85" s="391"/>
      <c r="C85" s="391"/>
      <c r="D85" s="360"/>
      <c r="E85" s="391"/>
      <c r="F85" s="406"/>
      <c r="G85" s="407"/>
      <c r="H85" s="408"/>
      <c r="I85" s="376"/>
      <c r="J85" s="381"/>
      <c r="K85" s="371"/>
      <c r="L85" s="378"/>
      <c r="M85" s="372"/>
      <c r="N85" s="372"/>
      <c r="O85" s="373"/>
      <c r="P85" s="374"/>
      <c r="Q85" s="374"/>
      <c r="R85" s="374"/>
      <c r="S85" s="374"/>
      <c r="T85" s="374"/>
      <c r="U85" s="374"/>
      <c r="V85" s="374"/>
      <c r="W85" s="374"/>
      <c r="X85" s="374"/>
      <c r="Y85" s="374"/>
      <c r="Z85" s="374"/>
      <c r="AA85" s="374"/>
      <c r="AB85" s="374"/>
      <c r="AC85" s="374"/>
      <c r="AD85" s="374"/>
      <c r="AE85" s="374"/>
      <c r="AF85" s="374"/>
      <c r="AG85" s="374"/>
      <c r="AH85" s="374"/>
      <c r="AI85" s="374"/>
      <c r="AJ85" s="374"/>
      <c r="AK85" s="374"/>
      <c r="AL85" s="374"/>
      <c r="AM85" s="374"/>
      <c r="AN85" s="374"/>
      <c r="AO85" s="374"/>
      <c r="AP85" s="374"/>
      <c r="AQ85" s="374"/>
      <c r="AR85" s="374"/>
      <c r="AS85" s="374"/>
      <c r="AT85" s="374"/>
    </row>
    <row r="86" ht="15.75" customHeight="1">
      <c r="A86" s="357"/>
      <c r="B86" s="391"/>
      <c r="C86" s="391"/>
      <c r="D86" s="360"/>
      <c r="E86" s="391"/>
      <c r="F86" s="406"/>
      <c r="G86" s="407"/>
      <c r="H86" s="408"/>
      <c r="I86" s="376"/>
      <c r="J86" s="381"/>
      <c r="K86" s="371"/>
      <c r="L86" s="378"/>
      <c r="M86" s="372"/>
      <c r="N86" s="372"/>
      <c r="O86" s="373"/>
      <c r="P86" s="374"/>
      <c r="Q86" s="374"/>
      <c r="R86" s="374"/>
      <c r="S86" s="374"/>
      <c r="T86" s="374"/>
      <c r="U86" s="374"/>
      <c r="V86" s="374"/>
      <c r="W86" s="374"/>
      <c r="X86" s="374"/>
      <c r="Y86" s="374"/>
      <c r="Z86" s="374"/>
      <c r="AA86" s="374"/>
      <c r="AB86" s="374"/>
      <c r="AC86" s="374"/>
      <c r="AD86" s="374"/>
      <c r="AE86" s="374"/>
      <c r="AF86" s="374"/>
      <c r="AG86" s="374"/>
      <c r="AH86" s="374"/>
      <c r="AI86" s="374"/>
      <c r="AJ86" s="374"/>
      <c r="AK86" s="374"/>
      <c r="AL86" s="374"/>
      <c r="AM86" s="374"/>
      <c r="AN86" s="374"/>
      <c r="AO86" s="374"/>
      <c r="AP86" s="374"/>
      <c r="AQ86" s="374"/>
      <c r="AR86" s="374"/>
      <c r="AS86" s="374"/>
      <c r="AT86" s="374"/>
    </row>
    <row r="87" ht="15.75" customHeight="1">
      <c r="A87" s="357"/>
      <c r="B87" s="391"/>
      <c r="C87" s="391"/>
      <c r="D87" s="360"/>
      <c r="E87" s="391"/>
      <c r="F87" s="406"/>
      <c r="G87" s="407"/>
      <c r="H87" s="408"/>
      <c r="I87" s="376"/>
      <c r="J87" s="381"/>
      <c r="K87" s="371"/>
      <c r="L87" s="378"/>
      <c r="M87" s="372"/>
      <c r="N87" s="372"/>
      <c r="O87" s="373"/>
      <c r="P87" s="374"/>
      <c r="Q87" s="374"/>
      <c r="R87" s="374"/>
      <c r="S87" s="374"/>
      <c r="T87" s="374"/>
      <c r="U87" s="374"/>
      <c r="V87" s="374"/>
      <c r="W87" s="374"/>
      <c r="X87" s="374"/>
      <c r="Y87" s="374"/>
      <c r="Z87" s="374"/>
      <c r="AA87" s="374"/>
      <c r="AB87" s="374"/>
      <c r="AC87" s="374"/>
      <c r="AD87" s="374"/>
      <c r="AE87" s="374"/>
      <c r="AF87" s="374"/>
      <c r="AG87" s="374"/>
      <c r="AH87" s="374"/>
      <c r="AI87" s="374"/>
      <c r="AJ87" s="374"/>
      <c r="AK87" s="374"/>
      <c r="AL87" s="374"/>
      <c r="AM87" s="374"/>
      <c r="AN87" s="374"/>
      <c r="AO87" s="374"/>
      <c r="AP87" s="374"/>
      <c r="AQ87" s="374"/>
      <c r="AR87" s="374"/>
      <c r="AS87" s="374"/>
      <c r="AT87" s="374"/>
    </row>
    <row r="88" ht="15.75" customHeight="1">
      <c r="A88" s="357"/>
      <c r="B88" s="391"/>
      <c r="C88" s="391"/>
      <c r="D88" s="360"/>
      <c r="E88" s="391"/>
      <c r="F88" s="406"/>
      <c r="G88" s="407"/>
      <c r="H88" s="408"/>
      <c r="I88" s="376"/>
      <c r="J88" s="381"/>
      <c r="K88" s="371"/>
      <c r="L88" s="378"/>
      <c r="M88" s="372"/>
      <c r="N88" s="372"/>
      <c r="O88" s="373"/>
      <c r="P88" s="374"/>
      <c r="Q88" s="374"/>
      <c r="R88" s="374"/>
      <c r="S88" s="374"/>
      <c r="T88" s="374"/>
      <c r="U88" s="374"/>
      <c r="V88" s="374"/>
      <c r="W88" s="374"/>
      <c r="X88" s="374"/>
      <c r="Y88" s="374"/>
      <c r="Z88" s="374"/>
      <c r="AA88" s="374"/>
      <c r="AB88" s="374"/>
      <c r="AC88" s="374"/>
      <c r="AD88" s="374"/>
      <c r="AE88" s="374"/>
      <c r="AF88" s="374"/>
      <c r="AG88" s="374"/>
      <c r="AH88" s="374"/>
      <c r="AI88" s="374"/>
      <c r="AJ88" s="374"/>
      <c r="AK88" s="374"/>
      <c r="AL88" s="374"/>
      <c r="AM88" s="374"/>
      <c r="AN88" s="374"/>
      <c r="AO88" s="374"/>
      <c r="AP88" s="374"/>
      <c r="AQ88" s="374"/>
      <c r="AR88" s="374"/>
      <c r="AS88" s="374"/>
      <c r="AT88" s="374"/>
    </row>
    <row r="89" ht="15.75" customHeight="1">
      <c r="A89" s="357"/>
      <c r="B89" s="391"/>
      <c r="C89" s="391"/>
      <c r="D89" s="360"/>
      <c r="E89" s="391"/>
      <c r="F89" s="406"/>
      <c r="G89" s="407"/>
      <c r="H89" s="408"/>
      <c r="I89" s="376"/>
      <c r="J89" s="381"/>
      <c r="K89" s="371"/>
      <c r="L89" s="378"/>
      <c r="M89" s="372"/>
      <c r="N89" s="372"/>
      <c r="O89" s="373"/>
      <c r="P89" s="374"/>
      <c r="Q89" s="374"/>
      <c r="R89" s="374"/>
      <c r="S89" s="374"/>
      <c r="T89" s="374"/>
      <c r="U89" s="374"/>
      <c r="V89" s="374"/>
      <c r="W89" s="374"/>
      <c r="X89" s="374"/>
      <c r="Y89" s="374"/>
      <c r="Z89" s="374"/>
      <c r="AA89" s="374"/>
      <c r="AB89" s="374"/>
      <c r="AC89" s="374"/>
      <c r="AD89" s="374"/>
      <c r="AE89" s="374"/>
      <c r="AF89" s="374"/>
      <c r="AG89" s="374"/>
      <c r="AH89" s="374"/>
      <c r="AI89" s="374"/>
      <c r="AJ89" s="374"/>
      <c r="AK89" s="374"/>
      <c r="AL89" s="374"/>
      <c r="AM89" s="374"/>
      <c r="AN89" s="374"/>
      <c r="AO89" s="374"/>
      <c r="AP89" s="374"/>
      <c r="AQ89" s="374"/>
      <c r="AR89" s="374"/>
      <c r="AS89" s="374"/>
      <c r="AT89" s="374"/>
    </row>
    <row r="90" ht="15.75" customHeight="1">
      <c r="A90" s="357"/>
      <c r="B90" s="391"/>
      <c r="C90" s="391"/>
      <c r="D90" s="360"/>
      <c r="E90" s="391"/>
      <c r="F90" s="406"/>
      <c r="G90" s="407"/>
      <c r="H90" s="408"/>
      <c r="I90" s="376"/>
      <c r="J90" s="381"/>
      <c r="K90" s="371"/>
      <c r="L90" s="378"/>
      <c r="M90" s="372"/>
      <c r="N90" s="372"/>
      <c r="O90" s="373"/>
      <c r="P90" s="374"/>
      <c r="Q90" s="374"/>
      <c r="R90" s="374"/>
      <c r="S90" s="374"/>
      <c r="T90" s="374"/>
      <c r="U90" s="374"/>
      <c r="V90" s="374"/>
      <c r="W90" s="374"/>
      <c r="X90" s="374"/>
      <c r="Y90" s="374"/>
      <c r="Z90" s="374"/>
      <c r="AA90" s="374"/>
      <c r="AB90" s="374"/>
      <c r="AC90" s="374"/>
      <c r="AD90" s="374"/>
      <c r="AE90" s="374"/>
      <c r="AF90" s="374"/>
      <c r="AG90" s="374"/>
      <c r="AH90" s="374"/>
      <c r="AI90" s="374"/>
      <c r="AJ90" s="374"/>
      <c r="AK90" s="374"/>
      <c r="AL90" s="374"/>
      <c r="AM90" s="374"/>
      <c r="AN90" s="374"/>
      <c r="AO90" s="374"/>
      <c r="AP90" s="374"/>
      <c r="AQ90" s="374"/>
      <c r="AR90" s="374"/>
      <c r="AS90" s="374"/>
      <c r="AT90" s="374"/>
    </row>
    <row r="91" ht="15.75" customHeight="1">
      <c r="A91" s="357"/>
      <c r="B91" s="391"/>
      <c r="C91" s="391"/>
      <c r="D91" s="360"/>
      <c r="E91" s="391"/>
      <c r="F91" s="406"/>
      <c r="G91" s="407"/>
      <c r="H91" s="408"/>
      <c r="I91" s="376"/>
      <c r="J91" s="381"/>
      <c r="K91" s="371"/>
      <c r="L91" s="378"/>
      <c r="M91" s="372"/>
      <c r="N91" s="372"/>
      <c r="O91" s="373"/>
      <c r="P91" s="374"/>
      <c r="Q91" s="374"/>
      <c r="R91" s="374"/>
      <c r="S91" s="374"/>
      <c r="T91" s="374"/>
      <c r="U91" s="374"/>
      <c r="V91" s="374"/>
      <c r="W91" s="374"/>
      <c r="X91" s="374"/>
      <c r="Y91" s="374"/>
      <c r="Z91" s="374"/>
      <c r="AA91" s="374"/>
      <c r="AB91" s="374"/>
      <c r="AC91" s="374"/>
      <c r="AD91" s="374"/>
      <c r="AE91" s="374"/>
      <c r="AF91" s="374"/>
      <c r="AG91" s="374"/>
      <c r="AH91" s="374"/>
      <c r="AI91" s="374"/>
      <c r="AJ91" s="374"/>
      <c r="AK91" s="374"/>
      <c r="AL91" s="374"/>
      <c r="AM91" s="374"/>
      <c r="AN91" s="374"/>
      <c r="AO91" s="374"/>
      <c r="AP91" s="374"/>
      <c r="AQ91" s="374"/>
      <c r="AR91" s="374"/>
      <c r="AS91" s="374"/>
      <c r="AT91" s="374"/>
    </row>
    <row r="92" ht="15.75" customHeight="1">
      <c r="A92" s="357"/>
      <c r="B92" s="391"/>
      <c r="C92" s="391"/>
      <c r="D92" s="360"/>
      <c r="E92" s="391"/>
      <c r="F92" s="406"/>
      <c r="G92" s="407"/>
      <c r="H92" s="408"/>
      <c r="I92" s="376"/>
      <c r="J92" s="381"/>
      <c r="K92" s="371"/>
      <c r="L92" s="378"/>
      <c r="M92" s="372"/>
      <c r="N92" s="372"/>
      <c r="O92" s="373"/>
      <c r="P92" s="374"/>
      <c r="Q92" s="374"/>
      <c r="R92" s="374"/>
      <c r="S92" s="374"/>
      <c r="T92" s="374"/>
      <c r="U92" s="374"/>
      <c r="V92" s="374"/>
      <c r="W92" s="374"/>
      <c r="X92" s="374"/>
      <c r="Y92" s="374"/>
      <c r="Z92" s="374"/>
      <c r="AA92" s="374"/>
      <c r="AB92" s="374"/>
      <c r="AC92" s="374"/>
      <c r="AD92" s="374"/>
      <c r="AE92" s="374"/>
      <c r="AF92" s="374"/>
      <c r="AG92" s="374"/>
      <c r="AH92" s="374"/>
      <c r="AI92" s="374"/>
      <c r="AJ92" s="374"/>
      <c r="AK92" s="374"/>
      <c r="AL92" s="374"/>
      <c r="AM92" s="374"/>
      <c r="AN92" s="374"/>
      <c r="AO92" s="374"/>
      <c r="AP92" s="374"/>
      <c r="AQ92" s="374"/>
      <c r="AR92" s="374"/>
      <c r="AS92" s="374"/>
      <c r="AT92" s="374"/>
    </row>
    <row r="93" ht="15.75" customHeight="1">
      <c r="A93" s="357"/>
      <c r="B93" s="391"/>
      <c r="C93" s="391"/>
      <c r="D93" s="360"/>
      <c r="E93" s="391"/>
      <c r="F93" s="406"/>
      <c r="G93" s="407"/>
      <c r="H93" s="408"/>
      <c r="I93" s="376"/>
      <c r="J93" s="381"/>
      <c r="K93" s="371"/>
      <c r="L93" s="378"/>
      <c r="M93" s="372"/>
      <c r="N93" s="372"/>
      <c r="O93" s="373"/>
      <c r="P93" s="374"/>
      <c r="Q93" s="374"/>
      <c r="R93" s="374"/>
      <c r="S93" s="374"/>
      <c r="T93" s="374"/>
      <c r="U93" s="374"/>
      <c r="V93" s="374"/>
      <c r="W93" s="374"/>
      <c r="X93" s="374"/>
      <c r="Y93" s="374"/>
      <c r="Z93" s="374"/>
      <c r="AA93" s="374"/>
      <c r="AB93" s="374"/>
      <c r="AC93" s="374"/>
      <c r="AD93" s="374"/>
      <c r="AE93" s="374"/>
      <c r="AF93" s="374"/>
      <c r="AG93" s="374"/>
      <c r="AH93" s="374"/>
      <c r="AI93" s="374"/>
      <c r="AJ93" s="374"/>
      <c r="AK93" s="374"/>
      <c r="AL93" s="374"/>
      <c r="AM93" s="374"/>
      <c r="AN93" s="374"/>
      <c r="AO93" s="374"/>
      <c r="AP93" s="374"/>
      <c r="AQ93" s="374"/>
      <c r="AR93" s="374"/>
      <c r="AS93" s="374"/>
      <c r="AT93" s="374"/>
    </row>
    <row r="94" ht="15.75" customHeight="1">
      <c r="A94" s="364"/>
      <c r="B94" s="43"/>
      <c r="C94" s="379"/>
      <c r="D94" s="365"/>
      <c r="E94" s="379"/>
      <c r="F94" s="380"/>
      <c r="G94" s="380"/>
      <c r="H94" s="380"/>
      <c r="I94" s="365"/>
      <c r="J94" s="381"/>
      <c r="K94" s="371"/>
      <c r="L94" s="378"/>
      <c r="M94" s="372"/>
      <c r="N94" s="372"/>
      <c r="O94" s="373"/>
      <c r="P94" s="374"/>
      <c r="Q94" s="374"/>
      <c r="R94" s="374"/>
      <c r="S94" s="374"/>
      <c r="T94" s="374"/>
      <c r="U94" s="374"/>
      <c r="V94" s="374"/>
      <c r="W94" s="374"/>
      <c r="X94" s="374"/>
      <c r="Y94" s="374"/>
      <c r="Z94" s="374"/>
      <c r="AA94" s="374"/>
      <c r="AB94" s="374"/>
      <c r="AC94" s="374"/>
      <c r="AD94" s="374"/>
      <c r="AE94" s="374"/>
      <c r="AF94" s="374"/>
      <c r="AG94" s="374"/>
      <c r="AH94" s="374"/>
      <c r="AI94" s="374"/>
      <c r="AJ94" s="374"/>
      <c r="AK94" s="374"/>
      <c r="AL94" s="374"/>
      <c r="AM94" s="374"/>
      <c r="AN94" s="374"/>
      <c r="AO94" s="374"/>
      <c r="AP94" s="374"/>
      <c r="AQ94" s="374"/>
      <c r="AR94" s="374"/>
      <c r="AS94" s="374"/>
      <c r="AT94" s="374"/>
    </row>
    <row r="95" ht="15.75" customHeight="1">
      <c r="A95" s="382"/>
      <c r="B95" s="97"/>
      <c r="C95" s="43"/>
      <c r="D95" s="376"/>
      <c r="E95" s="383"/>
      <c r="F95" s="384"/>
      <c r="G95" s="384"/>
      <c r="H95" s="384"/>
      <c r="I95" s="376"/>
      <c r="J95" s="381"/>
      <c r="K95" s="371"/>
      <c r="L95" s="378"/>
      <c r="M95" s="372"/>
      <c r="N95" s="372"/>
      <c r="O95" s="373"/>
      <c r="P95" s="374"/>
      <c r="Q95" s="374"/>
      <c r="R95" s="374"/>
      <c r="S95" s="374"/>
      <c r="T95" s="374"/>
      <c r="U95" s="374"/>
      <c r="V95" s="374"/>
      <c r="W95" s="374"/>
      <c r="X95" s="374"/>
      <c r="Y95" s="374"/>
      <c r="Z95" s="374"/>
      <c r="AA95" s="374"/>
      <c r="AB95" s="374"/>
      <c r="AC95" s="374"/>
      <c r="AD95" s="374"/>
      <c r="AE95" s="374"/>
      <c r="AF95" s="374"/>
      <c r="AG95" s="374"/>
      <c r="AH95" s="374"/>
      <c r="AI95" s="374"/>
      <c r="AJ95" s="374"/>
      <c r="AK95" s="374"/>
      <c r="AL95" s="374"/>
      <c r="AM95" s="374"/>
      <c r="AN95" s="374"/>
      <c r="AO95" s="374"/>
      <c r="AP95" s="374"/>
      <c r="AQ95" s="374"/>
      <c r="AR95" s="374"/>
      <c r="AS95" s="374"/>
      <c r="AT95" s="374"/>
    </row>
    <row r="96" ht="15.75" customHeight="1">
      <c r="A96" s="357"/>
      <c r="B96" s="391"/>
      <c r="C96" s="391"/>
      <c r="D96" s="534"/>
      <c r="E96" s="391"/>
      <c r="F96" s="406"/>
      <c r="G96" s="406"/>
      <c r="H96" s="406"/>
      <c r="I96" s="376"/>
      <c r="J96" s="381"/>
      <c r="K96" s="371"/>
      <c r="L96" s="378"/>
      <c r="M96" s="372"/>
      <c r="N96" s="372"/>
      <c r="O96" s="373"/>
      <c r="P96" s="386"/>
      <c r="Q96" s="387"/>
      <c r="R96" s="387"/>
      <c r="S96" s="386"/>
      <c r="T96" s="387"/>
      <c r="U96" s="387"/>
      <c r="V96" s="388"/>
      <c r="W96" s="389"/>
      <c r="X96" s="386"/>
      <c r="Y96" s="386"/>
      <c r="Z96" s="386"/>
      <c r="AA96" s="386"/>
      <c r="AB96" s="386"/>
      <c r="AC96" s="386"/>
      <c r="AD96" s="386"/>
      <c r="AE96" s="386"/>
      <c r="AF96" s="386"/>
      <c r="AG96" s="386"/>
      <c r="AH96" s="386"/>
      <c r="AI96" s="386"/>
      <c r="AJ96" s="386"/>
      <c r="AK96" s="386"/>
      <c r="AL96" s="390"/>
      <c r="AM96" s="390"/>
      <c r="AN96" s="390"/>
      <c r="AO96" s="390"/>
      <c r="AP96" s="390"/>
      <c r="AQ96" s="390"/>
      <c r="AR96" s="390"/>
      <c r="AS96" s="390"/>
      <c r="AT96" s="390"/>
    </row>
    <row r="97" ht="15.75" customHeight="1">
      <c r="A97" s="357"/>
      <c r="B97" s="391"/>
      <c r="C97" s="391"/>
      <c r="D97" s="534"/>
      <c r="E97" s="391"/>
      <c r="F97" s="406"/>
      <c r="G97" s="406"/>
      <c r="H97" s="537"/>
      <c r="I97" s="376"/>
      <c r="J97" s="381"/>
      <c r="K97" s="371"/>
      <c r="L97" s="378"/>
      <c r="M97" s="372"/>
      <c r="N97" s="372"/>
      <c r="O97" s="373"/>
      <c r="P97" s="386"/>
      <c r="Q97" s="387"/>
      <c r="R97" s="387"/>
      <c r="S97" s="386"/>
      <c r="T97" s="387"/>
      <c r="U97" s="387"/>
      <c r="V97" s="388"/>
      <c r="W97" s="389"/>
      <c r="X97" s="386"/>
      <c r="Y97" s="386"/>
      <c r="Z97" s="386"/>
      <c r="AA97" s="386"/>
      <c r="AB97" s="386"/>
      <c r="AC97" s="386"/>
      <c r="AD97" s="386"/>
      <c r="AE97" s="386"/>
      <c r="AF97" s="386"/>
      <c r="AG97" s="386"/>
      <c r="AH97" s="386"/>
      <c r="AI97" s="386"/>
      <c r="AJ97" s="386"/>
      <c r="AK97" s="386"/>
      <c r="AL97" s="390"/>
      <c r="AM97" s="390"/>
      <c r="AN97" s="390"/>
      <c r="AO97" s="390"/>
      <c r="AP97" s="390"/>
      <c r="AQ97" s="390"/>
      <c r="AR97" s="390"/>
      <c r="AS97" s="390"/>
      <c r="AT97" s="390"/>
    </row>
    <row r="98" ht="15.75" customHeight="1">
      <c r="A98" s="357"/>
      <c r="B98" s="391"/>
      <c r="C98" s="391"/>
      <c r="D98" s="360"/>
      <c r="E98" s="391"/>
      <c r="F98" s="406"/>
      <c r="G98" s="407"/>
      <c r="H98" s="407"/>
      <c r="I98" s="376"/>
      <c r="J98" s="381"/>
      <c r="K98" s="371"/>
      <c r="L98" s="378"/>
      <c r="M98" s="372"/>
      <c r="N98" s="372"/>
      <c r="O98" s="373"/>
      <c r="P98" s="374"/>
      <c r="Q98" s="374"/>
      <c r="R98" s="374"/>
      <c r="S98" s="374"/>
      <c r="T98" s="374"/>
      <c r="U98" s="374"/>
      <c r="V98" s="374"/>
      <c r="W98" s="374"/>
      <c r="X98" s="374"/>
      <c r="Y98" s="374"/>
      <c r="Z98" s="374"/>
      <c r="AA98" s="374"/>
      <c r="AB98" s="374"/>
      <c r="AC98" s="374"/>
      <c r="AD98" s="374"/>
      <c r="AE98" s="374"/>
      <c r="AF98" s="374"/>
      <c r="AG98" s="374"/>
      <c r="AH98" s="374"/>
      <c r="AI98" s="374"/>
      <c r="AJ98" s="374"/>
      <c r="AK98" s="374"/>
      <c r="AL98" s="374"/>
      <c r="AM98" s="374"/>
      <c r="AN98" s="374"/>
      <c r="AO98" s="374"/>
      <c r="AP98" s="374"/>
      <c r="AQ98" s="374"/>
      <c r="AR98" s="374"/>
      <c r="AS98" s="374"/>
      <c r="AT98" s="374"/>
    </row>
    <row r="99" ht="15.75" customHeight="1">
      <c r="A99" s="357"/>
      <c r="B99" s="391"/>
      <c r="C99" s="391"/>
      <c r="D99" s="360"/>
      <c r="E99" s="391"/>
      <c r="F99" s="406"/>
      <c r="G99" s="407"/>
      <c r="H99" s="407"/>
      <c r="I99" s="376"/>
      <c r="J99" s="381"/>
      <c r="K99" s="371"/>
      <c r="L99" s="378"/>
      <c r="M99" s="372"/>
      <c r="N99" s="372"/>
      <c r="O99" s="373"/>
      <c r="P99" s="374"/>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row>
    <row r="100" ht="15.75" customHeight="1">
      <c r="A100" s="357"/>
      <c r="B100" s="391"/>
      <c r="C100" s="391"/>
      <c r="D100" s="360"/>
      <c r="E100" s="391"/>
      <c r="F100" s="406"/>
      <c r="G100" s="407"/>
      <c r="H100" s="407"/>
      <c r="I100" s="376"/>
      <c r="J100" s="381"/>
      <c r="K100" s="371"/>
      <c r="L100" s="378"/>
      <c r="M100" s="372"/>
      <c r="N100" s="372"/>
      <c r="O100" s="373"/>
      <c r="P100" s="374"/>
      <c r="Q100" s="374"/>
      <c r="R100" s="374"/>
      <c r="S100" s="374"/>
      <c r="T100" s="374"/>
      <c r="U100" s="374"/>
      <c r="V100" s="374"/>
      <c r="W100" s="374"/>
      <c r="X100" s="374"/>
      <c r="Y100" s="374"/>
      <c r="Z100" s="374"/>
      <c r="AA100" s="374"/>
      <c r="AB100" s="374"/>
      <c r="AC100" s="374"/>
      <c r="AD100" s="374"/>
      <c r="AE100" s="374"/>
      <c r="AF100" s="374"/>
      <c r="AG100" s="374"/>
      <c r="AH100" s="374"/>
      <c r="AI100" s="374"/>
      <c r="AJ100" s="374"/>
      <c r="AK100" s="374"/>
      <c r="AL100" s="374"/>
      <c r="AM100" s="374"/>
      <c r="AN100" s="374"/>
      <c r="AO100" s="374"/>
      <c r="AP100" s="374"/>
      <c r="AQ100" s="374"/>
      <c r="AR100" s="374"/>
      <c r="AS100" s="374"/>
      <c r="AT100" s="374"/>
    </row>
    <row r="101" ht="15.75" customHeight="1">
      <c r="A101" s="357"/>
      <c r="B101" s="391"/>
      <c r="C101" s="391"/>
      <c r="D101" s="360"/>
      <c r="E101" s="391"/>
      <c r="F101" s="406"/>
      <c r="G101" s="407"/>
      <c r="H101" s="537"/>
      <c r="I101" s="376"/>
      <c r="J101" s="381"/>
      <c r="K101" s="371"/>
      <c r="L101" s="378"/>
      <c r="M101" s="372"/>
      <c r="N101" s="372"/>
      <c r="O101" s="373"/>
      <c r="P101" s="374"/>
      <c r="Q101" s="374"/>
      <c r="R101" s="374"/>
      <c r="S101" s="374"/>
      <c r="T101" s="374"/>
      <c r="U101" s="374"/>
      <c r="V101" s="374"/>
      <c r="W101" s="374"/>
      <c r="X101" s="374"/>
      <c r="Y101" s="374"/>
      <c r="Z101" s="374"/>
      <c r="AA101" s="374"/>
      <c r="AB101" s="374"/>
      <c r="AC101" s="374"/>
      <c r="AD101" s="374"/>
      <c r="AE101" s="374"/>
      <c r="AF101" s="374"/>
      <c r="AG101" s="374"/>
      <c r="AH101" s="374"/>
      <c r="AI101" s="374"/>
      <c r="AJ101" s="374"/>
      <c r="AK101" s="374"/>
      <c r="AL101" s="374"/>
      <c r="AM101" s="374"/>
      <c r="AN101" s="374"/>
      <c r="AO101" s="374"/>
      <c r="AP101" s="374"/>
      <c r="AQ101" s="374"/>
      <c r="AR101" s="374"/>
      <c r="AS101" s="374"/>
      <c r="AT101" s="374"/>
    </row>
    <row r="102" ht="15.75" customHeight="1">
      <c r="A102" s="357"/>
      <c r="B102" s="391"/>
      <c r="C102" s="391"/>
      <c r="D102" s="360"/>
      <c r="E102" s="391"/>
      <c r="F102" s="406"/>
      <c r="G102" s="407"/>
      <c r="H102" s="407"/>
      <c r="I102" s="376"/>
      <c r="J102" s="381"/>
      <c r="K102" s="371"/>
      <c r="L102" s="378"/>
      <c r="M102" s="372"/>
      <c r="N102" s="372"/>
      <c r="O102" s="373"/>
      <c r="P102" s="374"/>
      <c r="Q102" s="374"/>
      <c r="R102" s="374"/>
      <c r="S102" s="374"/>
      <c r="T102" s="374"/>
      <c r="U102" s="374"/>
      <c r="V102" s="374"/>
      <c r="W102" s="374"/>
      <c r="X102" s="374"/>
      <c r="Y102" s="374"/>
      <c r="Z102" s="374"/>
      <c r="AA102" s="374"/>
      <c r="AB102" s="374"/>
      <c r="AC102" s="374"/>
      <c r="AD102" s="374"/>
      <c r="AE102" s="374"/>
      <c r="AF102" s="374"/>
      <c r="AG102" s="374"/>
      <c r="AH102" s="374"/>
      <c r="AI102" s="374"/>
      <c r="AJ102" s="374"/>
      <c r="AK102" s="374"/>
      <c r="AL102" s="374"/>
      <c r="AM102" s="374"/>
      <c r="AN102" s="374"/>
      <c r="AO102" s="374"/>
      <c r="AP102" s="374"/>
      <c r="AQ102" s="374"/>
      <c r="AR102" s="374"/>
      <c r="AS102" s="374"/>
      <c r="AT102" s="374"/>
    </row>
    <row r="103" ht="15.75" customHeight="1">
      <c r="A103" s="357"/>
      <c r="B103" s="391"/>
      <c r="C103" s="391"/>
      <c r="D103" s="360"/>
      <c r="E103" s="391"/>
      <c r="F103" s="406"/>
      <c r="G103" s="407"/>
      <c r="H103" s="407"/>
      <c r="I103" s="376"/>
      <c r="J103" s="381"/>
      <c r="K103" s="371"/>
      <c r="L103" s="378"/>
      <c r="M103" s="372"/>
      <c r="N103" s="372"/>
      <c r="O103" s="373"/>
      <c r="P103" s="374"/>
      <c r="Q103" s="374"/>
      <c r="R103" s="374"/>
      <c r="S103" s="374"/>
      <c r="T103" s="374"/>
      <c r="U103" s="374"/>
      <c r="V103" s="374"/>
      <c r="W103" s="374"/>
      <c r="X103" s="374"/>
      <c r="Y103" s="374"/>
      <c r="Z103" s="374"/>
      <c r="AA103" s="374"/>
      <c r="AB103" s="374"/>
      <c r="AC103" s="374"/>
      <c r="AD103" s="374"/>
      <c r="AE103" s="374"/>
      <c r="AF103" s="374"/>
      <c r="AG103" s="374"/>
      <c r="AH103" s="374"/>
      <c r="AI103" s="374"/>
      <c r="AJ103" s="374"/>
      <c r="AK103" s="374"/>
      <c r="AL103" s="374"/>
      <c r="AM103" s="374"/>
      <c r="AN103" s="374"/>
      <c r="AO103" s="374"/>
      <c r="AP103" s="374"/>
      <c r="AQ103" s="374"/>
      <c r="AR103" s="374"/>
      <c r="AS103" s="374"/>
      <c r="AT103" s="374"/>
    </row>
    <row r="104" ht="15.75" customHeight="1">
      <c r="A104" s="357"/>
      <c r="B104" s="391"/>
      <c r="C104" s="391"/>
      <c r="D104" s="360"/>
      <c r="E104" s="391"/>
      <c r="F104" s="406"/>
      <c r="G104" s="407"/>
      <c r="H104" s="537"/>
      <c r="I104" s="376"/>
      <c r="J104" s="381"/>
      <c r="K104" s="371"/>
      <c r="L104" s="378"/>
      <c r="M104" s="372"/>
      <c r="N104" s="372"/>
      <c r="O104" s="373"/>
      <c r="P104" s="374"/>
      <c r="Q104" s="374"/>
      <c r="R104" s="374"/>
      <c r="S104" s="374"/>
      <c r="T104" s="374"/>
      <c r="U104" s="374"/>
      <c r="V104" s="374"/>
      <c r="W104" s="374"/>
      <c r="X104" s="374"/>
      <c r="Y104" s="374"/>
      <c r="Z104" s="374"/>
      <c r="AA104" s="374"/>
      <c r="AB104" s="374"/>
      <c r="AC104" s="374"/>
      <c r="AD104" s="374"/>
      <c r="AE104" s="374"/>
      <c r="AF104" s="374"/>
      <c r="AG104" s="374"/>
      <c r="AH104" s="374"/>
      <c r="AI104" s="374"/>
      <c r="AJ104" s="374"/>
      <c r="AK104" s="374"/>
      <c r="AL104" s="374"/>
      <c r="AM104" s="374"/>
      <c r="AN104" s="374"/>
      <c r="AO104" s="374"/>
      <c r="AP104" s="374"/>
      <c r="AQ104" s="374"/>
      <c r="AR104" s="374"/>
      <c r="AS104" s="374"/>
      <c r="AT104" s="374"/>
    </row>
    <row r="105" ht="15.75" customHeight="1">
      <c r="A105" s="357"/>
      <c r="B105" s="391"/>
      <c r="C105" s="391"/>
      <c r="D105" s="360"/>
      <c r="E105" s="391"/>
      <c r="F105" s="406"/>
      <c r="G105" s="407"/>
      <c r="H105" s="407"/>
      <c r="I105" s="376"/>
      <c r="J105" s="381"/>
      <c r="K105" s="371"/>
      <c r="L105" s="378"/>
      <c r="M105" s="372"/>
      <c r="N105" s="372"/>
      <c r="O105" s="373"/>
      <c r="P105" s="374"/>
      <c r="Q105" s="374"/>
      <c r="R105" s="374"/>
      <c r="S105" s="374"/>
      <c r="T105" s="374"/>
      <c r="U105" s="374"/>
      <c r="V105" s="374"/>
      <c r="W105" s="374"/>
      <c r="X105" s="374"/>
      <c r="Y105" s="374"/>
      <c r="Z105" s="374"/>
      <c r="AA105" s="374"/>
      <c r="AB105" s="374"/>
      <c r="AC105" s="374"/>
      <c r="AD105" s="374"/>
      <c r="AE105" s="374"/>
      <c r="AF105" s="374"/>
      <c r="AG105" s="374"/>
      <c r="AH105" s="374"/>
      <c r="AI105" s="374"/>
      <c r="AJ105" s="374"/>
      <c r="AK105" s="374"/>
      <c r="AL105" s="374"/>
      <c r="AM105" s="374"/>
      <c r="AN105" s="374"/>
      <c r="AO105" s="374"/>
      <c r="AP105" s="374"/>
      <c r="AQ105" s="374"/>
      <c r="AR105" s="374"/>
      <c r="AS105" s="374"/>
      <c r="AT105" s="374"/>
    </row>
    <row r="106" ht="15.75" customHeight="1">
      <c r="A106" s="357"/>
      <c r="B106" s="391"/>
      <c r="C106" s="391"/>
      <c r="D106" s="360"/>
      <c r="E106" s="391"/>
      <c r="F106" s="406"/>
      <c r="G106" s="407"/>
      <c r="H106" s="407"/>
      <c r="I106" s="376"/>
      <c r="J106" s="381"/>
      <c r="K106" s="371"/>
      <c r="L106" s="378"/>
      <c r="M106" s="372"/>
      <c r="N106" s="372"/>
      <c r="O106" s="373"/>
      <c r="P106" s="374"/>
      <c r="Q106" s="374"/>
      <c r="R106" s="374"/>
      <c r="S106" s="374"/>
      <c r="T106" s="374"/>
      <c r="U106" s="374"/>
      <c r="V106" s="374"/>
      <c r="W106" s="374"/>
      <c r="X106" s="374"/>
      <c r="Y106" s="374"/>
      <c r="Z106" s="374"/>
      <c r="AA106" s="374"/>
      <c r="AB106" s="374"/>
      <c r="AC106" s="374"/>
      <c r="AD106" s="374"/>
      <c r="AE106" s="374"/>
      <c r="AF106" s="374"/>
      <c r="AG106" s="374"/>
      <c r="AH106" s="374"/>
      <c r="AI106" s="374"/>
      <c r="AJ106" s="374"/>
      <c r="AK106" s="374"/>
      <c r="AL106" s="374"/>
      <c r="AM106" s="374"/>
      <c r="AN106" s="374"/>
      <c r="AO106" s="374"/>
      <c r="AP106" s="374"/>
      <c r="AQ106" s="374"/>
      <c r="AR106" s="374"/>
      <c r="AS106" s="374"/>
      <c r="AT106" s="374"/>
    </row>
    <row r="107" ht="15.75" customHeight="1">
      <c r="A107" s="357"/>
      <c r="B107" s="391"/>
      <c r="C107" s="391"/>
      <c r="D107" s="360"/>
      <c r="E107" s="391"/>
      <c r="F107" s="406"/>
      <c r="G107" s="407"/>
      <c r="H107" s="407"/>
      <c r="I107" s="376"/>
      <c r="J107" s="381"/>
      <c r="K107" s="371"/>
      <c r="L107" s="378"/>
      <c r="M107" s="372"/>
      <c r="N107" s="372"/>
      <c r="O107" s="373"/>
      <c r="P107" s="374"/>
      <c r="Q107" s="374"/>
      <c r="R107" s="374"/>
      <c r="S107" s="374"/>
      <c r="T107" s="374"/>
      <c r="U107" s="374"/>
      <c r="V107" s="374"/>
      <c r="W107" s="374"/>
      <c r="X107" s="374"/>
      <c r="Y107" s="374"/>
      <c r="Z107" s="374"/>
      <c r="AA107" s="374"/>
      <c r="AB107" s="374"/>
      <c r="AC107" s="374"/>
      <c r="AD107" s="374"/>
      <c r="AE107" s="374"/>
      <c r="AF107" s="374"/>
      <c r="AG107" s="374"/>
      <c r="AH107" s="374"/>
      <c r="AI107" s="374"/>
      <c r="AJ107" s="374"/>
      <c r="AK107" s="374"/>
      <c r="AL107" s="374"/>
      <c r="AM107" s="374"/>
      <c r="AN107" s="374"/>
      <c r="AO107" s="374"/>
      <c r="AP107" s="374"/>
      <c r="AQ107" s="374"/>
      <c r="AR107" s="374"/>
      <c r="AS107" s="374"/>
      <c r="AT107" s="374"/>
    </row>
    <row r="108" ht="15.75" customHeight="1">
      <c r="A108" s="357"/>
      <c r="B108" s="391"/>
      <c r="C108" s="391"/>
      <c r="D108" s="360"/>
      <c r="E108" s="391"/>
      <c r="F108" s="406"/>
      <c r="G108" s="407"/>
      <c r="H108" s="407"/>
      <c r="I108" s="376"/>
      <c r="J108" s="381"/>
      <c r="K108" s="371"/>
      <c r="L108" s="378"/>
      <c r="M108" s="372"/>
      <c r="N108" s="372"/>
      <c r="O108" s="373"/>
      <c r="P108" s="374"/>
      <c r="Q108" s="374"/>
      <c r="R108" s="374"/>
      <c r="S108" s="374"/>
      <c r="T108" s="374"/>
      <c r="U108" s="374"/>
      <c r="V108" s="374"/>
      <c r="W108" s="374"/>
      <c r="X108" s="374"/>
      <c r="Y108" s="374"/>
      <c r="Z108" s="374"/>
      <c r="AA108" s="374"/>
      <c r="AB108" s="374"/>
      <c r="AC108" s="374"/>
      <c r="AD108" s="374"/>
      <c r="AE108" s="374"/>
      <c r="AF108" s="374"/>
      <c r="AG108" s="374"/>
      <c r="AH108" s="374"/>
      <c r="AI108" s="374"/>
      <c r="AJ108" s="374"/>
      <c r="AK108" s="374"/>
      <c r="AL108" s="374"/>
      <c r="AM108" s="374"/>
      <c r="AN108" s="374"/>
      <c r="AO108" s="374"/>
      <c r="AP108" s="374"/>
      <c r="AQ108" s="374"/>
      <c r="AR108" s="374"/>
      <c r="AS108" s="374"/>
      <c r="AT108" s="374"/>
    </row>
    <row r="109" ht="15.75" customHeight="1">
      <c r="A109" s="357"/>
      <c r="B109" s="391"/>
      <c r="C109" s="391"/>
      <c r="D109" s="360"/>
      <c r="E109" s="391"/>
      <c r="F109" s="406"/>
      <c r="G109" s="407"/>
      <c r="H109" s="407"/>
      <c r="I109" s="376"/>
      <c r="J109" s="381"/>
      <c r="K109" s="371"/>
      <c r="L109" s="378"/>
      <c r="M109" s="372"/>
      <c r="N109" s="372"/>
      <c r="O109" s="373"/>
      <c r="P109" s="374"/>
      <c r="Q109" s="374"/>
      <c r="R109" s="374"/>
      <c r="S109" s="374"/>
      <c r="T109" s="374"/>
      <c r="U109" s="374"/>
      <c r="V109" s="374"/>
      <c r="W109" s="374"/>
      <c r="X109" s="374"/>
      <c r="Y109" s="374"/>
      <c r="Z109" s="374"/>
      <c r="AA109" s="374"/>
      <c r="AB109" s="374"/>
      <c r="AC109" s="374"/>
      <c r="AD109" s="374"/>
      <c r="AE109" s="374"/>
      <c r="AF109" s="374"/>
      <c r="AG109" s="374"/>
      <c r="AH109" s="374"/>
      <c r="AI109" s="374"/>
      <c r="AJ109" s="374"/>
      <c r="AK109" s="374"/>
      <c r="AL109" s="374"/>
      <c r="AM109" s="374"/>
      <c r="AN109" s="374"/>
      <c r="AO109" s="374"/>
      <c r="AP109" s="374"/>
      <c r="AQ109" s="374"/>
      <c r="AR109" s="374"/>
      <c r="AS109" s="374"/>
      <c r="AT109" s="374"/>
    </row>
    <row r="110" ht="15.75" customHeight="1">
      <c r="A110" s="382"/>
      <c r="B110" s="97"/>
      <c r="C110" s="43"/>
      <c r="D110" s="376"/>
      <c r="E110" s="383"/>
      <c r="F110" s="384"/>
      <c r="G110" s="384"/>
      <c r="H110" s="384"/>
      <c r="I110" s="376"/>
      <c r="J110" s="381"/>
      <c r="K110" s="371"/>
      <c r="L110" s="378"/>
      <c r="M110" s="372"/>
      <c r="N110" s="372"/>
      <c r="O110" s="373"/>
      <c r="P110" s="374"/>
      <c r="Q110" s="374"/>
      <c r="R110" s="374"/>
      <c r="S110" s="374"/>
      <c r="T110" s="374"/>
      <c r="U110" s="374"/>
      <c r="V110" s="374"/>
      <c r="W110" s="374"/>
      <c r="X110" s="374"/>
      <c r="Y110" s="374"/>
      <c r="Z110" s="374"/>
      <c r="AA110" s="374"/>
      <c r="AB110" s="374"/>
      <c r="AC110" s="374"/>
      <c r="AD110" s="374"/>
      <c r="AE110" s="374"/>
      <c r="AF110" s="374"/>
      <c r="AG110" s="374"/>
      <c r="AH110" s="374"/>
      <c r="AI110" s="374"/>
      <c r="AJ110" s="374"/>
      <c r="AK110" s="374"/>
      <c r="AL110" s="374"/>
      <c r="AM110" s="374"/>
      <c r="AN110" s="374"/>
      <c r="AO110" s="374"/>
      <c r="AP110" s="374"/>
      <c r="AQ110" s="374"/>
      <c r="AR110" s="374"/>
      <c r="AS110" s="374"/>
      <c r="AT110" s="374"/>
    </row>
    <row r="111" ht="15.75" customHeight="1">
      <c r="A111" s="392"/>
      <c r="B111" s="393"/>
      <c r="C111" s="393"/>
      <c r="D111" s="376"/>
      <c r="E111" s="383"/>
      <c r="F111" s="384"/>
      <c r="G111" s="384"/>
      <c r="H111" s="384"/>
      <c r="I111" s="376"/>
      <c r="J111" s="381"/>
      <c r="K111" s="371"/>
      <c r="L111" s="378"/>
      <c r="M111" s="372"/>
      <c r="N111" s="372"/>
      <c r="O111" s="373"/>
      <c r="P111" s="376"/>
      <c r="Q111" s="376"/>
      <c r="R111" s="376"/>
      <c r="S111" s="376"/>
      <c r="T111" s="376"/>
      <c r="U111" s="376"/>
      <c r="V111" s="376"/>
      <c r="W111" s="376"/>
      <c r="X111" s="376"/>
      <c r="Y111" s="376"/>
      <c r="Z111" s="376"/>
      <c r="AA111" s="376"/>
      <c r="AB111" s="376"/>
      <c r="AC111" s="376"/>
      <c r="AD111" s="376"/>
      <c r="AE111" s="376"/>
      <c r="AF111" s="376"/>
      <c r="AG111" s="376"/>
      <c r="AH111" s="376"/>
      <c r="AI111" s="376"/>
      <c r="AJ111" s="376"/>
      <c r="AK111" s="376"/>
      <c r="AL111" s="376"/>
      <c r="AM111" s="376"/>
      <c r="AN111" s="376"/>
      <c r="AO111" s="376"/>
      <c r="AP111" s="376"/>
      <c r="AQ111" s="376"/>
      <c r="AR111" s="376"/>
      <c r="AS111" s="376"/>
      <c r="AT111" s="376"/>
    </row>
    <row r="112" ht="15.75" customHeight="1">
      <c r="A112" s="392"/>
      <c r="B112" s="393"/>
      <c r="C112" s="393"/>
      <c r="D112" s="376"/>
      <c r="E112" s="383"/>
      <c r="F112" s="384"/>
      <c r="G112" s="384"/>
      <c r="H112" s="384"/>
      <c r="I112" s="376"/>
      <c r="J112" s="381"/>
      <c r="K112" s="371"/>
      <c r="L112" s="378"/>
      <c r="M112" s="372"/>
      <c r="N112" s="372"/>
      <c r="O112" s="373"/>
      <c r="P112" s="376"/>
      <c r="Q112" s="376"/>
      <c r="R112" s="376"/>
      <c r="S112" s="376"/>
      <c r="T112" s="376"/>
      <c r="U112" s="376"/>
      <c r="V112" s="376"/>
      <c r="W112" s="376"/>
      <c r="X112" s="376"/>
      <c r="Y112" s="376"/>
      <c r="Z112" s="376"/>
      <c r="AA112" s="376"/>
      <c r="AB112" s="376"/>
      <c r="AC112" s="376"/>
      <c r="AD112" s="376"/>
      <c r="AE112" s="376"/>
      <c r="AF112" s="376"/>
      <c r="AG112" s="376"/>
      <c r="AH112" s="376"/>
      <c r="AI112" s="376"/>
      <c r="AJ112" s="376"/>
      <c r="AK112" s="376"/>
      <c r="AL112" s="376"/>
      <c r="AM112" s="376"/>
      <c r="AN112" s="376"/>
      <c r="AO112" s="376"/>
      <c r="AP112" s="376"/>
      <c r="AQ112" s="376"/>
      <c r="AR112" s="376"/>
      <c r="AS112" s="376"/>
      <c r="AT112" s="376"/>
    </row>
    <row r="113" ht="15.75" customHeight="1">
      <c r="A113" s="382"/>
      <c r="B113" s="97"/>
      <c r="C113" s="43"/>
      <c r="D113" s="376"/>
      <c r="E113" s="383"/>
      <c r="F113" s="384"/>
      <c r="G113" s="384"/>
      <c r="H113" s="384"/>
      <c r="I113" s="376"/>
      <c r="J113" s="381"/>
      <c r="K113" s="371"/>
      <c r="L113" s="378"/>
      <c r="M113" s="372"/>
      <c r="N113" s="372"/>
      <c r="O113" s="373"/>
      <c r="P113" s="374"/>
      <c r="Q113" s="374"/>
      <c r="R113" s="374"/>
      <c r="S113" s="374"/>
      <c r="T113" s="374"/>
      <c r="U113" s="374"/>
      <c r="V113" s="374"/>
      <c r="W113" s="374"/>
      <c r="X113" s="374"/>
      <c r="Y113" s="374"/>
      <c r="Z113" s="374"/>
      <c r="AA113" s="374"/>
      <c r="AB113" s="374"/>
      <c r="AC113" s="374"/>
      <c r="AD113" s="374"/>
      <c r="AE113" s="374"/>
      <c r="AF113" s="374"/>
      <c r="AG113" s="374"/>
      <c r="AH113" s="374"/>
      <c r="AI113" s="374"/>
      <c r="AJ113" s="374"/>
      <c r="AK113" s="374"/>
      <c r="AL113" s="374"/>
      <c r="AM113" s="374"/>
      <c r="AN113" s="374"/>
      <c r="AO113" s="374"/>
      <c r="AP113" s="374"/>
      <c r="AQ113" s="374"/>
      <c r="AR113" s="374"/>
      <c r="AS113" s="374"/>
      <c r="AT113" s="374"/>
    </row>
    <row r="114" ht="15.75" customHeight="1">
      <c r="A114" s="357"/>
      <c r="B114" s="391"/>
      <c r="C114" s="391"/>
      <c r="D114" s="360"/>
      <c r="E114" s="391"/>
      <c r="F114" s="406"/>
      <c r="G114" s="537"/>
      <c r="H114" s="384"/>
      <c r="I114" s="376"/>
      <c r="J114" s="381"/>
      <c r="K114" s="371"/>
      <c r="L114" s="378"/>
      <c r="M114" s="372"/>
      <c r="N114" s="372"/>
      <c r="O114" s="373"/>
      <c r="P114" s="395"/>
      <c r="Q114" s="395"/>
      <c r="R114" s="395"/>
      <c r="S114" s="395"/>
      <c r="T114" s="395"/>
      <c r="U114" s="395"/>
      <c r="V114" s="396"/>
      <c r="W114" s="396"/>
      <c r="X114" s="396"/>
      <c r="Y114" s="396"/>
      <c r="Z114" s="396"/>
      <c r="AA114" s="396"/>
      <c r="AB114" s="396"/>
      <c r="AC114" s="396"/>
      <c r="AD114" s="396"/>
      <c r="AE114" s="396"/>
      <c r="AF114" s="396"/>
      <c r="AG114" s="396"/>
      <c r="AH114" s="396"/>
      <c r="AI114" s="396"/>
      <c r="AJ114" s="396"/>
      <c r="AK114" s="396"/>
      <c r="AL114" s="396"/>
      <c r="AM114" s="374"/>
      <c r="AN114" s="374"/>
      <c r="AO114" s="374"/>
      <c r="AP114" s="374"/>
      <c r="AQ114" s="374"/>
      <c r="AR114" s="374"/>
      <c r="AS114" s="374"/>
      <c r="AT114" s="374"/>
    </row>
    <row r="115" ht="15.75" customHeight="1">
      <c r="A115" s="357"/>
      <c r="B115" s="391"/>
      <c r="C115" s="391"/>
      <c r="D115" s="360"/>
      <c r="E115" s="391"/>
      <c r="F115" s="406"/>
      <c r="G115" s="407"/>
      <c r="H115" s="384"/>
      <c r="I115" s="376"/>
      <c r="J115" s="381"/>
      <c r="K115" s="371"/>
      <c r="L115" s="378"/>
      <c r="M115" s="372"/>
      <c r="N115" s="372"/>
      <c r="O115" s="373"/>
      <c r="P115" s="374"/>
      <c r="Q115" s="374"/>
      <c r="R115" s="374"/>
      <c r="S115" s="374"/>
      <c r="T115" s="374"/>
      <c r="U115" s="374"/>
      <c r="V115" s="374"/>
      <c r="W115" s="374"/>
      <c r="X115" s="374"/>
      <c r="Y115" s="374"/>
      <c r="Z115" s="374"/>
      <c r="AA115" s="374"/>
      <c r="AB115" s="374"/>
      <c r="AC115" s="374"/>
      <c r="AD115" s="374"/>
      <c r="AE115" s="374"/>
      <c r="AF115" s="374"/>
      <c r="AG115" s="374"/>
      <c r="AH115" s="374"/>
      <c r="AI115" s="374"/>
      <c r="AJ115" s="374"/>
      <c r="AK115" s="374"/>
      <c r="AL115" s="374"/>
      <c r="AM115" s="374"/>
      <c r="AN115" s="374"/>
      <c r="AO115" s="374"/>
      <c r="AP115" s="374"/>
      <c r="AQ115" s="374"/>
      <c r="AR115" s="374"/>
      <c r="AS115" s="374"/>
      <c r="AT115" s="374"/>
    </row>
    <row r="116" ht="15.75" customHeight="1">
      <c r="A116" s="357"/>
      <c r="B116" s="391"/>
      <c r="C116" s="391"/>
      <c r="D116" s="360"/>
      <c r="E116" s="391"/>
      <c r="F116" s="406"/>
      <c r="G116" s="407"/>
      <c r="H116" s="384"/>
      <c r="I116" s="376"/>
      <c r="J116" s="381"/>
      <c r="K116" s="371"/>
      <c r="L116" s="378"/>
      <c r="M116" s="372"/>
      <c r="N116" s="372"/>
      <c r="O116" s="373"/>
      <c r="P116" s="374"/>
      <c r="Q116" s="374"/>
      <c r="R116" s="374"/>
      <c r="S116" s="374"/>
      <c r="T116" s="374"/>
      <c r="U116" s="374"/>
      <c r="V116" s="374"/>
      <c r="W116" s="374"/>
      <c r="X116" s="374"/>
      <c r="Y116" s="374"/>
      <c r="Z116" s="374"/>
      <c r="AA116" s="374"/>
      <c r="AB116" s="374"/>
      <c r="AC116" s="374"/>
      <c r="AD116" s="374"/>
      <c r="AE116" s="374"/>
      <c r="AF116" s="374"/>
      <c r="AG116" s="374"/>
      <c r="AH116" s="374"/>
      <c r="AI116" s="374"/>
      <c r="AJ116" s="374"/>
      <c r="AK116" s="374"/>
      <c r="AL116" s="374"/>
      <c r="AM116" s="374"/>
      <c r="AN116" s="374"/>
      <c r="AO116" s="374"/>
      <c r="AP116" s="374"/>
      <c r="AQ116" s="374"/>
      <c r="AR116" s="374"/>
      <c r="AS116" s="374"/>
      <c r="AT116" s="374"/>
    </row>
    <row r="117" ht="15.75" customHeight="1">
      <c r="A117" s="357"/>
      <c r="B117" s="391"/>
      <c r="C117" s="391"/>
      <c r="D117" s="360"/>
      <c r="E117" s="391"/>
      <c r="F117" s="406"/>
      <c r="G117" s="407"/>
      <c r="H117" s="384"/>
      <c r="I117" s="376"/>
      <c r="J117" s="381"/>
      <c r="K117" s="371"/>
      <c r="L117" s="378"/>
      <c r="M117" s="372"/>
      <c r="N117" s="372"/>
      <c r="O117" s="373"/>
      <c r="P117" s="374"/>
      <c r="Q117" s="374"/>
      <c r="R117" s="374"/>
      <c r="S117" s="374"/>
      <c r="T117" s="374"/>
      <c r="U117" s="374"/>
      <c r="V117" s="374"/>
      <c r="W117" s="374"/>
      <c r="X117" s="374"/>
      <c r="Y117" s="374"/>
      <c r="Z117" s="374"/>
      <c r="AA117" s="374"/>
      <c r="AB117" s="374"/>
      <c r="AC117" s="374"/>
      <c r="AD117" s="374"/>
      <c r="AE117" s="374"/>
      <c r="AF117" s="374"/>
      <c r="AG117" s="374"/>
      <c r="AH117" s="374"/>
      <c r="AI117" s="374"/>
      <c r="AJ117" s="374"/>
      <c r="AK117" s="374"/>
      <c r="AL117" s="374"/>
      <c r="AM117" s="374"/>
      <c r="AN117" s="374"/>
      <c r="AO117" s="374"/>
      <c r="AP117" s="374"/>
      <c r="AQ117" s="374"/>
      <c r="AR117" s="374"/>
      <c r="AS117" s="374"/>
      <c r="AT117" s="374"/>
    </row>
    <row r="118" ht="15.75" customHeight="1">
      <c r="A118" s="357"/>
      <c r="B118" s="391"/>
      <c r="C118" s="391"/>
      <c r="D118" s="360"/>
      <c r="E118" s="391"/>
      <c r="F118" s="406"/>
      <c r="G118" s="407"/>
      <c r="H118" s="384"/>
      <c r="I118" s="376"/>
      <c r="J118" s="381"/>
      <c r="K118" s="371"/>
      <c r="L118" s="378"/>
      <c r="M118" s="372"/>
      <c r="N118" s="372"/>
      <c r="O118" s="373"/>
      <c r="P118" s="374"/>
      <c r="Q118" s="374"/>
      <c r="R118" s="374"/>
      <c r="S118" s="374"/>
      <c r="T118" s="374"/>
      <c r="U118" s="374"/>
      <c r="V118" s="374"/>
      <c r="W118" s="374"/>
      <c r="X118" s="374"/>
      <c r="Y118" s="374"/>
      <c r="Z118" s="374"/>
      <c r="AA118" s="374"/>
      <c r="AB118" s="374"/>
      <c r="AC118" s="374"/>
      <c r="AD118" s="374"/>
      <c r="AE118" s="374"/>
      <c r="AF118" s="374"/>
      <c r="AG118" s="374"/>
      <c r="AH118" s="374"/>
      <c r="AI118" s="374"/>
      <c r="AJ118" s="374"/>
      <c r="AK118" s="374"/>
      <c r="AL118" s="374"/>
      <c r="AM118" s="374"/>
      <c r="AN118" s="374"/>
      <c r="AO118" s="374"/>
      <c r="AP118" s="374"/>
      <c r="AQ118" s="374"/>
      <c r="AR118" s="374"/>
      <c r="AS118" s="374"/>
      <c r="AT118" s="374"/>
    </row>
    <row r="119" ht="15.75" customHeight="1">
      <c r="A119" s="357"/>
      <c r="B119" s="391"/>
      <c r="C119" s="391"/>
      <c r="D119" s="360"/>
      <c r="E119" s="391"/>
      <c r="F119" s="406"/>
      <c r="G119" s="407"/>
      <c r="H119" s="384"/>
      <c r="I119" s="376"/>
      <c r="J119" s="381"/>
      <c r="K119" s="371"/>
      <c r="L119" s="378"/>
      <c r="M119" s="372"/>
      <c r="N119" s="372"/>
      <c r="O119" s="373"/>
      <c r="P119" s="374"/>
      <c r="Q119" s="374"/>
      <c r="R119" s="374"/>
      <c r="S119" s="374"/>
      <c r="T119" s="374"/>
      <c r="U119" s="374"/>
      <c r="V119" s="374"/>
      <c r="W119" s="374"/>
      <c r="X119" s="374"/>
      <c r="Y119" s="374"/>
      <c r="Z119" s="374"/>
      <c r="AA119" s="374"/>
      <c r="AB119" s="374"/>
      <c r="AC119" s="374"/>
      <c r="AD119" s="374"/>
      <c r="AE119" s="374"/>
      <c r="AF119" s="374"/>
      <c r="AG119" s="374"/>
      <c r="AH119" s="374"/>
      <c r="AI119" s="374"/>
      <c r="AJ119" s="374"/>
      <c r="AK119" s="374"/>
      <c r="AL119" s="374"/>
      <c r="AM119" s="374"/>
      <c r="AN119" s="374"/>
      <c r="AO119" s="374"/>
      <c r="AP119" s="374"/>
      <c r="AQ119" s="374"/>
      <c r="AR119" s="374"/>
      <c r="AS119" s="374"/>
      <c r="AT119" s="374"/>
    </row>
    <row r="120" ht="15.75" customHeight="1">
      <c r="A120" s="357"/>
      <c r="B120" s="391"/>
      <c r="C120" s="391"/>
      <c r="D120" s="360"/>
      <c r="E120" s="391"/>
      <c r="F120" s="406"/>
      <c r="G120" s="407"/>
      <c r="H120" s="384"/>
      <c r="I120" s="376"/>
      <c r="J120" s="381"/>
      <c r="K120" s="371"/>
      <c r="L120" s="378"/>
      <c r="M120" s="372"/>
      <c r="N120" s="372"/>
      <c r="O120" s="373"/>
      <c r="P120" s="374"/>
      <c r="Q120" s="374"/>
      <c r="R120" s="374"/>
      <c r="S120" s="374"/>
      <c r="T120" s="374"/>
      <c r="U120" s="374"/>
      <c r="V120" s="374"/>
      <c r="W120" s="374"/>
      <c r="X120" s="374"/>
      <c r="Y120" s="374"/>
      <c r="Z120" s="374"/>
      <c r="AA120" s="374"/>
      <c r="AB120" s="374"/>
      <c r="AC120" s="374"/>
      <c r="AD120" s="374"/>
      <c r="AE120" s="374"/>
      <c r="AF120" s="374"/>
      <c r="AG120" s="374"/>
      <c r="AH120" s="374"/>
      <c r="AI120" s="374"/>
      <c r="AJ120" s="374"/>
      <c r="AK120" s="374"/>
      <c r="AL120" s="374"/>
      <c r="AM120" s="374"/>
      <c r="AN120" s="374"/>
      <c r="AO120" s="374"/>
      <c r="AP120" s="374"/>
      <c r="AQ120" s="374"/>
      <c r="AR120" s="374"/>
      <c r="AS120" s="374"/>
      <c r="AT120" s="374"/>
    </row>
    <row r="121" ht="15.75" customHeight="1">
      <c r="A121" s="382"/>
      <c r="B121" s="97"/>
      <c r="C121" s="43"/>
      <c r="D121" s="376"/>
      <c r="E121" s="383"/>
      <c r="F121" s="384"/>
      <c r="G121" s="384"/>
      <c r="H121" s="384"/>
      <c r="I121" s="376"/>
      <c r="J121" s="381"/>
      <c r="K121" s="371"/>
      <c r="L121" s="378"/>
      <c r="M121" s="372"/>
      <c r="N121" s="372"/>
      <c r="O121" s="373"/>
      <c r="P121" s="374"/>
      <c r="Q121" s="374"/>
      <c r="R121" s="374"/>
      <c r="S121" s="374"/>
      <c r="T121" s="374"/>
      <c r="U121" s="374"/>
      <c r="V121" s="374"/>
      <c r="W121" s="374"/>
      <c r="X121" s="374"/>
      <c r="Y121" s="374"/>
      <c r="Z121" s="374"/>
      <c r="AA121" s="374"/>
      <c r="AB121" s="374"/>
      <c r="AC121" s="374"/>
      <c r="AD121" s="374"/>
      <c r="AE121" s="374"/>
      <c r="AF121" s="374"/>
      <c r="AG121" s="374"/>
      <c r="AH121" s="374"/>
      <c r="AI121" s="374"/>
      <c r="AJ121" s="374"/>
      <c r="AK121" s="374"/>
      <c r="AL121" s="374"/>
      <c r="AM121" s="374"/>
      <c r="AN121" s="374"/>
      <c r="AO121" s="374"/>
      <c r="AP121" s="374"/>
      <c r="AQ121" s="374"/>
      <c r="AR121" s="374"/>
      <c r="AS121" s="374"/>
      <c r="AT121" s="374"/>
    </row>
    <row r="122" ht="15.75" customHeight="1">
      <c r="A122" s="357"/>
      <c r="B122" s="405"/>
      <c r="C122" s="391"/>
      <c r="D122" s="360"/>
      <c r="E122" s="391"/>
      <c r="F122" s="406"/>
      <c r="G122" s="407"/>
      <c r="H122" s="384"/>
      <c r="I122" s="376"/>
      <c r="J122" s="381"/>
      <c r="K122" s="371"/>
      <c r="L122" s="378"/>
      <c r="M122" s="372"/>
      <c r="N122" s="372"/>
      <c r="O122" s="373"/>
      <c r="P122" s="374"/>
      <c r="Q122" s="374"/>
      <c r="R122" s="374"/>
      <c r="S122" s="374"/>
      <c r="T122" s="374"/>
      <c r="U122" s="374"/>
      <c r="V122" s="374"/>
      <c r="W122" s="374"/>
      <c r="X122" s="374"/>
      <c r="Y122" s="374"/>
      <c r="Z122" s="374"/>
      <c r="AA122" s="374"/>
      <c r="AB122" s="374"/>
      <c r="AC122" s="374"/>
      <c r="AD122" s="374"/>
      <c r="AE122" s="374"/>
      <c r="AF122" s="374"/>
      <c r="AG122" s="374"/>
      <c r="AH122" s="374"/>
      <c r="AI122" s="374"/>
      <c r="AJ122" s="374"/>
      <c r="AK122" s="374"/>
      <c r="AL122" s="374"/>
      <c r="AM122" s="374"/>
      <c r="AN122" s="374"/>
      <c r="AO122" s="374"/>
      <c r="AP122" s="374"/>
      <c r="AQ122" s="374"/>
      <c r="AR122" s="374"/>
      <c r="AS122" s="374"/>
      <c r="AT122" s="374"/>
    </row>
    <row r="123" ht="15.75" customHeight="1">
      <c r="A123" s="357"/>
      <c r="B123" s="391"/>
      <c r="C123" s="391"/>
      <c r="D123" s="360"/>
      <c r="E123" s="391"/>
      <c r="F123" s="406"/>
      <c r="G123" s="407"/>
      <c r="H123" s="384"/>
      <c r="I123" s="376"/>
      <c r="J123" s="381"/>
      <c r="K123" s="371"/>
      <c r="L123" s="378"/>
      <c r="M123" s="372"/>
      <c r="N123" s="372"/>
      <c r="O123" s="373"/>
      <c r="P123" s="374"/>
      <c r="Q123" s="374"/>
      <c r="R123" s="374"/>
      <c r="S123" s="374"/>
      <c r="T123" s="374"/>
      <c r="U123" s="374"/>
      <c r="V123" s="374"/>
      <c r="W123" s="374"/>
      <c r="X123" s="374"/>
      <c r="Y123" s="374"/>
      <c r="Z123" s="374"/>
      <c r="AA123" s="374"/>
      <c r="AB123" s="374"/>
      <c r="AC123" s="374"/>
      <c r="AD123" s="374"/>
      <c r="AE123" s="374"/>
      <c r="AF123" s="374"/>
      <c r="AG123" s="374"/>
      <c r="AH123" s="374"/>
      <c r="AI123" s="374"/>
      <c r="AJ123" s="374"/>
      <c r="AK123" s="374"/>
      <c r="AL123" s="374"/>
      <c r="AM123" s="374"/>
      <c r="AN123" s="374"/>
      <c r="AO123" s="374"/>
      <c r="AP123" s="374"/>
      <c r="AQ123" s="374"/>
      <c r="AR123" s="374"/>
      <c r="AS123" s="374"/>
      <c r="AT123" s="374"/>
    </row>
    <row r="124" ht="15.75" customHeight="1">
      <c r="A124" s="357"/>
      <c r="B124" s="391"/>
      <c r="C124" s="391"/>
      <c r="D124" s="360"/>
      <c r="E124" s="391"/>
      <c r="F124" s="406"/>
      <c r="G124" s="407"/>
      <c r="H124" s="384"/>
      <c r="I124" s="376"/>
      <c r="J124" s="381"/>
      <c r="K124" s="371"/>
      <c r="L124" s="378"/>
      <c r="M124" s="372"/>
      <c r="N124" s="372"/>
      <c r="O124" s="373"/>
      <c r="P124" s="374"/>
      <c r="Q124" s="374"/>
      <c r="R124" s="374"/>
      <c r="S124" s="374"/>
      <c r="T124" s="374"/>
      <c r="U124" s="374"/>
      <c r="V124" s="374"/>
      <c r="W124" s="374"/>
      <c r="X124" s="374"/>
      <c r="Y124" s="374"/>
      <c r="Z124" s="374"/>
      <c r="AA124" s="374"/>
      <c r="AB124" s="374"/>
      <c r="AC124" s="374"/>
      <c r="AD124" s="374"/>
      <c r="AE124" s="374"/>
      <c r="AF124" s="374"/>
      <c r="AG124" s="374"/>
      <c r="AH124" s="374"/>
      <c r="AI124" s="374"/>
      <c r="AJ124" s="374"/>
      <c r="AK124" s="374"/>
      <c r="AL124" s="374"/>
      <c r="AM124" s="374"/>
      <c r="AN124" s="374"/>
      <c r="AO124" s="374"/>
      <c r="AP124" s="374"/>
      <c r="AQ124" s="374"/>
      <c r="AR124" s="374"/>
      <c r="AS124" s="374"/>
      <c r="AT124" s="374"/>
    </row>
    <row r="125" ht="15.75" customHeight="1">
      <c r="A125" s="357"/>
      <c r="B125" s="391"/>
      <c r="C125" s="391"/>
      <c r="D125" s="360"/>
      <c r="E125" s="391"/>
      <c r="F125" s="406"/>
      <c r="G125" s="407"/>
      <c r="H125" s="384"/>
      <c r="I125" s="376"/>
      <c r="J125" s="381"/>
      <c r="K125" s="371"/>
      <c r="L125" s="378"/>
      <c r="M125" s="372"/>
      <c r="N125" s="372"/>
      <c r="O125" s="373"/>
      <c r="P125" s="374"/>
      <c r="Q125" s="374"/>
      <c r="R125" s="374"/>
      <c r="S125" s="374"/>
      <c r="T125" s="374"/>
      <c r="U125" s="374"/>
      <c r="V125" s="374"/>
      <c r="W125" s="374"/>
      <c r="X125" s="374"/>
      <c r="Y125" s="374"/>
      <c r="Z125" s="374"/>
      <c r="AA125" s="374"/>
      <c r="AB125" s="374"/>
      <c r="AC125" s="374"/>
      <c r="AD125" s="374"/>
      <c r="AE125" s="374"/>
      <c r="AF125" s="374"/>
      <c r="AG125" s="374"/>
      <c r="AH125" s="374"/>
      <c r="AI125" s="374"/>
      <c r="AJ125" s="374"/>
      <c r="AK125" s="374"/>
      <c r="AL125" s="374"/>
      <c r="AM125" s="374"/>
      <c r="AN125" s="374"/>
      <c r="AO125" s="374"/>
      <c r="AP125" s="374"/>
      <c r="AQ125" s="374"/>
      <c r="AR125" s="374"/>
      <c r="AS125" s="374"/>
      <c r="AT125" s="374"/>
    </row>
    <row r="126" ht="15.75" customHeight="1">
      <c r="A126" s="357"/>
      <c r="B126" s="391"/>
      <c r="C126" s="391"/>
      <c r="D126" s="360"/>
      <c r="E126" s="391"/>
      <c r="F126" s="406"/>
      <c r="G126" s="407"/>
      <c r="H126" s="384"/>
      <c r="I126" s="376"/>
      <c r="J126" s="381"/>
      <c r="K126" s="371"/>
      <c r="L126" s="378"/>
      <c r="M126" s="372"/>
      <c r="N126" s="372"/>
      <c r="O126" s="373"/>
      <c r="P126" s="374"/>
      <c r="Q126" s="374"/>
      <c r="R126" s="374"/>
      <c r="S126" s="374"/>
      <c r="T126" s="374"/>
      <c r="U126" s="374"/>
      <c r="V126" s="374"/>
      <c r="W126" s="374"/>
      <c r="X126" s="374"/>
      <c r="Y126" s="374"/>
      <c r="Z126" s="374"/>
      <c r="AA126" s="374"/>
      <c r="AB126" s="374"/>
      <c r="AC126" s="374"/>
      <c r="AD126" s="374"/>
      <c r="AE126" s="374"/>
      <c r="AF126" s="374"/>
      <c r="AG126" s="374"/>
      <c r="AH126" s="374"/>
      <c r="AI126" s="374"/>
      <c r="AJ126" s="374"/>
      <c r="AK126" s="374"/>
      <c r="AL126" s="374"/>
      <c r="AM126" s="374"/>
      <c r="AN126" s="374"/>
      <c r="AO126" s="374"/>
      <c r="AP126" s="374"/>
      <c r="AQ126" s="374"/>
      <c r="AR126" s="374"/>
      <c r="AS126" s="374"/>
      <c r="AT126" s="374"/>
    </row>
    <row r="127" ht="15.75" customHeight="1">
      <c r="A127" s="357"/>
      <c r="B127" s="391"/>
      <c r="C127" s="391"/>
      <c r="D127" s="360"/>
      <c r="E127" s="391"/>
      <c r="F127" s="406"/>
      <c r="G127" s="407"/>
      <c r="H127" s="384"/>
      <c r="I127" s="376"/>
      <c r="J127" s="381"/>
      <c r="K127" s="371"/>
      <c r="L127" s="378"/>
      <c r="M127" s="372"/>
      <c r="N127" s="372"/>
      <c r="O127" s="373"/>
      <c r="P127" s="374"/>
      <c r="Q127" s="374"/>
      <c r="R127" s="374"/>
      <c r="S127" s="374"/>
      <c r="T127" s="374"/>
      <c r="U127" s="374"/>
      <c r="V127" s="374"/>
      <c r="W127" s="374"/>
      <c r="X127" s="374"/>
      <c r="Y127" s="374"/>
      <c r="Z127" s="374"/>
      <c r="AA127" s="374"/>
      <c r="AB127" s="374"/>
      <c r="AC127" s="374"/>
      <c r="AD127" s="374"/>
      <c r="AE127" s="374"/>
      <c r="AF127" s="374"/>
      <c r="AG127" s="374"/>
      <c r="AH127" s="374"/>
      <c r="AI127" s="374"/>
      <c r="AJ127" s="374"/>
      <c r="AK127" s="374"/>
      <c r="AL127" s="374"/>
      <c r="AM127" s="374"/>
      <c r="AN127" s="374"/>
      <c r="AO127" s="374"/>
      <c r="AP127" s="374"/>
      <c r="AQ127" s="374"/>
      <c r="AR127" s="374"/>
      <c r="AS127" s="374"/>
      <c r="AT127" s="374"/>
    </row>
    <row r="128" ht="15.75" customHeight="1">
      <c r="A128" s="357"/>
      <c r="B128" s="391"/>
      <c r="C128" s="391"/>
      <c r="D128" s="360"/>
      <c r="E128" s="391"/>
      <c r="F128" s="406"/>
      <c r="G128" s="407"/>
      <c r="H128" s="384"/>
      <c r="I128" s="376"/>
      <c r="J128" s="381"/>
      <c r="K128" s="371"/>
      <c r="L128" s="378"/>
      <c r="M128" s="372"/>
      <c r="N128" s="372"/>
      <c r="O128" s="373"/>
      <c r="P128" s="374"/>
      <c r="Q128" s="374"/>
      <c r="R128" s="374"/>
      <c r="S128" s="374"/>
      <c r="T128" s="374"/>
      <c r="U128" s="374"/>
      <c r="V128" s="374"/>
      <c r="W128" s="374"/>
      <c r="X128" s="374"/>
      <c r="Y128" s="374"/>
      <c r="Z128" s="374"/>
      <c r="AA128" s="374"/>
      <c r="AB128" s="374"/>
      <c r="AC128" s="374"/>
      <c r="AD128" s="374"/>
      <c r="AE128" s="374"/>
      <c r="AF128" s="374"/>
      <c r="AG128" s="374"/>
      <c r="AH128" s="374"/>
      <c r="AI128" s="374"/>
      <c r="AJ128" s="374"/>
      <c r="AK128" s="374"/>
      <c r="AL128" s="374"/>
      <c r="AM128" s="374"/>
      <c r="AN128" s="374"/>
      <c r="AO128" s="374"/>
      <c r="AP128" s="374"/>
      <c r="AQ128" s="374"/>
      <c r="AR128" s="374"/>
      <c r="AS128" s="374"/>
      <c r="AT128" s="374"/>
    </row>
    <row r="129" ht="15.75" customHeight="1">
      <c r="A129" s="357"/>
      <c r="B129" s="391"/>
      <c r="C129" s="391"/>
      <c r="D129" s="360"/>
      <c r="E129" s="391"/>
      <c r="F129" s="406"/>
      <c r="G129" s="407"/>
      <c r="H129" s="384"/>
      <c r="I129" s="376"/>
      <c r="J129" s="381"/>
      <c r="K129" s="371"/>
      <c r="L129" s="378"/>
      <c r="M129" s="372"/>
      <c r="N129" s="372"/>
      <c r="O129" s="373"/>
      <c r="P129" s="374"/>
      <c r="Q129" s="374"/>
      <c r="R129" s="374"/>
      <c r="S129" s="374"/>
      <c r="T129" s="374"/>
      <c r="U129" s="374"/>
      <c r="V129" s="374"/>
      <c r="W129" s="374"/>
      <c r="X129" s="374"/>
      <c r="Y129" s="374"/>
      <c r="Z129" s="374"/>
      <c r="AA129" s="374"/>
      <c r="AB129" s="374"/>
      <c r="AC129" s="374"/>
      <c r="AD129" s="374"/>
      <c r="AE129" s="374"/>
      <c r="AF129" s="374"/>
      <c r="AG129" s="374"/>
      <c r="AH129" s="374"/>
      <c r="AI129" s="374"/>
      <c r="AJ129" s="374"/>
      <c r="AK129" s="374"/>
      <c r="AL129" s="374"/>
      <c r="AM129" s="374"/>
      <c r="AN129" s="374"/>
      <c r="AO129" s="374"/>
      <c r="AP129" s="374"/>
      <c r="AQ129" s="374"/>
      <c r="AR129" s="374"/>
      <c r="AS129" s="374"/>
      <c r="AT129" s="374"/>
    </row>
    <row r="130" ht="15.75" customHeight="1">
      <c r="A130" s="357"/>
      <c r="B130" s="391"/>
      <c r="C130" s="391"/>
      <c r="D130" s="360"/>
      <c r="E130" s="391"/>
      <c r="F130" s="406"/>
      <c r="G130" s="407"/>
      <c r="H130" s="384"/>
      <c r="I130" s="376"/>
      <c r="J130" s="381"/>
      <c r="K130" s="371"/>
      <c r="L130" s="378"/>
      <c r="M130" s="372"/>
      <c r="N130" s="372"/>
      <c r="O130" s="373"/>
      <c r="P130" s="374"/>
      <c r="Q130" s="374"/>
      <c r="R130" s="374"/>
      <c r="S130" s="374"/>
      <c r="T130" s="374"/>
      <c r="U130" s="374"/>
      <c r="V130" s="374"/>
      <c r="W130" s="374"/>
      <c r="X130" s="374"/>
      <c r="Y130" s="374"/>
      <c r="Z130" s="374"/>
      <c r="AA130" s="374"/>
      <c r="AB130" s="374"/>
      <c r="AC130" s="374"/>
      <c r="AD130" s="374"/>
      <c r="AE130" s="374"/>
      <c r="AF130" s="374"/>
      <c r="AG130" s="374"/>
      <c r="AH130" s="374"/>
      <c r="AI130" s="374"/>
      <c r="AJ130" s="374"/>
      <c r="AK130" s="374"/>
      <c r="AL130" s="374"/>
      <c r="AM130" s="374"/>
      <c r="AN130" s="374"/>
      <c r="AO130" s="374"/>
      <c r="AP130" s="374"/>
      <c r="AQ130" s="374"/>
      <c r="AR130" s="374"/>
      <c r="AS130" s="374"/>
      <c r="AT130" s="374"/>
    </row>
    <row r="131" ht="15.75" customHeight="1">
      <c r="A131" s="357"/>
      <c r="B131" s="391"/>
      <c r="C131" s="391"/>
      <c r="D131" s="360"/>
      <c r="E131" s="391"/>
      <c r="F131" s="406"/>
      <c r="G131" s="407"/>
      <c r="H131" s="384"/>
      <c r="I131" s="376"/>
      <c r="J131" s="381"/>
      <c r="K131" s="371"/>
      <c r="L131" s="378"/>
      <c r="M131" s="372"/>
      <c r="N131" s="372"/>
      <c r="O131" s="373"/>
      <c r="P131" s="374"/>
      <c r="Q131" s="374"/>
      <c r="R131" s="374"/>
      <c r="S131" s="374"/>
      <c r="T131" s="374"/>
      <c r="U131" s="374"/>
      <c r="V131" s="374"/>
      <c r="W131" s="374"/>
      <c r="X131" s="374"/>
      <c r="Y131" s="374"/>
      <c r="Z131" s="374"/>
      <c r="AA131" s="374"/>
      <c r="AB131" s="374"/>
      <c r="AC131" s="374"/>
      <c r="AD131" s="374"/>
      <c r="AE131" s="374"/>
      <c r="AF131" s="374"/>
      <c r="AG131" s="374"/>
      <c r="AH131" s="374"/>
      <c r="AI131" s="374"/>
      <c r="AJ131" s="374"/>
      <c r="AK131" s="374"/>
      <c r="AL131" s="374"/>
      <c r="AM131" s="374"/>
      <c r="AN131" s="374"/>
      <c r="AO131" s="374"/>
      <c r="AP131" s="374"/>
      <c r="AQ131" s="374"/>
      <c r="AR131" s="374"/>
      <c r="AS131" s="374"/>
      <c r="AT131" s="374"/>
    </row>
    <row r="132" ht="15.75" customHeight="1">
      <c r="A132" s="357"/>
      <c r="B132" s="391"/>
      <c r="C132" s="391"/>
      <c r="D132" s="360"/>
      <c r="E132" s="391"/>
      <c r="F132" s="406"/>
      <c r="G132" s="407"/>
      <c r="H132" s="384"/>
      <c r="I132" s="376"/>
      <c r="J132" s="381"/>
      <c r="K132" s="371"/>
      <c r="L132" s="378"/>
      <c r="M132" s="372"/>
      <c r="N132" s="372"/>
      <c r="O132" s="373"/>
      <c r="P132" s="374"/>
      <c r="Q132" s="374"/>
      <c r="R132" s="374"/>
      <c r="S132" s="374"/>
      <c r="T132" s="374"/>
      <c r="U132" s="374"/>
      <c r="V132" s="374"/>
      <c r="W132" s="374"/>
      <c r="X132" s="374"/>
      <c r="Y132" s="374"/>
      <c r="Z132" s="374"/>
      <c r="AA132" s="374"/>
      <c r="AB132" s="374"/>
      <c r="AC132" s="374"/>
      <c r="AD132" s="374"/>
      <c r="AE132" s="374"/>
      <c r="AF132" s="374"/>
      <c r="AG132" s="374"/>
      <c r="AH132" s="374"/>
      <c r="AI132" s="374"/>
      <c r="AJ132" s="374"/>
      <c r="AK132" s="374"/>
      <c r="AL132" s="374"/>
      <c r="AM132" s="374"/>
      <c r="AN132" s="374"/>
      <c r="AO132" s="374"/>
      <c r="AP132" s="374"/>
      <c r="AQ132" s="374"/>
      <c r="AR132" s="374"/>
      <c r="AS132" s="374"/>
      <c r="AT132" s="374"/>
    </row>
    <row r="133" ht="15.75" customHeight="1">
      <c r="A133" s="357"/>
      <c r="B133" s="391"/>
      <c r="C133" s="391"/>
      <c r="D133" s="360"/>
      <c r="E133" s="391"/>
      <c r="F133" s="406"/>
      <c r="G133" s="407"/>
      <c r="H133" s="384"/>
      <c r="I133" s="376"/>
      <c r="J133" s="381"/>
      <c r="K133" s="371"/>
      <c r="L133" s="378"/>
      <c r="M133" s="372"/>
      <c r="N133" s="372"/>
      <c r="O133" s="373"/>
      <c r="P133" s="374"/>
      <c r="Q133" s="374"/>
      <c r="R133" s="374"/>
      <c r="S133" s="374"/>
      <c r="T133" s="374"/>
      <c r="U133" s="374"/>
      <c r="V133" s="374"/>
      <c r="W133" s="374"/>
      <c r="X133" s="374"/>
      <c r="Y133" s="374"/>
      <c r="Z133" s="374"/>
      <c r="AA133" s="374"/>
      <c r="AB133" s="374"/>
      <c r="AC133" s="374"/>
      <c r="AD133" s="374"/>
      <c r="AE133" s="374"/>
      <c r="AF133" s="374"/>
      <c r="AG133" s="374"/>
      <c r="AH133" s="374"/>
      <c r="AI133" s="374"/>
      <c r="AJ133" s="374"/>
      <c r="AK133" s="374"/>
      <c r="AL133" s="374"/>
      <c r="AM133" s="374"/>
      <c r="AN133" s="374"/>
      <c r="AO133" s="374"/>
      <c r="AP133" s="374"/>
      <c r="AQ133" s="374"/>
      <c r="AR133" s="374"/>
      <c r="AS133" s="374"/>
      <c r="AT133" s="374"/>
    </row>
    <row r="134" ht="15.75" customHeight="1">
      <c r="A134" s="357"/>
      <c r="B134" s="391"/>
      <c r="C134" s="391"/>
      <c r="D134" s="360"/>
      <c r="E134" s="391"/>
      <c r="F134" s="406"/>
      <c r="G134" s="407"/>
      <c r="H134" s="384"/>
      <c r="I134" s="376"/>
      <c r="J134" s="381"/>
      <c r="K134" s="371"/>
      <c r="L134" s="378"/>
      <c r="M134" s="372"/>
      <c r="N134" s="372"/>
      <c r="O134" s="373"/>
      <c r="P134" s="374"/>
      <c r="Q134" s="374"/>
      <c r="R134" s="374"/>
      <c r="S134" s="374"/>
      <c r="T134" s="374"/>
      <c r="U134" s="374"/>
      <c r="V134" s="374"/>
      <c r="W134" s="374"/>
      <c r="X134" s="374"/>
      <c r="Y134" s="374"/>
      <c r="Z134" s="374"/>
      <c r="AA134" s="374"/>
      <c r="AB134" s="374"/>
      <c r="AC134" s="374"/>
      <c r="AD134" s="374"/>
      <c r="AE134" s="374"/>
      <c r="AF134" s="374"/>
      <c r="AG134" s="374"/>
      <c r="AH134" s="374"/>
      <c r="AI134" s="374"/>
      <c r="AJ134" s="374"/>
      <c r="AK134" s="374"/>
      <c r="AL134" s="374"/>
      <c r="AM134" s="374"/>
      <c r="AN134" s="374"/>
      <c r="AO134" s="374"/>
      <c r="AP134" s="374"/>
      <c r="AQ134" s="374"/>
      <c r="AR134" s="374"/>
      <c r="AS134" s="374"/>
      <c r="AT134" s="374"/>
    </row>
    <row r="135" ht="15.75" customHeight="1">
      <c r="A135" s="357"/>
      <c r="B135" s="391"/>
      <c r="C135" s="391"/>
      <c r="D135" s="360"/>
      <c r="E135" s="391"/>
      <c r="F135" s="406"/>
      <c r="G135" s="407"/>
      <c r="H135" s="384"/>
      <c r="I135" s="381"/>
      <c r="J135" s="381"/>
      <c r="K135" s="371"/>
      <c r="L135" s="378"/>
      <c r="M135" s="372"/>
      <c r="N135" s="372"/>
      <c r="O135" s="373"/>
      <c r="P135" s="374"/>
      <c r="Q135" s="374"/>
      <c r="R135" s="374"/>
      <c r="S135" s="374"/>
      <c r="T135" s="374"/>
      <c r="U135" s="374"/>
      <c r="V135" s="374"/>
      <c r="W135" s="374"/>
      <c r="X135" s="374"/>
      <c r="Y135" s="374"/>
      <c r="Z135" s="374"/>
      <c r="AA135" s="374"/>
      <c r="AB135" s="374"/>
      <c r="AC135" s="374"/>
      <c r="AD135" s="374"/>
      <c r="AE135" s="374"/>
      <c r="AF135" s="374"/>
      <c r="AG135" s="374"/>
      <c r="AH135" s="374"/>
      <c r="AI135" s="374"/>
      <c r="AJ135" s="374"/>
      <c r="AK135" s="374"/>
      <c r="AL135" s="374"/>
      <c r="AM135" s="374"/>
      <c r="AN135" s="374"/>
      <c r="AO135" s="374"/>
      <c r="AP135" s="374"/>
      <c r="AQ135" s="374"/>
      <c r="AR135" s="374"/>
      <c r="AS135" s="374"/>
      <c r="AT135" s="374"/>
    </row>
    <row r="136" ht="15.75" customHeight="1">
      <c r="A136" s="357"/>
      <c r="B136" s="391"/>
      <c r="C136" s="391"/>
      <c r="D136" s="360"/>
      <c r="E136" s="391"/>
      <c r="F136" s="406"/>
      <c r="G136" s="407"/>
      <c r="H136" s="384"/>
      <c r="I136" s="381"/>
      <c r="J136" s="381"/>
      <c r="K136" s="371"/>
      <c r="L136" s="378"/>
      <c r="M136" s="372"/>
      <c r="N136" s="372"/>
      <c r="O136" s="373"/>
      <c r="P136" s="374"/>
      <c r="Q136" s="374"/>
      <c r="R136" s="374"/>
      <c r="S136" s="374"/>
      <c r="T136" s="374"/>
      <c r="U136" s="374"/>
      <c r="V136" s="374"/>
      <c r="W136" s="374"/>
      <c r="X136" s="374"/>
      <c r="Y136" s="374"/>
      <c r="Z136" s="374"/>
      <c r="AA136" s="374"/>
      <c r="AB136" s="374"/>
      <c r="AC136" s="374"/>
      <c r="AD136" s="374"/>
      <c r="AE136" s="374"/>
      <c r="AF136" s="374"/>
      <c r="AG136" s="374"/>
      <c r="AH136" s="374"/>
      <c r="AI136" s="374"/>
      <c r="AJ136" s="374"/>
      <c r="AK136" s="374"/>
      <c r="AL136" s="374"/>
      <c r="AM136" s="374"/>
      <c r="AN136" s="374"/>
      <c r="AO136" s="374"/>
      <c r="AP136" s="374"/>
      <c r="AQ136" s="374"/>
      <c r="AR136" s="374"/>
      <c r="AS136" s="374"/>
      <c r="AT136" s="374"/>
    </row>
    <row r="137" ht="15.75" customHeight="1">
      <c r="A137" s="357"/>
      <c r="B137" s="391"/>
      <c r="C137" s="391"/>
      <c r="D137" s="360"/>
      <c r="E137" s="391"/>
      <c r="F137" s="406"/>
      <c r="G137" s="407"/>
      <c r="H137" s="384"/>
      <c r="I137" s="381"/>
      <c r="J137" s="381"/>
      <c r="K137" s="371"/>
      <c r="L137" s="378"/>
      <c r="M137" s="372"/>
      <c r="N137" s="372"/>
      <c r="O137" s="373"/>
      <c r="P137" s="374"/>
      <c r="Q137" s="374"/>
      <c r="R137" s="374"/>
      <c r="S137" s="374"/>
      <c r="T137" s="374"/>
      <c r="U137" s="374"/>
      <c r="V137" s="374"/>
      <c r="W137" s="374"/>
      <c r="X137" s="374"/>
      <c r="Y137" s="374"/>
      <c r="Z137" s="374"/>
      <c r="AA137" s="374"/>
      <c r="AB137" s="374"/>
      <c r="AC137" s="374"/>
      <c r="AD137" s="374"/>
      <c r="AE137" s="374"/>
      <c r="AF137" s="374"/>
      <c r="AG137" s="374"/>
      <c r="AH137" s="374"/>
      <c r="AI137" s="374"/>
      <c r="AJ137" s="374"/>
      <c r="AK137" s="374"/>
      <c r="AL137" s="374"/>
      <c r="AM137" s="374"/>
      <c r="AN137" s="374"/>
      <c r="AO137" s="374"/>
      <c r="AP137" s="374"/>
      <c r="AQ137" s="374"/>
      <c r="AR137" s="374"/>
      <c r="AS137" s="374"/>
      <c r="AT137" s="374"/>
    </row>
    <row r="138" ht="15.75" customHeight="1">
      <c r="A138" s="357"/>
      <c r="B138" s="391"/>
      <c r="C138" s="391"/>
      <c r="D138" s="360"/>
      <c r="E138" s="391"/>
      <c r="F138" s="406"/>
      <c r="G138" s="407"/>
      <c r="H138" s="384"/>
      <c r="I138" s="381"/>
      <c r="J138" s="381"/>
      <c r="K138" s="371"/>
      <c r="L138" s="378"/>
      <c r="M138" s="372"/>
      <c r="N138" s="372"/>
      <c r="O138" s="373"/>
      <c r="P138" s="374"/>
      <c r="Q138" s="374"/>
      <c r="R138" s="374"/>
      <c r="S138" s="374"/>
      <c r="T138" s="374"/>
      <c r="U138" s="374"/>
      <c r="V138" s="374"/>
      <c r="W138" s="374"/>
      <c r="X138" s="374"/>
      <c r="Y138" s="374"/>
      <c r="Z138" s="374"/>
      <c r="AA138" s="374"/>
      <c r="AB138" s="374"/>
      <c r="AC138" s="374"/>
      <c r="AD138" s="374"/>
      <c r="AE138" s="374"/>
      <c r="AF138" s="374"/>
      <c r="AG138" s="374"/>
      <c r="AH138" s="374"/>
      <c r="AI138" s="374"/>
      <c r="AJ138" s="374"/>
      <c r="AK138" s="374"/>
      <c r="AL138" s="374"/>
      <c r="AM138" s="374"/>
      <c r="AN138" s="374"/>
      <c r="AO138" s="374"/>
      <c r="AP138" s="374"/>
      <c r="AQ138" s="374"/>
      <c r="AR138" s="374"/>
      <c r="AS138" s="374"/>
      <c r="AT138" s="374"/>
    </row>
    <row r="139" ht="15.75" customHeight="1">
      <c r="A139" s="357"/>
      <c r="B139" s="391"/>
      <c r="C139" s="391"/>
      <c r="D139" s="360"/>
      <c r="E139" s="391"/>
      <c r="F139" s="406"/>
      <c r="G139" s="407"/>
      <c r="H139" s="384"/>
      <c r="I139" s="381"/>
      <c r="J139" s="381"/>
      <c r="K139" s="371"/>
      <c r="L139" s="378"/>
      <c r="M139" s="372"/>
      <c r="N139" s="372"/>
      <c r="O139" s="373"/>
      <c r="P139" s="374"/>
      <c r="Q139" s="374"/>
      <c r="R139" s="374"/>
      <c r="S139" s="374"/>
      <c r="T139" s="374"/>
      <c r="U139" s="374"/>
      <c r="V139" s="374"/>
      <c r="W139" s="374"/>
      <c r="X139" s="374"/>
      <c r="Y139" s="374"/>
      <c r="Z139" s="374"/>
      <c r="AA139" s="374"/>
      <c r="AB139" s="374"/>
      <c r="AC139" s="374"/>
      <c r="AD139" s="374"/>
      <c r="AE139" s="374"/>
      <c r="AF139" s="374"/>
      <c r="AG139" s="374"/>
      <c r="AH139" s="374"/>
      <c r="AI139" s="374"/>
      <c r="AJ139" s="374"/>
      <c r="AK139" s="374"/>
      <c r="AL139" s="374"/>
      <c r="AM139" s="374"/>
      <c r="AN139" s="374"/>
      <c r="AO139" s="374"/>
      <c r="AP139" s="374"/>
      <c r="AQ139" s="374"/>
      <c r="AR139" s="374"/>
      <c r="AS139" s="374"/>
      <c r="AT139" s="374"/>
    </row>
    <row r="140" ht="15.75" customHeight="1">
      <c r="A140" s="357"/>
      <c r="B140" s="391"/>
      <c r="C140" s="391"/>
      <c r="D140" s="360"/>
      <c r="E140" s="391"/>
      <c r="F140" s="406"/>
      <c r="G140" s="407"/>
      <c r="H140" s="384"/>
      <c r="I140" s="381"/>
      <c r="J140" s="381"/>
      <c r="K140" s="371"/>
      <c r="L140" s="378"/>
      <c r="M140" s="372"/>
      <c r="N140" s="372"/>
      <c r="O140" s="373"/>
      <c r="P140" s="374"/>
      <c r="Q140" s="374"/>
      <c r="R140" s="374"/>
      <c r="S140" s="374"/>
      <c r="T140" s="374"/>
      <c r="U140" s="374"/>
      <c r="V140" s="374"/>
      <c r="W140" s="374"/>
      <c r="X140" s="374"/>
      <c r="Y140" s="374"/>
      <c r="Z140" s="374"/>
      <c r="AA140" s="374"/>
      <c r="AB140" s="374"/>
      <c r="AC140" s="374"/>
      <c r="AD140" s="374"/>
      <c r="AE140" s="374"/>
      <c r="AF140" s="374"/>
      <c r="AG140" s="374"/>
      <c r="AH140" s="374"/>
      <c r="AI140" s="374"/>
      <c r="AJ140" s="374"/>
      <c r="AK140" s="374"/>
      <c r="AL140" s="374"/>
      <c r="AM140" s="374"/>
      <c r="AN140" s="374"/>
      <c r="AO140" s="374"/>
      <c r="AP140" s="374"/>
      <c r="AQ140" s="374"/>
      <c r="AR140" s="374"/>
      <c r="AS140" s="374"/>
      <c r="AT140" s="374"/>
    </row>
    <row r="141" ht="15.75" customHeight="1">
      <c r="A141" s="382"/>
      <c r="B141" s="97"/>
      <c r="C141" s="43"/>
      <c r="D141" s="376"/>
      <c r="E141" s="383"/>
      <c r="F141" s="384"/>
      <c r="G141" s="384"/>
      <c r="H141" s="384"/>
      <c r="I141" s="381"/>
      <c r="J141" s="381"/>
      <c r="K141" s="378"/>
      <c r="L141" s="378"/>
      <c r="M141" s="372"/>
      <c r="N141" s="372"/>
      <c r="O141" s="372"/>
      <c r="P141" s="374"/>
      <c r="Q141" s="374"/>
      <c r="R141" s="374"/>
      <c r="S141" s="374"/>
      <c r="T141" s="374"/>
      <c r="U141" s="374"/>
      <c r="V141" s="374"/>
      <c r="W141" s="374"/>
      <c r="X141" s="374"/>
      <c r="Y141" s="374"/>
      <c r="Z141" s="374"/>
      <c r="AA141" s="374"/>
      <c r="AB141" s="374"/>
      <c r="AC141" s="374"/>
      <c r="AD141" s="374"/>
      <c r="AE141" s="374"/>
      <c r="AF141" s="374"/>
      <c r="AG141" s="374"/>
      <c r="AH141" s="374"/>
      <c r="AI141" s="374"/>
      <c r="AJ141" s="374"/>
      <c r="AK141" s="374"/>
      <c r="AL141" s="374"/>
      <c r="AM141" s="374"/>
      <c r="AN141" s="374"/>
      <c r="AO141" s="374"/>
      <c r="AP141" s="374"/>
      <c r="AQ141" s="374"/>
      <c r="AR141" s="374"/>
      <c r="AS141" s="374"/>
      <c r="AT141" s="374"/>
    </row>
    <row r="142" ht="15.75" customHeight="1">
      <c r="A142" s="357"/>
      <c r="B142" s="391"/>
      <c r="C142" s="391"/>
      <c r="D142" s="360"/>
      <c r="E142" s="391"/>
      <c r="F142" s="406"/>
      <c r="G142" s="407"/>
      <c r="H142" s="384"/>
      <c r="I142" s="381"/>
      <c r="J142" s="381"/>
      <c r="K142" s="371"/>
      <c r="L142" s="378"/>
      <c r="M142" s="372"/>
      <c r="N142" s="372"/>
      <c r="O142" s="373"/>
      <c r="P142" s="374"/>
      <c r="Q142" s="374"/>
      <c r="R142" s="374"/>
      <c r="S142" s="374"/>
      <c r="T142" s="374"/>
      <c r="U142" s="374"/>
      <c r="V142" s="374"/>
      <c r="W142" s="374"/>
      <c r="X142" s="374"/>
      <c r="Y142" s="374"/>
      <c r="Z142" s="374"/>
      <c r="AA142" s="374"/>
      <c r="AB142" s="374"/>
      <c r="AC142" s="374"/>
      <c r="AD142" s="374"/>
      <c r="AE142" s="374"/>
      <c r="AF142" s="374"/>
      <c r="AG142" s="374"/>
      <c r="AH142" s="374"/>
      <c r="AI142" s="374"/>
      <c r="AJ142" s="374"/>
      <c r="AK142" s="374"/>
      <c r="AL142" s="374"/>
      <c r="AM142" s="374"/>
      <c r="AN142" s="374"/>
      <c r="AO142" s="374"/>
      <c r="AP142" s="374"/>
      <c r="AQ142" s="374"/>
      <c r="AR142" s="374"/>
      <c r="AS142" s="374"/>
      <c r="AT142" s="374"/>
    </row>
    <row r="143" ht="15.75" customHeight="1">
      <c r="A143" s="357"/>
      <c r="B143" s="391"/>
      <c r="C143" s="391"/>
      <c r="D143" s="360"/>
      <c r="E143" s="391"/>
      <c r="F143" s="406"/>
      <c r="G143" s="407"/>
      <c r="H143" s="384"/>
      <c r="I143" s="381"/>
      <c r="J143" s="381"/>
      <c r="K143" s="371"/>
      <c r="L143" s="378"/>
      <c r="M143" s="372"/>
      <c r="N143" s="372"/>
      <c r="O143" s="373"/>
      <c r="P143" s="374"/>
      <c r="Q143" s="374"/>
      <c r="R143" s="374"/>
      <c r="S143" s="374"/>
      <c r="T143" s="374"/>
      <c r="U143" s="374"/>
      <c r="V143" s="374"/>
      <c r="W143" s="374"/>
      <c r="X143" s="374"/>
      <c r="Y143" s="374"/>
      <c r="Z143" s="374"/>
      <c r="AA143" s="374"/>
      <c r="AB143" s="374"/>
      <c r="AC143" s="374"/>
      <c r="AD143" s="374"/>
      <c r="AE143" s="374"/>
      <c r="AF143" s="374"/>
      <c r="AG143" s="374"/>
      <c r="AH143" s="374"/>
      <c r="AI143" s="374"/>
      <c r="AJ143" s="374"/>
      <c r="AK143" s="374"/>
      <c r="AL143" s="374"/>
      <c r="AM143" s="374"/>
      <c r="AN143" s="374"/>
      <c r="AO143" s="374"/>
      <c r="AP143" s="374"/>
      <c r="AQ143" s="374"/>
      <c r="AR143" s="374"/>
      <c r="AS143" s="374"/>
      <c r="AT143" s="374"/>
    </row>
    <row r="144" ht="15.75" customHeight="1">
      <c r="A144" s="357"/>
      <c r="B144" s="391"/>
      <c r="C144" s="538"/>
      <c r="D144" s="360"/>
      <c r="E144" s="391"/>
      <c r="F144" s="406"/>
      <c r="G144" s="407"/>
      <c r="H144" s="384"/>
      <c r="I144" s="381"/>
      <c r="J144" s="381"/>
      <c r="K144" s="371"/>
      <c r="L144" s="378"/>
      <c r="M144" s="372"/>
      <c r="N144" s="372"/>
      <c r="O144" s="373"/>
      <c r="P144" s="374"/>
      <c r="Q144" s="374"/>
      <c r="R144" s="374"/>
      <c r="S144" s="374"/>
      <c r="T144" s="374"/>
      <c r="U144" s="374"/>
      <c r="V144" s="374"/>
      <c r="W144" s="374"/>
      <c r="X144" s="374"/>
      <c r="Y144" s="374"/>
      <c r="Z144" s="374"/>
      <c r="AA144" s="374"/>
      <c r="AB144" s="374"/>
      <c r="AC144" s="374"/>
      <c r="AD144" s="374"/>
      <c r="AE144" s="374"/>
      <c r="AF144" s="374"/>
      <c r="AG144" s="374"/>
      <c r="AH144" s="374"/>
      <c r="AI144" s="374"/>
      <c r="AJ144" s="374"/>
      <c r="AK144" s="374"/>
      <c r="AL144" s="374"/>
      <c r="AM144" s="374"/>
      <c r="AN144" s="374"/>
      <c r="AO144" s="374"/>
      <c r="AP144" s="374"/>
      <c r="AQ144" s="374"/>
      <c r="AR144" s="374"/>
      <c r="AS144" s="374"/>
      <c r="AT144" s="374"/>
    </row>
    <row r="145" ht="15.75" customHeight="1">
      <c r="A145" s="357"/>
      <c r="B145" s="391"/>
      <c r="C145" s="538"/>
      <c r="D145" s="360"/>
      <c r="E145" s="391"/>
      <c r="F145" s="406"/>
      <c r="G145" s="407"/>
      <c r="H145" s="384"/>
      <c r="I145" s="381"/>
      <c r="J145" s="381"/>
      <c r="K145" s="371"/>
      <c r="L145" s="378"/>
      <c r="M145" s="372"/>
      <c r="N145" s="372"/>
      <c r="O145" s="373"/>
      <c r="P145" s="374"/>
      <c r="Q145" s="374"/>
      <c r="R145" s="374"/>
      <c r="S145" s="374"/>
      <c r="T145" s="374"/>
      <c r="U145" s="374"/>
      <c r="V145" s="374"/>
      <c r="W145" s="374"/>
      <c r="X145" s="374"/>
      <c r="Y145" s="374"/>
      <c r="Z145" s="374"/>
      <c r="AA145" s="374"/>
      <c r="AB145" s="374"/>
      <c r="AC145" s="374"/>
      <c r="AD145" s="374"/>
      <c r="AE145" s="374"/>
      <c r="AF145" s="374"/>
      <c r="AG145" s="374"/>
      <c r="AH145" s="374"/>
      <c r="AI145" s="374"/>
      <c r="AJ145" s="374"/>
      <c r="AK145" s="374"/>
      <c r="AL145" s="374"/>
      <c r="AM145" s="374"/>
      <c r="AN145" s="374"/>
      <c r="AO145" s="374"/>
      <c r="AP145" s="374"/>
      <c r="AQ145" s="374"/>
      <c r="AR145" s="374"/>
      <c r="AS145" s="374"/>
      <c r="AT145" s="374"/>
    </row>
    <row r="146" ht="15.75" customHeight="1">
      <c r="A146" s="357"/>
      <c r="B146" s="391"/>
      <c r="C146" s="538"/>
      <c r="D146" s="360"/>
      <c r="E146" s="391"/>
      <c r="F146" s="406"/>
      <c r="G146" s="407"/>
      <c r="H146" s="384"/>
      <c r="I146" s="381"/>
      <c r="J146" s="381"/>
      <c r="K146" s="371"/>
      <c r="L146" s="378"/>
      <c r="M146" s="372"/>
      <c r="N146" s="372"/>
      <c r="O146" s="373"/>
      <c r="P146" s="374"/>
      <c r="Q146" s="374"/>
      <c r="R146" s="374"/>
      <c r="S146" s="374"/>
      <c r="T146" s="374"/>
      <c r="U146" s="374"/>
      <c r="V146" s="374"/>
      <c r="W146" s="374"/>
      <c r="X146" s="374"/>
      <c r="Y146" s="374"/>
      <c r="Z146" s="374"/>
      <c r="AA146" s="374"/>
      <c r="AB146" s="374"/>
      <c r="AC146" s="374"/>
      <c r="AD146" s="374"/>
      <c r="AE146" s="374"/>
      <c r="AF146" s="374"/>
      <c r="AG146" s="374"/>
      <c r="AH146" s="374"/>
      <c r="AI146" s="374"/>
      <c r="AJ146" s="374"/>
      <c r="AK146" s="374"/>
      <c r="AL146" s="374"/>
      <c r="AM146" s="374"/>
      <c r="AN146" s="374"/>
      <c r="AO146" s="374"/>
      <c r="AP146" s="374"/>
      <c r="AQ146" s="374"/>
      <c r="AR146" s="374"/>
      <c r="AS146" s="374"/>
      <c r="AT146" s="374"/>
    </row>
    <row r="147" ht="15.75" customHeight="1">
      <c r="A147" s="357"/>
      <c r="B147" s="391"/>
      <c r="C147" s="538"/>
      <c r="D147" s="360"/>
      <c r="E147" s="391"/>
      <c r="F147" s="406"/>
      <c r="G147" s="407"/>
      <c r="H147" s="384"/>
      <c r="I147" s="381"/>
      <c r="J147" s="381"/>
      <c r="K147" s="371"/>
      <c r="L147" s="378"/>
      <c r="M147" s="372"/>
      <c r="N147" s="372"/>
      <c r="O147" s="373"/>
      <c r="P147" s="374"/>
      <c r="Q147" s="374"/>
      <c r="R147" s="374"/>
      <c r="S147" s="374"/>
      <c r="T147" s="374"/>
      <c r="U147" s="374"/>
      <c r="V147" s="374"/>
      <c r="W147" s="374"/>
      <c r="X147" s="374"/>
      <c r="Y147" s="374"/>
      <c r="Z147" s="374"/>
      <c r="AA147" s="374"/>
      <c r="AB147" s="374"/>
      <c r="AC147" s="374"/>
      <c r="AD147" s="374"/>
      <c r="AE147" s="374"/>
      <c r="AF147" s="374"/>
      <c r="AG147" s="374"/>
      <c r="AH147" s="374"/>
      <c r="AI147" s="374"/>
      <c r="AJ147" s="374"/>
      <c r="AK147" s="374"/>
      <c r="AL147" s="374"/>
      <c r="AM147" s="374"/>
      <c r="AN147" s="374"/>
      <c r="AO147" s="374"/>
      <c r="AP147" s="374"/>
      <c r="AQ147" s="374"/>
      <c r="AR147" s="374"/>
      <c r="AS147" s="374"/>
      <c r="AT147" s="374"/>
    </row>
    <row r="148" ht="15.75" customHeight="1">
      <c r="A148" s="357"/>
      <c r="B148" s="391"/>
      <c r="C148" s="538"/>
      <c r="D148" s="360"/>
      <c r="E148" s="391"/>
      <c r="F148" s="406"/>
      <c r="G148" s="407"/>
      <c r="H148" s="384"/>
      <c r="I148" s="381"/>
      <c r="J148" s="381"/>
      <c r="K148" s="371"/>
      <c r="L148" s="378"/>
      <c r="M148" s="372"/>
      <c r="N148" s="372"/>
      <c r="O148" s="373"/>
      <c r="P148" s="374"/>
      <c r="Q148" s="374"/>
      <c r="R148" s="374"/>
      <c r="S148" s="374"/>
      <c r="T148" s="374"/>
      <c r="U148" s="374"/>
      <c r="V148" s="374"/>
      <c r="W148" s="374"/>
      <c r="X148" s="374"/>
      <c r="Y148" s="374"/>
      <c r="Z148" s="374"/>
      <c r="AA148" s="374"/>
      <c r="AB148" s="374"/>
      <c r="AC148" s="374"/>
      <c r="AD148" s="374"/>
      <c r="AE148" s="374"/>
      <c r="AF148" s="374"/>
      <c r="AG148" s="374"/>
      <c r="AH148" s="374"/>
      <c r="AI148" s="374"/>
      <c r="AJ148" s="374"/>
      <c r="AK148" s="374"/>
      <c r="AL148" s="374"/>
      <c r="AM148" s="374"/>
      <c r="AN148" s="374"/>
      <c r="AO148" s="374"/>
      <c r="AP148" s="374"/>
      <c r="AQ148" s="374"/>
      <c r="AR148" s="374"/>
      <c r="AS148" s="374"/>
      <c r="AT148" s="374"/>
    </row>
    <row r="149" ht="15.75" customHeight="1">
      <c r="A149" s="357"/>
      <c r="B149" s="391"/>
      <c r="C149" s="538"/>
      <c r="D149" s="360"/>
      <c r="E149" s="391"/>
      <c r="F149" s="406"/>
      <c r="G149" s="407"/>
      <c r="H149" s="384"/>
      <c r="I149" s="381"/>
      <c r="J149" s="381"/>
      <c r="K149" s="371"/>
      <c r="L149" s="378"/>
      <c r="M149" s="372"/>
      <c r="N149" s="372"/>
      <c r="O149" s="373"/>
      <c r="P149" s="374"/>
      <c r="Q149" s="374"/>
      <c r="R149" s="374"/>
      <c r="S149" s="374"/>
      <c r="T149" s="374"/>
      <c r="U149" s="374"/>
      <c r="V149" s="374"/>
      <c r="W149" s="374"/>
      <c r="X149" s="374"/>
      <c r="Y149" s="374"/>
      <c r="Z149" s="374"/>
      <c r="AA149" s="374"/>
      <c r="AB149" s="374"/>
      <c r="AC149" s="374"/>
      <c r="AD149" s="374"/>
      <c r="AE149" s="374"/>
      <c r="AF149" s="374"/>
      <c r="AG149" s="374"/>
      <c r="AH149" s="374"/>
      <c r="AI149" s="374"/>
      <c r="AJ149" s="374"/>
      <c r="AK149" s="374"/>
      <c r="AL149" s="374"/>
      <c r="AM149" s="374"/>
      <c r="AN149" s="374"/>
      <c r="AO149" s="374"/>
      <c r="AP149" s="374"/>
      <c r="AQ149" s="374"/>
      <c r="AR149" s="374"/>
      <c r="AS149" s="374"/>
      <c r="AT149" s="374"/>
    </row>
    <row r="150" ht="15.75" customHeight="1">
      <c r="A150" s="357"/>
      <c r="B150" s="391"/>
      <c r="C150" s="538"/>
      <c r="D150" s="360"/>
      <c r="E150" s="391"/>
      <c r="F150" s="408"/>
      <c r="G150" s="408"/>
      <c r="H150" s="384"/>
      <c r="I150" s="381"/>
      <c r="J150" s="381"/>
      <c r="K150" s="371"/>
      <c r="L150" s="378"/>
      <c r="M150" s="372"/>
      <c r="N150" s="372"/>
      <c r="O150" s="373"/>
      <c r="P150" s="374"/>
      <c r="Q150" s="374"/>
      <c r="R150" s="374"/>
      <c r="S150" s="374"/>
      <c r="T150" s="374"/>
      <c r="U150" s="374"/>
      <c r="V150" s="374"/>
      <c r="W150" s="374"/>
      <c r="X150" s="374"/>
      <c r="Y150" s="374"/>
      <c r="Z150" s="374"/>
      <c r="AA150" s="374"/>
      <c r="AB150" s="374"/>
      <c r="AC150" s="374"/>
      <c r="AD150" s="374"/>
      <c r="AE150" s="374"/>
      <c r="AF150" s="374"/>
      <c r="AG150" s="374"/>
      <c r="AH150" s="374"/>
      <c r="AI150" s="374"/>
      <c r="AJ150" s="374"/>
      <c r="AK150" s="374"/>
      <c r="AL150" s="374"/>
      <c r="AM150" s="374"/>
      <c r="AN150" s="374"/>
      <c r="AO150" s="374"/>
      <c r="AP150" s="374"/>
      <c r="AQ150" s="374"/>
      <c r="AR150" s="374"/>
      <c r="AS150" s="374"/>
      <c r="AT150" s="374"/>
    </row>
    <row r="151" ht="15.75" customHeight="1">
      <c r="A151" s="409"/>
      <c r="B151" s="274"/>
      <c r="C151" s="274"/>
      <c r="D151" s="343"/>
      <c r="E151" s="274"/>
      <c r="F151" s="157"/>
      <c r="G151" s="228"/>
      <c r="H151" s="384"/>
      <c r="I151" s="233"/>
      <c r="J151" s="233"/>
      <c r="K151" s="356"/>
      <c r="L151" s="70"/>
      <c r="M151" s="134"/>
      <c r="N151" s="134"/>
      <c r="O151" s="134"/>
      <c r="P151" s="134"/>
      <c r="Q151" s="134"/>
      <c r="R151" s="134"/>
      <c r="S151" s="134"/>
      <c r="T151" s="134"/>
      <c r="U151" s="134"/>
      <c r="V151" s="134"/>
      <c r="W151" s="134"/>
      <c r="X151" s="134"/>
      <c r="Y151" s="134"/>
      <c r="Z151" s="134"/>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row>
    <row r="152" ht="15.75" customHeight="1">
      <c r="A152" s="409"/>
      <c r="B152" s="274"/>
      <c r="C152" s="274"/>
      <c r="D152" s="343"/>
      <c r="E152" s="274"/>
      <c r="F152" s="157"/>
      <c r="G152" s="228"/>
      <c r="H152" s="384"/>
      <c r="I152" s="233"/>
      <c r="J152" s="233"/>
      <c r="K152" s="356"/>
      <c r="L152" s="70"/>
      <c r="M152" s="134"/>
      <c r="N152" s="134"/>
      <c r="O152" s="134"/>
      <c r="P152" s="134"/>
      <c r="Q152" s="134"/>
      <c r="R152" s="134"/>
      <c r="S152" s="134"/>
      <c r="T152" s="134"/>
      <c r="U152" s="134"/>
      <c r="V152" s="134"/>
      <c r="W152" s="134"/>
      <c r="X152" s="134"/>
      <c r="Y152" s="134"/>
      <c r="Z152" s="134"/>
      <c r="AA152" s="135"/>
      <c r="AB152" s="135"/>
      <c r="AC152" s="135"/>
      <c r="AD152" s="135"/>
      <c r="AE152" s="135"/>
      <c r="AF152" s="135"/>
      <c r="AG152" s="135"/>
      <c r="AH152" s="135"/>
      <c r="AI152" s="135"/>
      <c r="AJ152" s="135"/>
      <c r="AK152" s="135"/>
      <c r="AL152" s="135"/>
      <c r="AM152" s="135"/>
      <c r="AN152" s="135"/>
      <c r="AO152" s="135"/>
      <c r="AP152" s="135"/>
      <c r="AQ152" s="135"/>
      <c r="AR152" s="135"/>
      <c r="AS152" s="135"/>
      <c r="AT152" s="135"/>
    </row>
    <row r="153" ht="15.75" customHeight="1">
      <c r="A153" s="409"/>
      <c r="B153" s="274"/>
      <c r="C153" s="274"/>
      <c r="D153" s="343"/>
      <c r="E153" s="274"/>
      <c r="F153" s="157"/>
      <c r="G153" s="228"/>
      <c r="H153" s="384"/>
      <c r="I153" s="233"/>
      <c r="J153" s="233"/>
      <c r="K153" s="356"/>
      <c r="L153" s="70"/>
      <c r="M153" s="134"/>
      <c r="N153" s="134"/>
      <c r="O153" s="134"/>
      <c r="P153" s="134"/>
      <c r="Q153" s="134"/>
      <c r="R153" s="134"/>
      <c r="S153" s="134"/>
      <c r="T153" s="134"/>
      <c r="U153" s="134"/>
      <c r="V153" s="134"/>
      <c r="W153" s="134"/>
      <c r="X153" s="134"/>
      <c r="Y153" s="134"/>
      <c r="Z153" s="134"/>
      <c r="AA153" s="135"/>
      <c r="AB153" s="135"/>
      <c r="AC153" s="135"/>
      <c r="AD153" s="135"/>
      <c r="AE153" s="135"/>
      <c r="AF153" s="135"/>
      <c r="AG153" s="135"/>
      <c r="AH153" s="135"/>
      <c r="AI153" s="135"/>
      <c r="AJ153" s="135"/>
      <c r="AK153" s="135"/>
      <c r="AL153" s="135"/>
      <c r="AM153" s="135"/>
      <c r="AN153" s="135"/>
      <c r="AO153" s="135"/>
      <c r="AP153" s="135"/>
      <c r="AQ153" s="135"/>
      <c r="AR153" s="135"/>
      <c r="AS153" s="135"/>
      <c r="AT153" s="135"/>
    </row>
    <row r="154" ht="15.75" customHeight="1">
      <c r="A154" s="409"/>
      <c r="B154" s="274"/>
      <c r="C154" s="274"/>
      <c r="D154" s="343"/>
      <c r="E154" s="274"/>
      <c r="F154" s="157"/>
      <c r="G154" s="228"/>
      <c r="H154" s="384"/>
      <c r="I154" s="233"/>
      <c r="J154" s="292"/>
      <c r="K154" s="410"/>
      <c r="L154" s="115"/>
      <c r="M154" s="134"/>
      <c r="N154" s="134"/>
      <c r="O154" s="134"/>
      <c r="P154" s="134"/>
      <c r="Q154" s="134"/>
      <c r="R154" s="134"/>
      <c r="S154" s="134"/>
      <c r="T154" s="134"/>
      <c r="U154" s="134"/>
      <c r="V154" s="134"/>
      <c r="W154" s="134"/>
      <c r="X154" s="134"/>
      <c r="Y154" s="134"/>
      <c r="Z154" s="134"/>
      <c r="AA154" s="135"/>
      <c r="AB154" s="135"/>
      <c r="AC154" s="135"/>
      <c r="AD154" s="135"/>
      <c r="AE154" s="135"/>
      <c r="AF154" s="135"/>
      <c r="AG154" s="135"/>
      <c r="AH154" s="135"/>
      <c r="AI154" s="135"/>
      <c r="AJ154" s="135"/>
      <c r="AK154" s="135"/>
      <c r="AL154" s="135"/>
      <c r="AM154" s="135"/>
      <c r="AN154" s="135"/>
      <c r="AO154" s="135"/>
      <c r="AP154" s="135"/>
      <c r="AQ154" s="135"/>
      <c r="AR154" s="135"/>
      <c r="AS154" s="135"/>
      <c r="AT154" s="135"/>
    </row>
    <row r="155" ht="15.75" customHeight="1">
      <c r="A155" s="347"/>
      <c r="B155" s="411"/>
      <c r="C155" s="6"/>
      <c r="D155" s="412"/>
      <c r="E155" s="168"/>
      <c r="F155" s="171"/>
      <c r="G155" s="171"/>
      <c r="H155" s="171"/>
      <c r="I155" s="286"/>
      <c r="J155" s="413"/>
      <c r="K155" s="350"/>
      <c r="L155" s="350"/>
      <c r="M155" s="134"/>
      <c r="N155" s="134"/>
      <c r="O155" s="134"/>
      <c r="P155" s="134"/>
      <c r="Q155" s="134"/>
      <c r="R155" s="134"/>
      <c r="S155" s="134"/>
      <c r="T155" s="134"/>
      <c r="U155" s="134"/>
      <c r="V155" s="134"/>
      <c r="W155" s="134"/>
      <c r="X155" s="134"/>
      <c r="Y155" s="134"/>
      <c r="Z155" s="134"/>
      <c r="AA155" s="135"/>
      <c r="AB155" s="135"/>
      <c r="AC155" s="135"/>
      <c r="AD155" s="135"/>
      <c r="AE155" s="135"/>
      <c r="AF155" s="135"/>
      <c r="AG155" s="135"/>
      <c r="AH155" s="135"/>
      <c r="AI155" s="135"/>
      <c r="AJ155" s="135"/>
      <c r="AK155" s="135"/>
      <c r="AL155" s="135"/>
      <c r="AM155" s="135"/>
      <c r="AN155" s="135"/>
      <c r="AO155" s="135"/>
      <c r="AP155" s="135"/>
      <c r="AQ155" s="135"/>
      <c r="AR155" s="135"/>
      <c r="AS155" s="135"/>
      <c r="AT155" s="135"/>
    </row>
    <row r="156" ht="15.75" customHeight="1">
      <c r="A156" s="409"/>
      <c r="B156" s="274"/>
      <c r="C156" s="274"/>
      <c r="D156" s="343"/>
      <c r="E156" s="274"/>
      <c r="F156" s="157"/>
      <c r="G156" s="228"/>
      <c r="H156" s="343"/>
      <c r="I156" s="157"/>
      <c r="J156" s="233"/>
      <c r="K156" s="414"/>
      <c r="L156" s="70"/>
      <c r="M156" s="134"/>
      <c r="N156" s="134"/>
      <c r="O156" s="134"/>
      <c r="P156" s="134"/>
      <c r="Q156" s="134"/>
      <c r="R156" s="134"/>
      <c r="S156" s="134"/>
      <c r="T156" s="134"/>
      <c r="U156" s="134"/>
      <c r="V156" s="134"/>
      <c r="W156" s="134"/>
      <c r="X156" s="134"/>
      <c r="Y156" s="134"/>
      <c r="Z156" s="134"/>
      <c r="AA156" s="135"/>
      <c r="AB156" s="135"/>
      <c r="AC156" s="135"/>
      <c r="AD156" s="135"/>
      <c r="AE156" s="135"/>
      <c r="AF156" s="135"/>
      <c r="AG156" s="135"/>
      <c r="AH156" s="135"/>
      <c r="AI156" s="135"/>
      <c r="AJ156" s="135"/>
      <c r="AK156" s="135"/>
      <c r="AL156" s="135"/>
      <c r="AM156" s="135"/>
      <c r="AN156" s="135"/>
      <c r="AO156" s="135"/>
      <c r="AP156" s="135"/>
      <c r="AQ156" s="135"/>
      <c r="AR156" s="135"/>
      <c r="AS156" s="135"/>
      <c r="AT156" s="135"/>
    </row>
    <row r="157" ht="15.75" customHeight="1">
      <c r="A157" s="409"/>
      <c r="B157" s="274"/>
      <c r="C157" s="274"/>
      <c r="D157" s="343"/>
      <c r="E157" s="274"/>
      <c r="F157" s="157"/>
      <c r="G157" s="228"/>
      <c r="H157" s="343"/>
      <c r="I157" s="157"/>
      <c r="J157" s="233"/>
      <c r="K157" s="356"/>
      <c r="L157" s="70"/>
      <c r="M157" s="134"/>
      <c r="N157" s="134"/>
      <c r="O157" s="134"/>
      <c r="P157" s="134"/>
      <c r="Q157" s="134"/>
      <c r="R157" s="134"/>
      <c r="S157" s="134"/>
      <c r="T157" s="134"/>
      <c r="U157" s="134"/>
      <c r="V157" s="134"/>
      <c r="W157" s="134"/>
      <c r="X157" s="134"/>
      <c r="Y157" s="134"/>
      <c r="Z157" s="134"/>
      <c r="AA157" s="135"/>
      <c r="AB157" s="135"/>
      <c r="AC157" s="135"/>
      <c r="AD157" s="135"/>
      <c r="AE157" s="135"/>
      <c r="AF157" s="135"/>
      <c r="AG157" s="135"/>
      <c r="AH157" s="135"/>
      <c r="AI157" s="135"/>
      <c r="AJ157" s="135"/>
      <c r="AK157" s="135"/>
      <c r="AL157" s="135"/>
      <c r="AM157" s="135"/>
      <c r="AN157" s="135"/>
      <c r="AO157" s="135"/>
      <c r="AP157" s="135"/>
      <c r="AQ157" s="135"/>
      <c r="AR157" s="135"/>
      <c r="AS157" s="135"/>
      <c r="AT157" s="135"/>
    </row>
    <row r="158" ht="15.75" customHeight="1">
      <c r="A158" s="409"/>
      <c r="B158" s="274"/>
      <c r="C158" s="274"/>
      <c r="D158" s="343"/>
      <c r="E158" s="274"/>
      <c r="F158" s="157"/>
      <c r="G158" s="228"/>
      <c r="H158" s="343"/>
      <c r="I158" s="157"/>
      <c r="J158" s="233"/>
      <c r="K158" s="356"/>
      <c r="L158" s="70"/>
      <c r="M158" s="134"/>
      <c r="N158" s="134"/>
      <c r="O158" s="134"/>
      <c r="P158" s="134"/>
      <c r="Q158" s="134"/>
      <c r="R158" s="134"/>
      <c r="S158" s="134"/>
      <c r="T158" s="134"/>
      <c r="U158" s="134"/>
      <c r="V158" s="134"/>
      <c r="W158" s="134"/>
      <c r="X158" s="134"/>
      <c r="Y158" s="134"/>
      <c r="Z158" s="134"/>
      <c r="AA158" s="135"/>
      <c r="AB158" s="135"/>
      <c r="AC158" s="135"/>
      <c r="AD158" s="135"/>
      <c r="AE158" s="135"/>
      <c r="AF158" s="135"/>
      <c r="AG158" s="135"/>
      <c r="AH158" s="135"/>
      <c r="AI158" s="135"/>
      <c r="AJ158" s="135"/>
      <c r="AK158" s="135"/>
      <c r="AL158" s="135"/>
      <c r="AM158" s="135"/>
      <c r="AN158" s="135"/>
      <c r="AO158" s="135"/>
      <c r="AP158" s="135"/>
      <c r="AQ158" s="135"/>
      <c r="AR158" s="135"/>
      <c r="AS158" s="135"/>
      <c r="AT158" s="135"/>
    </row>
    <row r="159" ht="15.75" customHeight="1">
      <c r="A159" s="409"/>
      <c r="B159" s="274"/>
      <c r="C159" s="274"/>
      <c r="D159" s="343"/>
      <c r="E159" s="274"/>
      <c r="F159" s="157"/>
      <c r="G159" s="228"/>
      <c r="H159" s="343"/>
      <c r="I159" s="157"/>
      <c r="J159" s="233"/>
      <c r="K159" s="356"/>
      <c r="L159" s="70"/>
      <c r="M159" s="134"/>
      <c r="N159" s="134"/>
      <c r="O159" s="134"/>
      <c r="P159" s="134"/>
      <c r="Q159" s="134"/>
      <c r="R159" s="134"/>
      <c r="S159" s="134"/>
      <c r="T159" s="134"/>
      <c r="U159" s="134"/>
      <c r="V159" s="134"/>
      <c r="W159" s="134"/>
      <c r="X159" s="134"/>
      <c r="Y159" s="134"/>
      <c r="Z159" s="134"/>
      <c r="AA159" s="135"/>
      <c r="AB159" s="135"/>
      <c r="AC159" s="135"/>
      <c r="AD159" s="135"/>
      <c r="AE159" s="135"/>
      <c r="AF159" s="135"/>
      <c r="AG159" s="135"/>
      <c r="AH159" s="135"/>
      <c r="AI159" s="135"/>
      <c r="AJ159" s="135"/>
      <c r="AK159" s="135"/>
      <c r="AL159" s="135"/>
      <c r="AM159" s="135"/>
      <c r="AN159" s="135"/>
      <c r="AO159" s="135"/>
      <c r="AP159" s="135"/>
      <c r="AQ159" s="135"/>
      <c r="AR159" s="135"/>
      <c r="AS159" s="135"/>
      <c r="AT159" s="135"/>
    </row>
    <row r="160" ht="15.75" customHeight="1">
      <c r="A160" s="409"/>
      <c r="B160" s="274"/>
      <c r="C160" s="274"/>
      <c r="D160" s="343"/>
      <c r="E160" s="274"/>
      <c r="F160" s="157"/>
      <c r="G160" s="228"/>
      <c r="H160" s="343"/>
      <c r="I160" s="157"/>
      <c r="J160" s="233"/>
      <c r="K160" s="356"/>
      <c r="L160" s="70"/>
      <c r="M160" s="134"/>
      <c r="N160" s="134"/>
      <c r="O160" s="134"/>
      <c r="P160" s="134"/>
      <c r="Q160" s="134"/>
      <c r="R160" s="134"/>
      <c r="S160" s="134"/>
      <c r="T160" s="134"/>
      <c r="U160" s="134"/>
      <c r="V160" s="134"/>
      <c r="W160" s="134"/>
      <c r="X160" s="134"/>
      <c r="Y160" s="134"/>
      <c r="Z160" s="134"/>
      <c r="AA160" s="135"/>
      <c r="AB160" s="135"/>
      <c r="AC160" s="135"/>
      <c r="AD160" s="135"/>
      <c r="AE160" s="135"/>
      <c r="AF160" s="135"/>
      <c r="AG160" s="135"/>
      <c r="AH160" s="135"/>
      <c r="AI160" s="135"/>
      <c r="AJ160" s="135"/>
      <c r="AK160" s="135"/>
      <c r="AL160" s="135"/>
      <c r="AM160" s="135"/>
      <c r="AN160" s="135"/>
      <c r="AO160" s="135"/>
      <c r="AP160" s="135"/>
      <c r="AQ160" s="135"/>
      <c r="AR160" s="135"/>
      <c r="AS160" s="135"/>
      <c r="AT160" s="135"/>
    </row>
    <row r="161" ht="15.75" customHeight="1">
      <c r="A161" s="409"/>
      <c r="B161" s="274"/>
      <c r="C161" s="274"/>
      <c r="D161" s="343"/>
      <c r="E161" s="274"/>
      <c r="F161" s="157"/>
      <c r="G161" s="228"/>
      <c r="H161" s="343"/>
      <c r="I161" s="157"/>
      <c r="J161" s="233"/>
      <c r="K161" s="356"/>
      <c r="L161" s="70"/>
      <c r="M161" s="134"/>
      <c r="N161" s="134"/>
      <c r="O161" s="134"/>
      <c r="P161" s="134"/>
      <c r="Q161" s="134"/>
      <c r="R161" s="134"/>
      <c r="S161" s="134"/>
      <c r="T161" s="134"/>
      <c r="U161" s="134"/>
      <c r="V161" s="134"/>
      <c r="W161" s="134"/>
      <c r="X161" s="134"/>
      <c r="Y161" s="134"/>
      <c r="Z161" s="134"/>
      <c r="AA161" s="135"/>
      <c r="AB161" s="135"/>
      <c r="AC161" s="135"/>
      <c r="AD161" s="135"/>
      <c r="AE161" s="135"/>
      <c r="AF161" s="135"/>
      <c r="AG161" s="135"/>
      <c r="AH161" s="135"/>
      <c r="AI161" s="135"/>
      <c r="AJ161" s="135"/>
      <c r="AK161" s="135"/>
      <c r="AL161" s="135"/>
      <c r="AM161" s="135"/>
      <c r="AN161" s="135"/>
      <c r="AO161" s="135"/>
      <c r="AP161" s="135"/>
      <c r="AQ161" s="135"/>
      <c r="AR161" s="135"/>
      <c r="AS161" s="135"/>
      <c r="AT161" s="135"/>
    </row>
    <row r="162" ht="15.75" customHeight="1">
      <c r="A162" s="409"/>
      <c r="B162" s="274"/>
      <c r="C162" s="274"/>
      <c r="D162" s="343"/>
      <c r="E162" s="274"/>
      <c r="F162" s="157"/>
      <c r="G162" s="157"/>
      <c r="H162" s="343"/>
      <c r="I162" s="157"/>
      <c r="J162" s="233"/>
      <c r="K162" s="356"/>
      <c r="L162" s="70"/>
      <c r="M162" s="134"/>
      <c r="N162" s="134"/>
      <c r="O162" s="134"/>
      <c r="P162" s="134"/>
      <c r="Q162" s="134"/>
      <c r="R162" s="134"/>
      <c r="S162" s="134"/>
      <c r="T162" s="134"/>
      <c r="U162" s="134"/>
      <c r="V162" s="134"/>
      <c r="W162" s="134"/>
      <c r="X162" s="134"/>
      <c r="Y162" s="134"/>
      <c r="Z162" s="134"/>
      <c r="AA162" s="135"/>
      <c r="AB162" s="135"/>
      <c r="AC162" s="135"/>
      <c r="AD162" s="135"/>
      <c r="AE162" s="135"/>
      <c r="AF162" s="135"/>
      <c r="AG162" s="135"/>
      <c r="AH162" s="135"/>
      <c r="AI162" s="135"/>
      <c r="AJ162" s="135"/>
      <c r="AK162" s="135"/>
      <c r="AL162" s="135"/>
      <c r="AM162" s="135"/>
      <c r="AN162" s="135"/>
      <c r="AO162" s="135"/>
      <c r="AP162" s="135"/>
      <c r="AQ162" s="135"/>
      <c r="AR162" s="135"/>
      <c r="AS162" s="135"/>
      <c r="AT162" s="135"/>
    </row>
    <row r="163" ht="15.75" customHeight="1">
      <c r="A163" s="409"/>
      <c r="B163" s="274"/>
      <c r="C163" s="274"/>
      <c r="D163" s="343"/>
      <c r="E163" s="274"/>
      <c r="F163" s="157"/>
      <c r="G163" s="157"/>
      <c r="H163" s="343"/>
      <c r="I163" s="157"/>
      <c r="J163" s="233"/>
      <c r="K163" s="356"/>
      <c r="L163" s="70"/>
      <c r="M163" s="134"/>
      <c r="N163" s="134"/>
      <c r="O163" s="134"/>
      <c r="P163" s="134"/>
      <c r="Q163" s="134"/>
      <c r="R163" s="134"/>
      <c r="S163" s="134"/>
      <c r="T163" s="134"/>
      <c r="U163" s="134"/>
      <c r="V163" s="134"/>
      <c r="W163" s="134"/>
      <c r="X163" s="134"/>
      <c r="Y163" s="134"/>
      <c r="Z163" s="134"/>
      <c r="AA163" s="135"/>
      <c r="AB163" s="135"/>
      <c r="AC163" s="135"/>
      <c r="AD163" s="135"/>
      <c r="AE163" s="135"/>
      <c r="AF163" s="135"/>
      <c r="AG163" s="135"/>
      <c r="AH163" s="135"/>
      <c r="AI163" s="135"/>
      <c r="AJ163" s="135"/>
      <c r="AK163" s="135"/>
      <c r="AL163" s="135"/>
      <c r="AM163" s="135"/>
      <c r="AN163" s="135"/>
      <c r="AO163" s="135"/>
      <c r="AP163" s="135"/>
      <c r="AQ163" s="135"/>
      <c r="AR163" s="135"/>
      <c r="AS163" s="135"/>
      <c r="AT163" s="135"/>
    </row>
    <row r="164" ht="15.75" customHeight="1">
      <c r="A164" s="409"/>
      <c r="B164" s="274"/>
      <c r="C164" s="275"/>
      <c r="D164" s="343"/>
      <c r="E164" s="274"/>
      <c r="F164" s="157"/>
      <c r="G164" s="157"/>
      <c r="H164" s="343"/>
      <c r="I164" s="157"/>
      <c r="J164" s="233"/>
      <c r="K164" s="356"/>
      <c r="L164" s="70"/>
      <c r="M164" s="134"/>
      <c r="N164" s="134"/>
      <c r="O164" s="134"/>
      <c r="P164" s="134"/>
      <c r="Q164" s="134"/>
      <c r="R164" s="134"/>
      <c r="S164" s="134"/>
      <c r="T164" s="134"/>
      <c r="U164" s="134"/>
      <c r="V164" s="134"/>
      <c r="W164" s="134"/>
      <c r="X164" s="134"/>
      <c r="Y164" s="134"/>
      <c r="Z164" s="134"/>
      <c r="AA164" s="135"/>
      <c r="AB164" s="135"/>
      <c r="AC164" s="135"/>
      <c r="AD164" s="135"/>
      <c r="AE164" s="135"/>
      <c r="AF164" s="135"/>
      <c r="AG164" s="135"/>
      <c r="AH164" s="135"/>
      <c r="AI164" s="135"/>
      <c r="AJ164" s="135"/>
      <c r="AK164" s="135"/>
      <c r="AL164" s="135"/>
      <c r="AM164" s="135"/>
      <c r="AN164" s="135"/>
      <c r="AO164" s="135"/>
      <c r="AP164" s="135"/>
      <c r="AQ164" s="135"/>
      <c r="AR164" s="135"/>
      <c r="AS164" s="135"/>
      <c r="AT164" s="135"/>
    </row>
    <row r="165" ht="15.75" customHeight="1">
      <c r="A165" s="409"/>
      <c r="B165" s="274"/>
      <c r="C165" s="275"/>
      <c r="D165" s="343"/>
      <c r="E165" s="274"/>
      <c r="F165" s="157"/>
      <c r="G165" s="157"/>
      <c r="H165" s="343"/>
      <c r="I165" s="157"/>
      <c r="J165" s="233"/>
      <c r="K165" s="356"/>
      <c r="L165" s="70"/>
      <c r="M165" s="134"/>
      <c r="N165" s="134"/>
      <c r="O165" s="134"/>
      <c r="P165" s="134"/>
      <c r="Q165" s="134"/>
      <c r="R165" s="134"/>
      <c r="S165" s="134"/>
      <c r="T165" s="134"/>
      <c r="U165" s="134"/>
      <c r="V165" s="134"/>
      <c r="W165" s="134"/>
      <c r="X165" s="134"/>
      <c r="Y165" s="134"/>
      <c r="Z165" s="134"/>
      <c r="AA165" s="135"/>
      <c r="AB165" s="135"/>
      <c r="AC165" s="135"/>
      <c r="AD165" s="135"/>
      <c r="AE165" s="135"/>
      <c r="AF165" s="135"/>
      <c r="AG165" s="135"/>
      <c r="AH165" s="135"/>
      <c r="AI165" s="135"/>
      <c r="AJ165" s="135"/>
      <c r="AK165" s="135"/>
      <c r="AL165" s="135"/>
      <c r="AM165" s="135"/>
      <c r="AN165" s="135"/>
      <c r="AO165" s="135"/>
      <c r="AP165" s="135"/>
      <c r="AQ165" s="135"/>
      <c r="AR165" s="135"/>
      <c r="AS165" s="135"/>
      <c r="AT165" s="135"/>
    </row>
    <row r="166" ht="15.75" customHeight="1">
      <c r="A166" s="409"/>
      <c r="B166" s="274"/>
      <c r="C166" s="274"/>
      <c r="D166" s="343"/>
      <c r="E166" s="274"/>
      <c r="F166" s="157"/>
      <c r="G166" s="228"/>
      <c r="H166" s="343"/>
      <c r="I166" s="157"/>
      <c r="J166" s="233"/>
      <c r="K166" s="356"/>
      <c r="L166" s="70"/>
      <c r="M166" s="134"/>
      <c r="N166" s="134"/>
      <c r="O166" s="134"/>
      <c r="P166" s="134"/>
      <c r="Q166" s="134"/>
      <c r="R166" s="134"/>
      <c r="S166" s="134"/>
      <c r="T166" s="134"/>
      <c r="U166" s="134"/>
      <c r="V166" s="134"/>
      <c r="W166" s="134"/>
      <c r="X166" s="134"/>
      <c r="Y166" s="134"/>
      <c r="Z166" s="134"/>
      <c r="AA166" s="135"/>
      <c r="AB166" s="135"/>
      <c r="AC166" s="135"/>
      <c r="AD166" s="135"/>
      <c r="AE166" s="135"/>
      <c r="AF166" s="135"/>
      <c r="AG166" s="135"/>
      <c r="AH166" s="135"/>
      <c r="AI166" s="135"/>
      <c r="AJ166" s="135"/>
      <c r="AK166" s="135"/>
      <c r="AL166" s="135"/>
      <c r="AM166" s="135"/>
      <c r="AN166" s="135"/>
      <c r="AO166" s="135"/>
      <c r="AP166" s="135"/>
      <c r="AQ166" s="135"/>
      <c r="AR166" s="135"/>
      <c r="AS166" s="135"/>
      <c r="AT166" s="135"/>
    </row>
    <row r="167" ht="15.75" customHeight="1">
      <c r="A167" s="409"/>
      <c r="B167" s="274"/>
      <c r="C167" s="274"/>
      <c r="D167" s="343"/>
      <c r="E167" s="274"/>
      <c r="F167" s="157"/>
      <c r="G167" s="157"/>
      <c r="H167" s="343"/>
      <c r="I167" s="157"/>
      <c r="J167" s="233"/>
      <c r="K167" s="356"/>
      <c r="L167" s="70"/>
      <c r="M167" s="134"/>
      <c r="N167" s="134"/>
      <c r="O167" s="134"/>
      <c r="P167" s="134"/>
      <c r="Q167" s="134"/>
      <c r="R167" s="134"/>
      <c r="S167" s="134"/>
      <c r="T167" s="134"/>
      <c r="U167" s="134"/>
      <c r="V167" s="134"/>
      <c r="W167" s="134"/>
      <c r="X167" s="134"/>
      <c r="Y167" s="134"/>
      <c r="Z167" s="134"/>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row>
    <row r="168" ht="15.75" customHeight="1">
      <c r="A168" s="409"/>
      <c r="B168" s="274"/>
      <c r="C168" s="274"/>
      <c r="D168" s="343"/>
      <c r="E168" s="274"/>
      <c r="F168" s="157"/>
      <c r="G168" s="157"/>
      <c r="H168" s="343"/>
      <c r="I168" s="157"/>
      <c r="J168" s="233"/>
      <c r="K168" s="410"/>
      <c r="L168" s="70"/>
      <c r="M168" s="134"/>
      <c r="N168" s="134"/>
      <c r="O168" s="134"/>
      <c r="P168" s="134"/>
      <c r="Q168" s="134"/>
      <c r="R168" s="134"/>
      <c r="S168" s="134"/>
      <c r="T168" s="134"/>
      <c r="U168" s="134"/>
      <c r="V168" s="134"/>
      <c r="W168" s="134"/>
      <c r="X168" s="134"/>
      <c r="Y168" s="134"/>
      <c r="Z168" s="134"/>
      <c r="AA168" s="135"/>
      <c r="AB168" s="135"/>
      <c r="AC168" s="135"/>
      <c r="AD168" s="135"/>
      <c r="AE168" s="135"/>
      <c r="AF168" s="135"/>
      <c r="AG168" s="135"/>
      <c r="AH168" s="135"/>
      <c r="AI168" s="135"/>
      <c r="AJ168" s="135"/>
      <c r="AK168" s="135"/>
      <c r="AL168" s="135"/>
      <c r="AM168" s="135"/>
      <c r="AN168" s="135"/>
      <c r="AO168" s="135"/>
      <c r="AP168" s="135"/>
      <c r="AQ168" s="135"/>
      <c r="AR168" s="135"/>
      <c r="AS168" s="135"/>
      <c r="AT168" s="135"/>
    </row>
    <row r="169" ht="15.75" customHeight="1">
      <c r="A169" s="409"/>
      <c r="B169" s="274"/>
      <c r="C169" s="275"/>
      <c r="D169" s="343"/>
      <c r="E169" s="274"/>
      <c r="F169" s="157"/>
      <c r="G169" s="157"/>
      <c r="H169" s="343"/>
      <c r="I169" s="157"/>
      <c r="J169" s="233"/>
      <c r="K169" s="356"/>
      <c r="L169" s="70"/>
      <c r="M169" s="134"/>
      <c r="N169" s="134"/>
      <c r="O169" s="134"/>
      <c r="P169" s="134"/>
      <c r="Q169" s="134"/>
      <c r="R169" s="134"/>
      <c r="S169" s="134"/>
      <c r="T169" s="134"/>
      <c r="U169" s="134"/>
      <c r="V169" s="134"/>
      <c r="W169" s="134"/>
      <c r="X169" s="134"/>
      <c r="Y169" s="134"/>
      <c r="Z169" s="134"/>
      <c r="AA169" s="135"/>
      <c r="AB169" s="135"/>
      <c r="AC169" s="135"/>
      <c r="AD169" s="135"/>
      <c r="AE169" s="135"/>
      <c r="AF169" s="135"/>
      <c r="AG169" s="135"/>
      <c r="AH169" s="135"/>
      <c r="AI169" s="135"/>
      <c r="AJ169" s="135"/>
      <c r="AK169" s="135"/>
      <c r="AL169" s="135"/>
      <c r="AM169" s="135"/>
      <c r="AN169" s="135"/>
      <c r="AO169" s="135"/>
      <c r="AP169" s="135"/>
      <c r="AQ169" s="135"/>
      <c r="AR169" s="135"/>
      <c r="AS169" s="135"/>
      <c r="AT169" s="135"/>
    </row>
    <row r="170" ht="15.75" customHeight="1">
      <c r="A170" s="409"/>
      <c r="B170" s="274"/>
      <c r="C170" s="274"/>
      <c r="D170" s="343"/>
      <c r="E170" s="274"/>
      <c r="F170" s="157"/>
      <c r="G170" s="157"/>
      <c r="H170" s="343"/>
      <c r="I170" s="157"/>
      <c r="J170" s="233"/>
      <c r="K170" s="356"/>
      <c r="L170" s="70"/>
      <c r="M170" s="134"/>
      <c r="N170" s="134"/>
      <c r="O170" s="134"/>
      <c r="P170" s="134"/>
      <c r="Q170" s="134"/>
      <c r="R170" s="134"/>
      <c r="S170" s="134"/>
      <c r="T170" s="134"/>
      <c r="U170" s="134"/>
      <c r="V170" s="134"/>
      <c r="W170" s="134"/>
      <c r="X170" s="134"/>
      <c r="Y170" s="134"/>
      <c r="Z170" s="134"/>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row>
    <row r="171" ht="15.75" customHeight="1">
      <c r="A171" s="409"/>
      <c r="B171" s="274"/>
      <c r="C171" s="274"/>
      <c r="D171" s="343"/>
      <c r="E171" s="274"/>
      <c r="F171" s="157"/>
      <c r="G171" s="157"/>
      <c r="H171" s="343"/>
      <c r="I171" s="157"/>
      <c r="J171" s="233"/>
      <c r="K171" s="356"/>
      <c r="L171" s="70"/>
      <c r="M171" s="134"/>
      <c r="N171" s="134"/>
      <c r="O171" s="134"/>
      <c r="P171" s="134"/>
      <c r="Q171" s="134"/>
      <c r="R171" s="134"/>
      <c r="S171" s="134"/>
      <c r="T171" s="134"/>
      <c r="U171" s="134"/>
      <c r="V171" s="134"/>
      <c r="W171" s="134"/>
      <c r="X171" s="134"/>
      <c r="Y171" s="134"/>
      <c r="Z171" s="134"/>
      <c r="AA171" s="135"/>
      <c r="AB171" s="135"/>
      <c r="AC171" s="135"/>
      <c r="AD171" s="135"/>
      <c r="AE171" s="135"/>
      <c r="AF171" s="135"/>
      <c r="AG171" s="135"/>
      <c r="AH171" s="135"/>
      <c r="AI171" s="135"/>
      <c r="AJ171" s="135"/>
      <c r="AK171" s="135"/>
      <c r="AL171" s="135"/>
      <c r="AM171" s="135"/>
      <c r="AN171" s="135"/>
      <c r="AO171" s="135"/>
      <c r="AP171" s="135"/>
      <c r="AQ171" s="135"/>
      <c r="AR171" s="135"/>
      <c r="AS171" s="135"/>
      <c r="AT171" s="135"/>
    </row>
    <row r="172" ht="15.75" customHeight="1">
      <c r="A172" s="409"/>
      <c r="B172" s="274"/>
      <c r="C172" s="274"/>
      <c r="D172" s="343"/>
      <c r="E172" s="274"/>
      <c r="F172" s="157"/>
      <c r="G172" s="157"/>
      <c r="H172" s="343"/>
      <c r="I172" s="157"/>
      <c r="J172" s="233"/>
      <c r="K172" s="356"/>
      <c r="L172" s="70"/>
      <c r="M172" s="134"/>
      <c r="N172" s="134"/>
      <c r="O172" s="134"/>
      <c r="P172" s="134"/>
      <c r="Q172" s="134"/>
      <c r="R172" s="134"/>
      <c r="S172" s="134"/>
      <c r="T172" s="134"/>
      <c r="U172" s="134"/>
      <c r="V172" s="134"/>
      <c r="W172" s="134"/>
      <c r="X172" s="134"/>
      <c r="Y172" s="134"/>
      <c r="Z172" s="134"/>
      <c r="AA172" s="135"/>
      <c r="AB172" s="135"/>
      <c r="AC172" s="135"/>
      <c r="AD172" s="135"/>
      <c r="AE172" s="135"/>
      <c r="AF172" s="135"/>
      <c r="AG172" s="135"/>
      <c r="AH172" s="135"/>
      <c r="AI172" s="135"/>
      <c r="AJ172" s="135"/>
      <c r="AK172" s="135"/>
      <c r="AL172" s="135"/>
      <c r="AM172" s="135"/>
      <c r="AN172" s="135"/>
      <c r="AO172" s="135"/>
      <c r="AP172" s="135"/>
      <c r="AQ172" s="135"/>
      <c r="AR172" s="135"/>
      <c r="AS172" s="135"/>
      <c r="AT172" s="135"/>
    </row>
    <row r="173" ht="15.75" customHeight="1">
      <c r="A173" s="409"/>
      <c r="B173" s="274"/>
      <c r="C173" s="274"/>
      <c r="D173" s="343"/>
      <c r="E173" s="274"/>
      <c r="F173" s="157"/>
      <c r="G173" s="157"/>
      <c r="H173" s="343"/>
      <c r="I173" s="157"/>
      <c r="J173" s="233"/>
      <c r="K173" s="356"/>
      <c r="L173" s="70"/>
      <c r="M173" s="134"/>
      <c r="N173" s="134"/>
      <c r="O173" s="134"/>
      <c r="P173" s="134"/>
      <c r="Q173" s="134"/>
      <c r="R173" s="134"/>
      <c r="S173" s="134"/>
      <c r="T173" s="134"/>
      <c r="U173" s="134"/>
      <c r="V173" s="134"/>
      <c r="W173" s="134"/>
      <c r="X173" s="134"/>
      <c r="Y173" s="134"/>
      <c r="Z173" s="134"/>
      <c r="AA173" s="135"/>
      <c r="AB173" s="135"/>
      <c r="AC173" s="135"/>
      <c r="AD173" s="135"/>
      <c r="AE173" s="135"/>
      <c r="AF173" s="135"/>
      <c r="AG173" s="135"/>
      <c r="AH173" s="135"/>
      <c r="AI173" s="135"/>
      <c r="AJ173" s="135"/>
      <c r="AK173" s="135"/>
      <c r="AL173" s="135"/>
      <c r="AM173" s="135"/>
      <c r="AN173" s="135"/>
      <c r="AO173" s="135"/>
      <c r="AP173" s="135"/>
      <c r="AQ173" s="135"/>
      <c r="AR173" s="135"/>
      <c r="AS173" s="135"/>
      <c r="AT173" s="135"/>
    </row>
    <row r="174" ht="15.75" customHeight="1">
      <c r="A174" s="409"/>
      <c r="B174" s="274"/>
      <c r="C174" s="274"/>
      <c r="D174" s="343"/>
      <c r="E174" s="274"/>
      <c r="F174" s="157"/>
      <c r="G174" s="157"/>
      <c r="H174" s="343"/>
      <c r="I174" s="157"/>
      <c r="J174" s="233"/>
      <c r="K174" s="356"/>
      <c r="L174" s="70"/>
      <c r="M174" s="134"/>
      <c r="N174" s="134"/>
      <c r="O174" s="134"/>
      <c r="P174" s="134"/>
      <c r="Q174" s="134"/>
      <c r="R174" s="134"/>
      <c r="S174" s="134"/>
      <c r="T174" s="134"/>
      <c r="U174" s="134"/>
      <c r="V174" s="134"/>
      <c r="W174" s="134"/>
      <c r="X174" s="134"/>
      <c r="Y174" s="134"/>
      <c r="Z174" s="134"/>
      <c r="AA174" s="135"/>
      <c r="AB174" s="135"/>
      <c r="AC174" s="135"/>
      <c r="AD174" s="135"/>
      <c r="AE174" s="135"/>
      <c r="AF174" s="135"/>
      <c r="AG174" s="135"/>
      <c r="AH174" s="135"/>
      <c r="AI174" s="135"/>
      <c r="AJ174" s="135"/>
      <c r="AK174" s="135"/>
      <c r="AL174" s="135"/>
      <c r="AM174" s="135"/>
      <c r="AN174" s="135"/>
      <c r="AO174" s="135"/>
      <c r="AP174" s="135"/>
      <c r="AQ174" s="135"/>
      <c r="AR174" s="135"/>
      <c r="AS174" s="135"/>
      <c r="AT174" s="135"/>
    </row>
    <row r="175" ht="15.75" customHeight="1">
      <c r="A175" s="415"/>
      <c r="B175" s="275"/>
      <c r="C175" s="275"/>
      <c r="D175" s="343"/>
      <c r="E175" s="275"/>
      <c r="F175" s="157"/>
      <c r="G175" s="157"/>
      <c r="H175" s="343"/>
      <c r="I175" s="157"/>
      <c r="J175" s="233"/>
      <c r="K175" s="356"/>
      <c r="L175" s="70"/>
      <c r="M175" s="134"/>
      <c r="N175" s="134"/>
      <c r="O175" s="134"/>
      <c r="P175" s="134"/>
      <c r="Q175" s="134"/>
      <c r="R175" s="134"/>
      <c r="S175" s="134"/>
      <c r="T175" s="134"/>
      <c r="U175" s="134"/>
      <c r="V175" s="134"/>
      <c r="W175" s="134"/>
      <c r="X175" s="134"/>
      <c r="Y175" s="134"/>
      <c r="Z175" s="134"/>
      <c r="AA175" s="135"/>
      <c r="AB175" s="135"/>
      <c r="AC175" s="135"/>
      <c r="AD175" s="135"/>
      <c r="AE175" s="135"/>
      <c r="AF175" s="135"/>
      <c r="AG175" s="135"/>
      <c r="AH175" s="135"/>
      <c r="AI175" s="135"/>
      <c r="AJ175" s="135"/>
      <c r="AK175" s="135"/>
      <c r="AL175" s="135"/>
      <c r="AM175" s="135"/>
      <c r="AN175" s="135"/>
      <c r="AO175" s="135"/>
      <c r="AP175" s="135"/>
      <c r="AQ175" s="135"/>
      <c r="AR175" s="135"/>
      <c r="AS175" s="135"/>
      <c r="AT175" s="135"/>
    </row>
    <row r="176" ht="15.75" customHeight="1">
      <c r="A176" s="347"/>
      <c r="B176" s="411"/>
      <c r="C176" s="6"/>
      <c r="D176" s="412"/>
      <c r="E176" s="168"/>
      <c r="F176" s="171"/>
      <c r="G176" s="171"/>
      <c r="H176" s="171"/>
      <c r="I176" s="286"/>
      <c r="J176" s="413"/>
      <c r="K176" s="350"/>
      <c r="L176" s="350"/>
      <c r="M176" s="134"/>
      <c r="N176" s="134"/>
      <c r="O176" s="134"/>
      <c r="P176" s="134"/>
      <c r="Q176" s="134"/>
      <c r="R176" s="134"/>
      <c r="S176" s="134"/>
      <c r="T176" s="134"/>
      <c r="U176" s="134"/>
      <c r="V176" s="134"/>
      <c r="W176" s="134"/>
      <c r="X176" s="134"/>
      <c r="Y176" s="134"/>
      <c r="Z176" s="134"/>
      <c r="AA176" s="135"/>
      <c r="AB176" s="135"/>
      <c r="AC176" s="135"/>
      <c r="AD176" s="135"/>
      <c r="AE176" s="135"/>
      <c r="AF176" s="135"/>
      <c r="AG176" s="135"/>
      <c r="AH176" s="135"/>
      <c r="AI176" s="135"/>
      <c r="AJ176" s="135"/>
      <c r="AK176" s="135"/>
      <c r="AL176" s="135"/>
      <c r="AM176" s="135"/>
      <c r="AN176" s="135"/>
      <c r="AO176" s="135"/>
      <c r="AP176" s="135"/>
      <c r="AQ176" s="135"/>
      <c r="AR176" s="135"/>
      <c r="AS176" s="135"/>
      <c r="AT176" s="135"/>
    </row>
    <row r="177" ht="15.75" customHeight="1">
      <c r="A177" s="278"/>
      <c r="B177" s="274"/>
      <c r="C177" s="274"/>
      <c r="D177" s="157"/>
      <c r="E177" s="274"/>
      <c r="F177" s="157"/>
      <c r="G177" s="228"/>
      <c r="H177" s="228"/>
      <c r="I177" s="157"/>
      <c r="J177" s="233"/>
      <c r="K177" s="416"/>
      <c r="L177" s="70"/>
      <c r="M177" s="134"/>
      <c r="N177" s="134"/>
      <c r="O177" s="134"/>
      <c r="P177" s="134"/>
      <c r="Q177" s="134"/>
      <c r="R177" s="134"/>
      <c r="S177" s="134"/>
      <c r="T177" s="134"/>
      <c r="U177" s="134"/>
      <c r="V177" s="134"/>
      <c r="W177" s="134"/>
      <c r="X177" s="134"/>
      <c r="Y177" s="134"/>
      <c r="Z177" s="134"/>
      <c r="AA177" s="135"/>
      <c r="AB177" s="135"/>
      <c r="AC177" s="135"/>
      <c r="AD177" s="135"/>
      <c r="AE177" s="135"/>
      <c r="AF177" s="135"/>
      <c r="AG177" s="135"/>
      <c r="AH177" s="135"/>
      <c r="AI177" s="135"/>
      <c r="AJ177" s="135"/>
      <c r="AK177" s="135"/>
      <c r="AL177" s="135"/>
      <c r="AM177" s="135"/>
      <c r="AN177" s="135"/>
      <c r="AO177" s="135"/>
      <c r="AP177" s="135"/>
      <c r="AQ177" s="135"/>
      <c r="AR177" s="135"/>
      <c r="AS177" s="135"/>
      <c r="AT177" s="135"/>
    </row>
    <row r="178" ht="15.75" customHeight="1">
      <c r="A178" s="278"/>
      <c r="B178" s="274"/>
      <c r="C178" s="274"/>
      <c r="D178" s="157"/>
      <c r="E178" s="274"/>
      <c r="F178" s="157"/>
      <c r="G178" s="228"/>
      <c r="H178" s="228"/>
      <c r="I178" s="157"/>
      <c r="J178" s="233"/>
      <c r="K178" s="416"/>
      <c r="L178" s="70"/>
      <c r="M178" s="134"/>
      <c r="N178" s="134"/>
      <c r="O178" s="134"/>
      <c r="P178" s="134"/>
      <c r="Q178" s="134"/>
      <c r="R178" s="134"/>
      <c r="S178" s="134"/>
      <c r="T178" s="134"/>
      <c r="U178" s="134"/>
      <c r="V178" s="134"/>
      <c r="W178" s="134"/>
      <c r="X178" s="134"/>
      <c r="Y178" s="134"/>
      <c r="Z178" s="134"/>
      <c r="AA178" s="135"/>
      <c r="AB178" s="135"/>
      <c r="AC178" s="135"/>
      <c r="AD178" s="135"/>
      <c r="AE178" s="135"/>
      <c r="AF178" s="135"/>
      <c r="AG178" s="135"/>
      <c r="AH178" s="135"/>
      <c r="AI178" s="135"/>
      <c r="AJ178" s="135"/>
      <c r="AK178" s="135"/>
      <c r="AL178" s="135"/>
      <c r="AM178" s="135"/>
      <c r="AN178" s="135"/>
      <c r="AO178" s="135"/>
      <c r="AP178" s="135"/>
      <c r="AQ178" s="135"/>
      <c r="AR178" s="135"/>
      <c r="AS178" s="135"/>
      <c r="AT178" s="135"/>
    </row>
    <row r="179" ht="15.75" customHeight="1">
      <c r="A179" s="278"/>
      <c r="B179" s="274"/>
      <c r="C179" s="274"/>
      <c r="D179" s="157"/>
      <c r="E179" s="274"/>
      <c r="F179" s="157"/>
      <c r="G179" s="228"/>
      <c r="H179" s="228"/>
      <c r="I179" s="157"/>
      <c r="J179" s="233"/>
      <c r="K179" s="416"/>
      <c r="L179" s="70"/>
      <c r="M179" s="134"/>
      <c r="N179" s="134"/>
      <c r="O179" s="134"/>
      <c r="P179" s="134"/>
      <c r="Q179" s="134"/>
      <c r="R179" s="134"/>
      <c r="S179" s="134"/>
      <c r="T179" s="134"/>
      <c r="U179" s="134"/>
      <c r="V179" s="134"/>
      <c r="W179" s="134"/>
      <c r="X179" s="134"/>
      <c r="Y179" s="134"/>
      <c r="Z179" s="134"/>
      <c r="AA179" s="135"/>
      <c r="AB179" s="135"/>
      <c r="AC179" s="135"/>
      <c r="AD179" s="135"/>
      <c r="AE179" s="135"/>
      <c r="AF179" s="135"/>
      <c r="AG179" s="135"/>
      <c r="AH179" s="135"/>
      <c r="AI179" s="135"/>
      <c r="AJ179" s="135"/>
      <c r="AK179" s="135"/>
      <c r="AL179" s="135"/>
      <c r="AM179" s="135"/>
      <c r="AN179" s="135"/>
      <c r="AO179" s="135"/>
      <c r="AP179" s="135"/>
      <c r="AQ179" s="135"/>
      <c r="AR179" s="135"/>
      <c r="AS179" s="135"/>
      <c r="AT179" s="135"/>
    </row>
    <row r="180" ht="15.75" customHeight="1">
      <c r="A180" s="278"/>
      <c r="B180" s="274"/>
      <c r="C180" s="274"/>
      <c r="D180" s="157"/>
      <c r="E180" s="274"/>
      <c r="F180" s="157"/>
      <c r="G180" s="228"/>
      <c r="H180" s="228"/>
      <c r="I180" s="157"/>
      <c r="J180" s="233"/>
      <c r="K180" s="416"/>
      <c r="L180" s="70"/>
      <c r="M180" s="134"/>
      <c r="N180" s="134"/>
      <c r="O180" s="134"/>
      <c r="P180" s="134"/>
      <c r="Q180" s="134"/>
      <c r="R180" s="134"/>
      <c r="S180" s="134"/>
      <c r="T180" s="134"/>
      <c r="U180" s="134"/>
      <c r="V180" s="134"/>
      <c r="W180" s="134"/>
      <c r="X180" s="134"/>
      <c r="Y180" s="134"/>
      <c r="Z180" s="134"/>
      <c r="AA180" s="135"/>
      <c r="AB180" s="135"/>
      <c r="AC180" s="135"/>
      <c r="AD180" s="135"/>
      <c r="AE180" s="135"/>
      <c r="AF180" s="135"/>
      <c r="AG180" s="135"/>
      <c r="AH180" s="135"/>
      <c r="AI180" s="135"/>
      <c r="AJ180" s="135"/>
      <c r="AK180" s="135"/>
      <c r="AL180" s="135"/>
      <c r="AM180" s="135"/>
      <c r="AN180" s="135"/>
      <c r="AO180" s="135"/>
      <c r="AP180" s="135"/>
      <c r="AQ180" s="135"/>
      <c r="AR180" s="135"/>
      <c r="AS180" s="135"/>
      <c r="AT180" s="135"/>
    </row>
    <row r="181" ht="15.75" customHeight="1">
      <c r="A181" s="278"/>
      <c r="B181" s="274"/>
      <c r="C181" s="274"/>
      <c r="D181" s="157"/>
      <c r="E181" s="274"/>
      <c r="F181" s="157"/>
      <c r="G181" s="157"/>
      <c r="H181" s="157"/>
      <c r="I181" s="157"/>
      <c r="J181" s="233"/>
      <c r="K181" s="416"/>
      <c r="L181" s="70"/>
      <c r="M181" s="134"/>
      <c r="N181" s="134"/>
      <c r="O181" s="134"/>
      <c r="P181" s="134"/>
      <c r="Q181" s="134"/>
      <c r="R181" s="134"/>
      <c r="S181" s="134"/>
      <c r="T181" s="134"/>
      <c r="U181" s="134"/>
      <c r="V181" s="134"/>
      <c r="W181" s="134"/>
      <c r="X181" s="134"/>
      <c r="Y181" s="134"/>
      <c r="Z181" s="134"/>
      <c r="AA181" s="135"/>
      <c r="AB181" s="135"/>
      <c r="AC181" s="135"/>
      <c r="AD181" s="135"/>
      <c r="AE181" s="135"/>
      <c r="AF181" s="135"/>
      <c r="AG181" s="135"/>
      <c r="AH181" s="135"/>
      <c r="AI181" s="135"/>
      <c r="AJ181" s="135"/>
      <c r="AK181" s="135"/>
      <c r="AL181" s="135"/>
      <c r="AM181" s="135"/>
      <c r="AN181" s="135"/>
      <c r="AO181" s="135"/>
      <c r="AP181" s="135"/>
      <c r="AQ181" s="135"/>
      <c r="AR181" s="135"/>
      <c r="AS181" s="135"/>
      <c r="AT181" s="135"/>
    </row>
    <row r="182" ht="15.75" customHeight="1">
      <c r="A182" s="278"/>
      <c r="B182" s="274"/>
      <c r="C182" s="274"/>
      <c r="D182" s="157"/>
      <c r="E182" s="274"/>
      <c r="F182" s="157"/>
      <c r="G182" s="157"/>
      <c r="H182" s="157"/>
      <c r="I182" s="157"/>
      <c r="J182" s="233"/>
      <c r="K182" s="416"/>
      <c r="L182" s="70"/>
      <c r="M182" s="134"/>
      <c r="N182" s="134"/>
      <c r="O182" s="134"/>
      <c r="P182" s="134"/>
      <c r="Q182" s="134"/>
      <c r="R182" s="134"/>
      <c r="S182" s="134"/>
      <c r="T182" s="134"/>
      <c r="U182" s="134"/>
      <c r="V182" s="134"/>
      <c r="W182" s="134"/>
      <c r="X182" s="134"/>
      <c r="Y182" s="134"/>
      <c r="Z182" s="134"/>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row>
    <row r="183" ht="15.75" customHeight="1">
      <c r="A183" s="278"/>
      <c r="B183" s="274"/>
      <c r="C183" s="274"/>
      <c r="D183" s="157"/>
      <c r="E183" s="274"/>
      <c r="F183" s="157"/>
      <c r="G183" s="157"/>
      <c r="H183" s="157"/>
      <c r="I183" s="157"/>
      <c r="J183" s="233"/>
      <c r="K183" s="416"/>
      <c r="L183" s="70"/>
      <c r="M183" s="134"/>
      <c r="N183" s="134"/>
      <c r="O183" s="134"/>
      <c r="P183" s="134"/>
      <c r="Q183" s="134"/>
      <c r="R183" s="134"/>
      <c r="S183" s="134"/>
      <c r="T183" s="134"/>
      <c r="U183" s="134"/>
      <c r="V183" s="134"/>
      <c r="W183" s="134"/>
      <c r="X183" s="134"/>
      <c r="Y183" s="134"/>
      <c r="Z183" s="134"/>
      <c r="AA183" s="135"/>
      <c r="AB183" s="135"/>
      <c r="AC183" s="135"/>
      <c r="AD183" s="135"/>
      <c r="AE183" s="135"/>
      <c r="AF183" s="135"/>
      <c r="AG183" s="135"/>
      <c r="AH183" s="135"/>
      <c r="AI183" s="135"/>
      <c r="AJ183" s="135"/>
      <c r="AK183" s="135"/>
      <c r="AL183" s="135"/>
      <c r="AM183" s="135"/>
      <c r="AN183" s="135"/>
      <c r="AO183" s="135"/>
      <c r="AP183" s="135"/>
      <c r="AQ183" s="135"/>
      <c r="AR183" s="135"/>
      <c r="AS183" s="135"/>
      <c r="AT183" s="135"/>
    </row>
    <row r="184" ht="15.75" customHeight="1">
      <c r="A184" s="278"/>
      <c r="B184" s="274"/>
      <c r="C184" s="274"/>
      <c r="D184" s="157"/>
      <c r="E184" s="274"/>
      <c r="F184" s="157"/>
      <c r="G184" s="157"/>
      <c r="H184" s="157"/>
      <c r="I184" s="157"/>
      <c r="J184" s="233"/>
      <c r="K184" s="416"/>
      <c r="L184" s="70"/>
      <c r="M184" s="134"/>
      <c r="N184" s="134"/>
      <c r="O184" s="134"/>
      <c r="P184" s="134"/>
      <c r="Q184" s="134"/>
      <c r="R184" s="134"/>
      <c r="S184" s="134"/>
      <c r="T184" s="134"/>
      <c r="U184" s="134"/>
      <c r="V184" s="134"/>
      <c r="W184" s="134"/>
      <c r="X184" s="134"/>
      <c r="Y184" s="134"/>
      <c r="Z184" s="134"/>
      <c r="AA184" s="135"/>
      <c r="AB184" s="135"/>
      <c r="AC184" s="135"/>
      <c r="AD184" s="135"/>
      <c r="AE184" s="135"/>
      <c r="AF184" s="135"/>
      <c r="AG184" s="135"/>
      <c r="AH184" s="135"/>
      <c r="AI184" s="135"/>
      <c r="AJ184" s="135"/>
      <c r="AK184" s="135"/>
      <c r="AL184" s="135"/>
      <c r="AM184" s="135"/>
      <c r="AN184" s="135"/>
      <c r="AO184" s="135"/>
      <c r="AP184" s="135"/>
      <c r="AQ184" s="135"/>
      <c r="AR184" s="135"/>
      <c r="AS184" s="135"/>
      <c r="AT184" s="135"/>
    </row>
    <row r="185" ht="15.75" customHeight="1">
      <c r="A185" s="278"/>
      <c r="B185" s="274"/>
      <c r="C185" s="274"/>
      <c r="D185" s="157"/>
      <c r="E185" s="274"/>
      <c r="F185" s="157"/>
      <c r="G185" s="157"/>
      <c r="H185" s="157"/>
      <c r="I185" s="157"/>
      <c r="J185" s="233"/>
      <c r="K185" s="416"/>
      <c r="L185" s="70"/>
      <c r="M185" s="134"/>
      <c r="N185" s="134"/>
      <c r="O185" s="134"/>
      <c r="P185" s="134"/>
      <c r="Q185" s="134"/>
      <c r="R185" s="134"/>
      <c r="S185" s="134"/>
      <c r="T185" s="134"/>
      <c r="U185" s="134"/>
      <c r="V185" s="134"/>
      <c r="W185" s="134"/>
      <c r="X185" s="134"/>
      <c r="Y185" s="134"/>
      <c r="Z185" s="134"/>
      <c r="AA185" s="135"/>
      <c r="AB185" s="135"/>
      <c r="AC185" s="135"/>
      <c r="AD185" s="135"/>
      <c r="AE185" s="135"/>
      <c r="AF185" s="135"/>
      <c r="AG185" s="135"/>
      <c r="AH185" s="135"/>
      <c r="AI185" s="135"/>
      <c r="AJ185" s="135"/>
      <c r="AK185" s="135"/>
      <c r="AL185" s="135"/>
      <c r="AM185" s="135"/>
      <c r="AN185" s="135"/>
      <c r="AO185" s="135"/>
      <c r="AP185" s="135"/>
      <c r="AQ185" s="135"/>
      <c r="AR185" s="135"/>
      <c r="AS185" s="135"/>
      <c r="AT185" s="135"/>
    </row>
    <row r="186" ht="15.75" customHeight="1">
      <c r="A186" s="278"/>
      <c r="B186" s="274"/>
      <c r="C186" s="274"/>
      <c r="D186" s="157"/>
      <c r="E186" s="274"/>
      <c r="F186" s="157"/>
      <c r="G186" s="157"/>
      <c r="H186" s="157"/>
      <c r="I186" s="157"/>
      <c r="J186" s="233"/>
      <c r="K186" s="416"/>
      <c r="L186" s="70"/>
      <c r="M186" s="134"/>
      <c r="N186" s="134"/>
      <c r="O186" s="134"/>
      <c r="P186" s="134"/>
      <c r="Q186" s="134"/>
      <c r="R186" s="134"/>
      <c r="S186" s="134"/>
      <c r="T186" s="134"/>
      <c r="U186" s="134"/>
      <c r="V186" s="134"/>
      <c r="W186" s="134"/>
      <c r="X186" s="134"/>
      <c r="Y186" s="134"/>
      <c r="Z186" s="134"/>
      <c r="AA186" s="135"/>
      <c r="AB186" s="135"/>
      <c r="AC186" s="135"/>
      <c r="AD186" s="135"/>
      <c r="AE186" s="135"/>
      <c r="AF186" s="135"/>
      <c r="AG186" s="135"/>
      <c r="AH186" s="135"/>
      <c r="AI186" s="135"/>
      <c r="AJ186" s="135"/>
      <c r="AK186" s="135"/>
      <c r="AL186" s="135"/>
      <c r="AM186" s="135"/>
      <c r="AN186" s="135"/>
      <c r="AO186" s="135"/>
      <c r="AP186" s="135"/>
      <c r="AQ186" s="135"/>
      <c r="AR186" s="135"/>
      <c r="AS186" s="135"/>
      <c r="AT186" s="135"/>
    </row>
    <row r="187" ht="15.75" customHeight="1">
      <c r="A187" s="278"/>
      <c r="B187" s="274"/>
      <c r="C187" s="274"/>
      <c r="D187" s="157"/>
      <c r="E187" s="274"/>
      <c r="F187" s="157"/>
      <c r="G187" s="157"/>
      <c r="H187" s="157"/>
      <c r="I187" s="157"/>
      <c r="J187" s="233"/>
      <c r="K187" s="416"/>
      <c r="L187" s="70"/>
      <c r="M187" s="134"/>
      <c r="N187" s="134"/>
      <c r="O187" s="134"/>
      <c r="P187" s="134"/>
      <c r="Q187" s="134"/>
      <c r="R187" s="134"/>
      <c r="S187" s="134"/>
      <c r="T187" s="134"/>
      <c r="U187" s="134"/>
      <c r="V187" s="134"/>
      <c r="W187" s="134"/>
      <c r="X187" s="134"/>
      <c r="Y187" s="134"/>
      <c r="Z187" s="134"/>
      <c r="AA187" s="135"/>
      <c r="AB187" s="135"/>
      <c r="AC187" s="135"/>
      <c r="AD187" s="135"/>
      <c r="AE187" s="135"/>
      <c r="AF187" s="135"/>
      <c r="AG187" s="135"/>
      <c r="AH187" s="135"/>
      <c r="AI187" s="135"/>
      <c r="AJ187" s="135"/>
      <c r="AK187" s="135"/>
      <c r="AL187" s="135"/>
      <c r="AM187" s="135"/>
      <c r="AN187" s="135"/>
      <c r="AO187" s="135"/>
      <c r="AP187" s="135"/>
      <c r="AQ187" s="135"/>
      <c r="AR187" s="135"/>
      <c r="AS187" s="135"/>
      <c r="AT187" s="135"/>
    </row>
    <row r="188" ht="15.75" customHeight="1">
      <c r="A188" s="278"/>
      <c r="B188" s="274"/>
      <c r="C188" s="274"/>
      <c r="D188" s="157"/>
      <c r="E188" s="274"/>
      <c r="F188" s="157"/>
      <c r="G188" s="157"/>
      <c r="H188" s="157"/>
      <c r="I188" s="157"/>
      <c r="J188" s="233"/>
      <c r="K188" s="416"/>
      <c r="L188" s="70"/>
      <c r="M188" s="134"/>
      <c r="N188" s="134"/>
      <c r="O188" s="134"/>
      <c r="P188" s="134"/>
      <c r="Q188" s="134"/>
      <c r="R188" s="134"/>
      <c r="S188" s="134"/>
      <c r="T188" s="134"/>
      <c r="U188" s="134"/>
      <c r="V188" s="134"/>
      <c r="W188" s="134"/>
      <c r="X188" s="134"/>
      <c r="Y188" s="134"/>
      <c r="Z188" s="134"/>
      <c r="AA188" s="135"/>
      <c r="AB188" s="135"/>
      <c r="AC188" s="135"/>
      <c r="AD188" s="135"/>
      <c r="AE188" s="135"/>
      <c r="AF188" s="135"/>
      <c r="AG188" s="135"/>
      <c r="AH188" s="135"/>
      <c r="AI188" s="135"/>
      <c r="AJ188" s="135"/>
      <c r="AK188" s="135"/>
      <c r="AL188" s="135"/>
      <c r="AM188" s="135"/>
      <c r="AN188" s="135"/>
      <c r="AO188" s="135"/>
      <c r="AP188" s="135"/>
      <c r="AQ188" s="135"/>
      <c r="AR188" s="135"/>
      <c r="AS188" s="135"/>
      <c r="AT188" s="135"/>
    </row>
    <row r="189" ht="15.75" customHeight="1">
      <c r="A189" s="278"/>
      <c r="B189" s="274"/>
      <c r="C189" s="274"/>
      <c r="D189" s="157"/>
      <c r="E189" s="274"/>
      <c r="F189" s="157"/>
      <c r="G189" s="228"/>
      <c r="H189" s="228"/>
      <c r="I189" s="157"/>
      <c r="J189" s="233"/>
      <c r="K189" s="416"/>
      <c r="L189" s="70"/>
      <c r="M189" s="134"/>
      <c r="N189" s="134"/>
      <c r="O189" s="134"/>
      <c r="P189" s="134"/>
      <c r="Q189" s="134"/>
      <c r="R189" s="134"/>
      <c r="S189" s="134"/>
      <c r="T189" s="134"/>
      <c r="U189" s="134"/>
      <c r="V189" s="134"/>
      <c r="W189" s="134"/>
      <c r="X189" s="134"/>
      <c r="Y189" s="134"/>
      <c r="Z189" s="134"/>
      <c r="AA189" s="135"/>
      <c r="AB189" s="135"/>
      <c r="AC189" s="135"/>
      <c r="AD189" s="135"/>
      <c r="AE189" s="135"/>
      <c r="AF189" s="135"/>
      <c r="AG189" s="135"/>
      <c r="AH189" s="135"/>
      <c r="AI189" s="135"/>
      <c r="AJ189" s="135"/>
      <c r="AK189" s="135"/>
      <c r="AL189" s="135"/>
      <c r="AM189" s="135"/>
      <c r="AN189" s="135"/>
      <c r="AO189" s="135"/>
      <c r="AP189" s="135"/>
      <c r="AQ189" s="135"/>
      <c r="AR189" s="135"/>
      <c r="AS189" s="135"/>
      <c r="AT189" s="135"/>
    </row>
    <row r="190" ht="15.75" customHeight="1">
      <c r="A190" s="278"/>
      <c r="B190" s="274"/>
      <c r="C190" s="274"/>
      <c r="D190" s="343"/>
      <c r="E190" s="274"/>
      <c r="F190" s="157"/>
      <c r="G190" s="157"/>
      <c r="H190" s="343"/>
      <c r="I190" s="157"/>
      <c r="J190" s="233"/>
      <c r="K190" s="416"/>
      <c r="L190" s="70"/>
      <c r="M190" s="134"/>
      <c r="N190" s="134"/>
      <c r="O190" s="134"/>
      <c r="P190" s="134"/>
      <c r="Q190" s="134"/>
      <c r="R190" s="134"/>
      <c r="S190" s="134"/>
      <c r="T190" s="134"/>
      <c r="U190" s="134"/>
      <c r="V190" s="134"/>
      <c r="W190" s="134"/>
      <c r="X190" s="134"/>
      <c r="Y190" s="134"/>
      <c r="Z190" s="134"/>
      <c r="AA190" s="135"/>
      <c r="AB190" s="135"/>
      <c r="AC190" s="135"/>
      <c r="AD190" s="135"/>
      <c r="AE190" s="135"/>
      <c r="AF190" s="135"/>
      <c r="AG190" s="135"/>
      <c r="AH190" s="135"/>
      <c r="AI190" s="135"/>
      <c r="AJ190" s="135"/>
      <c r="AK190" s="135"/>
      <c r="AL190" s="135"/>
      <c r="AM190" s="135"/>
      <c r="AN190" s="135"/>
      <c r="AO190" s="135"/>
      <c r="AP190" s="135"/>
      <c r="AQ190" s="135"/>
      <c r="AR190" s="135"/>
      <c r="AS190" s="135"/>
      <c r="AT190" s="135"/>
    </row>
    <row r="191" ht="15.75" customHeight="1">
      <c r="A191" s="278"/>
      <c r="B191" s="274"/>
      <c r="C191" s="275"/>
      <c r="D191" s="343"/>
      <c r="E191" s="274"/>
      <c r="F191" s="70"/>
      <c r="G191" s="115"/>
      <c r="H191" s="362"/>
      <c r="I191" s="157"/>
      <c r="J191" s="233"/>
      <c r="K191" s="416"/>
      <c r="L191" s="70"/>
      <c r="M191" s="134"/>
      <c r="N191" s="134"/>
      <c r="O191" s="134"/>
      <c r="P191" s="134"/>
      <c r="Q191" s="134"/>
      <c r="R191" s="134"/>
      <c r="S191" s="134"/>
      <c r="T191" s="134"/>
      <c r="U191" s="134"/>
      <c r="V191" s="134"/>
      <c r="W191" s="134"/>
      <c r="X191" s="134"/>
      <c r="Y191" s="134"/>
      <c r="Z191" s="134"/>
      <c r="AA191" s="135"/>
      <c r="AB191" s="135"/>
      <c r="AC191" s="135"/>
      <c r="AD191" s="135"/>
      <c r="AE191" s="135"/>
      <c r="AF191" s="135"/>
      <c r="AG191" s="135"/>
      <c r="AH191" s="135"/>
      <c r="AI191" s="135"/>
      <c r="AJ191" s="135"/>
      <c r="AK191" s="135"/>
      <c r="AL191" s="135"/>
      <c r="AM191" s="135"/>
      <c r="AN191" s="135"/>
      <c r="AO191" s="135"/>
      <c r="AP191" s="135"/>
      <c r="AQ191" s="135"/>
      <c r="AR191" s="135"/>
      <c r="AS191" s="135"/>
      <c r="AT191" s="135"/>
    </row>
    <row r="192" ht="15.75" customHeight="1">
      <c r="A192" s="278"/>
      <c r="B192" s="274"/>
      <c r="C192" s="274"/>
      <c r="D192" s="343"/>
      <c r="E192" s="274"/>
      <c r="F192" s="70"/>
      <c r="G192" s="70"/>
      <c r="H192" s="417"/>
      <c r="I192" s="157"/>
      <c r="J192" s="233"/>
      <c r="K192" s="416"/>
      <c r="L192" s="70"/>
      <c r="M192" s="134"/>
      <c r="N192" s="134"/>
      <c r="O192" s="134"/>
      <c r="P192" s="134"/>
      <c r="Q192" s="134"/>
      <c r="R192" s="134"/>
      <c r="S192" s="134"/>
      <c r="T192" s="134"/>
      <c r="U192" s="134"/>
      <c r="V192" s="134"/>
      <c r="W192" s="134"/>
      <c r="X192" s="134"/>
      <c r="Y192" s="134"/>
      <c r="Z192" s="134"/>
      <c r="AA192" s="135"/>
      <c r="AB192" s="135"/>
      <c r="AC192" s="135"/>
      <c r="AD192" s="135"/>
      <c r="AE192" s="135"/>
      <c r="AF192" s="135"/>
      <c r="AG192" s="135"/>
      <c r="AH192" s="135"/>
      <c r="AI192" s="135"/>
      <c r="AJ192" s="135"/>
      <c r="AK192" s="135"/>
      <c r="AL192" s="135"/>
      <c r="AM192" s="135"/>
      <c r="AN192" s="135"/>
      <c r="AO192" s="135"/>
      <c r="AP192" s="135"/>
      <c r="AQ192" s="135"/>
      <c r="AR192" s="135"/>
      <c r="AS192" s="135"/>
      <c r="AT192" s="135"/>
    </row>
    <row r="193" ht="15.75" customHeight="1">
      <c r="A193" s="278"/>
      <c r="B193" s="274"/>
      <c r="C193" s="274"/>
      <c r="D193" s="343"/>
      <c r="E193" s="275"/>
      <c r="F193" s="70"/>
      <c r="G193" s="115"/>
      <c r="H193" s="417"/>
      <c r="I193" s="157"/>
      <c r="J193" s="233"/>
      <c r="K193" s="416"/>
      <c r="L193" s="70"/>
      <c r="M193" s="134"/>
      <c r="N193" s="134"/>
      <c r="O193" s="134"/>
      <c r="P193" s="134"/>
      <c r="Q193" s="134"/>
      <c r="R193" s="134"/>
      <c r="S193" s="134"/>
      <c r="T193" s="134"/>
      <c r="U193" s="134"/>
      <c r="V193" s="134"/>
      <c r="W193" s="134"/>
      <c r="X193" s="134"/>
      <c r="Y193" s="134"/>
      <c r="Z193" s="134"/>
      <c r="AA193" s="135"/>
      <c r="AB193" s="135"/>
      <c r="AC193" s="135"/>
      <c r="AD193" s="135"/>
      <c r="AE193" s="135"/>
      <c r="AF193" s="135"/>
      <c r="AG193" s="135"/>
      <c r="AH193" s="135"/>
      <c r="AI193" s="135"/>
      <c r="AJ193" s="135"/>
      <c r="AK193" s="135"/>
      <c r="AL193" s="135"/>
      <c r="AM193" s="135"/>
      <c r="AN193" s="135"/>
      <c r="AO193" s="135"/>
      <c r="AP193" s="135"/>
      <c r="AQ193" s="135"/>
      <c r="AR193" s="135"/>
      <c r="AS193" s="135"/>
      <c r="AT193" s="135"/>
    </row>
    <row r="194" ht="15.75" customHeight="1">
      <c r="A194" s="278"/>
      <c r="B194" s="275"/>
      <c r="C194" s="275"/>
      <c r="D194" s="343"/>
      <c r="E194" s="274"/>
      <c r="F194" s="70"/>
      <c r="G194" s="115"/>
      <c r="H194" s="417"/>
      <c r="I194" s="157"/>
      <c r="J194" s="233"/>
      <c r="K194" s="416"/>
      <c r="L194" s="70"/>
      <c r="M194" s="134"/>
      <c r="N194" s="134"/>
      <c r="O194" s="134"/>
      <c r="P194" s="134"/>
      <c r="Q194" s="134"/>
      <c r="R194" s="134"/>
      <c r="S194" s="134"/>
      <c r="T194" s="134"/>
      <c r="U194" s="134"/>
      <c r="V194" s="134"/>
      <c r="W194" s="134"/>
      <c r="X194" s="134"/>
      <c r="Y194" s="134"/>
      <c r="Z194" s="134"/>
      <c r="AA194" s="135"/>
      <c r="AB194" s="135"/>
      <c r="AC194" s="135"/>
      <c r="AD194" s="135"/>
      <c r="AE194" s="135"/>
      <c r="AF194" s="135"/>
      <c r="AG194" s="135"/>
      <c r="AH194" s="135"/>
      <c r="AI194" s="135"/>
      <c r="AJ194" s="135"/>
      <c r="AK194" s="135"/>
      <c r="AL194" s="135"/>
      <c r="AM194" s="135"/>
      <c r="AN194" s="135"/>
      <c r="AO194" s="135"/>
      <c r="AP194" s="135"/>
      <c r="AQ194" s="135"/>
      <c r="AR194" s="135"/>
      <c r="AS194" s="135"/>
      <c r="AT194" s="135"/>
    </row>
    <row r="195" ht="15.75" customHeight="1">
      <c r="A195" s="278"/>
      <c r="B195" s="274"/>
      <c r="C195" s="275"/>
      <c r="D195" s="343"/>
      <c r="E195" s="274"/>
      <c r="F195" s="70"/>
      <c r="G195" s="115"/>
      <c r="H195" s="417"/>
      <c r="I195" s="157"/>
      <c r="J195" s="233"/>
      <c r="K195" s="416"/>
      <c r="L195" s="70"/>
      <c r="M195" s="134"/>
      <c r="N195" s="134"/>
      <c r="O195" s="134"/>
      <c r="P195" s="134"/>
      <c r="Q195" s="134"/>
      <c r="R195" s="134"/>
      <c r="S195" s="134"/>
      <c r="T195" s="134"/>
      <c r="U195" s="134"/>
      <c r="V195" s="134"/>
      <c r="W195" s="134"/>
      <c r="X195" s="134"/>
      <c r="Y195" s="134"/>
      <c r="Z195" s="134"/>
      <c r="AA195" s="135"/>
      <c r="AB195" s="135"/>
      <c r="AC195" s="135"/>
      <c r="AD195" s="135"/>
      <c r="AE195" s="135"/>
      <c r="AF195" s="135"/>
      <c r="AG195" s="135"/>
      <c r="AH195" s="135"/>
      <c r="AI195" s="135"/>
      <c r="AJ195" s="135"/>
      <c r="AK195" s="135"/>
      <c r="AL195" s="135"/>
      <c r="AM195" s="135"/>
      <c r="AN195" s="135"/>
      <c r="AO195" s="135"/>
      <c r="AP195" s="135"/>
      <c r="AQ195" s="135"/>
      <c r="AR195" s="135"/>
      <c r="AS195" s="135"/>
      <c r="AT195" s="135"/>
    </row>
    <row r="196" ht="15.75" customHeight="1">
      <c r="A196" s="347"/>
      <c r="B196" s="411"/>
      <c r="C196" s="6"/>
      <c r="D196" s="412"/>
      <c r="E196" s="199"/>
      <c r="F196" s="412"/>
      <c r="G196" s="412"/>
      <c r="H196" s="412"/>
      <c r="I196" s="171"/>
      <c r="J196" s="233"/>
      <c r="K196" s="350"/>
      <c r="L196" s="70"/>
      <c r="M196" s="134"/>
      <c r="N196" s="134"/>
      <c r="O196" s="134"/>
      <c r="P196" s="134"/>
      <c r="Q196" s="134"/>
      <c r="R196" s="134"/>
      <c r="S196" s="134"/>
      <c r="T196" s="134"/>
      <c r="U196" s="134"/>
      <c r="V196" s="134"/>
      <c r="W196" s="134"/>
      <c r="X196" s="134"/>
      <c r="Y196" s="134"/>
      <c r="Z196" s="134"/>
      <c r="AA196" s="135"/>
      <c r="AB196" s="135"/>
      <c r="AC196" s="135"/>
      <c r="AD196" s="135"/>
      <c r="AE196" s="135"/>
      <c r="AF196" s="135"/>
      <c r="AG196" s="135"/>
      <c r="AH196" s="135"/>
      <c r="AI196" s="135"/>
      <c r="AJ196" s="135"/>
      <c r="AK196" s="135"/>
      <c r="AL196" s="135"/>
      <c r="AM196" s="135"/>
      <c r="AN196" s="135"/>
      <c r="AO196" s="135"/>
      <c r="AP196" s="135"/>
      <c r="AQ196" s="135"/>
      <c r="AR196" s="135"/>
      <c r="AS196" s="135"/>
      <c r="AT196" s="135"/>
    </row>
    <row r="197" ht="15.75" customHeight="1">
      <c r="A197" s="287"/>
      <c r="B197" s="274"/>
      <c r="C197" s="274"/>
      <c r="D197" s="157"/>
      <c r="E197" s="274"/>
      <c r="F197" s="157"/>
      <c r="G197" s="228"/>
      <c r="H197" s="228"/>
      <c r="I197" s="157"/>
      <c r="J197" s="233"/>
      <c r="K197" s="356"/>
      <c r="L197" s="70"/>
      <c r="M197" s="134"/>
      <c r="N197" s="134"/>
      <c r="O197" s="134"/>
      <c r="P197" s="134"/>
      <c r="Q197" s="134"/>
      <c r="R197" s="134"/>
      <c r="S197" s="134"/>
      <c r="T197" s="134"/>
      <c r="U197" s="134"/>
      <c r="V197" s="134"/>
      <c r="W197" s="134"/>
      <c r="X197" s="134"/>
      <c r="Y197" s="134"/>
      <c r="Z197" s="134"/>
      <c r="AA197" s="135"/>
      <c r="AB197" s="135"/>
      <c r="AC197" s="135"/>
      <c r="AD197" s="135"/>
      <c r="AE197" s="135"/>
      <c r="AF197" s="135"/>
      <c r="AG197" s="135"/>
      <c r="AH197" s="135"/>
      <c r="AI197" s="135"/>
      <c r="AJ197" s="135"/>
      <c r="AK197" s="135"/>
      <c r="AL197" s="135"/>
      <c r="AM197" s="135"/>
      <c r="AN197" s="135"/>
      <c r="AO197" s="135"/>
      <c r="AP197" s="135"/>
      <c r="AQ197" s="135"/>
      <c r="AR197" s="135"/>
      <c r="AS197" s="135"/>
      <c r="AT197" s="135"/>
    </row>
    <row r="198" ht="15.75" customHeight="1">
      <c r="A198" s="287"/>
      <c r="B198" s="274"/>
      <c r="C198" s="274"/>
      <c r="D198" s="157"/>
      <c r="E198" s="274"/>
      <c r="F198" s="157"/>
      <c r="G198" s="228"/>
      <c r="H198" s="228"/>
      <c r="I198" s="157"/>
      <c r="J198" s="233"/>
      <c r="K198" s="356"/>
      <c r="L198" s="70"/>
      <c r="M198" s="134"/>
      <c r="N198" s="134"/>
      <c r="O198" s="134"/>
      <c r="P198" s="134"/>
      <c r="Q198" s="134"/>
      <c r="R198" s="134"/>
      <c r="S198" s="134"/>
      <c r="T198" s="134"/>
      <c r="U198" s="134"/>
      <c r="V198" s="134"/>
      <c r="W198" s="134"/>
      <c r="X198" s="134"/>
      <c r="Y198" s="134"/>
      <c r="Z198" s="134"/>
      <c r="AA198" s="135"/>
      <c r="AB198" s="135"/>
      <c r="AC198" s="135"/>
      <c r="AD198" s="135"/>
      <c r="AE198" s="135"/>
      <c r="AF198" s="135"/>
      <c r="AG198" s="135"/>
      <c r="AH198" s="135"/>
      <c r="AI198" s="135"/>
      <c r="AJ198" s="135"/>
      <c r="AK198" s="135"/>
      <c r="AL198" s="135"/>
      <c r="AM198" s="135"/>
      <c r="AN198" s="135"/>
      <c r="AO198" s="135"/>
      <c r="AP198" s="135"/>
      <c r="AQ198" s="135"/>
      <c r="AR198" s="135"/>
      <c r="AS198" s="135"/>
      <c r="AT198" s="135"/>
    </row>
    <row r="199" ht="15.75" customHeight="1">
      <c r="A199" s="287"/>
      <c r="B199" s="274"/>
      <c r="C199" s="274"/>
      <c r="D199" s="157"/>
      <c r="E199" s="274"/>
      <c r="F199" s="157"/>
      <c r="G199" s="228"/>
      <c r="H199" s="228"/>
      <c r="I199" s="157"/>
      <c r="J199" s="233"/>
      <c r="K199" s="356"/>
      <c r="L199" s="70"/>
      <c r="M199" s="134"/>
      <c r="N199" s="134"/>
      <c r="O199" s="134"/>
      <c r="P199" s="134"/>
      <c r="Q199" s="134"/>
      <c r="R199" s="134"/>
      <c r="S199" s="134"/>
      <c r="T199" s="134"/>
      <c r="U199" s="134"/>
      <c r="V199" s="134"/>
      <c r="W199" s="134"/>
      <c r="X199" s="134"/>
      <c r="Y199" s="134"/>
      <c r="Z199" s="134"/>
      <c r="AA199" s="135"/>
      <c r="AB199" s="135"/>
      <c r="AC199" s="135"/>
      <c r="AD199" s="135"/>
      <c r="AE199" s="135"/>
      <c r="AF199" s="135"/>
      <c r="AG199" s="135"/>
      <c r="AH199" s="135"/>
      <c r="AI199" s="135"/>
      <c r="AJ199" s="135"/>
      <c r="AK199" s="135"/>
      <c r="AL199" s="135"/>
      <c r="AM199" s="135"/>
      <c r="AN199" s="135"/>
      <c r="AO199" s="135"/>
      <c r="AP199" s="135"/>
      <c r="AQ199" s="135"/>
      <c r="AR199" s="135"/>
      <c r="AS199" s="135"/>
      <c r="AT199" s="135"/>
    </row>
    <row r="200" ht="15.75" customHeight="1">
      <c r="A200" s="287"/>
      <c r="B200" s="274"/>
      <c r="C200" s="274"/>
      <c r="D200" s="157"/>
      <c r="E200" s="274"/>
      <c r="F200" s="157"/>
      <c r="G200" s="228"/>
      <c r="H200" s="228"/>
      <c r="I200" s="157"/>
      <c r="J200" s="233"/>
      <c r="K200" s="356"/>
      <c r="L200" s="70"/>
      <c r="M200" s="134"/>
      <c r="N200" s="134"/>
      <c r="O200" s="134"/>
      <c r="P200" s="134"/>
      <c r="Q200" s="134"/>
      <c r="R200" s="134"/>
      <c r="S200" s="134"/>
      <c r="T200" s="134"/>
      <c r="U200" s="134"/>
      <c r="V200" s="134"/>
      <c r="W200" s="134"/>
      <c r="X200" s="134"/>
      <c r="Y200" s="134"/>
      <c r="Z200" s="134"/>
      <c r="AA200" s="135"/>
      <c r="AB200" s="135"/>
      <c r="AC200" s="135"/>
      <c r="AD200" s="135"/>
      <c r="AE200" s="135"/>
      <c r="AF200" s="135"/>
      <c r="AG200" s="135"/>
      <c r="AH200" s="135"/>
      <c r="AI200" s="135"/>
      <c r="AJ200" s="135"/>
      <c r="AK200" s="135"/>
      <c r="AL200" s="135"/>
      <c r="AM200" s="135"/>
      <c r="AN200" s="135"/>
      <c r="AO200" s="135"/>
      <c r="AP200" s="135"/>
      <c r="AQ200" s="135"/>
      <c r="AR200" s="135"/>
      <c r="AS200" s="135"/>
      <c r="AT200" s="135"/>
    </row>
    <row r="201" ht="15.75" customHeight="1">
      <c r="A201" s="287"/>
      <c r="B201" s="274"/>
      <c r="C201" s="274"/>
      <c r="D201" s="157"/>
      <c r="E201" s="274"/>
      <c r="F201" s="157"/>
      <c r="G201" s="228"/>
      <c r="H201" s="228"/>
      <c r="I201" s="157"/>
      <c r="J201" s="233"/>
      <c r="K201" s="356"/>
      <c r="L201" s="70"/>
      <c r="M201" s="134"/>
      <c r="N201" s="134"/>
      <c r="O201" s="134"/>
      <c r="P201" s="134"/>
      <c r="Q201" s="134"/>
      <c r="R201" s="134"/>
      <c r="S201" s="134"/>
      <c r="T201" s="134"/>
      <c r="U201" s="134"/>
      <c r="V201" s="134"/>
      <c r="W201" s="134"/>
      <c r="X201" s="134"/>
      <c r="Y201" s="134"/>
      <c r="Z201" s="134"/>
      <c r="AA201" s="135"/>
      <c r="AB201" s="135"/>
      <c r="AC201" s="135"/>
      <c r="AD201" s="135"/>
      <c r="AE201" s="135"/>
      <c r="AF201" s="135"/>
      <c r="AG201" s="135"/>
      <c r="AH201" s="135"/>
      <c r="AI201" s="135"/>
      <c r="AJ201" s="135"/>
      <c r="AK201" s="135"/>
      <c r="AL201" s="135"/>
      <c r="AM201" s="135"/>
      <c r="AN201" s="135"/>
      <c r="AO201" s="135"/>
      <c r="AP201" s="135"/>
      <c r="AQ201" s="135"/>
      <c r="AR201" s="135"/>
      <c r="AS201" s="135"/>
      <c r="AT201" s="135"/>
    </row>
    <row r="202" ht="15.75" customHeight="1">
      <c r="A202" s="287"/>
      <c r="B202" s="274"/>
      <c r="C202" s="274"/>
      <c r="D202" s="157"/>
      <c r="E202" s="274"/>
      <c r="F202" s="157"/>
      <c r="G202" s="228"/>
      <c r="H202" s="228"/>
      <c r="I202" s="157"/>
      <c r="J202" s="233"/>
      <c r="K202" s="356"/>
      <c r="L202" s="70"/>
      <c r="M202" s="134"/>
      <c r="N202" s="134"/>
      <c r="O202" s="134"/>
      <c r="P202" s="134"/>
      <c r="Q202" s="134"/>
      <c r="R202" s="134"/>
      <c r="S202" s="134"/>
      <c r="T202" s="134"/>
      <c r="U202" s="134"/>
      <c r="V202" s="134"/>
      <c r="W202" s="134"/>
      <c r="X202" s="134"/>
      <c r="Y202" s="134"/>
      <c r="Z202" s="134"/>
      <c r="AA202" s="135"/>
      <c r="AB202" s="135"/>
      <c r="AC202" s="135"/>
      <c r="AD202" s="135"/>
      <c r="AE202" s="135"/>
      <c r="AF202" s="135"/>
      <c r="AG202" s="135"/>
      <c r="AH202" s="135"/>
      <c r="AI202" s="135"/>
      <c r="AJ202" s="135"/>
      <c r="AK202" s="135"/>
      <c r="AL202" s="135"/>
      <c r="AM202" s="135"/>
      <c r="AN202" s="135"/>
      <c r="AO202" s="135"/>
      <c r="AP202" s="135"/>
      <c r="AQ202" s="135"/>
      <c r="AR202" s="135"/>
      <c r="AS202" s="135"/>
      <c r="AT202" s="135"/>
    </row>
    <row r="203" ht="15.75" customHeight="1">
      <c r="A203" s="287"/>
      <c r="B203" s="274"/>
      <c r="C203" s="274"/>
      <c r="D203" s="157"/>
      <c r="E203" s="274"/>
      <c r="F203" s="157"/>
      <c r="G203" s="228"/>
      <c r="H203" s="228"/>
      <c r="I203" s="157"/>
      <c r="J203" s="233"/>
      <c r="K203" s="356"/>
      <c r="L203" s="70"/>
      <c r="M203" s="134"/>
      <c r="N203" s="134"/>
      <c r="O203" s="134"/>
      <c r="P203" s="134"/>
      <c r="Q203" s="134"/>
      <c r="R203" s="134"/>
      <c r="S203" s="134"/>
      <c r="T203" s="134"/>
      <c r="U203" s="134"/>
      <c r="V203" s="134"/>
      <c r="W203" s="134"/>
      <c r="X203" s="134"/>
      <c r="Y203" s="134"/>
      <c r="Z203" s="134"/>
      <c r="AA203" s="135"/>
      <c r="AB203" s="135"/>
      <c r="AC203" s="135"/>
      <c r="AD203" s="135"/>
      <c r="AE203" s="135"/>
      <c r="AF203" s="135"/>
      <c r="AG203" s="135"/>
      <c r="AH203" s="135"/>
      <c r="AI203" s="135"/>
      <c r="AJ203" s="135"/>
      <c r="AK203" s="135"/>
      <c r="AL203" s="135"/>
      <c r="AM203" s="135"/>
      <c r="AN203" s="135"/>
      <c r="AO203" s="135"/>
      <c r="AP203" s="135"/>
      <c r="AQ203" s="135"/>
      <c r="AR203" s="135"/>
      <c r="AS203" s="135"/>
      <c r="AT203" s="135"/>
    </row>
    <row r="204" ht="15.75" customHeight="1">
      <c r="A204" s="287"/>
      <c r="B204" s="274"/>
      <c r="C204" s="274"/>
      <c r="D204" s="157"/>
      <c r="E204" s="274"/>
      <c r="F204" s="157"/>
      <c r="G204" s="228"/>
      <c r="H204" s="228"/>
      <c r="I204" s="157"/>
      <c r="J204" s="233"/>
      <c r="K204" s="356"/>
      <c r="L204" s="70"/>
      <c r="M204" s="134"/>
      <c r="N204" s="134"/>
      <c r="O204" s="134"/>
      <c r="P204" s="134"/>
      <c r="Q204" s="134"/>
      <c r="R204" s="134"/>
      <c r="S204" s="134"/>
      <c r="T204" s="134"/>
      <c r="U204" s="134"/>
      <c r="V204" s="134"/>
      <c r="W204" s="134"/>
      <c r="X204" s="134"/>
      <c r="Y204" s="134"/>
      <c r="Z204" s="134"/>
      <c r="AA204" s="135"/>
      <c r="AB204" s="135"/>
      <c r="AC204" s="135"/>
      <c r="AD204" s="135"/>
      <c r="AE204" s="135"/>
      <c r="AF204" s="135"/>
      <c r="AG204" s="135"/>
      <c r="AH204" s="135"/>
      <c r="AI204" s="135"/>
      <c r="AJ204" s="135"/>
      <c r="AK204" s="135"/>
      <c r="AL204" s="135"/>
      <c r="AM204" s="135"/>
      <c r="AN204" s="135"/>
      <c r="AO204" s="135"/>
      <c r="AP204" s="135"/>
      <c r="AQ204" s="135"/>
      <c r="AR204" s="135"/>
      <c r="AS204" s="135"/>
      <c r="AT204" s="135"/>
    </row>
    <row r="205" ht="15.75" customHeight="1">
      <c r="A205" s="287"/>
      <c r="B205" s="274"/>
      <c r="C205" s="274"/>
      <c r="D205" s="157"/>
      <c r="E205" s="274"/>
      <c r="F205" s="157"/>
      <c r="G205" s="228"/>
      <c r="H205" s="228"/>
      <c r="I205" s="157"/>
      <c r="J205" s="233"/>
      <c r="K205" s="410"/>
      <c r="L205" s="70"/>
      <c r="M205" s="134"/>
      <c r="N205" s="134"/>
      <c r="O205" s="134"/>
      <c r="P205" s="134"/>
      <c r="Q205" s="134"/>
      <c r="R205" s="134"/>
      <c r="S205" s="134"/>
      <c r="T205" s="134"/>
      <c r="U205" s="134"/>
      <c r="V205" s="134"/>
      <c r="W205" s="134"/>
      <c r="X205" s="134"/>
      <c r="Y205" s="134"/>
      <c r="Z205" s="134"/>
      <c r="AA205" s="135"/>
      <c r="AB205" s="135"/>
      <c r="AC205" s="135"/>
      <c r="AD205" s="135"/>
      <c r="AE205" s="135"/>
      <c r="AF205" s="135"/>
      <c r="AG205" s="135"/>
      <c r="AH205" s="135"/>
      <c r="AI205" s="135"/>
      <c r="AJ205" s="135"/>
      <c r="AK205" s="135"/>
      <c r="AL205" s="135"/>
      <c r="AM205" s="135"/>
      <c r="AN205" s="135"/>
      <c r="AO205" s="135"/>
      <c r="AP205" s="135"/>
      <c r="AQ205" s="135"/>
      <c r="AR205" s="135"/>
      <c r="AS205" s="135"/>
      <c r="AT205" s="135"/>
    </row>
    <row r="206" ht="15.75" customHeight="1">
      <c r="A206" s="287"/>
      <c r="B206" s="274"/>
      <c r="C206" s="274"/>
      <c r="D206" s="157"/>
      <c r="E206" s="274"/>
      <c r="F206" s="157"/>
      <c r="G206" s="228"/>
      <c r="H206" s="228"/>
      <c r="I206" s="157"/>
      <c r="J206" s="233"/>
      <c r="K206" s="410"/>
      <c r="L206" s="70"/>
      <c r="M206" s="134"/>
      <c r="N206" s="134"/>
      <c r="O206" s="134"/>
      <c r="P206" s="134"/>
      <c r="Q206" s="134"/>
      <c r="R206" s="134"/>
      <c r="S206" s="134"/>
      <c r="T206" s="134"/>
      <c r="U206" s="134"/>
      <c r="V206" s="134"/>
      <c r="W206" s="134"/>
      <c r="X206" s="134"/>
      <c r="Y206" s="134"/>
      <c r="Z206" s="134"/>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row>
    <row r="207" ht="15.75" customHeight="1">
      <c r="A207" s="287"/>
      <c r="B207" s="274"/>
      <c r="C207" s="274"/>
      <c r="D207" s="157"/>
      <c r="E207" s="274"/>
      <c r="F207" s="157"/>
      <c r="G207" s="228"/>
      <c r="H207" s="228"/>
      <c r="I207" s="157"/>
      <c r="J207" s="233"/>
      <c r="K207" s="356"/>
      <c r="L207" s="70"/>
      <c r="M207" s="134"/>
      <c r="N207" s="134"/>
      <c r="O207" s="134"/>
      <c r="P207" s="134"/>
      <c r="Q207" s="134"/>
      <c r="R207" s="134"/>
      <c r="S207" s="134"/>
      <c r="T207" s="134"/>
      <c r="U207" s="134"/>
      <c r="V207" s="134"/>
      <c r="W207" s="134"/>
      <c r="X207" s="134"/>
      <c r="Y207" s="134"/>
      <c r="Z207" s="134"/>
      <c r="AA207" s="135"/>
      <c r="AB207" s="135"/>
      <c r="AC207" s="135"/>
      <c r="AD207" s="135"/>
      <c r="AE207" s="135"/>
      <c r="AF207" s="135"/>
      <c r="AG207" s="135"/>
      <c r="AH207" s="135"/>
      <c r="AI207" s="135"/>
      <c r="AJ207" s="135"/>
      <c r="AK207" s="135"/>
      <c r="AL207" s="135"/>
      <c r="AM207" s="135"/>
      <c r="AN207" s="135"/>
      <c r="AO207" s="135"/>
      <c r="AP207" s="135"/>
      <c r="AQ207" s="135"/>
      <c r="AR207" s="135"/>
      <c r="AS207" s="135"/>
      <c r="AT207" s="135"/>
    </row>
    <row r="208" ht="15.75" customHeight="1">
      <c r="A208" s="287"/>
      <c r="B208" s="274"/>
      <c r="C208" s="274"/>
      <c r="D208" s="157"/>
      <c r="E208" s="274"/>
      <c r="F208" s="157"/>
      <c r="G208" s="228"/>
      <c r="H208" s="228"/>
      <c r="I208" s="157"/>
      <c r="J208" s="233"/>
      <c r="K208" s="356"/>
      <c r="L208" s="70"/>
      <c r="M208" s="134"/>
      <c r="N208" s="134"/>
      <c r="O208" s="134"/>
      <c r="P208" s="134"/>
      <c r="Q208" s="134"/>
      <c r="R208" s="134"/>
      <c r="S208" s="134"/>
      <c r="T208" s="134"/>
      <c r="U208" s="134"/>
      <c r="V208" s="134"/>
      <c r="W208" s="134"/>
      <c r="X208" s="134"/>
      <c r="Y208" s="134"/>
      <c r="Z208" s="134"/>
      <c r="AA208" s="135"/>
      <c r="AB208" s="135"/>
      <c r="AC208" s="135"/>
      <c r="AD208" s="135"/>
      <c r="AE208" s="135"/>
      <c r="AF208" s="135"/>
      <c r="AG208" s="135"/>
      <c r="AH208" s="135"/>
      <c r="AI208" s="135"/>
      <c r="AJ208" s="135"/>
      <c r="AK208" s="135"/>
      <c r="AL208" s="135"/>
      <c r="AM208" s="135"/>
      <c r="AN208" s="135"/>
      <c r="AO208" s="135"/>
      <c r="AP208" s="135"/>
      <c r="AQ208" s="135"/>
      <c r="AR208" s="135"/>
      <c r="AS208" s="135"/>
      <c r="AT208" s="135"/>
    </row>
    <row r="209" ht="15.75" customHeight="1">
      <c r="A209" s="287"/>
      <c r="B209" s="274"/>
      <c r="C209" s="274"/>
      <c r="D209" s="157"/>
      <c r="E209" s="274"/>
      <c r="F209" s="157"/>
      <c r="G209" s="228"/>
      <c r="H209" s="228"/>
      <c r="I209" s="157"/>
      <c r="J209" s="233"/>
      <c r="K209" s="356"/>
      <c r="L209" s="70"/>
      <c r="M209" s="134"/>
      <c r="N209" s="134"/>
      <c r="O209" s="134"/>
      <c r="P209" s="134"/>
      <c r="Q209" s="134"/>
      <c r="R209" s="134"/>
      <c r="S209" s="134"/>
      <c r="T209" s="134"/>
      <c r="U209" s="134"/>
      <c r="V209" s="134"/>
      <c r="W209" s="134"/>
      <c r="X209" s="134"/>
      <c r="Y209" s="134"/>
      <c r="Z209" s="134"/>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row>
    <row r="210" ht="15.75" customHeight="1">
      <c r="A210" s="287"/>
      <c r="B210" s="274"/>
      <c r="C210" s="274"/>
      <c r="D210" s="157"/>
      <c r="E210" s="274"/>
      <c r="F210" s="157"/>
      <c r="G210" s="228"/>
      <c r="H210" s="228"/>
      <c r="I210" s="157"/>
      <c r="J210" s="233"/>
      <c r="K210" s="356"/>
      <c r="L210" s="70"/>
      <c r="M210" s="134"/>
      <c r="N210" s="134"/>
      <c r="O210" s="134"/>
      <c r="P210" s="134"/>
      <c r="Q210" s="134"/>
      <c r="R210" s="134"/>
      <c r="S210" s="134"/>
      <c r="T210" s="134"/>
      <c r="U210" s="134"/>
      <c r="V210" s="134"/>
      <c r="W210" s="134"/>
      <c r="X210" s="134"/>
      <c r="Y210" s="134"/>
      <c r="Z210" s="134"/>
      <c r="AA210" s="135"/>
      <c r="AB210" s="135"/>
      <c r="AC210" s="135"/>
      <c r="AD210" s="135"/>
      <c r="AE210" s="135"/>
      <c r="AF210" s="135"/>
      <c r="AG210" s="135"/>
      <c r="AH210" s="135"/>
      <c r="AI210" s="135"/>
      <c r="AJ210" s="135"/>
      <c r="AK210" s="135"/>
      <c r="AL210" s="135"/>
      <c r="AM210" s="135"/>
      <c r="AN210" s="135"/>
      <c r="AO210" s="135"/>
      <c r="AP210" s="135"/>
      <c r="AQ210" s="135"/>
      <c r="AR210" s="135"/>
      <c r="AS210" s="135"/>
      <c r="AT210" s="135"/>
    </row>
    <row r="211" ht="15.75" customHeight="1">
      <c r="A211" s="287"/>
      <c r="B211" s="274"/>
      <c r="C211" s="274"/>
      <c r="D211" s="157"/>
      <c r="E211" s="274"/>
      <c r="F211" s="157"/>
      <c r="G211" s="228"/>
      <c r="H211" s="228"/>
      <c r="I211" s="157"/>
      <c r="J211" s="233"/>
      <c r="K211" s="356"/>
      <c r="L211" s="70"/>
      <c r="M211" s="134"/>
      <c r="N211" s="134"/>
      <c r="O211" s="134"/>
      <c r="P211" s="134"/>
      <c r="Q211" s="134"/>
      <c r="R211" s="134"/>
      <c r="S211" s="134"/>
      <c r="T211" s="134"/>
      <c r="U211" s="134"/>
      <c r="V211" s="134"/>
      <c r="W211" s="134"/>
      <c r="X211" s="134"/>
      <c r="Y211" s="134"/>
      <c r="Z211" s="134"/>
      <c r="AA211" s="135"/>
      <c r="AB211" s="135"/>
      <c r="AC211" s="135"/>
      <c r="AD211" s="135"/>
      <c r="AE211" s="135"/>
      <c r="AF211" s="135"/>
      <c r="AG211" s="135"/>
      <c r="AH211" s="135"/>
      <c r="AI211" s="135"/>
      <c r="AJ211" s="135"/>
      <c r="AK211" s="135"/>
      <c r="AL211" s="135"/>
      <c r="AM211" s="135"/>
      <c r="AN211" s="135"/>
      <c r="AO211" s="135"/>
      <c r="AP211" s="135"/>
      <c r="AQ211" s="135"/>
      <c r="AR211" s="135"/>
      <c r="AS211" s="135"/>
      <c r="AT211" s="135"/>
    </row>
    <row r="212" ht="15.75" customHeight="1">
      <c r="A212" s="287"/>
      <c r="B212" s="285"/>
      <c r="C212" s="274"/>
      <c r="D212" s="157"/>
      <c r="E212" s="274"/>
      <c r="F212" s="157"/>
      <c r="G212" s="157"/>
      <c r="H212" s="157"/>
      <c r="I212" s="157"/>
      <c r="J212" s="233"/>
      <c r="K212" s="410"/>
      <c r="L212" s="70"/>
      <c r="M212" s="134"/>
      <c r="N212" s="134"/>
      <c r="O212" s="134"/>
      <c r="P212" s="134"/>
      <c r="Q212" s="134"/>
      <c r="R212" s="134"/>
      <c r="S212" s="134"/>
      <c r="T212" s="134"/>
      <c r="U212" s="134"/>
      <c r="V212" s="134"/>
      <c r="W212" s="134"/>
      <c r="X212" s="134"/>
      <c r="Y212" s="134"/>
      <c r="Z212" s="134"/>
      <c r="AA212" s="135"/>
      <c r="AB212" s="135"/>
      <c r="AC212" s="135"/>
      <c r="AD212" s="135"/>
      <c r="AE212" s="135"/>
      <c r="AF212" s="135"/>
      <c r="AG212" s="135"/>
      <c r="AH212" s="135"/>
      <c r="AI212" s="135"/>
      <c r="AJ212" s="135"/>
      <c r="AK212" s="135"/>
      <c r="AL212" s="135"/>
      <c r="AM212" s="135"/>
      <c r="AN212" s="135"/>
      <c r="AO212" s="135"/>
      <c r="AP212" s="135"/>
      <c r="AQ212" s="135"/>
      <c r="AR212" s="135"/>
      <c r="AS212" s="135"/>
      <c r="AT212" s="135"/>
    </row>
    <row r="213" ht="15.75" customHeight="1">
      <c r="A213" s="70"/>
      <c r="B213" s="284"/>
      <c r="C213" s="275"/>
      <c r="D213" s="157"/>
      <c r="E213" s="275"/>
      <c r="F213" s="157"/>
      <c r="G213" s="157"/>
      <c r="H213" s="157"/>
      <c r="I213" s="157"/>
      <c r="J213" s="233"/>
      <c r="K213" s="356"/>
      <c r="L213" s="70"/>
      <c r="M213" s="134"/>
      <c r="N213" s="134"/>
      <c r="O213" s="134"/>
      <c r="P213" s="134"/>
      <c r="Q213" s="134"/>
      <c r="R213" s="134"/>
      <c r="S213" s="134"/>
      <c r="T213" s="134"/>
      <c r="U213" s="134"/>
      <c r="V213" s="134"/>
      <c r="W213" s="134"/>
      <c r="X213" s="134"/>
      <c r="Y213" s="134"/>
      <c r="Z213" s="134"/>
      <c r="AA213" s="135"/>
      <c r="AB213" s="135"/>
      <c r="AC213" s="135"/>
      <c r="AD213" s="135"/>
      <c r="AE213" s="135"/>
      <c r="AF213" s="135"/>
      <c r="AG213" s="135"/>
      <c r="AH213" s="135"/>
      <c r="AI213" s="135"/>
      <c r="AJ213" s="135"/>
      <c r="AK213" s="135"/>
      <c r="AL213" s="135"/>
      <c r="AM213" s="135"/>
      <c r="AN213" s="135"/>
      <c r="AO213" s="135"/>
      <c r="AP213" s="135"/>
      <c r="AQ213" s="135"/>
      <c r="AR213" s="135"/>
      <c r="AS213" s="135"/>
      <c r="AT213" s="135"/>
    </row>
    <row r="214" ht="15.75" customHeight="1">
      <c r="A214" s="287"/>
      <c r="B214" s="285"/>
      <c r="C214" s="274"/>
      <c r="D214" s="157"/>
      <c r="E214" s="274"/>
      <c r="F214" s="157"/>
      <c r="G214" s="157"/>
      <c r="H214" s="157"/>
      <c r="I214" s="157"/>
      <c r="J214" s="233"/>
      <c r="K214" s="410"/>
      <c r="L214" s="70"/>
      <c r="M214" s="134"/>
      <c r="N214" s="134"/>
      <c r="O214" s="134"/>
      <c r="P214" s="134"/>
      <c r="Q214" s="134"/>
      <c r="R214" s="134"/>
      <c r="S214" s="134"/>
      <c r="T214" s="134"/>
      <c r="U214" s="134"/>
      <c r="V214" s="134"/>
      <c r="W214" s="134"/>
      <c r="X214" s="134"/>
      <c r="Y214" s="134"/>
      <c r="Z214" s="134"/>
      <c r="AA214" s="135"/>
      <c r="AB214" s="135"/>
      <c r="AC214" s="135"/>
      <c r="AD214" s="135"/>
      <c r="AE214" s="135"/>
      <c r="AF214" s="135"/>
      <c r="AG214" s="135"/>
      <c r="AH214" s="135"/>
      <c r="AI214" s="135"/>
      <c r="AJ214" s="135"/>
      <c r="AK214" s="135"/>
      <c r="AL214" s="135"/>
      <c r="AM214" s="135"/>
      <c r="AN214" s="135"/>
      <c r="AO214" s="135"/>
      <c r="AP214" s="135"/>
      <c r="AQ214" s="135"/>
      <c r="AR214" s="135"/>
      <c r="AS214" s="135"/>
      <c r="AT214" s="135"/>
    </row>
    <row r="215" ht="15.75" customHeight="1">
      <c r="A215" s="287"/>
      <c r="B215" s="274"/>
      <c r="C215" s="274"/>
      <c r="D215" s="157"/>
      <c r="E215" s="274"/>
      <c r="F215" s="157"/>
      <c r="G215" s="157"/>
      <c r="H215" s="157"/>
      <c r="I215" s="157"/>
      <c r="J215" s="233"/>
      <c r="K215" s="410"/>
      <c r="L215" s="70"/>
      <c r="M215" s="134"/>
      <c r="N215" s="134"/>
      <c r="O215" s="134"/>
      <c r="P215" s="134"/>
      <c r="Q215" s="134"/>
      <c r="R215" s="134"/>
      <c r="S215" s="134"/>
      <c r="T215" s="134"/>
      <c r="U215" s="134"/>
      <c r="V215" s="134"/>
      <c r="W215" s="134"/>
      <c r="X215" s="134"/>
      <c r="Y215" s="134"/>
      <c r="Z215" s="134"/>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row>
    <row r="216" ht="15.75" customHeight="1">
      <c r="A216" s="287"/>
      <c r="B216" s="274"/>
      <c r="C216" s="274"/>
      <c r="D216" s="157"/>
      <c r="E216" s="274"/>
      <c r="F216" s="157"/>
      <c r="G216" s="228"/>
      <c r="H216" s="418"/>
      <c r="I216" s="157"/>
      <c r="J216" s="233"/>
      <c r="K216" s="356"/>
      <c r="L216" s="70"/>
      <c r="M216" s="134"/>
      <c r="N216" s="134"/>
      <c r="O216" s="134"/>
      <c r="P216" s="134"/>
      <c r="Q216" s="134"/>
      <c r="R216" s="134"/>
      <c r="S216" s="134"/>
      <c r="T216" s="134"/>
      <c r="U216" s="134"/>
      <c r="V216" s="134"/>
      <c r="W216" s="134"/>
      <c r="X216" s="134"/>
      <c r="Y216" s="134"/>
      <c r="Z216" s="134"/>
      <c r="AA216" s="135"/>
      <c r="AB216" s="135"/>
      <c r="AC216" s="135"/>
      <c r="AD216" s="135"/>
      <c r="AE216" s="135"/>
      <c r="AF216" s="135"/>
      <c r="AG216" s="135"/>
      <c r="AH216" s="135"/>
      <c r="AI216" s="135"/>
      <c r="AJ216" s="135"/>
      <c r="AK216" s="135"/>
      <c r="AL216" s="135"/>
      <c r="AM216" s="135"/>
      <c r="AN216" s="135"/>
      <c r="AO216" s="135"/>
      <c r="AP216" s="135"/>
      <c r="AQ216" s="135"/>
      <c r="AR216" s="135"/>
      <c r="AS216" s="135"/>
      <c r="AT216" s="135"/>
    </row>
    <row r="217" ht="15.75" customHeight="1">
      <c r="A217" s="287"/>
      <c r="B217" s="419"/>
      <c r="C217" s="274"/>
      <c r="D217" s="157"/>
      <c r="E217" s="274"/>
      <c r="F217" s="157"/>
      <c r="G217" s="228"/>
      <c r="H217" s="228"/>
      <c r="I217" s="157"/>
      <c r="J217" s="233"/>
      <c r="K217" s="356"/>
      <c r="L217" s="70"/>
      <c r="M217" s="134"/>
      <c r="N217" s="134"/>
      <c r="O217" s="134"/>
      <c r="P217" s="134"/>
      <c r="Q217" s="134"/>
      <c r="R217" s="134"/>
      <c r="S217" s="134"/>
      <c r="T217" s="134"/>
      <c r="U217" s="134"/>
      <c r="V217" s="134"/>
      <c r="W217" s="134"/>
      <c r="X217" s="134"/>
      <c r="Y217" s="134"/>
      <c r="Z217" s="134"/>
      <c r="AA217" s="135"/>
      <c r="AB217" s="135"/>
      <c r="AC217" s="135"/>
      <c r="AD217" s="135"/>
      <c r="AE217" s="135"/>
      <c r="AF217" s="135"/>
      <c r="AG217" s="135"/>
      <c r="AH217" s="135"/>
      <c r="AI217" s="135"/>
      <c r="AJ217" s="135"/>
      <c r="AK217" s="135"/>
      <c r="AL217" s="135"/>
      <c r="AM217" s="135"/>
      <c r="AN217" s="135"/>
      <c r="AO217" s="135"/>
      <c r="AP217" s="135"/>
      <c r="AQ217" s="135"/>
      <c r="AR217" s="135"/>
      <c r="AS217" s="135"/>
      <c r="AT217" s="135"/>
    </row>
    <row r="218" ht="15.75" customHeight="1">
      <c r="A218" s="287"/>
      <c r="B218" s="284"/>
      <c r="C218" s="274"/>
      <c r="D218" s="157"/>
      <c r="E218" s="274"/>
      <c r="F218" s="157"/>
      <c r="G218" s="228"/>
      <c r="H218" s="228"/>
      <c r="I218" s="157"/>
      <c r="J218" s="233"/>
      <c r="K218" s="356"/>
      <c r="L218" s="70"/>
      <c r="M218" s="134"/>
      <c r="N218" s="134"/>
      <c r="O218" s="134"/>
      <c r="P218" s="134"/>
      <c r="Q218" s="134"/>
      <c r="R218" s="134"/>
      <c r="S218" s="134"/>
      <c r="T218" s="134"/>
      <c r="U218" s="134"/>
      <c r="V218" s="134"/>
      <c r="W218" s="134"/>
      <c r="X218" s="134"/>
      <c r="Y218" s="134"/>
      <c r="Z218" s="134"/>
      <c r="AA218" s="135"/>
      <c r="AB218" s="135"/>
      <c r="AC218" s="135"/>
      <c r="AD218" s="135"/>
      <c r="AE218" s="135"/>
      <c r="AF218" s="135"/>
      <c r="AG218" s="135"/>
      <c r="AH218" s="135"/>
      <c r="AI218" s="135"/>
      <c r="AJ218" s="135"/>
      <c r="AK218" s="135"/>
      <c r="AL218" s="135"/>
      <c r="AM218" s="135"/>
      <c r="AN218" s="135"/>
      <c r="AO218" s="135"/>
      <c r="AP218" s="135"/>
      <c r="AQ218" s="135"/>
      <c r="AR218" s="135"/>
      <c r="AS218" s="135"/>
      <c r="AT218" s="135"/>
    </row>
    <row r="219" ht="15.75" customHeight="1">
      <c r="A219" s="287"/>
      <c r="B219" s="419"/>
      <c r="C219" s="274"/>
      <c r="D219" s="157"/>
      <c r="E219" s="274"/>
      <c r="F219" s="157"/>
      <c r="G219" s="228"/>
      <c r="H219" s="228"/>
      <c r="I219" s="157"/>
      <c r="J219" s="233"/>
      <c r="K219" s="356"/>
      <c r="L219" s="70"/>
      <c r="M219" s="134"/>
      <c r="N219" s="134"/>
      <c r="O219" s="134"/>
      <c r="P219" s="134"/>
      <c r="Q219" s="134"/>
      <c r="R219" s="134"/>
      <c r="S219" s="134"/>
      <c r="T219" s="134"/>
      <c r="U219" s="134"/>
      <c r="V219" s="134"/>
      <c r="W219" s="134"/>
      <c r="X219" s="134"/>
      <c r="Y219" s="134"/>
      <c r="Z219" s="134"/>
      <c r="AA219" s="135"/>
      <c r="AB219" s="135"/>
      <c r="AC219" s="135"/>
      <c r="AD219" s="135"/>
      <c r="AE219" s="135"/>
      <c r="AF219" s="135"/>
      <c r="AG219" s="135"/>
      <c r="AH219" s="135"/>
      <c r="AI219" s="135"/>
      <c r="AJ219" s="135"/>
      <c r="AK219" s="135"/>
      <c r="AL219" s="135"/>
      <c r="AM219" s="135"/>
      <c r="AN219" s="135"/>
      <c r="AO219" s="135"/>
      <c r="AP219" s="135"/>
      <c r="AQ219" s="135"/>
      <c r="AR219" s="135"/>
      <c r="AS219" s="135"/>
      <c r="AT219" s="135"/>
    </row>
    <row r="220" ht="15.75" customHeight="1">
      <c r="A220" s="287"/>
      <c r="B220" s="284"/>
      <c r="C220" s="274"/>
      <c r="D220" s="157"/>
      <c r="E220" s="274"/>
      <c r="F220" s="157"/>
      <c r="G220" s="228"/>
      <c r="H220" s="228"/>
      <c r="I220" s="157"/>
      <c r="J220" s="233"/>
      <c r="K220" s="356"/>
      <c r="L220" s="70"/>
      <c r="M220" s="134"/>
      <c r="N220" s="134"/>
      <c r="O220" s="134"/>
      <c r="P220" s="134"/>
      <c r="Q220" s="134"/>
      <c r="R220" s="134"/>
      <c r="S220" s="134"/>
      <c r="T220" s="134"/>
      <c r="U220" s="134"/>
      <c r="V220" s="134"/>
      <c r="W220" s="134"/>
      <c r="X220" s="134"/>
      <c r="Y220" s="134"/>
      <c r="Z220" s="134"/>
      <c r="AA220" s="135"/>
      <c r="AB220" s="135"/>
      <c r="AC220" s="135"/>
      <c r="AD220" s="135"/>
      <c r="AE220" s="135"/>
      <c r="AF220" s="135"/>
      <c r="AG220" s="135"/>
      <c r="AH220" s="135"/>
      <c r="AI220" s="135"/>
      <c r="AJ220" s="135"/>
      <c r="AK220" s="135"/>
      <c r="AL220" s="135"/>
      <c r="AM220" s="135"/>
      <c r="AN220" s="135"/>
      <c r="AO220" s="135"/>
      <c r="AP220" s="135"/>
      <c r="AQ220" s="135"/>
      <c r="AR220" s="135"/>
      <c r="AS220" s="135"/>
      <c r="AT220" s="135"/>
    </row>
    <row r="221" ht="15.75" customHeight="1">
      <c r="A221" s="287"/>
      <c r="B221" s="274"/>
      <c r="C221" s="274"/>
      <c r="D221" s="157"/>
      <c r="E221" s="274"/>
      <c r="F221" s="157"/>
      <c r="G221" s="228"/>
      <c r="H221" s="228"/>
      <c r="I221" s="157"/>
      <c r="J221" s="233"/>
      <c r="K221" s="356"/>
      <c r="L221" s="70"/>
      <c r="M221" s="134"/>
      <c r="N221" s="134"/>
      <c r="O221" s="134"/>
      <c r="P221" s="134"/>
      <c r="Q221" s="134"/>
      <c r="R221" s="134"/>
      <c r="S221" s="134"/>
      <c r="T221" s="134"/>
      <c r="U221" s="134"/>
      <c r="V221" s="134"/>
      <c r="W221" s="134"/>
      <c r="X221" s="134"/>
      <c r="Y221" s="134"/>
      <c r="Z221" s="134"/>
      <c r="AA221" s="135"/>
      <c r="AB221" s="135"/>
      <c r="AC221" s="135"/>
      <c r="AD221" s="135"/>
      <c r="AE221" s="135"/>
      <c r="AF221" s="135"/>
      <c r="AG221" s="135"/>
      <c r="AH221" s="135"/>
      <c r="AI221" s="135"/>
      <c r="AJ221" s="135"/>
      <c r="AK221" s="135"/>
      <c r="AL221" s="135"/>
      <c r="AM221" s="135"/>
      <c r="AN221" s="135"/>
      <c r="AO221" s="135"/>
      <c r="AP221" s="135"/>
      <c r="AQ221" s="135"/>
      <c r="AR221" s="135"/>
      <c r="AS221" s="135"/>
      <c r="AT221" s="135"/>
    </row>
    <row r="222" ht="15.75" customHeight="1">
      <c r="A222" s="287"/>
      <c r="B222" s="274"/>
      <c r="C222" s="274"/>
      <c r="D222" s="157"/>
      <c r="E222" s="274"/>
      <c r="F222" s="157"/>
      <c r="G222" s="228"/>
      <c r="H222" s="228"/>
      <c r="I222" s="157"/>
      <c r="J222" s="233"/>
      <c r="K222" s="356"/>
      <c r="L222" s="70"/>
      <c r="M222" s="134"/>
      <c r="N222" s="134"/>
      <c r="O222" s="134"/>
      <c r="P222" s="134"/>
      <c r="Q222" s="134"/>
      <c r="R222" s="134"/>
      <c r="S222" s="134"/>
      <c r="T222" s="134"/>
      <c r="U222" s="134"/>
      <c r="V222" s="134"/>
      <c r="W222" s="134"/>
      <c r="X222" s="134"/>
      <c r="Y222" s="134"/>
      <c r="Z222" s="134"/>
      <c r="AA222" s="135"/>
      <c r="AB222" s="135"/>
      <c r="AC222" s="135"/>
      <c r="AD222" s="135"/>
      <c r="AE222" s="135"/>
      <c r="AF222" s="135"/>
      <c r="AG222" s="135"/>
      <c r="AH222" s="135"/>
      <c r="AI222" s="135"/>
      <c r="AJ222" s="135"/>
      <c r="AK222" s="135"/>
      <c r="AL222" s="135"/>
      <c r="AM222" s="135"/>
      <c r="AN222" s="135"/>
      <c r="AO222" s="135"/>
      <c r="AP222" s="135"/>
      <c r="AQ222" s="135"/>
      <c r="AR222" s="135"/>
      <c r="AS222" s="135"/>
      <c r="AT222" s="135"/>
    </row>
    <row r="223" ht="15.75" customHeight="1">
      <c r="A223" s="287"/>
      <c r="B223" s="274"/>
      <c r="C223" s="275"/>
      <c r="D223" s="157"/>
      <c r="E223" s="274"/>
      <c r="F223" s="157"/>
      <c r="G223" s="228"/>
      <c r="H223" s="228"/>
      <c r="I223" s="157"/>
      <c r="J223" s="233"/>
      <c r="K223" s="356"/>
      <c r="L223" s="70"/>
      <c r="M223" s="134"/>
      <c r="N223" s="134"/>
      <c r="O223" s="134"/>
      <c r="P223" s="134"/>
      <c r="Q223" s="134"/>
      <c r="R223" s="134"/>
      <c r="S223" s="134"/>
      <c r="T223" s="134"/>
      <c r="U223" s="134"/>
      <c r="V223" s="134"/>
      <c r="W223" s="134"/>
      <c r="X223" s="134"/>
      <c r="Y223" s="134"/>
      <c r="Z223" s="134"/>
      <c r="AA223" s="135"/>
      <c r="AB223" s="135"/>
      <c r="AC223" s="135"/>
      <c r="AD223" s="135"/>
      <c r="AE223" s="135"/>
      <c r="AF223" s="135"/>
      <c r="AG223" s="135"/>
      <c r="AH223" s="135"/>
      <c r="AI223" s="135"/>
      <c r="AJ223" s="135"/>
      <c r="AK223" s="135"/>
      <c r="AL223" s="135"/>
      <c r="AM223" s="135"/>
      <c r="AN223" s="135"/>
      <c r="AO223" s="135"/>
      <c r="AP223" s="135"/>
      <c r="AQ223" s="135"/>
      <c r="AR223" s="135"/>
      <c r="AS223" s="135"/>
      <c r="AT223" s="135"/>
    </row>
    <row r="224" ht="15.75" customHeight="1">
      <c r="A224" s="287"/>
      <c r="B224" s="274"/>
      <c r="C224" s="274"/>
      <c r="D224" s="157"/>
      <c r="E224" s="274"/>
      <c r="F224" s="157"/>
      <c r="G224" s="228"/>
      <c r="H224" s="228"/>
      <c r="I224" s="157"/>
      <c r="J224" s="233"/>
      <c r="K224" s="356"/>
      <c r="L224" s="70"/>
      <c r="M224" s="134"/>
      <c r="N224" s="134"/>
      <c r="O224" s="134"/>
      <c r="P224" s="134"/>
      <c r="Q224" s="134"/>
      <c r="R224" s="134"/>
      <c r="S224" s="134"/>
      <c r="T224" s="134"/>
      <c r="U224" s="134"/>
      <c r="V224" s="134"/>
      <c r="W224" s="134"/>
      <c r="X224" s="134"/>
      <c r="Y224" s="134"/>
      <c r="Z224" s="134"/>
      <c r="AA224" s="135"/>
      <c r="AB224" s="135"/>
      <c r="AC224" s="135"/>
      <c r="AD224" s="135"/>
      <c r="AE224" s="135"/>
      <c r="AF224" s="135"/>
      <c r="AG224" s="135"/>
      <c r="AH224" s="135"/>
      <c r="AI224" s="135"/>
      <c r="AJ224" s="135"/>
      <c r="AK224" s="135"/>
      <c r="AL224" s="135"/>
      <c r="AM224" s="135"/>
      <c r="AN224" s="135"/>
      <c r="AO224" s="135"/>
      <c r="AP224" s="135"/>
      <c r="AQ224" s="135"/>
      <c r="AR224" s="135"/>
      <c r="AS224" s="135"/>
      <c r="AT224" s="135"/>
    </row>
    <row r="225" ht="15.75" customHeight="1">
      <c r="A225" s="287"/>
      <c r="B225" s="274"/>
      <c r="C225" s="274"/>
      <c r="D225" s="157"/>
      <c r="E225" s="274"/>
      <c r="F225" s="157"/>
      <c r="G225" s="228"/>
      <c r="H225" s="228"/>
      <c r="I225" s="157"/>
      <c r="J225" s="233"/>
      <c r="K225" s="356"/>
      <c r="L225" s="70"/>
      <c r="M225" s="134"/>
      <c r="N225" s="134"/>
      <c r="O225" s="134"/>
      <c r="P225" s="134"/>
      <c r="Q225" s="134"/>
      <c r="R225" s="134"/>
      <c r="S225" s="134"/>
      <c r="T225" s="134"/>
      <c r="U225" s="134"/>
      <c r="V225" s="134"/>
      <c r="W225" s="134"/>
      <c r="X225" s="134"/>
      <c r="Y225" s="134"/>
      <c r="Z225" s="134"/>
      <c r="AA225" s="135"/>
      <c r="AB225" s="135"/>
      <c r="AC225" s="135"/>
      <c r="AD225" s="135"/>
      <c r="AE225" s="135"/>
      <c r="AF225" s="135"/>
      <c r="AG225" s="135"/>
      <c r="AH225" s="135"/>
      <c r="AI225" s="135"/>
      <c r="AJ225" s="135"/>
      <c r="AK225" s="135"/>
      <c r="AL225" s="135"/>
      <c r="AM225" s="135"/>
      <c r="AN225" s="135"/>
      <c r="AO225" s="135"/>
      <c r="AP225" s="135"/>
      <c r="AQ225" s="135"/>
      <c r="AR225" s="135"/>
      <c r="AS225" s="135"/>
      <c r="AT225" s="135"/>
    </row>
    <row r="226" ht="15.75" customHeight="1">
      <c r="A226" s="287"/>
      <c r="B226" s="274"/>
      <c r="C226" s="274"/>
      <c r="D226" s="157"/>
      <c r="E226" s="274"/>
      <c r="F226" s="157"/>
      <c r="G226" s="228"/>
      <c r="H226" s="228"/>
      <c r="I226" s="157"/>
      <c r="J226" s="233"/>
      <c r="K226" s="356"/>
      <c r="L226" s="70"/>
      <c r="M226" s="134"/>
      <c r="N226" s="134"/>
      <c r="O226" s="134"/>
      <c r="P226" s="134"/>
      <c r="Q226" s="134"/>
      <c r="R226" s="134"/>
      <c r="S226" s="134"/>
      <c r="T226" s="134"/>
      <c r="U226" s="134"/>
      <c r="V226" s="134"/>
      <c r="W226" s="134"/>
      <c r="X226" s="134"/>
      <c r="Y226" s="134"/>
      <c r="Z226" s="134"/>
      <c r="AA226" s="135"/>
      <c r="AB226" s="135"/>
      <c r="AC226" s="135"/>
      <c r="AD226" s="135"/>
      <c r="AE226" s="135"/>
      <c r="AF226" s="135"/>
      <c r="AG226" s="135"/>
      <c r="AH226" s="135"/>
      <c r="AI226" s="135"/>
      <c r="AJ226" s="135"/>
      <c r="AK226" s="135"/>
      <c r="AL226" s="135"/>
      <c r="AM226" s="135"/>
      <c r="AN226" s="135"/>
      <c r="AO226" s="135"/>
      <c r="AP226" s="135"/>
      <c r="AQ226" s="135"/>
      <c r="AR226" s="135"/>
      <c r="AS226" s="135"/>
      <c r="AT226" s="135"/>
    </row>
    <row r="227" ht="15.75" customHeight="1">
      <c r="A227" s="287"/>
      <c r="B227" s="274"/>
      <c r="C227" s="275"/>
      <c r="D227" s="157"/>
      <c r="E227" s="274"/>
      <c r="F227" s="157"/>
      <c r="G227" s="228"/>
      <c r="H227" s="228"/>
      <c r="I227" s="157"/>
      <c r="J227" s="233"/>
      <c r="K227" s="356"/>
      <c r="L227" s="70"/>
      <c r="M227" s="134"/>
      <c r="N227" s="134"/>
      <c r="O227" s="134"/>
      <c r="P227" s="134"/>
      <c r="Q227" s="134"/>
      <c r="R227" s="134"/>
      <c r="S227" s="134"/>
      <c r="T227" s="134"/>
      <c r="U227" s="134"/>
      <c r="V227" s="134"/>
      <c r="W227" s="134"/>
      <c r="X227" s="134"/>
      <c r="Y227" s="134"/>
      <c r="Z227" s="134"/>
      <c r="AA227" s="135"/>
      <c r="AB227" s="135"/>
      <c r="AC227" s="135"/>
      <c r="AD227" s="135"/>
      <c r="AE227" s="135"/>
      <c r="AF227" s="135"/>
      <c r="AG227" s="135"/>
      <c r="AH227" s="135"/>
      <c r="AI227" s="135"/>
      <c r="AJ227" s="135"/>
      <c r="AK227" s="135"/>
      <c r="AL227" s="135"/>
      <c r="AM227" s="135"/>
      <c r="AN227" s="135"/>
      <c r="AO227" s="135"/>
      <c r="AP227" s="135"/>
      <c r="AQ227" s="135"/>
      <c r="AR227" s="135"/>
      <c r="AS227" s="135"/>
      <c r="AT227" s="135"/>
    </row>
    <row r="228" ht="15.75" customHeight="1">
      <c r="A228" s="287"/>
      <c r="B228" s="274"/>
      <c r="C228" s="275"/>
      <c r="D228" s="157"/>
      <c r="E228" s="274"/>
      <c r="F228" s="157"/>
      <c r="G228" s="228"/>
      <c r="H228" s="228"/>
      <c r="I228" s="157"/>
      <c r="J228" s="233"/>
      <c r="K228" s="356"/>
      <c r="L228" s="70"/>
      <c r="M228" s="134"/>
      <c r="N228" s="134"/>
      <c r="O228" s="134"/>
      <c r="P228" s="134"/>
      <c r="Q228" s="134"/>
      <c r="R228" s="134"/>
      <c r="S228" s="134"/>
      <c r="T228" s="134"/>
      <c r="U228" s="134"/>
      <c r="V228" s="134"/>
      <c r="W228" s="134"/>
      <c r="X228" s="134"/>
      <c r="Y228" s="134"/>
      <c r="Z228" s="134"/>
      <c r="AA228" s="135"/>
      <c r="AB228" s="135"/>
      <c r="AC228" s="135"/>
      <c r="AD228" s="135"/>
      <c r="AE228" s="135"/>
      <c r="AF228" s="135"/>
      <c r="AG228" s="135"/>
      <c r="AH228" s="135"/>
      <c r="AI228" s="135"/>
      <c r="AJ228" s="135"/>
      <c r="AK228" s="135"/>
      <c r="AL228" s="135"/>
      <c r="AM228" s="135"/>
      <c r="AN228" s="135"/>
      <c r="AO228" s="135"/>
      <c r="AP228" s="135"/>
      <c r="AQ228" s="135"/>
      <c r="AR228" s="135"/>
      <c r="AS228" s="135"/>
      <c r="AT228" s="135"/>
    </row>
    <row r="229" ht="15.75" customHeight="1">
      <c r="A229" s="287"/>
      <c r="B229" s="274"/>
      <c r="C229" s="275"/>
      <c r="D229" s="157"/>
      <c r="E229" s="274"/>
      <c r="F229" s="157"/>
      <c r="G229" s="228"/>
      <c r="H229" s="228"/>
      <c r="I229" s="233"/>
      <c r="J229" s="233"/>
      <c r="K229" s="356"/>
      <c r="L229" s="70"/>
      <c r="M229" s="134"/>
      <c r="N229" s="134"/>
      <c r="O229" s="134"/>
      <c r="P229" s="134"/>
      <c r="Q229" s="134"/>
      <c r="R229" s="134"/>
      <c r="S229" s="134"/>
      <c r="T229" s="134"/>
      <c r="U229" s="134"/>
      <c r="V229" s="134"/>
      <c r="W229" s="134"/>
      <c r="X229" s="134"/>
      <c r="Y229" s="134"/>
      <c r="Z229" s="134"/>
      <c r="AA229" s="135"/>
      <c r="AB229" s="135"/>
      <c r="AC229" s="135"/>
      <c r="AD229" s="135"/>
      <c r="AE229" s="135"/>
      <c r="AF229" s="135"/>
      <c r="AG229" s="135"/>
      <c r="AH229" s="135"/>
      <c r="AI229" s="135"/>
      <c r="AJ229" s="135"/>
      <c r="AK229" s="135"/>
      <c r="AL229" s="135"/>
      <c r="AM229" s="135"/>
      <c r="AN229" s="135"/>
      <c r="AO229" s="135"/>
      <c r="AP229" s="135"/>
      <c r="AQ229" s="135"/>
      <c r="AR229" s="135"/>
      <c r="AS229" s="135"/>
      <c r="AT229" s="135"/>
    </row>
    <row r="230" ht="15.75" customHeight="1">
      <c r="A230" s="287"/>
      <c r="B230" s="274"/>
      <c r="C230" s="275"/>
      <c r="D230" s="157"/>
      <c r="E230" s="274"/>
      <c r="F230" s="157"/>
      <c r="G230" s="228"/>
      <c r="H230" s="228"/>
      <c r="I230" s="233"/>
      <c r="J230" s="233"/>
      <c r="K230" s="356"/>
      <c r="L230" s="70"/>
      <c r="M230" s="134"/>
      <c r="N230" s="134"/>
      <c r="O230" s="134"/>
      <c r="P230" s="134"/>
      <c r="Q230" s="134"/>
      <c r="R230" s="134"/>
      <c r="S230" s="134"/>
      <c r="T230" s="134"/>
      <c r="U230" s="134"/>
      <c r="V230" s="134"/>
      <c r="W230" s="134"/>
      <c r="X230" s="134"/>
      <c r="Y230" s="134"/>
      <c r="Z230" s="134"/>
      <c r="AA230" s="135"/>
      <c r="AB230" s="135"/>
      <c r="AC230" s="135"/>
      <c r="AD230" s="135"/>
      <c r="AE230" s="135"/>
      <c r="AF230" s="135"/>
      <c r="AG230" s="135"/>
      <c r="AH230" s="135"/>
      <c r="AI230" s="135"/>
      <c r="AJ230" s="135"/>
      <c r="AK230" s="135"/>
      <c r="AL230" s="135"/>
      <c r="AM230" s="135"/>
      <c r="AN230" s="135"/>
      <c r="AO230" s="135"/>
      <c r="AP230" s="135"/>
      <c r="AQ230" s="135"/>
      <c r="AR230" s="135"/>
      <c r="AS230" s="135"/>
      <c r="AT230" s="135"/>
    </row>
    <row r="231" ht="15.75" customHeight="1">
      <c r="A231" s="287"/>
      <c r="B231" s="274"/>
      <c r="C231" s="275"/>
      <c r="D231" s="157"/>
      <c r="E231" s="274"/>
      <c r="F231" s="157"/>
      <c r="G231" s="228"/>
      <c r="H231" s="228"/>
      <c r="I231" s="233"/>
      <c r="J231" s="233"/>
      <c r="K231" s="356"/>
      <c r="L231" s="70"/>
      <c r="M231" s="134"/>
      <c r="N231" s="134"/>
      <c r="O231" s="134"/>
      <c r="P231" s="134"/>
      <c r="Q231" s="134"/>
      <c r="R231" s="134"/>
      <c r="S231" s="134"/>
      <c r="T231" s="134"/>
      <c r="U231" s="134"/>
      <c r="V231" s="134"/>
      <c r="W231" s="134"/>
      <c r="X231" s="134"/>
      <c r="Y231" s="134"/>
      <c r="Z231" s="134"/>
      <c r="AA231" s="135"/>
      <c r="AB231" s="135"/>
      <c r="AC231" s="135"/>
      <c r="AD231" s="135"/>
      <c r="AE231" s="135"/>
      <c r="AF231" s="135"/>
      <c r="AG231" s="135"/>
      <c r="AH231" s="135"/>
      <c r="AI231" s="135"/>
      <c r="AJ231" s="135"/>
      <c r="AK231" s="135"/>
      <c r="AL231" s="135"/>
      <c r="AM231" s="135"/>
      <c r="AN231" s="135"/>
      <c r="AO231" s="135"/>
      <c r="AP231" s="135"/>
      <c r="AQ231" s="135"/>
      <c r="AR231" s="135"/>
      <c r="AS231" s="135"/>
      <c r="AT231" s="135"/>
    </row>
    <row r="232" ht="15.75" customHeight="1">
      <c r="A232" s="287"/>
      <c r="B232" s="274"/>
      <c r="C232" s="274"/>
      <c r="D232" s="157"/>
      <c r="E232" s="274"/>
      <c r="F232" s="157"/>
      <c r="G232" s="228"/>
      <c r="H232" s="228"/>
      <c r="I232" s="233"/>
      <c r="J232" s="233"/>
      <c r="K232" s="356"/>
      <c r="L232" s="70"/>
      <c r="M232" s="134"/>
      <c r="N232" s="134"/>
      <c r="O232" s="134"/>
      <c r="P232" s="134"/>
      <c r="Q232" s="134"/>
      <c r="R232" s="134"/>
      <c r="S232" s="134"/>
      <c r="T232" s="134"/>
      <c r="U232" s="134"/>
      <c r="V232" s="134"/>
      <c r="W232" s="134"/>
      <c r="X232" s="134"/>
      <c r="Y232" s="134"/>
      <c r="Z232" s="134"/>
      <c r="AA232" s="135"/>
      <c r="AB232" s="135"/>
      <c r="AC232" s="135"/>
      <c r="AD232" s="135"/>
      <c r="AE232" s="135"/>
      <c r="AF232" s="135"/>
      <c r="AG232" s="135"/>
      <c r="AH232" s="135"/>
      <c r="AI232" s="135"/>
      <c r="AJ232" s="135"/>
      <c r="AK232" s="135"/>
      <c r="AL232" s="135"/>
      <c r="AM232" s="135"/>
      <c r="AN232" s="135"/>
      <c r="AO232" s="135"/>
      <c r="AP232" s="135"/>
      <c r="AQ232" s="135"/>
      <c r="AR232" s="135"/>
      <c r="AS232" s="135"/>
      <c r="AT232" s="135"/>
    </row>
    <row r="233" ht="15.75" customHeight="1">
      <c r="A233" s="287"/>
      <c r="B233" s="274"/>
      <c r="C233" s="274"/>
      <c r="D233" s="157"/>
      <c r="E233" s="274"/>
      <c r="F233" s="157"/>
      <c r="G233" s="228"/>
      <c r="H233" s="228"/>
      <c r="I233" s="233"/>
      <c r="J233" s="233"/>
      <c r="K233" s="356"/>
      <c r="L233" s="70"/>
      <c r="M233" s="134"/>
      <c r="N233" s="134"/>
      <c r="O233" s="134"/>
      <c r="P233" s="134"/>
      <c r="Q233" s="134"/>
      <c r="R233" s="134"/>
      <c r="S233" s="134"/>
      <c r="T233" s="134"/>
      <c r="U233" s="134"/>
      <c r="V233" s="134"/>
      <c r="W233" s="134"/>
      <c r="X233" s="134"/>
      <c r="Y233" s="134"/>
      <c r="Z233" s="134"/>
      <c r="AA233" s="135"/>
      <c r="AB233" s="135"/>
      <c r="AC233" s="135"/>
      <c r="AD233" s="135"/>
      <c r="AE233" s="135"/>
      <c r="AF233" s="135"/>
      <c r="AG233" s="135"/>
      <c r="AH233" s="135"/>
      <c r="AI233" s="135"/>
      <c r="AJ233" s="135"/>
      <c r="AK233" s="135"/>
      <c r="AL233" s="135"/>
      <c r="AM233" s="135"/>
      <c r="AN233" s="135"/>
      <c r="AO233" s="135"/>
      <c r="AP233" s="135"/>
      <c r="AQ233" s="135"/>
      <c r="AR233" s="135"/>
      <c r="AS233" s="135"/>
      <c r="AT233" s="135"/>
    </row>
    <row r="234" ht="15.75" customHeight="1">
      <c r="A234" s="417"/>
      <c r="B234" s="274"/>
      <c r="C234" s="274"/>
      <c r="D234" s="343"/>
      <c r="E234" s="274"/>
      <c r="F234" s="157"/>
      <c r="G234" s="228"/>
      <c r="H234" s="420"/>
      <c r="I234" s="233"/>
      <c r="J234" s="233"/>
      <c r="K234" s="276"/>
      <c r="L234" s="157"/>
      <c r="M234" s="134"/>
      <c r="N234" s="134"/>
      <c r="O234" s="134"/>
      <c r="P234" s="134"/>
      <c r="Q234" s="134"/>
      <c r="R234" s="134"/>
      <c r="S234" s="134"/>
      <c r="T234" s="134"/>
      <c r="U234" s="134"/>
      <c r="V234" s="134"/>
      <c r="W234" s="134"/>
      <c r="X234" s="134"/>
      <c r="Y234" s="134"/>
      <c r="Z234" s="134"/>
      <c r="AA234" s="135"/>
      <c r="AB234" s="135"/>
      <c r="AC234" s="135"/>
      <c r="AD234" s="135"/>
      <c r="AE234" s="135"/>
      <c r="AF234" s="135"/>
      <c r="AG234" s="135"/>
      <c r="AH234" s="135"/>
      <c r="AI234" s="135"/>
      <c r="AJ234" s="135"/>
      <c r="AK234" s="135"/>
      <c r="AL234" s="135"/>
      <c r="AM234" s="135"/>
      <c r="AN234" s="135"/>
      <c r="AO234" s="135"/>
      <c r="AP234" s="135"/>
      <c r="AQ234" s="135"/>
      <c r="AR234" s="135"/>
      <c r="AS234" s="135"/>
      <c r="AT234" s="135"/>
    </row>
    <row r="235" ht="15.75" customHeight="1">
      <c r="A235" s="409"/>
      <c r="B235" s="274"/>
      <c r="C235" s="274"/>
      <c r="D235" s="343"/>
      <c r="E235" s="274"/>
      <c r="F235" s="157"/>
      <c r="G235" s="228"/>
      <c r="H235" s="420"/>
      <c r="I235" s="233"/>
      <c r="J235" s="233"/>
      <c r="K235" s="276"/>
      <c r="L235" s="157"/>
      <c r="M235" s="134"/>
      <c r="N235" s="134"/>
      <c r="O235" s="134"/>
      <c r="P235" s="134"/>
      <c r="Q235" s="134"/>
      <c r="R235" s="134"/>
      <c r="S235" s="134"/>
      <c r="T235" s="134"/>
      <c r="U235" s="134"/>
      <c r="V235" s="134"/>
      <c r="W235" s="134"/>
      <c r="X235" s="134"/>
      <c r="Y235" s="134"/>
      <c r="Z235" s="134"/>
      <c r="AA235" s="135"/>
      <c r="AB235" s="135"/>
      <c r="AC235" s="135"/>
      <c r="AD235" s="135"/>
      <c r="AE235" s="135"/>
      <c r="AF235" s="135"/>
      <c r="AG235" s="135"/>
      <c r="AH235" s="135"/>
      <c r="AI235" s="135"/>
      <c r="AJ235" s="135"/>
      <c r="AK235" s="135"/>
      <c r="AL235" s="135"/>
      <c r="AM235" s="135"/>
      <c r="AN235" s="135"/>
      <c r="AO235" s="135"/>
      <c r="AP235" s="135"/>
      <c r="AQ235" s="135"/>
      <c r="AR235" s="135"/>
      <c r="AS235" s="135"/>
      <c r="AT235" s="135"/>
    </row>
    <row r="236" ht="15.75" customHeight="1">
      <c r="A236" s="409"/>
      <c r="B236" s="274"/>
      <c r="C236" s="274"/>
      <c r="D236" s="343"/>
      <c r="E236" s="274"/>
      <c r="F236" s="157"/>
      <c r="G236" s="228"/>
      <c r="H236" s="420"/>
      <c r="I236" s="233"/>
      <c r="J236" s="233"/>
      <c r="K236" s="276"/>
      <c r="L236" s="157"/>
      <c r="M236" s="134"/>
      <c r="N236" s="134"/>
      <c r="O236" s="134"/>
      <c r="P236" s="134"/>
      <c r="Q236" s="134"/>
      <c r="R236" s="134"/>
      <c r="S236" s="134"/>
      <c r="T236" s="134"/>
      <c r="U236" s="134"/>
      <c r="V236" s="134"/>
      <c r="W236" s="134"/>
      <c r="X236" s="134"/>
      <c r="Y236" s="134"/>
      <c r="Z236" s="134"/>
      <c r="AA236" s="135"/>
      <c r="AB236" s="135"/>
      <c r="AC236" s="135"/>
      <c r="AD236" s="135"/>
      <c r="AE236" s="135"/>
      <c r="AF236" s="135"/>
      <c r="AG236" s="135"/>
      <c r="AH236" s="135"/>
      <c r="AI236" s="135"/>
      <c r="AJ236" s="135"/>
      <c r="AK236" s="135"/>
      <c r="AL236" s="135"/>
      <c r="AM236" s="135"/>
      <c r="AN236" s="135"/>
      <c r="AO236" s="135"/>
      <c r="AP236" s="135"/>
      <c r="AQ236" s="135"/>
      <c r="AR236" s="135"/>
      <c r="AS236" s="135"/>
      <c r="AT236" s="135"/>
    </row>
    <row r="237" ht="15.75" customHeight="1">
      <c r="A237" s="409"/>
      <c r="B237" s="274"/>
      <c r="C237" s="274"/>
      <c r="D237" s="343"/>
      <c r="E237" s="274"/>
      <c r="F237" s="157"/>
      <c r="G237" s="228"/>
      <c r="H237" s="420"/>
      <c r="I237" s="233"/>
      <c r="J237" s="233"/>
      <c r="K237" s="276"/>
      <c r="L237" s="157"/>
      <c r="M237" s="134"/>
      <c r="N237" s="134"/>
      <c r="O237" s="134"/>
      <c r="P237" s="134"/>
      <c r="Q237" s="134"/>
      <c r="R237" s="134"/>
      <c r="S237" s="134"/>
      <c r="T237" s="134"/>
      <c r="U237" s="134"/>
      <c r="V237" s="134"/>
      <c r="W237" s="134"/>
      <c r="X237" s="134"/>
      <c r="Y237" s="134"/>
      <c r="Z237" s="134"/>
      <c r="AA237" s="135"/>
      <c r="AB237" s="135"/>
      <c r="AC237" s="135"/>
      <c r="AD237" s="135"/>
      <c r="AE237" s="135"/>
      <c r="AF237" s="135"/>
      <c r="AG237" s="135"/>
      <c r="AH237" s="135"/>
      <c r="AI237" s="135"/>
      <c r="AJ237" s="135"/>
      <c r="AK237" s="135"/>
      <c r="AL237" s="135"/>
      <c r="AM237" s="135"/>
      <c r="AN237" s="135"/>
      <c r="AO237" s="135"/>
      <c r="AP237" s="135"/>
      <c r="AQ237" s="135"/>
      <c r="AR237" s="135"/>
      <c r="AS237" s="135"/>
      <c r="AT237" s="135"/>
    </row>
    <row r="238" ht="15.75" customHeight="1">
      <c r="A238" s="409"/>
      <c r="B238" s="274"/>
      <c r="C238" s="274"/>
      <c r="D238" s="343"/>
      <c r="E238" s="274"/>
      <c r="F238" s="157"/>
      <c r="G238" s="228"/>
      <c r="H238" s="420"/>
      <c r="I238" s="233"/>
      <c r="J238" s="233"/>
      <c r="K238" s="276"/>
      <c r="L238" s="157"/>
      <c r="M238" s="134"/>
      <c r="N238" s="134"/>
      <c r="O238" s="134"/>
      <c r="P238" s="134"/>
      <c r="Q238" s="134"/>
      <c r="R238" s="134"/>
      <c r="S238" s="134"/>
      <c r="T238" s="134"/>
      <c r="U238" s="134"/>
      <c r="V238" s="134"/>
      <c r="W238" s="134"/>
      <c r="X238" s="134"/>
      <c r="Y238" s="134"/>
      <c r="Z238" s="134"/>
      <c r="AA238" s="135"/>
      <c r="AB238" s="135"/>
      <c r="AC238" s="135"/>
      <c r="AD238" s="135"/>
      <c r="AE238" s="135"/>
      <c r="AF238" s="135"/>
      <c r="AG238" s="135"/>
      <c r="AH238" s="135"/>
      <c r="AI238" s="135"/>
      <c r="AJ238" s="135"/>
      <c r="AK238" s="135"/>
      <c r="AL238" s="135"/>
      <c r="AM238" s="135"/>
      <c r="AN238" s="135"/>
      <c r="AO238" s="135"/>
      <c r="AP238" s="135"/>
      <c r="AQ238" s="135"/>
      <c r="AR238" s="135"/>
      <c r="AS238" s="135"/>
      <c r="AT238" s="135"/>
    </row>
    <row r="239" ht="15.75" customHeight="1">
      <c r="A239" s="409"/>
      <c r="B239" s="274"/>
      <c r="C239" s="274"/>
      <c r="D239" s="343"/>
      <c r="E239" s="274"/>
      <c r="F239" s="157"/>
      <c r="G239" s="228"/>
      <c r="H239" s="420"/>
      <c r="I239" s="233"/>
      <c r="J239" s="233"/>
      <c r="K239" s="276"/>
      <c r="L239" s="157"/>
      <c r="M239" s="134"/>
      <c r="N239" s="134"/>
      <c r="O239" s="134"/>
      <c r="P239" s="134"/>
      <c r="Q239" s="134"/>
      <c r="R239" s="134"/>
      <c r="S239" s="134"/>
      <c r="T239" s="134"/>
      <c r="U239" s="134"/>
      <c r="V239" s="134"/>
      <c r="W239" s="134"/>
      <c r="X239" s="134"/>
      <c r="Y239" s="134"/>
      <c r="Z239" s="134"/>
      <c r="AA239" s="135"/>
      <c r="AB239" s="135"/>
      <c r="AC239" s="135"/>
      <c r="AD239" s="135"/>
      <c r="AE239" s="135"/>
      <c r="AF239" s="135"/>
      <c r="AG239" s="135"/>
      <c r="AH239" s="135"/>
      <c r="AI239" s="135"/>
      <c r="AJ239" s="135"/>
      <c r="AK239" s="135"/>
      <c r="AL239" s="135"/>
      <c r="AM239" s="135"/>
      <c r="AN239" s="135"/>
      <c r="AO239" s="135"/>
      <c r="AP239" s="135"/>
      <c r="AQ239" s="135"/>
      <c r="AR239" s="135"/>
      <c r="AS239" s="135"/>
      <c r="AT239" s="135"/>
    </row>
    <row r="240" ht="15.75" customHeight="1">
      <c r="A240" s="409"/>
      <c r="B240" s="274"/>
      <c r="C240" s="274"/>
      <c r="D240" s="343"/>
      <c r="E240" s="274"/>
      <c r="F240" s="157"/>
      <c r="G240" s="228"/>
      <c r="H240" s="420"/>
      <c r="I240" s="233"/>
      <c r="J240" s="233"/>
      <c r="K240" s="276"/>
      <c r="L240" s="157"/>
      <c r="M240" s="134"/>
      <c r="N240" s="134"/>
      <c r="O240" s="134"/>
      <c r="P240" s="134"/>
      <c r="Q240" s="134"/>
      <c r="R240" s="134"/>
      <c r="S240" s="134"/>
      <c r="T240" s="134"/>
      <c r="U240" s="134"/>
      <c r="V240" s="134"/>
      <c r="W240" s="134"/>
      <c r="X240" s="134"/>
      <c r="Y240" s="134"/>
      <c r="Z240" s="134"/>
      <c r="AA240" s="135"/>
      <c r="AB240" s="135"/>
      <c r="AC240" s="135"/>
      <c r="AD240" s="135"/>
      <c r="AE240" s="135"/>
      <c r="AF240" s="135"/>
      <c r="AG240" s="135"/>
      <c r="AH240" s="135"/>
      <c r="AI240" s="135"/>
      <c r="AJ240" s="135"/>
      <c r="AK240" s="135"/>
      <c r="AL240" s="135"/>
      <c r="AM240" s="135"/>
      <c r="AN240" s="135"/>
      <c r="AO240" s="135"/>
      <c r="AP240" s="135"/>
      <c r="AQ240" s="135"/>
      <c r="AR240" s="135"/>
      <c r="AS240" s="135"/>
      <c r="AT240" s="135"/>
    </row>
    <row r="241" ht="15.75" customHeight="1">
      <c r="A241" s="409"/>
      <c r="B241" s="274"/>
      <c r="C241" s="274"/>
      <c r="D241" s="343"/>
      <c r="E241" s="274"/>
      <c r="F241" s="157"/>
      <c r="G241" s="228"/>
      <c r="H241" s="420"/>
      <c r="I241" s="233"/>
      <c r="J241" s="233"/>
      <c r="K241" s="276"/>
      <c r="L241" s="157"/>
      <c r="M241" s="134"/>
      <c r="N241" s="134"/>
      <c r="O241" s="134"/>
      <c r="P241" s="134"/>
      <c r="Q241" s="134"/>
      <c r="R241" s="134"/>
      <c r="S241" s="134"/>
      <c r="T241" s="134"/>
      <c r="U241" s="134"/>
      <c r="V241" s="134"/>
      <c r="W241" s="134"/>
      <c r="X241" s="134"/>
      <c r="Y241" s="134"/>
      <c r="Z241" s="134"/>
      <c r="AA241" s="135"/>
      <c r="AB241" s="135"/>
      <c r="AC241" s="135"/>
      <c r="AD241" s="135"/>
      <c r="AE241" s="135"/>
      <c r="AF241" s="135"/>
      <c r="AG241" s="135"/>
      <c r="AH241" s="135"/>
      <c r="AI241" s="135"/>
      <c r="AJ241" s="135"/>
      <c r="AK241" s="135"/>
      <c r="AL241" s="135"/>
      <c r="AM241" s="135"/>
      <c r="AN241" s="135"/>
      <c r="AO241" s="135"/>
      <c r="AP241" s="135"/>
      <c r="AQ241" s="135"/>
      <c r="AR241" s="135"/>
      <c r="AS241" s="135"/>
      <c r="AT241" s="135"/>
    </row>
    <row r="242" ht="15.75" customHeight="1">
      <c r="A242" s="415"/>
      <c r="B242" s="274"/>
      <c r="C242" s="274"/>
      <c r="D242" s="343"/>
      <c r="E242" s="274"/>
      <c r="F242" s="157"/>
      <c r="G242" s="228"/>
      <c r="H242" s="420"/>
      <c r="I242" s="233"/>
      <c r="J242" s="233"/>
      <c r="K242" s="276"/>
      <c r="L242" s="157"/>
      <c r="M242" s="134"/>
      <c r="N242" s="134"/>
      <c r="O242" s="134"/>
      <c r="P242" s="134"/>
      <c r="Q242" s="134"/>
      <c r="R242" s="134"/>
      <c r="S242" s="134"/>
      <c r="T242" s="134"/>
      <c r="U242" s="134"/>
      <c r="V242" s="134"/>
      <c r="W242" s="134"/>
      <c r="X242" s="134"/>
      <c r="Y242" s="134"/>
      <c r="Z242" s="134"/>
      <c r="AA242" s="135"/>
      <c r="AB242" s="135"/>
      <c r="AC242" s="135"/>
      <c r="AD242" s="135"/>
      <c r="AE242" s="135"/>
      <c r="AF242" s="135"/>
      <c r="AG242" s="135"/>
      <c r="AH242" s="135"/>
      <c r="AI242" s="135"/>
      <c r="AJ242" s="135"/>
      <c r="AK242" s="135"/>
      <c r="AL242" s="135"/>
      <c r="AM242" s="135"/>
      <c r="AN242" s="135"/>
      <c r="AO242" s="135"/>
      <c r="AP242" s="135"/>
      <c r="AQ242" s="135"/>
      <c r="AR242" s="135"/>
      <c r="AS242" s="135"/>
      <c r="AT242" s="135"/>
    </row>
    <row r="243" ht="15.75" customHeight="1">
      <c r="A243" s="409"/>
      <c r="B243" s="274"/>
      <c r="C243" s="274"/>
      <c r="D243" s="343"/>
      <c r="E243" s="274"/>
      <c r="F243" s="157"/>
      <c r="G243" s="228"/>
      <c r="H243" s="420"/>
      <c r="I243" s="233"/>
      <c r="J243" s="233"/>
      <c r="K243" s="276"/>
      <c r="L243" s="157"/>
      <c r="M243" s="134"/>
      <c r="N243" s="134"/>
      <c r="O243" s="134"/>
      <c r="P243" s="134"/>
      <c r="Q243" s="134"/>
      <c r="R243" s="134"/>
      <c r="S243" s="134"/>
      <c r="T243" s="134"/>
      <c r="U243" s="134"/>
      <c r="V243" s="134"/>
      <c r="W243" s="134"/>
      <c r="X243" s="134"/>
      <c r="Y243" s="134"/>
      <c r="Z243" s="134"/>
      <c r="AA243" s="135"/>
      <c r="AB243" s="135"/>
      <c r="AC243" s="135"/>
      <c r="AD243" s="135"/>
      <c r="AE243" s="135"/>
      <c r="AF243" s="135"/>
      <c r="AG243" s="135"/>
      <c r="AH243" s="135"/>
      <c r="AI243" s="135"/>
      <c r="AJ243" s="135"/>
      <c r="AK243" s="135"/>
      <c r="AL243" s="135"/>
      <c r="AM243" s="135"/>
      <c r="AN243" s="135"/>
      <c r="AO243" s="135"/>
      <c r="AP243" s="135"/>
      <c r="AQ243" s="135"/>
      <c r="AR243" s="135"/>
      <c r="AS243" s="135"/>
      <c r="AT243" s="135"/>
    </row>
    <row r="244" ht="15.75" customHeight="1">
      <c r="A244" s="409"/>
      <c r="B244" s="274"/>
      <c r="C244" s="274"/>
      <c r="D244" s="343"/>
      <c r="E244" s="274"/>
      <c r="F244" s="157"/>
      <c r="G244" s="228"/>
      <c r="H244" s="420"/>
      <c r="I244" s="233"/>
      <c r="J244" s="233"/>
      <c r="K244" s="276"/>
      <c r="L244" s="157"/>
      <c r="M244" s="134"/>
      <c r="N244" s="134"/>
      <c r="O244" s="134"/>
      <c r="P244" s="134"/>
      <c r="Q244" s="134"/>
      <c r="R244" s="134"/>
      <c r="S244" s="134"/>
      <c r="T244" s="134"/>
      <c r="U244" s="134"/>
      <c r="V244" s="134"/>
      <c r="W244" s="134"/>
      <c r="X244" s="134"/>
      <c r="Y244" s="134"/>
      <c r="Z244" s="134"/>
      <c r="AA244" s="135"/>
      <c r="AB244" s="135"/>
      <c r="AC244" s="135"/>
      <c r="AD244" s="135"/>
      <c r="AE244" s="135"/>
      <c r="AF244" s="135"/>
      <c r="AG244" s="135"/>
      <c r="AH244" s="135"/>
      <c r="AI244" s="135"/>
      <c r="AJ244" s="135"/>
      <c r="AK244" s="135"/>
      <c r="AL244" s="135"/>
      <c r="AM244" s="135"/>
      <c r="AN244" s="135"/>
      <c r="AO244" s="135"/>
      <c r="AP244" s="135"/>
      <c r="AQ244" s="135"/>
      <c r="AR244" s="135"/>
      <c r="AS244" s="135"/>
      <c r="AT244" s="135"/>
    </row>
    <row r="245" ht="15.75" customHeight="1">
      <c r="A245" s="409"/>
      <c r="B245" s="274"/>
      <c r="C245" s="274"/>
      <c r="D245" s="343"/>
      <c r="E245" s="274"/>
      <c r="F245" s="157"/>
      <c r="G245" s="228"/>
      <c r="H245" s="420"/>
      <c r="I245" s="233"/>
      <c r="J245" s="233"/>
      <c r="K245" s="276"/>
      <c r="L245" s="157"/>
      <c r="M245" s="134"/>
      <c r="N245" s="134"/>
      <c r="O245" s="134"/>
      <c r="P245" s="134"/>
      <c r="Q245" s="134"/>
      <c r="R245" s="134"/>
      <c r="S245" s="134"/>
      <c r="T245" s="134"/>
      <c r="U245" s="134"/>
      <c r="V245" s="134"/>
      <c r="W245" s="134"/>
      <c r="X245" s="134"/>
      <c r="Y245" s="134"/>
      <c r="Z245" s="134"/>
      <c r="AA245" s="135"/>
      <c r="AB245" s="135"/>
      <c r="AC245" s="135"/>
      <c r="AD245" s="135"/>
      <c r="AE245" s="135"/>
      <c r="AF245" s="135"/>
      <c r="AG245" s="135"/>
      <c r="AH245" s="135"/>
      <c r="AI245" s="135"/>
      <c r="AJ245" s="135"/>
      <c r="AK245" s="135"/>
      <c r="AL245" s="135"/>
      <c r="AM245" s="135"/>
      <c r="AN245" s="135"/>
      <c r="AO245" s="135"/>
      <c r="AP245" s="135"/>
      <c r="AQ245" s="135"/>
      <c r="AR245" s="135"/>
      <c r="AS245" s="135"/>
      <c r="AT245" s="135"/>
    </row>
    <row r="246" ht="15.75" customHeight="1">
      <c r="A246" s="409"/>
      <c r="B246" s="274"/>
      <c r="C246" s="274"/>
      <c r="D246" s="343"/>
      <c r="E246" s="274"/>
      <c r="F246" s="157"/>
      <c r="G246" s="228"/>
      <c r="H246" s="420"/>
      <c r="I246" s="233"/>
      <c r="J246" s="233"/>
      <c r="K246" s="276"/>
      <c r="L246" s="157"/>
      <c r="M246" s="134"/>
      <c r="N246" s="134"/>
      <c r="O246" s="134"/>
      <c r="P246" s="134"/>
      <c r="Q246" s="134"/>
      <c r="R246" s="134"/>
      <c r="S246" s="134"/>
      <c r="T246" s="134"/>
      <c r="U246" s="134"/>
      <c r="V246" s="134"/>
      <c r="W246" s="134"/>
      <c r="X246" s="134"/>
      <c r="Y246" s="134"/>
      <c r="Z246" s="134"/>
      <c r="AA246" s="135"/>
      <c r="AB246" s="135"/>
      <c r="AC246" s="135"/>
      <c r="AD246" s="135"/>
      <c r="AE246" s="135"/>
      <c r="AF246" s="135"/>
      <c r="AG246" s="135"/>
      <c r="AH246" s="135"/>
      <c r="AI246" s="135"/>
      <c r="AJ246" s="135"/>
      <c r="AK246" s="135"/>
      <c r="AL246" s="135"/>
      <c r="AM246" s="135"/>
      <c r="AN246" s="135"/>
      <c r="AO246" s="135"/>
      <c r="AP246" s="135"/>
      <c r="AQ246" s="135"/>
      <c r="AR246" s="135"/>
      <c r="AS246" s="135"/>
      <c r="AT246" s="135"/>
    </row>
    <row r="247" ht="15.75" customHeight="1">
      <c r="A247" s="409"/>
      <c r="B247" s="274"/>
      <c r="C247" s="274"/>
      <c r="D247" s="343"/>
      <c r="E247" s="274"/>
      <c r="F247" s="157"/>
      <c r="G247" s="228"/>
      <c r="H247" s="420"/>
      <c r="I247" s="233"/>
      <c r="J247" s="233"/>
      <c r="K247" s="276"/>
      <c r="L247" s="157"/>
      <c r="M247" s="134"/>
      <c r="N247" s="134"/>
      <c r="O247" s="134"/>
      <c r="P247" s="134"/>
      <c r="Q247" s="134"/>
      <c r="R247" s="134"/>
      <c r="S247" s="134"/>
      <c r="T247" s="134"/>
      <c r="U247" s="134"/>
      <c r="V247" s="134"/>
      <c r="W247" s="134"/>
      <c r="X247" s="134"/>
      <c r="Y247" s="134"/>
      <c r="Z247" s="134"/>
      <c r="AA247" s="135"/>
      <c r="AB247" s="135"/>
      <c r="AC247" s="135"/>
      <c r="AD247" s="135"/>
      <c r="AE247" s="135"/>
      <c r="AF247" s="135"/>
      <c r="AG247" s="135"/>
      <c r="AH247" s="135"/>
      <c r="AI247" s="135"/>
      <c r="AJ247" s="135"/>
      <c r="AK247" s="135"/>
      <c r="AL247" s="135"/>
      <c r="AM247" s="135"/>
      <c r="AN247" s="135"/>
      <c r="AO247" s="135"/>
      <c r="AP247" s="135"/>
      <c r="AQ247" s="135"/>
      <c r="AR247" s="135"/>
      <c r="AS247" s="135"/>
      <c r="AT247" s="135"/>
    </row>
    <row r="248" ht="15.75" customHeight="1">
      <c r="A248" s="409"/>
      <c r="B248" s="274"/>
      <c r="C248" s="274"/>
      <c r="D248" s="343"/>
      <c r="E248" s="274"/>
      <c r="F248" s="157"/>
      <c r="G248" s="228"/>
      <c r="H248" s="263"/>
      <c r="I248" s="233"/>
      <c r="J248" s="292"/>
      <c r="K248" s="263"/>
      <c r="L248" s="228"/>
      <c r="M248" s="134"/>
      <c r="N248" s="134"/>
      <c r="O248" s="134"/>
      <c r="P248" s="134"/>
      <c r="Q248" s="134"/>
      <c r="R248" s="134"/>
      <c r="S248" s="134"/>
      <c r="T248" s="134"/>
      <c r="U248" s="134"/>
      <c r="V248" s="134"/>
      <c r="W248" s="134"/>
      <c r="X248" s="134"/>
      <c r="Y248" s="134"/>
      <c r="Z248" s="134"/>
      <c r="AA248" s="135"/>
      <c r="AB248" s="135"/>
      <c r="AC248" s="135"/>
      <c r="AD248" s="135"/>
      <c r="AE248" s="135"/>
      <c r="AF248" s="135"/>
      <c r="AG248" s="135"/>
      <c r="AH248" s="135"/>
      <c r="AI248" s="135"/>
      <c r="AJ248" s="135"/>
      <c r="AK248" s="135"/>
      <c r="AL248" s="135"/>
      <c r="AM248" s="135"/>
      <c r="AN248" s="135"/>
      <c r="AO248" s="135"/>
      <c r="AP248" s="135"/>
      <c r="AQ248" s="135"/>
      <c r="AR248" s="135"/>
      <c r="AS248" s="135"/>
      <c r="AT248" s="135"/>
    </row>
    <row r="249" ht="15.75" customHeight="1">
      <c r="A249" s="134"/>
      <c r="B249" s="293"/>
      <c r="C249" s="293"/>
      <c r="D249" s="134"/>
      <c r="E249" s="293"/>
      <c r="F249" s="134"/>
      <c r="G249" s="134"/>
      <c r="H249" s="134"/>
      <c r="I249" s="134"/>
      <c r="J249" s="132"/>
      <c r="K249" s="134"/>
      <c r="L249" s="134"/>
      <c r="M249" s="134"/>
      <c r="N249" s="134"/>
      <c r="O249" s="134"/>
      <c r="P249" s="134"/>
      <c r="Q249" s="134"/>
      <c r="R249" s="134"/>
      <c r="S249" s="134"/>
      <c r="T249" s="134"/>
      <c r="U249" s="134"/>
      <c r="V249" s="134"/>
      <c r="W249" s="134"/>
      <c r="X249" s="134"/>
      <c r="Y249" s="134"/>
      <c r="Z249" s="134"/>
      <c r="AA249" s="135"/>
      <c r="AB249" s="135"/>
      <c r="AC249" s="135"/>
      <c r="AD249" s="135"/>
      <c r="AE249" s="135"/>
      <c r="AF249" s="135"/>
      <c r="AG249" s="135"/>
      <c r="AH249" s="135"/>
      <c r="AI249" s="135"/>
      <c r="AJ249" s="135"/>
      <c r="AK249" s="135"/>
      <c r="AL249" s="135"/>
      <c r="AM249" s="135"/>
      <c r="AN249" s="135"/>
      <c r="AO249" s="135"/>
      <c r="AP249" s="135"/>
      <c r="AQ249" s="135"/>
      <c r="AR249" s="135"/>
      <c r="AS249" s="135"/>
      <c r="AT249" s="135"/>
    </row>
    <row r="250" ht="15.75" customHeight="1">
      <c r="A250" s="134"/>
      <c r="B250" s="293"/>
      <c r="C250" s="293"/>
      <c r="D250" s="134"/>
      <c r="E250" s="293"/>
      <c r="F250" s="134"/>
      <c r="G250" s="134"/>
      <c r="H250" s="134"/>
      <c r="I250" s="134"/>
      <c r="J250" s="132"/>
      <c r="K250" s="134"/>
      <c r="L250" s="134"/>
      <c r="M250" s="134"/>
      <c r="N250" s="134"/>
      <c r="O250" s="134"/>
      <c r="P250" s="134"/>
      <c r="Q250" s="134"/>
      <c r="R250" s="134"/>
      <c r="S250" s="134"/>
      <c r="T250" s="134"/>
      <c r="U250" s="134"/>
      <c r="V250" s="134"/>
      <c r="W250" s="134"/>
      <c r="X250" s="134"/>
      <c r="Y250" s="134"/>
      <c r="Z250" s="134"/>
      <c r="AA250" s="135"/>
      <c r="AB250" s="135"/>
      <c r="AC250" s="135"/>
      <c r="AD250" s="135"/>
      <c r="AE250" s="135"/>
      <c r="AF250" s="135"/>
      <c r="AG250" s="135"/>
      <c r="AH250" s="135"/>
      <c r="AI250" s="135"/>
      <c r="AJ250" s="135"/>
      <c r="AK250" s="135"/>
      <c r="AL250" s="135"/>
      <c r="AM250" s="135"/>
      <c r="AN250" s="135"/>
      <c r="AO250" s="135"/>
      <c r="AP250" s="135"/>
      <c r="AQ250" s="135"/>
      <c r="AR250" s="135"/>
      <c r="AS250" s="135"/>
      <c r="AT250" s="135"/>
    </row>
    <row r="251" ht="15.75" customHeight="1">
      <c r="A251" s="134"/>
      <c r="B251" s="293"/>
      <c r="C251" s="293"/>
      <c r="D251" s="134"/>
      <c r="E251" s="293"/>
      <c r="F251" s="134"/>
      <c r="G251" s="134"/>
      <c r="H251" s="134"/>
      <c r="I251" s="134"/>
      <c r="J251" s="132"/>
      <c r="K251" s="134"/>
      <c r="L251" s="134"/>
      <c r="M251" s="134"/>
      <c r="N251" s="134"/>
      <c r="O251" s="134"/>
      <c r="P251" s="134"/>
      <c r="Q251" s="134"/>
      <c r="R251" s="134"/>
      <c r="S251" s="134"/>
      <c r="T251" s="134"/>
      <c r="U251" s="134"/>
      <c r="V251" s="134"/>
      <c r="W251" s="134"/>
      <c r="X251" s="134"/>
      <c r="Y251" s="134"/>
      <c r="Z251" s="134"/>
      <c r="AA251" s="135"/>
      <c r="AB251" s="135"/>
      <c r="AC251" s="135"/>
      <c r="AD251" s="135"/>
      <c r="AE251" s="135"/>
      <c r="AF251" s="135"/>
      <c r="AG251" s="135"/>
      <c r="AH251" s="135"/>
      <c r="AI251" s="135"/>
      <c r="AJ251" s="135"/>
      <c r="AK251" s="135"/>
      <c r="AL251" s="135"/>
      <c r="AM251" s="135"/>
      <c r="AN251" s="135"/>
      <c r="AO251" s="135"/>
      <c r="AP251" s="135"/>
      <c r="AQ251" s="135"/>
      <c r="AR251" s="135"/>
      <c r="AS251" s="135"/>
      <c r="AT251" s="135"/>
    </row>
    <row r="252" ht="15.75" customHeight="1">
      <c r="A252" s="134"/>
      <c r="B252" s="293"/>
      <c r="C252" s="293"/>
      <c r="D252" s="134"/>
      <c r="E252" s="293"/>
      <c r="F252" s="134"/>
      <c r="G252" s="134"/>
      <c r="H252" s="134"/>
      <c r="I252" s="134"/>
      <c r="J252" s="132"/>
      <c r="K252" s="134"/>
      <c r="L252" s="134"/>
      <c r="M252" s="134"/>
      <c r="N252" s="134"/>
      <c r="O252" s="134"/>
      <c r="P252" s="134"/>
      <c r="Q252" s="134"/>
      <c r="R252" s="134"/>
      <c r="S252" s="134"/>
      <c r="T252" s="134"/>
      <c r="U252" s="134"/>
      <c r="V252" s="134"/>
      <c r="W252" s="134"/>
      <c r="X252" s="134"/>
      <c r="Y252" s="134"/>
      <c r="Z252" s="134"/>
      <c r="AA252" s="135"/>
      <c r="AB252" s="135"/>
      <c r="AC252" s="135"/>
      <c r="AD252" s="135"/>
      <c r="AE252" s="135"/>
      <c r="AF252" s="135"/>
      <c r="AG252" s="135"/>
      <c r="AH252" s="135"/>
      <c r="AI252" s="135"/>
      <c r="AJ252" s="135"/>
      <c r="AK252" s="135"/>
      <c r="AL252" s="135"/>
      <c r="AM252" s="135"/>
      <c r="AN252" s="135"/>
      <c r="AO252" s="135"/>
      <c r="AP252" s="135"/>
      <c r="AQ252" s="135"/>
      <c r="AR252" s="135"/>
      <c r="AS252" s="135"/>
      <c r="AT252" s="135"/>
    </row>
    <row r="253" ht="15.75" customHeight="1">
      <c r="A253" s="134"/>
      <c r="B253" s="293"/>
      <c r="C253" s="293"/>
      <c r="D253" s="134"/>
      <c r="E253" s="293"/>
      <c r="F253" s="134"/>
      <c r="G253" s="134"/>
      <c r="H253" s="134"/>
      <c r="I253" s="134"/>
      <c r="J253" s="132"/>
      <c r="K253" s="134"/>
      <c r="L253" s="134"/>
      <c r="M253" s="134"/>
      <c r="N253" s="134"/>
      <c r="O253" s="134"/>
      <c r="P253" s="134"/>
      <c r="Q253" s="134"/>
      <c r="R253" s="134"/>
      <c r="S253" s="134"/>
      <c r="T253" s="134"/>
      <c r="U253" s="134"/>
      <c r="V253" s="134"/>
      <c r="W253" s="134"/>
      <c r="X253" s="134"/>
      <c r="Y253" s="134"/>
      <c r="Z253" s="134"/>
      <c r="AA253" s="135"/>
      <c r="AB253" s="135"/>
      <c r="AC253" s="135"/>
      <c r="AD253" s="135"/>
      <c r="AE253" s="135"/>
      <c r="AF253" s="135"/>
      <c r="AG253" s="135"/>
      <c r="AH253" s="135"/>
      <c r="AI253" s="135"/>
      <c r="AJ253" s="135"/>
      <c r="AK253" s="135"/>
      <c r="AL253" s="135"/>
      <c r="AM253" s="135"/>
      <c r="AN253" s="135"/>
      <c r="AO253" s="135"/>
      <c r="AP253" s="135"/>
      <c r="AQ253" s="135"/>
      <c r="AR253" s="135"/>
      <c r="AS253" s="135"/>
      <c r="AT253" s="135"/>
    </row>
    <row r="254" ht="15.75" customHeight="1">
      <c r="A254" s="134"/>
      <c r="B254" s="293"/>
      <c r="C254" s="293"/>
      <c r="D254" s="134"/>
      <c r="E254" s="293"/>
      <c r="F254" s="134"/>
      <c r="G254" s="134"/>
      <c r="H254" s="134"/>
      <c r="I254" s="134"/>
      <c r="J254" s="132"/>
      <c r="K254" s="134"/>
      <c r="L254" s="134"/>
      <c r="M254" s="134"/>
      <c r="N254" s="134"/>
      <c r="O254" s="134"/>
      <c r="P254" s="134"/>
      <c r="Q254" s="134"/>
      <c r="R254" s="134"/>
      <c r="S254" s="134"/>
      <c r="T254" s="134"/>
      <c r="U254" s="134"/>
      <c r="V254" s="134"/>
      <c r="W254" s="134"/>
      <c r="X254" s="134"/>
      <c r="Y254" s="134"/>
      <c r="Z254" s="134"/>
      <c r="AA254" s="135"/>
      <c r="AB254" s="135"/>
      <c r="AC254" s="135"/>
      <c r="AD254" s="135"/>
      <c r="AE254" s="135"/>
      <c r="AF254" s="135"/>
      <c r="AG254" s="135"/>
      <c r="AH254" s="135"/>
      <c r="AI254" s="135"/>
      <c r="AJ254" s="135"/>
      <c r="AK254" s="135"/>
      <c r="AL254" s="135"/>
      <c r="AM254" s="135"/>
      <c r="AN254" s="135"/>
      <c r="AO254" s="135"/>
      <c r="AP254" s="135"/>
      <c r="AQ254" s="135"/>
      <c r="AR254" s="135"/>
      <c r="AS254" s="135"/>
      <c r="AT254" s="135"/>
    </row>
    <row r="255" ht="15.75" customHeight="1">
      <c r="A255" s="134"/>
      <c r="B255" s="293"/>
      <c r="C255" s="293"/>
      <c r="D255" s="134"/>
      <c r="E255" s="293"/>
      <c r="F255" s="134"/>
      <c r="G255" s="134"/>
      <c r="H255" s="134"/>
      <c r="I255" s="134"/>
      <c r="J255" s="132"/>
      <c r="K255" s="134"/>
      <c r="L255" s="134"/>
      <c r="M255" s="134"/>
      <c r="N255" s="134"/>
      <c r="O255" s="134"/>
      <c r="P255" s="134"/>
      <c r="Q255" s="134"/>
      <c r="R255" s="134"/>
      <c r="S255" s="134"/>
      <c r="T255" s="134"/>
      <c r="U255" s="134"/>
      <c r="V255" s="134"/>
      <c r="W255" s="134"/>
      <c r="X255" s="134"/>
      <c r="Y255" s="134"/>
      <c r="Z255" s="134"/>
      <c r="AA255" s="135"/>
      <c r="AB255" s="135"/>
      <c r="AC255" s="135"/>
      <c r="AD255" s="135"/>
      <c r="AE255" s="135"/>
      <c r="AF255" s="135"/>
      <c r="AG255" s="135"/>
      <c r="AH255" s="135"/>
      <c r="AI255" s="135"/>
      <c r="AJ255" s="135"/>
      <c r="AK255" s="135"/>
      <c r="AL255" s="135"/>
      <c r="AM255" s="135"/>
      <c r="AN255" s="135"/>
      <c r="AO255" s="135"/>
      <c r="AP255" s="135"/>
      <c r="AQ255" s="135"/>
      <c r="AR255" s="135"/>
      <c r="AS255" s="135"/>
      <c r="AT255" s="135"/>
    </row>
    <row r="256" ht="15.75" customHeight="1">
      <c r="A256" s="134"/>
      <c r="B256" s="293"/>
      <c r="C256" s="293"/>
      <c r="D256" s="134"/>
      <c r="E256" s="293"/>
      <c r="F256" s="134"/>
      <c r="G256" s="134"/>
      <c r="H256" s="134"/>
      <c r="I256" s="134"/>
      <c r="J256" s="132"/>
      <c r="K256" s="134"/>
      <c r="L256" s="134"/>
      <c r="M256" s="134"/>
      <c r="N256" s="134"/>
      <c r="O256" s="134"/>
      <c r="P256" s="134"/>
      <c r="Q256" s="134"/>
      <c r="R256" s="134"/>
      <c r="S256" s="134"/>
      <c r="T256" s="134"/>
      <c r="U256" s="134"/>
      <c r="V256" s="134"/>
      <c r="W256" s="134"/>
      <c r="X256" s="134"/>
      <c r="Y256" s="134"/>
      <c r="Z256" s="134"/>
      <c r="AA256" s="135"/>
      <c r="AB256" s="135"/>
      <c r="AC256" s="135"/>
      <c r="AD256" s="135"/>
      <c r="AE256" s="135"/>
      <c r="AF256" s="135"/>
      <c r="AG256" s="135"/>
      <c r="AH256" s="135"/>
      <c r="AI256" s="135"/>
      <c r="AJ256" s="135"/>
      <c r="AK256" s="135"/>
      <c r="AL256" s="135"/>
      <c r="AM256" s="135"/>
      <c r="AN256" s="135"/>
      <c r="AO256" s="135"/>
      <c r="AP256" s="135"/>
      <c r="AQ256" s="135"/>
      <c r="AR256" s="135"/>
      <c r="AS256" s="135"/>
      <c r="AT256" s="135"/>
    </row>
    <row r="257" ht="15.75" customHeight="1">
      <c r="A257" s="134"/>
      <c r="B257" s="293"/>
      <c r="C257" s="293"/>
      <c r="D257" s="134"/>
      <c r="E257" s="293"/>
      <c r="F257" s="134"/>
      <c r="G257" s="134"/>
      <c r="H257" s="134"/>
      <c r="I257" s="134"/>
      <c r="J257" s="132"/>
      <c r="K257" s="134"/>
      <c r="L257" s="134"/>
      <c r="M257" s="134"/>
      <c r="N257" s="134"/>
      <c r="O257" s="134"/>
      <c r="P257" s="134"/>
      <c r="Q257" s="134"/>
      <c r="R257" s="134"/>
      <c r="S257" s="134"/>
      <c r="T257" s="134"/>
      <c r="U257" s="134"/>
      <c r="V257" s="134"/>
      <c r="W257" s="134"/>
      <c r="X257" s="134"/>
      <c r="Y257" s="134"/>
      <c r="Z257" s="134"/>
      <c r="AA257" s="135"/>
      <c r="AB257" s="135"/>
      <c r="AC257" s="135"/>
      <c r="AD257" s="135"/>
      <c r="AE257" s="135"/>
      <c r="AF257" s="135"/>
      <c r="AG257" s="135"/>
      <c r="AH257" s="135"/>
      <c r="AI257" s="135"/>
      <c r="AJ257" s="135"/>
      <c r="AK257" s="135"/>
      <c r="AL257" s="135"/>
      <c r="AM257" s="135"/>
      <c r="AN257" s="135"/>
      <c r="AO257" s="135"/>
      <c r="AP257" s="135"/>
      <c r="AQ257" s="135"/>
      <c r="AR257" s="135"/>
      <c r="AS257" s="135"/>
      <c r="AT257" s="135"/>
    </row>
    <row r="258" ht="15.75" customHeight="1">
      <c r="A258" s="134"/>
      <c r="B258" s="293"/>
      <c r="C258" s="293"/>
      <c r="D258" s="134"/>
      <c r="E258" s="293"/>
      <c r="F258" s="134"/>
      <c r="G258" s="134"/>
      <c r="H258" s="134"/>
      <c r="I258" s="134"/>
      <c r="J258" s="132"/>
      <c r="K258" s="134"/>
      <c r="L258" s="134"/>
      <c r="M258" s="134"/>
      <c r="N258" s="134"/>
      <c r="O258" s="134"/>
      <c r="P258" s="134"/>
      <c r="Q258" s="134"/>
      <c r="R258" s="134"/>
      <c r="S258" s="134"/>
      <c r="T258" s="134"/>
      <c r="U258" s="134"/>
      <c r="V258" s="134"/>
      <c r="W258" s="134"/>
      <c r="X258" s="134"/>
      <c r="Y258" s="134"/>
      <c r="Z258" s="134"/>
      <c r="AA258" s="135"/>
      <c r="AB258" s="135"/>
      <c r="AC258" s="135"/>
      <c r="AD258" s="135"/>
      <c r="AE258" s="135"/>
      <c r="AF258" s="135"/>
      <c r="AG258" s="135"/>
      <c r="AH258" s="135"/>
      <c r="AI258" s="135"/>
      <c r="AJ258" s="135"/>
      <c r="AK258" s="135"/>
      <c r="AL258" s="135"/>
      <c r="AM258" s="135"/>
      <c r="AN258" s="135"/>
      <c r="AO258" s="135"/>
      <c r="AP258" s="135"/>
      <c r="AQ258" s="135"/>
      <c r="AR258" s="135"/>
      <c r="AS258" s="135"/>
      <c r="AT258" s="135"/>
    </row>
    <row r="259" ht="15.75" customHeight="1">
      <c r="A259" s="134"/>
      <c r="B259" s="293"/>
      <c r="C259" s="293"/>
      <c r="D259" s="134"/>
      <c r="E259" s="293"/>
      <c r="F259" s="134"/>
      <c r="G259" s="134"/>
      <c r="H259" s="134"/>
      <c r="I259" s="134"/>
      <c r="J259" s="132"/>
      <c r="K259" s="134"/>
      <c r="L259" s="134"/>
      <c r="M259" s="134"/>
      <c r="N259" s="134"/>
      <c r="O259" s="134"/>
      <c r="P259" s="134"/>
      <c r="Q259" s="134"/>
      <c r="R259" s="134"/>
      <c r="S259" s="134"/>
      <c r="T259" s="134"/>
      <c r="U259" s="134"/>
      <c r="V259" s="134"/>
      <c r="W259" s="134"/>
      <c r="X259" s="134"/>
      <c r="Y259" s="134"/>
      <c r="Z259" s="134"/>
      <c r="AA259" s="135"/>
      <c r="AB259" s="135"/>
      <c r="AC259" s="135"/>
      <c r="AD259" s="135"/>
      <c r="AE259" s="135"/>
      <c r="AF259" s="135"/>
      <c r="AG259" s="135"/>
      <c r="AH259" s="135"/>
      <c r="AI259" s="135"/>
      <c r="AJ259" s="135"/>
      <c r="AK259" s="135"/>
      <c r="AL259" s="135"/>
      <c r="AM259" s="135"/>
      <c r="AN259" s="135"/>
      <c r="AO259" s="135"/>
      <c r="AP259" s="135"/>
      <c r="AQ259" s="135"/>
      <c r="AR259" s="135"/>
      <c r="AS259" s="135"/>
      <c r="AT259" s="135"/>
    </row>
    <row r="260" ht="15.75" customHeight="1">
      <c r="A260" s="134"/>
      <c r="B260" s="293"/>
      <c r="C260" s="293"/>
      <c r="D260" s="134"/>
      <c r="E260" s="293"/>
      <c r="F260" s="134"/>
      <c r="G260" s="134"/>
      <c r="H260" s="134"/>
      <c r="I260" s="134"/>
      <c r="J260" s="132"/>
      <c r="K260" s="134"/>
      <c r="L260" s="134"/>
      <c r="M260" s="134"/>
      <c r="N260" s="134"/>
      <c r="O260" s="134"/>
      <c r="P260" s="134"/>
      <c r="Q260" s="134"/>
      <c r="R260" s="134"/>
      <c r="S260" s="134"/>
      <c r="T260" s="134"/>
      <c r="U260" s="134"/>
      <c r="V260" s="134"/>
      <c r="W260" s="134"/>
      <c r="X260" s="134"/>
      <c r="Y260" s="134"/>
      <c r="Z260" s="134"/>
      <c r="AA260" s="135"/>
      <c r="AB260" s="135"/>
      <c r="AC260" s="135"/>
      <c r="AD260" s="135"/>
      <c r="AE260" s="135"/>
      <c r="AF260" s="135"/>
      <c r="AG260" s="135"/>
      <c r="AH260" s="135"/>
      <c r="AI260" s="135"/>
      <c r="AJ260" s="135"/>
      <c r="AK260" s="135"/>
      <c r="AL260" s="135"/>
      <c r="AM260" s="135"/>
      <c r="AN260" s="135"/>
      <c r="AO260" s="135"/>
      <c r="AP260" s="135"/>
      <c r="AQ260" s="135"/>
      <c r="AR260" s="135"/>
      <c r="AS260" s="135"/>
      <c r="AT260" s="135"/>
    </row>
    <row r="261" ht="15.75" customHeight="1">
      <c r="A261" s="134"/>
      <c r="B261" s="293"/>
      <c r="C261" s="293"/>
      <c r="D261" s="134"/>
      <c r="E261" s="293"/>
      <c r="F261" s="134"/>
      <c r="G261" s="134"/>
      <c r="H261" s="134"/>
      <c r="I261" s="134"/>
      <c r="J261" s="132"/>
      <c r="K261" s="134"/>
      <c r="L261" s="134"/>
      <c r="M261" s="134"/>
      <c r="N261" s="134"/>
      <c r="O261" s="134"/>
      <c r="P261" s="134"/>
      <c r="Q261" s="134"/>
      <c r="R261" s="134"/>
      <c r="S261" s="134"/>
      <c r="T261" s="134"/>
      <c r="U261" s="134"/>
      <c r="V261" s="134"/>
      <c r="W261" s="134"/>
      <c r="X261" s="134"/>
      <c r="Y261" s="134"/>
      <c r="Z261" s="134"/>
      <c r="AA261" s="135"/>
      <c r="AB261" s="135"/>
      <c r="AC261" s="135"/>
      <c r="AD261" s="135"/>
      <c r="AE261" s="135"/>
      <c r="AF261" s="135"/>
      <c r="AG261" s="135"/>
      <c r="AH261" s="135"/>
      <c r="AI261" s="135"/>
      <c r="AJ261" s="135"/>
      <c r="AK261" s="135"/>
      <c r="AL261" s="135"/>
      <c r="AM261" s="135"/>
      <c r="AN261" s="135"/>
      <c r="AO261" s="135"/>
      <c r="AP261" s="135"/>
      <c r="AQ261" s="135"/>
      <c r="AR261" s="135"/>
      <c r="AS261" s="135"/>
      <c r="AT261" s="135"/>
    </row>
    <row r="262" ht="15.75" customHeight="1">
      <c r="A262" s="134"/>
      <c r="B262" s="293"/>
      <c r="C262" s="293"/>
      <c r="D262" s="134"/>
      <c r="E262" s="293"/>
      <c r="F262" s="134"/>
      <c r="G262" s="134"/>
      <c r="H262" s="134"/>
      <c r="I262" s="134"/>
      <c r="J262" s="132"/>
      <c r="K262" s="134"/>
      <c r="L262" s="134"/>
      <c r="M262" s="134"/>
      <c r="N262" s="134"/>
      <c r="O262" s="134"/>
      <c r="P262" s="134"/>
      <c r="Q262" s="134"/>
      <c r="R262" s="134"/>
      <c r="S262" s="134"/>
      <c r="T262" s="134"/>
      <c r="U262" s="134"/>
      <c r="V262" s="134"/>
      <c r="W262" s="134"/>
      <c r="X262" s="134"/>
      <c r="Y262" s="134"/>
      <c r="Z262" s="134"/>
      <c r="AA262" s="135"/>
      <c r="AB262" s="135"/>
      <c r="AC262" s="135"/>
      <c r="AD262" s="135"/>
      <c r="AE262" s="135"/>
      <c r="AF262" s="135"/>
      <c r="AG262" s="135"/>
      <c r="AH262" s="135"/>
      <c r="AI262" s="135"/>
      <c r="AJ262" s="135"/>
      <c r="AK262" s="135"/>
      <c r="AL262" s="135"/>
      <c r="AM262" s="135"/>
      <c r="AN262" s="135"/>
      <c r="AO262" s="135"/>
      <c r="AP262" s="135"/>
      <c r="AQ262" s="135"/>
      <c r="AR262" s="135"/>
      <c r="AS262" s="135"/>
      <c r="AT262" s="135"/>
    </row>
    <row r="263" ht="15.75" customHeight="1">
      <c r="A263" s="134"/>
      <c r="B263" s="293"/>
      <c r="C263" s="293"/>
      <c r="D263" s="134"/>
      <c r="E263" s="293"/>
      <c r="F263" s="134"/>
      <c r="G263" s="134"/>
      <c r="H263" s="134"/>
      <c r="I263" s="134"/>
      <c r="J263" s="132"/>
      <c r="K263" s="134"/>
      <c r="L263" s="134"/>
      <c r="M263" s="134"/>
      <c r="N263" s="134"/>
      <c r="O263" s="134"/>
      <c r="P263" s="134"/>
      <c r="Q263" s="134"/>
      <c r="R263" s="134"/>
      <c r="S263" s="134"/>
      <c r="T263" s="134"/>
      <c r="U263" s="134"/>
      <c r="V263" s="134"/>
      <c r="W263" s="134"/>
      <c r="X263" s="134"/>
      <c r="Y263" s="134"/>
      <c r="Z263" s="134"/>
      <c r="AA263" s="135"/>
      <c r="AB263" s="135"/>
      <c r="AC263" s="135"/>
      <c r="AD263" s="135"/>
      <c r="AE263" s="135"/>
      <c r="AF263" s="135"/>
      <c r="AG263" s="135"/>
      <c r="AH263" s="135"/>
      <c r="AI263" s="135"/>
      <c r="AJ263" s="135"/>
      <c r="AK263" s="135"/>
      <c r="AL263" s="135"/>
      <c r="AM263" s="135"/>
      <c r="AN263" s="135"/>
      <c r="AO263" s="135"/>
      <c r="AP263" s="135"/>
      <c r="AQ263" s="135"/>
      <c r="AR263" s="135"/>
      <c r="AS263" s="135"/>
      <c r="AT263" s="135"/>
    </row>
    <row r="264" ht="15.75" customHeight="1">
      <c r="A264" s="134"/>
      <c r="B264" s="293"/>
      <c r="C264" s="293"/>
      <c r="D264" s="134"/>
      <c r="E264" s="293"/>
      <c r="F264" s="134"/>
      <c r="G264" s="134"/>
      <c r="H264" s="134"/>
      <c r="I264" s="134"/>
      <c r="J264" s="132"/>
      <c r="K264" s="134"/>
      <c r="L264" s="134"/>
      <c r="M264" s="134"/>
      <c r="N264" s="134"/>
      <c r="O264" s="134"/>
      <c r="P264" s="134"/>
      <c r="Q264" s="134"/>
      <c r="R264" s="134"/>
      <c r="S264" s="134"/>
      <c r="T264" s="134"/>
      <c r="U264" s="134"/>
      <c r="V264" s="134"/>
      <c r="W264" s="134"/>
      <c r="X264" s="134"/>
      <c r="Y264" s="134"/>
      <c r="Z264" s="134"/>
      <c r="AA264" s="135"/>
      <c r="AB264" s="135"/>
      <c r="AC264" s="135"/>
      <c r="AD264" s="135"/>
      <c r="AE264" s="135"/>
      <c r="AF264" s="135"/>
      <c r="AG264" s="135"/>
      <c r="AH264" s="135"/>
      <c r="AI264" s="135"/>
      <c r="AJ264" s="135"/>
      <c r="AK264" s="135"/>
      <c r="AL264" s="135"/>
      <c r="AM264" s="135"/>
      <c r="AN264" s="135"/>
      <c r="AO264" s="135"/>
      <c r="AP264" s="135"/>
      <c r="AQ264" s="135"/>
      <c r="AR264" s="135"/>
      <c r="AS264" s="135"/>
      <c r="AT264" s="135"/>
    </row>
    <row r="265" ht="15.75" customHeight="1">
      <c r="A265" s="134"/>
      <c r="B265" s="293"/>
      <c r="C265" s="293"/>
      <c r="D265" s="134"/>
      <c r="E265" s="293"/>
      <c r="F265" s="134"/>
      <c r="G265" s="134"/>
      <c r="H265" s="134"/>
      <c r="I265" s="134"/>
      <c r="J265" s="132"/>
      <c r="K265" s="134"/>
      <c r="L265" s="134"/>
      <c r="M265" s="134"/>
      <c r="N265" s="134"/>
      <c r="O265" s="134"/>
      <c r="P265" s="134"/>
      <c r="Q265" s="134"/>
      <c r="R265" s="134"/>
      <c r="S265" s="134"/>
      <c r="T265" s="134"/>
      <c r="U265" s="134"/>
      <c r="V265" s="134"/>
      <c r="W265" s="134"/>
      <c r="X265" s="134"/>
      <c r="Y265" s="134"/>
      <c r="Z265" s="134"/>
      <c r="AA265" s="135"/>
      <c r="AB265" s="135"/>
      <c r="AC265" s="135"/>
      <c r="AD265" s="135"/>
      <c r="AE265" s="135"/>
      <c r="AF265" s="135"/>
      <c r="AG265" s="135"/>
      <c r="AH265" s="135"/>
      <c r="AI265" s="135"/>
      <c r="AJ265" s="135"/>
      <c r="AK265" s="135"/>
      <c r="AL265" s="135"/>
      <c r="AM265" s="135"/>
      <c r="AN265" s="135"/>
      <c r="AO265" s="135"/>
      <c r="AP265" s="135"/>
      <c r="AQ265" s="135"/>
      <c r="AR265" s="135"/>
      <c r="AS265" s="135"/>
      <c r="AT265" s="135"/>
    </row>
    <row r="266" ht="15.75" customHeight="1">
      <c r="A266" s="134"/>
      <c r="B266" s="293"/>
      <c r="C266" s="293"/>
      <c r="D266" s="134"/>
      <c r="E266" s="293"/>
      <c r="F266" s="134"/>
      <c r="G266" s="134"/>
      <c r="H266" s="134"/>
      <c r="I266" s="134"/>
      <c r="J266" s="132"/>
      <c r="K266" s="134"/>
      <c r="L266" s="134"/>
      <c r="M266" s="134"/>
      <c r="N266" s="134"/>
      <c r="O266" s="134"/>
      <c r="P266" s="134"/>
      <c r="Q266" s="134"/>
      <c r="R266" s="134"/>
      <c r="S266" s="134"/>
      <c r="T266" s="134"/>
      <c r="U266" s="134"/>
      <c r="V266" s="134"/>
      <c r="W266" s="134"/>
      <c r="X266" s="134"/>
      <c r="Y266" s="134"/>
      <c r="Z266" s="134"/>
      <c r="AA266" s="135"/>
      <c r="AB266" s="135"/>
      <c r="AC266" s="135"/>
      <c r="AD266" s="135"/>
      <c r="AE266" s="135"/>
      <c r="AF266" s="135"/>
      <c r="AG266" s="135"/>
      <c r="AH266" s="135"/>
      <c r="AI266" s="135"/>
      <c r="AJ266" s="135"/>
      <c r="AK266" s="135"/>
      <c r="AL266" s="135"/>
      <c r="AM266" s="135"/>
      <c r="AN266" s="135"/>
      <c r="AO266" s="135"/>
      <c r="AP266" s="135"/>
      <c r="AQ266" s="135"/>
      <c r="AR266" s="135"/>
      <c r="AS266" s="135"/>
      <c r="AT266" s="135"/>
    </row>
    <row r="267" ht="15.75" customHeight="1">
      <c r="A267" s="134"/>
      <c r="B267" s="293"/>
      <c r="C267" s="293"/>
      <c r="D267" s="134"/>
      <c r="E267" s="293"/>
      <c r="F267" s="134"/>
      <c r="G267" s="134"/>
      <c r="H267" s="134"/>
      <c r="I267" s="134"/>
      <c r="J267" s="132"/>
      <c r="K267" s="134"/>
      <c r="L267" s="134"/>
      <c r="M267" s="134"/>
      <c r="N267" s="134"/>
      <c r="O267" s="134"/>
      <c r="P267" s="134"/>
      <c r="Q267" s="134"/>
      <c r="R267" s="134"/>
      <c r="S267" s="134"/>
      <c r="T267" s="134"/>
      <c r="U267" s="134"/>
      <c r="V267" s="134"/>
      <c r="W267" s="134"/>
      <c r="X267" s="134"/>
      <c r="Y267" s="134"/>
      <c r="Z267" s="134"/>
      <c r="AA267" s="135"/>
      <c r="AB267" s="135"/>
      <c r="AC267" s="135"/>
      <c r="AD267" s="135"/>
      <c r="AE267" s="135"/>
      <c r="AF267" s="135"/>
      <c r="AG267" s="135"/>
      <c r="AH267" s="135"/>
      <c r="AI267" s="135"/>
      <c r="AJ267" s="135"/>
      <c r="AK267" s="135"/>
      <c r="AL267" s="135"/>
      <c r="AM267" s="135"/>
      <c r="AN267" s="135"/>
      <c r="AO267" s="135"/>
      <c r="AP267" s="135"/>
      <c r="AQ267" s="135"/>
      <c r="AR267" s="135"/>
      <c r="AS267" s="135"/>
      <c r="AT267" s="135"/>
    </row>
    <row r="268" ht="15.75" customHeight="1">
      <c r="A268" s="134"/>
      <c r="B268" s="293"/>
      <c r="C268" s="293"/>
      <c r="D268" s="134"/>
      <c r="E268" s="293"/>
      <c r="F268" s="134"/>
      <c r="G268" s="134"/>
      <c r="H268" s="134"/>
      <c r="I268" s="134"/>
      <c r="J268" s="132"/>
      <c r="K268" s="134"/>
      <c r="L268" s="134"/>
      <c r="M268" s="134"/>
      <c r="N268" s="134"/>
      <c r="O268" s="134"/>
      <c r="P268" s="134"/>
      <c r="Q268" s="134"/>
      <c r="R268" s="134"/>
      <c r="S268" s="134"/>
      <c r="T268" s="134"/>
      <c r="U268" s="134"/>
      <c r="V268" s="134"/>
      <c r="W268" s="134"/>
      <c r="X268" s="134"/>
      <c r="Y268" s="134"/>
      <c r="Z268" s="134"/>
      <c r="AA268" s="135"/>
      <c r="AB268" s="135"/>
      <c r="AC268" s="135"/>
      <c r="AD268" s="135"/>
      <c r="AE268" s="135"/>
      <c r="AF268" s="135"/>
      <c r="AG268" s="135"/>
      <c r="AH268" s="135"/>
      <c r="AI268" s="135"/>
      <c r="AJ268" s="135"/>
      <c r="AK268" s="135"/>
      <c r="AL268" s="135"/>
      <c r="AM268" s="135"/>
      <c r="AN268" s="135"/>
      <c r="AO268" s="135"/>
      <c r="AP268" s="135"/>
      <c r="AQ268" s="135"/>
      <c r="AR268" s="135"/>
      <c r="AS268" s="135"/>
      <c r="AT268" s="135"/>
    </row>
    <row r="269" ht="15.75" customHeight="1">
      <c r="A269" s="134"/>
      <c r="B269" s="293"/>
      <c r="C269" s="293"/>
      <c r="D269" s="134"/>
      <c r="E269" s="293"/>
      <c r="F269" s="134"/>
      <c r="G269" s="134"/>
      <c r="H269" s="134"/>
      <c r="I269" s="134"/>
      <c r="J269" s="132"/>
      <c r="K269" s="134"/>
      <c r="L269" s="134"/>
      <c r="M269" s="134"/>
      <c r="N269" s="134"/>
      <c r="O269" s="134"/>
      <c r="P269" s="134"/>
      <c r="Q269" s="134"/>
      <c r="R269" s="134"/>
      <c r="S269" s="134"/>
      <c r="T269" s="134"/>
      <c r="U269" s="134"/>
      <c r="V269" s="134"/>
      <c r="W269" s="134"/>
      <c r="X269" s="134"/>
      <c r="Y269" s="134"/>
      <c r="Z269" s="134"/>
      <c r="AA269" s="135"/>
      <c r="AB269" s="135"/>
      <c r="AC269" s="135"/>
      <c r="AD269" s="135"/>
      <c r="AE269" s="135"/>
      <c r="AF269" s="135"/>
      <c r="AG269" s="135"/>
      <c r="AH269" s="135"/>
      <c r="AI269" s="135"/>
      <c r="AJ269" s="135"/>
      <c r="AK269" s="135"/>
      <c r="AL269" s="135"/>
      <c r="AM269" s="135"/>
      <c r="AN269" s="135"/>
      <c r="AO269" s="135"/>
      <c r="AP269" s="135"/>
      <c r="AQ269" s="135"/>
      <c r="AR269" s="135"/>
      <c r="AS269" s="135"/>
      <c r="AT269" s="135"/>
    </row>
    <row r="270" ht="15.75" customHeight="1">
      <c r="A270" s="134"/>
      <c r="B270" s="293"/>
      <c r="C270" s="293"/>
      <c r="D270" s="134"/>
      <c r="E270" s="293"/>
      <c r="F270" s="134"/>
      <c r="G270" s="134"/>
      <c r="H270" s="134"/>
      <c r="I270" s="134"/>
      <c r="J270" s="132"/>
      <c r="K270" s="134"/>
      <c r="L270" s="134"/>
      <c r="M270" s="134"/>
      <c r="N270" s="134"/>
      <c r="O270" s="134"/>
      <c r="P270" s="134"/>
      <c r="Q270" s="134"/>
      <c r="R270" s="134"/>
      <c r="S270" s="134"/>
      <c r="T270" s="134"/>
      <c r="U270" s="134"/>
      <c r="V270" s="134"/>
      <c r="W270" s="134"/>
      <c r="X270" s="134"/>
      <c r="Y270" s="134"/>
      <c r="Z270" s="134"/>
      <c r="AA270" s="135"/>
      <c r="AB270" s="135"/>
      <c r="AC270" s="135"/>
      <c r="AD270" s="135"/>
      <c r="AE270" s="135"/>
      <c r="AF270" s="135"/>
      <c r="AG270" s="135"/>
      <c r="AH270" s="135"/>
      <c r="AI270" s="135"/>
      <c r="AJ270" s="135"/>
      <c r="AK270" s="135"/>
      <c r="AL270" s="135"/>
      <c r="AM270" s="135"/>
      <c r="AN270" s="135"/>
      <c r="AO270" s="135"/>
      <c r="AP270" s="135"/>
      <c r="AQ270" s="135"/>
      <c r="AR270" s="135"/>
      <c r="AS270" s="135"/>
      <c r="AT270" s="135"/>
    </row>
    <row r="271" ht="15.75" customHeight="1">
      <c r="A271" s="134"/>
      <c r="B271" s="293"/>
      <c r="C271" s="293"/>
      <c r="D271" s="134"/>
      <c r="E271" s="293"/>
      <c r="F271" s="134"/>
      <c r="G271" s="134"/>
      <c r="H271" s="134"/>
      <c r="I271" s="134"/>
      <c r="J271" s="132"/>
      <c r="K271" s="134"/>
      <c r="L271" s="134"/>
      <c r="M271" s="134"/>
      <c r="N271" s="134"/>
      <c r="O271" s="134"/>
      <c r="P271" s="134"/>
      <c r="Q271" s="134"/>
      <c r="R271" s="134"/>
      <c r="S271" s="134"/>
      <c r="T271" s="134"/>
      <c r="U271" s="134"/>
      <c r="V271" s="134"/>
      <c r="W271" s="134"/>
      <c r="X271" s="134"/>
      <c r="Y271" s="134"/>
      <c r="Z271" s="134"/>
      <c r="AA271" s="135"/>
      <c r="AB271" s="135"/>
      <c r="AC271" s="135"/>
      <c r="AD271" s="135"/>
      <c r="AE271" s="135"/>
      <c r="AF271" s="135"/>
      <c r="AG271" s="135"/>
      <c r="AH271" s="135"/>
      <c r="AI271" s="135"/>
      <c r="AJ271" s="135"/>
      <c r="AK271" s="135"/>
      <c r="AL271" s="135"/>
      <c r="AM271" s="135"/>
      <c r="AN271" s="135"/>
      <c r="AO271" s="135"/>
      <c r="AP271" s="135"/>
      <c r="AQ271" s="135"/>
      <c r="AR271" s="135"/>
      <c r="AS271" s="135"/>
      <c r="AT271" s="135"/>
    </row>
    <row r="272" ht="15.75" customHeight="1">
      <c r="A272" s="134"/>
      <c r="B272" s="293"/>
      <c r="C272" s="293"/>
      <c r="D272" s="134"/>
      <c r="E272" s="293"/>
      <c r="F272" s="134"/>
      <c r="G272" s="134"/>
      <c r="H272" s="134"/>
      <c r="I272" s="134"/>
      <c r="J272" s="132"/>
      <c r="K272" s="134"/>
      <c r="L272" s="134"/>
      <c r="M272" s="134"/>
      <c r="N272" s="134"/>
      <c r="O272" s="134"/>
      <c r="P272" s="134"/>
      <c r="Q272" s="134"/>
      <c r="R272" s="134"/>
      <c r="S272" s="134"/>
      <c r="T272" s="134"/>
      <c r="U272" s="134"/>
      <c r="V272" s="134"/>
      <c r="W272" s="134"/>
      <c r="X272" s="134"/>
      <c r="Y272" s="134"/>
      <c r="Z272" s="134"/>
      <c r="AA272" s="135"/>
      <c r="AB272" s="135"/>
      <c r="AC272" s="135"/>
      <c r="AD272" s="135"/>
      <c r="AE272" s="135"/>
      <c r="AF272" s="135"/>
      <c r="AG272" s="135"/>
      <c r="AH272" s="135"/>
      <c r="AI272" s="135"/>
      <c r="AJ272" s="135"/>
      <c r="AK272" s="135"/>
      <c r="AL272" s="135"/>
      <c r="AM272" s="135"/>
      <c r="AN272" s="135"/>
      <c r="AO272" s="135"/>
      <c r="AP272" s="135"/>
      <c r="AQ272" s="135"/>
      <c r="AR272" s="135"/>
      <c r="AS272" s="135"/>
      <c r="AT272" s="135"/>
    </row>
    <row r="273" ht="15.75" customHeight="1">
      <c r="A273" s="134"/>
      <c r="B273" s="293"/>
      <c r="C273" s="293"/>
      <c r="D273" s="134"/>
      <c r="E273" s="293"/>
      <c r="F273" s="134"/>
      <c r="G273" s="134"/>
      <c r="H273" s="134"/>
      <c r="I273" s="134"/>
      <c r="J273" s="132"/>
      <c r="K273" s="134"/>
      <c r="L273" s="134"/>
      <c r="M273" s="134"/>
      <c r="N273" s="134"/>
      <c r="O273" s="134"/>
      <c r="P273" s="134"/>
      <c r="Q273" s="134"/>
      <c r="R273" s="134"/>
      <c r="S273" s="134"/>
      <c r="T273" s="134"/>
      <c r="U273" s="134"/>
      <c r="V273" s="134"/>
      <c r="W273" s="134"/>
      <c r="X273" s="134"/>
      <c r="Y273" s="134"/>
      <c r="Z273" s="134"/>
      <c r="AA273" s="135"/>
      <c r="AB273" s="135"/>
      <c r="AC273" s="135"/>
      <c r="AD273" s="135"/>
      <c r="AE273" s="135"/>
      <c r="AF273" s="135"/>
      <c r="AG273" s="135"/>
      <c r="AH273" s="135"/>
      <c r="AI273" s="135"/>
      <c r="AJ273" s="135"/>
      <c r="AK273" s="135"/>
      <c r="AL273" s="135"/>
      <c r="AM273" s="135"/>
      <c r="AN273" s="135"/>
      <c r="AO273" s="135"/>
      <c r="AP273" s="135"/>
      <c r="AQ273" s="135"/>
      <c r="AR273" s="135"/>
      <c r="AS273" s="135"/>
      <c r="AT273" s="135"/>
    </row>
    <row r="274" ht="15.75" customHeight="1">
      <c r="A274" s="134"/>
      <c r="B274" s="293"/>
      <c r="C274" s="293"/>
      <c r="D274" s="134"/>
      <c r="E274" s="293"/>
      <c r="F274" s="134"/>
      <c r="G274" s="134"/>
      <c r="H274" s="134"/>
      <c r="I274" s="134"/>
      <c r="J274" s="132"/>
      <c r="K274" s="134"/>
      <c r="L274" s="134"/>
      <c r="M274" s="134"/>
      <c r="N274" s="134"/>
      <c r="O274" s="134"/>
      <c r="P274" s="134"/>
      <c r="Q274" s="134"/>
      <c r="R274" s="134"/>
      <c r="S274" s="134"/>
      <c r="T274" s="134"/>
      <c r="U274" s="134"/>
      <c r="V274" s="134"/>
      <c r="W274" s="134"/>
      <c r="X274" s="134"/>
      <c r="Y274" s="134"/>
      <c r="Z274" s="134"/>
      <c r="AA274" s="135"/>
      <c r="AB274" s="135"/>
      <c r="AC274" s="135"/>
      <c r="AD274" s="135"/>
      <c r="AE274" s="135"/>
      <c r="AF274" s="135"/>
      <c r="AG274" s="135"/>
      <c r="AH274" s="135"/>
      <c r="AI274" s="135"/>
      <c r="AJ274" s="135"/>
      <c r="AK274" s="135"/>
      <c r="AL274" s="135"/>
      <c r="AM274" s="135"/>
      <c r="AN274" s="135"/>
      <c r="AO274" s="135"/>
      <c r="AP274" s="135"/>
      <c r="AQ274" s="135"/>
      <c r="AR274" s="135"/>
      <c r="AS274" s="135"/>
      <c r="AT274" s="135"/>
    </row>
    <row r="275" ht="15.75" customHeight="1">
      <c r="A275" s="134"/>
      <c r="B275" s="293"/>
      <c r="C275" s="293"/>
      <c r="D275" s="134"/>
      <c r="E275" s="293"/>
      <c r="F275" s="134"/>
      <c r="G275" s="134"/>
      <c r="H275" s="134"/>
      <c r="I275" s="134"/>
      <c r="J275" s="132"/>
      <c r="K275" s="134"/>
      <c r="L275" s="134"/>
      <c r="M275" s="134"/>
      <c r="N275" s="134"/>
      <c r="O275" s="134"/>
      <c r="P275" s="134"/>
      <c r="Q275" s="134"/>
      <c r="R275" s="134"/>
      <c r="S275" s="134"/>
      <c r="T275" s="134"/>
      <c r="U275" s="134"/>
      <c r="V275" s="134"/>
      <c r="W275" s="134"/>
      <c r="X275" s="134"/>
      <c r="Y275" s="134"/>
      <c r="Z275" s="134"/>
      <c r="AA275" s="135"/>
      <c r="AB275" s="135"/>
      <c r="AC275" s="135"/>
      <c r="AD275" s="135"/>
      <c r="AE275" s="135"/>
      <c r="AF275" s="135"/>
      <c r="AG275" s="135"/>
      <c r="AH275" s="135"/>
      <c r="AI275" s="135"/>
      <c r="AJ275" s="135"/>
      <c r="AK275" s="135"/>
      <c r="AL275" s="135"/>
      <c r="AM275" s="135"/>
      <c r="AN275" s="135"/>
      <c r="AO275" s="135"/>
      <c r="AP275" s="135"/>
      <c r="AQ275" s="135"/>
      <c r="AR275" s="135"/>
      <c r="AS275" s="135"/>
      <c r="AT275" s="135"/>
    </row>
    <row r="276" ht="15.75" customHeight="1">
      <c r="A276" s="134"/>
      <c r="B276" s="293"/>
      <c r="C276" s="293"/>
      <c r="D276" s="134"/>
      <c r="E276" s="293"/>
      <c r="F276" s="134"/>
      <c r="G276" s="134"/>
      <c r="H276" s="134"/>
      <c r="I276" s="134"/>
      <c r="J276" s="132"/>
      <c r="K276" s="134"/>
      <c r="L276" s="134"/>
      <c r="M276" s="134"/>
      <c r="N276" s="134"/>
      <c r="O276" s="134"/>
      <c r="P276" s="134"/>
      <c r="Q276" s="134"/>
      <c r="R276" s="134"/>
      <c r="S276" s="134"/>
      <c r="T276" s="134"/>
      <c r="U276" s="134"/>
      <c r="V276" s="134"/>
      <c r="W276" s="134"/>
      <c r="X276" s="134"/>
      <c r="Y276" s="134"/>
      <c r="Z276" s="134"/>
      <c r="AA276" s="135"/>
      <c r="AB276" s="135"/>
      <c r="AC276" s="135"/>
      <c r="AD276" s="135"/>
      <c r="AE276" s="135"/>
      <c r="AF276" s="135"/>
      <c r="AG276" s="135"/>
      <c r="AH276" s="135"/>
      <c r="AI276" s="135"/>
      <c r="AJ276" s="135"/>
      <c r="AK276" s="135"/>
      <c r="AL276" s="135"/>
      <c r="AM276" s="135"/>
      <c r="AN276" s="135"/>
      <c r="AO276" s="135"/>
      <c r="AP276" s="135"/>
      <c r="AQ276" s="135"/>
      <c r="AR276" s="135"/>
      <c r="AS276" s="135"/>
      <c r="AT276" s="135"/>
    </row>
    <row r="277" ht="15.75" customHeight="1">
      <c r="A277" s="134"/>
      <c r="B277" s="293"/>
      <c r="C277" s="293"/>
      <c r="D277" s="134"/>
      <c r="E277" s="293"/>
      <c r="F277" s="134"/>
      <c r="G277" s="134"/>
      <c r="H277" s="134"/>
      <c r="I277" s="134"/>
      <c r="J277" s="132"/>
      <c r="K277" s="134"/>
      <c r="L277" s="134"/>
      <c r="M277" s="134"/>
      <c r="N277" s="134"/>
      <c r="O277" s="134"/>
      <c r="P277" s="134"/>
      <c r="Q277" s="134"/>
      <c r="R277" s="134"/>
      <c r="S277" s="134"/>
      <c r="T277" s="134"/>
      <c r="U277" s="134"/>
      <c r="V277" s="134"/>
      <c r="W277" s="134"/>
      <c r="X277" s="134"/>
      <c r="Y277" s="134"/>
      <c r="Z277" s="134"/>
      <c r="AA277" s="135"/>
      <c r="AB277" s="135"/>
      <c r="AC277" s="135"/>
      <c r="AD277" s="135"/>
      <c r="AE277" s="135"/>
      <c r="AF277" s="135"/>
      <c r="AG277" s="135"/>
      <c r="AH277" s="135"/>
      <c r="AI277" s="135"/>
      <c r="AJ277" s="135"/>
      <c r="AK277" s="135"/>
      <c r="AL277" s="135"/>
      <c r="AM277" s="135"/>
      <c r="AN277" s="135"/>
      <c r="AO277" s="135"/>
      <c r="AP277" s="135"/>
      <c r="AQ277" s="135"/>
      <c r="AR277" s="135"/>
      <c r="AS277" s="135"/>
      <c r="AT277" s="135"/>
    </row>
    <row r="278" ht="15.75" customHeight="1">
      <c r="A278" s="134"/>
      <c r="B278" s="293"/>
      <c r="C278" s="293"/>
      <c r="D278" s="134"/>
      <c r="E278" s="293"/>
      <c r="F278" s="134"/>
      <c r="G278" s="134"/>
      <c r="H278" s="134"/>
      <c r="I278" s="134"/>
      <c r="J278" s="132"/>
      <c r="K278" s="134"/>
      <c r="L278" s="134"/>
      <c r="M278" s="134"/>
      <c r="N278" s="134"/>
      <c r="O278" s="134"/>
      <c r="P278" s="134"/>
      <c r="Q278" s="134"/>
      <c r="R278" s="134"/>
      <c r="S278" s="134"/>
      <c r="T278" s="134"/>
      <c r="U278" s="134"/>
      <c r="V278" s="134"/>
      <c r="W278" s="134"/>
      <c r="X278" s="134"/>
      <c r="Y278" s="134"/>
      <c r="Z278" s="134"/>
      <c r="AA278" s="135"/>
      <c r="AB278" s="135"/>
      <c r="AC278" s="135"/>
      <c r="AD278" s="135"/>
      <c r="AE278" s="135"/>
      <c r="AF278" s="135"/>
      <c r="AG278" s="135"/>
      <c r="AH278" s="135"/>
      <c r="AI278" s="135"/>
      <c r="AJ278" s="135"/>
      <c r="AK278" s="135"/>
      <c r="AL278" s="135"/>
      <c r="AM278" s="135"/>
      <c r="AN278" s="135"/>
      <c r="AO278" s="135"/>
      <c r="AP278" s="135"/>
      <c r="AQ278" s="135"/>
      <c r="AR278" s="135"/>
      <c r="AS278" s="135"/>
      <c r="AT278" s="135"/>
    </row>
    <row r="279" ht="15.75" customHeight="1">
      <c r="A279" s="134"/>
      <c r="B279" s="293"/>
      <c r="C279" s="293"/>
      <c r="D279" s="134"/>
      <c r="E279" s="293"/>
      <c r="F279" s="134"/>
      <c r="G279" s="134"/>
      <c r="H279" s="134"/>
      <c r="I279" s="134"/>
      <c r="J279" s="132"/>
      <c r="K279" s="134"/>
      <c r="L279" s="134"/>
      <c r="M279" s="134"/>
      <c r="N279" s="134"/>
      <c r="O279" s="134"/>
      <c r="P279" s="134"/>
      <c r="Q279" s="134"/>
      <c r="R279" s="134"/>
      <c r="S279" s="134"/>
      <c r="T279" s="134"/>
      <c r="U279" s="134"/>
      <c r="V279" s="134"/>
      <c r="W279" s="134"/>
      <c r="X279" s="134"/>
      <c r="Y279" s="134"/>
      <c r="Z279" s="134"/>
      <c r="AA279" s="135"/>
      <c r="AB279" s="135"/>
      <c r="AC279" s="135"/>
      <c r="AD279" s="135"/>
      <c r="AE279" s="135"/>
      <c r="AF279" s="135"/>
      <c r="AG279" s="135"/>
      <c r="AH279" s="135"/>
      <c r="AI279" s="135"/>
      <c r="AJ279" s="135"/>
      <c r="AK279" s="135"/>
      <c r="AL279" s="135"/>
      <c r="AM279" s="135"/>
      <c r="AN279" s="135"/>
      <c r="AO279" s="135"/>
      <c r="AP279" s="135"/>
      <c r="AQ279" s="135"/>
      <c r="AR279" s="135"/>
      <c r="AS279" s="135"/>
      <c r="AT279" s="135"/>
    </row>
    <row r="280" ht="15.75" customHeight="1">
      <c r="A280" s="134"/>
      <c r="B280" s="293"/>
      <c r="C280" s="293"/>
      <c r="D280" s="134"/>
      <c r="E280" s="293"/>
      <c r="F280" s="134"/>
      <c r="G280" s="134"/>
      <c r="H280" s="134"/>
      <c r="I280" s="134"/>
      <c r="J280" s="132"/>
      <c r="K280" s="134"/>
      <c r="L280" s="134"/>
      <c r="M280" s="134"/>
      <c r="N280" s="134"/>
      <c r="O280" s="134"/>
      <c r="P280" s="134"/>
      <c r="Q280" s="134"/>
      <c r="R280" s="134"/>
      <c r="S280" s="134"/>
      <c r="T280" s="134"/>
      <c r="U280" s="134"/>
      <c r="V280" s="134"/>
      <c r="W280" s="134"/>
      <c r="X280" s="134"/>
      <c r="Y280" s="134"/>
      <c r="Z280" s="134"/>
      <c r="AA280" s="135"/>
      <c r="AB280" s="135"/>
      <c r="AC280" s="135"/>
      <c r="AD280" s="135"/>
      <c r="AE280" s="135"/>
      <c r="AF280" s="135"/>
      <c r="AG280" s="135"/>
      <c r="AH280" s="135"/>
      <c r="AI280" s="135"/>
      <c r="AJ280" s="135"/>
      <c r="AK280" s="135"/>
      <c r="AL280" s="135"/>
      <c r="AM280" s="135"/>
      <c r="AN280" s="135"/>
      <c r="AO280" s="135"/>
      <c r="AP280" s="135"/>
      <c r="AQ280" s="135"/>
      <c r="AR280" s="135"/>
      <c r="AS280" s="135"/>
      <c r="AT280" s="135"/>
    </row>
    <row r="281" ht="15.75" customHeight="1">
      <c r="A281" s="134"/>
      <c r="B281" s="293"/>
      <c r="C281" s="293"/>
      <c r="D281" s="134"/>
      <c r="E281" s="293"/>
      <c r="F281" s="134"/>
      <c r="G281" s="134"/>
      <c r="H281" s="134"/>
      <c r="I281" s="134"/>
      <c r="J281" s="132"/>
      <c r="K281" s="134"/>
      <c r="L281" s="134"/>
      <c r="M281" s="134"/>
      <c r="N281" s="134"/>
      <c r="O281" s="134"/>
      <c r="P281" s="134"/>
      <c r="Q281" s="134"/>
      <c r="R281" s="134"/>
      <c r="S281" s="134"/>
      <c r="T281" s="134"/>
      <c r="U281" s="134"/>
      <c r="V281" s="134"/>
      <c r="W281" s="134"/>
      <c r="X281" s="134"/>
      <c r="Y281" s="134"/>
      <c r="Z281" s="134"/>
      <c r="AA281" s="135"/>
      <c r="AB281" s="135"/>
      <c r="AC281" s="135"/>
      <c r="AD281" s="135"/>
      <c r="AE281" s="135"/>
      <c r="AF281" s="135"/>
      <c r="AG281" s="135"/>
      <c r="AH281" s="135"/>
      <c r="AI281" s="135"/>
      <c r="AJ281" s="135"/>
      <c r="AK281" s="135"/>
      <c r="AL281" s="135"/>
      <c r="AM281" s="135"/>
      <c r="AN281" s="135"/>
      <c r="AO281" s="135"/>
      <c r="AP281" s="135"/>
      <c r="AQ281" s="135"/>
      <c r="AR281" s="135"/>
      <c r="AS281" s="135"/>
      <c r="AT281" s="135"/>
    </row>
    <row r="282" ht="15.75" customHeight="1">
      <c r="A282" s="134"/>
      <c r="B282" s="293"/>
      <c r="C282" s="293"/>
      <c r="D282" s="134"/>
      <c r="E282" s="293"/>
      <c r="F282" s="134"/>
      <c r="G282" s="134"/>
      <c r="H282" s="134"/>
      <c r="I282" s="134"/>
      <c r="J282" s="132"/>
      <c r="K282" s="134"/>
      <c r="L282" s="134"/>
      <c r="M282" s="134"/>
      <c r="N282" s="134"/>
      <c r="O282" s="134"/>
      <c r="P282" s="134"/>
      <c r="Q282" s="134"/>
      <c r="R282" s="134"/>
      <c r="S282" s="134"/>
      <c r="T282" s="134"/>
      <c r="U282" s="134"/>
      <c r="V282" s="134"/>
      <c r="W282" s="134"/>
      <c r="X282" s="134"/>
      <c r="Y282" s="134"/>
      <c r="Z282" s="134"/>
      <c r="AA282" s="135"/>
      <c r="AB282" s="135"/>
      <c r="AC282" s="135"/>
      <c r="AD282" s="135"/>
      <c r="AE282" s="135"/>
      <c r="AF282" s="135"/>
      <c r="AG282" s="135"/>
      <c r="AH282" s="135"/>
      <c r="AI282" s="135"/>
      <c r="AJ282" s="135"/>
      <c r="AK282" s="135"/>
      <c r="AL282" s="135"/>
      <c r="AM282" s="135"/>
      <c r="AN282" s="135"/>
      <c r="AO282" s="135"/>
      <c r="AP282" s="135"/>
      <c r="AQ282" s="135"/>
      <c r="AR282" s="135"/>
      <c r="AS282" s="135"/>
      <c r="AT282" s="135"/>
    </row>
    <row r="283" ht="15.75" customHeight="1">
      <c r="B283" s="421"/>
      <c r="C283" s="421"/>
      <c r="E283" s="421"/>
      <c r="F283" s="422"/>
      <c r="G283" s="422"/>
      <c r="H283" s="422"/>
    </row>
    <row r="284" ht="15.75" customHeight="1">
      <c r="B284" s="421"/>
      <c r="C284" s="421"/>
      <c r="E284" s="421"/>
      <c r="F284" s="422"/>
      <c r="G284" s="422"/>
      <c r="H284" s="422"/>
    </row>
    <row r="285" ht="15.75" customHeight="1">
      <c r="B285" s="421"/>
      <c r="C285" s="421"/>
      <c r="E285" s="421"/>
      <c r="F285" s="422"/>
      <c r="G285" s="422"/>
      <c r="H285" s="422"/>
    </row>
    <row r="286" ht="15.75" customHeight="1">
      <c r="B286" s="421"/>
      <c r="C286" s="421"/>
      <c r="E286" s="421"/>
      <c r="F286" s="422"/>
      <c r="G286" s="422"/>
      <c r="H286" s="422"/>
    </row>
    <row r="287" ht="15.75" customHeight="1">
      <c r="B287" s="421"/>
      <c r="C287" s="421"/>
      <c r="E287" s="421"/>
      <c r="F287" s="422"/>
      <c r="G287" s="422"/>
      <c r="H287" s="422"/>
    </row>
    <row r="288" ht="15.75" customHeight="1">
      <c r="B288" s="421"/>
      <c r="C288" s="421"/>
      <c r="E288" s="421"/>
      <c r="F288" s="422"/>
      <c r="G288" s="422"/>
      <c r="H288" s="422"/>
    </row>
    <row r="289" ht="15.75" customHeight="1">
      <c r="B289" s="421"/>
      <c r="C289" s="421"/>
      <c r="E289" s="421"/>
      <c r="F289" s="422"/>
      <c r="G289" s="422"/>
      <c r="H289" s="422"/>
    </row>
    <row r="290" ht="15.75" customHeight="1">
      <c r="B290" s="421"/>
      <c r="C290" s="421"/>
      <c r="E290" s="421"/>
      <c r="F290" s="422"/>
      <c r="G290" s="422"/>
      <c r="H290" s="422"/>
    </row>
    <row r="291" ht="15.75" customHeight="1">
      <c r="B291" s="421"/>
      <c r="C291" s="421"/>
      <c r="E291" s="421"/>
      <c r="F291" s="422"/>
      <c r="G291" s="422"/>
      <c r="H291" s="422"/>
    </row>
    <row r="292" ht="15.75" customHeight="1">
      <c r="B292" s="421"/>
      <c r="C292" s="421"/>
      <c r="E292" s="421"/>
      <c r="F292" s="422"/>
      <c r="G292" s="422"/>
      <c r="H292" s="422"/>
    </row>
    <row r="293" ht="15.75" customHeight="1">
      <c r="B293" s="421"/>
      <c r="C293" s="421"/>
      <c r="E293" s="421"/>
      <c r="F293" s="422"/>
      <c r="G293" s="422"/>
      <c r="H293" s="422"/>
    </row>
    <row r="294" ht="15.75" customHeight="1">
      <c r="B294" s="421"/>
      <c r="C294" s="421"/>
      <c r="E294" s="421"/>
      <c r="F294" s="422"/>
      <c r="G294" s="422"/>
      <c r="H294" s="422"/>
    </row>
    <row r="295" ht="15.75" customHeight="1">
      <c r="B295" s="421"/>
      <c r="C295" s="421"/>
      <c r="E295" s="421"/>
      <c r="F295" s="422"/>
      <c r="G295" s="422"/>
      <c r="H295" s="422"/>
    </row>
    <row r="296" ht="15.75" customHeight="1">
      <c r="B296" s="421"/>
      <c r="C296" s="421"/>
      <c r="E296" s="421"/>
      <c r="F296" s="422"/>
      <c r="G296" s="422"/>
      <c r="H296" s="422"/>
    </row>
    <row r="297" ht="15.75" customHeight="1">
      <c r="B297" s="421"/>
      <c r="C297" s="421"/>
      <c r="E297" s="421"/>
      <c r="F297" s="422"/>
      <c r="G297" s="422"/>
      <c r="H297" s="422"/>
    </row>
    <row r="298" ht="15.75" customHeight="1">
      <c r="B298" s="421"/>
      <c r="C298" s="421"/>
      <c r="E298" s="421"/>
      <c r="F298" s="422"/>
      <c r="G298" s="422"/>
      <c r="H298" s="422"/>
    </row>
    <row r="299" ht="15.75" customHeight="1">
      <c r="B299" s="421"/>
      <c r="C299" s="421"/>
      <c r="E299" s="421"/>
      <c r="F299" s="422"/>
      <c r="G299" s="422"/>
      <c r="H299" s="422"/>
    </row>
    <row r="300" ht="15.75" customHeight="1">
      <c r="B300" s="421"/>
      <c r="C300" s="421"/>
      <c r="E300" s="421"/>
      <c r="F300" s="422"/>
      <c r="G300" s="422"/>
      <c r="H300" s="422"/>
    </row>
    <row r="301" ht="15.75" customHeight="1">
      <c r="B301" s="421"/>
      <c r="C301" s="421"/>
      <c r="E301" s="421"/>
      <c r="F301" s="422"/>
      <c r="G301" s="422"/>
      <c r="H301" s="422"/>
    </row>
    <row r="302" ht="15.75" customHeight="1">
      <c r="B302" s="421"/>
      <c r="C302" s="421"/>
      <c r="E302" s="421"/>
      <c r="F302" s="422"/>
      <c r="G302" s="422"/>
      <c r="H302" s="422"/>
    </row>
    <row r="303" ht="15.75" customHeight="1">
      <c r="B303" s="421"/>
      <c r="C303" s="421"/>
      <c r="E303" s="421"/>
      <c r="F303" s="422"/>
      <c r="G303" s="422"/>
      <c r="H303" s="422"/>
    </row>
    <row r="304" ht="15.75" customHeight="1">
      <c r="B304" s="421"/>
      <c r="C304" s="421"/>
      <c r="E304" s="421"/>
      <c r="F304" s="422"/>
      <c r="G304" s="422"/>
      <c r="H304" s="422"/>
    </row>
    <row r="305" ht="15.75" customHeight="1">
      <c r="B305" s="421"/>
      <c r="C305" s="421"/>
      <c r="E305" s="421"/>
      <c r="F305" s="422"/>
      <c r="G305" s="422"/>
      <c r="H305" s="422"/>
    </row>
    <row r="306" ht="15.75" customHeight="1">
      <c r="B306" s="421"/>
      <c r="C306" s="421"/>
      <c r="E306" s="421"/>
      <c r="F306" s="422"/>
      <c r="G306" s="422"/>
      <c r="H306" s="422"/>
    </row>
    <row r="307" ht="15.75" customHeight="1">
      <c r="B307" s="421"/>
      <c r="C307" s="421"/>
      <c r="E307" s="421"/>
      <c r="F307" s="422"/>
      <c r="G307" s="422"/>
      <c r="H307" s="422"/>
    </row>
    <row r="308" ht="15.75" customHeight="1">
      <c r="B308" s="421"/>
      <c r="C308" s="421"/>
      <c r="E308" s="421"/>
      <c r="F308" s="422"/>
      <c r="G308" s="422"/>
      <c r="H308" s="422"/>
    </row>
    <row r="309" ht="15.75" customHeight="1">
      <c r="B309" s="421"/>
      <c r="C309" s="421"/>
      <c r="E309" s="421"/>
      <c r="F309" s="422"/>
      <c r="G309" s="422"/>
      <c r="H309" s="422"/>
    </row>
    <row r="310" ht="15.75" customHeight="1">
      <c r="B310" s="421"/>
      <c r="C310" s="421"/>
      <c r="E310" s="421"/>
      <c r="F310" s="422"/>
      <c r="G310" s="422"/>
      <c r="H310" s="422"/>
    </row>
    <row r="311" ht="15.75" customHeight="1">
      <c r="B311" s="421"/>
      <c r="C311" s="421"/>
      <c r="E311" s="421"/>
      <c r="F311" s="422"/>
      <c r="G311" s="422"/>
      <c r="H311" s="422"/>
    </row>
    <row r="312" ht="15.75" customHeight="1">
      <c r="B312" s="421"/>
      <c r="C312" s="421"/>
      <c r="E312" s="421"/>
      <c r="F312" s="422"/>
      <c r="G312" s="422"/>
      <c r="H312" s="422"/>
    </row>
    <row r="313" ht="15.75" customHeight="1">
      <c r="B313" s="421"/>
      <c r="C313" s="421"/>
      <c r="E313" s="421"/>
      <c r="F313" s="422"/>
      <c r="G313" s="422"/>
      <c r="H313" s="422"/>
    </row>
    <row r="314" ht="15.75" customHeight="1">
      <c r="B314" s="421"/>
      <c r="C314" s="421"/>
      <c r="E314" s="421"/>
      <c r="F314" s="422"/>
      <c r="G314" s="422"/>
      <c r="H314" s="422"/>
    </row>
    <row r="315" ht="15.75" customHeight="1">
      <c r="B315" s="421"/>
      <c r="C315" s="421"/>
      <c r="E315" s="421"/>
      <c r="F315" s="422"/>
      <c r="G315" s="422"/>
      <c r="H315" s="422"/>
    </row>
    <row r="316" ht="15.75" customHeight="1">
      <c r="B316" s="421"/>
      <c r="C316" s="421"/>
      <c r="E316" s="421"/>
      <c r="F316" s="422"/>
      <c r="G316" s="422"/>
      <c r="H316" s="422"/>
    </row>
    <row r="317" ht="15.75" customHeight="1">
      <c r="B317" s="421"/>
      <c r="C317" s="421"/>
      <c r="E317" s="421"/>
      <c r="F317" s="422"/>
      <c r="G317" s="422"/>
      <c r="H317" s="422"/>
    </row>
    <row r="318" ht="15.75" customHeight="1">
      <c r="B318" s="421"/>
      <c r="C318" s="421"/>
      <c r="E318" s="421"/>
      <c r="F318" s="422"/>
      <c r="G318" s="422"/>
      <c r="H318" s="422"/>
    </row>
    <row r="319" ht="15.75" customHeight="1">
      <c r="B319" s="421"/>
      <c r="C319" s="421"/>
      <c r="E319" s="421"/>
      <c r="F319" s="422"/>
      <c r="G319" s="422"/>
      <c r="H319" s="422"/>
    </row>
    <row r="320" ht="15.75" customHeight="1">
      <c r="B320" s="421"/>
      <c r="C320" s="421"/>
      <c r="E320" s="421"/>
      <c r="F320" s="422"/>
      <c r="G320" s="422"/>
      <c r="H320" s="422"/>
    </row>
    <row r="321" ht="15.75" customHeight="1">
      <c r="B321" s="421"/>
      <c r="C321" s="421"/>
      <c r="E321" s="421"/>
      <c r="F321" s="422"/>
      <c r="G321" s="422"/>
      <c r="H321" s="422"/>
    </row>
    <row r="322" ht="15.75" customHeight="1">
      <c r="B322" s="421"/>
      <c r="C322" s="421"/>
      <c r="E322" s="421"/>
      <c r="F322" s="422"/>
      <c r="G322" s="422"/>
      <c r="H322" s="422"/>
    </row>
    <row r="323" ht="15.75" customHeight="1">
      <c r="B323" s="421"/>
      <c r="C323" s="421"/>
      <c r="E323" s="421"/>
      <c r="F323" s="422"/>
      <c r="G323" s="422"/>
      <c r="H323" s="422"/>
    </row>
    <row r="324" ht="15.75" customHeight="1">
      <c r="B324" s="421"/>
      <c r="C324" s="421"/>
      <c r="E324" s="421"/>
      <c r="F324" s="422"/>
      <c r="G324" s="422"/>
      <c r="H324" s="422"/>
    </row>
    <row r="325" ht="15.75" customHeight="1">
      <c r="B325" s="421"/>
      <c r="C325" s="421"/>
      <c r="E325" s="421"/>
      <c r="F325" s="422"/>
      <c r="G325" s="422"/>
      <c r="H325" s="422"/>
    </row>
    <row r="326" ht="15.75" customHeight="1">
      <c r="B326" s="421"/>
      <c r="C326" s="421"/>
      <c r="E326" s="421"/>
      <c r="F326" s="422"/>
      <c r="G326" s="422"/>
      <c r="H326" s="422"/>
    </row>
    <row r="327" ht="15.75" customHeight="1">
      <c r="B327" s="421"/>
      <c r="C327" s="421"/>
      <c r="E327" s="421"/>
      <c r="F327" s="422"/>
      <c r="G327" s="422"/>
      <c r="H327" s="422"/>
    </row>
    <row r="328" ht="15.75" customHeight="1">
      <c r="B328" s="421"/>
      <c r="C328" s="421"/>
      <c r="E328" s="421"/>
      <c r="F328" s="422"/>
      <c r="G328" s="422"/>
      <c r="H328" s="422"/>
    </row>
    <row r="329" ht="15.75" customHeight="1">
      <c r="B329" s="421"/>
      <c r="C329" s="421"/>
      <c r="E329" s="421"/>
      <c r="F329" s="422"/>
      <c r="G329" s="422"/>
      <c r="H329" s="422"/>
    </row>
    <row r="330" ht="15.75" customHeight="1">
      <c r="B330" s="421"/>
      <c r="C330" s="421"/>
      <c r="E330" s="421"/>
      <c r="F330" s="422"/>
      <c r="G330" s="422"/>
      <c r="H330" s="422"/>
    </row>
    <row r="331" ht="15.75" customHeight="1">
      <c r="B331" s="421"/>
      <c r="C331" s="421"/>
      <c r="E331" s="421"/>
      <c r="F331" s="422"/>
      <c r="G331" s="422"/>
      <c r="H331" s="422"/>
    </row>
    <row r="332" ht="15.75" customHeight="1">
      <c r="B332" s="421"/>
      <c r="C332" s="421"/>
      <c r="E332" s="421"/>
      <c r="F332" s="422"/>
      <c r="G332" s="422"/>
      <c r="H332" s="422"/>
    </row>
    <row r="333" ht="15.75" customHeight="1">
      <c r="B333" s="421"/>
      <c r="C333" s="421"/>
      <c r="E333" s="421"/>
      <c r="F333" s="422"/>
      <c r="G333" s="422"/>
      <c r="H333" s="422"/>
    </row>
    <row r="334" ht="15.75" customHeight="1">
      <c r="B334" s="421"/>
      <c r="C334" s="421"/>
      <c r="E334" s="421"/>
      <c r="F334" s="422"/>
      <c r="G334" s="422"/>
      <c r="H334" s="422"/>
    </row>
    <row r="335" ht="15.75" customHeight="1">
      <c r="B335" s="421"/>
      <c r="C335" s="421"/>
      <c r="E335" s="421"/>
      <c r="F335" s="422"/>
      <c r="G335" s="422"/>
      <c r="H335" s="422"/>
    </row>
    <row r="336" ht="15.75" customHeight="1">
      <c r="B336" s="421"/>
      <c r="C336" s="421"/>
      <c r="E336" s="421"/>
      <c r="F336" s="422"/>
      <c r="G336" s="422"/>
      <c r="H336" s="422"/>
    </row>
    <row r="337" ht="15.75" customHeight="1">
      <c r="B337" s="421"/>
      <c r="C337" s="421"/>
      <c r="E337" s="421"/>
      <c r="F337" s="422"/>
      <c r="G337" s="422"/>
      <c r="H337" s="422"/>
    </row>
    <row r="338" ht="15.75" customHeight="1">
      <c r="B338" s="421"/>
      <c r="C338" s="421"/>
      <c r="E338" s="421"/>
      <c r="F338" s="422"/>
      <c r="G338" s="422"/>
      <c r="H338" s="422"/>
    </row>
    <row r="339" ht="15.75" customHeight="1">
      <c r="B339" s="421"/>
      <c r="C339" s="421"/>
      <c r="E339" s="421"/>
      <c r="F339" s="422"/>
      <c r="G339" s="422"/>
      <c r="H339" s="422"/>
    </row>
    <row r="340" ht="15.75" customHeight="1">
      <c r="B340" s="421"/>
      <c r="C340" s="421"/>
      <c r="E340" s="421"/>
      <c r="F340" s="422"/>
      <c r="G340" s="422"/>
      <c r="H340" s="422"/>
    </row>
    <row r="341" ht="15.75" customHeight="1">
      <c r="B341" s="421"/>
      <c r="C341" s="421"/>
      <c r="E341" s="421"/>
      <c r="F341" s="422"/>
      <c r="G341" s="422"/>
      <c r="H341" s="422"/>
    </row>
    <row r="342" ht="15.75" customHeight="1">
      <c r="B342" s="421"/>
      <c r="C342" s="421"/>
      <c r="E342" s="421"/>
      <c r="F342" s="422"/>
      <c r="G342" s="422"/>
      <c r="H342" s="422"/>
    </row>
    <row r="343" ht="15.75" customHeight="1">
      <c r="B343" s="421"/>
      <c r="C343" s="421"/>
      <c r="E343" s="421"/>
      <c r="F343" s="422"/>
      <c r="G343" s="422"/>
      <c r="H343" s="422"/>
    </row>
    <row r="344" ht="15.75" customHeight="1">
      <c r="B344" s="421"/>
      <c r="C344" s="421"/>
      <c r="E344" s="421"/>
      <c r="F344" s="422"/>
      <c r="G344" s="422"/>
      <c r="H344" s="422"/>
    </row>
    <row r="345" ht="15.75" customHeight="1">
      <c r="B345" s="421"/>
      <c r="C345" s="421"/>
      <c r="E345" s="421"/>
      <c r="F345" s="422"/>
      <c r="G345" s="422"/>
      <c r="H345" s="422"/>
    </row>
    <row r="346" ht="15.75" customHeight="1">
      <c r="B346" s="421"/>
      <c r="C346" s="421"/>
      <c r="E346" s="421"/>
      <c r="F346" s="422"/>
      <c r="G346" s="422"/>
      <c r="H346" s="422"/>
    </row>
    <row r="347" ht="15.75" customHeight="1">
      <c r="B347" s="421"/>
      <c r="C347" s="421"/>
      <c r="E347" s="421"/>
      <c r="F347" s="422"/>
      <c r="G347" s="422"/>
      <c r="H347" s="422"/>
    </row>
    <row r="348" ht="15.75" customHeight="1">
      <c r="B348" s="421"/>
      <c r="C348" s="421"/>
      <c r="E348" s="421"/>
      <c r="F348" s="422"/>
      <c r="G348" s="422"/>
      <c r="H348" s="422"/>
    </row>
    <row r="349" ht="15.75" customHeight="1">
      <c r="B349" s="421"/>
      <c r="C349" s="421"/>
      <c r="E349" s="421"/>
      <c r="F349" s="422"/>
      <c r="G349" s="422"/>
      <c r="H349" s="422"/>
    </row>
    <row r="350" ht="15.75" customHeight="1">
      <c r="B350" s="421"/>
      <c r="C350" s="421"/>
      <c r="E350" s="421"/>
      <c r="F350" s="422"/>
      <c r="G350" s="422"/>
      <c r="H350" s="422"/>
    </row>
    <row r="351" ht="15.75" customHeight="1">
      <c r="B351" s="421"/>
      <c r="C351" s="421"/>
      <c r="E351" s="421"/>
      <c r="F351" s="422"/>
      <c r="G351" s="422"/>
      <c r="H351" s="422"/>
    </row>
    <row r="352" ht="15.75" customHeight="1">
      <c r="B352" s="421"/>
      <c r="C352" s="421"/>
      <c r="E352" s="421"/>
      <c r="F352" s="422"/>
      <c r="G352" s="422"/>
      <c r="H352" s="422"/>
    </row>
    <row r="353" ht="15.75" customHeight="1">
      <c r="B353" s="421"/>
      <c r="C353" s="421"/>
      <c r="E353" s="421"/>
      <c r="F353" s="422"/>
      <c r="G353" s="422"/>
      <c r="H353" s="422"/>
    </row>
    <row r="354" ht="15.75" customHeight="1">
      <c r="B354" s="421"/>
      <c r="C354" s="421"/>
      <c r="E354" s="421"/>
      <c r="F354" s="422"/>
      <c r="G354" s="422"/>
      <c r="H354" s="422"/>
    </row>
    <row r="355" ht="15.75" customHeight="1">
      <c r="B355" s="421"/>
      <c r="C355" s="421"/>
      <c r="E355" s="421"/>
      <c r="F355" s="422"/>
      <c r="G355" s="422"/>
      <c r="H355" s="422"/>
    </row>
    <row r="356" ht="15.75" customHeight="1">
      <c r="B356" s="421"/>
      <c r="C356" s="421"/>
      <c r="E356" s="421"/>
      <c r="F356" s="422"/>
      <c r="G356" s="422"/>
      <c r="H356" s="422"/>
    </row>
    <row r="357" ht="15.75" customHeight="1">
      <c r="B357" s="421"/>
      <c r="C357" s="421"/>
      <c r="E357" s="421"/>
      <c r="F357" s="422"/>
      <c r="G357" s="422"/>
      <c r="H357" s="422"/>
    </row>
    <row r="358" ht="15.75" customHeight="1">
      <c r="B358" s="421"/>
      <c r="C358" s="421"/>
      <c r="E358" s="421"/>
      <c r="F358" s="422"/>
      <c r="G358" s="422"/>
      <c r="H358" s="422"/>
    </row>
    <row r="359" ht="15.75" customHeight="1">
      <c r="B359" s="421"/>
      <c r="C359" s="421"/>
      <c r="E359" s="421"/>
      <c r="F359" s="422"/>
      <c r="G359" s="422"/>
      <c r="H359" s="422"/>
    </row>
    <row r="360" ht="15.75" customHeight="1">
      <c r="B360" s="421"/>
      <c r="C360" s="421"/>
      <c r="E360" s="421"/>
      <c r="F360" s="422"/>
      <c r="G360" s="422"/>
      <c r="H360" s="422"/>
    </row>
    <row r="361" ht="15.75" customHeight="1">
      <c r="B361" s="421"/>
      <c r="C361" s="421"/>
      <c r="E361" s="421"/>
      <c r="F361" s="422"/>
      <c r="G361" s="422"/>
      <c r="H361" s="422"/>
    </row>
    <row r="362" ht="15.75" customHeight="1">
      <c r="B362" s="421"/>
      <c r="C362" s="421"/>
      <c r="E362" s="421"/>
      <c r="F362" s="422"/>
      <c r="G362" s="422"/>
      <c r="H362" s="422"/>
    </row>
    <row r="363" ht="15.75" customHeight="1">
      <c r="B363" s="421"/>
      <c r="C363" s="421"/>
      <c r="E363" s="421"/>
      <c r="F363" s="422"/>
      <c r="G363" s="422"/>
      <c r="H363" s="422"/>
    </row>
    <row r="364" ht="15.75" customHeight="1">
      <c r="B364" s="421"/>
      <c r="C364" s="421"/>
      <c r="E364" s="421"/>
      <c r="F364" s="422"/>
      <c r="G364" s="422"/>
      <c r="H364" s="422"/>
    </row>
    <row r="365" ht="15.75" customHeight="1">
      <c r="B365" s="421"/>
      <c r="C365" s="421"/>
      <c r="E365" s="421"/>
      <c r="F365" s="422"/>
      <c r="G365" s="422"/>
      <c r="H365" s="422"/>
    </row>
    <row r="366" ht="15.75" customHeight="1">
      <c r="B366" s="421"/>
      <c r="C366" s="421"/>
      <c r="E366" s="421"/>
      <c r="F366" s="422"/>
      <c r="G366" s="422"/>
      <c r="H366" s="422"/>
    </row>
    <row r="367" ht="15.75" customHeight="1">
      <c r="B367" s="421"/>
      <c r="C367" s="421"/>
      <c r="E367" s="421"/>
      <c r="F367" s="422"/>
      <c r="G367" s="422"/>
      <c r="H367" s="422"/>
    </row>
    <row r="368" ht="15.75" customHeight="1">
      <c r="B368" s="421"/>
      <c r="C368" s="421"/>
      <c r="E368" s="421"/>
      <c r="F368" s="422"/>
      <c r="G368" s="422"/>
      <c r="H368" s="422"/>
    </row>
    <row r="369" ht="15.75" customHeight="1">
      <c r="B369" s="421"/>
      <c r="C369" s="421"/>
      <c r="E369" s="421"/>
      <c r="F369" s="422"/>
      <c r="G369" s="422"/>
      <c r="H369" s="422"/>
    </row>
    <row r="370" ht="15.75" customHeight="1">
      <c r="B370" s="421"/>
      <c r="C370" s="421"/>
      <c r="E370" s="421"/>
      <c r="F370" s="422"/>
      <c r="G370" s="422"/>
      <c r="H370" s="422"/>
    </row>
    <row r="371" ht="15.75" customHeight="1">
      <c r="B371" s="421"/>
      <c r="C371" s="421"/>
      <c r="E371" s="421"/>
      <c r="F371" s="422"/>
      <c r="G371" s="422"/>
      <c r="H371" s="422"/>
    </row>
    <row r="372" ht="15.75" customHeight="1">
      <c r="B372" s="421"/>
      <c r="C372" s="421"/>
      <c r="E372" s="421"/>
      <c r="F372" s="422"/>
      <c r="G372" s="422"/>
      <c r="H372" s="422"/>
    </row>
    <row r="373" ht="15.75" customHeight="1">
      <c r="B373" s="421"/>
      <c r="C373" s="421"/>
      <c r="E373" s="421"/>
      <c r="F373" s="422"/>
      <c r="G373" s="422"/>
      <c r="H373" s="422"/>
    </row>
    <row r="374" ht="15.75" customHeight="1">
      <c r="B374" s="421"/>
      <c r="C374" s="421"/>
      <c r="E374" s="421"/>
      <c r="F374" s="422"/>
      <c r="G374" s="422"/>
      <c r="H374" s="422"/>
    </row>
    <row r="375" ht="15.75" customHeight="1">
      <c r="B375" s="421"/>
      <c r="C375" s="421"/>
      <c r="E375" s="421"/>
      <c r="F375" s="422"/>
      <c r="G375" s="422"/>
      <c r="H375" s="422"/>
    </row>
    <row r="376" ht="15.75" customHeight="1">
      <c r="B376" s="421"/>
      <c r="C376" s="421"/>
      <c r="E376" s="421"/>
      <c r="F376" s="422"/>
      <c r="G376" s="422"/>
      <c r="H376" s="422"/>
    </row>
    <row r="377" ht="15.75" customHeight="1">
      <c r="B377" s="421"/>
      <c r="C377" s="421"/>
      <c r="E377" s="421"/>
      <c r="F377" s="422"/>
      <c r="G377" s="422"/>
      <c r="H377" s="422"/>
    </row>
    <row r="378" ht="15.75" customHeight="1">
      <c r="B378" s="421"/>
      <c r="C378" s="421"/>
      <c r="E378" s="421"/>
      <c r="F378" s="422"/>
      <c r="G378" s="422"/>
      <c r="H378" s="422"/>
    </row>
    <row r="379" ht="15.75" customHeight="1">
      <c r="B379" s="421"/>
      <c r="C379" s="421"/>
      <c r="E379" s="421"/>
      <c r="F379" s="422"/>
      <c r="G379" s="422"/>
      <c r="H379" s="422"/>
    </row>
    <row r="380" ht="15.75" customHeight="1">
      <c r="B380" s="421"/>
      <c r="C380" s="421"/>
      <c r="E380" s="421"/>
      <c r="F380" s="422"/>
      <c r="G380" s="422"/>
      <c r="H380" s="422"/>
    </row>
    <row r="381" ht="15.75" customHeight="1">
      <c r="B381" s="421"/>
      <c r="C381" s="421"/>
      <c r="E381" s="421"/>
      <c r="F381" s="422"/>
      <c r="G381" s="422"/>
      <c r="H381" s="422"/>
    </row>
    <row r="382" ht="15.75" customHeight="1">
      <c r="B382" s="421"/>
      <c r="C382" s="421"/>
      <c r="E382" s="421"/>
      <c r="F382" s="422"/>
      <c r="G382" s="422"/>
      <c r="H382" s="422"/>
    </row>
    <row r="383" ht="15.75" customHeight="1">
      <c r="B383" s="421"/>
      <c r="C383" s="421"/>
      <c r="E383" s="421"/>
      <c r="F383" s="422"/>
      <c r="G383" s="422"/>
      <c r="H383" s="422"/>
    </row>
    <row r="384" ht="15.75" customHeight="1">
      <c r="B384" s="421"/>
      <c r="C384" s="421"/>
      <c r="E384" s="421"/>
      <c r="F384" s="422"/>
      <c r="G384" s="422"/>
      <c r="H384" s="422"/>
    </row>
    <row r="385" ht="15.75" customHeight="1">
      <c r="B385" s="421"/>
      <c r="C385" s="421"/>
      <c r="E385" s="421"/>
      <c r="F385" s="422"/>
      <c r="G385" s="422"/>
      <c r="H385" s="422"/>
    </row>
    <row r="386" ht="15.75" customHeight="1">
      <c r="B386" s="421"/>
      <c r="C386" s="421"/>
      <c r="E386" s="421"/>
      <c r="F386" s="422"/>
      <c r="G386" s="422"/>
      <c r="H386" s="422"/>
    </row>
    <row r="387" ht="15.75" customHeight="1">
      <c r="B387" s="421"/>
      <c r="C387" s="421"/>
      <c r="E387" s="421"/>
      <c r="F387" s="422"/>
      <c r="G387" s="422"/>
      <c r="H387" s="422"/>
    </row>
    <row r="388" ht="15.75" customHeight="1">
      <c r="B388" s="421"/>
      <c r="C388" s="421"/>
      <c r="E388" s="421"/>
      <c r="F388" s="422"/>
      <c r="G388" s="422"/>
      <c r="H388" s="422"/>
    </row>
    <row r="389" ht="15.75" customHeight="1">
      <c r="B389" s="421"/>
      <c r="C389" s="421"/>
      <c r="E389" s="421"/>
      <c r="F389" s="422"/>
      <c r="G389" s="422"/>
      <c r="H389" s="422"/>
    </row>
    <row r="390" ht="15.75" customHeight="1">
      <c r="B390" s="421"/>
      <c r="C390" s="421"/>
      <c r="E390" s="421"/>
      <c r="F390" s="422"/>
      <c r="G390" s="422"/>
      <c r="H390" s="422"/>
    </row>
    <row r="391" ht="15.75" customHeight="1">
      <c r="B391" s="421"/>
      <c r="C391" s="421"/>
      <c r="E391" s="421"/>
      <c r="F391" s="422"/>
      <c r="G391" s="422"/>
      <c r="H391" s="422"/>
    </row>
    <row r="392" ht="15.75" customHeight="1">
      <c r="B392" s="421"/>
      <c r="C392" s="421"/>
      <c r="E392" s="421"/>
      <c r="F392" s="422"/>
      <c r="G392" s="422"/>
      <c r="H392" s="422"/>
    </row>
    <row r="393" ht="15.75" customHeight="1">
      <c r="B393" s="421"/>
      <c r="C393" s="421"/>
      <c r="E393" s="421"/>
      <c r="F393" s="422"/>
      <c r="G393" s="422"/>
      <c r="H393" s="422"/>
    </row>
    <row r="394" ht="15.75" customHeight="1">
      <c r="B394" s="421"/>
      <c r="C394" s="421"/>
      <c r="E394" s="421"/>
      <c r="F394" s="422"/>
      <c r="G394" s="422"/>
      <c r="H394" s="422"/>
    </row>
    <row r="395" ht="15.75" customHeight="1">
      <c r="B395" s="421"/>
      <c r="C395" s="421"/>
      <c r="E395" s="421"/>
      <c r="F395" s="422"/>
      <c r="G395" s="422"/>
      <c r="H395" s="422"/>
    </row>
    <row r="396" ht="15.75" customHeight="1">
      <c r="B396" s="421"/>
      <c r="C396" s="421"/>
      <c r="E396" s="421"/>
      <c r="F396" s="422"/>
      <c r="G396" s="422"/>
      <c r="H396" s="422"/>
    </row>
    <row r="397" ht="15.75" customHeight="1">
      <c r="B397" s="421"/>
      <c r="C397" s="421"/>
      <c r="E397" s="421"/>
      <c r="F397" s="422"/>
      <c r="G397" s="422"/>
      <c r="H397" s="422"/>
    </row>
    <row r="398" ht="15.75" customHeight="1">
      <c r="B398" s="421"/>
      <c r="C398" s="421"/>
      <c r="E398" s="421"/>
      <c r="F398" s="422"/>
      <c r="G398" s="422"/>
      <c r="H398" s="422"/>
    </row>
    <row r="399" ht="15.75" customHeight="1">
      <c r="B399" s="421"/>
      <c r="C399" s="421"/>
      <c r="E399" s="421"/>
      <c r="F399" s="422"/>
      <c r="G399" s="422"/>
      <c r="H399" s="422"/>
    </row>
    <row r="400" ht="15.75" customHeight="1">
      <c r="B400" s="421"/>
      <c r="C400" s="421"/>
      <c r="E400" s="421"/>
      <c r="F400" s="422"/>
      <c r="G400" s="422"/>
      <c r="H400" s="422"/>
    </row>
    <row r="401" ht="15.75" customHeight="1">
      <c r="B401" s="421"/>
      <c r="C401" s="421"/>
      <c r="E401" s="421"/>
      <c r="F401" s="422"/>
      <c r="G401" s="422"/>
      <c r="H401" s="422"/>
    </row>
    <row r="402" ht="15.75" customHeight="1">
      <c r="B402" s="421"/>
      <c r="C402" s="421"/>
      <c r="E402" s="421"/>
      <c r="F402" s="422"/>
      <c r="G402" s="422"/>
      <c r="H402" s="422"/>
    </row>
    <row r="403" ht="15.75" customHeight="1">
      <c r="B403" s="421"/>
      <c r="C403" s="421"/>
      <c r="E403" s="421"/>
      <c r="F403" s="422"/>
      <c r="G403" s="422"/>
      <c r="H403" s="422"/>
    </row>
    <row r="404" ht="15.75" customHeight="1">
      <c r="B404" s="421"/>
      <c r="C404" s="421"/>
      <c r="E404" s="421"/>
      <c r="F404" s="422"/>
      <c r="G404" s="422"/>
      <c r="H404" s="422"/>
    </row>
    <row r="405" ht="15.75" customHeight="1">
      <c r="B405" s="421"/>
      <c r="C405" s="421"/>
      <c r="E405" s="421"/>
      <c r="F405" s="422"/>
      <c r="G405" s="422"/>
      <c r="H405" s="422"/>
    </row>
    <row r="406" ht="15.75" customHeight="1">
      <c r="B406" s="421"/>
      <c r="C406" s="421"/>
      <c r="E406" s="421"/>
      <c r="F406" s="422"/>
      <c r="G406" s="422"/>
      <c r="H406" s="422"/>
    </row>
    <row r="407" ht="15.75" customHeight="1">
      <c r="B407" s="421"/>
      <c r="C407" s="421"/>
      <c r="E407" s="421"/>
      <c r="F407" s="422"/>
      <c r="G407" s="422"/>
      <c r="H407" s="422"/>
    </row>
    <row r="408" ht="15.75" customHeight="1">
      <c r="B408" s="421"/>
      <c r="C408" s="421"/>
      <c r="E408" s="421"/>
      <c r="F408" s="422"/>
      <c r="G408" s="422"/>
      <c r="H408" s="422"/>
    </row>
    <row r="409" ht="15.75" customHeight="1">
      <c r="B409" s="421"/>
      <c r="C409" s="421"/>
      <c r="E409" s="421"/>
      <c r="F409" s="422"/>
      <c r="G409" s="422"/>
      <c r="H409" s="422"/>
    </row>
    <row r="410" ht="15.75" customHeight="1">
      <c r="B410" s="421"/>
      <c r="C410" s="421"/>
      <c r="E410" s="421"/>
      <c r="F410" s="422"/>
      <c r="G410" s="422"/>
      <c r="H410" s="422"/>
    </row>
    <row r="411" ht="15.75" customHeight="1">
      <c r="B411" s="421"/>
      <c r="C411" s="421"/>
      <c r="E411" s="421"/>
      <c r="F411" s="422"/>
      <c r="G411" s="422"/>
      <c r="H411" s="422"/>
    </row>
    <row r="412" ht="15.75" customHeight="1">
      <c r="B412" s="421"/>
      <c r="C412" s="421"/>
      <c r="E412" s="421"/>
      <c r="F412" s="422"/>
      <c r="G412" s="422"/>
      <c r="H412" s="422"/>
    </row>
    <row r="413" ht="15.75" customHeight="1">
      <c r="B413" s="421"/>
      <c r="C413" s="421"/>
      <c r="E413" s="421"/>
      <c r="F413" s="422"/>
      <c r="G413" s="422"/>
      <c r="H413" s="422"/>
    </row>
    <row r="414" ht="15.75" customHeight="1">
      <c r="B414" s="421"/>
      <c r="C414" s="421"/>
      <c r="E414" s="421"/>
      <c r="F414" s="422"/>
      <c r="G414" s="422"/>
      <c r="H414" s="422"/>
    </row>
    <row r="415" ht="15.75" customHeight="1">
      <c r="B415" s="421"/>
      <c r="C415" s="421"/>
      <c r="E415" s="421"/>
      <c r="F415" s="422"/>
      <c r="G415" s="422"/>
      <c r="H415" s="422"/>
    </row>
    <row r="416" ht="15.75" customHeight="1">
      <c r="B416" s="421"/>
      <c r="C416" s="421"/>
      <c r="E416" s="421"/>
      <c r="F416" s="422"/>
      <c r="G416" s="422"/>
      <c r="H416" s="422"/>
    </row>
    <row r="417" ht="15.75" customHeight="1">
      <c r="B417" s="421"/>
      <c r="C417" s="421"/>
      <c r="E417" s="421"/>
      <c r="F417" s="422"/>
      <c r="G417" s="422"/>
      <c r="H417" s="422"/>
    </row>
    <row r="418" ht="15.75" customHeight="1">
      <c r="B418" s="421"/>
      <c r="C418" s="421"/>
      <c r="E418" s="421"/>
      <c r="F418" s="422"/>
      <c r="G418" s="422"/>
      <c r="H418" s="422"/>
    </row>
    <row r="419" ht="15.75" customHeight="1">
      <c r="B419" s="421"/>
      <c r="C419" s="421"/>
      <c r="E419" s="421"/>
      <c r="F419" s="422"/>
      <c r="G419" s="422"/>
      <c r="H419" s="422"/>
    </row>
    <row r="420" ht="15.75" customHeight="1">
      <c r="B420" s="421"/>
      <c r="C420" s="421"/>
      <c r="E420" s="421"/>
      <c r="F420" s="422"/>
      <c r="G420" s="422"/>
      <c r="H420" s="422"/>
    </row>
    <row r="421" ht="15.75" customHeight="1">
      <c r="B421" s="421"/>
      <c r="C421" s="421"/>
      <c r="E421" s="421"/>
      <c r="F421" s="422"/>
      <c r="G421" s="422"/>
      <c r="H421" s="422"/>
    </row>
    <row r="422" ht="15.75" customHeight="1">
      <c r="B422" s="421"/>
      <c r="C422" s="421"/>
      <c r="E422" s="421"/>
      <c r="F422" s="422"/>
      <c r="G422" s="422"/>
      <c r="H422" s="422"/>
    </row>
    <row r="423" ht="15.75" customHeight="1">
      <c r="B423" s="421"/>
      <c r="C423" s="421"/>
      <c r="E423" s="421"/>
      <c r="F423" s="422"/>
      <c r="G423" s="422"/>
      <c r="H423" s="422"/>
    </row>
    <row r="424" ht="15.75" customHeight="1">
      <c r="B424" s="421"/>
      <c r="C424" s="421"/>
      <c r="E424" s="421"/>
      <c r="F424" s="422"/>
      <c r="G424" s="422"/>
      <c r="H424" s="422"/>
    </row>
    <row r="425" ht="15.75" customHeight="1">
      <c r="B425" s="421"/>
      <c r="C425" s="421"/>
      <c r="E425" s="421"/>
      <c r="F425" s="422"/>
      <c r="G425" s="422"/>
      <c r="H425" s="422"/>
    </row>
    <row r="426" ht="15.75" customHeight="1">
      <c r="B426" s="421"/>
      <c r="C426" s="421"/>
      <c r="E426" s="421"/>
      <c r="F426" s="422"/>
      <c r="G426" s="422"/>
      <c r="H426" s="422"/>
    </row>
    <row r="427" ht="15.75" customHeight="1">
      <c r="B427" s="421"/>
      <c r="C427" s="421"/>
      <c r="E427" s="421"/>
      <c r="F427" s="422"/>
      <c r="G427" s="422"/>
      <c r="H427" s="422"/>
    </row>
    <row r="428" ht="15.75" customHeight="1">
      <c r="B428" s="421"/>
      <c r="C428" s="421"/>
      <c r="E428" s="421"/>
      <c r="F428" s="422"/>
      <c r="G428" s="422"/>
      <c r="H428" s="422"/>
    </row>
    <row r="429" ht="15.75" customHeight="1">
      <c r="B429" s="421"/>
      <c r="C429" s="421"/>
      <c r="E429" s="421"/>
      <c r="F429" s="422"/>
      <c r="G429" s="422"/>
      <c r="H429" s="422"/>
    </row>
    <row r="430" ht="15.75" customHeight="1">
      <c r="B430" s="421"/>
      <c r="C430" s="421"/>
      <c r="E430" s="421"/>
      <c r="F430" s="422"/>
      <c r="G430" s="422"/>
      <c r="H430" s="422"/>
    </row>
    <row r="431" ht="15.75" customHeight="1">
      <c r="B431" s="421"/>
      <c r="C431" s="421"/>
      <c r="E431" s="421"/>
      <c r="F431" s="422"/>
      <c r="G431" s="422"/>
      <c r="H431" s="422"/>
    </row>
    <row r="432" ht="15.75" customHeight="1">
      <c r="B432" s="421"/>
      <c r="C432" s="421"/>
      <c r="E432" s="421"/>
      <c r="F432" s="422"/>
      <c r="G432" s="422"/>
      <c r="H432" s="422"/>
    </row>
    <row r="433" ht="15.75" customHeight="1">
      <c r="B433" s="421"/>
      <c r="C433" s="421"/>
      <c r="E433" s="421"/>
      <c r="F433" s="422"/>
      <c r="G433" s="422"/>
      <c r="H433" s="422"/>
    </row>
    <row r="434" ht="15.75" customHeight="1">
      <c r="B434" s="421"/>
      <c r="C434" s="421"/>
      <c r="E434" s="421"/>
      <c r="F434" s="422"/>
      <c r="G434" s="422"/>
      <c r="H434" s="422"/>
    </row>
    <row r="435" ht="15.75" customHeight="1">
      <c r="B435" s="421"/>
      <c r="C435" s="421"/>
      <c r="E435" s="421"/>
      <c r="F435" s="422"/>
      <c r="G435" s="422"/>
      <c r="H435" s="422"/>
    </row>
    <row r="436" ht="15.75" customHeight="1">
      <c r="B436" s="421"/>
      <c r="C436" s="421"/>
      <c r="E436" s="421"/>
      <c r="F436" s="422"/>
      <c r="G436" s="422"/>
      <c r="H436" s="422"/>
    </row>
    <row r="437" ht="15.75" customHeight="1">
      <c r="B437" s="421"/>
      <c r="C437" s="421"/>
      <c r="E437" s="421"/>
      <c r="F437" s="422"/>
      <c r="G437" s="422"/>
      <c r="H437" s="422"/>
    </row>
    <row r="438" ht="15.75" customHeight="1">
      <c r="B438" s="421"/>
      <c r="C438" s="421"/>
      <c r="E438" s="421"/>
      <c r="F438" s="422"/>
      <c r="G438" s="422"/>
      <c r="H438" s="422"/>
    </row>
    <row r="439" ht="15.75" customHeight="1">
      <c r="B439" s="421"/>
      <c r="C439" s="421"/>
      <c r="E439" s="421"/>
      <c r="F439" s="422"/>
      <c r="G439" s="422"/>
      <c r="H439" s="422"/>
    </row>
    <row r="440" ht="15.75" customHeight="1">
      <c r="B440" s="421"/>
      <c r="C440" s="421"/>
      <c r="E440" s="421"/>
      <c r="F440" s="422"/>
      <c r="G440" s="422"/>
      <c r="H440" s="422"/>
    </row>
    <row r="441" ht="15.75" customHeight="1">
      <c r="B441" s="421"/>
      <c r="C441" s="421"/>
      <c r="E441" s="421"/>
      <c r="F441" s="422"/>
      <c r="G441" s="422"/>
      <c r="H441" s="422"/>
    </row>
    <row r="442" ht="15.75" customHeight="1">
      <c r="B442" s="421"/>
      <c r="C442" s="421"/>
      <c r="E442" s="421"/>
      <c r="F442" s="422"/>
      <c r="G442" s="422"/>
      <c r="H442" s="422"/>
    </row>
    <row r="443" ht="15.75" customHeight="1">
      <c r="B443" s="421"/>
      <c r="C443" s="421"/>
      <c r="E443" s="421"/>
      <c r="F443" s="422"/>
      <c r="G443" s="422"/>
      <c r="H443" s="422"/>
    </row>
    <row r="444" ht="15.75" customHeight="1">
      <c r="B444" s="421"/>
      <c r="C444" s="421"/>
      <c r="E444" s="421"/>
      <c r="F444" s="422"/>
      <c r="G444" s="422"/>
      <c r="H444" s="422"/>
    </row>
    <row r="445" ht="15.75" customHeight="1">
      <c r="B445" s="421"/>
      <c r="C445" s="421"/>
      <c r="E445" s="421"/>
      <c r="F445" s="422"/>
      <c r="G445" s="422"/>
      <c r="H445" s="422"/>
    </row>
    <row r="446" ht="15.75" customHeight="1">
      <c r="B446" s="421"/>
      <c r="C446" s="421"/>
      <c r="E446" s="421"/>
      <c r="F446" s="422"/>
      <c r="G446" s="422"/>
      <c r="H446" s="422"/>
    </row>
    <row r="447" ht="15.75" customHeight="1">
      <c r="B447" s="421"/>
      <c r="C447" s="421"/>
      <c r="E447" s="421"/>
      <c r="F447" s="422"/>
      <c r="G447" s="422"/>
      <c r="H447" s="422"/>
    </row>
    <row r="448" ht="15.75" customHeight="1">
      <c r="B448" s="421"/>
      <c r="C448" s="421"/>
      <c r="E448" s="421"/>
      <c r="F448" s="422"/>
      <c r="G448" s="422"/>
      <c r="H448" s="422"/>
    </row>
    <row r="449" ht="15.75" customHeight="1">
      <c r="B449" s="421"/>
      <c r="C449" s="421"/>
      <c r="E449" s="421"/>
      <c r="F449" s="422"/>
      <c r="G449" s="422"/>
      <c r="H449" s="422"/>
    </row>
    <row r="450" ht="15.75" customHeight="1">
      <c r="B450" s="421"/>
      <c r="C450" s="421"/>
      <c r="E450" s="421"/>
      <c r="F450" s="422"/>
      <c r="G450" s="422"/>
      <c r="H450" s="422"/>
    </row>
    <row r="451" ht="15.75" customHeight="1">
      <c r="B451" s="421"/>
      <c r="C451" s="421"/>
      <c r="E451" s="421"/>
      <c r="F451" s="422"/>
      <c r="G451" s="422"/>
      <c r="H451" s="422"/>
    </row>
    <row r="452" ht="15.75" customHeight="1">
      <c r="B452" s="421"/>
      <c r="C452" s="421"/>
      <c r="E452" s="421"/>
      <c r="F452" s="422"/>
      <c r="G452" s="422"/>
      <c r="H452" s="422"/>
    </row>
    <row r="453" ht="15.75" customHeight="1">
      <c r="B453" s="421"/>
      <c r="C453" s="421"/>
      <c r="E453" s="421"/>
      <c r="F453" s="422"/>
      <c r="G453" s="422"/>
      <c r="H453" s="422"/>
    </row>
    <row r="454" ht="15.75" customHeight="1">
      <c r="B454" s="421"/>
      <c r="C454" s="421"/>
      <c r="E454" s="421"/>
      <c r="F454" s="422"/>
      <c r="G454" s="422"/>
      <c r="H454" s="422"/>
    </row>
    <row r="455" ht="15.75" customHeight="1">
      <c r="B455" s="421"/>
      <c r="C455" s="421"/>
      <c r="E455" s="421"/>
      <c r="F455" s="422"/>
      <c r="G455" s="422"/>
      <c r="H455" s="422"/>
    </row>
    <row r="456" ht="15.75" customHeight="1">
      <c r="B456" s="421"/>
      <c r="C456" s="421"/>
      <c r="E456" s="421"/>
      <c r="F456" s="422"/>
      <c r="G456" s="422"/>
      <c r="H456" s="422"/>
    </row>
    <row r="457" ht="15.75" customHeight="1">
      <c r="B457" s="421"/>
      <c r="C457" s="421"/>
      <c r="E457" s="421"/>
      <c r="F457" s="422"/>
      <c r="G457" s="422"/>
      <c r="H457" s="422"/>
    </row>
    <row r="458" ht="15.75" customHeight="1">
      <c r="B458" s="421"/>
      <c r="C458" s="421"/>
      <c r="E458" s="421"/>
      <c r="F458" s="422"/>
      <c r="G458" s="422"/>
      <c r="H458" s="422"/>
    </row>
    <row r="459" ht="15.75" customHeight="1">
      <c r="B459" s="421"/>
      <c r="C459" s="421"/>
      <c r="E459" s="421"/>
      <c r="F459" s="422"/>
      <c r="G459" s="422"/>
      <c r="H459" s="422"/>
    </row>
    <row r="460" ht="15.75" customHeight="1">
      <c r="B460" s="421"/>
      <c r="C460" s="421"/>
      <c r="E460" s="421"/>
      <c r="F460" s="422"/>
      <c r="G460" s="422"/>
      <c r="H460" s="422"/>
    </row>
    <row r="461" ht="15.75" customHeight="1">
      <c r="B461" s="421"/>
      <c r="C461" s="421"/>
      <c r="E461" s="421"/>
      <c r="F461" s="422"/>
      <c r="G461" s="422"/>
      <c r="H461" s="422"/>
    </row>
    <row r="462" ht="15.75" customHeight="1">
      <c r="B462" s="421"/>
      <c r="C462" s="421"/>
      <c r="E462" s="421"/>
      <c r="F462" s="422"/>
      <c r="G462" s="422"/>
      <c r="H462" s="422"/>
    </row>
    <row r="463" ht="15.75" customHeight="1">
      <c r="B463" s="421"/>
      <c r="C463" s="421"/>
      <c r="E463" s="421"/>
      <c r="F463" s="422"/>
      <c r="G463" s="422"/>
      <c r="H463" s="422"/>
    </row>
    <row r="464" ht="15.75" customHeight="1">
      <c r="B464" s="421"/>
      <c r="C464" s="421"/>
      <c r="E464" s="421"/>
      <c r="F464" s="422"/>
      <c r="G464" s="422"/>
      <c r="H464" s="422"/>
    </row>
    <row r="465" ht="15.75" customHeight="1">
      <c r="B465" s="421"/>
      <c r="C465" s="421"/>
      <c r="E465" s="421"/>
      <c r="F465" s="422"/>
      <c r="G465" s="422"/>
      <c r="H465" s="422"/>
    </row>
    <row r="466" ht="15.75" customHeight="1">
      <c r="B466" s="421"/>
      <c r="C466" s="421"/>
      <c r="E466" s="421"/>
      <c r="F466" s="422"/>
      <c r="G466" s="422"/>
      <c r="H466" s="422"/>
    </row>
    <row r="467" ht="15.75" customHeight="1">
      <c r="B467" s="421"/>
      <c r="C467" s="421"/>
      <c r="E467" s="421"/>
      <c r="F467" s="422"/>
      <c r="G467" s="422"/>
      <c r="H467" s="422"/>
    </row>
    <row r="468" ht="15.75" customHeight="1">
      <c r="B468" s="421"/>
      <c r="C468" s="421"/>
      <c r="E468" s="421"/>
      <c r="F468" s="422"/>
      <c r="G468" s="422"/>
      <c r="H468" s="422"/>
    </row>
    <row r="469" ht="15.75" customHeight="1">
      <c r="B469" s="421"/>
      <c r="C469" s="421"/>
      <c r="E469" s="421"/>
      <c r="F469" s="422"/>
      <c r="G469" s="422"/>
      <c r="H469" s="422"/>
    </row>
    <row r="470" ht="15.75" customHeight="1">
      <c r="B470" s="421"/>
      <c r="C470" s="421"/>
      <c r="E470" s="421"/>
      <c r="F470" s="422"/>
      <c r="G470" s="422"/>
      <c r="H470" s="422"/>
    </row>
    <row r="471" ht="15.75" customHeight="1">
      <c r="B471" s="421"/>
      <c r="C471" s="421"/>
      <c r="E471" s="421"/>
      <c r="F471" s="422"/>
      <c r="G471" s="422"/>
      <c r="H471" s="422"/>
    </row>
    <row r="472" ht="15.75" customHeight="1">
      <c r="B472" s="421"/>
      <c r="C472" s="421"/>
      <c r="E472" s="421"/>
      <c r="F472" s="422"/>
      <c r="G472" s="422"/>
      <c r="H472" s="422"/>
    </row>
    <row r="473" ht="15.75" customHeight="1">
      <c r="B473" s="421"/>
      <c r="C473" s="421"/>
      <c r="E473" s="421"/>
      <c r="F473" s="422"/>
      <c r="G473" s="422"/>
      <c r="H473" s="422"/>
    </row>
    <row r="474" ht="15.75" customHeight="1">
      <c r="B474" s="421"/>
      <c r="C474" s="421"/>
      <c r="E474" s="421"/>
      <c r="F474" s="422"/>
      <c r="G474" s="422"/>
      <c r="H474" s="422"/>
    </row>
    <row r="475" ht="15.75" customHeight="1">
      <c r="B475" s="421"/>
      <c r="C475" s="421"/>
      <c r="E475" s="421"/>
      <c r="F475" s="422"/>
      <c r="G475" s="422"/>
      <c r="H475" s="422"/>
    </row>
    <row r="476" ht="15.75" customHeight="1">
      <c r="B476" s="421"/>
      <c r="C476" s="421"/>
      <c r="E476" s="421"/>
      <c r="F476" s="422"/>
      <c r="G476" s="422"/>
      <c r="H476" s="422"/>
    </row>
    <row r="477" ht="15.75" customHeight="1">
      <c r="B477" s="421"/>
      <c r="C477" s="421"/>
      <c r="E477" s="421"/>
      <c r="F477" s="422"/>
      <c r="G477" s="422"/>
      <c r="H477" s="422"/>
    </row>
    <row r="478" ht="15.75" customHeight="1">
      <c r="B478" s="421"/>
      <c r="C478" s="421"/>
      <c r="E478" s="421"/>
      <c r="F478" s="422"/>
      <c r="G478" s="422"/>
      <c r="H478" s="422"/>
    </row>
    <row r="479" ht="15.75" customHeight="1">
      <c r="B479" s="421"/>
      <c r="C479" s="421"/>
      <c r="E479" s="421"/>
      <c r="F479" s="422"/>
      <c r="G479" s="422"/>
      <c r="H479" s="422"/>
    </row>
    <row r="480" ht="15.75" customHeight="1">
      <c r="B480" s="421"/>
      <c r="C480" s="421"/>
      <c r="E480" s="421"/>
      <c r="F480" s="422"/>
      <c r="G480" s="422"/>
      <c r="H480" s="422"/>
    </row>
    <row r="481" ht="15.75" customHeight="1">
      <c r="B481" s="421"/>
      <c r="C481" s="421"/>
      <c r="E481" s="421"/>
      <c r="F481" s="422"/>
      <c r="G481" s="422"/>
      <c r="H481" s="422"/>
    </row>
    <row r="482" ht="15.75" customHeight="1">
      <c r="B482" s="421"/>
      <c r="C482" s="421"/>
      <c r="E482" s="421"/>
      <c r="F482" s="422"/>
      <c r="G482" s="422"/>
      <c r="H482" s="422"/>
    </row>
    <row r="483" ht="15.75" customHeight="1">
      <c r="B483" s="421"/>
      <c r="C483" s="421"/>
      <c r="E483" s="421"/>
      <c r="F483" s="422"/>
      <c r="G483" s="422"/>
      <c r="H483" s="422"/>
    </row>
    <row r="484" ht="15.75" customHeight="1">
      <c r="B484" s="421"/>
      <c r="C484" s="421"/>
      <c r="E484" s="421"/>
      <c r="F484" s="422"/>
      <c r="G484" s="422"/>
      <c r="H484" s="422"/>
    </row>
    <row r="485" ht="15.75" customHeight="1">
      <c r="B485" s="421"/>
      <c r="C485" s="421"/>
      <c r="E485" s="421"/>
      <c r="F485" s="422"/>
      <c r="G485" s="422"/>
      <c r="H485" s="422"/>
    </row>
    <row r="486" ht="15.75" customHeight="1">
      <c r="B486" s="421"/>
      <c r="C486" s="421"/>
      <c r="E486" s="421"/>
      <c r="F486" s="422"/>
      <c r="G486" s="422"/>
      <c r="H486" s="422"/>
    </row>
    <row r="487" ht="15.75" customHeight="1">
      <c r="B487" s="421"/>
      <c r="C487" s="421"/>
      <c r="E487" s="421"/>
      <c r="F487" s="422"/>
      <c r="G487" s="422"/>
      <c r="H487" s="422"/>
    </row>
    <row r="488" ht="15.75" customHeight="1">
      <c r="B488" s="421"/>
      <c r="C488" s="421"/>
      <c r="E488" s="421"/>
      <c r="F488" s="422"/>
      <c r="G488" s="422"/>
      <c r="H488" s="422"/>
    </row>
    <row r="489" ht="15.75" customHeight="1">
      <c r="B489" s="421"/>
      <c r="C489" s="421"/>
      <c r="E489" s="421"/>
      <c r="F489" s="422"/>
      <c r="G489" s="422"/>
      <c r="H489" s="422"/>
    </row>
    <row r="490" ht="15.75" customHeight="1">
      <c r="B490" s="421"/>
      <c r="C490" s="421"/>
      <c r="E490" s="421"/>
      <c r="F490" s="422"/>
      <c r="G490" s="422"/>
      <c r="H490" s="422"/>
    </row>
    <row r="491" ht="15.75" customHeight="1">
      <c r="B491" s="421"/>
      <c r="C491" s="421"/>
      <c r="E491" s="421"/>
      <c r="F491" s="422"/>
      <c r="G491" s="422"/>
      <c r="H491" s="422"/>
    </row>
    <row r="492" ht="15.75" customHeight="1">
      <c r="B492" s="421"/>
      <c r="C492" s="421"/>
      <c r="E492" s="421"/>
      <c r="F492" s="422"/>
      <c r="G492" s="422"/>
      <c r="H492" s="422"/>
    </row>
    <row r="493" ht="15.75" customHeight="1">
      <c r="B493" s="421"/>
      <c r="C493" s="421"/>
      <c r="E493" s="421"/>
      <c r="F493" s="422"/>
      <c r="G493" s="422"/>
      <c r="H493" s="422"/>
    </row>
    <row r="494" ht="15.75" customHeight="1">
      <c r="B494" s="421"/>
      <c r="C494" s="421"/>
      <c r="E494" s="421"/>
      <c r="F494" s="422"/>
      <c r="G494" s="422"/>
      <c r="H494" s="422"/>
    </row>
    <row r="495" ht="15.75" customHeight="1">
      <c r="B495" s="421"/>
      <c r="C495" s="421"/>
      <c r="E495" s="421"/>
      <c r="F495" s="422"/>
      <c r="G495" s="422"/>
      <c r="H495" s="422"/>
    </row>
    <row r="496" ht="15.75" customHeight="1">
      <c r="B496" s="421"/>
      <c r="C496" s="421"/>
      <c r="E496" s="421"/>
      <c r="F496" s="422"/>
      <c r="G496" s="422"/>
      <c r="H496" s="422"/>
    </row>
    <row r="497" ht="15.75" customHeight="1">
      <c r="B497" s="421"/>
      <c r="C497" s="421"/>
      <c r="E497" s="421"/>
      <c r="F497" s="422"/>
      <c r="G497" s="422"/>
      <c r="H497" s="422"/>
    </row>
    <row r="498" ht="15.75" customHeight="1">
      <c r="B498" s="421"/>
      <c r="C498" s="421"/>
      <c r="E498" s="421"/>
      <c r="F498" s="422"/>
      <c r="G498" s="422"/>
      <c r="H498" s="422"/>
    </row>
    <row r="499" ht="15.75" customHeight="1">
      <c r="B499" s="421"/>
      <c r="C499" s="421"/>
      <c r="E499" s="421"/>
      <c r="F499" s="422"/>
      <c r="G499" s="422"/>
      <c r="H499" s="422"/>
    </row>
    <row r="500" ht="15.75" customHeight="1">
      <c r="B500" s="421"/>
      <c r="C500" s="421"/>
      <c r="E500" s="421"/>
      <c r="F500" s="422"/>
      <c r="G500" s="422"/>
      <c r="H500" s="422"/>
    </row>
    <row r="501" ht="15.75" customHeight="1">
      <c r="B501" s="421"/>
      <c r="C501" s="421"/>
      <c r="E501" s="421"/>
      <c r="F501" s="422"/>
      <c r="G501" s="422"/>
      <c r="H501" s="422"/>
    </row>
    <row r="502" ht="15.75" customHeight="1">
      <c r="B502" s="421"/>
      <c r="C502" s="421"/>
      <c r="E502" s="421"/>
      <c r="F502" s="422"/>
      <c r="G502" s="422"/>
      <c r="H502" s="422"/>
    </row>
    <row r="503" ht="15.75" customHeight="1">
      <c r="B503" s="421"/>
      <c r="C503" s="421"/>
      <c r="E503" s="421"/>
      <c r="F503" s="422"/>
      <c r="G503" s="422"/>
      <c r="H503" s="422"/>
    </row>
    <row r="504" ht="15.75" customHeight="1">
      <c r="B504" s="421"/>
      <c r="C504" s="421"/>
      <c r="E504" s="421"/>
      <c r="F504" s="422"/>
      <c r="G504" s="422"/>
      <c r="H504" s="422"/>
    </row>
    <row r="505" ht="15.75" customHeight="1">
      <c r="B505" s="421"/>
      <c r="C505" s="421"/>
      <c r="E505" s="421"/>
      <c r="F505" s="422"/>
      <c r="G505" s="422"/>
      <c r="H505" s="422"/>
    </row>
    <row r="506" ht="15.75" customHeight="1">
      <c r="B506" s="421"/>
      <c r="C506" s="421"/>
      <c r="E506" s="421"/>
      <c r="F506" s="422"/>
      <c r="G506" s="422"/>
      <c r="H506" s="422"/>
    </row>
    <row r="507" ht="15.75" customHeight="1">
      <c r="B507" s="421"/>
      <c r="C507" s="421"/>
      <c r="E507" s="421"/>
      <c r="F507" s="422"/>
      <c r="G507" s="422"/>
      <c r="H507" s="422"/>
    </row>
    <row r="508" ht="15.75" customHeight="1">
      <c r="B508" s="421"/>
      <c r="C508" s="421"/>
      <c r="E508" s="421"/>
      <c r="F508" s="422"/>
      <c r="G508" s="422"/>
      <c r="H508" s="422"/>
    </row>
    <row r="509" ht="15.75" customHeight="1">
      <c r="B509" s="421"/>
      <c r="C509" s="421"/>
      <c r="E509" s="421"/>
      <c r="F509" s="422"/>
      <c r="G509" s="422"/>
      <c r="H509" s="422"/>
    </row>
    <row r="510" ht="15.75" customHeight="1">
      <c r="B510" s="421"/>
      <c r="C510" s="421"/>
      <c r="E510" s="421"/>
      <c r="F510" s="422"/>
      <c r="G510" s="422"/>
      <c r="H510" s="422"/>
    </row>
    <row r="511" ht="15.75" customHeight="1">
      <c r="B511" s="421"/>
      <c r="C511" s="421"/>
      <c r="E511" s="421"/>
      <c r="F511" s="422"/>
      <c r="G511" s="422"/>
      <c r="H511" s="422"/>
    </row>
    <row r="512" ht="15.75" customHeight="1">
      <c r="B512" s="421"/>
      <c r="C512" s="421"/>
      <c r="E512" s="421"/>
      <c r="F512" s="422"/>
      <c r="G512" s="422"/>
      <c r="H512" s="422"/>
    </row>
    <row r="513" ht="15.75" customHeight="1">
      <c r="B513" s="421"/>
      <c r="C513" s="421"/>
      <c r="E513" s="421"/>
      <c r="F513" s="422"/>
      <c r="G513" s="422"/>
      <c r="H513" s="422"/>
    </row>
    <row r="514" ht="15.75" customHeight="1">
      <c r="B514" s="421"/>
      <c r="C514" s="421"/>
      <c r="E514" s="421"/>
      <c r="F514" s="422"/>
      <c r="G514" s="422"/>
      <c r="H514" s="422"/>
    </row>
    <row r="515" ht="15.75" customHeight="1">
      <c r="B515" s="421"/>
      <c r="C515" s="421"/>
      <c r="E515" s="421"/>
      <c r="F515" s="422"/>
      <c r="G515" s="422"/>
      <c r="H515" s="422"/>
    </row>
    <row r="516" ht="15.75" customHeight="1">
      <c r="B516" s="421"/>
      <c r="C516" s="421"/>
      <c r="E516" s="421"/>
      <c r="F516" s="422"/>
      <c r="G516" s="422"/>
      <c r="H516" s="422"/>
    </row>
    <row r="517" ht="15.75" customHeight="1">
      <c r="B517" s="421"/>
      <c r="C517" s="421"/>
      <c r="E517" s="421"/>
      <c r="F517" s="422"/>
      <c r="G517" s="422"/>
      <c r="H517" s="422"/>
    </row>
    <row r="518" ht="15.75" customHeight="1">
      <c r="B518" s="421"/>
      <c r="C518" s="421"/>
      <c r="E518" s="421"/>
      <c r="F518" s="422"/>
      <c r="G518" s="422"/>
      <c r="H518" s="422"/>
    </row>
    <row r="519" ht="15.75" customHeight="1">
      <c r="B519" s="421"/>
      <c r="C519" s="421"/>
      <c r="E519" s="421"/>
      <c r="F519" s="422"/>
      <c r="G519" s="422"/>
      <c r="H519" s="422"/>
    </row>
    <row r="520" ht="15.75" customHeight="1">
      <c r="B520" s="421"/>
      <c r="C520" s="421"/>
      <c r="E520" s="421"/>
      <c r="F520" s="422"/>
      <c r="G520" s="422"/>
      <c r="H520" s="422"/>
    </row>
    <row r="521" ht="15.75" customHeight="1">
      <c r="B521" s="421"/>
      <c r="C521" s="421"/>
      <c r="E521" s="421"/>
      <c r="F521" s="422"/>
      <c r="G521" s="422"/>
      <c r="H521" s="422"/>
    </row>
    <row r="522" ht="15.75" customHeight="1">
      <c r="B522" s="421"/>
      <c r="C522" s="421"/>
      <c r="E522" s="421"/>
      <c r="F522" s="422"/>
      <c r="G522" s="422"/>
      <c r="H522" s="422"/>
    </row>
    <row r="523" ht="15.75" customHeight="1">
      <c r="B523" s="421"/>
      <c r="C523" s="421"/>
      <c r="E523" s="421"/>
      <c r="F523" s="422"/>
      <c r="G523" s="422"/>
      <c r="H523" s="422"/>
    </row>
    <row r="524" ht="15.75" customHeight="1">
      <c r="B524" s="421"/>
      <c r="C524" s="421"/>
      <c r="E524" s="421"/>
      <c r="F524" s="422"/>
      <c r="G524" s="422"/>
      <c r="H524" s="422"/>
    </row>
    <row r="525" ht="15.75" customHeight="1">
      <c r="B525" s="421"/>
      <c r="C525" s="421"/>
      <c r="E525" s="421"/>
      <c r="F525" s="422"/>
      <c r="G525" s="422"/>
      <c r="H525" s="422"/>
    </row>
    <row r="526" ht="15.75" customHeight="1">
      <c r="B526" s="421"/>
      <c r="C526" s="421"/>
      <c r="E526" s="421"/>
      <c r="F526" s="422"/>
      <c r="G526" s="422"/>
      <c r="H526" s="422"/>
    </row>
    <row r="527" ht="15.75" customHeight="1">
      <c r="B527" s="421"/>
      <c r="C527" s="421"/>
      <c r="E527" s="421"/>
      <c r="F527" s="422"/>
      <c r="G527" s="422"/>
      <c r="H527" s="422"/>
    </row>
    <row r="528" ht="15.75" customHeight="1">
      <c r="B528" s="421"/>
      <c r="C528" s="421"/>
      <c r="E528" s="421"/>
      <c r="F528" s="422"/>
      <c r="G528" s="422"/>
      <c r="H528" s="422"/>
    </row>
    <row r="529" ht="15.75" customHeight="1">
      <c r="B529" s="421"/>
      <c r="C529" s="421"/>
      <c r="E529" s="421"/>
      <c r="F529" s="422"/>
      <c r="G529" s="422"/>
      <c r="H529" s="422"/>
    </row>
    <row r="530" ht="15.75" customHeight="1">
      <c r="B530" s="421"/>
      <c r="C530" s="421"/>
      <c r="E530" s="421"/>
      <c r="F530" s="422"/>
      <c r="G530" s="422"/>
      <c r="H530" s="422"/>
    </row>
    <row r="531" ht="15.75" customHeight="1">
      <c r="B531" s="421"/>
      <c r="C531" s="421"/>
      <c r="E531" s="421"/>
      <c r="F531" s="422"/>
      <c r="G531" s="422"/>
      <c r="H531" s="422"/>
    </row>
    <row r="532" ht="15.75" customHeight="1">
      <c r="B532" s="421"/>
      <c r="C532" s="421"/>
      <c r="E532" s="421"/>
      <c r="F532" s="422"/>
      <c r="G532" s="422"/>
      <c r="H532" s="422"/>
    </row>
    <row r="533" ht="15.75" customHeight="1">
      <c r="B533" s="421"/>
      <c r="C533" s="421"/>
      <c r="E533" s="421"/>
      <c r="F533" s="422"/>
      <c r="G533" s="422"/>
      <c r="H533" s="422"/>
    </row>
    <row r="534" ht="15.75" customHeight="1">
      <c r="B534" s="421"/>
      <c r="C534" s="421"/>
      <c r="E534" s="421"/>
      <c r="F534" s="422"/>
      <c r="G534" s="422"/>
      <c r="H534" s="422"/>
    </row>
    <row r="535" ht="15.75" customHeight="1">
      <c r="B535" s="421"/>
      <c r="C535" s="421"/>
      <c r="E535" s="421"/>
      <c r="F535" s="422"/>
      <c r="G535" s="422"/>
      <c r="H535" s="422"/>
    </row>
    <row r="536" ht="15.75" customHeight="1">
      <c r="B536" s="421"/>
      <c r="C536" s="421"/>
      <c r="E536" s="421"/>
      <c r="F536" s="422"/>
      <c r="G536" s="422"/>
      <c r="H536" s="422"/>
    </row>
    <row r="537" ht="15.75" customHeight="1">
      <c r="B537" s="421"/>
      <c r="C537" s="421"/>
      <c r="E537" s="421"/>
      <c r="F537" s="422"/>
      <c r="G537" s="422"/>
      <c r="H537" s="422"/>
    </row>
    <row r="538" ht="15.75" customHeight="1">
      <c r="B538" s="421"/>
      <c r="C538" s="421"/>
      <c r="E538" s="421"/>
      <c r="F538" s="422"/>
      <c r="G538" s="422"/>
      <c r="H538" s="422"/>
    </row>
    <row r="539" ht="15.75" customHeight="1">
      <c r="B539" s="421"/>
      <c r="C539" s="421"/>
      <c r="E539" s="421"/>
      <c r="F539" s="422"/>
      <c r="G539" s="422"/>
      <c r="H539" s="422"/>
    </row>
    <row r="540" ht="15.75" customHeight="1">
      <c r="B540" s="421"/>
      <c r="C540" s="421"/>
      <c r="E540" s="421"/>
      <c r="F540" s="422"/>
      <c r="G540" s="422"/>
      <c r="H540" s="422"/>
    </row>
    <row r="541" ht="15.75" customHeight="1">
      <c r="B541" s="421"/>
      <c r="C541" s="421"/>
      <c r="E541" s="421"/>
      <c r="F541" s="422"/>
      <c r="G541" s="422"/>
      <c r="H541" s="422"/>
    </row>
    <row r="542" ht="15.75" customHeight="1">
      <c r="B542" s="421"/>
      <c r="C542" s="421"/>
      <c r="E542" s="421"/>
      <c r="F542" s="422"/>
      <c r="G542" s="422"/>
      <c r="H542" s="422"/>
    </row>
    <row r="543" ht="15.75" customHeight="1">
      <c r="B543" s="421"/>
      <c r="C543" s="421"/>
      <c r="E543" s="421"/>
      <c r="F543" s="422"/>
      <c r="G543" s="422"/>
      <c r="H543" s="422"/>
    </row>
    <row r="544" ht="15.75" customHeight="1">
      <c r="B544" s="421"/>
      <c r="C544" s="421"/>
      <c r="E544" s="421"/>
      <c r="F544" s="422"/>
      <c r="G544" s="422"/>
      <c r="H544" s="422"/>
    </row>
    <row r="545" ht="15.75" customHeight="1">
      <c r="B545" s="421"/>
      <c r="C545" s="421"/>
      <c r="E545" s="421"/>
      <c r="F545" s="422"/>
      <c r="G545" s="422"/>
      <c r="H545" s="422"/>
    </row>
    <row r="546" ht="15.75" customHeight="1">
      <c r="B546" s="421"/>
      <c r="C546" s="421"/>
      <c r="E546" s="421"/>
      <c r="F546" s="422"/>
      <c r="G546" s="422"/>
      <c r="H546" s="422"/>
    </row>
    <row r="547" ht="15.75" customHeight="1">
      <c r="B547" s="421"/>
      <c r="C547" s="421"/>
      <c r="E547" s="421"/>
      <c r="F547" s="422"/>
      <c r="G547" s="422"/>
      <c r="H547" s="422"/>
    </row>
    <row r="548" ht="15.75" customHeight="1">
      <c r="B548" s="421"/>
      <c r="C548" s="421"/>
      <c r="E548" s="421"/>
      <c r="F548" s="422"/>
      <c r="G548" s="422"/>
      <c r="H548" s="422"/>
    </row>
    <row r="549" ht="15.75" customHeight="1">
      <c r="B549" s="421"/>
      <c r="C549" s="421"/>
      <c r="E549" s="421"/>
      <c r="F549" s="422"/>
      <c r="G549" s="422"/>
      <c r="H549" s="422"/>
    </row>
    <row r="550" ht="15.75" customHeight="1">
      <c r="B550" s="421"/>
      <c r="C550" s="421"/>
      <c r="E550" s="421"/>
      <c r="F550" s="422"/>
      <c r="G550" s="422"/>
      <c r="H550" s="422"/>
    </row>
    <row r="551" ht="15.75" customHeight="1">
      <c r="B551" s="421"/>
      <c r="C551" s="421"/>
      <c r="E551" s="421"/>
      <c r="F551" s="422"/>
      <c r="G551" s="422"/>
      <c r="H551" s="422"/>
    </row>
    <row r="552" ht="15.75" customHeight="1">
      <c r="B552" s="421"/>
      <c r="C552" s="421"/>
      <c r="E552" s="421"/>
      <c r="F552" s="422"/>
      <c r="G552" s="422"/>
      <c r="H552" s="422"/>
    </row>
    <row r="553" ht="15.75" customHeight="1">
      <c r="B553" s="421"/>
      <c r="C553" s="421"/>
      <c r="E553" s="421"/>
      <c r="F553" s="422"/>
      <c r="G553" s="422"/>
      <c r="H553" s="422"/>
    </row>
    <row r="554" ht="15.75" customHeight="1">
      <c r="B554" s="421"/>
      <c r="C554" s="421"/>
      <c r="E554" s="421"/>
      <c r="F554" s="422"/>
      <c r="G554" s="422"/>
      <c r="H554" s="422"/>
    </row>
    <row r="555" ht="15.75" customHeight="1">
      <c r="B555" s="421"/>
      <c r="C555" s="421"/>
      <c r="E555" s="421"/>
      <c r="F555" s="422"/>
      <c r="G555" s="422"/>
      <c r="H555" s="422"/>
    </row>
    <row r="556" ht="15.75" customHeight="1">
      <c r="B556" s="421"/>
      <c r="C556" s="421"/>
      <c r="E556" s="421"/>
      <c r="F556" s="422"/>
      <c r="G556" s="422"/>
      <c r="H556" s="422"/>
    </row>
    <row r="557" ht="15.75" customHeight="1">
      <c r="B557" s="421"/>
      <c r="C557" s="421"/>
      <c r="E557" s="421"/>
      <c r="F557" s="422"/>
      <c r="G557" s="422"/>
      <c r="H557" s="422"/>
    </row>
    <row r="558" ht="15.75" customHeight="1">
      <c r="B558" s="421"/>
      <c r="C558" s="421"/>
      <c r="E558" s="421"/>
      <c r="F558" s="422"/>
      <c r="G558" s="422"/>
      <c r="H558" s="422"/>
    </row>
    <row r="559" ht="15.75" customHeight="1">
      <c r="B559" s="421"/>
      <c r="C559" s="421"/>
      <c r="E559" s="421"/>
      <c r="F559" s="422"/>
      <c r="G559" s="422"/>
      <c r="H559" s="422"/>
    </row>
    <row r="560" ht="15.75" customHeight="1">
      <c r="B560" s="421"/>
      <c r="C560" s="421"/>
      <c r="E560" s="421"/>
      <c r="F560" s="422"/>
      <c r="G560" s="422"/>
      <c r="H560" s="422"/>
    </row>
    <row r="561" ht="15.75" customHeight="1">
      <c r="B561" s="421"/>
      <c r="C561" s="421"/>
      <c r="E561" s="421"/>
      <c r="F561" s="422"/>
      <c r="G561" s="422"/>
      <c r="H561" s="422"/>
    </row>
    <row r="562" ht="15.75" customHeight="1">
      <c r="B562" s="421"/>
      <c r="C562" s="421"/>
      <c r="E562" s="421"/>
      <c r="F562" s="422"/>
      <c r="G562" s="422"/>
      <c r="H562" s="422"/>
    </row>
    <row r="563" ht="15.75" customHeight="1">
      <c r="B563" s="421"/>
      <c r="C563" s="421"/>
      <c r="E563" s="421"/>
      <c r="F563" s="422"/>
      <c r="G563" s="422"/>
      <c r="H563" s="422"/>
    </row>
    <row r="564" ht="15.75" customHeight="1">
      <c r="B564" s="421"/>
      <c r="C564" s="421"/>
      <c r="E564" s="421"/>
      <c r="F564" s="422"/>
      <c r="G564" s="422"/>
      <c r="H564" s="422"/>
    </row>
    <row r="565" ht="15.75" customHeight="1">
      <c r="B565" s="421"/>
      <c r="C565" s="421"/>
      <c r="E565" s="421"/>
      <c r="F565" s="422"/>
      <c r="G565" s="422"/>
      <c r="H565" s="422"/>
    </row>
    <row r="566" ht="15.75" customHeight="1">
      <c r="B566" s="421"/>
      <c r="C566" s="421"/>
      <c r="E566" s="421"/>
      <c r="F566" s="422"/>
      <c r="G566" s="422"/>
      <c r="H566" s="422"/>
    </row>
    <row r="567" ht="15.75" customHeight="1">
      <c r="B567" s="421"/>
      <c r="C567" s="421"/>
      <c r="E567" s="421"/>
      <c r="F567" s="422"/>
      <c r="G567" s="422"/>
      <c r="H567" s="422"/>
    </row>
    <row r="568" ht="15.75" customHeight="1">
      <c r="B568" s="421"/>
      <c r="C568" s="421"/>
      <c r="E568" s="421"/>
      <c r="F568" s="422"/>
      <c r="G568" s="422"/>
      <c r="H568" s="422"/>
    </row>
    <row r="569" ht="15.75" customHeight="1">
      <c r="B569" s="421"/>
      <c r="C569" s="421"/>
      <c r="E569" s="421"/>
      <c r="F569" s="422"/>
      <c r="G569" s="422"/>
      <c r="H569" s="422"/>
    </row>
    <row r="570" ht="15.75" customHeight="1">
      <c r="B570" s="421"/>
      <c r="C570" s="421"/>
      <c r="E570" s="421"/>
      <c r="F570" s="422"/>
      <c r="G570" s="422"/>
      <c r="H570" s="422"/>
    </row>
    <row r="571" ht="15.75" customHeight="1">
      <c r="B571" s="421"/>
      <c r="C571" s="421"/>
      <c r="E571" s="421"/>
      <c r="F571" s="422"/>
      <c r="G571" s="422"/>
      <c r="H571" s="422"/>
    </row>
    <row r="572" ht="15.75" customHeight="1">
      <c r="B572" s="421"/>
      <c r="C572" s="421"/>
      <c r="E572" s="421"/>
      <c r="F572" s="422"/>
      <c r="G572" s="422"/>
      <c r="H572" s="422"/>
    </row>
    <row r="573" ht="15.75" customHeight="1">
      <c r="B573" s="421"/>
      <c r="C573" s="421"/>
      <c r="E573" s="421"/>
      <c r="F573" s="422"/>
      <c r="G573" s="422"/>
      <c r="H573" s="422"/>
    </row>
    <row r="574" ht="15.75" customHeight="1">
      <c r="B574" s="421"/>
      <c r="C574" s="421"/>
      <c r="E574" s="421"/>
      <c r="F574" s="422"/>
      <c r="G574" s="422"/>
      <c r="H574" s="422"/>
    </row>
    <row r="575" ht="15.75" customHeight="1">
      <c r="B575" s="421"/>
      <c r="C575" s="421"/>
      <c r="E575" s="421"/>
      <c r="F575" s="422"/>
      <c r="G575" s="422"/>
      <c r="H575" s="422"/>
    </row>
    <row r="576" ht="15.75" customHeight="1">
      <c r="B576" s="421"/>
      <c r="C576" s="421"/>
      <c r="E576" s="421"/>
      <c r="F576" s="422"/>
      <c r="G576" s="422"/>
      <c r="H576" s="422"/>
    </row>
    <row r="577" ht="15.75" customHeight="1">
      <c r="B577" s="421"/>
      <c r="C577" s="421"/>
      <c r="E577" s="421"/>
      <c r="F577" s="422"/>
      <c r="G577" s="422"/>
      <c r="H577" s="422"/>
    </row>
    <row r="578" ht="15.75" customHeight="1">
      <c r="B578" s="421"/>
      <c r="C578" s="421"/>
      <c r="E578" s="421"/>
      <c r="F578" s="422"/>
      <c r="G578" s="422"/>
      <c r="H578" s="422"/>
    </row>
    <row r="579" ht="15.75" customHeight="1">
      <c r="B579" s="421"/>
      <c r="C579" s="421"/>
      <c r="E579" s="421"/>
      <c r="F579" s="422"/>
      <c r="G579" s="422"/>
      <c r="H579" s="422"/>
    </row>
    <row r="580" ht="15.75" customHeight="1">
      <c r="B580" s="421"/>
      <c r="C580" s="421"/>
      <c r="E580" s="421"/>
      <c r="F580" s="422"/>
      <c r="G580" s="422"/>
      <c r="H580" s="422"/>
    </row>
    <row r="581" ht="15.75" customHeight="1">
      <c r="B581" s="421"/>
      <c r="C581" s="421"/>
      <c r="E581" s="421"/>
      <c r="F581" s="422"/>
      <c r="G581" s="422"/>
      <c r="H581" s="422"/>
    </row>
    <row r="582" ht="15.75" customHeight="1">
      <c r="B582" s="421"/>
      <c r="C582" s="421"/>
      <c r="E582" s="421"/>
      <c r="F582" s="422"/>
      <c r="G582" s="422"/>
      <c r="H582" s="422"/>
    </row>
    <row r="583" ht="15.75" customHeight="1">
      <c r="B583" s="421"/>
      <c r="C583" s="421"/>
      <c r="E583" s="421"/>
      <c r="F583" s="422"/>
      <c r="G583" s="422"/>
      <c r="H583" s="422"/>
    </row>
    <row r="584" ht="15.75" customHeight="1">
      <c r="B584" s="421"/>
      <c r="C584" s="421"/>
      <c r="E584" s="421"/>
      <c r="F584" s="422"/>
      <c r="G584" s="422"/>
      <c r="H584" s="422"/>
    </row>
    <row r="585" ht="15.75" customHeight="1">
      <c r="B585" s="421"/>
      <c r="C585" s="421"/>
      <c r="E585" s="421"/>
      <c r="F585" s="422"/>
      <c r="G585" s="422"/>
      <c r="H585" s="422"/>
    </row>
    <row r="586" ht="15.75" customHeight="1">
      <c r="B586" s="421"/>
      <c r="C586" s="421"/>
      <c r="E586" s="421"/>
      <c r="F586" s="422"/>
      <c r="G586" s="422"/>
      <c r="H586" s="422"/>
    </row>
    <row r="587" ht="15.75" customHeight="1">
      <c r="B587" s="421"/>
      <c r="C587" s="421"/>
      <c r="E587" s="421"/>
      <c r="F587" s="422"/>
      <c r="G587" s="422"/>
      <c r="H587" s="422"/>
    </row>
    <row r="588" ht="15.75" customHeight="1">
      <c r="B588" s="421"/>
      <c r="C588" s="421"/>
      <c r="E588" s="421"/>
      <c r="F588" s="422"/>
      <c r="G588" s="422"/>
      <c r="H588" s="422"/>
    </row>
    <row r="589" ht="15.75" customHeight="1">
      <c r="B589" s="421"/>
      <c r="C589" s="421"/>
      <c r="E589" s="421"/>
      <c r="F589" s="422"/>
      <c r="G589" s="422"/>
      <c r="H589" s="422"/>
    </row>
    <row r="590" ht="15.75" customHeight="1">
      <c r="B590" s="421"/>
      <c r="C590" s="421"/>
      <c r="E590" s="421"/>
      <c r="F590" s="422"/>
      <c r="G590" s="422"/>
      <c r="H590" s="422"/>
    </row>
    <row r="591" ht="15.75" customHeight="1">
      <c r="B591" s="421"/>
      <c r="C591" s="421"/>
      <c r="E591" s="421"/>
      <c r="F591" s="422"/>
      <c r="G591" s="422"/>
      <c r="H591" s="422"/>
    </row>
    <row r="592" ht="15.75" customHeight="1">
      <c r="B592" s="421"/>
      <c r="C592" s="421"/>
      <c r="E592" s="421"/>
      <c r="F592" s="422"/>
      <c r="G592" s="422"/>
      <c r="H592" s="422"/>
    </row>
    <row r="593" ht="15.75" customHeight="1">
      <c r="B593" s="421"/>
      <c r="C593" s="421"/>
      <c r="E593" s="421"/>
      <c r="F593" s="422"/>
      <c r="G593" s="422"/>
      <c r="H593" s="422"/>
    </row>
    <row r="594" ht="15.75" customHeight="1">
      <c r="B594" s="421"/>
      <c r="C594" s="421"/>
      <c r="E594" s="421"/>
      <c r="F594" s="422"/>
      <c r="G594" s="422"/>
      <c r="H594" s="422"/>
    </row>
    <row r="595" ht="15.75" customHeight="1">
      <c r="B595" s="421"/>
      <c r="C595" s="421"/>
      <c r="E595" s="421"/>
      <c r="F595" s="422"/>
      <c r="G595" s="422"/>
      <c r="H595" s="422"/>
    </row>
    <row r="596" ht="15.75" customHeight="1">
      <c r="B596" s="421"/>
      <c r="C596" s="421"/>
      <c r="E596" s="421"/>
      <c r="F596" s="422"/>
      <c r="G596" s="422"/>
      <c r="H596" s="422"/>
    </row>
    <row r="597" ht="15.75" customHeight="1">
      <c r="B597" s="421"/>
      <c r="C597" s="421"/>
      <c r="E597" s="421"/>
      <c r="F597" s="422"/>
      <c r="G597" s="422"/>
      <c r="H597" s="422"/>
    </row>
    <row r="598" ht="15.75" customHeight="1">
      <c r="B598" s="421"/>
      <c r="C598" s="421"/>
      <c r="E598" s="421"/>
      <c r="F598" s="422"/>
      <c r="G598" s="422"/>
      <c r="H598" s="422"/>
    </row>
    <row r="599" ht="15.75" customHeight="1">
      <c r="B599" s="421"/>
      <c r="C599" s="421"/>
      <c r="E599" s="421"/>
      <c r="F599" s="422"/>
      <c r="G599" s="422"/>
      <c r="H599" s="422"/>
    </row>
    <row r="600" ht="15.75" customHeight="1">
      <c r="B600" s="421"/>
      <c r="C600" s="421"/>
      <c r="E600" s="421"/>
      <c r="F600" s="422"/>
      <c r="G600" s="422"/>
      <c r="H600" s="422"/>
    </row>
    <row r="601" ht="15.75" customHeight="1">
      <c r="B601" s="421"/>
      <c r="C601" s="421"/>
      <c r="E601" s="421"/>
      <c r="F601" s="422"/>
      <c r="G601" s="422"/>
      <c r="H601" s="422"/>
    </row>
    <row r="602" ht="15.75" customHeight="1">
      <c r="B602" s="421"/>
      <c r="C602" s="421"/>
      <c r="E602" s="421"/>
      <c r="F602" s="422"/>
      <c r="G602" s="422"/>
      <c r="H602" s="422"/>
    </row>
    <row r="603" ht="15.75" customHeight="1">
      <c r="B603" s="421"/>
      <c r="C603" s="421"/>
      <c r="E603" s="421"/>
      <c r="F603" s="422"/>
      <c r="G603" s="422"/>
      <c r="H603" s="422"/>
    </row>
    <row r="604" ht="15.75" customHeight="1">
      <c r="B604" s="421"/>
      <c r="C604" s="421"/>
      <c r="E604" s="421"/>
      <c r="F604" s="422"/>
      <c r="G604" s="422"/>
      <c r="H604" s="422"/>
    </row>
    <row r="605" ht="15.75" customHeight="1">
      <c r="B605" s="421"/>
      <c r="C605" s="421"/>
      <c r="E605" s="421"/>
      <c r="F605" s="422"/>
      <c r="G605" s="422"/>
      <c r="H605" s="422"/>
    </row>
    <row r="606" ht="15.75" customHeight="1">
      <c r="B606" s="421"/>
      <c r="C606" s="421"/>
      <c r="E606" s="421"/>
      <c r="F606" s="422"/>
      <c r="G606" s="422"/>
      <c r="H606" s="422"/>
    </row>
    <row r="607" ht="15.75" customHeight="1">
      <c r="B607" s="421"/>
      <c r="C607" s="421"/>
      <c r="E607" s="421"/>
      <c r="F607" s="422"/>
      <c r="G607" s="422"/>
      <c r="H607" s="422"/>
    </row>
    <row r="608" ht="15.75" customHeight="1">
      <c r="B608" s="421"/>
      <c r="C608" s="421"/>
      <c r="E608" s="421"/>
      <c r="F608" s="422"/>
      <c r="G608" s="422"/>
      <c r="H608" s="422"/>
    </row>
    <row r="609" ht="15.75" customHeight="1">
      <c r="B609" s="421"/>
      <c r="C609" s="421"/>
      <c r="E609" s="421"/>
      <c r="F609" s="422"/>
      <c r="G609" s="422"/>
      <c r="H609" s="422"/>
    </row>
    <row r="610" ht="15.75" customHeight="1">
      <c r="B610" s="421"/>
      <c r="C610" s="421"/>
      <c r="E610" s="421"/>
      <c r="F610" s="422"/>
      <c r="G610" s="422"/>
      <c r="H610" s="422"/>
    </row>
    <row r="611" ht="15.75" customHeight="1">
      <c r="B611" s="421"/>
      <c r="C611" s="421"/>
      <c r="E611" s="421"/>
      <c r="F611" s="422"/>
      <c r="G611" s="422"/>
      <c r="H611" s="422"/>
    </row>
    <row r="612" ht="15.75" customHeight="1">
      <c r="B612" s="421"/>
      <c r="C612" s="421"/>
      <c r="E612" s="421"/>
      <c r="F612" s="422"/>
      <c r="G612" s="422"/>
      <c r="H612" s="422"/>
    </row>
    <row r="613" ht="15.75" customHeight="1">
      <c r="B613" s="421"/>
      <c r="C613" s="421"/>
      <c r="E613" s="421"/>
      <c r="F613" s="422"/>
      <c r="G613" s="422"/>
      <c r="H613" s="422"/>
    </row>
    <row r="614" ht="15.75" customHeight="1">
      <c r="B614" s="421"/>
      <c r="C614" s="421"/>
      <c r="E614" s="421"/>
      <c r="F614" s="422"/>
      <c r="G614" s="422"/>
      <c r="H614" s="422"/>
    </row>
    <row r="615" ht="15.75" customHeight="1">
      <c r="B615" s="421"/>
      <c r="C615" s="421"/>
      <c r="E615" s="421"/>
      <c r="F615" s="422"/>
      <c r="G615" s="422"/>
      <c r="H615" s="422"/>
    </row>
    <row r="616" ht="15.75" customHeight="1">
      <c r="B616" s="421"/>
      <c r="C616" s="421"/>
      <c r="E616" s="421"/>
      <c r="F616" s="422"/>
      <c r="G616" s="422"/>
      <c r="H616" s="422"/>
    </row>
    <row r="617" ht="15.75" customHeight="1">
      <c r="B617" s="421"/>
      <c r="C617" s="421"/>
      <c r="E617" s="421"/>
      <c r="F617" s="422"/>
      <c r="G617" s="422"/>
      <c r="H617" s="422"/>
    </row>
    <row r="618" ht="15.75" customHeight="1">
      <c r="B618" s="421"/>
      <c r="C618" s="421"/>
      <c r="E618" s="421"/>
      <c r="F618" s="422"/>
      <c r="G618" s="422"/>
      <c r="H618" s="422"/>
    </row>
    <row r="619" ht="15.75" customHeight="1">
      <c r="B619" s="421"/>
      <c r="C619" s="421"/>
      <c r="E619" s="421"/>
      <c r="F619" s="422"/>
      <c r="G619" s="422"/>
      <c r="H619" s="422"/>
    </row>
    <row r="620" ht="15.75" customHeight="1">
      <c r="B620" s="421"/>
      <c r="C620" s="421"/>
      <c r="E620" s="421"/>
      <c r="F620" s="422"/>
      <c r="G620" s="422"/>
      <c r="H620" s="422"/>
    </row>
    <row r="621" ht="15.75" customHeight="1">
      <c r="B621" s="421"/>
      <c r="C621" s="421"/>
      <c r="E621" s="421"/>
      <c r="F621" s="422"/>
      <c r="G621" s="422"/>
      <c r="H621" s="422"/>
    </row>
    <row r="622" ht="15.75" customHeight="1">
      <c r="B622" s="421"/>
      <c r="C622" s="421"/>
      <c r="E622" s="421"/>
      <c r="F622" s="422"/>
      <c r="G622" s="422"/>
      <c r="H622" s="422"/>
    </row>
    <row r="623" ht="15.75" customHeight="1">
      <c r="B623" s="421"/>
      <c r="C623" s="421"/>
      <c r="E623" s="421"/>
      <c r="F623" s="422"/>
      <c r="G623" s="422"/>
      <c r="H623" s="422"/>
    </row>
    <row r="624" ht="15.75" customHeight="1">
      <c r="B624" s="421"/>
      <c r="C624" s="421"/>
      <c r="E624" s="421"/>
      <c r="F624" s="422"/>
      <c r="G624" s="422"/>
      <c r="H624" s="422"/>
    </row>
    <row r="625" ht="15.75" customHeight="1">
      <c r="B625" s="421"/>
      <c r="C625" s="421"/>
      <c r="E625" s="421"/>
      <c r="F625" s="422"/>
      <c r="G625" s="422"/>
      <c r="H625" s="422"/>
    </row>
    <row r="626" ht="15.75" customHeight="1">
      <c r="B626" s="421"/>
      <c r="C626" s="421"/>
      <c r="E626" s="421"/>
      <c r="F626" s="422"/>
      <c r="G626" s="422"/>
      <c r="H626" s="422"/>
    </row>
    <row r="627" ht="15.75" customHeight="1">
      <c r="B627" s="421"/>
      <c r="C627" s="421"/>
      <c r="E627" s="421"/>
      <c r="F627" s="422"/>
      <c r="G627" s="422"/>
      <c r="H627" s="422"/>
    </row>
    <row r="628" ht="15.75" customHeight="1">
      <c r="B628" s="421"/>
      <c r="C628" s="421"/>
      <c r="E628" s="421"/>
      <c r="F628" s="422"/>
      <c r="G628" s="422"/>
      <c r="H628" s="422"/>
    </row>
    <row r="629" ht="15.75" customHeight="1">
      <c r="B629" s="421"/>
      <c r="C629" s="421"/>
      <c r="E629" s="421"/>
      <c r="F629" s="422"/>
      <c r="G629" s="422"/>
      <c r="H629" s="422"/>
    </row>
    <row r="630" ht="15.75" customHeight="1">
      <c r="B630" s="421"/>
      <c r="C630" s="421"/>
      <c r="E630" s="421"/>
      <c r="F630" s="422"/>
      <c r="G630" s="422"/>
      <c r="H630" s="422"/>
    </row>
    <row r="631" ht="15.75" customHeight="1">
      <c r="B631" s="421"/>
      <c r="C631" s="421"/>
      <c r="E631" s="421"/>
      <c r="F631" s="422"/>
      <c r="G631" s="422"/>
      <c r="H631" s="422"/>
    </row>
    <row r="632" ht="15.75" customHeight="1">
      <c r="B632" s="421"/>
      <c r="C632" s="421"/>
      <c r="E632" s="421"/>
      <c r="F632" s="422"/>
      <c r="G632" s="422"/>
      <c r="H632" s="422"/>
    </row>
    <row r="633" ht="15.75" customHeight="1">
      <c r="B633" s="421"/>
      <c r="C633" s="421"/>
      <c r="E633" s="421"/>
      <c r="F633" s="422"/>
      <c r="G633" s="422"/>
      <c r="H633" s="422"/>
    </row>
    <row r="634" ht="15.75" customHeight="1">
      <c r="B634" s="421"/>
      <c r="C634" s="421"/>
      <c r="E634" s="421"/>
      <c r="F634" s="422"/>
      <c r="G634" s="422"/>
      <c r="H634" s="422"/>
    </row>
    <row r="635" ht="15.75" customHeight="1">
      <c r="B635" s="421"/>
      <c r="C635" s="421"/>
      <c r="E635" s="421"/>
      <c r="F635" s="422"/>
      <c r="G635" s="422"/>
      <c r="H635" s="422"/>
    </row>
    <row r="636" ht="15.75" customHeight="1">
      <c r="B636" s="421"/>
      <c r="C636" s="421"/>
      <c r="E636" s="421"/>
      <c r="F636" s="422"/>
      <c r="G636" s="422"/>
      <c r="H636" s="422"/>
    </row>
    <row r="637" ht="15.75" customHeight="1">
      <c r="B637" s="421"/>
      <c r="C637" s="421"/>
      <c r="E637" s="421"/>
      <c r="F637" s="422"/>
      <c r="G637" s="422"/>
      <c r="H637" s="422"/>
    </row>
    <row r="638" ht="15.75" customHeight="1">
      <c r="B638" s="421"/>
      <c r="C638" s="421"/>
      <c r="E638" s="421"/>
      <c r="F638" s="422"/>
      <c r="G638" s="422"/>
      <c r="H638" s="422"/>
    </row>
    <row r="639" ht="15.75" customHeight="1">
      <c r="B639" s="421"/>
      <c r="C639" s="421"/>
      <c r="E639" s="421"/>
      <c r="F639" s="422"/>
      <c r="G639" s="422"/>
      <c r="H639" s="422"/>
    </row>
    <row r="640" ht="15.75" customHeight="1">
      <c r="B640" s="421"/>
      <c r="C640" s="421"/>
      <c r="E640" s="421"/>
      <c r="F640" s="422"/>
      <c r="G640" s="422"/>
      <c r="H640" s="422"/>
    </row>
    <row r="641" ht="15.75" customHeight="1">
      <c r="B641" s="421"/>
      <c r="C641" s="421"/>
      <c r="E641" s="421"/>
      <c r="F641" s="422"/>
      <c r="G641" s="422"/>
      <c r="H641" s="422"/>
    </row>
    <row r="642" ht="15.75" customHeight="1">
      <c r="B642" s="421"/>
      <c r="C642" s="421"/>
      <c r="E642" s="421"/>
      <c r="F642" s="422"/>
      <c r="G642" s="422"/>
      <c r="H642" s="422"/>
    </row>
    <row r="643" ht="15.75" customHeight="1">
      <c r="B643" s="421"/>
      <c r="C643" s="421"/>
      <c r="E643" s="421"/>
      <c r="F643" s="422"/>
      <c r="G643" s="422"/>
      <c r="H643" s="422"/>
    </row>
    <row r="644" ht="15.75" customHeight="1">
      <c r="B644" s="421"/>
      <c r="C644" s="421"/>
      <c r="E644" s="421"/>
      <c r="F644" s="422"/>
      <c r="G644" s="422"/>
      <c r="H644" s="422"/>
    </row>
    <row r="645" ht="15.75" customHeight="1">
      <c r="B645" s="421"/>
      <c r="C645" s="421"/>
      <c r="E645" s="421"/>
      <c r="F645" s="422"/>
      <c r="G645" s="422"/>
      <c r="H645" s="422"/>
    </row>
    <row r="646" ht="15.75" customHeight="1">
      <c r="B646" s="421"/>
      <c r="C646" s="421"/>
      <c r="E646" s="421"/>
      <c r="F646" s="422"/>
      <c r="G646" s="422"/>
      <c r="H646" s="422"/>
    </row>
    <row r="647" ht="15.75" customHeight="1">
      <c r="B647" s="421"/>
      <c r="C647" s="421"/>
      <c r="E647" s="421"/>
      <c r="F647" s="422"/>
      <c r="G647" s="422"/>
      <c r="H647" s="422"/>
    </row>
    <row r="648" ht="15.75" customHeight="1">
      <c r="B648" s="421"/>
      <c r="C648" s="421"/>
      <c r="E648" s="421"/>
      <c r="F648" s="422"/>
      <c r="G648" s="422"/>
      <c r="H648" s="422"/>
    </row>
    <row r="649" ht="15.75" customHeight="1">
      <c r="B649" s="421"/>
      <c r="C649" s="421"/>
      <c r="E649" s="421"/>
      <c r="F649" s="422"/>
      <c r="G649" s="422"/>
      <c r="H649" s="422"/>
    </row>
    <row r="650" ht="15.75" customHeight="1">
      <c r="B650" s="421"/>
      <c r="C650" s="421"/>
      <c r="E650" s="421"/>
      <c r="F650" s="422"/>
      <c r="G650" s="422"/>
      <c r="H650" s="422"/>
    </row>
    <row r="651" ht="15.75" customHeight="1">
      <c r="B651" s="421"/>
      <c r="C651" s="421"/>
      <c r="E651" s="421"/>
      <c r="F651" s="422"/>
      <c r="G651" s="422"/>
      <c r="H651" s="422"/>
    </row>
    <row r="652" ht="15.75" customHeight="1">
      <c r="B652" s="421"/>
      <c r="C652" s="421"/>
      <c r="E652" s="421"/>
      <c r="F652" s="422"/>
      <c r="G652" s="422"/>
      <c r="H652" s="422"/>
    </row>
    <row r="653" ht="15.75" customHeight="1">
      <c r="B653" s="421"/>
      <c r="C653" s="421"/>
      <c r="E653" s="421"/>
      <c r="F653" s="422"/>
      <c r="G653" s="422"/>
      <c r="H653" s="422"/>
    </row>
    <row r="654" ht="15.75" customHeight="1">
      <c r="B654" s="421"/>
      <c r="C654" s="421"/>
      <c r="E654" s="421"/>
      <c r="F654" s="422"/>
      <c r="G654" s="422"/>
      <c r="H654" s="422"/>
    </row>
    <row r="655" ht="15.75" customHeight="1">
      <c r="B655" s="421"/>
      <c r="C655" s="421"/>
      <c r="E655" s="421"/>
      <c r="F655" s="422"/>
      <c r="G655" s="422"/>
      <c r="H655" s="422"/>
    </row>
    <row r="656" ht="15.75" customHeight="1">
      <c r="B656" s="421"/>
      <c r="C656" s="421"/>
      <c r="E656" s="421"/>
      <c r="F656" s="422"/>
      <c r="G656" s="422"/>
      <c r="H656" s="422"/>
    </row>
    <row r="657" ht="15.75" customHeight="1">
      <c r="B657" s="421"/>
      <c r="C657" s="421"/>
      <c r="E657" s="421"/>
      <c r="F657" s="422"/>
      <c r="G657" s="422"/>
      <c r="H657" s="422"/>
    </row>
    <row r="658" ht="15.75" customHeight="1">
      <c r="B658" s="421"/>
      <c r="C658" s="421"/>
      <c r="E658" s="421"/>
      <c r="F658" s="422"/>
      <c r="G658" s="422"/>
      <c r="H658" s="422"/>
    </row>
    <row r="659" ht="15.75" customHeight="1">
      <c r="B659" s="421"/>
      <c r="C659" s="421"/>
      <c r="E659" s="421"/>
      <c r="F659" s="422"/>
      <c r="G659" s="422"/>
      <c r="H659" s="422"/>
    </row>
    <row r="660" ht="15.75" customHeight="1">
      <c r="B660" s="421"/>
      <c r="C660" s="421"/>
      <c r="E660" s="421"/>
      <c r="F660" s="422"/>
      <c r="G660" s="422"/>
      <c r="H660" s="422"/>
    </row>
    <row r="661" ht="15.75" customHeight="1">
      <c r="B661" s="421"/>
      <c r="C661" s="421"/>
      <c r="E661" s="421"/>
      <c r="F661" s="422"/>
      <c r="G661" s="422"/>
      <c r="H661" s="422"/>
    </row>
    <row r="662" ht="15.75" customHeight="1">
      <c r="B662" s="421"/>
      <c r="C662" s="421"/>
      <c r="E662" s="421"/>
      <c r="F662" s="422"/>
      <c r="G662" s="422"/>
      <c r="H662" s="422"/>
    </row>
    <row r="663" ht="15.75" customHeight="1">
      <c r="B663" s="421"/>
      <c r="C663" s="421"/>
      <c r="E663" s="421"/>
      <c r="F663" s="422"/>
      <c r="G663" s="422"/>
      <c r="H663" s="422"/>
    </row>
    <row r="664" ht="15.75" customHeight="1">
      <c r="B664" s="421"/>
      <c r="C664" s="421"/>
      <c r="E664" s="421"/>
      <c r="F664" s="422"/>
      <c r="G664" s="422"/>
      <c r="H664" s="422"/>
    </row>
    <row r="665" ht="15.75" customHeight="1">
      <c r="B665" s="421"/>
      <c r="C665" s="421"/>
      <c r="E665" s="421"/>
      <c r="F665" s="422"/>
      <c r="G665" s="422"/>
      <c r="H665" s="422"/>
    </row>
    <row r="666" ht="15.75" customHeight="1">
      <c r="B666" s="421"/>
      <c r="C666" s="421"/>
      <c r="E666" s="421"/>
      <c r="F666" s="422"/>
      <c r="G666" s="422"/>
      <c r="H666" s="422"/>
    </row>
    <row r="667" ht="15.75" customHeight="1">
      <c r="B667" s="421"/>
      <c r="C667" s="421"/>
      <c r="E667" s="421"/>
      <c r="F667" s="422"/>
      <c r="G667" s="422"/>
      <c r="H667" s="422"/>
    </row>
    <row r="668" ht="15.75" customHeight="1">
      <c r="B668" s="421"/>
      <c r="C668" s="421"/>
      <c r="E668" s="421"/>
      <c r="F668" s="422"/>
      <c r="G668" s="422"/>
      <c r="H668" s="422"/>
    </row>
    <row r="669" ht="15.75" customHeight="1">
      <c r="B669" s="421"/>
      <c r="C669" s="421"/>
      <c r="E669" s="421"/>
      <c r="F669" s="422"/>
      <c r="G669" s="422"/>
      <c r="H669" s="422"/>
    </row>
    <row r="670" ht="15.75" customHeight="1">
      <c r="B670" s="421"/>
      <c r="C670" s="421"/>
      <c r="E670" s="421"/>
      <c r="F670" s="422"/>
      <c r="G670" s="422"/>
      <c r="H670" s="422"/>
    </row>
    <row r="671" ht="15.75" customHeight="1">
      <c r="B671" s="421"/>
      <c r="C671" s="421"/>
      <c r="E671" s="421"/>
      <c r="F671" s="422"/>
      <c r="G671" s="422"/>
      <c r="H671" s="422"/>
    </row>
    <row r="672" ht="15.75" customHeight="1">
      <c r="B672" s="421"/>
      <c r="C672" s="421"/>
      <c r="E672" s="421"/>
      <c r="F672" s="422"/>
      <c r="G672" s="422"/>
      <c r="H672" s="422"/>
    </row>
    <row r="673" ht="15.75" customHeight="1">
      <c r="B673" s="421"/>
      <c r="C673" s="421"/>
      <c r="E673" s="421"/>
      <c r="F673" s="422"/>
      <c r="G673" s="422"/>
      <c r="H673" s="422"/>
    </row>
    <row r="674" ht="15.75" customHeight="1">
      <c r="B674" s="421"/>
      <c r="C674" s="421"/>
      <c r="E674" s="421"/>
      <c r="F674" s="422"/>
      <c r="G674" s="422"/>
      <c r="H674" s="422"/>
    </row>
    <row r="675" ht="15.75" customHeight="1">
      <c r="B675" s="421"/>
      <c r="C675" s="421"/>
      <c r="E675" s="421"/>
      <c r="F675" s="422"/>
      <c r="G675" s="422"/>
      <c r="H675" s="422"/>
    </row>
    <row r="676" ht="15.75" customHeight="1">
      <c r="B676" s="421"/>
      <c r="C676" s="421"/>
      <c r="E676" s="421"/>
      <c r="F676" s="422"/>
      <c r="G676" s="422"/>
      <c r="H676" s="422"/>
    </row>
    <row r="677" ht="15.75" customHeight="1">
      <c r="B677" s="421"/>
      <c r="C677" s="421"/>
      <c r="E677" s="421"/>
      <c r="F677" s="422"/>
      <c r="G677" s="422"/>
      <c r="H677" s="422"/>
    </row>
    <row r="678" ht="15.75" customHeight="1">
      <c r="B678" s="421"/>
      <c r="C678" s="421"/>
      <c r="E678" s="421"/>
      <c r="F678" s="422"/>
      <c r="G678" s="422"/>
      <c r="H678" s="422"/>
    </row>
    <row r="679" ht="15.75" customHeight="1">
      <c r="B679" s="421"/>
      <c r="C679" s="421"/>
      <c r="E679" s="421"/>
      <c r="F679" s="422"/>
      <c r="G679" s="422"/>
      <c r="H679" s="422"/>
    </row>
    <row r="680" ht="15.75" customHeight="1">
      <c r="B680" s="421"/>
      <c r="C680" s="421"/>
      <c r="E680" s="421"/>
      <c r="F680" s="422"/>
      <c r="G680" s="422"/>
      <c r="H680" s="422"/>
    </row>
    <row r="681" ht="15.75" customHeight="1">
      <c r="B681" s="421"/>
      <c r="C681" s="421"/>
      <c r="E681" s="421"/>
      <c r="F681" s="422"/>
      <c r="G681" s="422"/>
      <c r="H681" s="422"/>
    </row>
    <row r="682" ht="15.75" customHeight="1">
      <c r="B682" s="421"/>
      <c r="C682" s="421"/>
      <c r="E682" s="421"/>
      <c r="F682" s="422"/>
      <c r="G682" s="422"/>
      <c r="H682" s="422"/>
    </row>
    <row r="683" ht="15.75" customHeight="1">
      <c r="B683" s="421"/>
      <c r="C683" s="421"/>
      <c r="E683" s="421"/>
      <c r="F683" s="422"/>
      <c r="G683" s="422"/>
      <c r="H683" s="422"/>
    </row>
    <row r="684" ht="15.75" customHeight="1">
      <c r="B684" s="421"/>
      <c r="C684" s="421"/>
      <c r="E684" s="421"/>
      <c r="F684" s="422"/>
      <c r="G684" s="422"/>
      <c r="H684" s="422"/>
    </row>
    <row r="685" ht="15.75" customHeight="1">
      <c r="B685" s="421"/>
      <c r="C685" s="421"/>
      <c r="E685" s="421"/>
      <c r="F685" s="422"/>
      <c r="G685" s="422"/>
      <c r="H685" s="422"/>
    </row>
    <row r="686" ht="15.75" customHeight="1">
      <c r="B686" s="421"/>
      <c r="C686" s="421"/>
      <c r="E686" s="421"/>
      <c r="F686" s="422"/>
      <c r="G686" s="422"/>
      <c r="H686" s="422"/>
    </row>
    <row r="687" ht="15.75" customHeight="1">
      <c r="B687" s="421"/>
      <c r="C687" s="421"/>
      <c r="E687" s="421"/>
      <c r="F687" s="422"/>
      <c r="G687" s="422"/>
      <c r="H687" s="422"/>
    </row>
    <row r="688" ht="15.75" customHeight="1">
      <c r="B688" s="421"/>
      <c r="C688" s="421"/>
      <c r="E688" s="421"/>
      <c r="F688" s="422"/>
      <c r="G688" s="422"/>
      <c r="H688" s="422"/>
    </row>
    <row r="689" ht="15.75" customHeight="1">
      <c r="B689" s="421"/>
      <c r="C689" s="421"/>
      <c r="E689" s="421"/>
      <c r="F689" s="422"/>
      <c r="G689" s="422"/>
      <c r="H689" s="422"/>
    </row>
    <row r="690" ht="15.75" customHeight="1">
      <c r="B690" s="421"/>
      <c r="C690" s="421"/>
      <c r="E690" s="421"/>
      <c r="F690" s="422"/>
      <c r="G690" s="422"/>
      <c r="H690" s="422"/>
    </row>
    <row r="691" ht="15.75" customHeight="1">
      <c r="B691" s="421"/>
      <c r="C691" s="421"/>
      <c r="E691" s="421"/>
      <c r="F691" s="422"/>
      <c r="G691" s="422"/>
      <c r="H691" s="422"/>
    </row>
    <row r="692" ht="15.75" customHeight="1">
      <c r="B692" s="421"/>
      <c r="C692" s="421"/>
      <c r="E692" s="421"/>
      <c r="F692" s="422"/>
      <c r="G692" s="422"/>
      <c r="H692" s="422"/>
    </row>
    <row r="693" ht="15.75" customHeight="1">
      <c r="B693" s="421"/>
      <c r="C693" s="421"/>
      <c r="E693" s="421"/>
      <c r="F693" s="422"/>
      <c r="G693" s="422"/>
      <c r="H693" s="422"/>
    </row>
    <row r="694" ht="15.75" customHeight="1">
      <c r="B694" s="421"/>
      <c r="C694" s="421"/>
      <c r="E694" s="421"/>
      <c r="F694" s="422"/>
      <c r="G694" s="422"/>
      <c r="H694" s="422"/>
    </row>
    <row r="695" ht="15.75" customHeight="1">
      <c r="B695" s="421"/>
      <c r="C695" s="421"/>
      <c r="E695" s="421"/>
      <c r="F695" s="422"/>
      <c r="G695" s="422"/>
      <c r="H695" s="422"/>
    </row>
    <row r="696" ht="15.75" customHeight="1">
      <c r="B696" s="421"/>
      <c r="C696" s="421"/>
      <c r="E696" s="421"/>
      <c r="F696" s="422"/>
      <c r="G696" s="422"/>
      <c r="H696" s="422"/>
    </row>
    <row r="697" ht="15.75" customHeight="1">
      <c r="B697" s="421"/>
      <c r="C697" s="421"/>
      <c r="E697" s="421"/>
      <c r="F697" s="422"/>
      <c r="G697" s="422"/>
      <c r="H697" s="422"/>
    </row>
    <row r="698" ht="15.75" customHeight="1">
      <c r="B698" s="421"/>
      <c r="C698" s="421"/>
      <c r="E698" s="421"/>
      <c r="F698" s="422"/>
      <c r="G698" s="422"/>
      <c r="H698" s="422"/>
    </row>
    <row r="699" ht="15.75" customHeight="1">
      <c r="B699" s="421"/>
      <c r="C699" s="421"/>
      <c r="E699" s="421"/>
      <c r="F699" s="422"/>
      <c r="G699" s="422"/>
      <c r="H699" s="422"/>
    </row>
    <row r="700" ht="15.75" customHeight="1">
      <c r="B700" s="421"/>
      <c r="C700" s="421"/>
      <c r="E700" s="421"/>
      <c r="F700" s="422"/>
      <c r="G700" s="422"/>
      <c r="H700" s="422"/>
    </row>
    <row r="701" ht="15.75" customHeight="1">
      <c r="B701" s="421"/>
      <c r="C701" s="421"/>
      <c r="E701" s="421"/>
      <c r="F701" s="422"/>
      <c r="G701" s="422"/>
      <c r="H701" s="422"/>
    </row>
    <row r="702" ht="15.75" customHeight="1">
      <c r="B702" s="421"/>
      <c r="C702" s="421"/>
      <c r="E702" s="421"/>
      <c r="F702" s="422"/>
      <c r="G702" s="422"/>
      <c r="H702" s="422"/>
    </row>
    <row r="703" ht="15.75" customHeight="1">
      <c r="B703" s="421"/>
      <c r="C703" s="421"/>
      <c r="E703" s="421"/>
      <c r="F703" s="422"/>
      <c r="G703" s="422"/>
      <c r="H703" s="422"/>
    </row>
    <row r="704" ht="15.75" customHeight="1">
      <c r="B704" s="421"/>
      <c r="C704" s="421"/>
      <c r="E704" s="421"/>
      <c r="F704" s="422"/>
      <c r="G704" s="422"/>
      <c r="H704" s="422"/>
    </row>
    <row r="705" ht="15.75" customHeight="1">
      <c r="B705" s="421"/>
      <c r="C705" s="421"/>
      <c r="E705" s="421"/>
      <c r="F705" s="422"/>
      <c r="G705" s="422"/>
      <c r="H705" s="422"/>
    </row>
    <row r="706" ht="15.75" customHeight="1">
      <c r="B706" s="421"/>
      <c r="C706" s="421"/>
      <c r="E706" s="421"/>
      <c r="F706" s="422"/>
      <c r="G706" s="422"/>
      <c r="H706" s="422"/>
    </row>
    <row r="707" ht="15.75" customHeight="1">
      <c r="B707" s="421"/>
      <c r="C707" s="421"/>
      <c r="E707" s="421"/>
      <c r="F707" s="422"/>
      <c r="G707" s="422"/>
      <c r="H707" s="422"/>
    </row>
    <row r="708" ht="15.75" customHeight="1">
      <c r="B708" s="421"/>
      <c r="C708" s="421"/>
      <c r="E708" s="421"/>
      <c r="F708" s="422"/>
      <c r="G708" s="422"/>
      <c r="H708" s="422"/>
    </row>
    <row r="709" ht="15.75" customHeight="1">
      <c r="B709" s="421"/>
      <c r="C709" s="421"/>
      <c r="E709" s="421"/>
      <c r="F709" s="422"/>
      <c r="G709" s="422"/>
      <c r="H709" s="422"/>
    </row>
    <row r="710" ht="15.75" customHeight="1">
      <c r="B710" s="421"/>
      <c r="C710" s="421"/>
      <c r="E710" s="421"/>
      <c r="F710" s="422"/>
      <c r="G710" s="422"/>
      <c r="H710" s="422"/>
    </row>
    <row r="711" ht="15.75" customHeight="1">
      <c r="B711" s="421"/>
      <c r="C711" s="421"/>
      <c r="E711" s="421"/>
      <c r="F711" s="422"/>
      <c r="G711" s="422"/>
      <c r="H711" s="422"/>
    </row>
    <row r="712" ht="15.75" customHeight="1">
      <c r="B712" s="421"/>
      <c r="C712" s="421"/>
      <c r="E712" s="421"/>
      <c r="F712" s="422"/>
      <c r="G712" s="422"/>
      <c r="H712" s="422"/>
    </row>
    <row r="713" ht="15.75" customHeight="1">
      <c r="B713" s="421"/>
      <c r="C713" s="421"/>
      <c r="E713" s="421"/>
      <c r="F713" s="422"/>
      <c r="G713" s="422"/>
      <c r="H713" s="422"/>
    </row>
    <row r="714" ht="15.75" customHeight="1">
      <c r="B714" s="421"/>
      <c r="C714" s="421"/>
      <c r="E714" s="421"/>
      <c r="F714" s="422"/>
      <c r="G714" s="422"/>
      <c r="H714" s="422"/>
    </row>
    <row r="715" ht="15.75" customHeight="1">
      <c r="B715" s="421"/>
      <c r="C715" s="421"/>
      <c r="E715" s="421"/>
      <c r="F715" s="422"/>
      <c r="G715" s="422"/>
      <c r="H715" s="422"/>
    </row>
    <row r="716" ht="15.75" customHeight="1">
      <c r="B716" s="421"/>
      <c r="C716" s="421"/>
      <c r="E716" s="421"/>
      <c r="F716" s="422"/>
      <c r="G716" s="422"/>
      <c r="H716" s="422"/>
    </row>
    <row r="717" ht="15.75" customHeight="1">
      <c r="B717" s="421"/>
      <c r="C717" s="421"/>
      <c r="E717" s="421"/>
      <c r="F717" s="422"/>
      <c r="G717" s="422"/>
      <c r="H717" s="422"/>
    </row>
    <row r="718" ht="15.75" customHeight="1">
      <c r="B718" s="421"/>
      <c r="C718" s="421"/>
      <c r="E718" s="421"/>
      <c r="F718" s="422"/>
      <c r="G718" s="422"/>
      <c r="H718" s="422"/>
    </row>
    <row r="719" ht="15.75" customHeight="1">
      <c r="B719" s="421"/>
      <c r="C719" s="421"/>
      <c r="E719" s="421"/>
      <c r="F719" s="422"/>
      <c r="G719" s="422"/>
      <c r="H719" s="422"/>
    </row>
    <row r="720" ht="15.75" customHeight="1">
      <c r="B720" s="421"/>
      <c r="C720" s="421"/>
      <c r="E720" s="421"/>
      <c r="F720" s="422"/>
      <c r="G720" s="422"/>
      <c r="H720" s="422"/>
    </row>
    <row r="721" ht="15.75" customHeight="1">
      <c r="B721" s="421"/>
      <c r="C721" s="421"/>
      <c r="E721" s="421"/>
      <c r="F721" s="422"/>
      <c r="G721" s="422"/>
      <c r="H721" s="422"/>
    </row>
    <row r="722" ht="15.75" customHeight="1">
      <c r="B722" s="421"/>
      <c r="C722" s="421"/>
      <c r="E722" s="421"/>
      <c r="F722" s="422"/>
      <c r="G722" s="422"/>
      <c r="H722" s="422"/>
    </row>
    <row r="723" ht="15.75" customHeight="1">
      <c r="B723" s="421"/>
      <c r="C723" s="421"/>
      <c r="E723" s="421"/>
      <c r="F723" s="422"/>
      <c r="G723" s="422"/>
      <c r="H723" s="422"/>
    </row>
    <row r="724" ht="15.75" customHeight="1">
      <c r="B724" s="421"/>
      <c r="C724" s="421"/>
      <c r="E724" s="421"/>
      <c r="F724" s="422"/>
      <c r="G724" s="422"/>
      <c r="H724" s="422"/>
    </row>
    <row r="725" ht="15.75" customHeight="1">
      <c r="B725" s="421"/>
      <c r="C725" s="421"/>
      <c r="E725" s="421"/>
      <c r="F725" s="422"/>
      <c r="G725" s="422"/>
      <c r="H725" s="422"/>
    </row>
    <row r="726" ht="15.75" customHeight="1">
      <c r="B726" s="421"/>
      <c r="C726" s="421"/>
      <c r="E726" s="421"/>
      <c r="F726" s="422"/>
      <c r="G726" s="422"/>
      <c r="H726" s="422"/>
    </row>
    <row r="727" ht="15.75" customHeight="1">
      <c r="B727" s="421"/>
      <c r="C727" s="421"/>
      <c r="E727" s="421"/>
      <c r="F727" s="422"/>
      <c r="G727" s="422"/>
      <c r="H727" s="422"/>
    </row>
    <row r="728" ht="15.75" customHeight="1">
      <c r="B728" s="421"/>
      <c r="C728" s="421"/>
      <c r="E728" s="421"/>
      <c r="F728" s="422"/>
      <c r="G728" s="422"/>
      <c r="H728" s="422"/>
    </row>
    <row r="729" ht="15.75" customHeight="1">
      <c r="B729" s="421"/>
      <c r="C729" s="421"/>
      <c r="E729" s="421"/>
      <c r="F729" s="422"/>
      <c r="G729" s="422"/>
      <c r="H729" s="422"/>
    </row>
    <row r="730" ht="15.75" customHeight="1">
      <c r="B730" s="421"/>
      <c r="C730" s="421"/>
      <c r="E730" s="421"/>
      <c r="F730" s="422"/>
      <c r="G730" s="422"/>
      <c r="H730" s="422"/>
    </row>
    <row r="731" ht="15.75" customHeight="1">
      <c r="B731" s="421"/>
      <c r="C731" s="421"/>
      <c r="E731" s="421"/>
      <c r="F731" s="422"/>
      <c r="G731" s="422"/>
      <c r="H731" s="422"/>
    </row>
    <row r="732" ht="15.75" customHeight="1">
      <c r="B732" s="421"/>
      <c r="C732" s="421"/>
      <c r="E732" s="421"/>
      <c r="F732" s="422"/>
      <c r="G732" s="422"/>
      <c r="H732" s="422"/>
    </row>
    <row r="733" ht="15.75" customHeight="1">
      <c r="B733" s="421"/>
      <c r="C733" s="421"/>
      <c r="E733" s="421"/>
      <c r="F733" s="422"/>
      <c r="G733" s="422"/>
      <c r="H733" s="422"/>
    </row>
    <row r="734" ht="15.75" customHeight="1">
      <c r="B734" s="421"/>
      <c r="C734" s="421"/>
      <c r="E734" s="421"/>
      <c r="F734" s="422"/>
      <c r="G734" s="422"/>
      <c r="H734" s="422"/>
    </row>
    <row r="735" ht="15.75" customHeight="1">
      <c r="B735" s="421"/>
      <c r="C735" s="421"/>
      <c r="E735" s="421"/>
      <c r="F735" s="422"/>
      <c r="G735" s="422"/>
      <c r="H735" s="422"/>
    </row>
    <row r="736" ht="15.75" customHeight="1">
      <c r="B736" s="421"/>
      <c r="C736" s="421"/>
      <c r="E736" s="421"/>
      <c r="F736" s="422"/>
      <c r="G736" s="422"/>
      <c r="H736" s="422"/>
    </row>
    <row r="737" ht="15.75" customHeight="1">
      <c r="B737" s="421"/>
      <c r="C737" s="421"/>
      <c r="E737" s="421"/>
      <c r="F737" s="422"/>
      <c r="G737" s="422"/>
      <c r="H737" s="422"/>
    </row>
    <row r="738" ht="15.75" customHeight="1">
      <c r="B738" s="421"/>
      <c r="C738" s="421"/>
      <c r="E738" s="421"/>
      <c r="F738" s="422"/>
      <c r="G738" s="422"/>
      <c r="H738" s="422"/>
    </row>
    <row r="739" ht="15.75" customHeight="1">
      <c r="B739" s="421"/>
      <c r="C739" s="421"/>
      <c r="E739" s="421"/>
      <c r="F739" s="422"/>
      <c r="G739" s="422"/>
      <c r="H739" s="422"/>
    </row>
    <row r="740" ht="15.75" customHeight="1">
      <c r="B740" s="421"/>
      <c r="C740" s="421"/>
      <c r="E740" s="421"/>
      <c r="F740" s="422"/>
      <c r="G740" s="422"/>
      <c r="H740" s="422"/>
    </row>
    <row r="741" ht="15.75" customHeight="1">
      <c r="B741" s="421"/>
      <c r="C741" s="421"/>
      <c r="E741" s="421"/>
      <c r="F741" s="422"/>
      <c r="G741" s="422"/>
      <c r="H741" s="422"/>
    </row>
    <row r="742" ht="15.75" customHeight="1">
      <c r="B742" s="421"/>
      <c r="C742" s="421"/>
      <c r="E742" s="421"/>
      <c r="F742" s="422"/>
      <c r="G742" s="422"/>
      <c r="H742" s="422"/>
    </row>
    <row r="743" ht="15.75" customHeight="1">
      <c r="B743" s="421"/>
      <c r="C743" s="421"/>
      <c r="E743" s="421"/>
      <c r="F743" s="422"/>
      <c r="G743" s="422"/>
      <c r="H743" s="422"/>
    </row>
    <row r="744" ht="15.75" customHeight="1">
      <c r="B744" s="421"/>
      <c r="C744" s="421"/>
      <c r="E744" s="421"/>
      <c r="F744" s="422"/>
      <c r="G744" s="422"/>
      <c r="H744" s="422"/>
    </row>
    <row r="745" ht="15.75" customHeight="1">
      <c r="B745" s="421"/>
      <c r="C745" s="421"/>
      <c r="E745" s="421"/>
      <c r="F745" s="422"/>
      <c r="G745" s="422"/>
      <c r="H745" s="422"/>
    </row>
    <row r="746" ht="15.75" customHeight="1">
      <c r="B746" s="421"/>
      <c r="C746" s="421"/>
      <c r="E746" s="421"/>
      <c r="F746" s="422"/>
      <c r="G746" s="422"/>
      <c r="H746" s="422"/>
    </row>
    <row r="747" ht="15.75" customHeight="1">
      <c r="B747" s="421"/>
      <c r="C747" s="421"/>
      <c r="E747" s="421"/>
      <c r="F747" s="422"/>
      <c r="G747" s="422"/>
      <c r="H747" s="422"/>
    </row>
    <row r="748" ht="15.75" customHeight="1">
      <c r="B748" s="421"/>
      <c r="C748" s="421"/>
      <c r="E748" s="421"/>
      <c r="F748" s="422"/>
      <c r="G748" s="422"/>
      <c r="H748" s="422"/>
    </row>
    <row r="749" ht="15.75" customHeight="1">
      <c r="B749" s="421"/>
      <c r="C749" s="421"/>
      <c r="E749" s="421"/>
      <c r="F749" s="422"/>
      <c r="G749" s="422"/>
      <c r="H749" s="422"/>
    </row>
    <row r="750" ht="15.75" customHeight="1">
      <c r="B750" s="421"/>
      <c r="C750" s="421"/>
      <c r="E750" s="421"/>
      <c r="F750" s="422"/>
      <c r="G750" s="422"/>
      <c r="H750" s="422"/>
    </row>
    <row r="751" ht="15.75" customHeight="1">
      <c r="B751" s="421"/>
      <c r="C751" s="421"/>
      <c r="E751" s="421"/>
      <c r="F751" s="422"/>
      <c r="G751" s="422"/>
      <c r="H751" s="422"/>
    </row>
    <row r="752" ht="15.75" customHeight="1">
      <c r="B752" s="421"/>
      <c r="C752" s="421"/>
      <c r="E752" s="421"/>
      <c r="F752" s="422"/>
      <c r="G752" s="422"/>
      <c r="H752" s="422"/>
    </row>
    <row r="753" ht="15.75" customHeight="1">
      <c r="B753" s="421"/>
      <c r="C753" s="421"/>
      <c r="E753" s="421"/>
      <c r="F753" s="422"/>
      <c r="G753" s="422"/>
      <c r="H753" s="422"/>
    </row>
    <row r="754" ht="15.75" customHeight="1">
      <c r="B754" s="421"/>
      <c r="C754" s="421"/>
      <c r="E754" s="421"/>
      <c r="F754" s="422"/>
      <c r="G754" s="422"/>
      <c r="H754" s="422"/>
    </row>
    <row r="755" ht="15.75" customHeight="1">
      <c r="B755" s="421"/>
      <c r="C755" s="421"/>
      <c r="E755" s="421"/>
      <c r="F755" s="422"/>
      <c r="G755" s="422"/>
      <c r="H755" s="422"/>
    </row>
    <row r="756" ht="15.75" customHeight="1">
      <c r="B756" s="421"/>
      <c r="C756" s="421"/>
      <c r="E756" s="421"/>
      <c r="F756" s="422"/>
      <c r="G756" s="422"/>
      <c r="H756" s="422"/>
    </row>
    <row r="757" ht="15.75" customHeight="1">
      <c r="B757" s="421"/>
      <c r="C757" s="421"/>
      <c r="E757" s="421"/>
      <c r="F757" s="422"/>
      <c r="G757" s="422"/>
      <c r="H757" s="422"/>
    </row>
    <row r="758" ht="15.75" customHeight="1">
      <c r="B758" s="421"/>
      <c r="C758" s="421"/>
      <c r="E758" s="421"/>
      <c r="F758" s="422"/>
      <c r="G758" s="422"/>
      <c r="H758" s="422"/>
    </row>
    <row r="759" ht="15.75" customHeight="1">
      <c r="B759" s="421"/>
      <c r="C759" s="421"/>
      <c r="E759" s="421"/>
      <c r="F759" s="422"/>
      <c r="G759" s="422"/>
      <c r="H759" s="422"/>
    </row>
    <row r="760" ht="15.75" customHeight="1">
      <c r="B760" s="421"/>
      <c r="C760" s="421"/>
      <c r="E760" s="421"/>
      <c r="F760" s="422"/>
      <c r="G760" s="422"/>
      <c r="H760" s="422"/>
    </row>
    <row r="761" ht="15.75" customHeight="1">
      <c r="B761" s="421"/>
      <c r="C761" s="421"/>
      <c r="E761" s="421"/>
      <c r="F761" s="422"/>
      <c r="G761" s="422"/>
      <c r="H761" s="422"/>
    </row>
    <row r="762" ht="15.75" customHeight="1">
      <c r="B762" s="421"/>
      <c r="C762" s="421"/>
      <c r="E762" s="421"/>
      <c r="F762" s="422"/>
      <c r="G762" s="422"/>
      <c r="H762" s="422"/>
    </row>
    <row r="763" ht="15.75" customHeight="1">
      <c r="B763" s="421"/>
      <c r="C763" s="421"/>
      <c r="E763" s="421"/>
      <c r="F763" s="422"/>
      <c r="G763" s="422"/>
      <c r="H763" s="422"/>
    </row>
    <row r="764" ht="15.75" customHeight="1">
      <c r="B764" s="421"/>
      <c r="C764" s="421"/>
      <c r="E764" s="421"/>
      <c r="F764" s="422"/>
      <c r="G764" s="422"/>
      <c r="H764" s="422"/>
    </row>
    <row r="765" ht="15.75" customHeight="1">
      <c r="B765" s="421"/>
      <c r="C765" s="421"/>
      <c r="E765" s="421"/>
      <c r="F765" s="422"/>
      <c r="G765" s="422"/>
      <c r="H765" s="422"/>
    </row>
    <row r="766" ht="15.75" customHeight="1">
      <c r="B766" s="421"/>
      <c r="C766" s="421"/>
      <c r="E766" s="421"/>
      <c r="F766" s="422"/>
      <c r="G766" s="422"/>
      <c r="H766" s="422"/>
    </row>
    <row r="767" ht="15.75" customHeight="1">
      <c r="B767" s="421"/>
      <c r="C767" s="421"/>
      <c r="E767" s="421"/>
      <c r="F767" s="422"/>
      <c r="G767" s="422"/>
      <c r="H767" s="422"/>
    </row>
    <row r="768" ht="15.75" customHeight="1">
      <c r="B768" s="421"/>
      <c r="C768" s="421"/>
      <c r="E768" s="421"/>
      <c r="F768" s="422"/>
      <c r="G768" s="422"/>
      <c r="H768" s="422"/>
    </row>
    <row r="769" ht="15.75" customHeight="1">
      <c r="B769" s="421"/>
      <c r="C769" s="421"/>
      <c r="E769" s="421"/>
      <c r="F769" s="422"/>
      <c r="G769" s="422"/>
      <c r="H769" s="422"/>
    </row>
    <row r="770" ht="15.75" customHeight="1">
      <c r="B770" s="421"/>
      <c r="C770" s="421"/>
      <c r="E770" s="421"/>
      <c r="F770" s="422"/>
      <c r="G770" s="422"/>
      <c r="H770" s="422"/>
    </row>
    <row r="771" ht="15.75" customHeight="1">
      <c r="B771" s="421"/>
      <c r="C771" s="421"/>
      <c r="E771" s="421"/>
      <c r="F771" s="422"/>
      <c r="G771" s="422"/>
      <c r="H771" s="422"/>
    </row>
    <row r="772" ht="15.75" customHeight="1">
      <c r="B772" s="421"/>
      <c r="C772" s="421"/>
      <c r="E772" s="421"/>
      <c r="F772" s="422"/>
      <c r="G772" s="422"/>
      <c r="H772" s="422"/>
    </row>
    <row r="773" ht="15.75" customHeight="1">
      <c r="B773" s="421"/>
      <c r="C773" s="421"/>
      <c r="E773" s="421"/>
      <c r="F773" s="422"/>
      <c r="G773" s="422"/>
      <c r="H773" s="422"/>
    </row>
    <row r="774" ht="15.75" customHeight="1">
      <c r="B774" s="421"/>
      <c r="C774" s="421"/>
      <c r="E774" s="421"/>
      <c r="F774" s="422"/>
      <c r="G774" s="422"/>
      <c r="H774" s="422"/>
    </row>
    <row r="775" ht="15.75" customHeight="1">
      <c r="B775" s="421"/>
      <c r="C775" s="421"/>
      <c r="E775" s="421"/>
      <c r="F775" s="422"/>
      <c r="G775" s="422"/>
      <c r="H775" s="422"/>
    </row>
    <row r="776" ht="15.75" customHeight="1">
      <c r="B776" s="421"/>
      <c r="C776" s="421"/>
      <c r="E776" s="421"/>
      <c r="F776" s="422"/>
      <c r="G776" s="422"/>
      <c r="H776" s="422"/>
    </row>
    <row r="777" ht="15.75" customHeight="1">
      <c r="B777" s="421"/>
      <c r="C777" s="421"/>
      <c r="E777" s="421"/>
      <c r="F777" s="422"/>
      <c r="G777" s="422"/>
      <c r="H777" s="422"/>
    </row>
    <row r="778" ht="15.75" customHeight="1">
      <c r="B778" s="421"/>
      <c r="C778" s="421"/>
      <c r="E778" s="421"/>
      <c r="F778" s="422"/>
      <c r="G778" s="422"/>
      <c r="H778" s="422"/>
    </row>
    <row r="779" ht="15.75" customHeight="1">
      <c r="B779" s="421"/>
      <c r="C779" s="421"/>
      <c r="E779" s="421"/>
      <c r="F779" s="422"/>
      <c r="G779" s="422"/>
      <c r="H779" s="422"/>
    </row>
    <row r="780" ht="15.75" customHeight="1">
      <c r="B780" s="421"/>
      <c r="C780" s="421"/>
      <c r="E780" s="421"/>
      <c r="F780" s="422"/>
      <c r="G780" s="422"/>
      <c r="H780" s="422"/>
    </row>
    <row r="781" ht="15.75" customHeight="1">
      <c r="B781" s="421"/>
      <c r="C781" s="421"/>
      <c r="E781" s="421"/>
      <c r="F781" s="422"/>
      <c r="G781" s="422"/>
      <c r="H781" s="422"/>
    </row>
    <row r="782" ht="15.75" customHeight="1">
      <c r="B782" s="421"/>
      <c r="C782" s="421"/>
      <c r="E782" s="421"/>
      <c r="F782" s="422"/>
      <c r="G782" s="422"/>
      <c r="H782" s="422"/>
    </row>
    <row r="783" ht="15.75" customHeight="1">
      <c r="B783" s="421"/>
      <c r="C783" s="421"/>
      <c r="E783" s="421"/>
      <c r="F783" s="422"/>
      <c r="G783" s="422"/>
      <c r="H783" s="422"/>
    </row>
    <row r="784" ht="15.75" customHeight="1">
      <c r="B784" s="421"/>
      <c r="C784" s="421"/>
      <c r="E784" s="421"/>
      <c r="F784" s="422"/>
      <c r="G784" s="422"/>
      <c r="H784" s="422"/>
    </row>
    <row r="785" ht="15.75" customHeight="1">
      <c r="B785" s="421"/>
      <c r="C785" s="421"/>
      <c r="E785" s="421"/>
      <c r="F785" s="422"/>
      <c r="G785" s="422"/>
      <c r="H785" s="422"/>
    </row>
    <row r="786" ht="15.75" customHeight="1">
      <c r="B786" s="421"/>
      <c r="C786" s="421"/>
      <c r="E786" s="421"/>
      <c r="F786" s="422"/>
      <c r="G786" s="422"/>
      <c r="H786" s="422"/>
    </row>
    <row r="787" ht="15.75" customHeight="1">
      <c r="B787" s="421"/>
      <c r="C787" s="421"/>
      <c r="E787" s="421"/>
      <c r="F787" s="422"/>
      <c r="G787" s="422"/>
      <c r="H787" s="422"/>
    </row>
    <row r="788" ht="15.75" customHeight="1">
      <c r="B788" s="421"/>
      <c r="C788" s="421"/>
      <c r="E788" s="421"/>
      <c r="F788" s="422"/>
      <c r="G788" s="422"/>
      <c r="H788" s="422"/>
    </row>
    <row r="789" ht="15.75" customHeight="1">
      <c r="B789" s="421"/>
      <c r="C789" s="421"/>
      <c r="E789" s="421"/>
      <c r="F789" s="422"/>
      <c r="G789" s="422"/>
      <c r="H789" s="422"/>
    </row>
    <row r="790" ht="15.75" customHeight="1">
      <c r="B790" s="421"/>
      <c r="C790" s="421"/>
      <c r="E790" s="421"/>
      <c r="F790" s="422"/>
      <c r="G790" s="422"/>
      <c r="H790" s="422"/>
    </row>
    <row r="791" ht="15.75" customHeight="1">
      <c r="B791" s="421"/>
      <c r="C791" s="421"/>
      <c r="E791" s="421"/>
      <c r="F791" s="422"/>
      <c r="G791" s="422"/>
      <c r="H791" s="422"/>
    </row>
    <row r="792" ht="15.75" customHeight="1">
      <c r="B792" s="421"/>
      <c r="C792" s="421"/>
      <c r="E792" s="421"/>
      <c r="F792" s="422"/>
      <c r="G792" s="422"/>
      <c r="H792" s="422"/>
    </row>
    <row r="793" ht="15.75" customHeight="1">
      <c r="B793" s="421"/>
      <c r="C793" s="421"/>
      <c r="E793" s="421"/>
      <c r="F793" s="422"/>
      <c r="G793" s="422"/>
      <c r="H793" s="422"/>
    </row>
    <row r="794" ht="15.75" customHeight="1">
      <c r="B794" s="421"/>
      <c r="C794" s="421"/>
      <c r="E794" s="421"/>
      <c r="F794" s="422"/>
      <c r="G794" s="422"/>
      <c r="H794" s="422"/>
    </row>
    <row r="795" ht="15.75" customHeight="1">
      <c r="B795" s="421"/>
      <c r="C795" s="421"/>
      <c r="E795" s="421"/>
      <c r="F795" s="422"/>
      <c r="G795" s="422"/>
      <c r="H795" s="422"/>
    </row>
    <row r="796" ht="15.75" customHeight="1">
      <c r="B796" s="421"/>
      <c r="C796" s="421"/>
      <c r="E796" s="421"/>
      <c r="F796" s="422"/>
      <c r="G796" s="422"/>
      <c r="H796" s="422"/>
    </row>
    <row r="797" ht="15.75" customHeight="1">
      <c r="B797" s="421"/>
      <c r="C797" s="421"/>
      <c r="E797" s="421"/>
      <c r="F797" s="422"/>
      <c r="G797" s="422"/>
      <c r="H797" s="422"/>
    </row>
    <row r="798" ht="15.75" customHeight="1">
      <c r="B798" s="421"/>
      <c r="C798" s="421"/>
      <c r="E798" s="421"/>
      <c r="F798" s="422"/>
      <c r="G798" s="422"/>
      <c r="H798" s="422"/>
    </row>
    <row r="799" ht="15.75" customHeight="1">
      <c r="B799" s="421"/>
      <c r="C799" s="421"/>
      <c r="E799" s="421"/>
      <c r="F799" s="422"/>
      <c r="G799" s="422"/>
      <c r="H799" s="422"/>
    </row>
    <row r="800" ht="15.75" customHeight="1">
      <c r="B800" s="421"/>
      <c r="C800" s="421"/>
      <c r="E800" s="421"/>
      <c r="F800" s="422"/>
      <c r="G800" s="422"/>
      <c r="H800" s="422"/>
    </row>
    <row r="801" ht="15.75" customHeight="1">
      <c r="B801" s="421"/>
      <c r="C801" s="421"/>
      <c r="E801" s="421"/>
      <c r="F801" s="422"/>
      <c r="G801" s="422"/>
      <c r="H801" s="422"/>
    </row>
    <row r="802" ht="15.75" customHeight="1">
      <c r="B802" s="421"/>
      <c r="C802" s="421"/>
      <c r="E802" s="421"/>
      <c r="F802" s="422"/>
      <c r="G802" s="422"/>
      <c r="H802" s="422"/>
    </row>
    <row r="803" ht="15.75" customHeight="1">
      <c r="B803" s="421"/>
      <c r="C803" s="421"/>
      <c r="E803" s="421"/>
      <c r="F803" s="422"/>
      <c r="G803" s="422"/>
      <c r="H803" s="422"/>
    </row>
    <row r="804" ht="15.75" customHeight="1">
      <c r="B804" s="421"/>
      <c r="C804" s="421"/>
      <c r="E804" s="421"/>
      <c r="F804" s="422"/>
      <c r="G804" s="422"/>
      <c r="H804" s="422"/>
    </row>
    <row r="805" ht="15.75" customHeight="1">
      <c r="B805" s="421"/>
      <c r="C805" s="421"/>
      <c r="E805" s="421"/>
      <c r="F805" s="422"/>
      <c r="G805" s="422"/>
      <c r="H805" s="422"/>
    </row>
    <row r="806" ht="15.75" customHeight="1">
      <c r="B806" s="421"/>
      <c r="C806" s="421"/>
      <c r="E806" s="421"/>
      <c r="F806" s="422"/>
      <c r="G806" s="422"/>
      <c r="H806" s="422"/>
    </row>
    <row r="807" ht="15.75" customHeight="1">
      <c r="B807" s="421"/>
      <c r="C807" s="421"/>
      <c r="E807" s="421"/>
      <c r="F807" s="422"/>
      <c r="G807" s="422"/>
      <c r="H807" s="422"/>
    </row>
    <row r="808" ht="15.75" customHeight="1">
      <c r="B808" s="421"/>
      <c r="C808" s="421"/>
      <c r="E808" s="421"/>
      <c r="F808" s="422"/>
      <c r="G808" s="422"/>
      <c r="H808" s="422"/>
    </row>
    <row r="809" ht="15.75" customHeight="1">
      <c r="B809" s="421"/>
      <c r="C809" s="421"/>
      <c r="E809" s="421"/>
      <c r="F809" s="422"/>
      <c r="G809" s="422"/>
      <c r="H809" s="422"/>
    </row>
    <row r="810" ht="15.75" customHeight="1">
      <c r="B810" s="421"/>
      <c r="C810" s="421"/>
      <c r="E810" s="421"/>
      <c r="F810" s="422"/>
      <c r="G810" s="422"/>
      <c r="H810" s="422"/>
    </row>
    <row r="811" ht="15.75" customHeight="1">
      <c r="B811" s="421"/>
      <c r="C811" s="421"/>
      <c r="E811" s="421"/>
      <c r="F811" s="422"/>
      <c r="G811" s="422"/>
      <c r="H811" s="422"/>
    </row>
    <row r="812" ht="15.75" customHeight="1">
      <c r="B812" s="421"/>
      <c r="C812" s="421"/>
      <c r="E812" s="421"/>
      <c r="F812" s="422"/>
      <c r="G812" s="422"/>
      <c r="H812" s="422"/>
    </row>
    <row r="813" ht="15.75" customHeight="1">
      <c r="B813" s="421"/>
      <c r="C813" s="421"/>
      <c r="E813" s="421"/>
      <c r="F813" s="422"/>
      <c r="G813" s="422"/>
      <c r="H813" s="422"/>
    </row>
    <row r="814" ht="15.75" customHeight="1">
      <c r="B814" s="421"/>
      <c r="C814" s="421"/>
      <c r="E814" s="421"/>
      <c r="F814" s="422"/>
      <c r="G814" s="422"/>
      <c r="H814" s="422"/>
    </row>
    <row r="815" ht="15.75" customHeight="1">
      <c r="B815" s="421"/>
      <c r="C815" s="421"/>
      <c r="E815" s="421"/>
      <c r="F815" s="422"/>
      <c r="G815" s="422"/>
      <c r="H815" s="422"/>
    </row>
    <row r="816" ht="15.75" customHeight="1">
      <c r="B816" s="421"/>
      <c r="C816" s="421"/>
      <c r="E816" s="421"/>
      <c r="F816" s="422"/>
      <c r="G816" s="422"/>
      <c r="H816" s="422"/>
    </row>
    <row r="817" ht="15.75" customHeight="1">
      <c r="B817" s="421"/>
      <c r="C817" s="421"/>
      <c r="E817" s="421"/>
      <c r="F817" s="422"/>
      <c r="G817" s="422"/>
      <c r="H817" s="422"/>
    </row>
    <row r="818" ht="15.75" customHeight="1">
      <c r="B818" s="421"/>
      <c r="C818" s="421"/>
      <c r="E818" s="421"/>
      <c r="F818" s="422"/>
      <c r="G818" s="422"/>
      <c r="H818" s="422"/>
    </row>
    <row r="819" ht="15.75" customHeight="1">
      <c r="B819" s="421"/>
      <c r="C819" s="421"/>
      <c r="E819" s="421"/>
      <c r="F819" s="422"/>
      <c r="G819" s="422"/>
      <c r="H819" s="422"/>
    </row>
    <row r="820" ht="15.75" customHeight="1">
      <c r="B820" s="421"/>
      <c r="C820" s="421"/>
      <c r="E820" s="421"/>
      <c r="F820" s="422"/>
      <c r="G820" s="422"/>
      <c r="H820" s="422"/>
    </row>
    <row r="821" ht="15.75" customHeight="1">
      <c r="B821" s="421"/>
      <c r="C821" s="421"/>
      <c r="E821" s="421"/>
      <c r="F821" s="422"/>
      <c r="G821" s="422"/>
      <c r="H821" s="422"/>
    </row>
    <row r="822" ht="15.75" customHeight="1">
      <c r="B822" s="421"/>
      <c r="C822" s="421"/>
      <c r="E822" s="421"/>
      <c r="F822" s="422"/>
      <c r="G822" s="422"/>
      <c r="H822" s="422"/>
    </row>
    <row r="823" ht="15.75" customHeight="1">
      <c r="B823" s="421"/>
      <c r="C823" s="421"/>
      <c r="E823" s="421"/>
      <c r="F823" s="422"/>
      <c r="G823" s="422"/>
      <c r="H823" s="422"/>
    </row>
    <row r="824" ht="15.75" customHeight="1">
      <c r="B824" s="421"/>
      <c r="C824" s="421"/>
      <c r="E824" s="421"/>
      <c r="F824" s="422"/>
      <c r="G824" s="422"/>
      <c r="H824" s="422"/>
    </row>
    <row r="825" ht="15.75" customHeight="1">
      <c r="B825" s="421"/>
      <c r="C825" s="421"/>
      <c r="E825" s="421"/>
      <c r="F825" s="422"/>
      <c r="G825" s="422"/>
      <c r="H825" s="422"/>
    </row>
    <row r="826" ht="15.75" customHeight="1">
      <c r="B826" s="421"/>
      <c r="C826" s="421"/>
      <c r="E826" s="421"/>
      <c r="F826" s="422"/>
      <c r="G826" s="422"/>
      <c r="H826" s="422"/>
    </row>
    <row r="827" ht="15.75" customHeight="1">
      <c r="B827" s="421"/>
      <c r="C827" s="421"/>
      <c r="E827" s="421"/>
      <c r="F827" s="422"/>
      <c r="G827" s="422"/>
      <c r="H827" s="422"/>
    </row>
    <row r="828" ht="15.75" customHeight="1">
      <c r="B828" s="421"/>
      <c r="C828" s="421"/>
      <c r="E828" s="421"/>
      <c r="F828" s="422"/>
      <c r="G828" s="422"/>
      <c r="H828" s="422"/>
    </row>
    <row r="829" ht="15.75" customHeight="1">
      <c r="B829" s="421"/>
      <c r="C829" s="421"/>
      <c r="E829" s="421"/>
      <c r="F829" s="422"/>
      <c r="G829" s="422"/>
      <c r="H829" s="422"/>
    </row>
    <row r="830" ht="15.75" customHeight="1">
      <c r="B830" s="421"/>
      <c r="C830" s="421"/>
      <c r="E830" s="421"/>
      <c r="F830" s="422"/>
      <c r="G830" s="422"/>
      <c r="H830" s="422"/>
    </row>
    <row r="831" ht="15.75" customHeight="1">
      <c r="B831" s="421"/>
      <c r="C831" s="421"/>
      <c r="E831" s="421"/>
      <c r="F831" s="422"/>
      <c r="G831" s="422"/>
      <c r="H831" s="422"/>
    </row>
    <row r="832" ht="15.75" customHeight="1">
      <c r="B832" s="421"/>
      <c r="C832" s="421"/>
      <c r="E832" s="421"/>
      <c r="F832" s="422"/>
      <c r="G832" s="422"/>
      <c r="H832" s="422"/>
    </row>
    <row r="833" ht="15.75" customHeight="1">
      <c r="B833" s="421"/>
      <c r="C833" s="421"/>
      <c r="E833" s="421"/>
      <c r="F833" s="422"/>
      <c r="G833" s="422"/>
      <c r="H833" s="422"/>
    </row>
    <row r="834" ht="15.75" customHeight="1">
      <c r="B834" s="421"/>
      <c r="C834" s="421"/>
      <c r="E834" s="421"/>
      <c r="F834" s="422"/>
      <c r="G834" s="422"/>
      <c r="H834" s="422"/>
    </row>
    <row r="835" ht="15.75" customHeight="1">
      <c r="B835" s="421"/>
      <c r="C835" s="421"/>
      <c r="E835" s="421"/>
      <c r="F835" s="422"/>
      <c r="G835" s="422"/>
      <c r="H835" s="422"/>
    </row>
    <row r="836" ht="15.75" customHeight="1">
      <c r="B836" s="421"/>
      <c r="C836" s="421"/>
      <c r="E836" s="421"/>
      <c r="F836" s="422"/>
      <c r="G836" s="422"/>
      <c r="H836" s="422"/>
    </row>
    <row r="837" ht="15.75" customHeight="1">
      <c r="B837" s="421"/>
      <c r="C837" s="421"/>
      <c r="E837" s="421"/>
      <c r="F837" s="422"/>
      <c r="G837" s="422"/>
      <c r="H837" s="422"/>
    </row>
    <row r="838" ht="15.75" customHeight="1">
      <c r="B838" s="421"/>
      <c r="C838" s="421"/>
      <c r="E838" s="421"/>
      <c r="F838" s="422"/>
      <c r="G838" s="422"/>
      <c r="H838" s="422"/>
    </row>
    <row r="839" ht="15.75" customHeight="1">
      <c r="B839" s="421"/>
      <c r="C839" s="421"/>
      <c r="E839" s="421"/>
      <c r="F839" s="422"/>
      <c r="G839" s="422"/>
      <c r="H839" s="422"/>
    </row>
    <row r="840" ht="15.75" customHeight="1">
      <c r="B840" s="421"/>
      <c r="C840" s="421"/>
      <c r="E840" s="421"/>
      <c r="F840" s="422"/>
      <c r="G840" s="422"/>
      <c r="H840" s="422"/>
    </row>
    <row r="841" ht="15.75" customHeight="1">
      <c r="B841" s="421"/>
      <c r="C841" s="421"/>
      <c r="E841" s="421"/>
      <c r="F841" s="422"/>
      <c r="G841" s="422"/>
      <c r="H841" s="422"/>
    </row>
    <row r="842" ht="15.75" customHeight="1">
      <c r="B842" s="421"/>
      <c r="C842" s="421"/>
      <c r="E842" s="421"/>
      <c r="F842" s="422"/>
      <c r="G842" s="422"/>
      <c r="H842" s="422"/>
    </row>
    <row r="843" ht="15.75" customHeight="1">
      <c r="B843" s="421"/>
      <c r="C843" s="421"/>
      <c r="E843" s="421"/>
      <c r="F843" s="422"/>
      <c r="G843" s="422"/>
      <c r="H843" s="422"/>
    </row>
    <row r="844" ht="15.75" customHeight="1">
      <c r="B844" s="421"/>
      <c r="C844" s="421"/>
      <c r="E844" s="421"/>
      <c r="F844" s="422"/>
      <c r="G844" s="422"/>
      <c r="H844" s="422"/>
    </row>
    <row r="845" ht="15.75" customHeight="1">
      <c r="B845" s="421"/>
      <c r="C845" s="421"/>
      <c r="E845" s="421"/>
      <c r="F845" s="422"/>
      <c r="G845" s="422"/>
      <c r="H845" s="422"/>
    </row>
    <row r="846" ht="15.75" customHeight="1">
      <c r="B846" s="421"/>
      <c r="C846" s="421"/>
      <c r="E846" s="421"/>
      <c r="F846" s="422"/>
      <c r="G846" s="422"/>
      <c r="H846" s="422"/>
    </row>
    <row r="847" ht="15.75" customHeight="1">
      <c r="B847" s="421"/>
      <c r="C847" s="421"/>
      <c r="E847" s="421"/>
      <c r="F847" s="422"/>
      <c r="G847" s="422"/>
      <c r="H847" s="422"/>
    </row>
    <row r="848" ht="15.75" customHeight="1">
      <c r="B848" s="421"/>
      <c r="C848" s="421"/>
      <c r="E848" s="421"/>
      <c r="F848" s="422"/>
      <c r="G848" s="422"/>
      <c r="H848" s="422"/>
    </row>
    <row r="849" ht="15.75" customHeight="1">
      <c r="B849" s="421"/>
      <c r="C849" s="421"/>
      <c r="E849" s="421"/>
      <c r="F849" s="422"/>
      <c r="G849" s="422"/>
      <c r="H849" s="422"/>
    </row>
    <row r="850" ht="15.75" customHeight="1">
      <c r="B850" s="421"/>
      <c r="C850" s="421"/>
      <c r="E850" s="421"/>
      <c r="F850" s="422"/>
      <c r="G850" s="422"/>
      <c r="H850" s="422"/>
    </row>
    <row r="851" ht="15.75" customHeight="1">
      <c r="B851" s="421"/>
      <c r="C851" s="421"/>
      <c r="E851" s="421"/>
      <c r="F851" s="422"/>
      <c r="G851" s="422"/>
      <c r="H851" s="422"/>
    </row>
    <row r="852" ht="15.75" customHeight="1">
      <c r="B852" s="421"/>
      <c r="C852" s="421"/>
      <c r="E852" s="421"/>
      <c r="F852" s="422"/>
      <c r="G852" s="422"/>
      <c r="H852" s="422"/>
    </row>
    <row r="853" ht="15.75" customHeight="1">
      <c r="B853" s="421"/>
      <c r="C853" s="421"/>
      <c r="E853" s="421"/>
      <c r="F853" s="422"/>
      <c r="G853" s="422"/>
      <c r="H853" s="422"/>
    </row>
    <row r="854" ht="15.75" customHeight="1">
      <c r="B854" s="421"/>
      <c r="C854" s="421"/>
      <c r="E854" s="421"/>
      <c r="F854" s="422"/>
      <c r="G854" s="422"/>
      <c r="H854" s="422"/>
    </row>
    <row r="855" ht="15.75" customHeight="1">
      <c r="B855" s="421"/>
      <c r="C855" s="421"/>
      <c r="E855" s="421"/>
      <c r="F855" s="422"/>
      <c r="G855" s="422"/>
      <c r="H855" s="422"/>
    </row>
    <row r="856" ht="15.75" customHeight="1">
      <c r="B856" s="421"/>
      <c r="C856" s="421"/>
      <c r="E856" s="421"/>
      <c r="F856" s="422"/>
      <c r="G856" s="422"/>
      <c r="H856" s="422"/>
    </row>
    <row r="857" ht="15.75" customHeight="1">
      <c r="B857" s="421"/>
      <c r="C857" s="421"/>
      <c r="E857" s="421"/>
      <c r="F857" s="422"/>
      <c r="G857" s="422"/>
      <c r="H857" s="422"/>
    </row>
    <row r="858" ht="15.75" customHeight="1">
      <c r="B858" s="421"/>
      <c r="C858" s="421"/>
      <c r="E858" s="421"/>
      <c r="F858" s="422"/>
      <c r="G858" s="422"/>
      <c r="H858" s="422"/>
    </row>
    <row r="859" ht="15.75" customHeight="1">
      <c r="B859" s="421"/>
      <c r="C859" s="421"/>
      <c r="E859" s="421"/>
      <c r="F859" s="422"/>
      <c r="G859" s="422"/>
      <c r="H859" s="422"/>
    </row>
    <row r="860" ht="15.75" customHeight="1">
      <c r="B860" s="421"/>
      <c r="C860" s="421"/>
      <c r="E860" s="421"/>
      <c r="F860" s="422"/>
      <c r="G860" s="422"/>
      <c r="H860" s="422"/>
    </row>
    <row r="861" ht="15.75" customHeight="1">
      <c r="B861" s="421"/>
      <c r="C861" s="421"/>
      <c r="E861" s="421"/>
      <c r="F861" s="422"/>
      <c r="G861" s="422"/>
      <c r="H861" s="422"/>
    </row>
    <row r="862" ht="15.75" customHeight="1">
      <c r="B862" s="421"/>
      <c r="C862" s="421"/>
      <c r="E862" s="421"/>
      <c r="F862" s="422"/>
      <c r="G862" s="422"/>
      <c r="H862" s="422"/>
    </row>
    <row r="863" ht="15.75" customHeight="1">
      <c r="B863" s="421"/>
      <c r="C863" s="421"/>
      <c r="E863" s="421"/>
      <c r="F863" s="422"/>
      <c r="G863" s="422"/>
      <c r="H863" s="422"/>
    </row>
    <row r="864" ht="15.75" customHeight="1">
      <c r="B864" s="421"/>
      <c r="C864" s="421"/>
      <c r="E864" s="421"/>
      <c r="F864" s="422"/>
      <c r="G864" s="422"/>
      <c r="H864" s="422"/>
    </row>
    <row r="865" ht="15.75" customHeight="1">
      <c r="B865" s="421"/>
      <c r="C865" s="421"/>
      <c r="E865" s="421"/>
      <c r="F865" s="422"/>
      <c r="G865" s="422"/>
      <c r="H865" s="422"/>
    </row>
    <row r="866" ht="15.75" customHeight="1">
      <c r="B866" s="421"/>
      <c r="C866" s="421"/>
      <c r="E866" s="421"/>
      <c r="F866" s="422"/>
      <c r="G866" s="422"/>
      <c r="H866" s="422"/>
    </row>
    <row r="867" ht="15.75" customHeight="1">
      <c r="B867" s="421"/>
      <c r="C867" s="421"/>
      <c r="E867" s="421"/>
      <c r="F867" s="422"/>
      <c r="G867" s="422"/>
      <c r="H867" s="422"/>
    </row>
    <row r="868" ht="15.75" customHeight="1">
      <c r="B868" s="421"/>
      <c r="C868" s="421"/>
      <c r="E868" s="421"/>
      <c r="F868" s="422"/>
      <c r="G868" s="422"/>
      <c r="H868" s="422"/>
    </row>
    <row r="869" ht="15.75" customHeight="1">
      <c r="B869" s="421"/>
      <c r="C869" s="421"/>
      <c r="E869" s="421"/>
      <c r="F869" s="422"/>
      <c r="G869" s="422"/>
      <c r="H869" s="422"/>
    </row>
    <row r="870" ht="15.75" customHeight="1">
      <c r="B870" s="421"/>
      <c r="C870" s="421"/>
      <c r="E870" s="421"/>
      <c r="F870" s="422"/>
      <c r="G870" s="422"/>
      <c r="H870" s="422"/>
    </row>
    <row r="871" ht="15.75" customHeight="1">
      <c r="B871" s="421"/>
      <c r="C871" s="421"/>
      <c r="E871" s="421"/>
      <c r="F871" s="422"/>
      <c r="G871" s="422"/>
      <c r="H871" s="422"/>
    </row>
    <row r="872" ht="15.75" customHeight="1">
      <c r="B872" s="421"/>
      <c r="C872" s="421"/>
      <c r="E872" s="421"/>
      <c r="F872" s="422"/>
      <c r="G872" s="422"/>
      <c r="H872" s="422"/>
    </row>
    <row r="873" ht="15.75" customHeight="1">
      <c r="B873" s="421"/>
      <c r="C873" s="421"/>
      <c r="E873" s="421"/>
      <c r="F873" s="422"/>
      <c r="G873" s="422"/>
      <c r="H873" s="422"/>
    </row>
    <row r="874" ht="15.75" customHeight="1">
      <c r="B874" s="421"/>
      <c r="C874" s="421"/>
      <c r="E874" s="421"/>
      <c r="F874" s="422"/>
      <c r="G874" s="422"/>
      <c r="H874" s="422"/>
    </row>
    <row r="875" ht="15.75" customHeight="1">
      <c r="B875" s="421"/>
      <c r="C875" s="421"/>
      <c r="E875" s="421"/>
      <c r="F875" s="422"/>
      <c r="G875" s="422"/>
      <c r="H875" s="422"/>
    </row>
    <row r="876" ht="15.75" customHeight="1">
      <c r="B876" s="421"/>
      <c r="C876" s="421"/>
      <c r="E876" s="421"/>
      <c r="F876" s="422"/>
      <c r="G876" s="422"/>
      <c r="H876" s="422"/>
    </row>
    <row r="877" ht="15.75" customHeight="1">
      <c r="B877" s="421"/>
      <c r="C877" s="421"/>
      <c r="E877" s="421"/>
      <c r="F877" s="422"/>
      <c r="G877" s="422"/>
      <c r="H877" s="422"/>
    </row>
    <row r="878" ht="15.75" customHeight="1">
      <c r="B878" s="421"/>
      <c r="C878" s="421"/>
      <c r="E878" s="421"/>
      <c r="F878" s="422"/>
      <c r="G878" s="422"/>
      <c r="H878" s="422"/>
    </row>
    <row r="879" ht="15.75" customHeight="1">
      <c r="B879" s="421"/>
      <c r="C879" s="421"/>
      <c r="E879" s="421"/>
      <c r="F879" s="422"/>
      <c r="G879" s="422"/>
      <c r="H879" s="422"/>
    </row>
    <row r="880" ht="15.75" customHeight="1">
      <c r="B880" s="421"/>
      <c r="C880" s="421"/>
      <c r="E880" s="421"/>
      <c r="F880" s="422"/>
      <c r="G880" s="422"/>
      <c r="H880" s="422"/>
    </row>
    <row r="881" ht="15.75" customHeight="1">
      <c r="B881" s="421"/>
      <c r="C881" s="421"/>
      <c r="E881" s="421"/>
      <c r="F881" s="422"/>
      <c r="G881" s="422"/>
      <c r="H881" s="422"/>
    </row>
    <row r="882" ht="15.75" customHeight="1">
      <c r="B882" s="421"/>
      <c r="C882" s="421"/>
      <c r="E882" s="421"/>
      <c r="F882" s="422"/>
      <c r="G882" s="422"/>
      <c r="H882" s="422"/>
    </row>
    <row r="883" ht="15.75" customHeight="1">
      <c r="B883" s="421"/>
      <c r="C883" s="421"/>
      <c r="E883" s="421"/>
      <c r="F883" s="422"/>
      <c r="G883" s="422"/>
      <c r="H883" s="422"/>
    </row>
    <row r="884" ht="15.75" customHeight="1">
      <c r="B884" s="421"/>
      <c r="C884" s="421"/>
      <c r="E884" s="421"/>
      <c r="F884" s="422"/>
      <c r="G884" s="422"/>
      <c r="H884" s="422"/>
    </row>
    <row r="885" ht="15.75" customHeight="1">
      <c r="B885" s="421"/>
      <c r="C885" s="421"/>
      <c r="E885" s="421"/>
      <c r="F885" s="422"/>
      <c r="G885" s="422"/>
      <c r="H885" s="422"/>
    </row>
    <row r="886" ht="15.75" customHeight="1">
      <c r="B886" s="421"/>
      <c r="C886" s="421"/>
      <c r="E886" s="421"/>
      <c r="F886" s="422"/>
      <c r="G886" s="422"/>
      <c r="H886" s="422"/>
    </row>
    <row r="887" ht="15.75" customHeight="1">
      <c r="B887" s="421"/>
      <c r="C887" s="421"/>
      <c r="E887" s="421"/>
      <c r="F887" s="422"/>
      <c r="G887" s="422"/>
      <c r="H887" s="422"/>
    </row>
    <row r="888" ht="15.75" customHeight="1">
      <c r="B888" s="421"/>
      <c r="C888" s="421"/>
      <c r="E888" s="421"/>
      <c r="F888" s="422"/>
      <c r="G888" s="422"/>
      <c r="H888" s="422"/>
    </row>
    <row r="889" ht="15.75" customHeight="1">
      <c r="B889" s="421"/>
      <c r="C889" s="421"/>
      <c r="E889" s="421"/>
      <c r="F889" s="422"/>
      <c r="G889" s="422"/>
      <c r="H889" s="422"/>
    </row>
    <row r="890" ht="15.75" customHeight="1">
      <c r="B890" s="421"/>
      <c r="C890" s="421"/>
      <c r="E890" s="421"/>
      <c r="F890" s="422"/>
      <c r="G890" s="422"/>
      <c r="H890" s="422"/>
    </row>
    <row r="891" ht="15.75" customHeight="1">
      <c r="B891" s="421"/>
      <c r="C891" s="421"/>
      <c r="E891" s="421"/>
      <c r="F891" s="422"/>
      <c r="G891" s="422"/>
      <c r="H891" s="422"/>
    </row>
    <row r="892" ht="15.75" customHeight="1">
      <c r="B892" s="421"/>
      <c r="C892" s="421"/>
      <c r="E892" s="421"/>
      <c r="F892" s="422"/>
      <c r="G892" s="422"/>
      <c r="H892" s="422"/>
    </row>
    <row r="893" ht="15.75" customHeight="1">
      <c r="B893" s="421"/>
      <c r="C893" s="421"/>
      <c r="E893" s="421"/>
      <c r="F893" s="422"/>
      <c r="G893" s="422"/>
      <c r="H893" s="422"/>
    </row>
    <row r="894" ht="15.75" customHeight="1">
      <c r="B894" s="421"/>
      <c r="C894" s="421"/>
      <c r="E894" s="421"/>
      <c r="F894" s="422"/>
      <c r="G894" s="422"/>
      <c r="H894" s="422"/>
    </row>
    <row r="895" ht="15.75" customHeight="1">
      <c r="B895" s="421"/>
      <c r="C895" s="421"/>
      <c r="E895" s="421"/>
      <c r="F895" s="422"/>
      <c r="G895" s="422"/>
      <c r="H895" s="422"/>
    </row>
    <row r="896" ht="15.75" customHeight="1">
      <c r="B896" s="421"/>
      <c r="C896" s="421"/>
      <c r="E896" s="421"/>
      <c r="F896" s="422"/>
      <c r="G896" s="422"/>
      <c r="H896" s="422"/>
    </row>
    <row r="897" ht="15.75" customHeight="1">
      <c r="B897" s="421"/>
      <c r="C897" s="421"/>
      <c r="E897" s="421"/>
      <c r="F897" s="422"/>
      <c r="G897" s="422"/>
      <c r="H897" s="422"/>
    </row>
    <row r="898" ht="15.75" customHeight="1">
      <c r="B898" s="421"/>
      <c r="C898" s="421"/>
      <c r="E898" s="421"/>
      <c r="F898" s="422"/>
      <c r="G898" s="422"/>
      <c r="H898" s="422"/>
    </row>
    <row r="899" ht="15.75" customHeight="1">
      <c r="B899" s="421"/>
      <c r="C899" s="421"/>
      <c r="E899" s="421"/>
      <c r="F899" s="422"/>
      <c r="G899" s="422"/>
      <c r="H899" s="422"/>
    </row>
    <row r="900" ht="15.75" customHeight="1">
      <c r="B900" s="421"/>
      <c r="C900" s="421"/>
      <c r="E900" s="421"/>
      <c r="F900" s="422"/>
      <c r="G900" s="422"/>
      <c r="H900" s="422"/>
    </row>
    <row r="901" ht="15.75" customHeight="1">
      <c r="B901" s="421"/>
      <c r="C901" s="421"/>
      <c r="E901" s="421"/>
      <c r="F901" s="422"/>
      <c r="G901" s="422"/>
      <c r="H901" s="422"/>
    </row>
    <row r="902" ht="15.75" customHeight="1">
      <c r="B902" s="421"/>
      <c r="C902" s="421"/>
      <c r="E902" s="421"/>
      <c r="F902" s="422"/>
      <c r="G902" s="422"/>
      <c r="H902" s="422"/>
    </row>
    <row r="903" ht="15.75" customHeight="1">
      <c r="B903" s="421"/>
      <c r="C903" s="421"/>
      <c r="E903" s="421"/>
      <c r="F903" s="422"/>
      <c r="G903" s="422"/>
      <c r="H903" s="422"/>
    </row>
    <row r="904" ht="15.75" customHeight="1">
      <c r="B904" s="421"/>
      <c r="C904" s="421"/>
      <c r="E904" s="421"/>
      <c r="F904" s="422"/>
      <c r="G904" s="422"/>
      <c r="H904" s="422"/>
    </row>
    <row r="905" ht="15.75" customHeight="1">
      <c r="B905" s="421"/>
      <c r="C905" s="421"/>
      <c r="E905" s="421"/>
      <c r="F905" s="422"/>
      <c r="G905" s="422"/>
      <c r="H905" s="422"/>
    </row>
    <row r="906" ht="15.75" customHeight="1">
      <c r="B906" s="421"/>
      <c r="C906" s="421"/>
      <c r="E906" s="421"/>
      <c r="F906" s="422"/>
      <c r="G906" s="422"/>
      <c r="H906" s="422"/>
    </row>
    <row r="907" ht="15.75" customHeight="1">
      <c r="B907" s="421"/>
      <c r="C907" s="421"/>
      <c r="E907" s="421"/>
      <c r="F907" s="422"/>
      <c r="G907" s="422"/>
      <c r="H907" s="422"/>
    </row>
    <row r="908" ht="15.75" customHeight="1">
      <c r="B908" s="421"/>
      <c r="C908" s="421"/>
      <c r="E908" s="421"/>
      <c r="F908" s="422"/>
      <c r="G908" s="422"/>
      <c r="H908" s="422"/>
    </row>
    <row r="909" ht="15.75" customHeight="1">
      <c r="B909" s="421"/>
      <c r="C909" s="421"/>
      <c r="E909" s="421"/>
      <c r="F909" s="422"/>
      <c r="G909" s="422"/>
      <c r="H909" s="422"/>
    </row>
    <row r="910" ht="15.75" customHeight="1">
      <c r="B910" s="421"/>
      <c r="C910" s="421"/>
      <c r="E910" s="421"/>
      <c r="F910" s="422"/>
      <c r="G910" s="422"/>
      <c r="H910" s="422"/>
    </row>
    <row r="911" ht="15.75" customHeight="1">
      <c r="B911" s="421"/>
      <c r="C911" s="421"/>
      <c r="E911" s="421"/>
      <c r="F911" s="422"/>
      <c r="G911" s="422"/>
      <c r="H911" s="422"/>
    </row>
    <row r="912" ht="15.75" customHeight="1">
      <c r="B912" s="421"/>
      <c r="C912" s="421"/>
      <c r="E912" s="421"/>
      <c r="F912" s="422"/>
      <c r="G912" s="422"/>
      <c r="H912" s="422"/>
    </row>
    <row r="913" ht="15.75" customHeight="1">
      <c r="B913" s="421"/>
      <c r="C913" s="421"/>
      <c r="E913" s="421"/>
      <c r="F913" s="422"/>
      <c r="G913" s="422"/>
      <c r="H913" s="422"/>
    </row>
    <row r="914" ht="15.75" customHeight="1">
      <c r="B914" s="421"/>
      <c r="C914" s="421"/>
      <c r="E914" s="421"/>
      <c r="F914" s="422"/>
      <c r="G914" s="422"/>
      <c r="H914" s="422"/>
    </row>
    <row r="915" ht="15.75" customHeight="1">
      <c r="B915" s="421"/>
      <c r="C915" s="421"/>
      <c r="E915" s="421"/>
      <c r="F915" s="422"/>
      <c r="G915" s="422"/>
      <c r="H915" s="422"/>
    </row>
    <row r="916" ht="15.75" customHeight="1">
      <c r="B916" s="421"/>
      <c r="C916" s="421"/>
      <c r="E916" s="421"/>
      <c r="F916" s="422"/>
      <c r="G916" s="422"/>
      <c r="H916" s="422"/>
    </row>
    <row r="917" ht="15.75" customHeight="1">
      <c r="B917" s="421"/>
      <c r="C917" s="421"/>
      <c r="E917" s="421"/>
      <c r="F917" s="422"/>
      <c r="G917" s="422"/>
      <c r="H917" s="422"/>
    </row>
    <row r="918" ht="15.75" customHeight="1">
      <c r="B918" s="421"/>
      <c r="C918" s="421"/>
      <c r="E918" s="421"/>
      <c r="F918" s="422"/>
      <c r="G918" s="422"/>
      <c r="H918" s="422"/>
    </row>
    <row r="919" ht="15.75" customHeight="1">
      <c r="B919" s="421"/>
      <c r="C919" s="421"/>
      <c r="E919" s="421"/>
      <c r="F919" s="422"/>
      <c r="G919" s="422"/>
      <c r="H919" s="422"/>
    </row>
    <row r="920" ht="15.75" customHeight="1">
      <c r="B920" s="421"/>
      <c r="C920" s="421"/>
      <c r="E920" s="421"/>
      <c r="F920" s="422"/>
      <c r="G920" s="422"/>
      <c r="H920" s="422"/>
    </row>
    <row r="921" ht="15.75" customHeight="1">
      <c r="B921" s="421"/>
      <c r="C921" s="421"/>
      <c r="E921" s="421"/>
      <c r="F921" s="422"/>
      <c r="G921" s="422"/>
      <c r="H921" s="422"/>
    </row>
    <row r="922" ht="15.75" customHeight="1">
      <c r="B922" s="421"/>
      <c r="C922" s="421"/>
      <c r="E922" s="421"/>
      <c r="F922" s="422"/>
      <c r="G922" s="422"/>
      <c r="H922" s="422"/>
    </row>
    <row r="923" ht="15.75" customHeight="1">
      <c r="B923" s="421"/>
      <c r="C923" s="421"/>
      <c r="E923" s="421"/>
      <c r="F923" s="422"/>
      <c r="G923" s="422"/>
      <c r="H923" s="422"/>
    </row>
    <row r="924" ht="15.75" customHeight="1">
      <c r="B924" s="421"/>
      <c r="C924" s="421"/>
      <c r="E924" s="421"/>
      <c r="F924" s="422"/>
      <c r="G924" s="422"/>
      <c r="H924" s="422"/>
    </row>
    <row r="925" ht="15.75" customHeight="1">
      <c r="B925" s="421"/>
      <c r="C925" s="421"/>
      <c r="E925" s="421"/>
      <c r="F925" s="422"/>
      <c r="G925" s="422"/>
      <c r="H925" s="422"/>
    </row>
    <row r="926" ht="15.75" customHeight="1">
      <c r="B926" s="421"/>
      <c r="C926" s="421"/>
      <c r="E926" s="421"/>
      <c r="F926" s="422"/>
      <c r="G926" s="422"/>
      <c r="H926" s="422"/>
    </row>
    <row r="927" ht="15.75" customHeight="1">
      <c r="B927" s="421"/>
      <c r="C927" s="421"/>
      <c r="E927" s="421"/>
      <c r="F927" s="422"/>
      <c r="G927" s="422"/>
      <c r="H927" s="422"/>
    </row>
    <row r="928" ht="15.75" customHeight="1">
      <c r="B928" s="421"/>
      <c r="C928" s="421"/>
      <c r="E928" s="421"/>
      <c r="F928" s="422"/>
      <c r="G928" s="422"/>
      <c r="H928" s="422"/>
    </row>
    <row r="929" ht="15.75" customHeight="1">
      <c r="B929" s="421"/>
      <c r="C929" s="421"/>
      <c r="E929" s="421"/>
      <c r="F929" s="422"/>
      <c r="G929" s="422"/>
      <c r="H929" s="422"/>
    </row>
    <row r="930" ht="15.75" customHeight="1">
      <c r="B930" s="421"/>
      <c r="C930" s="421"/>
      <c r="E930" s="421"/>
      <c r="F930" s="422"/>
      <c r="G930" s="422"/>
      <c r="H930" s="422"/>
    </row>
    <row r="931" ht="15.75" customHeight="1">
      <c r="B931" s="421"/>
      <c r="C931" s="421"/>
      <c r="E931" s="421"/>
      <c r="F931" s="422"/>
      <c r="G931" s="422"/>
      <c r="H931" s="422"/>
    </row>
    <row r="932" ht="15.75" customHeight="1">
      <c r="B932" s="421"/>
      <c r="C932" s="421"/>
      <c r="E932" s="421"/>
      <c r="F932" s="422"/>
      <c r="G932" s="422"/>
      <c r="H932" s="422"/>
    </row>
    <row r="933" ht="15.75" customHeight="1">
      <c r="B933" s="421"/>
      <c r="C933" s="421"/>
      <c r="E933" s="421"/>
      <c r="F933" s="422"/>
      <c r="G933" s="422"/>
      <c r="H933" s="422"/>
    </row>
    <row r="934" ht="15.75" customHeight="1">
      <c r="B934" s="421"/>
      <c r="C934" s="421"/>
      <c r="E934" s="421"/>
      <c r="F934" s="422"/>
      <c r="G934" s="422"/>
      <c r="H934" s="422"/>
    </row>
    <row r="935" ht="15.75" customHeight="1">
      <c r="B935" s="421"/>
      <c r="C935" s="421"/>
      <c r="E935" s="421"/>
      <c r="F935" s="422"/>
      <c r="G935" s="422"/>
      <c r="H935" s="422"/>
    </row>
    <row r="936" ht="15.75" customHeight="1">
      <c r="B936" s="421"/>
      <c r="C936" s="421"/>
      <c r="E936" s="421"/>
      <c r="F936" s="422"/>
      <c r="G936" s="422"/>
      <c r="H936" s="422"/>
    </row>
    <row r="937" ht="15.75" customHeight="1">
      <c r="B937" s="421"/>
      <c r="C937" s="421"/>
      <c r="E937" s="421"/>
      <c r="F937" s="422"/>
      <c r="G937" s="422"/>
      <c r="H937" s="422"/>
    </row>
    <row r="938" ht="15.75" customHeight="1">
      <c r="B938" s="421"/>
      <c r="C938" s="421"/>
      <c r="E938" s="421"/>
      <c r="F938" s="422"/>
      <c r="G938" s="422"/>
      <c r="H938" s="422"/>
    </row>
    <row r="939" ht="15.75" customHeight="1">
      <c r="B939" s="421"/>
      <c r="C939" s="421"/>
      <c r="E939" s="421"/>
      <c r="F939" s="422"/>
      <c r="G939" s="422"/>
      <c r="H939" s="422"/>
    </row>
    <row r="940" ht="15.75" customHeight="1">
      <c r="B940" s="421"/>
      <c r="C940" s="421"/>
      <c r="E940" s="421"/>
      <c r="F940" s="422"/>
      <c r="G940" s="422"/>
      <c r="H940" s="422"/>
    </row>
    <row r="941" ht="15.75" customHeight="1">
      <c r="B941" s="421"/>
      <c r="C941" s="421"/>
      <c r="E941" s="421"/>
      <c r="F941" s="422"/>
      <c r="G941" s="422"/>
      <c r="H941" s="422"/>
    </row>
    <row r="942" ht="15.75" customHeight="1">
      <c r="B942" s="421"/>
      <c r="C942" s="421"/>
      <c r="E942" s="421"/>
      <c r="F942" s="422"/>
      <c r="G942" s="422"/>
      <c r="H942" s="422"/>
    </row>
    <row r="943" ht="15.75" customHeight="1">
      <c r="B943" s="421"/>
      <c r="C943" s="421"/>
      <c r="E943" s="421"/>
      <c r="F943" s="422"/>
      <c r="G943" s="422"/>
      <c r="H943" s="422"/>
    </row>
    <row r="944" ht="15.75" customHeight="1">
      <c r="B944" s="421"/>
      <c r="C944" s="421"/>
      <c r="E944" s="421"/>
      <c r="F944" s="422"/>
      <c r="G944" s="422"/>
      <c r="H944" s="422"/>
    </row>
    <row r="945" ht="15.75" customHeight="1">
      <c r="B945" s="421"/>
      <c r="C945" s="421"/>
      <c r="E945" s="421"/>
      <c r="F945" s="422"/>
      <c r="G945" s="422"/>
      <c r="H945" s="422"/>
    </row>
    <row r="946" ht="15.75" customHeight="1">
      <c r="B946" s="421"/>
      <c r="C946" s="421"/>
      <c r="E946" s="421"/>
      <c r="F946" s="422"/>
      <c r="G946" s="422"/>
      <c r="H946" s="422"/>
    </row>
    <row r="947" ht="15.75" customHeight="1">
      <c r="B947" s="421"/>
      <c r="C947" s="421"/>
      <c r="E947" s="421"/>
      <c r="F947" s="422"/>
      <c r="G947" s="422"/>
      <c r="H947" s="422"/>
    </row>
    <row r="948" ht="15.75" customHeight="1">
      <c r="B948" s="421"/>
      <c r="C948" s="421"/>
      <c r="E948" s="421"/>
      <c r="F948" s="422"/>
      <c r="G948" s="422"/>
      <c r="H948" s="422"/>
    </row>
    <row r="949" ht="15.75" customHeight="1">
      <c r="B949" s="421"/>
      <c r="C949" s="421"/>
      <c r="E949" s="421"/>
      <c r="F949" s="422"/>
      <c r="G949" s="422"/>
      <c r="H949" s="422"/>
    </row>
    <row r="950" ht="15.75" customHeight="1">
      <c r="B950" s="421"/>
      <c r="C950" s="421"/>
      <c r="E950" s="421"/>
      <c r="F950" s="422"/>
      <c r="G950" s="422"/>
      <c r="H950" s="422"/>
    </row>
    <row r="951" ht="15.75" customHeight="1">
      <c r="B951" s="421"/>
      <c r="C951" s="421"/>
      <c r="E951" s="421"/>
      <c r="F951" s="422"/>
      <c r="G951" s="422"/>
      <c r="H951" s="422"/>
    </row>
    <row r="952" ht="15.75" customHeight="1">
      <c r="B952" s="421"/>
      <c r="C952" s="421"/>
      <c r="E952" s="421"/>
      <c r="F952" s="422"/>
      <c r="G952" s="422"/>
      <c r="H952" s="422"/>
    </row>
    <row r="953" ht="15.75" customHeight="1">
      <c r="B953" s="421"/>
      <c r="C953" s="421"/>
      <c r="E953" s="421"/>
      <c r="F953" s="422"/>
      <c r="G953" s="422"/>
      <c r="H953" s="422"/>
    </row>
    <row r="954" ht="15.75" customHeight="1">
      <c r="B954" s="421"/>
      <c r="C954" s="421"/>
      <c r="E954" s="421"/>
      <c r="F954" s="422"/>
      <c r="G954" s="422"/>
      <c r="H954" s="422"/>
    </row>
    <row r="955" ht="15.75" customHeight="1">
      <c r="B955" s="421"/>
      <c r="C955" s="421"/>
      <c r="E955" s="421"/>
      <c r="F955" s="422"/>
      <c r="G955" s="422"/>
      <c r="H955" s="422"/>
    </row>
    <row r="956" ht="15.75" customHeight="1">
      <c r="B956" s="421"/>
      <c r="C956" s="421"/>
      <c r="E956" s="421"/>
      <c r="F956" s="422"/>
      <c r="G956" s="422"/>
      <c r="H956" s="422"/>
    </row>
    <row r="957" ht="15.75" customHeight="1">
      <c r="B957" s="421"/>
      <c r="C957" s="421"/>
      <c r="E957" s="421"/>
      <c r="F957" s="422"/>
      <c r="G957" s="422"/>
      <c r="H957" s="422"/>
    </row>
    <row r="958" ht="15.75" customHeight="1">
      <c r="B958" s="421"/>
      <c r="C958" s="421"/>
      <c r="E958" s="421"/>
      <c r="F958" s="422"/>
      <c r="G958" s="422"/>
      <c r="H958" s="422"/>
    </row>
    <row r="959" ht="15.75" customHeight="1">
      <c r="B959" s="421"/>
      <c r="C959" s="421"/>
      <c r="E959" s="421"/>
      <c r="F959" s="422"/>
      <c r="G959" s="422"/>
      <c r="H959" s="422"/>
    </row>
    <row r="960" ht="15.75" customHeight="1">
      <c r="B960" s="421"/>
      <c r="C960" s="421"/>
      <c r="E960" s="421"/>
      <c r="F960" s="422"/>
      <c r="G960" s="422"/>
      <c r="H960" s="422"/>
    </row>
    <row r="961" ht="15.75" customHeight="1">
      <c r="B961" s="421"/>
      <c r="C961" s="421"/>
      <c r="E961" s="421"/>
      <c r="F961" s="422"/>
      <c r="G961" s="422"/>
      <c r="H961" s="422"/>
    </row>
    <row r="962" ht="15.75" customHeight="1">
      <c r="B962" s="421"/>
      <c r="C962" s="421"/>
      <c r="E962" s="421"/>
      <c r="F962" s="422"/>
      <c r="G962" s="422"/>
      <c r="H962" s="422"/>
    </row>
    <row r="963" ht="15.75" customHeight="1">
      <c r="B963" s="421"/>
      <c r="C963" s="421"/>
      <c r="E963" s="421"/>
      <c r="F963" s="422"/>
      <c r="G963" s="422"/>
      <c r="H963" s="422"/>
    </row>
    <row r="964" ht="15.75" customHeight="1">
      <c r="B964" s="421"/>
      <c r="C964" s="421"/>
      <c r="E964" s="421"/>
      <c r="F964" s="422"/>
      <c r="G964" s="422"/>
      <c r="H964" s="422"/>
    </row>
    <row r="965" ht="15.75" customHeight="1">
      <c r="B965" s="421"/>
      <c r="C965" s="421"/>
      <c r="E965" s="421"/>
      <c r="F965" s="422"/>
      <c r="G965" s="422"/>
      <c r="H965" s="422"/>
    </row>
    <row r="966" ht="15.75" customHeight="1">
      <c r="B966" s="421"/>
      <c r="C966" s="421"/>
      <c r="E966" s="421"/>
      <c r="F966" s="422"/>
      <c r="G966" s="422"/>
      <c r="H966" s="422"/>
    </row>
    <row r="967" ht="15.75" customHeight="1">
      <c r="B967" s="421"/>
      <c r="C967" s="421"/>
      <c r="E967" s="421"/>
      <c r="F967" s="422"/>
      <c r="G967" s="422"/>
      <c r="H967" s="422"/>
    </row>
    <row r="968" ht="15.75" customHeight="1">
      <c r="B968" s="421"/>
      <c r="C968" s="421"/>
      <c r="E968" s="421"/>
      <c r="F968" s="422"/>
      <c r="G968" s="422"/>
      <c r="H968" s="422"/>
    </row>
    <row r="969" ht="15.75" customHeight="1">
      <c r="B969" s="421"/>
      <c r="C969" s="421"/>
      <c r="E969" s="421"/>
      <c r="F969" s="422"/>
      <c r="G969" s="422"/>
      <c r="H969" s="422"/>
    </row>
    <row r="970" ht="15.75" customHeight="1">
      <c r="B970" s="421"/>
      <c r="C970" s="421"/>
      <c r="E970" s="421"/>
      <c r="F970" s="422"/>
      <c r="G970" s="422"/>
      <c r="H970" s="422"/>
    </row>
    <row r="971" ht="15.75" customHeight="1">
      <c r="B971" s="421"/>
      <c r="C971" s="421"/>
      <c r="E971" s="421"/>
      <c r="F971" s="422"/>
      <c r="G971" s="422"/>
      <c r="H971" s="422"/>
    </row>
    <row r="972" ht="15.75" customHeight="1">
      <c r="B972" s="421"/>
      <c r="C972" s="421"/>
      <c r="E972" s="421"/>
      <c r="F972" s="422"/>
      <c r="G972" s="422"/>
      <c r="H972" s="422"/>
    </row>
    <row r="973" ht="15.75" customHeight="1">
      <c r="B973" s="421"/>
      <c r="C973" s="421"/>
      <c r="E973" s="421"/>
      <c r="F973" s="422"/>
      <c r="G973" s="422"/>
      <c r="H973" s="422"/>
    </row>
    <row r="974" ht="15.75" customHeight="1">
      <c r="B974" s="421"/>
      <c r="C974" s="421"/>
      <c r="E974" s="421"/>
      <c r="F974" s="422"/>
      <c r="G974" s="422"/>
      <c r="H974" s="422"/>
    </row>
    <row r="975" ht="15.75" customHeight="1">
      <c r="B975" s="421"/>
      <c r="C975" s="421"/>
      <c r="E975" s="421"/>
      <c r="F975" s="422"/>
      <c r="G975" s="422"/>
      <c r="H975" s="422"/>
    </row>
    <row r="976" ht="15.75" customHeight="1">
      <c r="B976" s="421"/>
      <c r="C976" s="421"/>
      <c r="E976" s="421"/>
      <c r="F976" s="422"/>
      <c r="G976" s="422"/>
      <c r="H976" s="422"/>
    </row>
    <row r="977" ht="15.75" customHeight="1">
      <c r="B977" s="421"/>
      <c r="C977" s="421"/>
      <c r="E977" s="421"/>
      <c r="F977" s="422"/>
      <c r="G977" s="422"/>
      <c r="H977" s="422"/>
    </row>
    <row r="978" ht="15.75" customHeight="1">
      <c r="B978" s="421"/>
      <c r="C978" s="421"/>
      <c r="E978" s="421"/>
      <c r="F978" s="422"/>
      <c r="G978" s="422"/>
      <c r="H978" s="422"/>
    </row>
    <row r="979" ht="15.75" customHeight="1">
      <c r="B979" s="421"/>
      <c r="C979" s="421"/>
      <c r="E979" s="421"/>
      <c r="F979" s="422"/>
      <c r="G979" s="422"/>
      <c r="H979" s="422"/>
    </row>
    <row r="980" ht="15.75" customHeight="1">
      <c r="B980" s="421"/>
      <c r="C980" s="421"/>
      <c r="E980" s="421"/>
      <c r="F980" s="422"/>
      <c r="G980" s="422"/>
      <c r="H980" s="422"/>
    </row>
    <row r="981" ht="15.75" customHeight="1">
      <c r="B981" s="421"/>
      <c r="C981" s="421"/>
      <c r="E981" s="421"/>
      <c r="F981" s="422"/>
      <c r="G981" s="422"/>
      <c r="H981" s="422"/>
    </row>
    <row r="982" ht="15.75" customHeight="1">
      <c r="B982" s="421"/>
      <c r="C982" s="421"/>
      <c r="E982" s="421"/>
      <c r="F982" s="422"/>
      <c r="G982" s="422"/>
      <c r="H982" s="422"/>
    </row>
    <row r="983" ht="15.75" customHeight="1">
      <c r="B983" s="421"/>
      <c r="C983" s="421"/>
      <c r="E983" s="421"/>
      <c r="F983" s="422"/>
      <c r="G983" s="422"/>
      <c r="H983" s="422"/>
    </row>
    <row r="984" ht="15.75" customHeight="1">
      <c r="B984" s="421"/>
      <c r="C984" s="421"/>
      <c r="E984" s="421"/>
      <c r="F984" s="422"/>
      <c r="G984" s="422"/>
      <c r="H984" s="422"/>
    </row>
    <row r="985" ht="15.75" customHeight="1">
      <c r="B985" s="421"/>
      <c r="C985" s="421"/>
      <c r="E985" s="421"/>
      <c r="F985" s="422"/>
      <c r="G985" s="422"/>
      <c r="H985" s="422"/>
    </row>
    <row r="986" ht="15.75" customHeight="1">
      <c r="B986" s="421"/>
      <c r="C986" s="421"/>
      <c r="E986" s="421"/>
      <c r="F986" s="422"/>
      <c r="G986" s="422"/>
      <c r="H986" s="422"/>
    </row>
    <row r="987" ht="15.75" customHeight="1">
      <c r="B987" s="421"/>
      <c r="C987" s="421"/>
      <c r="E987" s="421"/>
      <c r="F987" s="422"/>
      <c r="G987" s="422"/>
      <c r="H987" s="422"/>
    </row>
    <row r="988" ht="15.75" customHeight="1">
      <c r="B988" s="421"/>
      <c r="C988" s="421"/>
      <c r="E988" s="421"/>
      <c r="F988" s="422"/>
      <c r="G988" s="422"/>
      <c r="H988" s="422"/>
    </row>
    <row r="989" ht="15.75" customHeight="1">
      <c r="B989" s="421"/>
      <c r="C989" s="421"/>
      <c r="E989" s="421"/>
      <c r="F989" s="422"/>
      <c r="G989" s="422"/>
      <c r="H989" s="422"/>
    </row>
    <row r="990" ht="15.75" customHeight="1">
      <c r="B990" s="421"/>
      <c r="C990" s="421"/>
      <c r="E990" s="421"/>
      <c r="F990" s="422"/>
      <c r="G990" s="422"/>
      <c r="H990" s="422"/>
    </row>
    <row r="991" ht="15.75" customHeight="1">
      <c r="B991" s="421"/>
      <c r="C991" s="421"/>
      <c r="E991" s="421"/>
      <c r="F991" s="422"/>
      <c r="G991" s="422"/>
      <c r="H991" s="422"/>
    </row>
    <row r="992" ht="15.75" customHeight="1">
      <c r="B992" s="421"/>
      <c r="C992" s="421"/>
      <c r="E992" s="421"/>
      <c r="F992" s="422"/>
      <c r="G992" s="422"/>
      <c r="H992" s="422"/>
    </row>
    <row r="993" ht="15.75" customHeight="1">
      <c r="B993" s="421"/>
      <c r="C993" s="421"/>
      <c r="E993" s="421"/>
      <c r="F993" s="422"/>
      <c r="G993" s="422"/>
      <c r="H993" s="422"/>
    </row>
    <row r="994" ht="15.75" customHeight="1">
      <c r="B994" s="421"/>
      <c r="C994" s="421"/>
      <c r="E994" s="421"/>
      <c r="F994" s="422"/>
      <c r="G994" s="422"/>
      <c r="H994" s="422"/>
    </row>
    <row r="995" ht="15.75" customHeight="1">
      <c r="B995" s="421"/>
      <c r="C995" s="421"/>
      <c r="E995" s="421"/>
      <c r="F995" s="422"/>
      <c r="G995" s="422"/>
      <c r="H995" s="422"/>
    </row>
    <row r="996" ht="15.75" customHeight="1">
      <c r="B996" s="421"/>
      <c r="C996" s="421"/>
      <c r="E996" s="421"/>
      <c r="F996" s="422"/>
      <c r="G996" s="422"/>
      <c r="H996" s="422"/>
    </row>
    <row r="997" ht="15.75" customHeight="1">
      <c r="B997" s="421"/>
      <c r="C997" s="421"/>
      <c r="E997" s="421"/>
      <c r="F997" s="422"/>
      <c r="G997" s="422"/>
      <c r="H997" s="422"/>
    </row>
    <row r="998" ht="15.75" customHeight="1">
      <c r="B998" s="421"/>
      <c r="C998" s="421"/>
      <c r="E998" s="421"/>
      <c r="F998" s="422"/>
      <c r="G998" s="422"/>
      <c r="H998" s="422"/>
    </row>
    <row r="999" ht="15.75" customHeight="1">
      <c r="B999" s="421"/>
      <c r="C999" s="421"/>
      <c r="E999" s="421"/>
      <c r="F999" s="422"/>
      <c r="G999" s="422"/>
      <c r="H999" s="422"/>
    </row>
    <row r="1000" ht="15.75" customHeight="1">
      <c r="B1000" s="421"/>
      <c r="C1000" s="421"/>
      <c r="E1000" s="421"/>
      <c r="F1000" s="422"/>
      <c r="G1000" s="422"/>
      <c r="H1000" s="422"/>
    </row>
  </sheetData>
  <mergeCells count="23">
    <mergeCell ref="A2:B2"/>
    <mergeCell ref="A3:I3"/>
    <mergeCell ref="A4:I4"/>
    <mergeCell ref="A9:C9"/>
    <mergeCell ref="E12:F12"/>
    <mergeCell ref="K12:L12"/>
    <mergeCell ref="N12:O12"/>
    <mergeCell ref="A12:C12"/>
    <mergeCell ref="A16:C16"/>
    <mergeCell ref="A27:C27"/>
    <mergeCell ref="A33:C33"/>
    <mergeCell ref="A34:C34"/>
    <mergeCell ref="A44:C44"/>
    <mergeCell ref="A71:C71"/>
    <mergeCell ref="B176:C176"/>
    <mergeCell ref="B196:C196"/>
    <mergeCell ref="A94:B94"/>
    <mergeCell ref="A95:C95"/>
    <mergeCell ref="A110:C110"/>
    <mergeCell ref="A113:C113"/>
    <mergeCell ref="A121:C121"/>
    <mergeCell ref="A141:C141"/>
    <mergeCell ref="B155:C155"/>
  </mergeCells>
  <dataValidations>
    <dataValidation type="list" allowBlank="1" showErrorMessage="1" sqref="I8 I10:I11 I13:I154 I156:I175 I177:I248">
      <formula1>$O$2:$O$6</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0.63"/>
    <col customWidth="1" min="2" max="2" width="68.5"/>
    <col customWidth="1" min="3" max="3" width="94.63"/>
    <col customWidth="1" min="4" max="4" width="50.63"/>
    <col customWidth="1" min="5" max="5" width="28.5"/>
    <col customWidth="1" min="6" max="6" width="19.88"/>
    <col customWidth="1" min="7" max="7" width="57.5"/>
    <col customWidth="1" min="8" max="8" width="23.5"/>
    <col customWidth="1" min="9" max="9" width="10.63"/>
    <col customWidth="1" min="10" max="10" width="10.5"/>
    <col customWidth="1" min="11" max="11" width="9.38"/>
    <col customWidth="1" min="12" max="12" width="10.63"/>
  </cols>
  <sheetData>
    <row r="1" ht="15.75" customHeight="1">
      <c r="A1" s="335"/>
      <c r="B1" s="129"/>
      <c r="C1" s="129"/>
      <c r="D1" s="335"/>
      <c r="E1" s="129"/>
      <c r="F1" s="335"/>
      <c r="G1" s="335"/>
      <c r="H1" s="335"/>
      <c r="I1" s="335"/>
      <c r="J1" s="132"/>
      <c r="K1" s="132"/>
      <c r="L1" s="134"/>
      <c r="M1" s="134"/>
      <c r="N1" s="134"/>
      <c r="O1" s="134"/>
      <c r="P1" s="134"/>
      <c r="Q1" s="134"/>
      <c r="R1" s="134"/>
      <c r="S1" s="134"/>
      <c r="T1" s="134"/>
      <c r="U1" s="134"/>
      <c r="V1" s="134"/>
      <c r="W1" s="134"/>
      <c r="X1" s="134"/>
      <c r="Y1" s="134"/>
      <c r="Z1" s="134"/>
      <c r="AA1" s="135"/>
      <c r="AB1" s="135"/>
      <c r="AC1" s="135"/>
      <c r="AD1" s="135"/>
      <c r="AE1" s="135"/>
      <c r="AF1" s="135"/>
      <c r="AG1" s="135"/>
      <c r="AH1" s="135"/>
      <c r="AI1" s="135"/>
      <c r="AJ1" s="135"/>
      <c r="AK1" s="135"/>
      <c r="AL1" s="135"/>
      <c r="AM1" s="135"/>
      <c r="AN1" s="135"/>
      <c r="AO1" s="135"/>
      <c r="AP1" s="135"/>
      <c r="AQ1" s="135"/>
      <c r="AR1" s="135"/>
      <c r="AS1" s="135"/>
      <c r="AT1" s="135"/>
    </row>
    <row r="2" ht="15.75" customHeight="1">
      <c r="A2" s="336" t="s">
        <v>109</v>
      </c>
      <c r="B2" s="6"/>
      <c r="C2" s="138"/>
      <c r="D2" s="337"/>
      <c r="E2" s="138"/>
      <c r="F2" s="337"/>
      <c r="G2" s="337"/>
      <c r="H2" s="337"/>
      <c r="I2" s="338"/>
      <c r="J2" s="132"/>
      <c r="K2" s="132"/>
      <c r="L2" s="134"/>
      <c r="M2" s="134"/>
      <c r="N2" s="134"/>
      <c r="O2" s="140" t="s">
        <v>51</v>
      </c>
      <c r="P2" s="134"/>
      <c r="Q2" s="134"/>
      <c r="R2" s="134"/>
      <c r="S2" s="134"/>
      <c r="T2" s="134"/>
      <c r="U2" s="134"/>
      <c r="V2" s="134"/>
      <c r="W2" s="134"/>
      <c r="X2" s="134"/>
      <c r="Y2" s="134"/>
      <c r="Z2" s="134"/>
      <c r="AA2" s="135"/>
      <c r="AB2" s="135"/>
      <c r="AC2" s="135"/>
      <c r="AD2" s="135"/>
      <c r="AE2" s="135"/>
      <c r="AF2" s="135"/>
      <c r="AG2" s="135"/>
      <c r="AH2" s="135"/>
      <c r="AI2" s="135"/>
      <c r="AJ2" s="135"/>
      <c r="AK2" s="135"/>
      <c r="AL2" s="135"/>
      <c r="AM2" s="135"/>
      <c r="AN2" s="135"/>
      <c r="AO2" s="135"/>
      <c r="AP2" s="135"/>
      <c r="AQ2" s="135"/>
      <c r="AR2" s="135"/>
      <c r="AS2" s="135"/>
      <c r="AT2" s="135"/>
    </row>
    <row r="3" ht="15.75" customHeight="1">
      <c r="A3" s="296" t="s">
        <v>110</v>
      </c>
      <c r="B3" s="5"/>
      <c r="C3" s="5"/>
      <c r="D3" s="5"/>
      <c r="E3" s="5"/>
      <c r="F3" s="5"/>
      <c r="G3" s="5"/>
      <c r="H3" s="5"/>
      <c r="I3" s="6"/>
      <c r="J3" s="132"/>
      <c r="K3" s="132"/>
      <c r="L3" s="134"/>
      <c r="M3" s="134"/>
      <c r="N3" s="134"/>
      <c r="O3" s="144" t="s">
        <v>52</v>
      </c>
      <c r="P3" s="134"/>
      <c r="Q3" s="134"/>
      <c r="R3" s="134"/>
      <c r="S3" s="134"/>
      <c r="T3" s="134"/>
      <c r="U3" s="134"/>
      <c r="V3" s="134"/>
      <c r="W3" s="134"/>
      <c r="X3" s="134"/>
      <c r="Y3" s="134"/>
      <c r="Z3" s="134"/>
      <c r="AA3" s="135"/>
      <c r="AB3" s="135"/>
      <c r="AC3" s="135"/>
      <c r="AD3" s="135"/>
      <c r="AE3" s="135"/>
      <c r="AF3" s="135"/>
      <c r="AG3" s="135"/>
      <c r="AH3" s="135"/>
      <c r="AI3" s="135"/>
      <c r="AJ3" s="135"/>
      <c r="AK3" s="135"/>
      <c r="AL3" s="135"/>
      <c r="AM3" s="135"/>
      <c r="AN3" s="135"/>
      <c r="AO3" s="135"/>
      <c r="AP3" s="135"/>
      <c r="AQ3" s="135"/>
      <c r="AR3" s="135"/>
      <c r="AS3" s="135"/>
      <c r="AT3" s="135"/>
    </row>
    <row r="4" ht="15.75" customHeight="1">
      <c r="A4" s="339" t="s">
        <v>1808</v>
      </c>
      <c r="B4" s="5"/>
      <c r="C4" s="5"/>
      <c r="D4" s="5"/>
      <c r="E4" s="5"/>
      <c r="F4" s="5"/>
      <c r="G4" s="5"/>
      <c r="H4" s="5"/>
      <c r="I4" s="6"/>
      <c r="J4" s="132"/>
      <c r="K4" s="146"/>
      <c r="L4" s="134"/>
      <c r="M4" s="134"/>
      <c r="N4" s="134"/>
      <c r="O4" s="147" t="s">
        <v>53</v>
      </c>
      <c r="P4" s="134"/>
      <c r="Q4" s="134"/>
      <c r="R4" s="134"/>
      <c r="S4" s="134"/>
      <c r="T4" s="134"/>
      <c r="U4" s="134"/>
      <c r="V4" s="134"/>
      <c r="W4" s="134"/>
      <c r="X4" s="134"/>
      <c r="Y4" s="134"/>
      <c r="Z4" s="134"/>
      <c r="AA4" s="135"/>
      <c r="AB4" s="135"/>
      <c r="AC4" s="135"/>
      <c r="AD4" s="135"/>
      <c r="AE4" s="135"/>
      <c r="AF4" s="135"/>
      <c r="AG4" s="135"/>
      <c r="AH4" s="135"/>
      <c r="AI4" s="135"/>
      <c r="AJ4" s="135"/>
      <c r="AK4" s="135"/>
      <c r="AL4" s="135"/>
      <c r="AM4" s="135"/>
      <c r="AN4" s="135"/>
      <c r="AO4" s="135"/>
      <c r="AP4" s="135"/>
      <c r="AQ4" s="135"/>
      <c r="AR4" s="135"/>
      <c r="AS4" s="135"/>
      <c r="AT4" s="135"/>
    </row>
    <row r="5" ht="15.75" customHeight="1">
      <c r="A5" s="136" t="s">
        <v>51</v>
      </c>
      <c r="B5" s="340" t="s">
        <v>52</v>
      </c>
      <c r="C5" s="340" t="s">
        <v>53</v>
      </c>
      <c r="D5" s="341" t="s">
        <v>112</v>
      </c>
      <c r="E5" s="149" t="s">
        <v>113</v>
      </c>
      <c r="F5" s="263"/>
      <c r="G5" s="263"/>
      <c r="H5" s="263"/>
      <c r="I5" s="134"/>
      <c r="J5" s="342"/>
      <c r="K5" s="152"/>
      <c r="L5" s="154"/>
      <c r="M5" s="154"/>
      <c r="N5" s="134"/>
      <c r="O5" s="155" t="s">
        <v>54</v>
      </c>
      <c r="P5" s="134"/>
      <c r="Q5" s="134"/>
      <c r="R5" s="134"/>
      <c r="S5" s="134"/>
      <c r="T5" s="134"/>
      <c r="U5" s="134"/>
      <c r="V5" s="134"/>
      <c r="W5" s="134"/>
      <c r="X5" s="134"/>
      <c r="Y5" s="134"/>
      <c r="Z5" s="134"/>
      <c r="AA5" s="135"/>
      <c r="AB5" s="135"/>
      <c r="AC5" s="135"/>
      <c r="AD5" s="135"/>
      <c r="AE5" s="135"/>
      <c r="AF5" s="135"/>
      <c r="AG5" s="135"/>
      <c r="AH5" s="135"/>
      <c r="AI5" s="135"/>
      <c r="AJ5" s="135"/>
      <c r="AK5" s="135"/>
      <c r="AL5" s="135"/>
      <c r="AM5" s="135"/>
      <c r="AN5" s="135"/>
      <c r="AO5" s="135"/>
      <c r="AP5" s="135"/>
      <c r="AQ5" s="135"/>
      <c r="AR5" s="135"/>
      <c r="AS5" s="135"/>
      <c r="AT5" s="135"/>
    </row>
    <row r="6" ht="15.75" customHeight="1">
      <c r="A6" s="156">
        <f>COUNTIF(I10:I967,"Pass")</f>
        <v>67</v>
      </c>
      <c r="B6" s="275">
        <f>COUNTIF(I10:I967,"Fail")</f>
        <v>0</v>
      </c>
      <c r="C6" s="275">
        <f>COUNTIF(I10:I967,"Untested")</f>
        <v>0</v>
      </c>
      <c r="D6" s="343">
        <f>COUNTIF(I10:I967,"N/A")</f>
        <v>0</v>
      </c>
      <c r="E6" s="158">
        <f>SUM(A6:D6)</f>
        <v>67</v>
      </c>
      <c r="F6" s="263"/>
      <c r="G6" s="263"/>
      <c r="H6" s="263"/>
      <c r="I6" s="134"/>
      <c r="J6" s="132"/>
      <c r="K6" s="132"/>
      <c r="L6" s="134"/>
      <c r="M6" s="134"/>
      <c r="N6" s="134"/>
      <c r="O6" s="134"/>
      <c r="P6" s="134"/>
      <c r="Q6" s="134"/>
      <c r="R6" s="134"/>
      <c r="S6" s="134"/>
      <c r="T6" s="134"/>
      <c r="U6" s="134"/>
      <c r="V6" s="134"/>
      <c r="W6" s="134"/>
      <c r="X6" s="134"/>
      <c r="Y6" s="134"/>
      <c r="Z6" s="134"/>
      <c r="AA6" s="135"/>
      <c r="AB6" s="135"/>
      <c r="AC6" s="135"/>
      <c r="AD6" s="135"/>
      <c r="AE6" s="135"/>
      <c r="AF6" s="135"/>
      <c r="AG6" s="135"/>
      <c r="AH6" s="135"/>
      <c r="AI6" s="135"/>
      <c r="AJ6" s="135"/>
      <c r="AK6" s="135"/>
      <c r="AL6" s="135"/>
      <c r="AM6" s="135"/>
      <c r="AN6" s="135"/>
      <c r="AO6" s="135"/>
      <c r="AP6" s="135"/>
      <c r="AQ6" s="135"/>
      <c r="AR6" s="135"/>
      <c r="AS6" s="135"/>
      <c r="AT6" s="135"/>
    </row>
    <row r="7" ht="15.75" customHeight="1">
      <c r="A7" s="344"/>
      <c r="B7" s="138"/>
      <c r="C7" s="138"/>
      <c r="D7" s="337"/>
      <c r="E7" s="137"/>
      <c r="F7" s="337"/>
      <c r="G7" s="337"/>
      <c r="H7" s="337"/>
      <c r="I7" s="276"/>
      <c r="J7" s="146"/>
      <c r="K7" s="146"/>
      <c r="L7" s="335"/>
      <c r="M7" s="134"/>
      <c r="N7" s="134"/>
      <c r="O7" s="134"/>
      <c r="P7" s="134"/>
      <c r="Q7" s="134"/>
      <c r="R7" s="134"/>
      <c r="S7" s="134"/>
      <c r="T7" s="134"/>
      <c r="U7" s="134"/>
      <c r="V7" s="134"/>
      <c r="W7" s="134"/>
      <c r="X7" s="134"/>
      <c r="Y7" s="134"/>
      <c r="Z7" s="134"/>
      <c r="AA7" s="135"/>
      <c r="AB7" s="135"/>
      <c r="AC7" s="135"/>
      <c r="AD7" s="135"/>
      <c r="AE7" s="135"/>
      <c r="AF7" s="135"/>
      <c r="AG7" s="135"/>
      <c r="AH7" s="135"/>
      <c r="AI7" s="135"/>
      <c r="AJ7" s="135"/>
      <c r="AK7" s="135"/>
      <c r="AL7" s="135"/>
      <c r="AM7" s="135"/>
      <c r="AN7" s="135"/>
      <c r="AO7" s="135"/>
      <c r="AP7" s="135"/>
      <c r="AQ7" s="135"/>
      <c r="AR7" s="135"/>
      <c r="AS7" s="135"/>
      <c r="AT7" s="135"/>
    </row>
    <row r="8" ht="15.75" customHeight="1">
      <c r="A8" s="162" t="s">
        <v>114</v>
      </c>
      <c r="B8" s="164" t="s">
        <v>115</v>
      </c>
      <c r="C8" s="164" t="s">
        <v>116</v>
      </c>
      <c r="D8" s="345" t="s">
        <v>117</v>
      </c>
      <c r="E8" s="163" t="s">
        <v>118</v>
      </c>
      <c r="F8" s="163" t="s">
        <v>119</v>
      </c>
      <c r="G8" s="163" t="s">
        <v>120</v>
      </c>
      <c r="H8" s="163" t="s">
        <v>121</v>
      </c>
      <c r="I8" s="163" t="s">
        <v>122</v>
      </c>
      <c r="J8" s="165" t="s">
        <v>123</v>
      </c>
      <c r="K8" s="346" t="s">
        <v>124</v>
      </c>
      <c r="L8" s="346" t="s">
        <v>125</v>
      </c>
      <c r="M8" s="134"/>
      <c r="N8" s="134"/>
      <c r="O8" s="134"/>
      <c r="P8" s="134"/>
      <c r="Q8" s="134"/>
      <c r="R8" s="134"/>
      <c r="S8" s="134"/>
      <c r="T8" s="134"/>
      <c r="U8" s="134"/>
      <c r="V8" s="134"/>
      <c r="W8" s="134"/>
      <c r="X8" s="134"/>
      <c r="Y8" s="134"/>
      <c r="Z8" s="134"/>
      <c r="AA8" s="135"/>
      <c r="AB8" s="135"/>
      <c r="AC8" s="135"/>
      <c r="AD8" s="135"/>
      <c r="AE8" s="135"/>
      <c r="AF8" s="135"/>
      <c r="AG8" s="135"/>
      <c r="AH8" s="135"/>
      <c r="AI8" s="135"/>
      <c r="AJ8" s="135"/>
      <c r="AK8" s="135"/>
      <c r="AL8" s="135"/>
      <c r="AM8" s="135"/>
      <c r="AN8" s="135"/>
      <c r="AO8" s="135"/>
      <c r="AP8" s="135"/>
      <c r="AQ8" s="135"/>
      <c r="AR8" s="135"/>
      <c r="AS8" s="135"/>
      <c r="AT8" s="135"/>
    </row>
    <row r="9" ht="15.75" customHeight="1">
      <c r="A9" s="364" t="s">
        <v>6250</v>
      </c>
      <c r="B9" s="97"/>
      <c r="C9" s="97"/>
      <c r="D9" s="521"/>
      <c r="E9" s="168"/>
      <c r="F9" s="171"/>
      <c r="G9" s="171"/>
      <c r="H9" s="171"/>
      <c r="I9" s="171"/>
      <c r="J9" s="349"/>
      <c r="K9" s="350"/>
      <c r="L9" s="350"/>
      <c r="M9" s="172"/>
      <c r="N9" s="134"/>
      <c r="O9" s="134"/>
      <c r="P9" s="134"/>
      <c r="Q9" s="134"/>
      <c r="R9" s="134"/>
      <c r="S9" s="134"/>
      <c r="T9" s="134"/>
      <c r="U9" s="134"/>
      <c r="V9" s="134"/>
      <c r="W9" s="134"/>
      <c r="X9" s="134"/>
      <c r="Y9" s="134"/>
      <c r="Z9" s="134"/>
      <c r="AA9" s="135"/>
      <c r="AB9" s="135"/>
      <c r="AC9" s="135"/>
      <c r="AD9" s="135"/>
      <c r="AE9" s="135"/>
      <c r="AF9" s="135"/>
      <c r="AG9" s="135"/>
      <c r="AH9" s="135"/>
      <c r="AI9" s="135"/>
      <c r="AJ9" s="135"/>
      <c r="AK9" s="135"/>
      <c r="AL9" s="135"/>
      <c r="AM9" s="135"/>
      <c r="AN9" s="135"/>
      <c r="AO9" s="135"/>
      <c r="AP9" s="135"/>
      <c r="AQ9" s="135"/>
      <c r="AR9" s="135"/>
      <c r="AS9" s="135"/>
      <c r="AT9" s="135"/>
    </row>
    <row r="10" ht="15.75" customHeight="1">
      <c r="A10" s="351" t="s">
        <v>6251</v>
      </c>
      <c r="B10" s="394" t="s">
        <v>1811</v>
      </c>
      <c r="C10" s="394" t="s">
        <v>1812</v>
      </c>
      <c r="D10" s="354" t="s">
        <v>6252</v>
      </c>
      <c r="E10" s="394" t="s">
        <v>6253</v>
      </c>
      <c r="F10" s="522" t="s">
        <v>54</v>
      </c>
      <c r="G10" s="523" t="s">
        <v>1815</v>
      </c>
      <c r="H10" s="523" t="s">
        <v>1815</v>
      </c>
      <c r="I10" s="183" t="s">
        <v>51</v>
      </c>
      <c r="J10" s="206">
        <v>45370.0</v>
      </c>
      <c r="K10" s="356"/>
      <c r="L10" s="308" t="s">
        <v>1816</v>
      </c>
      <c r="M10" s="202"/>
      <c r="N10" s="202"/>
      <c r="O10" s="202"/>
      <c r="P10" s="202"/>
      <c r="Q10" s="202"/>
      <c r="R10" s="202"/>
      <c r="S10" s="202"/>
      <c r="T10" s="202"/>
      <c r="U10" s="202"/>
      <c r="V10" s="202"/>
      <c r="W10" s="202"/>
      <c r="X10" s="202"/>
      <c r="Y10" s="202"/>
      <c r="Z10" s="202"/>
      <c r="AA10" s="135"/>
      <c r="AB10" s="135"/>
      <c r="AC10" s="135"/>
      <c r="AD10" s="135"/>
      <c r="AE10" s="135"/>
      <c r="AF10" s="135"/>
      <c r="AG10" s="135"/>
      <c r="AH10" s="135"/>
      <c r="AI10" s="135"/>
      <c r="AJ10" s="135"/>
      <c r="AK10" s="135"/>
      <c r="AL10" s="135"/>
      <c r="AM10" s="135"/>
      <c r="AN10" s="135"/>
      <c r="AO10" s="135"/>
      <c r="AP10" s="135"/>
      <c r="AQ10" s="135"/>
      <c r="AR10" s="135"/>
      <c r="AS10" s="135"/>
      <c r="AT10" s="135"/>
    </row>
    <row r="11" ht="15.75" customHeight="1">
      <c r="A11" s="357" t="s">
        <v>6254</v>
      </c>
      <c r="B11" s="391" t="s">
        <v>1818</v>
      </c>
      <c r="C11" s="391" t="s">
        <v>1819</v>
      </c>
      <c r="D11" s="360" t="s">
        <v>6255</v>
      </c>
      <c r="E11" s="391" t="s">
        <v>6256</v>
      </c>
      <c r="F11" s="406" t="s">
        <v>54</v>
      </c>
      <c r="G11" s="407" t="s">
        <v>1821</v>
      </c>
      <c r="H11" s="407" t="s">
        <v>1821</v>
      </c>
      <c r="I11" s="183" t="s">
        <v>51</v>
      </c>
      <c r="J11" s="206">
        <v>45370.0</v>
      </c>
      <c r="K11" s="362"/>
      <c r="L11" s="308" t="s">
        <v>1816</v>
      </c>
      <c r="M11" s="363"/>
      <c r="N11" s="363"/>
      <c r="O11" s="363"/>
      <c r="P11" s="363"/>
      <c r="Q11" s="363"/>
      <c r="R11" s="363"/>
      <c r="S11" s="363"/>
      <c r="T11" s="363"/>
      <c r="U11" s="363"/>
      <c r="V11" s="363"/>
      <c r="W11" s="363"/>
      <c r="X11" s="363"/>
      <c r="Y11" s="363"/>
      <c r="Z11" s="363"/>
      <c r="AA11" s="135"/>
      <c r="AB11" s="135"/>
      <c r="AC11" s="135"/>
      <c r="AD11" s="135"/>
      <c r="AE11" s="135"/>
      <c r="AF11" s="135"/>
      <c r="AG11" s="135"/>
      <c r="AH11" s="135"/>
      <c r="AI11" s="135"/>
      <c r="AJ11" s="135"/>
      <c r="AK11" s="135"/>
      <c r="AL11" s="135"/>
      <c r="AM11" s="135"/>
      <c r="AN11" s="135"/>
      <c r="AO11" s="135"/>
      <c r="AP11" s="135"/>
      <c r="AQ11" s="135"/>
      <c r="AR11" s="135"/>
      <c r="AS11" s="135"/>
      <c r="AT11" s="135"/>
    </row>
    <row r="12" ht="15.75" customHeight="1">
      <c r="A12" s="364" t="s">
        <v>1822</v>
      </c>
      <c r="B12" s="97"/>
      <c r="C12" s="43"/>
      <c r="D12" s="524"/>
      <c r="E12" s="525"/>
      <c r="F12" s="43"/>
      <c r="G12" s="526"/>
      <c r="H12" s="527"/>
      <c r="I12" s="527"/>
      <c r="J12" s="527"/>
      <c r="K12" s="368"/>
      <c r="L12" s="43"/>
      <c r="M12" s="369"/>
      <c r="N12" s="369"/>
      <c r="P12" s="370"/>
      <c r="Q12" s="370"/>
      <c r="R12" s="370"/>
      <c r="S12" s="370"/>
      <c r="T12" s="370"/>
      <c r="U12" s="370"/>
      <c r="V12" s="370"/>
      <c r="W12" s="370"/>
      <c r="X12" s="370"/>
      <c r="Y12" s="370"/>
      <c r="Z12" s="370"/>
      <c r="AA12" s="370"/>
      <c r="AB12" s="370"/>
      <c r="AC12" s="370"/>
      <c r="AD12" s="370"/>
      <c r="AE12" s="370"/>
      <c r="AF12" s="370"/>
      <c r="AG12" s="370"/>
      <c r="AH12" s="370"/>
      <c r="AI12" s="370"/>
      <c r="AJ12" s="370"/>
      <c r="AK12" s="370"/>
      <c r="AL12" s="370"/>
      <c r="AM12" s="370"/>
      <c r="AN12" s="370"/>
      <c r="AO12" s="370"/>
      <c r="AP12" s="370"/>
      <c r="AQ12" s="370"/>
      <c r="AR12" s="370"/>
      <c r="AS12" s="370"/>
      <c r="AT12" s="370"/>
    </row>
    <row r="13" ht="15.75" customHeight="1">
      <c r="A13" s="357" t="s">
        <v>6257</v>
      </c>
      <c r="B13" s="391" t="s">
        <v>1824</v>
      </c>
      <c r="C13" s="391" t="s">
        <v>1825</v>
      </c>
      <c r="D13" s="360" t="s">
        <v>6258</v>
      </c>
      <c r="E13" s="391" t="s">
        <v>6256</v>
      </c>
      <c r="F13" s="406" t="s">
        <v>54</v>
      </c>
      <c r="G13" s="407" t="s">
        <v>1827</v>
      </c>
      <c r="H13" s="407" t="s">
        <v>1827</v>
      </c>
      <c r="I13" s="183" t="s">
        <v>51</v>
      </c>
      <c r="J13" s="206">
        <v>45370.0</v>
      </c>
      <c r="K13" s="371"/>
      <c r="L13" s="308" t="s">
        <v>1816</v>
      </c>
      <c r="M13" s="372"/>
      <c r="N13" s="372"/>
      <c r="O13" s="373"/>
      <c r="P13" s="374"/>
      <c r="Q13" s="374"/>
      <c r="R13" s="374"/>
      <c r="S13" s="374"/>
      <c r="T13" s="374"/>
      <c r="U13" s="374"/>
      <c r="V13" s="374"/>
      <c r="W13" s="374"/>
      <c r="X13" s="374"/>
      <c r="Y13" s="374"/>
      <c r="Z13" s="374"/>
      <c r="AA13" s="374"/>
      <c r="AB13" s="374"/>
      <c r="AC13" s="374"/>
      <c r="AD13" s="374"/>
      <c r="AE13" s="374"/>
      <c r="AF13" s="374"/>
      <c r="AG13" s="374"/>
      <c r="AH13" s="374"/>
      <c r="AI13" s="374"/>
      <c r="AJ13" s="374"/>
      <c r="AK13" s="374"/>
      <c r="AL13" s="374"/>
      <c r="AM13" s="374"/>
      <c r="AN13" s="374"/>
      <c r="AO13" s="374"/>
      <c r="AP13" s="374"/>
      <c r="AQ13" s="374"/>
      <c r="AR13" s="374"/>
      <c r="AS13" s="374"/>
      <c r="AT13" s="374"/>
    </row>
    <row r="14" ht="15.75" customHeight="1">
      <c r="A14" s="357" t="s">
        <v>6259</v>
      </c>
      <c r="B14" s="391" t="s">
        <v>5879</v>
      </c>
      <c r="C14" s="391" t="s">
        <v>5880</v>
      </c>
      <c r="D14" s="360" t="s">
        <v>6260</v>
      </c>
      <c r="E14" s="391" t="s">
        <v>6256</v>
      </c>
      <c r="F14" s="406" t="s">
        <v>54</v>
      </c>
      <c r="G14" s="407" t="s">
        <v>1837</v>
      </c>
      <c r="H14" s="407" t="s">
        <v>1837</v>
      </c>
      <c r="I14" s="183" t="s">
        <v>51</v>
      </c>
      <c r="J14" s="206">
        <v>45370.0</v>
      </c>
      <c r="K14" s="371"/>
      <c r="L14" s="308" t="s">
        <v>1816</v>
      </c>
      <c r="M14" s="372"/>
      <c r="N14" s="372"/>
      <c r="O14" s="373"/>
      <c r="P14" s="374"/>
      <c r="Q14" s="374"/>
      <c r="R14" s="374"/>
      <c r="S14" s="374"/>
      <c r="T14" s="374"/>
      <c r="U14" s="374"/>
      <c r="V14" s="374"/>
      <c r="W14" s="374"/>
      <c r="X14" s="374"/>
      <c r="Y14" s="374"/>
      <c r="Z14" s="374"/>
      <c r="AA14" s="374"/>
      <c r="AB14" s="374"/>
      <c r="AC14" s="374"/>
      <c r="AD14" s="374"/>
      <c r="AE14" s="374"/>
      <c r="AF14" s="374"/>
      <c r="AG14" s="374"/>
      <c r="AH14" s="374"/>
      <c r="AI14" s="374"/>
      <c r="AJ14" s="374"/>
      <c r="AK14" s="374"/>
      <c r="AL14" s="374"/>
      <c r="AM14" s="374"/>
      <c r="AN14" s="374"/>
      <c r="AO14" s="374"/>
      <c r="AP14" s="374"/>
      <c r="AQ14" s="374"/>
      <c r="AR14" s="374"/>
      <c r="AS14" s="374"/>
      <c r="AT14" s="374"/>
    </row>
    <row r="15" ht="15.75" customHeight="1">
      <c r="A15" s="357" t="s">
        <v>6261</v>
      </c>
      <c r="B15" s="391" t="s">
        <v>6262</v>
      </c>
      <c r="C15" s="391" t="s">
        <v>6263</v>
      </c>
      <c r="D15" s="359" t="s">
        <v>6264</v>
      </c>
      <c r="E15" s="391" t="s">
        <v>6256</v>
      </c>
      <c r="F15" s="406" t="s">
        <v>54</v>
      </c>
      <c r="G15" s="407" t="s">
        <v>1837</v>
      </c>
      <c r="H15" s="407" t="s">
        <v>1837</v>
      </c>
      <c r="I15" s="183" t="s">
        <v>51</v>
      </c>
      <c r="J15" s="206">
        <v>45370.0</v>
      </c>
      <c r="K15" s="371"/>
      <c r="L15" s="308" t="s">
        <v>1816</v>
      </c>
      <c r="M15" s="373"/>
      <c r="N15" s="373"/>
      <c r="O15" s="373"/>
      <c r="P15" s="374"/>
      <c r="Q15" s="374"/>
      <c r="R15" s="374"/>
      <c r="S15" s="374"/>
      <c r="T15" s="374"/>
      <c r="U15" s="374"/>
      <c r="V15" s="374"/>
      <c r="W15" s="374"/>
      <c r="X15" s="374"/>
      <c r="Y15" s="374"/>
      <c r="Z15" s="374"/>
      <c r="AA15" s="374"/>
      <c r="AB15" s="374"/>
      <c r="AC15" s="374"/>
      <c r="AD15" s="374"/>
      <c r="AE15" s="374"/>
      <c r="AF15" s="374"/>
      <c r="AG15" s="374"/>
      <c r="AH15" s="374"/>
      <c r="AI15" s="374"/>
      <c r="AJ15" s="374"/>
      <c r="AK15" s="374"/>
      <c r="AL15" s="374"/>
      <c r="AM15" s="374"/>
      <c r="AN15" s="374"/>
      <c r="AO15" s="374"/>
      <c r="AP15" s="374"/>
      <c r="AQ15" s="374"/>
      <c r="AR15" s="374"/>
      <c r="AS15" s="374"/>
      <c r="AT15" s="374"/>
    </row>
    <row r="16" ht="15.75" customHeight="1">
      <c r="A16" s="364" t="s">
        <v>6265</v>
      </c>
      <c r="B16" s="97"/>
      <c r="C16" s="43"/>
      <c r="D16" s="365"/>
      <c r="E16" s="379"/>
      <c r="F16" s="380"/>
      <c r="G16" s="380"/>
      <c r="H16" s="380"/>
      <c r="I16" s="365"/>
      <c r="J16" s="367"/>
      <c r="K16" s="375"/>
      <c r="L16" s="375"/>
      <c r="M16" s="369"/>
      <c r="N16" s="369"/>
      <c r="O16" s="369"/>
      <c r="P16" s="374"/>
      <c r="Q16" s="374"/>
      <c r="R16" s="374"/>
      <c r="S16" s="374"/>
      <c r="T16" s="374"/>
      <c r="U16" s="374"/>
      <c r="V16" s="374"/>
      <c r="W16" s="374"/>
      <c r="X16" s="374"/>
      <c r="Y16" s="374"/>
      <c r="Z16" s="374"/>
      <c r="AA16" s="374"/>
      <c r="AB16" s="374"/>
      <c r="AC16" s="374"/>
      <c r="AD16" s="374"/>
      <c r="AE16" s="374"/>
      <c r="AF16" s="374"/>
      <c r="AG16" s="374"/>
      <c r="AH16" s="374"/>
      <c r="AI16" s="374"/>
      <c r="AJ16" s="374"/>
      <c r="AK16" s="374"/>
      <c r="AL16" s="374"/>
      <c r="AM16" s="374"/>
      <c r="AN16" s="374"/>
      <c r="AO16" s="374"/>
      <c r="AP16" s="374"/>
      <c r="AQ16" s="374"/>
      <c r="AR16" s="374"/>
      <c r="AS16" s="374"/>
      <c r="AT16" s="374"/>
    </row>
    <row r="17" ht="15.75" customHeight="1">
      <c r="A17" s="357" t="s">
        <v>6266</v>
      </c>
      <c r="B17" s="391" t="s">
        <v>6267</v>
      </c>
      <c r="C17" s="391" t="s">
        <v>1841</v>
      </c>
      <c r="D17" s="360" t="s">
        <v>6268</v>
      </c>
      <c r="E17" s="391" t="s">
        <v>6256</v>
      </c>
      <c r="F17" s="406" t="s">
        <v>54</v>
      </c>
      <c r="G17" s="407" t="s">
        <v>1843</v>
      </c>
      <c r="H17" s="407" t="s">
        <v>1843</v>
      </c>
      <c r="I17" s="183" t="s">
        <v>51</v>
      </c>
      <c r="J17" s="206">
        <v>45370.0</v>
      </c>
      <c r="K17" s="371"/>
      <c r="L17" s="308" t="s">
        <v>1816</v>
      </c>
      <c r="M17" s="372"/>
      <c r="N17" s="372"/>
      <c r="O17" s="373"/>
      <c r="P17" s="376"/>
      <c r="Q17" s="376"/>
      <c r="R17" s="376"/>
      <c r="S17" s="376"/>
      <c r="T17" s="376"/>
      <c r="U17" s="376"/>
      <c r="V17" s="376"/>
      <c r="W17" s="376"/>
      <c r="X17" s="376"/>
      <c r="Y17" s="376"/>
      <c r="Z17" s="376"/>
      <c r="AA17" s="376"/>
      <c r="AB17" s="376"/>
      <c r="AC17" s="376"/>
      <c r="AD17" s="376"/>
      <c r="AE17" s="376"/>
      <c r="AF17" s="376"/>
      <c r="AG17" s="376"/>
      <c r="AH17" s="376"/>
      <c r="AI17" s="376"/>
      <c r="AJ17" s="376"/>
      <c r="AK17" s="376"/>
      <c r="AL17" s="376"/>
      <c r="AM17" s="376"/>
      <c r="AN17" s="376"/>
      <c r="AO17" s="376"/>
      <c r="AP17" s="376"/>
      <c r="AQ17" s="376"/>
      <c r="AR17" s="376"/>
      <c r="AS17" s="376"/>
      <c r="AT17" s="376"/>
    </row>
    <row r="18" ht="15.75" customHeight="1">
      <c r="A18" s="357" t="s">
        <v>6269</v>
      </c>
      <c r="B18" s="391" t="s">
        <v>6270</v>
      </c>
      <c r="C18" s="391" t="s">
        <v>5892</v>
      </c>
      <c r="D18" s="360" t="s">
        <v>6271</v>
      </c>
      <c r="E18" s="391" t="s">
        <v>6256</v>
      </c>
      <c r="F18" s="406" t="s">
        <v>54</v>
      </c>
      <c r="G18" s="407" t="s">
        <v>5894</v>
      </c>
      <c r="H18" s="407" t="s">
        <v>5894</v>
      </c>
      <c r="I18" s="183" t="s">
        <v>51</v>
      </c>
      <c r="J18" s="206">
        <v>45370.0</v>
      </c>
      <c r="K18" s="371"/>
      <c r="L18" s="308" t="s">
        <v>1816</v>
      </c>
      <c r="M18" s="372"/>
      <c r="N18" s="372"/>
      <c r="O18" s="373"/>
      <c r="P18" s="374"/>
      <c r="Q18" s="374"/>
      <c r="R18" s="374"/>
      <c r="S18" s="374"/>
      <c r="T18" s="374"/>
      <c r="U18" s="374"/>
      <c r="V18" s="374"/>
      <c r="W18" s="374"/>
      <c r="X18" s="374"/>
      <c r="Y18" s="374"/>
      <c r="Z18" s="374"/>
      <c r="AA18" s="374"/>
      <c r="AB18" s="374"/>
      <c r="AC18" s="374"/>
      <c r="AD18" s="374"/>
      <c r="AE18" s="374"/>
      <c r="AF18" s="374"/>
      <c r="AG18" s="374"/>
      <c r="AH18" s="374"/>
      <c r="AI18" s="374"/>
      <c r="AJ18" s="374"/>
      <c r="AK18" s="374"/>
      <c r="AL18" s="374"/>
      <c r="AM18" s="374"/>
      <c r="AN18" s="374"/>
      <c r="AO18" s="374"/>
      <c r="AP18" s="374"/>
      <c r="AQ18" s="374"/>
      <c r="AR18" s="374"/>
      <c r="AS18" s="374"/>
      <c r="AT18" s="374"/>
    </row>
    <row r="19" ht="15.75" customHeight="1">
      <c r="A19" s="357" t="s">
        <v>6272</v>
      </c>
      <c r="B19" s="391" t="s">
        <v>6273</v>
      </c>
      <c r="C19" s="391" t="s">
        <v>5897</v>
      </c>
      <c r="D19" s="360" t="s">
        <v>6274</v>
      </c>
      <c r="E19" s="391" t="s">
        <v>6256</v>
      </c>
      <c r="F19" s="406" t="s">
        <v>54</v>
      </c>
      <c r="G19" s="407" t="s">
        <v>5894</v>
      </c>
      <c r="H19" s="407" t="s">
        <v>5894</v>
      </c>
      <c r="I19" s="183" t="s">
        <v>51</v>
      </c>
      <c r="J19" s="206">
        <v>45370.0</v>
      </c>
      <c r="K19" s="371"/>
      <c r="L19" s="308" t="s">
        <v>1816</v>
      </c>
      <c r="M19" s="372"/>
      <c r="N19" s="372"/>
      <c r="O19" s="373"/>
      <c r="P19" s="374"/>
      <c r="Q19" s="374"/>
      <c r="R19" s="374"/>
      <c r="S19" s="374"/>
      <c r="T19" s="374"/>
      <c r="U19" s="374"/>
      <c r="V19" s="374"/>
      <c r="W19" s="374"/>
      <c r="X19" s="374"/>
      <c r="Y19" s="374"/>
      <c r="Z19" s="374"/>
      <c r="AA19" s="374"/>
      <c r="AB19" s="374"/>
      <c r="AC19" s="374"/>
      <c r="AD19" s="374"/>
      <c r="AE19" s="374"/>
      <c r="AF19" s="374"/>
      <c r="AG19" s="374"/>
      <c r="AH19" s="374"/>
      <c r="AI19" s="374"/>
      <c r="AJ19" s="374"/>
      <c r="AK19" s="374"/>
      <c r="AL19" s="374"/>
      <c r="AM19" s="374"/>
      <c r="AN19" s="374"/>
      <c r="AO19" s="374"/>
      <c r="AP19" s="374"/>
      <c r="AQ19" s="374"/>
      <c r="AR19" s="374"/>
      <c r="AS19" s="374"/>
      <c r="AT19" s="374"/>
    </row>
    <row r="20" ht="15.75" customHeight="1">
      <c r="A20" s="357" t="s">
        <v>6275</v>
      </c>
      <c r="B20" s="391" t="s">
        <v>6276</v>
      </c>
      <c r="C20" s="391" t="s">
        <v>1856</v>
      </c>
      <c r="D20" s="360" t="s">
        <v>6274</v>
      </c>
      <c r="E20" s="391" t="s">
        <v>6256</v>
      </c>
      <c r="F20" s="406" t="s">
        <v>54</v>
      </c>
      <c r="G20" s="407" t="s">
        <v>5894</v>
      </c>
      <c r="H20" s="407" t="s">
        <v>5894</v>
      </c>
      <c r="I20" s="183" t="s">
        <v>51</v>
      </c>
      <c r="J20" s="206">
        <v>45370.0</v>
      </c>
      <c r="K20" s="371"/>
      <c r="L20" s="308" t="s">
        <v>1816</v>
      </c>
      <c r="M20" s="372"/>
      <c r="N20" s="372"/>
      <c r="O20" s="373"/>
      <c r="P20" s="374"/>
      <c r="Q20" s="374"/>
      <c r="R20" s="374"/>
      <c r="S20" s="374"/>
      <c r="T20" s="374"/>
      <c r="U20" s="374"/>
      <c r="V20" s="374"/>
      <c r="W20" s="374"/>
      <c r="X20" s="374"/>
      <c r="Y20" s="374"/>
      <c r="Z20" s="374"/>
      <c r="AA20" s="374"/>
      <c r="AB20" s="374"/>
      <c r="AC20" s="374"/>
      <c r="AD20" s="374"/>
      <c r="AE20" s="374"/>
      <c r="AF20" s="374"/>
      <c r="AG20" s="374"/>
      <c r="AH20" s="374"/>
      <c r="AI20" s="374"/>
      <c r="AJ20" s="374"/>
      <c r="AK20" s="374"/>
      <c r="AL20" s="374"/>
      <c r="AM20" s="374"/>
      <c r="AN20" s="374"/>
      <c r="AO20" s="374"/>
      <c r="AP20" s="374"/>
      <c r="AQ20" s="374"/>
      <c r="AR20" s="374"/>
      <c r="AS20" s="374"/>
      <c r="AT20" s="374"/>
    </row>
    <row r="21" ht="15.75" customHeight="1">
      <c r="A21" s="357" t="s">
        <v>6277</v>
      </c>
      <c r="B21" s="391" t="s">
        <v>6278</v>
      </c>
      <c r="C21" s="391" t="s">
        <v>6279</v>
      </c>
      <c r="D21" s="360" t="s">
        <v>6280</v>
      </c>
      <c r="E21" s="391" t="s">
        <v>6256</v>
      </c>
      <c r="F21" s="406" t="s">
        <v>54</v>
      </c>
      <c r="G21" s="407" t="s">
        <v>5905</v>
      </c>
      <c r="H21" s="407" t="s">
        <v>5905</v>
      </c>
      <c r="I21" s="183" t="s">
        <v>51</v>
      </c>
      <c r="J21" s="206">
        <v>45370.0</v>
      </c>
      <c r="K21" s="371"/>
      <c r="L21" s="308" t="s">
        <v>1816</v>
      </c>
      <c r="M21" s="372"/>
      <c r="N21" s="372"/>
      <c r="O21" s="373"/>
      <c r="P21" s="374"/>
      <c r="Q21" s="374"/>
      <c r="R21" s="374"/>
      <c r="S21" s="374"/>
      <c r="T21" s="374"/>
      <c r="U21" s="374"/>
      <c r="V21" s="374"/>
      <c r="W21" s="374"/>
      <c r="X21" s="374"/>
      <c r="Y21" s="374"/>
      <c r="Z21" s="374"/>
      <c r="AA21" s="374"/>
      <c r="AB21" s="374"/>
      <c r="AC21" s="374"/>
      <c r="AD21" s="374"/>
      <c r="AE21" s="374"/>
      <c r="AF21" s="374"/>
      <c r="AG21" s="374"/>
      <c r="AH21" s="374"/>
      <c r="AI21" s="374"/>
      <c r="AJ21" s="374"/>
      <c r="AK21" s="374"/>
      <c r="AL21" s="374"/>
      <c r="AM21" s="374"/>
      <c r="AN21" s="374"/>
      <c r="AO21" s="374"/>
      <c r="AP21" s="374"/>
      <c r="AQ21" s="374"/>
      <c r="AR21" s="374"/>
      <c r="AS21" s="374"/>
      <c r="AT21" s="374"/>
    </row>
    <row r="22" ht="15.75" customHeight="1">
      <c r="A22" s="357" t="s">
        <v>6281</v>
      </c>
      <c r="B22" s="391" t="s">
        <v>6282</v>
      </c>
      <c r="C22" s="391" t="s">
        <v>5908</v>
      </c>
      <c r="D22" s="360" t="s">
        <v>6283</v>
      </c>
      <c r="E22" s="391" t="s">
        <v>6256</v>
      </c>
      <c r="F22" s="406" t="s">
        <v>54</v>
      </c>
      <c r="G22" s="407" t="s">
        <v>5910</v>
      </c>
      <c r="H22" s="407" t="s">
        <v>5910</v>
      </c>
      <c r="I22" s="183" t="s">
        <v>51</v>
      </c>
      <c r="J22" s="206">
        <v>45370.0</v>
      </c>
      <c r="K22" s="371"/>
      <c r="L22" s="308" t="s">
        <v>1816</v>
      </c>
      <c r="M22" s="372"/>
      <c r="N22" s="372"/>
      <c r="O22" s="373"/>
      <c r="P22" s="374"/>
      <c r="Q22" s="374"/>
      <c r="R22" s="374"/>
      <c r="S22" s="374"/>
      <c r="T22" s="374"/>
      <c r="U22" s="374"/>
      <c r="V22" s="374"/>
      <c r="W22" s="374"/>
      <c r="X22" s="374"/>
      <c r="Y22" s="374"/>
      <c r="Z22" s="374"/>
      <c r="AA22" s="374"/>
      <c r="AB22" s="374"/>
      <c r="AC22" s="374"/>
      <c r="AD22" s="374"/>
      <c r="AE22" s="374"/>
      <c r="AF22" s="374"/>
      <c r="AG22" s="374"/>
      <c r="AH22" s="374"/>
      <c r="AI22" s="374"/>
      <c r="AJ22" s="374"/>
      <c r="AK22" s="374"/>
      <c r="AL22" s="374"/>
      <c r="AM22" s="374"/>
      <c r="AN22" s="374"/>
      <c r="AO22" s="374"/>
      <c r="AP22" s="374"/>
      <c r="AQ22" s="374"/>
      <c r="AR22" s="374"/>
      <c r="AS22" s="374"/>
      <c r="AT22" s="374"/>
    </row>
    <row r="23" ht="15.75" customHeight="1">
      <c r="A23" s="357" t="s">
        <v>6284</v>
      </c>
      <c r="B23" s="391" t="s">
        <v>6285</v>
      </c>
      <c r="C23" s="391" t="s">
        <v>5913</v>
      </c>
      <c r="D23" s="360" t="s">
        <v>6286</v>
      </c>
      <c r="E23" s="391" t="s">
        <v>6256</v>
      </c>
      <c r="F23" s="406" t="s">
        <v>54</v>
      </c>
      <c r="G23" s="407" t="s">
        <v>5915</v>
      </c>
      <c r="H23" s="407" t="s">
        <v>5915</v>
      </c>
      <c r="I23" s="183" t="s">
        <v>51</v>
      </c>
      <c r="J23" s="206">
        <v>45370.0</v>
      </c>
      <c r="K23" s="371"/>
      <c r="L23" s="308" t="s">
        <v>1816</v>
      </c>
      <c r="M23" s="372"/>
      <c r="N23" s="372"/>
      <c r="O23" s="373"/>
      <c r="P23" s="374"/>
      <c r="Q23" s="374"/>
      <c r="R23" s="374"/>
      <c r="S23" s="374"/>
      <c r="T23" s="374"/>
      <c r="U23" s="374"/>
      <c r="V23" s="374"/>
      <c r="W23" s="374"/>
      <c r="X23" s="374"/>
      <c r="Y23" s="374"/>
      <c r="Z23" s="374"/>
      <c r="AA23" s="374"/>
      <c r="AB23" s="374"/>
      <c r="AC23" s="374"/>
      <c r="AD23" s="374"/>
      <c r="AE23" s="374"/>
      <c r="AF23" s="374"/>
      <c r="AG23" s="374"/>
      <c r="AH23" s="374"/>
      <c r="AI23" s="374"/>
      <c r="AJ23" s="374"/>
      <c r="AK23" s="374"/>
      <c r="AL23" s="374"/>
      <c r="AM23" s="374"/>
      <c r="AN23" s="374"/>
      <c r="AO23" s="374"/>
      <c r="AP23" s="374"/>
      <c r="AQ23" s="374"/>
      <c r="AR23" s="374"/>
      <c r="AS23" s="374"/>
      <c r="AT23" s="374"/>
    </row>
    <row r="24" ht="15.75" customHeight="1">
      <c r="A24" s="357" t="s">
        <v>6287</v>
      </c>
      <c r="B24" s="391" t="s">
        <v>6288</v>
      </c>
      <c r="C24" s="391" t="s">
        <v>5918</v>
      </c>
      <c r="D24" s="360" t="s">
        <v>6289</v>
      </c>
      <c r="E24" s="391" t="s">
        <v>6256</v>
      </c>
      <c r="F24" s="406" t="s">
        <v>54</v>
      </c>
      <c r="G24" s="407" t="s">
        <v>1843</v>
      </c>
      <c r="H24" s="407" t="s">
        <v>1843</v>
      </c>
      <c r="I24" s="183" t="s">
        <v>51</v>
      </c>
      <c r="J24" s="206">
        <v>45370.0</v>
      </c>
      <c r="K24" s="371"/>
      <c r="L24" s="308" t="s">
        <v>1816</v>
      </c>
      <c r="M24" s="372"/>
      <c r="N24" s="372"/>
      <c r="O24" s="373"/>
      <c r="P24" s="374"/>
      <c r="Q24" s="374"/>
      <c r="R24" s="374"/>
      <c r="S24" s="374"/>
      <c r="T24" s="374"/>
      <c r="U24" s="374"/>
      <c r="V24" s="374"/>
      <c r="W24" s="374"/>
      <c r="X24" s="374"/>
      <c r="Y24" s="374"/>
      <c r="Z24" s="374"/>
      <c r="AA24" s="374"/>
      <c r="AB24" s="374"/>
      <c r="AC24" s="374"/>
      <c r="AD24" s="374"/>
      <c r="AE24" s="374"/>
      <c r="AF24" s="374"/>
      <c r="AG24" s="374"/>
      <c r="AH24" s="374"/>
      <c r="AI24" s="374"/>
      <c r="AJ24" s="374"/>
      <c r="AK24" s="374"/>
      <c r="AL24" s="374"/>
      <c r="AM24" s="374"/>
      <c r="AN24" s="374"/>
      <c r="AO24" s="374"/>
      <c r="AP24" s="374"/>
      <c r="AQ24" s="374"/>
      <c r="AR24" s="374"/>
      <c r="AS24" s="374"/>
      <c r="AT24" s="374"/>
    </row>
    <row r="25" ht="15.75" customHeight="1">
      <c r="A25" s="357" t="s">
        <v>6290</v>
      </c>
      <c r="B25" s="391" t="s">
        <v>6291</v>
      </c>
      <c r="C25" s="391" t="s">
        <v>5921</v>
      </c>
      <c r="D25" s="360" t="s">
        <v>6292</v>
      </c>
      <c r="E25" s="391" t="s">
        <v>6256</v>
      </c>
      <c r="F25" s="406" t="s">
        <v>54</v>
      </c>
      <c r="G25" s="407" t="s">
        <v>1843</v>
      </c>
      <c r="H25" s="407" t="s">
        <v>1843</v>
      </c>
      <c r="I25" s="183" t="s">
        <v>51</v>
      </c>
      <c r="J25" s="206">
        <v>45370.0</v>
      </c>
      <c r="K25" s="371"/>
      <c r="L25" s="308" t="s">
        <v>1816</v>
      </c>
      <c r="M25" s="372"/>
      <c r="N25" s="372"/>
      <c r="O25" s="373"/>
      <c r="P25" s="374"/>
      <c r="Q25" s="374"/>
      <c r="R25" s="374"/>
      <c r="S25" s="374"/>
      <c r="T25" s="374"/>
      <c r="U25" s="374"/>
      <c r="V25" s="374"/>
      <c r="W25" s="374"/>
      <c r="X25" s="374"/>
      <c r="Y25" s="374"/>
      <c r="Z25" s="374"/>
      <c r="AA25" s="374"/>
      <c r="AB25" s="374"/>
      <c r="AC25" s="374"/>
      <c r="AD25" s="374"/>
      <c r="AE25" s="374"/>
      <c r="AF25" s="374"/>
      <c r="AG25" s="374"/>
      <c r="AH25" s="374"/>
      <c r="AI25" s="374"/>
      <c r="AJ25" s="374"/>
      <c r="AK25" s="374"/>
      <c r="AL25" s="374"/>
      <c r="AM25" s="374"/>
      <c r="AN25" s="374"/>
      <c r="AO25" s="374"/>
      <c r="AP25" s="374"/>
      <c r="AQ25" s="374"/>
      <c r="AR25" s="374"/>
      <c r="AS25" s="374"/>
      <c r="AT25" s="374"/>
    </row>
    <row r="26" ht="15.75" customHeight="1">
      <c r="A26" s="357" t="s">
        <v>6293</v>
      </c>
      <c r="B26" s="391" t="s">
        <v>6294</v>
      </c>
      <c r="C26" s="391" t="s">
        <v>5923</v>
      </c>
      <c r="D26" s="360" t="s">
        <v>6295</v>
      </c>
      <c r="E26" s="391" t="s">
        <v>6256</v>
      </c>
      <c r="F26" s="407" t="s">
        <v>54</v>
      </c>
      <c r="G26" s="407" t="s">
        <v>1843</v>
      </c>
      <c r="H26" s="407" t="s">
        <v>1843</v>
      </c>
      <c r="I26" s="183" t="s">
        <v>51</v>
      </c>
      <c r="J26" s="206">
        <v>45370.0</v>
      </c>
      <c r="K26" s="371"/>
      <c r="L26" s="308" t="s">
        <v>1816</v>
      </c>
      <c r="M26" s="372"/>
      <c r="N26" s="372"/>
      <c r="O26" s="373"/>
      <c r="P26" s="376"/>
      <c r="Q26" s="374"/>
      <c r="R26" s="374"/>
      <c r="S26" s="374"/>
      <c r="T26" s="374"/>
      <c r="U26" s="374"/>
      <c r="V26" s="374"/>
      <c r="W26" s="374"/>
      <c r="X26" s="374"/>
      <c r="Y26" s="374"/>
      <c r="Z26" s="374"/>
      <c r="AA26" s="374"/>
      <c r="AB26" s="374"/>
      <c r="AC26" s="374"/>
      <c r="AD26" s="374"/>
      <c r="AE26" s="374"/>
      <c r="AF26" s="374"/>
      <c r="AG26" s="374"/>
      <c r="AH26" s="374"/>
      <c r="AI26" s="374"/>
      <c r="AJ26" s="374"/>
      <c r="AK26" s="374"/>
      <c r="AL26" s="374"/>
      <c r="AM26" s="374"/>
      <c r="AN26" s="374"/>
      <c r="AO26" s="374"/>
      <c r="AP26" s="374"/>
      <c r="AQ26" s="374"/>
      <c r="AR26" s="374"/>
      <c r="AS26" s="374"/>
      <c r="AT26" s="374"/>
    </row>
    <row r="27" ht="15.75" customHeight="1">
      <c r="A27" s="528" t="s">
        <v>6296</v>
      </c>
      <c r="B27" s="5"/>
      <c r="C27" s="6"/>
      <c r="D27" s="529"/>
      <c r="E27" s="530"/>
      <c r="F27" s="531"/>
      <c r="G27" s="532"/>
      <c r="H27" s="408"/>
      <c r="I27" s="157"/>
      <c r="J27" s="533"/>
      <c r="K27" s="371"/>
      <c r="L27" s="378"/>
      <c r="M27" s="372"/>
      <c r="N27" s="372"/>
      <c r="O27" s="373"/>
      <c r="P27" s="374"/>
      <c r="Q27" s="374"/>
      <c r="R27" s="374"/>
      <c r="S27" s="374"/>
      <c r="T27" s="374"/>
      <c r="U27" s="374"/>
      <c r="V27" s="374"/>
      <c r="W27" s="374"/>
      <c r="X27" s="374"/>
      <c r="Y27" s="374"/>
      <c r="Z27" s="374"/>
      <c r="AA27" s="374"/>
      <c r="AB27" s="374"/>
      <c r="AC27" s="374"/>
      <c r="AD27" s="374"/>
      <c r="AE27" s="374"/>
      <c r="AF27" s="374"/>
      <c r="AG27" s="374"/>
      <c r="AH27" s="374"/>
      <c r="AI27" s="374"/>
      <c r="AJ27" s="374"/>
      <c r="AK27" s="374"/>
      <c r="AL27" s="374"/>
      <c r="AM27" s="374"/>
      <c r="AN27" s="374"/>
      <c r="AO27" s="374"/>
      <c r="AP27" s="374"/>
      <c r="AQ27" s="374"/>
      <c r="AR27" s="374"/>
      <c r="AS27" s="374"/>
      <c r="AT27" s="374"/>
    </row>
    <row r="28" ht="15.75" customHeight="1">
      <c r="A28" s="357" t="s">
        <v>6297</v>
      </c>
      <c r="B28" s="391" t="s">
        <v>6298</v>
      </c>
      <c r="C28" s="391" t="s">
        <v>6299</v>
      </c>
      <c r="D28" s="360" t="s">
        <v>6300</v>
      </c>
      <c r="E28" s="391" t="s">
        <v>6256</v>
      </c>
      <c r="F28" s="406" t="s">
        <v>54</v>
      </c>
      <c r="G28" s="407" t="s">
        <v>5929</v>
      </c>
      <c r="H28" s="407" t="s">
        <v>5929</v>
      </c>
      <c r="I28" s="183" t="s">
        <v>51</v>
      </c>
      <c r="J28" s="206">
        <v>45370.0</v>
      </c>
      <c r="K28" s="371"/>
      <c r="L28" s="308" t="s">
        <v>1816</v>
      </c>
      <c r="M28" s="372"/>
      <c r="N28" s="372"/>
      <c r="O28" s="373"/>
      <c r="P28" s="374"/>
      <c r="Q28" s="374"/>
      <c r="R28" s="374"/>
      <c r="S28" s="374"/>
      <c r="T28" s="374"/>
      <c r="U28" s="374"/>
      <c r="V28" s="374"/>
      <c r="W28" s="374"/>
      <c r="X28" s="374"/>
      <c r="Y28" s="374"/>
      <c r="Z28" s="374"/>
      <c r="AA28" s="374"/>
      <c r="AB28" s="374"/>
      <c r="AC28" s="374"/>
      <c r="AD28" s="374"/>
      <c r="AE28" s="374"/>
      <c r="AF28" s="374"/>
      <c r="AG28" s="374"/>
      <c r="AH28" s="374"/>
      <c r="AI28" s="374"/>
      <c r="AJ28" s="374"/>
      <c r="AK28" s="374"/>
      <c r="AL28" s="374"/>
      <c r="AM28" s="374"/>
      <c r="AN28" s="374"/>
      <c r="AO28" s="374"/>
      <c r="AP28" s="374"/>
      <c r="AQ28" s="374"/>
      <c r="AR28" s="374"/>
      <c r="AS28" s="374"/>
      <c r="AT28" s="374"/>
    </row>
    <row r="29" ht="15.75" customHeight="1">
      <c r="A29" s="357" t="s">
        <v>6301</v>
      </c>
      <c r="B29" s="391" t="s">
        <v>6302</v>
      </c>
      <c r="C29" s="391" t="s">
        <v>6303</v>
      </c>
      <c r="D29" s="360" t="s">
        <v>6304</v>
      </c>
      <c r="E29" s="391" t="s">
        <v>6256</v>
      </c>
      <c r="F29" s="406" t="s">
        <v>54</v>
      </c>
      <c r="G29" s="407" t="s">
        <v>5929</v>
      </c>
      <c r="H29" s="407" t="s">
        <v>5929</v>
      </c>
      <c r="I29" s="183" t="s">
        <v>51</v>
      </c>
      <c r="J29" s="206">
        <v>45370.0</v>
      </c>
      <c r="K29" s="371"/>
      <c r="L29" s="308" t="s">
        <v>1816</v>
      </c>
      <c r="M29" s="372"/>
      <c r="N29" s="372"/>
      <c r="O29" s="373"/>
      <c r="P29" s="374"/>
      <c r="Q29" s="374"/>
      <c r="R29" s="374"/>
      <c r="S29" s="374"/>
      <c r="T29" s="374"/>
      <c r="U29" s="374"/>
      <c r="V29" s="374"/>
      <c r="W29" s="374"/>
      <c r="X29" s="374"/>
      <c r="Y29" s="374"/>
      <c r="Z29" s="374"/>
      <c r="AA29" s="374"/>
      <c r="AB29" s="374"/>
      <c r="AC29" s="374"/>
      <c r="AD29" s="374"/>
      <c r="AE29" s="374"/>
      <c r="AF29" s="374"/>
      <c r="AG29" s="374"/>
      <c r="AH29" s="374"/>
      <c r="AI29" s="374"/>
      <c r="AJ29" s="374"/>
      <c r="AK29" s="374"/>
      <c r="AL29" s="374"/>
      <c r="AM29" s="374"/>
      <c r="AN29" s="374"/>
      <c r="AO29" s="374"/>
      <c r="AP29" s="374"/>
      <c r="AQ29" s="374"/>
      <c r="AR29" s="374"/>
      <c r="AS29" s="374"/>
      <c r="AT29" s="374"/>
    </row>
    <row r="30" ht="15.75" customHeight="1">
      <c r="A30" s="357" t="s">
        <v>6305</v>
      </c>
      <c r="B30" s="391" t="s">
        <v>6270</v>
      </c>
      <c r="C30" s="391" t="s">
        <v>5892</v>
      </c>
      <c r="D30" s="360" t="s">
        <v>5935</v>
      </c>
      <c r="E30" s="391" t="s">
        <v>6256</v>
      </c>
      <c r="F30" s="406" t="s">
        <v>54</v>
      </c>
      <c r="G30" s="407" t="s">
        <v>5894</v>
      </c>
      <c r="H30" s="407" t="s">
        <v>5894</v>
      </c>
      <c r="I30" s="183" t="s">
        <v>51</v>
      </c>
      <c r="J30" s="206">
        <v>45370.0</v>
      </c>
      <c r="K30" s="371"/>
      <c r="L30" s="308" t="s">
        <v>1816</v>
      </c>
      <c r="M30" s="372"/>
      <c r="N30" s="372"/>
      <c r="O30" s="373"/>
      <c r="P30" s="374"/>
      <c r="Q30" s="374"/>
      <c r="R30" s="374"/>
      <c r="S30" s="374"/>
      <c r="T30" s="374"/>
      <c r="U30" s="374"/>
      <c r="V30" s="374"/>
      <c r="W30" s="374"/>
      <c r="X30" s="374"/>
      <c r="Y30" s="374"/>
      <c r="Z30" s="374"/>
      <c r="AA30" s="374"/>
      <c r="AB30" s="374"/>
      <c r="AC30" s="374"/>
      <c r="AD30" s="374"/>
      <c r="AE30" s="374"/>
      <c r="AF30" s="374"/>
      <c r="AG30" s="374"/>
      <c r="AH30" s="374"/>
      <c r="AI30" s="374"/>
      <c r="AJ30" s="374"/>
      <c r="AK30" s="374"/>
      <c r="AL30" s="374"/>
      <c r="AM30" s="374"/>
      <c r="AN30" s="374"/>
      <c r="AO30" s="374"/>
      <c r="AP30" s="374"/>
      <c r="AQ30" s="374"/>
      <c r="AR30" s="374"/>
      <c r="AS30" s="374"/>
      <c r="AT30" s="374"/>
    </row>
    <row r="31" ht="15.75" customHeight="1">
      <c r="A31" s="357" t="s">
        <v>6306</v>
      </c>
      <c r="B31" s="391" t="s">
        <v>6307</v>
      </c>
      <c r="C31" s="391" t="s">
        <v>5938</v>
      </c>
      <c r="D31" s="360" t="s">
        <v>5939</v>
      </c>
      <c r="E31" s="391" t="s">
        <v>6256</v>
      </c>
      <c r="F31" s="406" t="s">
        <v>54</v>
      </c>
      <c r="G31" s="407" t="s">
        <v>1843</v>
      </c>
      <c r="H31" s="407" t="s">
        <v>1843</v>
      </c>
      <c r="I31" s="183" t="s">
        <v>51</v>
      </c>
      <c r="J31" s="206">
        <v>45370.0</v>
      </c>
      <c r="K31" s="371"/>
      <c r="L31" s="308" t="s">
        <v>1816</v>
      </c>
      <c r="M31" s="372"/>
      <c r="N31" s="372"/>
      <c r="O31" s="373"/>
      <c r="P31" s="374"/>
      <c r="Q31" s="374"/>
      <c r="R31" s="374"/>
      <c r="S31" s="374"/>
      <c r="T31" s="374"/>
      <c r="U31" s="374"/>
      <c r="V31" s="374"/>
      <c r="W31" s="374"/>
      <c r="X31" s="374"/>
      <c r="Y31" s="374"/>
      <c r="Z31" s="374"/>
      <c r="AA31" s="374"/>
      <c r="AB31" s="374"/>
      <c r="AC31" s="374"/>
      <c r="AD31" s="374"/>
      <c r="AE31" s="374"/>
      <c r="AF31" s="374"/>
      <c r="AG31" s="374"/>
      <c r="AH31" s="374"/>
      <c r="AI31" s="374"/>
      <c r="AJ31" s="374"/>
      <c r="AK31" s="374"/>
      <c r="AL31" s="374"/>
      <c r="AM31" s="374"/>
      <c r="AN31" s="374"/>
      <c r="AO31" s="374"/>
      <c r="AP31" s="374"/>
      <c r="AQ31" s="374"/>
      <c r="AR31" s="374"/>
      <c r="AS31" s="374"/>
      <c r="AT31" s="374"/>
    </row>
    <row r="32" ht="15.75" customHeight="1">
      <c r="A32" s="357" t="s">
        <v>6308</v>
      </c>
      <c r="B32" s="391" t="s">
        <v>6309</v>
      </c>
      <c r="C32" s="391" t="s">
        <v>5942</v>
      </c>
      <c r="D32" s="360" t="s">
        <v>5943</v>
      </c>
      <c r="E32" s="391" t="s">
        <v>6256</v>
      </c>
      <c r="F32" s="406" t="s">
        <v>54</v>
      </c>
      <c r="G32" s="407" t="s">
        <v>1843</v>
      </c>
      <c r="H32" s="407" t="s">
        <v>1843</v>
      </c>
      <c r="I32" s="183" t="s">
        <v>51</v>
      </c>
      <c r="J32" s="206">
        <v>45370.0</v>
      </c>
      <c r="K32" s="371"/>
      <c r="L32" s="308" t="s">
        <v>1816</v>
      </c>
      <c r="M32" s="372"/>
      <c r="N32" s="372"/>
      <c r="O32" s="373"/>
      <c r="P32" s="374"/>
      <c r="Q32" s="374"/>
      <c r="R32" s="374"/>
      <c r="S32" s="374"/>
      <c r="T32" s="374"/>
      <c r="U32" s="374"/>
      <c r="V32" s="374"/>
      <c r="W32" s="374"/>
      <c r="X32" s="374"/>
      <c r="Y32" s="374"/>
      <c r="Z32" s="374"/>
      <c r="AA32" s="374"/>
      <c r="AB32" s="374"/>
      <c r="AC32" s="374"/>
      <c r="AD32" s="374"/>
      <c r="AE32" s="374"/>
      <c r="AF32" s="374"/>
      <c r="AG32" s="374"/>
      <c r="AH32" s="374"/>
      <c r="AI32" s="374"/>
      <c r="AJ32" s="374"/>
      <c r="AK32" s="374"/>
      <c r="AL32" s="374"/>
      <c r="AM32" s="374"/>
      <c r="AN32" s="374"/>
      <c r="AO32" s="374"/>
      <c r="AP32" s="374"/>
      <c r="AQ32" s="374"/>
      <c r="AR32" s="374"/>
      <c r="AS32" s="374"/>
      <c r="AT32" s="374"/>
    </row>
    <row r="33" ht="15.75" customHeight="1">
      <c r="A33" s="528" t="s">
        <v>6310</v>
      </c>
      <c r="B33" s="5"/>
      <c r="C33" s="6"/>
      <c r="D33" s="529"/>
      <c r="E33" s="530"/>
      <c r="F33" s="531"/>
      <c r="G33" s="532"/>
      <c r="H33" s="408"/>
      <c r="I33" s="157"/>
      <c r="J33" s="533"/>
      <c r="K33" s="371"/>
      <c r="L33" s="378"/>
      <c r="M33" s="372"/>
      <c r="N33" s="372"/>
      <c r="O33" s="373"/>
      <c r="P33" s="374"/>
      <c r="Q33" s="374"/>
      <c r="R33" s="374"/>
      <c r="S33" s="374"/>
      <c r="T33" s="374"/>
      <c r="U33" s="374"/>
      <c r="V33" s="374"/>
      <c r="W33" s="374"/>
      <c r="X33" s="374"/>
      <c r="Y33" s="374"/>
      <c r="Z33" s="374"/>
      <c r="AA33" s="374"/>
      <c r="AB33" s="374"/>
      <c r="AC33" s="374"/>
      <c r="AD33" s="374"/>
      <c r="AE33" s="374"/>
      <c r="AF33" s="374"/>
      <c r="AG33" s="374"/>
      <c r="AH33" s="374"/>
      <c r="AI33" s="374"/>
      <c r="AJ33" s="374"/>
      <c r="AK33" s="374"/>
      <c r="AL33" s="374"/>
      <c r="AM33" s="374"/>
      <c r="AN33" s="374"/>
      <c r="AO33" s="374"/>
      <c r="AP33" s="374"/>
      <c r="AQ33" s="374"/>
      <c r="AR33" s="374"/>
      <c r="AS33" s="374"/>
      <c r="AT33" s="374"/>
    </row>
    <row r="34" ht="15.75" customHeight="1">
      <c r="A34" s="528" t="s">
        <v>1822</v>
      </c>
      <c r="B34" s="5"/>
      <c r="C34" s="6"/>
      <c r="D34" s="529"/>
      <c r="E34" s="530"/>
      <c r="F34" s="531"/>
      <c r="G34" s="532"/>
      <c r="H34" s="408"/>
      <c r="I34" s="157"/>
      <c r="J34" s="533"/>
      <c r="K34" s="371"/>
      <c r="L34" s="378"/>
      <c r="M34" s="372"/>
      <c r="N34" s="372"/>
      <c r="O34" s="373"/>
      <c r="P34" s="374"/>
      <c r="Q34" s="374"/>
      <c r="R34" s="374"/>
      <c r="S34" s="374"/>
      <c r="T34" s="374"/>
      <c r="U34" s="374"/>
      <c r="V34" s="374"/>
      <c r="W34" s="374"/>
      <c r="X34" s="374"/>
      <c r="Y34" s="374"/>
      <c r="Z34" s="374"/>
      <c r="AA34" s="374"/>
      <c r="AB34" s="374"/>
      <c r="AC34" s="374"/>
      <c r="AD34" s="374"/>
      <c r="AE34" s="374"/>
      <c r="AF34" s="374"/>
      <c r="AG34" s="374"/>
      <c r="AH34" s="374"/>
      <c r="AI34" s="374"/>
      <c r="AJ34" s="374"/>
      <c r="AK34" s="374"/>
      <c r="AL34" s="374"/>
      <c r="AM34" s="374"/>
      <c r="AN34" s="374"/>
      <c r="AO34" s="374"/>
      <c r="AP34" s="374"/>
      <c r="AQ34" s="374"/>
      <c r="AR34" s="374"/>
      <c r="AS34" s="374"/>
      <c r="AT34" s="374"/>
    </row>
    <row r="35" ht="15.75" customHeight="1">
      <c r="A35" s="357" t="s">
        <v>6311</v>
      </c>
      <c r="B35" s="391" t="s">
        <v>2179</v>
      </c>
      <c r="C35" s="391" t="s">
        <v>2180</v>
      </c>
      <c r="D35" s="360" t="s">
        <v>6312</v>
      </c>
      <c r="E35" s="391" t="s">
        <v>6313</v>
      </c>
      <c r="F35" s="406" t="s">
        <v>2183</v>
      </c>
      <c r="G35" s="407" t="s">
        <v>5947</v>
      </c>
      <c r="H35" s="407" t="s">
        <v>5947</v>
      </c>
      <c r="I35" s="183" t="s">
        <v>51</v>
      </c>
      <c r="J35" s="206">
        <v>45370.0</v>
      </c>
      <c r="K35" s="371"/>
      <c r="L35" s="308" t="s">
        <v>1816</v>
      </c>
      <c r="M35" s="372"/>
      <c r="N35" s="372"/>
      <c r="O35" s="373"/>
      <c r="P35" s="374"/>
      <c r="Q35" s="374"/>
      <c r="R35" s="374"/>
      <c r="S35" s="374"/>
      <c r="T35" s="374"/>
      <c r="U35" s="374"/>
      <c r="V35" s="374"/>
      <c r="W35" s="374"/>
      <c r="X35" s="374"/>
      <c r="Y35" s="374"/>
      <c r="Z35" s="374"/>
      <c r="AA35" s="374"/>
      <c r="AB35" s="374"/>
      <c r="AC35" s="374"/>
      <c r="AD35" s="374"/>
      <c r="AE35" s="374"/>
      <c r="AF35" s="374"/>
      <c r="AG35" s="374"/>
      <c r="AH35" s="374"/>
      <c r="AI35" s="374"/>
      <c r="AJ35" s="374"/>
      <c r="AK35" s="374"/>
      <c r="AL35" s="374"/>
      <c r="AM35" s="374"/>
      <c r="AN35" s="374"/>
      <c r="AO35" s="374"/>
      <c r="AP35" s="374"/>
      <c r="AQ35" s="374"/>
      <c r="AR35" s="374"/>
      <c r="AS35" s="374"/>
      <c r="AT35" s="374"/>
    </row>
    <row r="36" ht="15.75" customHeight="1">
      <c r="A36" s="357" t="s">
        <v>6314</v>
      </c>
      <c r="B36" s="391" t="s">
        <v>2179</v>
      </c>
      <c r="C36" s="391" t="s">
        <v>2189</v>
      </c>
      <c r="D36" s="360" t="s">
        <v>6315</v>
      </c>
      <c r="E36" s="391" t="s">
        <v>6313</v>
      </c>
      <c r="F36" s="406" t="s">
        <v>2191</v>
      </c>
      <c r="G36" s="407" t="s">
        <v>6316</v>
      </c>
      <c r="H36" s="407" t="s">
        <v>6316</v>
      </c>
      <c r="I36" s="183" t="s">
        <v>51</v>
      </c>
      <c r="J36" s="206">
        <v>45370.0</v>
      </c>
      <c r="K36" s="371"/>
      <c r="L36" s="308" t="s">
        <v>1816</v>
      </c>
      <c r="M36" s="372"/>
      <c r="N36" s="372"/>
      <c r="O36" s="373"/>
      <c r="P36" s="374"/>
      <c r="Q36" s="374"/>
      <c r="R36" s="374"/>
      <c r="S36" s="374"/>
      <c r="T36" s="374"/>
      <c r="U36" s="374"/>
      <c r="V36" s="374"/>
      <c r="W36" s="374"/>
      <c r="X36" s="374"/>
      <c r="Y36" s="374"/>
      <c r="Z36" s="374"/>
      <c r="AA36" s="374"/>
      <c r="AB36" s="374"/>
      <c r="AC36" s="374"/>
      <c r="AD36" s="374"/>
      <c r="AE36" s="374"/>
      <c r="AF36" s="374"/>
      <c r="AG36" s="374"/>
      <c r="AH36" s="374"/>
      <c r="AI36" s="374"/>
      <c r="AJ36" s="374"/>
      <c r="AK36" s="374"/>
      <c r="AL36" s="374"/>
      <c r="AM36" s="374"/>
      <c r="AN36" s="374"/>
      <c r="AO36" s="374"/>
      <c r="AP36" s="374"/>
      <c r="AQ36" s="374"/>
      <c r="AR36" s="374"/>
      <c r="AS36" s="374"/>
      <c r="AT36" s="374"/>
    </row>
    <row r="37" ht="15.75" customHeight="1">
      <c r="A37" s="357" t="s">
        <v>6317</v>
      </c>
      <c r="B37" s="391" t="s">
        <v>2179</v>
      </c>
      <c r="C37" s="391" t="s">
        <v>5952</v>
      </c>
      <c r="D37" s="360" t="s">
        <v>6315</v>
      </c>
      <c r="E37" s="391" t="s">
        <v>6313</v>
      </c>
      <c r="F37" s="406" t="s">
        <v>6318</v>
      </c>
      <c r="G37" s="407" t="s">
        <v>5954</v>
      </c>
      <c r="H37" s="407" t="s">
        <v>5954</v>
      </c>
      <c r="I37" s="183" t="s">
        <v>51</v>
      </c>
      <c r="J37" s="206">
        <v>45370.0</v>
      </c>
      <c r="K37" s="371"/>
      <c r="L37" s="308" t="s">
        <v>1816</v>
      </c>
      <c r="M37" s="372"/>
      <c r="N37" s="372"/>
      <c r="O37" s="373"/>
      <c r="P37" s="374"/>
      <c r="Q37" s="374"/>
      <c r="R37" s="374"/>
      <c r="S37" s="374"/>
      <c r="T37" s="374"/>
      <c r="U37" s="374"/>
      <c r="V37" s="374"/>
      <c r="W37" s="374"/>
      <c r="X37" s="374"/>
      <c r="Y37" s="374"/>
      <c r="Z37" s="374"/>
      <c r="AA37" s="374"/>
      <c r="AB37" s="374"/>
      <c r="AC37" s="374"/>
      <c r="AD37" s="374"/>
      <c r="AE37" s="374"/>
      <c r="AF37" s="374"/>
      <c r="AG37" s="374"/>
      <c r="AH37" s="374"/>
      <c r="AI37" s="374"/>
      <c r="AJ37" s="374"/>
      <c r="AK37" s="374"/>
      <c r="AL37" s="374"/>
      <c r="AM37" s="374"/>
      <c r="AN37" s="374"/>
      <c r="AO37" s="374"/>
      <c r="AP37" s="374"/>
      <c r="AQ37" s="374"/>
      <c r="AR37" s="374"/>
      <c r="AS37" s="374"/>
      <c r="AT37" s="374"/>
    </row>
    <row r="38" ht="15.75" customHeight="1">
      <c r="A38" s="357" t="s">
        <v>6319</v>
      </c>
      <c r="B38" s="391" t="s">
        <v>2179</v>
      </c>
      <c r="C38" s="391" t="s">
        <v>5956</v>
      </c>
      <c r="D38" s="360" t="s">
        <v>6315</v>
      </c>
      <c r="E38" s="391" t="s">
        <v>6313</v>
      </c>
      <c r="F38" s="406" t="s">
        <v>5957</v>
      </c>
      <c r="G38" s="407" t="s">
        <v>5954</v>
      </c>
      <c r="H38" s="407" t="s">
        <v>5954</v>
      </c>
      <c r="I38" s="183" t="s">
        <v>51</v>
      </c>
      <c r="J38" s="206">
        <v>45370.0</v>
      </c>
      <c r="K38" s="371"/>
      <c r="L38" s="308" t="s">
        <v>1816</v>
      </c>
      <c r="M38" s="372"/>
      <c r="N38" s="372"/>
      <c r="O38" s="373"/>
      <c r="P38" s="374"/>
      <c r="Q38" s="374"/>
      <c r="R38" s="374"/>
      <c r="S38" s="374"/>
      <c r="T38" s="374"/>
      <c r="U38" s="374"/>
      <c r="V38" s="374"/>
      <c r="W38" s="374"/>
      <c r="X38" s="374"/>
      <c r="Y38" s="374"/>
      <c r="Z38" s="374"/>
      <c r="AA38" s="374"/>
      <c r="AB38" s="374"/>
      <c r="AC38" s="374"/>
      <c r="AD38" s="374"/>
      <c r="AE38" s="374"/>
      <c r="AF38" s="374"/>
      <c r="AG38" s="374"/>
      <c r="AH38" s="374"/>
      <c r="AI38" s="374"/>
      <c r="AJ38" s="374"/>
      <c r="AK38" s="374"/>
      <c r="AL38" s="374"/>
      <c r="AM38" s="374"/>
      <c r="AN38" s="374"/>
      <c r="AO38" s="374"/>
      <c r="AP38" s="374"/>
      <c r="AQ38" s="374"/>
      <c r="AR38" s="374"/>
      <c r="AS38" s="374"/>
      <c r="AT38" s="374"/>
    </row>
    <row r="39" ht="15.75" customHeight="1">
      <c r="A39" s="357" t="s">
        <v>6320</v>
      </c>
      <c r="B39" s="391" t="s">
        <v>2179</v>
      </c>
      <c r="C39" s="391" t="s">
        <v>5959</v>
      </c>
      <c r="D39" s="360" t="s">
        <v>6315</v>
      </c>
      <c r="E39" s="391" t="s">
        <v>6313</v>
      </c>
      <c r="F39" s="406" t="s">
        <v>5960</v>
      </c>
      <c r="G39" s="407" t="s">
        <v>5954</v>
      </c>
      <c r="H39" s="407" t="s">
        <v>5954</v>
      </c>
      <c r="I39" s="183" t="s">
        <v>51</v>
      </c>
      <c r="J39" s="206">
        <v>45370.0</v>
      </c>
      <c r="K39" s="371"/>
      <c r="L39" s="308" t="s">
        <v>1816</v>
      </c>
      <c r="M39" s="372"/>
      <c r="N39" s="372"/>
      <c r="O39" s="373"/>
      <c r="P39" s="374"/>
      <c r="Q39" s="374"/>
      <c r="R39" s="374"/>
      <c r="S39" s="374"/>
      <c r="T39" s="374"/>
      <c r="U39" s="374"/>
      <c r="V39" s="374"/>
      <c r="W39" s="374"/>
      <c r="X39" s="374"/>
      <c r="Y39" s="374"/>
      <c r="Z39" s="374"/>
      <c r="AA39" s="374"/>
      <c r="AB39" s="374"/>
      <c r="AC39" s="374"/>
      <c r="AD39" s="374"/>
      <c r="AE39" s="374"/>
      <c r="AF39" s="374"/>
      <c r="AG39" s="374"/>
      <c r="AH39" s="374"/>
      <c r="AI39" s="374"/>
      <c r="AJ39" s="374"/>
      <c r="AK39" s="374"/>
      <c r="AL39" s="374"/>
      <c r="AM39" s="374"/>
      <c r="AN39" s="374"/>
      <c r="AO39" s="374"/>
      <c r="AP39" s="374"/>
      <c r="AQ39" s="374"/>
      <c r="AR39" s="374"/>
      <c r="AS39" s="374"/>
      <c r="AT39" s="374"/>
    </row>
    <row r="40" ht="15.75" customHeight="1">
      <c r="A40" s="357" t="s">
        <v>6321</v>
      </c>
      <c r="B40" s="391" t="s">
        <v>2217</v>
      </c>
      <c r="C40" s="391" t="s">
        <v>5962</v>
      </c>
      <c r="D40" s="360" t="s">
        <v>6322</v>
      </c>
      <c r="E40" s="391" t="s">
        <v>6313</v>
      </c>
      <c r="F40" s="406" t="s">
        <v>54</v>
      </c>
      <c r="G40" s="407" t="s">
        <v>2221</v>
      </c>
      <c r="H40" s="407" t="s">
        <v>2221</v>
      </c>
      <c r="I40" s="183" t="s">
        <v>51</v>
      </c>
      <c r="J40" s="206">
        <v>45370.0</v>
      </c>
      <c r="K40" s="371"/>
      <c r="L40" s="308" t="s">
        <v>1816</v>
      </c>
      <c r="M40" s="372"/>
      <c r="N40" s="372"/>
      <c r="O40" s="373"/>
      <c r="P40" s="374"/>
      <c r="Q40" s="374"/>
      <c r="R40" s="374"/>
      <c r="S40" s="374"/>
      <c r="T40" s="374"/>
      <c r="U40" s="374"/>
      <c r="V40" s="374"/>
      <c r="W40" s="374"/>
      <c r="X40" s="374"/>
      <c r="Y40" s="374"/>
      <c r="Z40" s="374"/>
      <c r="AA40" s="374"/>
      <c r="AB40" s="374"/>
      <c r="AC40" s="374"/>
      <c r="AD40" s="374"/>
      <c r="AE40" s="374"/>
      <c r="AF40" s="374"/>
      <c r="AG40" s="374"/>
      <c r="AH40" s="374"/>
      <c r="AI40" s="374"/>
      <c r="AJ40" s="374"/>
      <c r="AK40" s="374"/>
      <c r="AL40" s="374"/>
      <c r="AM40" s="374"/>
      <c r="AN40" s="374"/>
      <c r="AO40" s="374"/>
      <c r="AP40" s="374"/>
      <c r="AQ40" s="374"/>
      <c r="AR40" s="374"/>
      <c r="AS40" s="374"/>
      <c r="AT40" s="374"/>
    </row>
    <row r="41" ht="15.75" customHeight="1">
      <c r="A41" s="357" t="s">
        <v>6323</v>
      </c>
      <c r="B41" s="391" t="s">
        <v>2217</v>
      </c>
      <c r="C41" s="391" t="s">
        <v>5965</v>
      </c>
      <c r="D41" s="360" t="s">
        <v>6324</v>
      </c>
      <c r="E41" s="391" t="s">
        <v>6313</v>
      </c>
      <c r="F41" s="407" t="s">
        <v>54</v>
      </c>
      <c r="G41" s="407" t="s">
        <v>5967</v>
      </c>
      <c r="H41" s="407" t="s">
        <v>5967</v>
      </c>
      <c r="I41" s="183" t="s">
        <v>51</v>
      </c>
      <c r="J41" s="206">
        <v>45370.0</v>
      </c>
      <c r="K41" s="371"/>
      <c r="L41" s="308" t="s">
        <v>1816</v>
      </c>
      <c r="M41" s="372"/>
      <c r="N41" s="372"/>
      <c r="O41" s="373"/>
      <c r="P41" s="374"/>
      <c r="Q41" s="374"/>
      <c r="R41" s="374"/>
      <c r="S41" s="374"/>
      <c r="T41" s="374"/>
      <c r="U41" s="374"/>
      <c r="V41" s="374"/>
      <c r="W41" s="374"/>
      <c r="X41" s="374"/>
      <c r="Y41" s="374"/>
      <c r="Z41" s="374"/>
      <c r="AA41" s="374"/>
      <c r="AB41" s="374"/>
      <c r="AC41" s="374"/>
      <c r="AD41" s="374"/>
      <c r="AE41" s="374"/>
      <c r="AF41" s="374"/>
      <c r="AG41" s="374"/>
      <c r="AH41" s="374"/>
      <c r="AI41" s="374"/>
      <c r="AJ41" s="374"/>
      <c r="AK41" s="374"/>
      <c r="AL41" s="374"/>
      <c r="AM41" s="374"/>
      <c r="AN41" s="374"/>
      <c r="AO41" s="374"/>
      <c r="AP41" s="374"/>
      <c r="AQ41" s="374"/>
      <c r="AR41" s="374"/>
      <c r="AS41" s="374"/>
      <c r="AT41" s="374"/>
    </row>
    <row r="42" ht="15.75" customHeight="1">
      <c r="A42" s="357" t="s">
        <v>6325</v>
      </c>
      <c r="B42" s="391" t="s">
        <v>2217</v>
      </c>
      <c r="C42" s="391" t="s">
        <v>5969</v>
      </c>
      <c r="D42" s="360" t="s">
        <v>6326</v>
      </c>
      <c r="E42" s="391" t="s">
        <v>6313</v>
      </c>
      <c r="F42" s="406" t="s">
        <v>54</v>
      </c>
      <c r="G42" s="407" t="s">
        <v>5967</v>
      </c>
      <c r="H42" s="407" t="s">
        <v>5967</v>
      </c>
      <c r="I42" s="183" t="s">
        <v>51</v>
      </c>
      <c r="J42" s="206">
        <v>45370.0</v>
      </c>
      <c r="K42" s="371"/>
      <c r="L42" s="308" t="s">
        <v>1816</v>
      </c>
      <c r="M42" s="372"/>
      <c r="N42" s="372"/>
      <c r="O42" s="373"/>
      <c r="P42" s="374"/>
      <c r="Q42" s="374"/>
      <c r="R42" s="374"/>
      <c r="S42" s="374"/>
      <c r="T42" s="374"/>
      <c r="U42" s="374"/>
      <c r="V42" s="374"/>
      <c r="W42" s="374"/>
      <c r="X42" s="374"/>
      <c r="Y42" s="374"/>
      <c r="Z42" s="374"/>
      <c r="AA42" s="374"/>
      <c r="AB42" s="374"/>
      <c r="AC42" s="374"/>
      <c r="AD42" s="374"/>
      <c r="AE42" s="374"/>
      <c r="AF42" s="374"/>
      <c r="AG42" s="374"/>
      <c r="AH42" s="374"/>
      <c r="AI42" s="374"/>
      <c r="AJ42" s="374"/>
      <c r="AK42" s="374"/>
      <c r="AL42" s="374"/>
      <c r="AM42" s="374"/>
      <c r="AN42" s="374"/>
      <c r="AO42" s="374"/>
      <c r="AP42" s="374"/>
      <c r="AQ42" s="374"/>
      <c r="AR42" s="374"/>
      <c r="AS42" s="374"/>
      <c r="AT42" s="374"/>
    </row>
    <row r="43" ht="15.75" customHeight="1">
      <c r="A43" s="357" t="s">
        <v>6327</v>
      </c>
      <c r="B43" s="391" t="s">
        <v>6328</v>
      </c>
      <c r="C43" s="391" t="s">
        <v>6329</v>
      </c>
      <c r="D43" s="360" t="s">
        <v>6330</v>
      </c>
      <c r="E43" s="391" t="s">
        <v>6313</v>
      </c>
      <c r="F43" s="406" t="s">
        <v>5975</v>
      </c>
      <c r="G43" s="407" t="s">
        <v>5967</v>
      </c>
      <c r="H43" s="407" t="s">
        <v>5967</v>
      </c>
      <c r="I43" s="183" t="s">
        <v>51</v>
      </c>
      <c r="J43" s="206">
        <v>45370.0</v>
      </c>
      <c r="K43" s="371"/>
      <c r="L43" s="308" t="s">
        <v>1816</v>
      </c>
      <c r="M43" s="372"/>
      <c r="N43" s="372"/>
      <c r="O43" s="373"/>
      <c r="P43" s="374"/>
      <c r="Q43" s="374"/>
      <c r="R43" s="374"/>
      <c r="S43" s="374"/>
      <c r="T43" s="374"/>
      <c r="U43" s="374"/>
      <c r="V43" s="374"/>
      <c r="W43" s="374"/>
      <c r="X43" s="374"/>
      <c r="Y43" s="374"/>
      <c r="Z43" s="374"/>
      <c r="AA43" s="374"/>
      <c r="AB43" s="374"/>
      <c r="AC43" s="374"/>
      <c r="AD43" s="374"/>
      <c r="AE43" s="374"/>
      <c r="AF43" s="374"/>
      <c r="AG43" s="374"/>
      <c r="AH43" s="374"/>
      <c r="AI43" s="374"/>
      <c r="AJ43" s="374"/>
      <c r="AK43" s="374"/>
      <c r="AL43" s="374"/>
      <c r="AM43" s="374"/>
      <c r="AN43" s="374"/>
      <c r="AO43" s="374"/>
      <c r="AP43" s="374"/>
      <c r="AQ43" s="374"/>
      <c r="AR43" s="374"/>
      <c r="AS43" s="374"/>
      <c r="AT43" s="374"/>
    </row>
    <row r="44" ht="15.75" customHeight="1">
      <c r="A44" s="528" t="s">
        <v>6265</v>
      </c>
      <c r="B44" s="5"/>
      <c r="C44" s="6"/>
      <c r="D44" s="529"/>
      <c r="E44" s="530"/>
      <c r="F44" s="531"/>
      <c r="G44" s="532"/>
      <c r="H44" s="408"/>
      <c r="I44" s="157"/>
      <c r="J44" s="381"/>
      <c r="K44" s="371"/>
      <c r="L44" s="378"/>
      <c r="M44" s="372"/>
      <c r="N44" s="372"/>
      <c r="O44" s="373"/>
      <c r="P44" s="374"/>
      <c r="Q44" s="374"/>
      <c r="R44" s="374"/>
      <c r="S44" s="374"/>
      <c r="T44" s="374"/>
      <c r="U44" s="374"/>
      <c r="V44" s="374"/>
      <c r="W44" s="374"/>
      <c r="X44" s="374"/>
      <c r="Y44" s="374"/>
      <c r="Z44" s="374"/>
      <c r="AA44" s="374"/>
      <c r="AB44" s="374"/>
      <c r="AC44" s="374"/>
      <c r="AD44" s="374"/>
      <c r="AE44" s="374"/>
      <c r="AF44" s="374"/>
      <c r="AG44" s="374"/>
      <c r="AH44" s="374"/>
      <c r="AI44" s="374"/>
      <c r="AJ44" s="374"/>
      <c r="AK44" s="374"/>
      <c r="AL44" s="374"/>
      <c r="AM44" s="374"/>
      <c r="AN44" s="374"/>
      <c r="AO44" s="374"/>
      <c r="AP44" s="374"/>
      <c r="AQ44" s="374"/>
      <c r="AR44" s="374"/>
      <c r="AS44" s="374"/>
      <c r="AT44" s="374"/>
    </row>
    <row r="45" ht="15.75" customHeight="1">
      <c r="A45" s="357" t="s">
        <v>6331</v>
      </c>
      <c r="B45" s="391" t="s">
        <v>6332</v>
      </c>
      <c r="C45" s="391" t="s">
        <v>5978</v>
      </c>
      <c r="D45" s="360" t="s">
        <v>6333</v>
      </c>
      <c r="E45" s="391" t="s">
        <v>6313</v>
      </c>
      <c r="F45" s="406" t="s">
        <v>54</v>
      </c>
      <c r="G45" s="407" t="s">
        <v>5980</v>
      </c>
      <c r="H45" s="407" t="s">
        <v>5980</v>
      </c>
      <c r="I45" s="183" t="s">
        <v>51</v>
      </c>
      <c r="J45" s="206">
        <v>45370.0</v>
      </c>
      <c r="K45" s="371"/>
      <c r="L45" s="308" t="s">
        <v>1816</v>
      </c>
      <c r="M45" s="372"/>
      <c r="N45" s="372"/>
      <c r="O45" s="373"/>
      <c r="P45" s="374"/>
      <c r="Q45" s="374"/>
      <c r="R45" s="374"/>
      <c r="S45" s="374"/>
      <c r="T45" s="374"/>
      <c r="U45" s="374"/>
      <c r="V45" s="374"/>
      <c r="W45" s="374"/>
      <c r="X45" s="374"/>
      <c r="Y45" s="374"/>
      <c r="Z45" s="374"/>
      <c r="AA45" s="374"/>
      <c r="AB45" s="374"/>
      <c r="AC45" s="374"/>
      <c r="AD45" s="374"/>
      <c r="AE45" s="374"/>
      <c r="AF45" s="374"/>
      <c r="AG45" s="374"/>
      <c r="AH45" s="374"/>
      <c r="AI45" s="374"/>
      <c r="AJ45" s="374"/>
      <c r="AK45" s="374"/>
      <c r="AL45" s="374"/>
      <c r="AM45" s="374"/>
      <c r="AN45" s="374"/>
      <c r="AO45" s="374"/>
      <c r="AP45" s="374"/>
      <c r="AQ45" s="374"/>
      <c r="AR45" s="374"/>
      <c r="AS45" s="374"/>
      <c r="AT45" s="374"/>
    </row>
    <row r="46" ht="15.75" customHeight="1">
      <c r="A46" s="357" t="s">
        <v>6334</v>
      </c>
      <c r="B46" s="391" t="s">
        <v>6332</v>
      </c>
      <c r="C46" s="391" t="s">
        <v>5982</v>
      </c>
      <c r="D46" s="360" t="s">
        <v>6335</v>
      </c>
      <c r="E46" s="391" t="s">
        <v>6313</v>
      </c>
      <c r="F46" s="406" t="s">
        <v>54</v>
      </c>
      <c r="G46" s="407" t="s">
        <v>5984</v>
      </c>
      <c r="H46" s="407" t="s">
        <v>5984</v>
      </c>
      <c r="I46" s="183" t="s">
        <v>51</v>
      </c>
      <c r="J46" s="206">
        <v>45370.0</v>
      </c>
      <c r="K46" s="371"/>
      <c r="L46" s="308" t="s">
        <v>1816</v>
      </c>
      <c r="M46" s="372"/>
      <c r="N46" s="372"/>
      <c r="O46" s="373"/>
      <c r="P46" s="374"/>
      <c r="Q46" s="374"/>
      <c r="R46" s="374"/>
      <c r="S46" s="374"/>
      <c r="T46" s="374"/>
      <c r="U46" s="374"/>
      <c r="V46" s="374"/>
      <c r="W46" s="374"/>
      <c r="X46" s="374"/>
      <c r="Y46" s="374"/>
      <c r="Z46" s="374"/>
      <c r="AA46" s="374"/>
      <c r="AB46" s="374"/>
      <c r="AC46" s="374"/>
      <c r="AD46" s="374"/>
      <c r="AE46" s="374"/>
      <c r="AF46" s="374"/>
      <c r="AG46" s="374"/>
      <c r="AH46" s="374"/>
      <c r="AI46" s="374"/>
      <c r="AJ46" s="374"/>
      <c r="AK46" s="374"/>
      <c r="AL46" s="374"/>
      <c r="AM46" s="374"/>
      <c r="AN46" s="374"/>
      <c r="AO46" s="374"/>
      <c r="AP46" s="374"/>
      <c r="AQ46" s="374"/>
      <c r="AR46" s="374"/>
      <c r="AS46" s="374"/>
      <c r="AT46" s="374"/>
    </row>
    <row r="47" ht="15.75" customHeight="1">
      <c r="A47" s="357" t="s">
        <v>6336</v>
      </c>
      <c r="B47" s="391" t="s">
        <v>6337</v>
      </c>
      <c r="C47" s="391" t="s">
        <v>5987</v>
      </c>
      <c r="D47" s="360" t="s">
        <v>6338</v>
      </c>
      <c r="E47" s="391" t="s">
        <v>6313</v>
      </c>
      <c r="F47" s="406" t="s">
        <v>54</v>
      </c>
      <c r="G47" s="407" t="s">
        <v>5989</v>
      </c>
      <c r="H47" s="407" t="s">
        <v>5989</v>
      </c>
      <c r="I47" s="183" t="s">
        <v>51</v>
      </c>
      <c r="J47" s="206">
        <v>45370.0</v>
      </c>
      <c r="K47" s="371"/>
      <c r="L47" s="308" t="s">
        <v>1816</v>
      </c>
      <c r="M47" s="372"/>
      <c r="N47" s="372"/>
      <c r="O47" s="373"/>
      <c r="P47" s="374"/>
      <c r="Q47" s="374"/>
      <c r="R47" s="374"/>
      <c r="S47" s="374"/>
      <c r="T47" s="374"/>
      <c r="U47" s="374"/>
      <c r="V47" s="374"/>
      <c r="W47" s="374"/>
      <c r="X47" s="374"/>
      <c r="Y47" s="374"/>
      <c r="Z47" s="374"/>
      <c r="AA47" s="374"/>
      <c r="AB47" s="374"/>
      <c r="AC47" s="374"/>
      <c r="AD47" s="374"/>
      <c r="AE47" s="374"/>
      <c r="AF47" s="374"/>
      <c r="AG47" s="374"/>
      <c r="AH47" s="374"/>
      <c r="AI47" s="374"/>
      <c r="AJ47" s="374"/>
      <c r="AK47" s="374"/>
      <c r="AL47" s="374"/>
      <c r="AM47" s="374"/>
      <c r="AN47" s="374"/>
      <c r="AO47" s="374"/>
      <c r="AP47" s="374"/>
      <c r="AQ47" s="374"/>
      <c r="AR47" s="374"/>
      <c r="AS47" s="374"/>
      <c r="AT47" s="374"/>
    </row>
    <row r="48" ht="15.75" customHeight="1">
      <c r="A48" s="357" t="s">
        <v>6339</v>
      </c>
      <c r="B48" s="391" t="s">
        <v>6337</v>
      </c>
      <c r="C48" s="391" t="s">
        <v>5991</v>
      </c>
      <c r="D48" s="360" t="s">
        <v>6340</v>
      </c>
      <c r="E48" s="391" t="s">
        <v>6313</v>
      </c>
      <c r="F48" s="406" t="s">
        <v>54</v>
      </c>
      <c r="G48" s="407" t="s">
        <v>5993</v>
      </c>
      <c r="H48" s="407" t="s">
        <v>5993</v>
      </c>
      <c r="I48" s="183" t="s">
        <v>51</v>
      </c>
      <c r="J48" s="206">
        <v>45370.0</v>
      </c>
      <c r="K48" s="371"/>
      <c r="L48" s="308" t="s">
        <v>1816</v>
      </c>
      <c r="M48" s="372"/>
      <c r="N48" s="372"/>
      <c r="O48" s="373"/>
      <c r="P48" s="374"/>
      <c r="Q48" s="374"/>
      <c r="R48" s="374"/>
      <c r="S48" s="374"/>
      <c r="T48" s="374"/>
      <c r="U48" s="374"/>
      <c r="V48" s="374"/>
      <c r="W48" s="374"/>
      <c r="X48" s="374"/>
      <c r="Y48" s="374"/>
      <c r="Z48" s="374"/>
      <c r="AA48" s="374"/>
      <c r="AB48" s="374"/>
      <c r="AC48" s="374"/>
      <c r="AD48" s="374"/>
      <c r="AE48" s="374"/>
      <c r="AF48" s="374"/>
      <c r="AG48" s="374"/>
      <c r="AH48" s="374"/>
      <c r="AI48" s="374"/>
      <c r="AJ48" s="374"/>
      <c r="AK48" s="374"/>
      <c r="AL48" s="374"/>
      <c r="AM48" s="374"/>
      <c r="AN48" s="374"/>
      <c r="AO48" s="374"/>
      <c r="AP48" s="374"/>
      <c r="AQ48" s="374"/>
      <c r="AR48" s="374"/>
      <c r="AS48" s="374"/>
      <c r="AT48" s="374"/>
    </row>
    <row r="49" ht="15.75" customHeight="1">
      <c r="A49" s="357" t="s">
        <v>6341</v>
      </c>
      <c r="B49" s="391" t="s">
        <v>6342</v>
      </c>
      <c r="C49" s="391" t="s">
        <v>5996</v>
      </c>
      <c r="D49" s="360" t="s">
        <v>6343</v>
      </c>
      <c r="E49" s="391" t="s">
        <v>6313</v>
      </c>
      <c r="F49" s="406" t="s">
        <v>54</v>
      </c>
      <c r="G49" s="407" t="s">
        <v>5998</v>
      </c>
      <c r="H49" s="407" t="s">
        <v>5998</v>
      </c>
      <c r="I49" s="183" t="s">
        <v>51</v>
      </c>
      <c r="J49" s="206">
        <v>45370.0</v>
      </c>
      <c r="K49" s="371"/>
      <c r="L49" s="308" t="s">
        <v>1816</v>
      </c>
      <c r="M49" s="372"/>
      <c r="N49" s="372"/>
      <c r="O49" s="373"/>
      <c r="P49" s="374"/>
      <c r="Q49" s="374"/>
      <c r="R49" s="374"/>
      <c r="S49" s="374"/>
      <c r="T49" s="374"/>
      <c r="U49" s="374"/>
      <c r="V49" s="374"/>
      <c r="W49" s="374"/>
      <c r="X49" s="374"/>
      <c r="Y49" s="374"/>
      <c r="Z49" s="374"/>
      <c r="AA49" s="374"/>
      <c r="AB49" s="374"/>
      <c r="AC49" s="374"/>
      <c r="AD49" s="374"/>
      <c r="AE49" s="374"/>
      <c r="AF49" s="374"/>
      <c r="AG49" s="374"/>
      <c r="AH49" s="374"/>
      <c r="AI49" s="374"/>
      <c r="AJ49" s="374"/>
      <c r="AK49" s="374"/>
      <c r="AL49" s="374"/>
      <c r="AM49" s="374"/>
      <c r="AN49" s="374"/>
      <c r="AO49" s="374"/>
      <c r="AP49" s="374"/>
      <c r="AQ49" s="374"/>
      <c r="AR49" s="374"/>
      <c r="AS49" s="374"/>
      <c r="AT49" s="374"/>
    </row>
    <row r="50" ht="15.75" customHeight="1">
      <c r="A50" s="357" t="s">
        <v>6344</v>
      </c>
      <c r="B50" s="391" t="s">
        <v>6345</v>
      </c>
      <c r="C50" s="391" t="s">
        <v>6001</v>
      </c>
      <c r="D50" s="360" t="s">
        <v>6346</v>
      </c>
      <c r="E50" s="391" t="s">
        <v>6313</v>
      </c>
      <c r="F50" s="406" t="s">
        <v>54</v>
      </c>
      <c r="G50" s="407" t="s">
        <v>5967</v>
      </c>
      <c r="H50" s="407" t="s">
        <v>5967</v>
      </c>
      <c r="I50" s="183" t="s">
        <v>51</v>
      </c>
      <c r="J50" s="206">
        <v>45370.0</v>
      </c>
      <c r="K50" s="371"/>
      <c r="L50" s="308" t="s">
        <v>1816</v>
      </c>
      <c r="M50" s="372"/>
      <c r="N50" s="372"/>
      <c r="O50" s="373"/>
      <c r="P50" s="374"/>
      <c r="Q50" s="374"/>
      <c r="R50" s="374"/>
      <c r="S50" s="374"/>
      <c r="T50" s="374"/>
      <c r="U50" s="374"/>
      <c r="V50" s="374"/>
      <c r="W50" s="374"/>
      <c r="X50" s="374"/>
      <c r="Y50" s="374"/>
      <c r="Z50" s="374"/>
      <c r="AA50" s="374"/>
      <c r="AB50" s="374"/>
      <c r="AC50" s="374"/>
      <c r="AD50" s="374"/>
      <c r="AE50" s="374"/>
      <c r="AF50" s="374"/>
      <c r="AG50" s="374"/>
      <c r="AH50" s="374"/>
      <c r="AI50" s="374"/>
      <c r="AJ50" s="374"/>
      <c r="AK50" s="374"/>
      <c r="AL50" s="374"/>
      <c r="AM50" s="374"/>
      <c r="AN50" s="374"/>
      <c r="AO50" s="374"/>
      <c r="AP50" s="374"/>
      <c r="AQ50" s="374"/>
      <c r="AR50" s="374"/>
      <c r="AS50" s="374"/>
      <c r="AT50" s="374"/>
    </row>
    <row r="51" ht="15.75" customHeight="1">
      <c r="A51" s="357" t="s">
        <v>6347</v>
      </c>
      <c r="B51" s="391" t="s">
        <v>6345</v>
      </c>
      <c r="C51" s="391" t="s">
        <v>6004</v>
      </c>
      <c r="D51" s="360" t="s">
        <v>6348</v>
      </c>
      <c r="E51" s="391" t="s">
        <v>6313</v>
      </c>
      <c r="F51" s="406" t="s">
        <v>6349</v>
      </c>
      <c r="G51" s="407" t="s">
        <v>6007</v>
      </c>
      <c r="H51" s="407" t="s">
        <v>6007</v>
      </c>
      <c r="I51" s="183" t="s">
        <v>51</v>
      </c>
      <c r="J51" s="206">
        <v>45370.0</v>
      </c>
      <c r="K51" s="371"/>
      <c r="L51" s="308" t="s">
        <v>1816</v>
      </c>
      <c r="M51" s="372"/>
      <c r="N51" s="372"/>
      <c r="O51" s="373"/>
      <c r="P51" s="374"/>
      <c r="Q51" s="374"/>
      <c r="R51" s="374"/>
      <c r="S51" s="374"/>
      <c r="T51" s="374"/>
      <c r="U51" s="374"/>
      <c r="V51" s="374"/>
      <c r="W51" s="374"/>
      <c r="X51" s="374"/>
      <c r="Y51" s="374"/>
      <c r="Z51" s="374"/>
      <c r="AA51" s="374"/>
      <c r="AB51" s="374"/>
      <c r="AC51" s="374"/>
      <c r="AD51" s="374"/>
      <c r="AE51" s="374"/>
      <c r="AF51" s="374"/>
      <c r="AG51" s="374"/>
      <c r="AH51" s="374"/>
      <c r="AI51" s="374"/>
      <c r="AJ51" s="374"/>
      <c r="AK51" s="374"/>
      <c r="AL51" s="374"/>
      <c r="AM51" s="374"/>
      <c r="AN51" s="374"/>
      <c r="AO51" s="374"/>
      <c r="AP51" s="374"/>
      <c r="AQ51" s="374"/>
      <c r="AR51" s="374"/>
      <c r="AS51" s="374"/>
      <c r="AT51" s="374"/>
    </row>
    <row r="52" ht="15.75" customHeight="1">
      <c r="A52" s="357" t="s">
        <v>6350</v>
      </c>
      <c r="B52" s="534" t="s">
        <v>6345</v>
      </c>
      <c r="C52" s="534" t="s">
        <v>6009</v>
      </c>
      <c r="D52" s="360" t="s">
        <v>6348</v>
      </c>
      <c r="E52" s="391" t="s">
        <v>6313</v>
      </c>
      <c r="F52" s="535" t="s">
        <v>6010</v>
      </c>
      <c r="G52" s="536" t="s">
        <v>6351</v>
      </c>
      <c r="H52" s="536" t="s">
        <v>6351</v>
      </c>
      <c r="I52" s="183" t="s">
        <v>51</v>
      </c>
      <c r="J52" s="206">
        <v>45370.0</v>
      </c>
      <c r="K52" s="378"/>
      <c r="L52" s="308" t="s">
        <v>1816</v>
      </c>
      <c r="M52" s="372"/>
      <c r="N52" s="372"/>
      <c r="O52" s="372"/>
      <c r="P52" s="376"/>
      <c r="Q52" s="376"/>
      <c r="R52" s="376"/>
      <c r="S52" s="376"/>
      <c r="T52" s="376"/>
      <c r="U52" s="376"/>
      <c r="V52" s="376"/>
      <c r="W52" s="376"/>
      <c r="X52" s="376"/>
      <c r="Y52" s="376"/>
      <c r="Z52" s="376"/>
      <c r="AA52" s="376"/>
      <c r="AB52" s="376"/>
      <c r="AC52" s="376"/>
      <c r="AD52" s="376"/>
      <c r="AE52" s="376"/>
      <c r="AF52" s="376"/>
      <c r="AG52" s="376"/>
      <c r="AH52" s="376"/>
      <c r="AI52" s="376"/>
      <c r="AJ52" s="376"/>
      <c r="AK52" s="376"/>
      <c r="AL52" s="376"/>
      <c r="AM52" s="376"/>
      <c r="AN52" s="376"/>
      <c r="AO52" s="376"/>
      <c r="AP52" s="376"/>
      <c r="AQ52" s="376"/>
      <c r="AR52" s="376"/>
      <c r="AS52" s="376"/>
      <c r="AT52" s="376"/>
    </row>
    <row r="53" ht="15.75" customHeight="1">
      <c r="A53" s="357" t="s">
        <v>6352</v>
      </c>
      <c r="B53" s="534" t="s">
        <v>6345</v>
      </c>
      <c r="C53" s="534" t="s">
        <v>6013</v>
      </c>
      <c r="D53" s="360" t="s">
        <v>6348</v>
      </c>
      <c r="E53" s="391" t="s">
        <v>6313</v>
      </c>
      <c r="F53" s="535" t="s">
        <v>6353</v>
      </c>
      <c r="G53" s="536" t="s">
        <v>6354</v>
      </c>
      <c r="H53" s="536" t="s">
        <v>6354</v>
      </c>
      <c r="I53" s="183" t="s">
        <v>51</v>
      </c>
      <c r="J53" s="206">
        <v>45370.0</v>
      </c>
      <c r="K53" s="378"/>
      <c r="L53" s="308" t="s">
        <v>1816</v>
      </c>
      <c r="M53" s="372"/>
      <c r="N53" s="372"/>
      <c r="O53" s="372"/>
      <c r="P53" s="376"/>
      <c r="Q53" s="376"/>
      <c r="R53" s="376"/>
      <c r="S53" s="376"/>
      <c r="T53" s="376"/>
      <c r="U53" s="376"/>
      <c r="V53" s="376"/>
      <c r="W53" s="376"/>
      <c r="X53" s="376"/>
      <c r="Y53" s="376"/>
      <c r="Z53" s="376"/>
      <c r="AA53" s="376"/>
      <c r="AB53" s="376"/>
      <c r="AC53" s="376"/>
      <c r="AD53" s="376"/>
      <c r="AE53" s="376"/>
      <c r="AF53" s="376"/>
      <c r="AG53" s="376"/>
      <c r="AH53" s="376"/>
      <c r="AI53" s="376"/>
      <c r="AJ53" s="376"/>
      <c r="AK53" s="376"/>
      <c r="AL53" s="376"/>
      <c r="AM53" s="376"/>
      <c r="AN53" s="376"/>
      <c r="AO53" s="376"/>
      <c r="AP53" s="376"/>
      <c r="AQ53" s="376"/>
      <c r="AR53" s="376"/>
      <c r="AS53" s="376"/>
      <c r="AT53" s="376"/>
    </row>
    <row r="54" ht="15.75" customHeight="1">
      <c r="A54" s="357" t="s">
        <v>6355</v>
      </c>
      <c r="B54" s="391" t="s">
        <v>6345</v>
      </c>
      <c r="C54" s="391" t="s">
        <v>6017</v>
      </c>
      <c r="D54" s="360" t="s">
        <v>6348</v>
      </c>
      <c r="E54" s="391" t="s">
        <v>6313</v>
      </c>
      <c r="F54" s="406" t="s">
        <v>6018</v>
      </c>
      <c r="G54" s="407" t="s">
        <v>6356</v>
      </c>
      <c r="H54" s="407" t="s">
        <v>6356</v>
      </c>
      <c r="I54" s="183" t="s">
        <v>51</v>
      </c>
      <c r="J54" s="206">
        <v>45370.0</v>
      </c>
      <c r="K54" s="371"/>
      <c r="L54" s="308" t="s">
        <v>1816</v>
      </c>
      <c r="M54" s="372"/>
      <c r="N54" s="372"/>
      <c r="O54" s="373"/>
      <c r="P54" s="374"/>
      <c r="Q54" s="374"/>
      <c r="R54" s="374"/>
      <c r="S54" s="374"/>
      <c r="T54" s="374"/>
      <c r="U54" s="374"/>
      <c r="V54" s="374"/>
      <c r="W54" s="374"/>
      <c r="X54" s="374"/>
      <c r="Y54" s="374"/>
      <c r="Z54" s="374"/>
      <c r="AA54" s="374"/>
      <c r="AB54" s="374"/>
      <c r="AC54" s="374"/>
      <c r="AD54" s="374"/>
      <c r="AE54" s="374"/>
      <c r="AF54" s="374"/>
      <c r="AG54" s="374"/>
      <c r="AH54" s="374"/>
      <c r="AI54" s="374"/>
      <c r="AJ54" s="374"/>
      <c r="AK54" s="374"/>
      <c r="AL54" s="374"/>
      <c r="AM54" s="374"/>
      <c r="AN54" s="374"/>
      <c r="AO54" s="374"/>
      <c r="AP54" s="374"/>
      <c r="AQ54" s="374"/>
      <c r="AR54" s="374"/>
      <c r="AS54" s="374"/>
      <c r="AT54" s="374"/>
    </row>
    <row r="55" ht="15.75" customHeight="1">
      <c r="A55" s="357" t="s">
        <v>6357</v>
      </c>
      <c r="B55" s="391" t="s">
        <v>6345</v>
      </c>
      <c r="C55" s="391" t="s">
        <v>6021</v>
      </c>
      <c r="D55" s="360" t="s">
        <v>6348</v>
      </c>
      <c r="E55" s="391" t="s">
        <v>6313</v>
      </c>
      <c r="F55" s="406" t="s">
        <v>6349</v>
      </c>
      <c r="G55" s="407" t="s">
        <v>6022</v>
      </c>
      <c r="H55" s="407" t="s">
        <v>6022</v>
      </c>
      <c r="I55" s="183" t="s">
        <v>51</v>
      </c>
      <c r="J55" s="206">
        <v>45370.0</v>
      </c>
      <c r="K55" s="371"/>
      <c r="L55" s="308" t="s">
        <v>1816</v>
      </c>
      <c r="M55" s="372"/>
      <c r="N55" s="372"/>
      <c r="O55" s="373"/>
      <c r="P55" s="374"/>
      <c r="Q55" s="374"/>
      <c r="R55" s="374"/>
      <c r="S55" s="374"/>
      <c r="T55" s="374"/>
      <c r="U55" s="374"/>
      <c r="V55" s="374"/>
      <c r="W55" s="374"/>
      <c r="X55" s="374"/>
      <c r="Y55" s="374"/>
      <c r="Z55" s="374"/>
      <c r="AA55" s="374"/>
      <c r="AB55" s="374"/>
      <c r="AC55" s="374"/>
      <c r="AD55" s="374"/>
      <c r="AE55" s="374"/>
      <c r="AF55" s="374"/>
      <c r="AG55" s="374"/>
      <c r="AH55" s="374"/>
      <c r="AI55" s="374"/>
      <c r="AJ55" s="374"/>
      <c r="AK55" s="374"/>
      <c r="AL55" s="374"/>
      <c r="AM55" s="374"/>
      <c r="AN55" s="374"/>
      <c r="AO55" s="374"/>
      <c r="AP55" s="374"/>
      <c r="AQ55" s="374"/>
      <c r="AR55" s="374"/>
      <c r="AS55" s="374"/>
      <c r="AT55" s="374"/>
    </row>
    <row r="56" ht="15.75" customHeight="1">
      <c r="A56" s="357" t="s">
        <v>6358</v>
      </c>
      <c r="B56" s="391" t="s">
        <v>6345</v>
      </c>
      <c r="C56" s="391" t="s">
        <v>6024</v>
      </c>
      <c r="D56" s="360" t="s">
        <v>6348</v>
      </c>
      <c r="E56" s="391" t="s">
        <v>6313</v>
      </c>
      <c r="F56" s="406" t="s">
        <v>6359</v>
      </c>
      <c r="G56" s="407" t="s">
        <v>6360</v>
      </c>
      <c r="H56" s="407" t="s">
        <v>6360</v>
      </c>
      <c r="I56" s="183" t="s">
        <v>51</v>
      </c>
      <c r="J56" s="206">
        <v>45370.0</v>
      </c>
      <c r="K56" s="371"/>
      <c r="L56" s="308" t="s">
        <v>1816</v>
      </c>
      <c r="M56" s="372"/>
      <c r="N56" s="372"/>
      <c r="O56" s="373"/>
      <c r="P56" s="374"/>
      <c r="Q56" s="374"/>
      <c r="R56" s="374"/>
      <c r="S56" s="374"/>
      <c r="T56" s="374"/>
      <c r="U56" s="374"/>
      <c r="V56" s="374"/>
      <c r="W56" s="374"/>
      <c r="X56" s="374"/>
      <c r="Y56" s="374"/>
      <c r="Z56" s="374"/>
      <c r="AA56" s="374"/>
      <c r="AB56" s="374"/>
      <c r="AC56" s="374"/>
      <c r="AD56" s="374"/>
      <c r="AE56" s="374"/>
      <c r="AF56" s="374"/>
      <c r="AG56" s="374"/>
      <c r="AH56" s="374"/>
      <c r="AI56" s="374"/>
      <c r="AJ56" s="374"/>
      <c r="AK56" s="374"/>
      <c r="AL56" s="374"/>
      <c r="AM56" s="374"/>
      <c r="AN56" s="374"/>
      <c r="AO56" s="374"/>
      <c r="AP56" s="374"/>
      <c r="AQ56" s="374"/>
      <c r="AR56" s="374"/>
      <c r="AS56" s="374"/>
      <c r="AT56" s="374"/>
    </row>
    <row r="57" ht="15.75" customHeight="1">
      <c r="A57" s="357" t="s">
        <v>6361</v>
      </c>
      <c r="B57" s="391" t="s">
        <v>6345</v>
      </c>
      <c r="C57" s="391" t="s">
        <v>6028</v>
      </c>
      <c r="D57" s="360" t="s">
        <v>6348</v>
      </c>
      <c r="E57" s="391" t="s">
        <v>6313</v>
      </c>
      <c r="F57" s="406" t="s">
        <v>6362</v>
      </c>
      <c r="G57" s="407" t="s">
        <v>6363</v>
      </c>
      <c r="H57" s="407" t="s">
        <v>6363</v>
      </c>
      <c r="I57" s="183" t="s">
        <v>51</v>
      </c>
      <c r="J57" s="206">
        <v>45370.0</v>
      </c>
      <c r="K57" s="371"/>
      <c r="L57" s="308" t="s">
        <v>1816</v>
      </c>
      <c r="M57" s="372"/>
      <c r="N57" s="372"/>
      <c r="O57" s="373"/>
      <c r="P57" s="374"/>
      <c r="Q57" s="374"/>
      <c r="R57" s="374"/>
      <c r="S57" s="374"/>
      <c r="T57" s="374"/>
      <c r="U57" s="374"/>
      <c r="V57" s="374"/>
      <c r="W57" s="374"/>
      <c r="X57" s="374"/>
      <c r="Y57" s="374"/>
      <c r="Z57" s="374"/>
      <c r="AA57" s="374"/>
      <c r="AB57" s="374"/>
      <c r="AC57" s="374"/>
      <c r="AD57" s="374"/>
      <c r="AE57" s="374"/>
      <c r="AF57" s="374"/>
      <c r="AG57" s="374"/>
      <c r="AH57" s="374"/>
      <c r="AI57" s="374"/>
      <c r="AJ57" s="374"/>
      <c r="AK57" s="374"/>
      <c r="AL57" s="374"/>
      <c r="AM57" s="374"/>
      <c r="AN57" s="374"/>
      <c r="AO57" s="374"/>
      <c r="AP57" s="374"/>
      <c r="AQ57" s="374"/>
      <c r="AR57" s="374"/>
      <c r="AS57" s="374"/>
      <c r="AT57" s="374"/>
    </row>
    <row r="58" ht="15.75" customHeight="1">
      <c r="A58" s="357" t="s">
        <v>6364</v>
      </c>
      <c r="B58" s="391" t="s">
        <v>6345</v>
      </c>
      <c r="C58" s="391" t="s">
        <v>6032</v>
      </c>
      <c r="D58" s="360" t="s">
        <v>6348</v>
      </c>
      <c r="E58" s="391" t="s">
        <v>6313</v>
      </c>
      <c r="F58" s="406" t="s">
        <v>6365</v>
      </c>
      <c r="G58" s="407" t="s">
        <v>6366</v>
      </c>
      <c r="H58" s="407" t="s">
        <v>6366</v>
      </c>
      <c r="I58" s="183" t="s">
        <v>51</v>
      </c>
      <c r="J58" s="206">
        <v>45370.0</v>
      </c>
      <c r="K58" s="371"/>
      <c r="L58" s="308" t="s">
        <v>1816</v>
      </c>
      <c r="M58" s="372"/>
      <c r="N58" s="372"/>
      <c r="O58" s="373"/>
      <c r="P58" s="374"/>
      <c r="Q58" s="374"/>
      <c r="R58" s="374"/>
      <c r="S58" s="374"/>
      <c r="T58" s="374"/>
      <c r="U58" s="374"/>
      <c r="V58" s="374"/>
      <c r="W58" s="374"/>
      <c r="X58" s="374"/>
      <c r="Y58" s="374"/>
      <c r="Z58" s="374"/>
      <c r="AA58" s="374"/>
      <c r="AB58" s="374"/>
      <c r="AC58" s="374"/>
      <c r="AD58" s="374"/>
      <c r="AE58" s="374"/>
      <c r="AF58" s="374"/>
      <c r="AG58" s="374"/>
      <c r="AH58" s="374"/>
      <c r="AI58" s="374"/>
      <c r="AJ58" s="374"/>
      <c r="AK58" s="374"/>
      <c r="AL58" s="374"/>
      <c r="AM58" s="374"/>
      <c r="AN58" s="374"/>
      <c r="AO58" s="374"/>
      <c r="AP58" s="374"/>
      <c r="AQ58" s="374"/>
      <c r="AR58" s="374"/>
      <c r="AS58" s="374"/>
      <c r="AT58" s="374"/>
    </row>
    <row r="59" ht="15.75" customHeight="1">
      <c r="A59" s="357" t="s">
        <v>6367</v>
      </c>
      <c r="B59" s="391" t="s">
        <v>6345</v>
      </c>
      <c r="C59" s="391" t="s">
        <v>6036</v>
      </c>
      <c r="D59" s="360" t="s">
        <v>6368</v>
      </c>
      <c r="E59" s="391" t="s">
        <v>6313</v>
      </c>
      <c r="F59" s="406" t="s">
        <v>2186</v>
      </c>
      <c r="G59" s="407" t="s">
        <v>6369</v>
      </c>
      <c r="H59" s="407" t="s">
        <v>6369</v>
      </c>
      <c r="I59" s="183" t="s">
        <v>51</v>
      </c>
      <c r="J59" s="206">
        <v>45370.0</v>
      </c>
      <c r="K59" s="371"/>
      <c r="L59" s="308" t="s">
        <v>1816</v>
      </c>
      <c r="M59" s="372"/>
      <c r="N59" s="372"/>
      <c r="O59" s="373"/>
      <c r="P59" s="374"/>
      <c r="Q59" s="374"/>
      <c r="R59" s="374"/>
      <c r="S59" s="374"/>
      <c r="T59" s="374"/>
      <c r="U59" s="374"/>
      <c r="V59" s="374"/>
      <c r="W59" s="374"/>
      <c r="X59" s="374"/>
      <c r="Y59" s="374"/>
      <c r="Z59" s="374"/>
      <c r="AA59" s="374"/>
      <c r="AB59" s="374"/>
      <c r="AC59" s="374"/>
      <c r="AD59" s="374"/>
      <c r="AE59" s="374"/>
      <c r="AF59" s="374"/>
      <c r="AG59" s="374"/>
      <c r="AH59" s="374"/>
      <c r="AI59" s="374"/>
      <c r="AJ59" s="374"/>
      <c r="AK59" s="374"/>
      <c r="AL59" s="374"/>
      <c r="AM59" s="374"/>
      <c r="AN59" s="374"/>
      <c r="AO59" s="374"/>
      <c r="AP59" s="374"/>
      <c r="AQ59" s="374"/>
      <c r="AR59" s="374"/>
      <c r="AS59" s="374"/>
      <c r="AT59" s="374"/>
    </row>
    <row r="60" ht="15.75" customHeight="1">
      <c r="A60" s="357" t="s">
        <v>6370</v>
      </c>
      <c r="B60" s="391" t="s">
        <v>6345</v>
      </c>
      <c r="C60" s="391" t="s">
        <v>6040</v>
      </c>
      <c r="D60" s="360" t="s">
        <v>6368</v>
      </c>
      <c r="E60" s="391" t="s">
        <v>6313</v>
      </c>
      <c r="F60" s="406" t="s">
        <v>2186</v>
      </c>
      <c r="G60" s="407" t="s">
        <v>6369</v>
      </c>
      <c r="H60" s="407" t="s">
        <v>6369</v>
      </c>
      <c r="I60" s="183" t="s">
        <v>51</v>
      </c>
      <c r="J60" s="206">
        <v>45370.0</v>
      </c>
      <c r="K60" s="371"/>
      <c r="L60" s="308" t="s">
        <v>1816</v>
      </c>
      <c r="M60" s="372"/>
      <c r="N60" s="372"/>
      <c r="O60" s="373"/>
      <c r="P60" s="374"/>
      <c r="Q60" s="374"/>
      <c r="R60" s="374"/>
      <c r="S60" s="374"/>
      <c r="T60" s="374"/>
      <c r="U60" s="374"/>
      <c r="V60" s="374"/>
      <c r="W60" s="374"/>
      <c r="X60" s="374"/>
      <c r="Y60" s="374"/>
      <c r="Z60" s="374"/>
      <c r="AA60" s="374"/>
      <c r="AB60" s="374"/>
      <c r="AC60" s="374"/>
      <c r="AD60" s="374"/>
      <c r="AE60" s="374"/>
      <c r="AF60" s="374"/>
      <c r="AG60" s="374"/>
      <c r="AH60" s="374"/>
      <c r="AI60" s="374"/>
      <c r="AJ60" s="374"/>
      <c r="AK60" s="374"/>
      <c r="AL60" s="374"/>
      <c r="AM60" s="374"/>
      <c r="AN60" s="374"/>
      <c r="AO60" s="374"/>
      <c r="AP60" s="374"/>
      <c r="AQ60" s="374"/>
      <c r="AR60" s="374"/>
      <c r="AS60" s="374"/>
      <c r="AT60" s="374"/>
    </row>
    <row r="61" ht="15.75" customHeight="1">
      <c r="A61" s="357" t="s">
        <v>6371</v>
      </c>
      <c r="B61" s="391" t="s">
        <v>6345</v>
      </c>
      <c r="C61" s="391" t="s">
        <v>6042</v>
      </c>
      <c r="D61" s="360" t="s">
        <v>6368</v>
      </c>
      <c r="E61" s="391" t="s">
        <v>6313</v>
      </c>
      <c r="F61" s="406" t="s">
        <v>2186</v>
      </c>
      <c r="G61" s="407" t="s">
        <v>6369</v>
      </c>
      <c r="H61" s="407" t="s">
        <v>6369</v>
      </c>
      <c r="I61" s="183" t="s">
        <v>51</v>
      </c>
      <c r="J61" s="206">
        <v>45370.0</v>
      </c>
      <c r="K61" s="371"/>
      <c r="L61" s="308" t="s">
        <v>1816</v>
      </c>
      <c r="M61" s="372"/>
      <c r="N61" s="372"/>
      <c r="O61" s="373"/>
      <c r="P61" s="374"/>
      <c r="Q61" s="374"/>
      <c r="R61" s="374"/>
      <c r="S61" s="374"/>
      <c r="T61" s="374"/>
      <c r="U61" s="374"/>
      <c r="V61" s="374"/>
      <c r="W61" s="374"/>
      <c r="X61" s="374"/>
      <c r="Y61" s="374"/>
      <c r="Z61" s="374"/>
      <c r="AA61" s="374"/>
      <c r="AB61" s="374"/>
      <c r="AC61" s="374"/>
      <c r="AD61" s="374"/>
      <c r="AE61" s="374"/>
      <c r="AF61" s="374"/>
      <c r="AG61" s="374"/>
      <c r="AH61" s="374"/>
      <c r="AI61" s="374"/>
      <c r="AJ61" s="374"/>
      <c r="AK61" s="374"/>
      <c r="AL61" s="374"/>
      <c r="AM61" s="374"/>
      <c r="AN61" s="374"/>
      <c r="AO61" s="374"/>
      <c r="AP61" s="374"/>
      <c r="AQ61" s="374"/>
      <c r="AR61" s="374"/>
      <c r="AS61" s="374"/>
      <c r="AT61" s="374"/>
    </row>
    <row r="62" ht="15.75" customHeight="1">
      <c r="A62" s="357" t="s">
        <v>6372</v>
      </c>
      <c r="B62" s="391" t="s">
        <v>6345</v>
      </c>
      <c r="C62" s="391" t="s">
        <v>6044</v>
      </c>
      <c r="D62" s="360" t="s">
        <v>6368</v>
      </c>
      <c r="E62" s="391" t="s">
        <v>6313</v>
      </c>
      <c r="F62" s="406" t="s">
        <v>2186</v>
      </c>
      <c r="G62" s="407" t="s">
        <v>6369</v>
      </c>
      <c r="H62" s="407" t="s">
        <v>6369</v>
      </c>
      <c r="I62" s="183" t="s">
        <v>51</v>
      </c>
      <c r="J62" s="206">
        <v>45370.0</v>
      </c>
      <c r="K62" s="371"/>
      <c r="L62" s="308" t="s">
        <v>1816</v>
      </c>
      <c r="M62" s="372"/>
      <c r="N62" s="372"/>
      <c r="O62" s="373"/>
      <c r="P62" s="374"/>
      <c r="Q62" s="374"/>
      <c r="R62" s="374"/>
      <c r="S62" s="374"/>
      <c r="T62" s="374"/>
      <c r="U62" s="374"/>
      <c r="V62" s="374"/>
      <c r="W62" s="374"/>
      <c r="X62" s="374"/>
      <c r="Y62" s="374"/>
      <c r="Z62" s="374"/>
      <c r="AA62" s="374"/>
      <c r="AB62" s="374"/>
      <c r="AC62" s="374"/>
      <c r="AD62" s="374"/>
      <c r="AE62" s="374"/>
      <c r="AF62" s="374"/>
      <c r="AG62" s="374"/>
      <c r="AH62" s="374"/>
      <c r="AI62" s="374"/>
      <c r="AJ62" s="374"/>
      <c r="AK62" s="374"/>
      <c r="AL62" s="374"/>
      <c r="AM62" s="374"/>
      <c r="AN62" s="374"/>
      <c r="AO62" s="374"/>
      <c r="AP62" s="374"/>
      <c r="AQ62" s="374"/>
      <c r="AR62" s="374"/>
      <c r="AS62" s="374"/>
      <c r="AT62" s="374"/>
    </row>
    <row r="63" ht="15.75" customHeight="1">
      <c r="A63" s="357" t="s">
        <v>6373</v>
      </c>
      <c r="B63" s="391" t="s">
        <v>6374</v>
      </c>
      <c r="C63" s="391" t="s">
        <v>6047</v>
      </c>
      <c r="D63" s="360" t="s">
        <v>6375</v>
      </c>
      <c r="E63" s="391" t="s">
        <v>6313</v>
      </c>
      <c r="F63" s="406" t="s">
        <v>54</v>
      </c>
      <c r="G63" s="407" t="s">
        <v>6049</v>
      </c>
      <c r="H63" s="407" t="s">
        <v>6049</v>
      </c>
      <c r="I63" s="183" t="s">
        <v>51</v>
      </c>
      <c r="J63" s="206">
        <v>45370.0</v>
      </c>
      <c r="K63" s="371"/>
      <c r="L63" s="308" t="s">
        <v>1816</v>
      </c>
      <c r="M63" s="372"/>
      <c r="N63" s="372"/>
      <c r="O63" s="373"/>
      <c r="P63" s="374"/>
      <c r="Q63" s="374"/>
      <c r="R63" s="374"/>
      <c r="S63" s="374"/>
      <c r="T63" s="374"/>
      <c r="U63" s="374"/>
      <c r="V63" s="374"/>
      <c r="W63" s="374"/>
      <c r="X63" s="374"/>
      <c r="Y63" s="374"/>
      <c r="Z63" s="374"/>
      <c r="AA63" s="374"/>
      <c r="AB63" s="374"/>
      <c r="AC63" s="374"/>
      <c r="AD63" s="374"/>
      <c r="AE63" s="374"/>
      <c r="AF63" s="374"/>
      <c r="AG63" s="374"/>
      <c r="AH63" s="374"/>
      <c r="AI63" s="374"/>
      <c r="AJ63" s="374"/>
      <c r="AK63" s="374"/>
      <c r="AL63" s="374"/>
      <c r="AM63" s="374"/>
      <c r="AN63" s="374"/>
      <c r="AO63" s="374"/>
      <c r="AP63" s="374"/>
      <c r="AQ63" s="374"/>
      <c r="AR63" s="374"/>
      <c r="AS63" s="374"/>
      <c r="AT63" s="374"/>
    </row>
    <row r="64" ht="15.75" customHeight="1">
      <c r="A64" s="357" t="s">
        <v>6376</v>
      </c>
      <c r="B64" s="391" t="s">
        <v>6374</v>
      </c>
      <c r="C64" s="391" t="s">
        <v>6051</v>
      </c>
      <c r="D64" s="360" t="s">
        <v>6377</v>
      </c>
      <c r="E64" s="391" t="s">
        <v>6313</v>
      </c>
      <c r="F64" s="406" t="s">
        <v>54</v>
      </c>
      <c r="G64" s="407" t="s">
        <v>6049</v>
      </c>
      <c r="H64" s="407" t="s">
        <v>6049</v>
      </c>
      <c r="I64" s="183" t="s">
        <v>51</v>
      </c>
      <c r="J64" s="206">
        <v>45370.0</v>
      </c>
      <c r="K64" s="371"/>
      <c r="L64" s="308" t="s">
        <v>1816</v>
      </c>
      <c r="M64" s="372"/>
      <c r="N64" s="372"/>
      <c r="O64" s="373"/>
      <c r="P64" s="374"/>
      <c r="Q64" s="374"/>
      <c r="R64" s="374"/>
      <c r="S64" s="374"/>
      <c r="T64" s="374"/>
      <c r="U64" s="374"/>
      <c r="V64" s="374"/>
      <c r="W64" s="374"/>
      <c r="X64" s="374"/>
      <c r="Y64" s="374"/>
      <c r="Z64" s="374"/>
      <c r="AA64" s="374"/>
      <c r="AB64" s="374"/>
      <c r="AC64" s="374"/>
      <c r="AD64" s="374"/>
      <c r="AE64" s="374"/>
      <c r="AF64" s="374"/>
      <c r="AG64" s="374"/>
      <c r="AH64" s="374"/>
      <c r="AI64" s="374"/>
      <c r="AJ64" s="374"/>
      <c r="AK64" s="374"/>
      <c r="AL64" s="374"/>
      <c r="AM64" s="374"/>
      <c r="AN64" s="374"/>
      <c r="AO64" s="374"/>
      <c r="AP64" s="374"/>
      <c r="AQ64" s="374"/>
      <c r="AR64" s="374"/>
      <c r="AS64" s="374"/>
      <c r="AT64" s="374"/>
    </row>
    <row r="65" ht="15.75" customHeight="1">
      <c r="A65" s="357" t="s">
        <v>6378</v>
      </c>
      <c r="B65" s="391" t="s">
        <v>6374</v>
      </c>
      <c r="C65" s="391" t="s">
        <v>6054</v>
      </c>
      <c r="D65" s="360" t="s">
        <v>6379</v>
      </c>
      <c r="E65" s="391" t="s">
        <v>6313</v>
      </c>
      <c r="F65" s="406" t="s">
        <v>54</v>
      </c>
      <c r="G65" s="407" t="s">
        <v>6049</v>
      </c>
      <c r="H65" s="407" t="s">
        <v>6049</v>
      </c>
      <c r="I65" s="183" t="s">
        <v>51</v>
      </c>
      <c r="J65" s="206">
        <v>45370.0</v>
      </c>
      <c r="K65" s="371"/>
      <c r="L65" s="308" t="s">
        <v>1816</v>
      </c>
      <c r="M65" s="372"/>
      <c r="N65" s="372"/>
      <c r="O65" s="373"/>
      <c r="P65" s="374"/>
      <c r="Q65" s="374"/>
      <c r="R65" s="374"/>
      <c r="S65" s="374"/>
      <c r="T65" s="374"/>
      <c r="U65" s="374"/>
      <c r="V65" s="374"/>
      <c r="W65" s="374"/>
      <c r="X65" s="374"/>
      <c r="Y65" s="374"/>
      <c r="Z65" s="374"/>
      <c r="AA65" s="374"/>
      <c r="AB65" s="374"/>
      <c r="AC65" s="374"/>
      <c r="AD65" s="374"/>
      <c r="AE65" s="374"/>
      <c r="AF65" s="374"/>
      <c r="AG65" s="374"/>
      <c r="AH65" s="374"/>
      <c r="AI65" s="374"/>
      <c r="AJ65" s="374"/>
      <c r="AK65" s="374"/>
      <c r="AL65" s="374"/>
      <c r="AM65" s="374"/>
      <c r="AN65" s="374"/>
      <c r="AO65" s="374"/>
      <c r="AP65" s="374"/>
      <c r="AQ65" s="374"/>
      <c r="AR65" s="374"/>
      <c r="AS65" s="374"/>
      <c r="AT65" s="374"/>
    </row>
    <row r="66" ht="15.75" customHeight="1">
      <c r="A66" s="357" t="s">
        <v>6380</v>
      </c>
      <c r="B66" s="391" t="s">
        <v>6291</v>
      </c>
      <c r="C66" s="391" t="s">
        <v>2244</v>
      </c>
      <c r="D66" s="360" t="s">
        <v>6292</v>
      </c>
      <c r="E66" s="391" t="s">
        <v>6313</v>
      </c>
      <c r="F66" s="406" t="s">
        <v>54</v>
      </c>
      <c r="G66" s="407" t="s">
        <v>2247</v>
      </c>
      <c r="H66" s="407" t="s">
        <v>2247</v>
      </c>
      <c r="I66" s="183" t="s">
        <v>51</v>
      </c>
      <c r="J66" s="206">
        <v>45370.0</v>
      </c>
      <c r="K66" s="371"/>
      <c r="L66" s="308" t="s">
        <v>1816</v>
      </c>
      <c r="M66" s="372"/>
      <c r="N66" s="372"/>
      <c r="O66" s="373"/>
      <c r="P66" s="374"/>
      <c r="Q66" s="374"/>
      <c r="R66" s="374"/>
      <c r="S66" s="374"/>
      <c r="T66" s="374"/>
      <c r="U66" s="374"/>
      <c r="V66" s="374"/>
      <c r="W66" s="374"/>
      <c r="X66" s="374"/>
      <c r="Y66" s="374"/>
      <c r="Z66" s="374"/>
      <c r="AA66" s="374"/>
      <c r="AB66" s="374"/>
      <c r="AC66" s="374"/>
      <c r="AD66" s="374"/>
      <c r="AE66" s="374"/>
      <c r="AF66" s="374"/>
      <c r="AG66" s="374"/>
      <c r="AH66" s="374"/>
      <c r="AI66" s="374"/>
      <c r="AJ66" s="374"/>
      <c r="AK66" s="374"/>
      <c r="AL66" s="374"/>
      <c r="AM66" s="374"/>
      <c r="AN66" s="374"/>
      <c r="AO66" s="374"/>
      <c r="AP66" s="374"/>
      <c r="AQ66" s="374"/>
      <c r="AR66" s="374"/>
      <c r="AS66" s="374"/>
      <c r="AT66" s="374"/>
    </row>
    <row r="67" ht="15.75" customHeight="1">
      <c r="A67" s="357" t="s">
        <v>6381</v>
      </c>
      <c r="B67" s="391" t="s">
        <v>6294</v>
      </c>
      <c r="C67" s="391" t="s">
        <v>2249</v>
      </c>
      <c r="D67" s="360" t="s">
        <v>6295</v>
      </c>
      <c r="E67" s="391" t="s">
        <v>6313</v>
      </c>
      <c r="F67" s="406" t="s">
        <v>54</v>
      </c>
      <c r="G67" s="407" t="s">
        <v>2251</v>
      </c>
      <c r="H67" s="407" t="s">
        <v>2251</v>
      </c>
      <c r="I67" s="183" t="s">
        <v>51</v>
      </c>
      <c r="J67" s="206">
        <v>45370.0</v>
      </c>
      <c r="K67" s="371"/>
      <c r="L67" s="308" t="s">
        <v>1816</v>
      </c>
      <c r="M67" s="372"/>
      <c r="N67" s="372"/>
      <c r="O67" s="373"/>
      <c r="P67" s="374"/>
      <c r="Q67" s="374"/>
      <c r="R67" s="374"/>
      <c r="S67" s="374"/>
      <c r="T67" s="374"/>
      <c r="U67" s="374"/>
      <c r="V67" s="374"/>
      <c r="W67" s="374"/>
      <c r="X67" s="374"/>
      <c r="Y67" s="374"/>
      <c r="Z67" s="374"/>
      <c r="AA67" s="374"/>
      <c r="AB67" s="374"/>
      <c r="AC67" s="374"/>
      <c r="AD67" s="374"/>
      <c r="AE67" s="374"/>
      <c r="AF67" s="374"/>
      <c r="AG67" s="374"/>
      <c r="AH67" s="374"/>
      <c r="AI67" s="374"/>
      <c r="AJ67" s="374"/>
      <c r="AK67" s="374"/>
      <c r="AL67" s="374"/>
      <c r="AM67" s="374"/>
      <c r="AN67" s="374"/>
      <c r="AO67" s="374"/>
      <c r="AP67" s="374"/>
      <c r="AQ67" s="374"/>
      <c r="AR67" s="374"/>
      <c r="AS67" s="374"/>
      <c r="AT67" s="374"/>
    </row>
    <row r="68" ht="15.75" customHeight="1">
      <c r="A68" s="357" t="s">
        <v>6382</v>
      </c>
      <c r="B68" s="391" t="s">
        <v>6383</v>
      </c>
      <c r="C68" s="391" t="s">
        <v>6060</v>
      </c>
      <c r="D68" s="360" t="s">
        <v>6384</v>
      </c>
      <c r="E68" s="391" t="s">
        <v>6313</v>
      </c>
      <c r="F68" s="406" t="s">
        <v>54</v>
      </c>
      <c r="G68" s="407" t="s">
        <v>6062</v>
      </c>
      <c r="H68" s="407" t="s">
        <v>6062</v>
      </c>
      <c r="I68" s="183" t="s">
        <v>51</v>
      </c>
      <c r="J68" s="206">
        <v>45370.0</v>
      </c>
      <c r="K68" s="371"/>
      <c r="L68" s="308" t="s">
        <v>1816</v>
      </c>
      <c r="M68" s="372"/>
      <c r="N68" s="372"/>
      <c r="O68" s="373"/>
      <c r="P68" s="374"/>
      <c r="Q68" s="374"/>
      <c r="R68" s="374"/>
      <c r="S68" s="374"/>
      <c r="T68" s="374"/>
      <c r="U68" s="374"/>
      <c r="V68" s="374"/>
      <c r="W68" s="374"/>
      <c r="X68" s="374"/>
      <c r="Y68" s="374"/>
      <c r="Z68" s="374"/>
      <c r="AA68" s="374"/>
      <c r="AB68" s="374"/>
      <c r="AC68" s="374"/>
      <c r="AD68" s="374"/>
      <c r="AE68" s="374"/>
      <c r="AF68" s="374"/>
      <c r="AG68" s="374"/>
      <c r="AH68" s="374"/>
      <c r="AI68" s="374"/>
      <c r="AJ68" s="374"/>
      <c r="AK68" s="374"/>
      <c r="AL68" s="374"/>
      <c r="AM68" s="374"/>
      <c r="AN68" s="374"/>
      <c r="AO68" s="374"/>
      <c r="AP68" s="374"/>
      <c r="AQ68" s="374"/>
      <c r="AR68" s="374"/>
      <c r="AS68" s="374"/>
      <c r="AT68" s="374"/>
    </row>
    <row r="69" ht="15.75" customHeight="1">
      <c r="A69" s="357" t="s">
        <v>6385</v>
      </c>
      <c r="B69" s="391" t="s">
        <v>6386</v>
      </c>
      <c r="C69" s="391" t="s">
        <v>6065</v>
      </c>
      <c r="D69" s="360" t="s">
        <v>6387</v>
      </c>
      <c r="E69" s="391" t="s">
        <v>6313</v>
      </c>
      <c r="F69" s="406" t="s">
        <v>54</v>
      </c>
      <c r="G69" s="407" t="s">
        <v>6062</v>
      </c>
      <c r="H69" s="407" t="s">
        <v>6062</v>
      </c>
      <c r="I69" s="183" t="s">
        <v>51</v>
      </c>
      <c r="J69" s="206">
        <v>45370.0</v>
      </c>
      <c r="K69" s="371"/>
      <c r="L69" s="308" t="s">
        <v>1816</v>
      </c>
      <c r="M69" s="372"/>
      <c r="N69" s="372"/>
      <c r="O69" s="373"/>
      <c r="P69" s="374"/>
      <c r="Q69" s="374"/>
      <c r="R69" s="374"/>
      <c r="S69" s="374"/>
      <c r="T69" s="374"/>
      <c r="U69" s="374"/>
      <c r="V69" s="374"/>
      <c r="W69" s="374"/>
      <c r="X69" s="374"/>
      <c r="Y69" s="374"/>
      <c r="Z69" s="374"/>
      <c r="AA69" s="374"/>
      <c r="AB69" s="374"/>
      <c r="AC69" s="374"/>
      <c r="AD69" s="374"/>
      <c r="AE69" s="374"/>
      <c r="AF69" s="374"/>
      <c r="AG69" s="374"/>
      <c r="AH69" s="374"/>
      <c r="AI69" s="374"/>
      <c r="AJ69" s="374"/>
      <c r="AK69" s="374"/>
      <c r="AL69" s="374"/>
      <c r="AM69" s="374"/>
      <c r="AN69" s="374"/>
      <c r="AO69" s="374"/>
      <c r="AP69" s="374"/>
      <c r="AQ69" s="374"/>
      <c r="AR69" s="374"/>
      <c r="AS69" s="374"/>
      <c r="AT69" s="374"/>
    </row>
    <row r="70" ht="15.75" customHeight="1">
      <c r="A70" s="357" t="s">
        <v>6388</v>
      </c>
      <c r="B70" s="391" t="s">
        <v>6389</v>
      </c>
      <c r="C70" s="391" t="s">
        <v>6069</v>
      </c>
      <c r="D70" s="360" t="s">
        <v>6390</v>
      </c>
      <c r="E70" s="391" t="s">
        <v>6313</v>
      </c>
      <c r="F70" s="406" t="s">
        <v>54</v>
      </c>
      <c r="G70" s="407" t="s">
        <v>6062</v>
      </c>
      <c r="H70" s="407" t="s">
        <v>6062</v>
      </c>
      <c r="I70" s="183" t="s">
        <v>51</v>
      </c>
      <c r="J70" s="206">
        <v>45370.0</v>
      </c>
      <c r="K70" s="371"/>
      <c r="L70" s="308" t="s">
        <v>1816</v>
      </c>
      <c r="M70" s="372"/>
      <c r="N70" s="372"/>
      <c r="O70" s="373"/>
      <c r="P70" s="374"/>
      <c r="Q70" s="374"/>
      <c r="R70" s="374"/>
      <c r="S70" s="374"/>
      <c r="T70" s="374"/>
      <c r="U70" s="374"/>
      <c r="V70" s="374"/>
      <c r="W70" s="374"/>
      <c r="X70" s="374"/>
      <c r="Y70" s="374"/>
      <c r="Z70" s="374"/>
      <c r="AA70" s="374"/>
      <c r="AB70" s="374"/>
      <c r="AC70" s="374"/>
      <c r="AD70" s="374"/>
      <c r="AE70" s="374"/>
      <c r="AF70" s="374"/>
      <c r="AG70" s="374"/>
      <c r="AH70" s="374"/>
      <c r="AI70" s="374"/>
      <c r="AJ70" s="374"/>
      <c r="AK70" s="374"/>
      <c r="AL70" s="374"/>
      <c r="AM70" s="374"/>
      <c r="AN70" s="374"/>
      <c r="AO70" s="374"/>
      <c r="AP70" s="374"/>
      <c r="AQ70" s="374"/>
      <c r="AR70" s="374"/>
      <c r="AS70" s="374"/>
      <c r="AT70" s="374"/>
    </row>
    <row r="71" ht="15.75" customHeight="1">
      <c r="A71" s="528" t="s">
        <v>6391</v>
      </c>
      <c r="B71" s="5"/>
      <c r="C71" s="6"/>
      <c r="D71" s="529"/>
      <c r="E71" s="530"/>
      <c r="F71" s="531"/>
      <c r="G71" s="532"/>
      <c r="H71" s="408"/>
      <c r="I71" s="157"/>
      <c r="J71" s="381"/>
      <c r="K71" s="371"/>
      <c r="L71" s="378"/>
      <c r="M71" s="372"/>
      <c r="N71" s="372"/>
      <c r="O71" s="373"/>
      <c r="P71" s="374"/>
      <c r="Q71" s="374"/>
      <c r="R71" s="374"/>
      <c r="S71" s="374"/>
      <c r="T71" s="374"/>
      <c r="U71" s="374"/>
      <c r="V71" s="374"/>
      <c r="W71" s="374"/>
      <c r="X71" s="374"/>
      <c r="Y71" s="374"/>
      <c r="Z71" s="374"/>
      <c r="AA71" s="374"/>
      <c r="AB71" s="374"/>
      <c r="AC71" s="374"/>
      <c r="AD71" s="374"/>
      <c r="AE71" s="374"/>
      <c r="AF71" s="374"/>
      <c r="AG71" s="374"/>
      <c r="AH71" s="374"/>
      <c r="AI71" s="374"/>
      <c r="AJ71" s="374"/>
      <c r="AK71" s="374"/>
      <c r="AL71" s="374"/>
      <c r="AM71" s="374"/>
      <c r="AN71" s="374"/>
      <c r="AO71" s="374"/>
      <c r="AP71" s="374"/>
      <c r="AQ71" s="374"/>
      <c r="AR71" s="374"/>
      <c r="AS71" s="374"/>
      <c r="AT71" s="374"/>
    </row>
    <row r="72" ht="15.75" customHeight="1">
      <c r="A72" s="357" t="s">
        <v>6392</v>
      </c>
      <c r="B72" s="391" t="s">
        <v>6393</v>
      </c>
      <c r="C72" s="391" t="s">
        <v>6394</v>
      </c>
      <c r="D72" s="360" t="s">
        <v>6368</v>
      </c>
      <c r="E72" s="391" t="s">
        <v>6313</v>
      </c>
      <c r="F72" s="406" t="s">
        <v>6349</v>
      </c>
      <c r="G72" s="407" t="s">
        <v>6075</v>
      </c>
      <c r="H72" s="407" t="s">
        <v>6075</v>
      </c>
      <c r="I72" s="183" t="s">
        <v>51</v>
      </c>
      <c r="J72" s="206">
        <v>45370.0</v>
      </c>
      <c r="K72" s="371"/>
      <c r="L72" s="308" t="s">
        <v>1816</v>
      </c>
      <c r="M72" s="372"/>
      <c r="N72" s="372"/>
      <c r="O72" s="373"/>
      <c r="P72" s="374"/>
      <c r="Q72" s="374"/>
      <c r="R72" s="374"/>
      <c r="S72" s="374"/>
      <c r="T72" s="374"/>
      <c r="U72" s="374"/>
      <c r="V72" s="374"/>
      <c r="W72" s="374"/>
      <c r="X72" s="374"/>
      <c r="Y72" s="374"/>
      <c r="Z72" s="374"/>
      <c r="AA72" s="374"/>
      <c r="AB72" s="374"/>
      <c r="AC72" s="374"/>
      <c r="AD72" s="374"/>
      <c r="AE72" s="374"/>
      <c r="AF72" s="374"/>
      <c r="AG72" s="374"/>
      <c r="AH72" s="374"/>
      <c r="AI72" s="374"/>
      <c r="AJ72" s="374"/>
      <c r="AK72" s="374"/>
      <c r="AL72" s="374"/>
      <c r="AM72" s="374"/>
      <c r="AN72" s="374"/>
      <c r="AO72" s="374"/>
      <c r="AP72" s="374"/>
      <c r="AQ72" s="374"/>
      <c r="AR72" s="374"/>
      <c r="AS72" s="374"/>
      <c r="AT72" s="374"/>
    </row>
    <row r="73" ht="15.75" customHeight="1">
      <c r="A73" s="357" t="s">
        <v>6395</v>
      </c>
      <c r="B73" s="391" t="s">
        <v>6393</v>
      </c>
      <c r="C73" s="391" t="s">
        <v>6396</v>
      </c>
      <c r="D73" s="360" t="s">
        <v>6368</v>
      </c>
      <c r="E73" s="391" t="s">
        <v>6313</v>
      </c>
      <c r="F73" s="406" t="s">
        <v>6010</v>
      </c>
      <c r="G73" s="407" t="s">
        <v>6351</v>
      </c>
      <c r="H73" s="407" t="s">
        <v>6351</v>
      </c>
      <c r="I73" s="183" t="s">
        <v>51</v>
      </c>
      <c r="J73" s="206">
        <v>45370.0</v>
      </c>
      <c r="K73" s="371"/>
      <c r="L73" s="308" t="s">
        <v>1816</v>
      </c>
      <c r="M73" s="372"/>
      <c r="N73" s="372"/>
      <c r="O73" s="373"/>
      <c r="P73" s="374"/>
      <c r="Q73" s="374"/>
      <c r="R73" s="374"/>
      <c r="S73" s="374"/>
      <c r="T73" s="374"/>
      <c r="U73" s="374"/>
      <c r="V73" s="374"/>
      <c r="W73" s="374"/>
      <c r="X73" s="374"/>
      <c r="Y73" s="374"/>
      <c r="Z73" s="374"/>
      <c r="AA73" s="374"/>
      <c r="AB73" s="374"/>
      <c r="AC73" s="374"/>
      <c r="AD73" s="374"/>
      <c r="AE73" s="374"/>
      <c r="AF73" s="374"/>
      <c r="AG73" s="374"/>
      <c r="AH73" s="374"/>
      <c r="AI73" s="374"/>
      <c r="AJ73" s="374"/>
      <c r="AK73" s="374"/>
      <c r="AL73" s="374"/>
      <c r="AM73" s="374"/>
      <c r="AN73" s="374"/>
      <c r="AO73" s="374"/>
      <c r="AP73" s="374"/>
      <c r="AQ73" s="374"/>
      <c r="AR73" s="374"/>
      <c r="AS73" s="374"/>
      <c r="AT73" s="374"/>
    </row>
    <row r="74" ht="15.75" customHeight="1">
      <c r="A74" s="357" t="s">
        <v>6397</v>
      </c>
      <c r="B74" s="391" t="s">
        <v>6393</v>
      </c>
      <c r="C74" s="391" t="s">
        <v>6398</v>
      </c>
      <c r="D74" s="360" t="s">
        <v>6368</v>
      </c>
      <c r="E74" s="391" t="s">
        <v>6313</v>
      </c>
      <c r="F74" s="406" t="s">
        <v>6353</v>
      </c>
      <c r="G74" s="407" t="s">
        <v>6354</v>
      </c>
      <c r="H74" s="407" t="s">
        <v>6354</v>
      </c>
      <c r="I74" s="183" t="s">
        <v>51</v>
      </c>
      <c r="J74" s="206">
        <v>45370.0</v>
      </c>
      <c r="K74" s="371"/>
      <c r="L74" s="308" t="s">
        <v>1816</v>
      </c>
      <c r="M74" s="372"/>
      <c r="N74" s="372"/>
      <c r="O74" s="373"/>
      <c r="P74" s="374"/>
      <c r="Q74" s="374"/>
      <c r="R74" s="374"/>
      <c r="S74" s="374"/>
      <c r="T74" s="374"/>
      <c r="U74" s="374"/>
      <c r="V74" s="374"/>
      <c r="W74" s="374"/>
      <c r="X74" s="374"/>
      <c r="Y74" s="374"/>
      <c r="Z74" s="374"/>
      <c r="AA74" s="374"/>
      <c r="AB74" s="374"/>
      <c r="AC74" s="374"/>
      <c r="AD74" s="374"/>
      <c r="AE74" s="374"/>
      <c r="AF74" s="374"/>
      <c r="AG74" s="374"/>
      <c r="AH74" s="374"/>
      <c r="AI74" s="374"/>
      <c r="AJ74" s="374"/>
      <c r="AK74" s="374"/>
      <c r="AL74" s="374"/>
      <c r="AM74" s="374"/>
      <c r="AN74" s="374"/>
      <c r="AO74" s="374"/>
      <c r="AP74" s="374"/>
      <c r="AQ74" s="374"/>
      <c r="AR74" s="374"/>
      <c r="AS74" s="374"/>
      <c r="AT74" s="374"/>
    </row>
    <row r="75" ht="15.75" customHeight="1">
      <c r="A75" s="357" t="s">
        <v>6399</v>
      </c>
      <c r="B75" s="391" t="s">
        <v>6393</v>
      </c>
      <c r="C75" s="391" t="s">
        <v>6400</v>
      </c>
      <c r="D75" s="360" t="s">
        <v>6368</v>
      </c>
      <c r="E75" s="391" t="s">
        <v>6313</v>
      </c>
      <c r="F75" s="406" t="s">
        <v>6018</v>
      </c>
      <c r="G75" s="407" t="s">
        <v>6356</v>
      </c>
      <c r="H75" s="407" t="s">
        <v>6356</v>
      </c>
      <c r="I75" s="183" t="s">
        <v>51</v>
      </c>
      <c r="J75" s="206">
        <v>45370.0</v>
      </c>
      <c r="K75" s="371"/>
      <c r="L75" s="308" t="s">
        <v>1816</v>
      </c>
      <c r="M75" s="372"/>
      <c r="N75" s="372"/>
      <c r="O75" s="373"/>
      <c r="P75" s="374"/>
      <c r="Q75" s="374"/>
      <c r="R75" s="374"/>
      <c r="S75" s="374"/>
      <c r="T75" s="374"/>
      <c r="U75" s="374"/>
      <c r="V75" s="374"/>
      <c r="W75" s="374"/>
      <c r="X75" s="374"/>
      <c r="Y75" s="374"/>
      <c r="Z75" s="374"/>
      <c r="AA75" s="374"/>
      <c r="AB75" s="374"/>
      <c r="AC75" s="374"/>
      <c r="AD75" s="374"/>
      <c r="AE75" s="374"/>
      <c r="AF75" s="374"/>
      <c r="AG75" s="374"/>
      <c r="AH75" s="374"/>
      <c r="AI75" s="374"/>
      <c r="AJ75" s="374"/>
      <c r="AK75" s="374"/>
      <c r="AL75" s="374"/>
      <c r="AM75" s="374"/>
      <c r="AN75" s="374"/>
      <c r="AO75" s="374"/>
      <c r="AP75" s="374"/>
      <c r="AQ75" s="374"/>
      <c r="AR75" s="374"/>
      <c r="AS75" s="374"/>
      <c r="AT75" s="374"/>
    </row>
    <row r="76" ht="15.75" customHeight="1">
      <c r="A76" s="357" t="s">
        <v>6401</v>
      </c>
      <c r="B76" s="391" t="s">
        <v>6393</v>
      </c>
      <c r="C76" s="391" t="s">
        <v>6402</v>
      </c>
      <c r="D76" s="360" t="s">
        <v>6403</v>
      </c>
      <c r="E76" s="391" t="s">
        <v>6313</v>
      </c>
      <c r="F76" s="406" t="s">
        <v>6349</v>
      </c>
      <c r="G76" s="407" t="s">
        <v>6022</v>
      </c>
      <c r="H76" s="407" t="s">
        <v>6022</v>
      </c>
      <c r="I76" s="183" t="s">
        <v>51</v>
      </c>
      <c r="J76" s="206">
        <v>45370.0</v>
      </c>
      <c r="K76" s="371"/>
      <c r="L76" s="308" t="s">
        <v>1816</v>
      </c>
      <c r="M76" s="372"/>
      <c r="N76" s="372"/>
      <c r="O76" s="373"/>
      <c r="P76" s="374"/>
      <c r="Q76" s="374"/>
      <c r="R76" s="374"/>
      <c r="S76" s="374"/>
      <c r="T76" s="374"/>
      <c r="U76" s="374"/>
      <c r="V76" s="374"/>
      <c r="W76" s="374"/>
      <c r="X76" s="374"/>
      <c r="Y76" s="374"/>
      <c r="Z76" s="374"/>
      <c r="AA76" s="374"/>
      <c r="AB76" s="374"/>
      <c r="AC76" s="374"/>
      <c r="AD76" s="374"/>
      <c r="AE76" s="374"/>
      <c r="AF76" s="374"/>
      <c r="AG76" s="374"/>
      <c r="AH76" s="374"/>
      <c r="AI76" s="374"/>
      <c r="AJ76" s="374"/>
      <c r="AK76" s="374"/>
      <c r="AL76" s="374"/>
      <c r="AM76" s="374"/>
      <c r="AN76" s="374"/>
      <c r="AO76" s="374"/>
      <c r="AP76" s="374"/>
      <c r="AQ76" s="374"/>
      <c r="AR76" s="374"/>
      <c r="AS76" s="374"/>
      <c r="AT76" s="374"/>
    </row>
    <row r="77" ht="15.75" customHeight="1">
      <c r="A77" s="357" t="s">
        <v>6404</v>
      </c>
      <c r="B77" s="391" t="s">
        <v>6393</v>
      </c>
      <c r="C77" s="391" t="s">
        <v>6086</v>
      </c>
      <c r="D77" s="360" t="s">
        <v>6368</v>
      </c>
      <c r="E77" s="391" t="s">
        <v>6313</v>
      </c>
      <c r="F77" s="406" t="s">
        <v>6359</v>
      </c>
      <c r="G77" s="407" t="s">
        <v>6405</v>
      </c>
      <c r="H77" s="407" t="s">
        <v>6405</v>
      </c>
      <c r="I77" s="183" t="s">
        <v>51</v>
      </c>
      <c r="J77" s="206">
        <v>45370.0</v>
      </c>
      <c r="K77" s="371"/>
      <c r="L77" s="308" t="s">
        <v>1816</v>
      </c>
      <c r="M77" s="372"/>
      <c r="N77" s="372"/>
      <c r="O77" s="373"/>
      <c r="P77" s="374"/>
      <c r="Q77" s="374"/>
      <c r="R77" s="374"/>
      <c r="S77" s="374"/>
      <c r="T77" s="374"/>
      <c r="U77" s="374"/>
      <c r="V77" s="374"/>
      <c r="W77" s="374"/>
      <c r="X77" s="374"/>
      <c r="Y77" s="374"/>
      <c r="Z77" s="374"/>
      <c r="AA77" s="374"/>
      <c r="AB77" s="374"/>
      <c r="AC77" s="374"/>
      <c r="AD77" s="374"/>
      <c r="AE77" s="374"/>
      <c r="AF77" s="374"/>
      <c r="AG77" s="374"/>
      <c r="AH77" s="374"/>
      <c r="AI77" s="374"/>
      <c r="AJ77" s="374"/>
      <c r="AK77" s="374"/>
      <c r="AL77" s="374"/>
      <c r="AM77" s="374"/>
      <c r="AN77" s="374"/>
      <c r="AO77" s="374"/>
      <c r="AP77" s="374"/>
      <c r="AQ77" s="374"/>
      <c r="AR77" s="374"/>
      <c r="AS77" s="374"/>
      <c r="AT77" s="374"/>
    </row>
    <row r="78" ht="15.75" customHeight="1">
      <c r="A78" s="357" t="s">
        <v>6406</v>
      </c>
      <c r="B78" s="391" t="s">
        <v>6393</v>
      </c>
      <c r="C78" s="391" t="s">
        <v>6089</v>
      </c>
      <c r="D78" s="360" t="s">
        <v>6368</v>
      </c>
      <c r="E78" s="391" t="s">
        <v>6313</v>
      </c>
      <c r="F78" s="406" t="s">
        <v>6362</v>
      </c>
      <c r="G78" s="407" t="s">
        <v>6405</v>
      </c>
      <c r="H78" s="407" t="s">
        <v>6405</v>
      </c>
      <c r="I78" s="183" t="s">
        <v>51</v>
      </c>
      <c r="J78" s="206">
        <v>45370.0</v>
      </c>
      <c r="K78" s="371"/>
      <c r="L78" s="308" t="s">
        <v>1816</v>
      </c>
      <c r="M78" s="372"/>
      <c r="N78" s="372"/>
      <c r="O78" s="373"/>
      <c r="P78" s="374"/>
      <c r="Q78" s="374"/>
      <c r="R78" s="374"/>
      <c r="S78" s="374"/>
      <c r="T78" s="374"/>
      <c r="U78" s="374"/>
      <c r="V78" s="374"/>
      <c r="W78" s="374"/>
      <c r="X78" s="374"/>
      <c r="Y78" s="374"/>
      <c r="Z78" s="374"/>
      <c r="AA78" s="374"/>
      <c r="AB78" s="374"/>
      <c r="AC78" s="374"/>
      <c r="AD78" s="374"/>
      <c r="AE78" s="374"/>
      <c r="AF78" s="374"/>
      <c r="AG78" s="374"/>
      <c r="AH78" s="374"/>
      <c r="AI78" s="374"/>
      <c r="AJ78" s="374"/>
      <c r="AK78" s="374"/>
      <c r="AL78" s="374"/>
      <c r="AM78" s="374"/>
      <c r="AN78" s="374"/>
      <c r="AO78" s="374"/>
      <c r="AP78" s="374"/>
      <c r="AQ78" s="374"/>
      <c r="AR78" s="374"/>
      <c r="AS78" s="374"/>
      <c r="AT78" s="374"/>
    </row>
    <row r="79" ht="15.75" customHeight="1">
      <c r="A79" s="357" t="s">
        <v>6407</v>
      </c>
      <c r="B79" s="391" t="s">
        <v>6393</v>
      </c>
      <c r="C79" s="391" t="s">
        <v>6091</v>
      </c>
      <c r="D79" s="360" t="s">
        <v>6368</v>
      </c>
      <c r="E79" s="391" t="s">
        <v>6313</v>
      </c>
      <c r="F79" s="406" t="s">
        <v>6365</v>
      </c>
      <c r="G79" s="407" t="s">
        <v>6366</v>
      </c>
      <c r="H79" s="407" t="s">
        <v>6366</v>
      </c>
      <c r="I79" s="183" t="s">
        <v>51</v>
      </c>
      <c r="J79" s="206">
        <v>45370.0</v>
      </c>
      <c r="K79" s="371"/>
      <c r="L79" s="308" t="s">
        <v>1816</v>
      </c>
      <c r="M79" s="372"/>
      <c r="N79" s="372"/>
      <c r="O79" s="373"/>
      <c r="P79" s="374"/>
      <c r="Q79" s="374"/>
      <c r="R79" s="374"/>
      <c r="S79" s="374"/>
      <c r="T79" s="374"/>
      <c r="U79" s="374"/>
      <c r="V79" s="374"/>
      <c r="W79" s="374"/>
      <c r="X79" s="374"/>
      <c r="Y79" s="374"/>
      <c r="Z79" s="374"/>
      <c r="AA79" s="374"/>
      <c r="AB79" s="374"/>
      <c r="AC79" s="374"/>
      <c r="AD79" s="374"/>
      <c r="AE79" s="374"/>
      <c r="AF79" s="374"/>
      <c r="AG79" s="374"/>
      <c r="AH79" s="374"/>
      <c r="AI79" s="374"/>
      <c r="AJ79" s="374"/>
      <c r="AK79" s="374"/>
      <c r="AL79" s="374"/>
      <c r="AM79" s="374"/>
      <c r="AN79" s="374"/>
      <c r="AO79" s="374"/>
      <c r="AP79" s="374"/>
      <c r="AQ79" s="374"/>
      <c r="AR79" s="374"/>
      <c r="AS79" s="374"/>
      <c r="AT79" s="374"/>
    </row>
    <row r="80" ht="15.75" customHeight="1">
      <c r="A80" s="357" t="s">
        <v>6408</v>
      </c>
      <c r="B80" s="391" t="s">
        <v>6393</v>
      </c>
      <c r="C80" s="391" t="s">
        <v>6036</v>
      </c>
      <c r="D80" s="360" t="s">
        <v>6368</v>
      </c>
      <c r="E80" s="391" t="s">
        <v>6313</v>
      </c>
      <c r="F80" s="406" t="s">
        <v>2186</v>
      </c>
      <c r="G80" s="407" t="s">
        <v>6369</v>
      </c>
      <c r="H80" s="407" t="s">
        <v>6369</v>
      </c>
      <c r="I80" s="183" t="s">
        <v>51</v>
      </c>
      <c r="J80" s="206">
        <v>45370.0</v>
      </c>
      <c r="K80" s="371"/>
      <c r="L80" s="308" t="s">
        <v>1816</v>
      </c>
      <c r="M80" s="372"/>
      <c r="N80" s="372"/>
      <c r="O80" s="373"/>
      <c r="P80" s="374"/>
      <c r="Q80" s="374"/>
      <c r="R80" s="374"/>
      <c r="S80" s="374"/>
      <c r="T80" s="374"/>
      <c r="U80" s="374"/>
      <c r="V80" s="374"/>
      <c r="W80" s="374"/>
      <c r="X80" s="374"/>
      <c r="Y80" s="374"/>
      <c r="Z80" s="374"/>
      <c r="AA80" s="374"/>
      <c r="AB80" s="374"/>
      <c r="AC80" s="374"/>
      <c r="AD80" s="374"/>
      <c r="AE80" s="374"/>
      <c r="AF80" s="374"/>
      <c r="AG80" s="374"/>
      <c r="AH80" s="374"/>
      <c r="AI80" s="374"/>
      <c r="AJ80" s="374"/>
      <c r="AK80" s="374"/>
      <c r="AL80" s="374"/>
      <c r="AM80" s="374"/>
      <c r="AN80" s="374"/>
      <c r="AO80" s="374"/>
      <c r="AP80" s="374"/>
      <c r="AQ80" s="374"/>
      <c r="AR80" s="374"/>
      <c r="AS80" s="374"/>
      <c r="AT80" s="374"/>
    </row>
    <row r="81" ht="15.75" customHeight="1">
      <c r="A81" s="357" t="s">
        <v>6409</v>
      </c>
      <c r="B81" s="391" t="s">
        <v>6393</v>
      </c>
      <c r="C81" s="391" t="s">
        <v>6040</v>
      </c>
      <c r="D81" s="360" t="s">
        <v>6368</v>
      </c>
      <c r="E81" s="391" t="s">
        <v>6313</v>
      </c>
      <c r="F81" s="406" t="s">
        <v>2186</v>
      </c>
      <c r="G81" s="407" t="s">
        <v>6369</v>
      </c>
      <c r="H81" s="407" t="s">
        <v>6369</v>
      </c>
      <c r="I81" s="183" t="s">
        <v>51</v>
      </c>
      <c r="J81" s="206">
        <v>45370.0</v>
      </c>
      <c r="K81" s="371"/>
      <c r="L81" s="308" t="s">
        <v>1816</v>
      </c>
      <c r="M81" s="372"/>
      <c r="N81" s="372"/>
      <c r="O81" s="373"/>
      <c r="P81" s="374"/>
      <c r="Q81" s="374"/>
      <c r="R81" s="374"/>
      <c r="S81" s="374"/>
      <c r="T81" s="374"/>
      <c r="U81" s="374"/>
      <c r="V81" s="374"/>
      <c r="W81" s="374"/>
      <c r="X81" s="374"/>
      <c r="Y81" s="374"/>
      <c r="Z81" s="374"/>
      <c r="AA81" s="374"/>
      <c r="AB81" s="374"/>
      <c r="AC81" s="374"/>
      <c r="AD81" s="374"/>
      <c r="AE81" s="374"/>
      <c r="AF81" s="374"/>
      <c r="AG81" s="374"/>
      <c r="AH81" s="374"/>
      <c r="AI81" s="374"/>
      <c r="AJ81" s="374"/>
      <c r="AK81" s="374"/>
      <c r="AL81" s="374"/>
      <c r="AM81" s="374"/>
      <c r="AN81" s="374"/>
      <c r="AO81" s="374"/>
      <c r="AP81" s="374"/>
      <c r="AQ81" s="374"/>
      <c r="AR81" s="374"/>
      <c r="AS81" s="374"/>
      <c r="AT81" s="374"/>
    </row>
    <row r="82" ht="15.75" customHeight="1">
      <c r="A82" s="357" t="s">
        <v>6410</v>
      </c>
      <c r="B82" s="391" t="s">
        <v>6393</v>
      </c>
      <c r="C82" s="391" t="s">
        <v>6042</v>
      </c>
      <c r="D82" s="360" t="s">
        <v>6368</v>
      </c>
      <c r="E82" s="391" t="s">
        <v>6313</v>
      </c>
      <c r="F82" s="406" t="s">
        <v>2186</v>
      </c>
      <c r="G82" s="407" t="s">
        <v>6369</v>
      </c>
      <c r="H82" s="407" t="s">
        <v>6369</v>
      </c>
      <c r="I82" s="183" t="s">
        <v>51</v>
      </c>
      <c r="J82" s="206">
        <v>45370.0</v>
      </c>
      <c r="K82" s="371"/>
      <c r="L82" s="308" t="s">
        <v>1816</v>
      </c>
      <c r="M82" s="372"/>
      <c r="N82" s="372"/>
      <c r="O82" s="373"/>
      <c r="P82" s="374"/>
      <c r="Q82" s="374"/>
      <c r="R82" s="374"/>
      <c r="S82" s="374"/>
      <c r="T82" s="374"/>
      <c r="U82" s="374"/>
      <c r="V82" s="374"/>
      <c r="W82" s="374"/>
      <c r="X82" s="374"/>
      <c r="Y82" s="374"/>
      <c r="Z82" s="374"/>
      <c r="AA82" s="374"/>
      <c r="AB82" s="374"/>
      <c r="AC82" s="374"/>
      <c r="AD82" s="374"/>
      <c r="AE82" s="374"/>
      <c r="AF82" s="374"/>
      <c r="AG82" s="374"/>
      <c r="AH82" s="374"/>
      <c r="AI82" s="374"/>
      <c r="AJ82" s="374"/>
      <c r="AK82" s="374"/>
      <c r="AL82" s="374"/>
      <c r="AM82" s="374"/>
      <c r="AN82" s="374"/>
      <c r="AO82" s="374"/>
      <c r="AP82" s="374"/>
      <c r="AQ82" s="374"/>
      <c r="AR82" s="374"/>
      <c r="AS82" s="374"/>
      <c r="AT82" s="374"/>
    </row>
    <row r="83" ht="15.75" customHeight="1">
      <c r="A83" s="357" t="s">
        <v>6411</v>
      </c>
      <c r="B83" s="391" t="s">
        <v>6393</v>
      </c>
      <c r="C83" s="391" t="s">
        <v>6044</v>
      </c>
      <c r="D83" s="360" t="s">
        <v>6368</v>
      </c>
      <c r="E83" s="391" t="s">
        <v>6313</v>
      </c>
      <c r="F83" s="406" t="s">
        <v>2186</v>
      </c>
      <c r="G83" s="407" t="s">
        <v>6369</v>
      </c>
      <c r="H83" s="407" t="s">
        <v>6369</v>
      </c>
      <c r="I83" s="183" t="s">
        <v>51</v>
      </c>
      <c r="J83" s="206">
        <v>45370.0</v>
      </c>
      <c r="K83" s="371"/>
      <c r="L83" s="308" t="s">
        <v>1816</v>
      </c>
      <c r="M83" s="372"/>
      <c r="N83" s="372"/>
      <c r="O83" s="373"/>
      <c r="P83" s="374"/>
      <c r="Q83" s="374"/>
      <c r="R83" s="374"/>
      <c r="S83" s="374"/>
      <c r="T83" s="374"/>
      <c r="U83" s="374"/>
      <c r="V83" s="374"/>
      <c r="W83" s="374"/>
      <c r="X83" s="374"/>
      <c r="Y83" s="374"/>
      <c r="Z83" s="374"/>
      <c r="AA83" s="374"/>
      <c r="AB83" s="374"/>
      <c r="AC83" s="374"/>
      <c r="AD83" s="374"/>
      <c r="AE83" s="374"/>
      <c r="AF83" s="374"/>
      <c r="AG83" s="374"/>
      <c r="AH83" s="374"/>
      <c r="AI83" s="374"/>
      <c r="AJ83" s="374"/>
      <c r="AK83" s="374"/>
      <c r="AL83" s="374"/>
      <c r="AM83" s="374"/>
      <c r="AN83" s="374"/>
      <c r="AO83" s="374"/>
      <c r="AP83" s="374"/>
      <c r="AQ83" s="374"/>
      <c r="AR83" s="374"/>
      <c r="AS83" s="374"/>
      <c r="AT83" s="374"/>
    </row>
    <row r="84" ht="15.75" customHeight="1">
      <c r="A84" s="357"/>
      <c r="B84" s="391"/>
      <c r="C84" s="391"/>
      <c r="D84" s="360"/>
      <c r="E84" s="391"/>
      <c r="F84" s="406"/>
      <c r="G84" s="407"/>
      <c r="H84" s="408"/>
      <c r="I84" s="376"/>
      <c r="J84" s="381"/>
      <c r="K84" s="371"/>
      <c r="L84" s="378"/>
      <c r="M84" s="372"/>
      <c r="N84" s="372"/>
      <c r="O84" s="373"/>
      <c r="P84" s="374"/>
      <c r="Q84" s="374"/>
      <c r="R84" s="374"/>
      <c r="S84" s="374"/>
      <c r="T84" s="374"/>
      <c r="U84" s="374"/>
      <c r="V84" s="374"/>
      <c r="W84" s="374"/>
      <c r="X84" s="374"/>
      <c r="Y84" s="374"/>
      <c r="Z84" s="374"/>
      <c r="AA84" s="374"/>
      <c r="AB84" s="374"/>
      <c r="AC84" s="374"/>
      <c r="AD84" s="374"/>
      <c r="AE84" s="374"/>
      <c r="AF84" s="374"/>
      <c r="AG84" s="374"/>
      <c r="AH84" s="374"/>
      <c r="AI84" s="374"/>
      <c r="AJ84" s="374"/>
      <c r="AK84" s="374"/>
      <c r="AL84" s="374"/>
      <c r="AM84" s="374"/>
      <c r="AN84" s="374"/>
      <c r="AO84" s="374"/>
      <c r="AP84" s="374"/>
      <c r="AQ84" s="374"/>
      <c r="AR84" s="374"/>
      <c r="AS84" s="374"/>
      <c r="AT84" s="374"/>
    </row>
    <row r="85" ht="15.75" customHeight="1">
      <c r="A85" s="357"/>
      <c r="B85" s="391"/>
      <c r="C85" s="391"/>
      <c r="D85" s="360"/>
      <c r="E85" s="391"/>
      <c r="F85" s="406"/>
      <c r="G85" s="407"/>
      <c r="H85" s="408"/>
      <c r="I85" s="376"/>
      <c r="J85" s="381"/>
      <c r="K85" s="371"/>
      <c r="L85" s="378"/>
      <c r="M85" s="372"/>
      <c r="N85" s="372"/>
      <c r="O85" s="373"/>
      <c r="P85" s="374"/>
      <c r="Q85" s="374"/>
      <c r="R85" s="374"/>
      <c r="S85" s="374"/>
      <c r="T85" s="374"/>
      <c r="U85" s="374"/>
      <c r="V85" s="374"/>
      <c r="W85" s="374"/>
      <c r="X85" s="374"/>
      <c r="Y85" s="374"/>
      <c r="Z85" s="374"/>
      <c r="AA85" s="374"/>
      <c r="AB85" s="374"/>
      <c r="AC85" s="374"/>
      <c r="AD85" s="374"/>
      <c r="AE85" s="374"/>
      <c r="AF85" s="374"/>
      <c r="AG85" s="374"/>
      <c r="AH85" s="374"/>
      <c r="AI85" s="374"/>
      <c r="AJ85" s="374"/>
      <c r="AK85" s="374"/>
      <c r="AL85" s="374"/>
      <c r="AM85" s="374"/>
      <c r="AN85" s="374"/>
      <c r="AO85" s="374"/>
      <c r="AP85" s="374"/>
      <c r="AQ85" s="374"/>
      <c r="AR85" s="374"/>
      <c r="AS85" s="374"/>
      <c r="AT85" s="374"/>
    </row>
    <row r="86" ht="15.75" customHeight="1">
      <c r="A86" s="357"/>
      <c r="B86" s="391"/>
      <c r="C86" s="391"/>
      <c r="D86" s="360"/>
      <c r="E86" s="391"/>
      <c r="F86" s="406"/>
      <c r="G86" s="407"/>
      <c r="H86" s="408"/>
      <c r="I86" s="376"/>
      <c r="J86" s="381"/>
      <c r="K86" s="371"/>
      <c r="L86" s="378"/>
      <c r="M86" s="372"/>
      <c r="N86" s="372"/>
      <c r="O86" s="373"/>
      <c r="P86" s="374"/>
      <c r="Q86" s="374"/>
      <c r="R86" s="374"/>
      <c r="S86" s="374"/>
      <c r="T86" s="374"/>
      <c r="U86" s="374"/>
      <c r="V86" s="374"/>
      <c r="W86" s="374"/>
      <c r="X86" s="374"/>
      <c r="Y86" s="374"/>
      <c r="Z86" s="374"/>
      <c r="AA86" s="374"/>
      <c r="AB86" s="374"/>
      <c r="AC86" s="374"/>
      <c r="AD86" s="374"/>
      <c r="AE86" s="374"/>
      <c r="AF86" s="374"/>
      <c r="AG86" s="374"/>
      <c r="AH86" s="374"/>
      <c r="AI86" s="374"/>
      <c r="AJ86" s="374"/>
      <c r="AK86" s="374"/>
      <c r="AL86" s="374"/>
      <c r="AM86" s="374"/>
      <c r="AN86" s="374"/>
      <c r="AO86" s="374"/>
      <c r="AP86" s="374"/>
      <c r="AQ86" s="374"/>
      <c r="AR86" s="374"/>
      <c r="AS86" s="374"/>
      <c r="AT86" s="374"/>
    </row>
    <row r="87" ht="15.75" customHeight="1">
      <c r="A87" s="357"/>
      <c r="B87" s="391"/>
      <c r="C87" s="391"/>
      <c r="D87" s="360"/>
      <c r="E87" s="391"/>
      <c r="F87" s="406"/>
      <c r="G87" s="407"/>
      <c r="H87" s="408"/>
      <c r="I87" s="376"/>
      <c r="J87" s="381"/>
      <c r="K87" s="371"/>
      <c r="L87" s="378"/>
      <c r="M87" s="372"/>
      <c r="N87" s="372"/>
      <c r="O87" s="373"/>
      <c r="P87" s="374"/>
      <c r="Q87" s="374"/>
      <c r="R87" s="374"/>
      <c r="S87" s="374"/>
      <c r="T87" s="374"/>
      <c r="U87" s="374"/>
      <c r="V87" s="374"/>
      <c r="W87" s="374"/>
      <c r="X87" s="374"/>
      <c r="Y87" s="374"/>
      <c r="Z87" s="374"/>
      <c r="AA87" s="374"/>
      <c r="AB87" s="374"/>
      <c r="AC87" s="374"/>
      <c r="AD87" s="374"/>
      <c r="AE87" s="374"/>
      <c r="AF87" s="374"/>
      <c r="AG87" s="374"/>
      <c r="AH87" s="374"/>
      <c r="AI87" s="374"/>
      <c r="AJ87" s="374"/>
      <c r="AK87" s="374"/>
      <c r="AL87" s="374"/>
      <c r="AM87" s="374"/>
      <c r="AN87" s="374"/>
      <c r="AO87" s="374"/>
      <c r="AP87" s="374"/>
      <c r="AQ87" s="374"/>
      <c r="AR87" s="374"/>
      <c r="AS87" s="374"/>
      <c r="AT87" s="374"/>
    </row>
    <row r="88" ht="15.75" customHeight="1">
      <c r="A88" s="357"/>
      <c r="B88" s="391"/>
      <c r="C88" s="391"/>
      <c r="D88" s="360"/>
      <c r="E88" s="391"/>
      <c r="F88" s="406"/>
      <c r="G88" s="407"/>
      <c r="H88" s="408"/>
      <c r="I88" s="376"/>
      <c r="J88" s="381"/>
      <c r="K88" s="371"/>
      <c r="L88" s="378"/>
      <c r="M88" s="372"/>
      <c r="N88" s="372"/>
      <c r="O88" s="373"/>
      <c r="P88" s="374"/>
      <c r="Q88" s="374"/>
      <c r="R88" s="374"/>
      <c r="S88" s="374"/>
      <c r="T88" s="374"/>
      <c r="U88" s="374"/>
      <c r="V88" s="374"/>
      <c r="W88" s="374"/>
      <c r="X88" s="374"/>
      <c r="Y88" s="374"/>
      <c r="Z88" s="374"/>
      <c r="AA88" s="374"/>
      <c r="AB88" s="374"/>
      <c r="AC88" s="374"/>
      <c r="AD88" s="374"/>
      <c r="AE88" s="374"/>
      <c r="AF88" s="374"/>
      <c r="AG88" s="374"/>
      <c r="AH88" s="374"/>
      <c r="AI88" s="374"/>
      <c r="AJ88" s="374"/>
      <c r="AK88" s="374"/>
      <c r="AL88" s="374"/>
      <c r="AM88" s="374"/>
      <c r="AN88" s="374"/>
      <c r="AO88" s="374"/>
      <c r="AP88" s="374"/>
      <c r="AQ88" s="374"/>
      <c r="AR88" s="374"/>
      <c r="AS88" s="374"/>
      <c r="AT88" s="374"/>
    </row>
    <row r="89" ht="15.75" customHeight="1">
      <c r="A89" s="357"/>
      <c r="B89" s="391"/>
      <c r="C89" s="391"/>
      <c r="D89" s="360"/>
      <c r="E89" s="391"/>
      <c r="F89" s="406"/>
      <c r="G89" s="407"/>
      <c r="H89" s="408"/>
      <c r="I89" s="376"/>
      <c r="J89" s="381"/>
      <c r="K89" s="371"/>
      <c r="L89" s="378"/>
      <c r="M89" s="372"/>
      <c r="N89" s="372"/>
      <c r="O89" s="373"/>
      <c r="P89" s="374"/>
      <c r="Q89" s="374"/>
      <c r="R89" s="374"/>
      <c r="S89" s="374"/>
      <c r="T89" s="374"/>
      <c r="U89" s="374"/>
      <c r="V89" s="374"/>
      <c r="W89" s="374"/>
      <c r="X89" s="374"/>
      <c r="Y89" s="374"/>
      <c r="Z89" s="374"/>
      <c r="AA89" s="374"/>
      <c r="AB89" s="374"/>
      <c r="AC89" s="374"/>
      <c r="AD89" s="374"/>
      <c r="AE89" s="374"/>
      <c r="AF89" s="374"/>
      <c r="AG89" s="374"/>
      <c r="AH89" s="374"/>
      <c r="AI89" s="374"/>
      <c r="AJ89" s="374"/>
      <c r="AK89" s="374"/>
      <c r="AL89" s="374"/>
      <c r="AM89" s="374"/>
      <c r="AN89" s="374"/>
      <c r="AO89" s="374"/>
      <c r="AP89" s="374"/>
      <c r="AQ89" s="374"/>
      <c r="AR89" s="374"/>
      <c r="AS89" s="374"/>
      <c r="AT89" s="374"/>
    </row>
    <row r="90" ht="15.75" customHeight="1">
      <c r="A90" s="357"/>
      <c r="B90" s="391"/>
      <c r="C90" s="391"/>
      <c r="D90" s="360"/>
      <c r="E90" s="391"/>
      <c r="F90" s="406"/>
      <c r="G90" s="407"/>
      <c r="H90" s="408"/>
      <c r="I90" s="376"/>
      <c r="J90" s="381"/>
      <c r="K90" s="371"/>
      <c r="L90" s="378"/>
      <c r="M90" s="372"/>
      <c r="N90" s="372"/>
      <c r="O90" s="373"/>
      <c r="P90" s="374"/>
      <c r="Q90" s="374"/>
      <c r="R90" s="374"/>
      <c r="S90" s="374"/>
      <c r="T90" s="374"/>
      <c r="U90" s="374"/>
      <c r="V90" s="374"/>
      <c r="W90" s="374"/>
      <c r="X90" s="374"/>
      <c r="Y90" s="374"/>
      <c r="Z90" s="374"/>
      <c r="AA90" s="374"/>
      <c r="AB90" s="374"/>
      <c r="AC90" s="374"/>
      <c r="AD90" s="374"/>
      <c r="AE90" s="374"/>
      <c r="AF90" s="374"/>
      <c r="AG90" s="374"/>
      <c r="AH90" s="374"/>
      <c r="AI90" s="374"/>
      <c r="AJ90" s="374"/>
      <c r="AK90" s="374"/>
      <c r="AL90" s="374"/>
      <c r="AM90" s="374"/>
      <c r="AN90" s="374"/>
      <c r="AO90" s="374"/>
      <c r="AP90" s="374"/>
      <c r="AQ90" s="374"/>
      <c r="AR90" s="374"/>
      <c r="AS90" s="374"/>
      <c r="AT90" s="374"/>
    </row>
    <row r="91" ht="15.75" customHeight="1">
      <c r="A91" s="357"/>
      <c r="B91" s="391"/>
      <c r="C91" s="391"/>
      <c r="D91" s="360"/>
      <c r="E91" s="391"/>
      <c r="F91" s="406"/>
      <c r="G91" s="407"/>
      <c r="H91" s="408"/>
      <c r="I91" s="376"/>
      <c r="J91" s="381"/>
      <c r="K91" s="371"/>
      <c r="L91" s="378"/>
      <c r="M91" s="372"/>
      <c r="N91" s="372"/>
      <c r="O91" s="373"/>
      <c r="P91" s="374"/>
      <c r="Q91" s="374"/>
      <c r="R91" s="374"/>
      <c r="S91" s="374"/>
      <c r="T91" s="374"/>
      <c r="U91" s="374"/>
      <c r="V91" s="374"/>
      <c r="W91" s="374"/>
      <c r="X91" s="374"/>
      <c r="Y91" s="374"/>
      <c r="Z91" s="374"/>
      <c r="AA91" s="374"/>
      <c r="AB91" s="374"/>
      <c r="AC91" s="374"/>
      <c r="AD91" s="374"/>
      <c r="AE91" s="374"/>
      <c r="AF91" s="374"/>
      <c r="AG91" s="374"/>
      <c r="AH91" s="374"/>
      <c r="AI91" s="374"/>
      <c r="AJ91" s="374"/>
      <c r="AK91" s="374"/>
      <c r="AL91" s="374"/>
      <c r="AM91" s="374"/>
      <c r="AN91" s="374"/>
      <c r="AO91" s="374"/>
      <c r="AP91" s="374"/>
      <c r="AQ91" s="374"/>
      <c r="AR91" s="374"/>
      <c r="AS91" s="374"/>
      <c r="AT91" s="374"/>
    </row>
    <row r="92" ht="15.75" customHeight="1">
      <c r="A92" s="357"/>
      <c r="B92" s="391"/>
      <c r="C92" s="391"/>
      <c r="D92" s="360"/>
      <c r="E92" s="391"/>
      <c r="F92" s="406"/>
      <c r="G92" s="407"/>
      <c r="H92" s="408"/>
      <c r="I92" s="376"/>
      <c r="J92" s="381"/>
      <c r="K92" s="371"/>
      <c r="L92" s="378"/>
      <c r="M92" s="372"/>
      <c r="N92" s="372"/>
      <c r="O92" s="373"/>
      <c r="P92" s="374"/>
      <c r="Q92" s="374"/>
      <c r="R92" s="374"/>
      <c r="S92" s="374"/>
      <c r="T92" s="374"/>
      <c r="U92" s="374"/>
      <c r="V92" s="374"/>
      <c r="W92" s="374"/>
      <c r="X92" s="374"/>
      <c r="Y92" s="374"/>
      <c r="Z92" s="374"/>
      <c r="AA92" s="374"/>
      <c r="AB92" s="374"/>
      <c r="AC92" s="374"/>
      <c r="AD92" s="374"/>
      <c r="AE92" s="374"/>
      <c r="AF92" s="374"/>
      <c r="AG92" s="374"/>
      <c r="AH92" s="374"/>
      <c r="AI92" s="374"/>
      <c r="AJ92" s="374"/>
      <c r="AK92" s="374"/>
      <c r="AL92" s="374"/>
      <c r="AM92" s="374"/>
      <c r="AN92" s="374"/>
      <c r="AO92" s="374"/>
      <c r="AP92" s="374"/>
      <c r="AQ92" s="374"/>
      <c r="AR92" s="374"/>
      <c r="AS92" s="374"/>
      <c r="AT92" s="374"/>
    </row>
    <row r="93" ht="15.75" customHeight="1">
      <c r="A93" s="357"/>
      <c r="B93" s="391"/>
      <c r="C93" s="391"/>
      <c r="D93" s="360"/>
      <c r="E93" s="391"/>
      <c r="F93" s="406"/>
      <c r="G93" s="407"/>
      <c r="H93" s="408"/>
      <c r="I93" s="376"/>
      <c r="J93" s="381"/>
      <c r="K93" s="371"/>
      <c r="L93" s="378"/>
      <c r="M93" s="372"/>
      <c r="N93" s="372"/>
      <c r="O93" s="373"/>
      <c r="P93" s="374"/>
      <c r="Q93" s="374"/>
      <c r="R93" s="374"/>
      <c r="S93" s="374"/>
      <c r="T93" s="374"/>
      <c r="U93" s="374"/>
      <c r="V93" s="374"/>
      <c r="W93" s="374"/>
      <c r="X93" s="374"/>
      <c r="Y93" s="374"/>
      <c r="Z93" s="374"/>
      <c r="AA93" s="374"/>
      <c r="AB93" s="374"/>
      <c r="AC93" s="374"/>
      <c r="AD93" s="374"/>
      <c r="AE93" s="374"/>
      <c r="AF93" s="374"/>
      <c r="AG93" s="374"/>
      <c r="AH93" s="374"/>
      <c r="AI93" s="374"/>
      <c r="AJ93" s="374"/>
      <c r="AK93" s="374"/>
      <c r="AL93" s="374"/>
      <c r="AM93" s="374"/>
      <c r="AN93" s="374"/>
      <c r="AO93" s="374"/>
      <c r="AP93" s="374"/>
      <c r="AQ93" s="374"/>
      <c r="AR93" s="374"/>
      <c r="AS93" s="374"/>
      <c r="AT93" s="374"/>
    </row>
    <row r="94" ht="15.75" customHeight="1">
      <c r="A94" s="364"/>
      <c r="B94" s="43"/>
      <c r="C94" s="379"/>
      <c r="D94" s="365"/>
      <c r="E94" s="379"/>
      <c r="F94" s="380"/>
      <c r="G94" s="380"/>
      <c r="H94" s="380"/>
      <c r="I94" s="365"/>
      <c r="J94" s="381"/>
      <c r="K94" s="371"/>
      <c r="L94" s="378"/>
      <c r="M94" s="372"/>
      <c r="N94" s="372"/>
      <c r="O94" s="373"/>
      <c r="P94" s="374"/>
      <c r="Q94" s="374"/>
      <c r="R94" s="374"/>
      <c r="S94" s="374"/>
      <c r="T94" s="374"/>
      <c r="U94" s="374"/>
      <c r="V94" s="374"/>
      <c r="W94" s="374"/>
      <c r="X94" s="374"/>
      <c r="Y94" s="374"/>
      <c r="Z94" s="374"/>
      <c r="AA94" s="374"/>
      <c r="AB94" s="374"/>
      <c r="AC94" s="374"/>
      <c r="AD94" s="374"/>
      <c r="AE94" s="374"/>
      <c r="AF94" s="374"/>
      <c r="AG94" s="374"/>
      <c r="AH94" s="374"/>
      <c r="AI94" s="374"/>
      <c r="AJ94" s="374"/>
      <c r="AK94" s="374"/>
      <c r="AL94" s="374"/>
      <c r="AM94" s="374"/>
      <c r="AN94" s="374"/>
      <c r="AO94" s="374"/>
      <c r="AP94" s="374"/>
      <c r="AQ94" s="374"/>
      <c r="AR94" s="374"/>
      <c r="AS94" s="374"/>
      <c r="AT94" s="374"/>
    </row>
    <row r="95" ht="15.75" customHeight="1">
      <c r="A95" s="382"/>
      <c r="B95" s="97"/>
      <c r="C95" s="43"/>
      <c r="D95" s="376"/>
      <c r="E95" s="383"/>
      <c r="F95" s="384"/>
      <c r="G95" s="384"/>
      <c r="H95" s="384"/>
      <c r="I95" s="376"/>
      <c r="J95" s="381"/>
      <c r="K95" s="371"/>
      <c r="L95" s="378"/>
      <c r="M95" s="372"/>
      <c r="N95" s="372"/>
      <c r="O95" s="373"/>
      <c r="P95" s="374"/>
      <c r="Q95" s="374"/>
      <c r="R95" s="374"/>
      <c r="S95" s="374"/>
      <c r="T95" s="374"/>
      <c r="U95" s="374"/>
      <c r="V95" s="374"/>
      <c r="W95" s="374"/>
      <c r="X95" s="374"/>
      <c r="Y95" s="374"/>
      <c r="Z95" s="374"/>
      <c r="AA95" s="374"/>
      <c r="AB95" s="374"/>
      <c r="AC95" s="374"/>
      <c r="AD95" s="374"/>
      <c r="AE95" s="374"/>
      <c r="AF95" s="374"/>
      <c r="AG95" s="374"/>
      <c r="AH95" s="374"/>
      <c r="AI95" s="374"/>
      <c r="AJ95" s="374"/>
      <c r="AK95" s="374"/>
      <c r="AL95" s="374"/>
      <c r="AM95" s="374"/>
      <c r="AN95" s="374"/>
      <c r="AO95" s="374"/>
      <c r="AP95" s="374"/>
      <c r="AQ95" s="374"/>
      <c r="AR95" s="374"/>
      <c r="AS95" s="374"/>
      <c r="AT95" s="374"/>
    </row>
    <row r="96" ht="15.75" customHeight="1">
      <c r="A96" s="357"/>
      <c r="B96" s="391"/>
      <c r="C96" s="391"/>
      <c r="D96" s="534"/>
      <c r="E96" s="391"/>
      <c r="F96" s="406"/>
      <c r="G96" s="406"/>
      <c r="H96" s="406"/>
      <c r="I96" s="376"/>
      <c r="J96" s="381"/>
      <c r="K96" s="371"/>
      <c r="L96" s="378"/>
      <c r="M96" s="372"/>
      <c r="N96" s="372"/>
      <c r="O96" s="373"/>
      <c r="P96" s="386"/>
      <c r="Q96" s="387"/>
      <c r="R96" s="387"/>
      <c r="S96" s="386"/>
      <c r="T96" s="387"/>
      <c r="U96" s="387"/>
      <c r="V96" s="388"/>
      <c r="W96" s="389"/>
      <c r="X96" s="386"/>
      <c r="Y96" s="386"/>
      <c r="Z96" s="386"/>
      <c r="AA96" s="386"/>
      <c r="AB96" s="386"/>
      <c r="AC96" s="386"/>
      <c r="AD96" s="386"/>
      <c r="AE96" s="386"/>
      <c r="AF96" s="386"/>
      <c r="AG96" s="386"/>
      <c r="AH96" s="386"/>
      <c r="AI96" s="386"/>
      <c r="AJ96" s="386"/>
      <c r="AK96" s="386"/>
      <c r="AL96" s="390"/>
      <c r="AM96" s="390"/>
      <c r="AN96" s="390"/>
      <c r="AO96" s="390"/>
      <c r="AP96" s="390"/>
      <c r="AQ96" s="390"/>
      <c r="AR96" s="390"/>
      <c r="AS96" s="390"/>
      <c r="AT96" s="390"/>
    </row>
    <row r="97" ht="15.75" customHeight="1">
      <c r="A97" s="357"/>
      <c r="B97" s="391"/>
      <c r="C97" s="391"/>
      <c r="D97" s="534"/>
      <c r="E97" s="391"/>
      <c r="F97" s="406"/>
      <c r="G97" s="406"/>
      <c r="H97" s="537"/>
      <c r="I97" s="376"/>
      <c r="J97" s="381"/>
      <c r="K97" s="371"/>
      <c r="L97" s="378"/>
      <c r="M97" s="372"/>
      <c r="N97" s="372"/>
      <c r="O97" s="373"/>
      <c r="P97" s="386"/>
      <c r="Q97" s="387"/>
      <c r="R97" s="387"/>
      <c r="S97" s="386"/>
      <c r="T97" s="387"/>
      <c r="U97" s="387"/>
      <c r="V97" s="388"/>
      <c r="W97" s="389"/>
      <c r="X97" s="386"/>
      <c r="Y97" s="386"/>
      <c r="Z97" s="386"/>
      <c r="AA97" s="386"/>
      <c r="AB97" s="386"/>
      <c r="AC97" s="386"/>
      <c r="AD97" s="386"/>
      <c r="AE97" s="386"/>
      <c r="AF97" s="386"/>
      <c r="AG97" s="386"/>
      <c r="AH97" s="386"/>
      <c r="AI97" s="386"/>
      <c r="AJ97" s="386"/>
      <c r="AK97" s="386"/>
      <c r="AL97" s="390"/>
      <c r="AM97" s="390"/>
      <c r="AN97" s="390"/>
      <c r="AO97" s="390"/>
      <c r="AP97" s="390"/>
      <c r="AQ97" s="390"/>
      <c r="AR97" s="390"/>
      <c r="AS97" s="390"/>
      <c r="AT97" s="390"/>
    </row>
    <row r="98" ht="15.75" customHeight="1">
      <c r="A98" s="357"/>
      <c r="B98" s="391"/>
      <c r="C98" s="391"/>
      <c r="D98" s="360"/>
      <c r="E98" s="391"/>
      <c r="F98" s="406"/>
      <c r="G98" s="407"/>
      <c r="H98" s="407"/>
      <c r="I98" s="376"/>
      <c r="J98" s="381"/>
      <c r="K98" s="371"/>
      <c r="L98" s="378"/>
      <c r="M98" s="372"/>
      <c r="N98" s="372"/>
      <c r="O98" s="373"/>
      <c r="P98" s="374"/>
      <c r="Q98" s="374"/>
      <c r="R98" s="374"/>
      <c r="S98" s="374"/>
      <c r="T98" s="374"/>
      <c r="U98" s="374"/>
      <c r="V98" s="374"/>
      <c r="W98" s="374"/>
      <c r="X98" s="374"/>
      <c r="Y98" s="374"/>
      <c r="Z98" s="374"/>
      <c r="AA98" s="374"/>
      <c r="AB98" s="374"/>
      <c r="AC98" s="374"/>
      <c r="AD98" s="374"/>
      <c r="AE98" s="374"/>
      <c r="AF98" s="374"/>
      <c r="AG98" s="374"/>
      <c r="AH98" s="374"/>
      <c r="AI98" s="374"/>
      <c r="AJ98" s="374"/>
      <c r="AK98" s="374"/>
      <c r="AL98" s="374"/>
      <c r="AM98" s="374"/>
      <c r="AN98" s="374"/>
      <c r="AO98" s="374"/>
      <c r="AP98" s="374"/>
      <c r="AQ98" s="374"/>
      <c r="AR98" s="374"/>
      <c r="AS98" s="374"/>
      <c r="AT98" s="374"/>
    </row>
    <row r="99" ht="15.75" customHeight="1">
      <c r="A99" s="357"/>
      <c r="B99" s="391"/>
      <c r="C99" s="391"/>
      <c r="D99" s="360"/>
      <c r="E99" s="391"/>
      <c r="F99" s="406"/>
      <c r="G99" s="407"/>
      <c r="H99" s="407"/>
      <c r="I99" s="376"/>
      <c r="J99" s="381"/>
      <c r="K99" s="371"/>
      <c r="L99" s="378"/>
      <c r="M99" s="372"/>
      <c r="N99" s="372"/>
      <c r="O99" s="373"/>
      <c r="P99" s="374"/>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row>
    <row r="100" ht="15.75" customHeight="1">
      <c r="A100" s="357"/>
      <c r="B100" s="391"/>
      <c r="C100" s="391"/>
      <c r="D100" s="360"/>
      <c r="E100" s="391"/>
      <c r="F100" s="406"/>
      <c r="G100" s="407"/>
      <c r="H100" s="407"/>
      <c r="I100" s="376"/>
      <c r="J100" s="381"/>
      <c r="K100" s="371"/>
      <c r="L100" s="378"/>
      <c r="M100" s="372"/>
      <c r="N100" s="372"/>
      <c r="O100" s="373"/>
      <c r="P100" s="374"/>
      <c r="Q100" s="374"/>
      <c r="R100" s="374"/>
      <c r="S100" s="374"/>
      <c r="T100" s="374"/>
      <c r="U100" s="374"/>
      <c r="V100" s="374"/>
      <c r="W100" s="374"/>
      <c r="X100" s="374"/>
      <c r="Y100" s="374"/>
      <c r="Z100" s="374"/>
      <c r="AA100" s="374"/>
      <c r="AB100" s="374"/>
      <c r="AC100" s="374"/>
      <c r="AD100" s="374"/>
      <c r="AE100" s="374"/>
      <c r="AF100" s="374"/>
      <c r="AG100" s="374"/>
      <c r="AH100" s="374"/>
      <c r="AI100" s="374"/>
      <c r="AJ100" s="374"/>
      <c r="AK100" s="374"/>
      <c r="AL100" s="374"/>
      <c r="AM100" s="374"/>
      <c r="AN100" s="374"/>
      <c r="AO100" s="374"/>
      <c r="AP100" s="374"/>
      <c r="AQ100" s="374"/>
      <c r="AR100" s="374"/>
      <c r="AS100" s="374"/>
      <c r="AT100" s="374"/>
    </row>
    <row r="101" ht="15.75" customHeight="1">
      <c r="A101" s="357"/>
      <c r="B101" s="391"/>
      <c r="C101" s="391"/>
      <c r="D101" s="360"/>
      <c r="E101" s="391"/>
      <c r="F101" s="406"/>
      <c r="G101" s="407"/>
      <c r="H101" s="537"/>
      <c r="I101" s="376"/>
      <c r="J101" s="381"/>
      <c r="K101" s="371"/>
      <c r="L101" s="378"/>
      <c r="M101" s="372"/>
      <c r="N101" s="372"/>
      <c r="O101" s="373"/>
      <c r="P101" s="374"/>
      <c r="Q101" s="374"/>
      <c r="R101" s="374"/>
      <c r="S101" s="374"/>
      <c r="T101" s="374"/>
      <c r="U101" s="374"/>
      <c r="V101" s="374"/>
      <c r="W101" s="374"/>
      <c r="X101" s="374"/>
      <c r="Y101" s="374"/>
      <c r="Z101" s="374"/>
      <c r="AA101" s="374"/>
      <c r="AB101" s="374"/>
      <c r="AC101" s="374"/>
      <c r="AD101" s="374"/>
      <c r="AE101" s="374"/>
      <c r="AF101" s="374"/>
      <c r="AG101" s="374"/>
      <c r="AH101" s="374"/>
      <c r="AI101" s="374"/>
      <c r="AJ101" s="374"/>
      <c r="AK101" s="374"/>
      <c r="AL101" s="374"/>
      <c r="AM101" s="374"/>
      <c r="AN101" s="374"/>
      <c r="AO101" s="374"/>
      <c r="AP101" s="374"/>
      <c r="AQ101" s="374"/>
      <c r="AR101" s="374"/>
      <c r="AS101" s="374"/>
      <c r="AT101" s="374"/>
    </row>
    <row r="102" ht="15.75" customHeight="1">
      <c r="A102" s="357"/>
      <c r="B102" s="391"/>
      <c r="C102" s="391"/>
      <c r="D102" s="360"/>
      <c r="E102" s="391"/>
      <c r="F102" s="406"/>
      <c r="G102" s="407"/>
      <c r="H102" s="407"/>
      <c r="I102" s="376"/>
      <c r="J102" s="381"/>
      <c r="K102" s="371"/>
      <c r="L102" s="378"/>
      <c r="M102" s="372"/>
      <c r="N102" s="372"/>
      <c r="O102" s="373"/>
      <c r="P102" s="374"/>
      <c r="Q102" s="374"/>
      <c r="R102" s="374"/>
      <c r="S102" s="374"/>
      <c r="T102" s="374"/>
      <c r="U102" s="374"/>
      <c r="V102" s="374"/>
      <c r="W102" s="374"/>
      <c r="X102" s="374"/>
      <c r="Y102" s="374"/>
      <c r="Z102" s="374"/>
      <c r="AA102" s="374"/>
      <c r="AB102" s="374"/>
      <c r="AC102" s="374"/>
      <c r="AD102" s="374"/>
      <c r="AE102" s="374"/>
      <c r="AF102" s="374"/>
      <c r="AG102" s="374"/>
      <c r="AH102" s="374"/>
      <c r="AI102" s="374"/>
      <c r="AJ102" s="374"/>
      <c r="AK102" s="374"/>
      <c r="AL102" s="374"/>
      <c r="AM102" s="374"/>
      <c r="AN102" s="374"/>
      <c r="AO102" s="374"/>
      <c r="AP102" s="374"/>
      <c r="AQ102" s="374"/>
      <c r="AR102" s="374"/>
      <c r="AS102" s="374"/>
      <c r="AT102" s="374"/>
    </row>
    <row r="103" ht="15.75" customHeight="1">
      <c r="A103" s="357"/>
      <c r="B103" s="391"/>
      <c r="C103" s="391"/>
      <c r="D103" s="360"/>
      <c r="E103" s="391"/>
      <c r="F103" s="406"/>
      <c r="G103" s="407"/>
      <c r="H103" s="407"/>
      <c r="I103" s="376"/>
      <c r="J103" s="381"/>
      <c r="K103" s="371"/>
      <c r="L103" s="378"/>
      <c r="M103" s="372"/>
      <c r="N103" s="372"/>
      <c r="O103" s="373"/>
      <c r="P103" s="374"/>
      <c r="Q103" s="374"/>
      <c r="R103" s="374"/>
      <c r="S103" s="374"/>
      <c r="T103" s="374"/>
      <c r="U103" s="374"/>
      <c r="V103" s="374"/>
      <c r="W103" s="374"/>
      <c r="X103" s="374"/>
      <c r="Y103" s="374"/>
      <c r="Z103" s="374"/>
      <c r="AA103" s="374"/>
      <c r="AB103" s="374"/>
      <c r="AC103" s="374"/>
      <c r="AD103" s="374"/>
      <c r="AE103" s="374"/>
      <c r="AF103" s="374"/>
      <c r="AG103" s="374"/>
      <c r="AH103" s="374"/>
      <c r="AI103" s="374"/>
      <c r="AJ103" s="374"/>
      <c r="AK103" s="374"/>
      <c r="AL103" s="374"/>
      <c r="AM103" s="374"/>
      <c r="AN103" s="374"/>
      <c r="AO103" s="374"/>
      <c r="AP103" s="374"/>
      <c r="AQ103" s="374"/>
      <c r="AR103" s="374"/>
      <c r="AS103" s="374"/>
      <c r="AT103" s="374"/>
    </row>
    <row r="104" ht="15.75" customHeight="1">
      <c r="A104" s="357"/>
      <c r="B104" s="391"/>
      <c r="C104" s="391"/>
      <c r="D104" s="360"/>
      <c r="E104" s="391"/>
      <c r="F104" s="406"/>
      <c r="G104" s="407"/>
      <c r="H104" s="537"/>
      <c r="I104" s="376"/>
      <c r="J104" s="381"/>
      <c r="K104" s="371"/>
      <c r="L104" s="378"/>
      <c r="M104" s="372"/>
      <c r="N104" s="372"/>
      <c r="O104" s="373"/>
      <c r="P104" s="374"/>
      <c r="Q104" s="374"/>
      <c r="R104" s="374"/>
      <c r="S104" s="374"/>
      <c r="T104" s="374"/>
      <c r="U104" s="374"/>
      <c r="V104" s="374"/>
      <c r="W104" s="374"/>
      <c r="X104" s="374"/>
      <c r="Y104" s="374"/>
      <c r="Z104" s="374"/>
      <c r="AA104" s="374"/>
      <c r="AB104" s="374"/>
      <c r="AC104" s="374"/>
      <c r="AD104" s="374"/>
      <c r="AE104" s="374"/>
      <c r="AF104" s="374"/>
      <c r="AG104" s="374"/>
      <c r="AH104" s="374"/>
      <c r="AI104" s="374"/>
      <c r="AJ104" s="374"/>
      <c r="AK104" s="374"/>
      <c r="AL104" s="374"/>
      <c r="AM104" s="374"/>
      <c r="AN104" s="374"/>
      <c r="AO104" s="374"/>
      <c r="AP104" s="374"/>
      <c r="AQ104" s="374"/>
      <c r="AR104" s="374"/>
      <c r="AS104" s="374"/>
      <c r="AT104" s="374"/>
    </row>
    <row r="105" ht="15.75" customHeight="1">
      <c r="A105" s="357"/>
      <c r="B105" s="391"/>
      <c r="C105" s="391"/>
      <c r="D105" s="360"/>
      <c r="E105" s="391"/>
      <c r="F105" s="406"/>
      <c r="G105" s="407"/>
      <c r="H105" s="407"/>
      <c r="I105" s="376"/>
      <c r="J105" s="381"/>
      <c r="K105" s="371"/>
      <c r="L105" s="378"/>
      <c r="M105" s="372"/>
      <c r="N105" s="372"/>
      <c r="O105" s="373"/>
      <c r="P105" s="374"/>
      <c r="Q105" s="374"/>
      <c r="R105" s="374"/>
      <c r="S105" s="374"/>
      <c r="T105" s="374"/>
      <c r="U105" s="374"/>
      <c r="V105" s="374"/>
      <c r="W105" s="374"/>
      <c r="X105" s="374"/>
      <c r="Y105" s="374"/>
      <c r="Z105" s="374"/>
      <c r="AA105" s="374"/>
      <c r="AB105" s="374"/>
      <c r="AC105" s="374"/>
      <c r="AD105" s="374"/>
      <c r="AE105" s="374"/>
      <c r="AF105" s="374"/>
      <c r="AG105" s="374"/>
      <c r="AH105" s="374"/>
      <c r="AI105" s="374"/>
      <c r="AJ105" s="374"/>
      <c r="AK105" s="374"/>
      <c r="AL105" s="374"/>
      <c r="AM105" s="374"/>
      <c r="AN105" s="374"/>
      <c r="AO105" s="374"/>
      <c r="AP105" s="374"/>
      <c r="AQ105" s="374"/>
      <c r="AR105" s="374"/>
      <c r="AS105" s="374"/>
      <c r="AT105" s="374"/>
    </row>
    <row r="106" ht="15.75" customHeight="1">
      <c r="A106" s="357"/>
      <c r="B106" s="391"/>
      <c r="C106" s="391"/>
      <c r="D106" s="360"/>
      <c r="E106" s="391"/>
      <c r="F106" s="406"/>
      <c r="G106" s="407"/>
      <c r="H106" s="407"/>
      <c r="I106" s="376"/>
      <c r="J106" s="381"/>
      <c r="K106" s="371"/>
      <c r="L106" s="378"/>
      <c r="M106" s="372"/>
      <c r="N106" s="372"/>
      <c r="O106" s="373"/>
      <c r="P106" s="374"/>
      <c r="Q106" s="374"/>
      <c r="R106" s="374"/>
      <c r="S106" s="374"/>
      <c r="T106" s="374"/>
      <c r="U106" s="374"/>
      <c r="V106" s="374"/>
      <c r="W106" s="374"/>
      <c r="X106" s="374"/>
      <c r="Y106" s="374"/>
      <c r="Z106" s="374"/>
      <c r="AA106" s="374"/>
      <c r="AB106" s="374"/>
      <c r="AC106" s="374"/>
      <c r="AD106" s="374"/>
      <c r="AE106" s="374"/>
      <c r="AF106" s="374"/>
      <c r="AG106" s="374"/>
      <c r="AH106" s="374"/>
      <c r="AI106" s="374"/>
      <c r="AJ106" s="374"/>
      <c r="AK106" s="374"/>
      <c r="AL106" s="374"/>
      <c r="AM106" s="374"/>
      <c r="AN106" s="374"/>
      <c r="AO106" s="374"/>
      <c r="AP106" s="374"/>
      <c r="AQ106" s="374"/>
      <c r="AR106" s="374"/>
      <c r="AS106" s="374"/>
      <c r="AT106" s="374"/>
    </row>
    <row r="107" ht="15.75" customHeight="1">
      <c r="A107" s="357"/>
      <c r="B107" s="391"/>
      <c r="C107" s="391"/>
      <c r="D107" s="360"/>
      <c r="E107" s="391"/>
      <c r="F107" s="406"/>
      <c r="G107" s="407"/>
      <c r="H107" s="407"/>
      <c r="I107" s="376"/>
      <c r="J107" s="381"/>
      <c r="K107" s="371"/>
      <c r="L107" s="378"/>
      <c r="M107" s="372"/>
      <c r="N107" s="372"/>
      <c r="O107" s="373"/>
      <c r="P107" s="374"/>
      <c r="Q107" s="374"/>
      <c r="R107" s="374"/>
      <c r="S107" s="374"/>
      <c r="T107" s="374"/>
      <c r="U107" s="374"/>
      <c r="V107" s="374"/>
      <c r="W107" s="374"/>
      <c r="X107" s="374"/>
      <c r="Y107" s="374"/>
      <c r="Z107" s="374"/>
      <c r="AA107" s="374"/>
      <c r="AB107" s="374"/>
      <c r="AC107" s="374"/>
      <c r="AD107" s="374"/>
      <c r="AE107" s="374"/>
      <c r="AF107" s="374"/>
      <c r="AG107" s="374"/>
      <c r="AH107" s="374"/>
      <c r="AI107" s="374"/>
      <c r="AJ107" s="374"/>
      <c r="AK107" s="374"/>
      <c r="AL107" s="374"/>
      <c r="AM107" s="374"/>
      <c r="AN107" s="374"/>
      <c r="AO107" s="374"/>
      <c r="AP107" s="374"/>
      <c r="AQ107" s="374"/>
      <c r="AR107" s="374"/>
      <c r="AS107" s="374"/>
      <c r="AT107" s="374"/>
    </row>
    <row r="108" ht="15.75" customHeight="1">
      <c r="A108" s="357"/>
      <c r="B108" s="391"/>
      <c r="C108" s="391"/>
      <c r="D108" s="360"/>
      <c r="E108" s="391"/>
      <c r="F108" s="406"/>
      <c r="G108" s="407"/>
      <c r="H108" s="407"/>
      <c r="I108" s="376"/>
      <c r="J108" s="381"/>
      <c r="K108" s="371"/>
      <c r="L108" s="378"/>
      <c r="M108" s="372"/>
      <c r="N108" s="372"/>
      <c r="O108" s="373"/>
      <c r="P108" s="374"/>
      <c r="Q108" s="374"/>
      <c r="R108" s="374"/>
      <c r="S108" s="374"/>
      <c r="T108" s="374"/>
      <c r="U108" s="374"/>
      <c r="V108" s="374"/>
      <c r="W108" s="374"/>
      <c r="X108" s="374"/>
      <c r="Y108" s="374"/>
      <c r="Z108" s="374"/>
      <c r="AA108" s="374"/>
      <c r="AB108" s="374"/>
      <c r="AC108" s="374"/>
      <c r="AD108" s="374"/>
      <c r="AE108" s="374"/>
      <c r="AF108" s="374"/>
      <c r="AG108" s="374"/>
      <c r="AH108" s="374"/>
      <c r="AI108" s="374"/>
      <c r="AJ108" s="374"/>
      <c r="AK108" s="374"/>
      <c r="AL108" s="374"/>
      <c r="AM108" s="374"/>
      <c r="AN108" s="374"/>
      <c r="AO108" s="374"/>
      <c r="AP108" s="374"/>
      <c r="AQ108" s="374"/>
      <c r="AR108" s="374"/>
      <c r="AS108" s="374"/>
      <c r="AT108" s="374"/>
    </row>
    <row r="109" ht="15.75" customHeight="1">
      <c r="A109" s="357"/>
      <c r="B109" s="391"/>
      <c r="C109" s="391"/>
      <c r="D109" s="360"/>
      <c r="E109" s="391"/>
      <c r="F109" s="406"/>
      <c r="G109" s="407"/>
      <c r="H109" s="407"/>
      <c r="I109" s="376"/>
      <c r="J109" s="381"/>
      <c r="K109" s="371"/>
      <c r="L109" s="378"/>
      <c r="M109" s="372"/>
      <c r="N109" s="372"/>
      <c r="O109" s="373"/>
      <c r="P109" s="374"/>
      <c r="Q109" s="374"/>
      <c r="R109" s="374"/>
      <c r="S109" s="374"/>
      <c r="T109" s="374"/>
      <c r="U109" s="374"/>
      <c r="V109" s="374"/>
      <c r="W109" s="374"/>
      <c r="X109" s="374"/>
      <c r="Y109" s="374"/>
      <c r="Z109" s="374"/>
      <c r="AA109" s="374"/>
      <c r="AB109" s="374"/>
      <c r="AC109" s="374"/>
      <c r="AD109" s="374"/>
      <c r="AE109" s="374"/>
      <c r="AF109" s="374"/>
      <c r="AG109" s="374"/>
      <c r="AH109" s="374"/>
      <c r="AI109" s="374"/>
      <c r="AJ109" s="374"/>
      <c r="AK109" s="374"/>
      <c r="AL109" s="374"/>
      <c r="AM109" s="374"/>
      <c r="AN109" s="374"/>
      <c r="AO109" s="374"/>
      <c r="AP109" s="374"/>
      <c r="AQ109" s="374"/>
      <c r="AR109" s="374"/>
      <c r="AS109" s="374"/>
      <c r="AT109" s="374"/>
    </row>
    <row r="110" ht="15.75" customHeight="1">
      <c r="A110" s="382"/>
      <c r="B110" s="97"/>
      <c r="C110" s="43"/>
      <c r="D110" s="376"/>
      <c r="E110" s="383"/>
      <c r="F110" s="384"/>
      <c r="G110" s="384"/>
      <c r="H110" s="384"/>
      <c r="I110" s="376"/>
      <c r="J110" s="381"/>
      <c r="K110" s="371"/>
      <c r="L110" s="378"/>
      <c r="M110" s="372"/>
      <c r="N110" s="372"/>
      <c r="O110" s="373"/>
      <c r="P110" s="374"/>
      <c r="Q110" s="374"/>
      <c r="R110" s="374"/>
      <c r="S110" s="374"/>
      <c r="T110" s="374"/>
      <c r="U110" s="374"/>
      <c r="V110" s="374"/>
      <c r="W110" s="374"/>
      <c r="X110" s="374"/>
      <c r="Y110" s="374"/>
      <c r="Z110" s="374"/>
      <c r="AA110" s="374"/>
      <c r="AB110" s="374"/>
      <c r="AC110" s="374"/>
      <c r="AD110" s="374"/>
      <c r="AE110" s="374"/>
      <c r="AF110" s="374"/>
      <c r="AG110" s="374"/>
      <c r="AH110" s="374"/>
      <c r="AI110" s="374"/>
      <c r="AJ110" s="374"/>
      <c r="AK110" s="374"/>
      <c r="AL110" s="374"/>
      <c r="AM110" s="374"/>
      <c r="AN110" s="374"/>
      <c r="AO110" s="374"/>
      <c r="AP110" s="374"/>
      <c r="AQ110" s="374"/>
      <c r="AR110" s="374"/>
      <c r="AS110" s="374"/>
      <c r="AT110" s="374"/>
    </row>
    <row r="111" ht="15.75" customHeight="1">
      <c r="A111" s="392"/>
      <c r="B111" s="393"/>
      <c r="C111" s="393"/>
      <c r="D111" s="376"/>
      <c r="E111" s="383"/>
      <c r="F111" s="384"/>
      <c r="G111" s="384"/>
      <c r="H111" s="384"/>
      <c r="I111" s="376"/>
      <c r="J111" s="381"/>
      <c r="K111" s="371"/>
      <c r="L111" s="378"/>
      <c r="M111" s="372"/>
      <c r="N111" s="372"/>
      <c r="O111" s="373"/>
      <c r="P111" s="376"/>
      <c r="Q111" s="376"/>
      <c r="R111" s="376"/>
      <c r="S111" s="376"/>
      <c r="T111" s="376"/>
      <c r="U111" s="376"/>
      <c r="V111" s="376"/>
      <c r="W111" s="376"/>
      <c r="X111" s="376"/>
      <c r="Y111" s="376"/>
      <c r="Z111" s="376"/>
      <c r="AA111" s="376"/>
      <c r="AB111" s="376"/>
      <c r="AC111" s="376"/>
      <c r="AD111" s="376"/>
      <c r="AE111" s="376"/>
      <c r="AF111" s="376"/>
      <c r="AG111" s="376"/>
      <c r="AH111" s="376"/>
      <c r="AI111" s="376"/>
      <c r="AJ111" s="376"/>
      <c r="AK111" s="376"/>
      <c r="AL111" s="376"/>
      <c r="AM111" s="376"/>
      <c r="AN111" s="376"/>
      <c r="AO111" s="376"/>
      <c r="AP111" s="376"/>
      <c r="AQ111" s="376"/>
      <c r="AR111" s="376"/>
      <c r="AS111" s="376"/>
      <c r="AT111" s="376"/>
    </row>
    <row r="112" ht="15.75" customHeight="1">
      <c r="A112" s="392"/>
      <c r="B112" s="393"/>
      <c r="C112" s="393"/>
      <c r="D112" s="376"/>
      <c r="E112" s="383"/>
      <c r="F112" s="384"/>
      <c r="G112" s="384"/>
      <c r="H112" s="384"/>
      <c r="I112" s="376"/>
      <c r="J112" s="381"/>
      <c r="K112" s="371"/>
      <c r="L112" s="378"/>
      <c r="M112" s="372"/>
      <c r="N112" s="372"/>
      <c r="O112" s="373"/>
      <c r="P112" s="376"/>
      <c r="Q112" s="376"/>
      <c r="R112" s="376"/>
      <c r="S112" s="376"/>
      <c r="T112" s="376"/>
      <c r="U112" s="376"/>
      <c r="V112" s="376"/>
      <c r="W112" s="376"/>
      <c r="X112" s="376"/>
      <c r="Y112" s="376"/>
      <c r="Z112" s="376"/>
      <c r="AA112" s="376"/>
      <c r="AB112" s="376"/>
      <c r="AC112" s="376"/>
      <c r="AD112" s="376"/>
      <c r="AE112" s="376"/>
      <c r="AF112" s="376"/>
      <c r="AG112" s="376"/>
      <c r="AH112" s="376"/>
      <c r="AI112" s="376"/>
      <c r="AJ112" s="376"/>
      <c r="AK112" s="376"/>
      <c r="AL112" s="376"/>
      <c r="AM112" s="376"/>
      <c r="AN112" s="376"/>
      <c r="AO112" s="376"/>
      <c r="AP112" s="376"/>
      <c r="AQ112" s="376"/>
      <c r="AR112" s="376"/>
      <c r="AS112" s="376"/>
      <c r="AT112" s="376"/>
    </row>
    <row r="113" ht="15.75" customHeight="1">
      <c r="A113" s="382"/>
      <c r="B113" s="97"/>
      <c r="C113" s="43"/>
      <c r="D113" s="376"/>
      <c r="E113" s="383"/>
      <c r="F113" s="384"/>
      <c r="G113" s="384"/>
      <c r="H113" s="384"/>
      <c r="I113" s="376"/>
      <c r="J113" s="381"/>
      <c r="K113" s="371"/>
      <c r="L113" s="378"/>
      <c r="M113" s="372"/>
      <c r="N113" s="372"/>
      <c r="O113" s="373"/>
      <c r="P113" s="374"/>
      <c r="Q113" s="374"/>
      <c r="R113" s="374"/>
      <c r="S113" s="374"/>
      <c r="T113" s="374"/>
      <c r="U113" s="374"/>
      <c r="V113" s="374"/>
      <c r="W113" s="374"/>
      <c r="X113" s="374"/>
      <c r="Y113" s="374"/>
      <c r="Z113" s="374"/>
      <c r="AA113" s="374"/>
      <c r="AB113" s="374"/>
      <c r="AC113" s="374"/>
      <c r="AD113" s="374"/>
      <c r="AE113" s="374"/>
      <c r="AF113" s="374"/>
      <c r="AG113" s="374"/>
      <c r="AH113" s="374"/>
      <c r="AI113" s="374"/>
      <c r="AJ113" s="374"/>
      <c r="AK113" s="374"/>
      <c r="AL113" s="374"/>
      <c r="AM113" s="374"/>
      <c r="AN113" s="374"/>
      <c r="AO113" s="374"/>
      <c r="AP113" s="374"/>
      <c r="AQ113" s="374"/>
      <c r="AR113" s="374"/>
      <c r="AS113" s="374"/>
      <c r="AT113" s="374"/>
    </row>
    <row r="114" ht="15.75" customHeight="1">
      <c r="A114" s="357"/>
      <c r="B114" s="391"/>
      <c r="C114" s="391"/>
      <c r="D114" s="360"/>
      <c r="E114" s="391"/>
      <c r="F114" s="406"/>
      <c r="G114" s="537"/>
      <c r="H114" s="384"/>
      <c r="I114" s="376"/>
      <c r="J114" s="381"/>
      <c r="K114" s="371"/>
      <c r="L114" s="378"/>
      <c r="M114" s="372"/>
      <c r="N114" s="372"/>
      <c r="O114" s="373"/>
      <c r="P114" s="395"/>
      <c r="Q114" s="395"/>
      <c r="R114" s="395"/>
      <c r="S114" s="395"/>
      <c r="T114" s="395"/>
      <c r="U114" s="395"/>
      <c r="V114" s="396"/>
      <c r="W114" s="396"/>
      <c r="X114" s="396"/>
      <c r="Y114" s="396"/>
      <c r="Z114" s="396"/>
      <c r="AA114" s="396"/>
      <c r="AB114" s="396"/>
      <c r="AC114" s="396"/>
      <c r="AD114" s="396"/>
      <c r="AE114" s="396"/>
      <c r="AF114" s="396"/>
      <c r="AG114" s="396"/>
      <c r="AH114" s="396"/>
      <c r="AI114" s="396"/>
      <c r="AJ114" s="396"/>
      <c r="AK114" s="396"/>
      <c r="AL114" s="396"/>
      <c r="AM114" s="374"/>
      <c r="AN114" s="374"/>
      <c r="AO114" s="374"/>
      <c r="AP114" s="374"/>
      <c r="AQ114" s="374"/>
      <c r="AR114" s="374"/>
      <c r="AS114" s="374"/>
      <c r="AT114" s="374"/>
    </row>
    <row r="115" ht="15.75" customHeight="1">
      <c r="A115" s="357"/>
      <c r="B115" s="391"/>
      <c r="C115" s="391"/>
      <c r="D115" s="360"/>
      <c r="E115" s="391"/>
      <c r="F115" s="406"/>
      <c r="G115" s="407"/>
      <c r="H115" s="384"/>
      <c r="I115" s="376"/>
      <c r="J115" s="381"/>
      <c r="K115" s="371"/>
      <c r="L115" s="378"/>
      <c r="M115" s="372"/>
      <c r="N115" s="372"/>
      <c r="O115" s="373"/>
      <c r="P115" s="374"/>
      <c r="Q115" s="374"/>
      <c r="R115" s="374"/>
      <c r="S115" s="374"/>
      <c r="T115" s="374"/>
      <c r="U115" s="374"/>
      <c r="V115" s="374"/>
      <c r="W115" s="374"/>
      <c r="X115" s="374"/>
      <c r="Y115" s="374"/>
      <c r="Z115" s="374"/>
      <c r="AA115" s="374"/>
      <c r="AB115" s="374"/>
      <c r="AC115" s="374"/>
      <c r="AD115" s="374"/>
      <c r="AE115" s="374"/>
      <c r="AF115" s="374"/>
      <c r="AG115" s="374"/>
      <c r="AH115" s="374"/>
      <c r="AI115" s="374"/>
      <c r="AJ115" s="374"/>
      <c r="AK115" s="374"/>
      <c r="AL115" s="374"/>
      <c r="AM115" s="374"/>
      <c r="AN115" s="374"/>
      <c r="AO115" s="374"/>
      <c r="AP115" s="374"/>
      <c r="AQ115" s="374"/>
      <c r="AR115" s="374"/>
      <c r="AS115" s="374"/>
      <c r="AT115" s="374"/>
    </row>
    <row r="116" ht="15.75" customHeight="1">
      <c r="A116" s="357"/>
      <c r="B116" s="391"/>
      <c r="C116" s="391"/>
      <c r="D116" s="360"/>
      <c r="E116" s="391"/>
      <c r="F116" s="406"/>
      <c r="G116" s="407"/>
      <c r="H116" s="384"/>
      <c r="I116" s="376"/>
      <c r="J116" s="381"/>
      <c r="K116" s="371"/>
      <c r="L116" s="378"/>
      <c r="M116" s="372"/>
      <c r="N116" s="372"/>
      <c r="O116" s="373"/>
      <c r="P116" s="374"/>
      <c r="Q116" s="374"/>
      <c r="R116" s="374"/>
      <c r="S116" s="374"/>
      <c r="T116" s="374"/>
      <c r="U116" s="374"/>
      <c r="V116" s="374"/>
      <c r="W116" s="374"/>
      <c r="X116" s="374"/>
      <c r="Y116" s="374"/>
      <c r="Z116" s="374"/>
      <c r="AA116" s="374"/>
      <c r="AB116" s="374"/>
      <c r="AC116" s="374"/>
      <c r="AD116" s="374"/>
      <c r="AE116" s="374"/>
      <c r="AF116" s="374"/>
      <c r="AG116" s="374"/>
      <c r="AH116" s="374"/>
      <c r="AI116" s="374"/>
      <c r="AJ116" s="374"/>
      <c r="AK116" s="374"/>
      <c r="AL116" s="374"/>
      <c r="AM116" s="374"/>
      <c r="AN116" s="374"/>
      <c r="AO116" s="374"/>
      <c r="AP116" s="374"/>
      <c r="AQ116" s="374"/>
      <c r="AR116" s="374"/>
      <c r="AS116" s="374"/>
      <c r="AT116" s="374"/>
    </row>
    <row r="117" ht="15.75" customHeight="1">
      <c r="A117" s="357"/>
      <c r="B117" s="391"/>
      <c r="C117" s="391"/>
      <c r="D117" s="360"/>
      <c r="E117" s="391"/>
      <c r="F117" s="406"/>
      <c r="G117" s="407"/>
      <c r="H117" s="384"/>
      <c r="I117" s="376"/>
      <c r="J117" s="381"/>
      <c r="K117" s="371"/>
      <c r="L117" s="378"/>
      <c r="M117" s="372"/>
      <c r="N117" s="372"/>
      <c r="O117" s="373"/>
      <c r="P117" s="374"/>
      <c r="Q117" s="374"/>
      <c r="R117" s="374"/>
      <c r="S117" s="374"/>
      <c r="T117" s="374"/>
      <c r="U117" s="374"/>
      <c r="V117" s="374"/>
      <c r="W117" s="374"/>
      <c r="X117" s="374"/>
      <c r="Y117" s="374"/>
      <c r="Z117" s="374"/>
      <c r="AA117" s="374"/>
      <c r="AB117" s="374"/>
      <c r="AC117" s="374"/>
      <c r="AD117" s="374"/>
      <c r="AE117" s="374"/>
      <c r="AF117" s="374"/>
      <c r="AG117" s="374"/>
      <c r="AH117" s="374"/>
      <c r="AI117" s="374"/>
      <c r="AJ117" s="374"/>
      <c r="AK117" s="374"/>
      <c r="AL117" s="374"/>
      <c r="AM117" s="374"/>
      <c r="AN117" s="374"/>
      <c r="AO117" s="374"/>
      <c r="AP117" s="374"/>
      <c r="AQ117" s="374"/>
      <c r="AR117" s="374"/>
      <c r="AS117" s="374"/>
      <c r="AT117" s="374"/>
    </row>
    <row r="118" ht="15.75" customHeight="1">
      <c r="A118" s="357"/>
      <c r="B118" s="391"/>
      <c r="C118" s="391"/>
      <c r="D118" s="360"/>
      <c r="E118" s="391"/>
      <c r="F118" s="406"/>
      <c r="G118" s="407"/>
      <c r="H118" s="384"/>
      <c r="I118" s="376"/>
      <c r="J118" s="381"/>
      <c r="K118" s="371"/>
      <c r="L118" s="378"/>
      <c r="M118" s="372"/>
      <c r="N118" s="372"/>
      <c r="O118" s="373"/>
      <c r="P118" s="374"/>
      <c r="Q118" s="374"/>
      <c r="R118" s="374"/>
      <c r="S118" s="374"/>
      <c r="T118" s="374"/>
      <c r="U118" s="374"/>
      <c r="V118" s="374"/>
      <c r="W118" s="374"/>
      <c r="X118" s="374"/>
      <c r="Y118" s="374"/>
      <c r="Z118" s="374"/>
      <c r="AA118" s="374"/>
      <c r="AB118" s="374"/>
      <c r="AC118" s="374"/>
      <c r="AD118" s="374"/>
      <c r="AE118" s="374"/>
      <c r="AF118" s="374"/>
      <c r="AG118" s="374"/>
      <c r="AH118" s="374"/>
      <c r="AI118" s="374"/>
      <c r="AJ118" s="374"/>
      <c r="AK118" s="374"/>
      <c r="AL118" s="374"/>
      <c r="AM118" s="374"/>
      <c r="AN118" s="374"/>
      <c r="AO118" s="374"/>
      <c r="AP118" s="374"/>
      <c r="AQ118" s="374"/>
      <c r="AR118" s="374"/>
      <c r="AS118" s="374"/>
      <c r="AT118" s="374"/>
    </row>
    <row r="119" ht="15.75" customHeight="1">
      <c r="A119" s="357"/>
      <c r="B119" s="391"/>
      <c r="C119" s="391"/>
      <c r="D119" s="360"/>
      <c r="E119" s="391"/>
      <c r="F119" s="406"/>
      <c r="G119" s="407"/>
      <c r="H119" s="384"/>
      <c r="I119" s="376"/>
      <c r="J119" s="381"/>
      <c r="K119" s="371"/>
      <c r="L119" s="378"/>
      <c r="M119" s="372"/>
      <c r="N119" s="372"/>
      <c r="O119" s="373"/>
      <c r="P119" s="374"/>
      <c r="Q119" s="374"/>
      <c r="R119" s="374"/>
      <c r="S119" s="374"/>
      <c r="T119" s="374"/>
      <c r="U119" s="374"/>
      <c r="V119" s="374"/>
      <c r="W119" s="374"/>
      <c r="X119" s="374"/>
      <c r="Y119" s="374"/>
      <c r="Z119" s="374"/>
      <c r="AA119" s="374"/>
      <c r="AB119" s="374"/>
      <c r="AC119" s="374"/>
      <c r="AD119" s="374"/>
      <c r="AE119" s="374"/>
      <c r="AF119" s="374"/>
      <c r="AG119" s="374"/>
      <c r="AH119" s="374"/>
      <c r="AI119" s="374"/>
      <c r="AJ119" s="374"/>
      <c r="AK119" s="374"/>
      <c r="AL119" s="374"/>
      <c r="AM119" s="374"/>
      <c r="AN119" s="374"/>
      <c r="AO119" s="374"/>
      <c r="AP119" s="374"/>
      <c r="AQ119" s="374"/>
      <c r="AR119" s="374"/>
      <c r="AS119" s="374"/>
      <c r="AT119" s="374"/>
    </row>
    <row r="120" ht="15.75" customHeight="1">
      <c r="A120" s="357"/>
      <c r="B120" s="391"/>
      <c r="C120" s="391"/>
      <c r="D120" s="360"/>
      <c r="E120" s="391"/>
      <c r="F120" s="406"/>
      <c r="G120" s="407"/>
      <c r="H120" s="384"/>
      <c r="I120" s="376"/>
      <c r="J120" s="381"/>
      <c r="K120" s="371"/>
      <c r="L120" s="378"/>
      <c r="M120" s="372"/>
      <c r="N120" s="372"/>
      <c r="O120" s="373"/>
      <c r="P120" s="374"/>
      <c r="Q120" s="374"/>
      <c r="R120" s="374"/>
      <c r="S120" s="374"/>
      <c r="T120" s="374"/>
      <c r="U120" s="374"/>
      <c r="V120" s="374"/>
      <c r="W120" s="374"/>
      <c r="X120" s="374"/>
      <c r="Y120" s="374"/>
      <c r="Z120" s="374"/>
      <c r="AA120" s="374"/>
      <c r="AB120" s="374"/>
      <c r="AC120" s="374"/>
      <c r="AD120" s="374"/>
      <c r="AE120" s="374"/>
      <c r="AF120" s="374"/>
      <c r="AG120" s="374"/>
      <c r="AH120" s="374"/>
      <c r="AI120" s="374"/>
      <c r="AJ120" s="374"/>
      <c r="AK120" s="374"/>
      <c r="AL120" s="374"/>
      <c r="AM120" s="374"/>
      <c r="AN120" s="374"/>
      <c r="AO120" s="374"/>
      <c r="AP120" s="374"/>
      <c r="AQ120" s="374"/>
      <c r="AR120" s="374"/>
      <c r="AS120" s="374"/>
      <c r="AT120" s="374"/>
    </row>
    <row r="121" ht="15.75" customHeight="1">
      <c r="A121" s="382"/>
      <c r="B121" s="97"/>
      <c r="C121" s="43"/>
      <c r="D121" s="376"/>
      <c r="E121" s="383"/>
      <c r="F121" s="384"/>
      <c r="G121" s="384"/>
      <c r="H121" s="384"/>
      <c r="I121" s="376"/>
      <c r="J121" s="381"/>
      <c r="K121" s="371"/>
      <c r="L121" s="378"/>
      <c r="M121" s="372"/>
      <c r="N121" s="372"/>
      <c r="O121" s="373"/>
      <c r="P121" s="374"/>
      <c r="Q121" s="374"/>
      <c r="R121" s="374"/>
      <c r="S121" s="374"/>
      <c r="T121" s="374"/>
      <c r="U121" s="374"/>
      <c r="V121" s="374"/>
      <c r="W121" s="374"/>
      <c r="X121" s="374"/>
      <c r="Y121" s="374"/>
      <c r="Z121" s="374"/>
      <c r="AA121" s="374"/>
      <c r="AB121" s="374"/>
      <c r="AC121" s="374"/>
      <c r="AD121" s="374"/>
      <c r="AE121" s="374"/>
      <c r="AF121" s="374"/>
      <c r="AG121" s="374"/>
      <c r="AH121" s="374"/>
      <c r="AI121" s="374"/>
      <c r="AJ121" s="374"/>
      <c r="AK121" s="374"/>
      <c r="AL121" s="374"/>
      <c r="AM121" s="374"/>
      <c r="AN121" s="374"/>
      <c r="AO121" s="374"/>
      <c r="AP121" s="374"/>
      <c r="AQ121" s="374"/>
      <c r="AR121" s="374"/>
      <c r="AS121" s="374"/>
      <c r="AT121" s="374"/>
    </row>
    <row r="122" ht="15.75" customHeight="1">
      <c r="A122" s="357"/>
      <c r="B122" s="405"/>
      <c r="C122" s="391"/>
      <c r="D122" s="360"/>
      <c r="E122" s="391"/>
      <c r="F122" s="406"/>
      <c r="G122" s="407"/>
      <c r="H122" s="384"/>
      <c r="I122" s="376"/>
      <c r="J122" s="381"/>
      <c r="K122" s="371"/>
      <c r="L122" s="378"/>
      <c r="M122" s="372"/>
      <c r="N122" s="372"/>
      <c r="O122" s="373"/>
      <c r="P122" s="374"/>
      <c r="Q122" s="374"/>
      <c r="R122" s="374"/>
      <c r="S122" s="374"/>
      <c r="T122" s="374"/>
      <c r="U122" s="374"/>
      <c r="V122" s="374"/>
      <c r="W122" s="374"/>
      <c r="X122" s="374"/>
      <c r="Y122" s="374"/>
      <c r="Z122" s="374"/>
      <c r="AA122" s="374"/>
      <c r="AB122" s="374"/>
      <c r="AC122" s="374"/>
      <c r="AD122" s="374"/>
      <c r="AE122" s="374"/>
      <c r="AF122" s="374"/>
      <c r="AG122" s="374"/>
      <c r="AH122" s="374"/>
      <c r="AI122" s="374"/>
      <c r="AJ122" s="374"/>
      <c r="AK122" s="374"/>
      <c r="AL122" s="374"/>
      <c r="AM122" s="374"/>
      <c r="AN122" s="374"/>
      <c r="AO122" s="374"/>
      <c r="AP122" s="374"/>
      <c r="AQ122" s="374"/>
      <c r="AR122" s="374"/>
      <c r="AS122" s="374"/>
      <c r="AT122" s="374"/>
    </row>
    <row r="123" ht="15.75" customHeight="1">
      <c r="A123" s="357"/>
      <c r="B123" s="391"/>
      <c r="C123" s="391"/>
      <c r="D123" s="360"/>
      <c r="E123" s="391"/>
      <c r="F123" s="406"/>
      <c r="G123" s="407"/>
      <c r="H123" s="384"/>
      <c r="I123" s="376"/>
      <c r="J123" s="381"/>
      <c r="K123" s="371"/>
      <c r="L123" s="378"/>
      <c r="M123" s="372"/>
      <c r="N123" s="372"/>
      <c r="O123" s="373"/>
      <c r="P123" s="374"/>
      <c r="Q123" s="374"/>
      <c r="R123" s="374"/>
      <c r="S123" s="374"/>
      <c r="T123" s="374"/>
      <c r="U123" s="374"/>
      <c r="V123" s="374"/>
      <c r="W123" s="374"/>
      <c r="X123" s="374"/>
      <c r="Y123" s="374"/>
      <c r="Z123" s="374"/>
      <c r="AA123" s="374"/>
      <c r="AB123" s="374"/>
      <c r="AC123" s="374"/>
      <c r="AD123" s="374"/>
      <c r="AE123" s="374"/>
      <c r="AF123" s="374"/>
      <c r="AG123" s="374"/>
      <c r="AH123" s="374"/>
      <c r="AI123" s="374"/>
      <c r="AJ123" s="374"/>
      <c r="AK123" s="374"/>
      <c r="AL123" s="374"/>
      <c r="AM123" s="374"/>
      <c r="AN123" s="374"/>
      <c r="AO123" s="374"/>
      <c r="AP123" s="374"/>
      <c r="AQ123" s="374"/>
      <c r="AR123" s="374"/>
      <c r="AS123" s="374"/>
      <c r="AT123" s="374"/>
    </row>
    <row r="124" ht="15.75" customHeight="1">
      <c r="A124" s="357"/>
      <c r="B124" s="391"/>
      <c r="C124" s="391"/>
      <c r="D124" s="360"/>
      <c r="E124" s="391"/>
      <c r="F124" s="406"/>
      <c r="G124" s="407"/>
      <c r="H124" s="384"/>
      <c r="I124" s="376"/>
      <c r="J124" s="381"/>
      <c r="K124" s="371"/>
      <c r="L124" s="378"/>
      <c r="M124" s="372"/>
      <c r="N124" s="372"/>
      <c r="O124" s="373"/>
      <c r="P124" s="374"/>
      <c r="Q124" s="374"/>
      <c r="R124" s="374"/>
      <c r="S124" s="374"/>
      <c r="T124" s="374"/>
      <c r="U124" s="374"/>
      <c r="V124" s="374"/>
      <c r="W124" s="374"/>
      <c r="X124" s="374"/>
      <c r="Y124" s="374"/>
      <c r="Z124" s="374"/>
      <c r="AA124" s="374"/>
      <c r="AB124" s="374"/>
      <c r="AC124" s="374"/>
      <c r="AD124" s="374"/>
      <c r="AE124" s="374"/>
      <c r="AF124" s="374"/>
      <c r="AG124" s="374"/>
      <c r="AH124" s="374"/>
      <c r="AI124" s="374"/>
      <c r="AJ124" s="374"/>
      <c r="AK124" s="374"/>
      <c r="AL124" s="374"/>
      <c r="AM124" s="374"/>
      <c r="AN124" s="374"/>
      <c r="AO124" s="374"/>
      <c r="AP124" s="374"/>
      <c r="AQ124" s="374"/>
      <c r="AR124" s="374"/>
      <c r="AS124" s="374"/>
      <c r="AT124" s="374"/>
    </row>
    <row r="125" ht="15.75" customHeight="1">
      <c r="A125" s="357"/>
      <c r="B125" s="391"/>
      <c r="C125" s="391"/>
      <c r="D125" s="360"/>
      <c r="E125" s="391"/>
      <c r="F125" s="406"/>
      <c r="G125" s="407"/>
      <c r="H125" s="384"/>
      <c r="I125" s="376"/>
      <c r="J125" s="381"/>
      <c r="K125" s="371"/>
      <c r="L125" s="378"/>
      <c r="M125" s="372"/>
      <c r="N125" s="372"/>
      <c r="O125" s="373"/>
      <c r="P125" s="374"/>
      <c r="Q125" s="374"/>
      <c r="R125" s="374"/>
      <c r="S125" s="374"/>
      <c r="T125" s="374"/>
      <c r="U125" s="374"/>
      <c r="V125" s="374"/>
      <c r="W125" s="374"/>
      <c r="X125" s="374"/>
      <c r="Y125" s="374"/>
      <c r="Z125" s="374"/>
      <c r="AA125" s="374"/>
      <c r="AB125" s="374"/>
      <c r="AC125" s="374"/>
      <c r="AD125" s="374"/>
      <c r="AE125" s="374"/>
      <c r="AF125" s="374"/>
      <c r="AG125" s="374"/>
      <c r="AH125" s="374"/>
      <c r="AI125" s="374"/>
      <c r="AJ125" s="374"/>
      <c r="AK125" s="374"/>
      <c r="AL125" s="374"/>
      <c r="AM125" s="374"/>
      <c r="AN125" s="374"/>
      <c r="AO125" s="374"/>
      <c r="AP125" s="374"/>
      <c r="AQ125" s="374"/>
      <c r="AR125" s="374"/>
      <c r="AS125" s="374"/>
      <c r="AT125" s="374"/>
    </row>
    <row r="126" ht="15.75" customHeight="1">
      <c r="A126" s="357"/>
      <c r="B126" s="391"/>
      <c r="C126" s="391"/>
      <c r="D126" s="360"/>
      <c r="E126" s="391"/>
      <c r="F126" s="406"/>
      <c r="G126" s="407"/>
      <c r="H126" s="384"/>
      <c r="I126" s="376"/>
      <c r="J126" s="381"/>
      <c r="K126" s="371"/>
      <c r="L126" s="378"/>
      <c r="M126" s="372"/>
      <c r="N126" s="372"/>
      <c r="O126" s="373"/>
      <c r="P126" s="374"/>
      <c r="Q126" s="374"/>
      <c r="R126" s="374"/>
      <c r="S126" s="374"/>
      <c r="T126" s="374"/>
      <c r="U126" s="374"/>
      <c r="V126" s="374"/>
      <c r="W126" s="374"/>
      <c r="X126" s="374"/>
      <c r="Y126" s="374"/>
      <c r="Z126" s="374"/>
      <c r="AA126" s="374"/>
      <c r="AB126" s="374"/>
      <c r="AC126" s="374"/>
      <c r="AD126" s="374"/>
      <c r="AE126" s="374"/>
      <c r="AF126" s="374"/>
      <c r="AG126" s="374"/>
      <c r="AH126" s="374"/>
      <c r="AI126" s="374"/>
      <c r="AJ126" s="374"/>
      <c r="AK126" s="374"/>
      <c r="AL126" s="374"/>
      <c r="AM126" s="374"/>
      <c r="AN126" s="374"/>
      <c r="AO126" s="374"/>
      <c r="AP126" s="374"/>
      <c r="AQ126" s="374"/>
      <c r="AR126" s="374"/>
      <c r="AS126" s="374"/>
      <c r="AT126" s="374"/>
    </row>
    <row r="127" ht="15.75" customHeight="1">
      <c r="A127" s="357"/>
      <c r="B127" s="391"/>
      <c r="C127" s="391"/>
      <c r="D127" s="360"/>
      <c r="E127" s="391"/>
      <c r="F127" s="406"/>
      <c r="G127" s="407"/>
      <c r="H127" s="384"/>
      <c r="I127" s="376"/>
      <c r="J127" s="381"/>
      <c r="K127" s="371"/>
      <c r="L127" s="378"/>
      <c r="M127" s="372"/>
      <c r="N127" s="372"/>
      <c r="O127" s="373"/>
      <c r="P127" s="374"/>
      <c r="Q127" s="374"/>
      <c r="R127" s="374"/>
      <c r="S127" s="374"/>
      <c r="T127" s="374"/>
      <c r="U127" s="374"/>
      <c r="V127" s="374"/>
      <c r="W127" s="374"/>
      <c r="X127" s="374"/>
      <c r="Y127" s="374"/>
      <c r="Z127" s="374"/>
      <c r="AA127" s="374"/>
      <c r="AB127" s="374"/>
      <c r="AC127" s="374"/>
      <c r="AD127" s="374"/>
      <c r="AE127" s="374"/>
      <c r="AF127" s="374"/>
      <c r="AG127" s="374"/>
      <c r="AH127" s="374"/>
      <c r="AI127" s="374"/>
      <c r="AJ127" s="374"/>
      <c r="AK127" s="374"/>
      <c r="AL127" s="374"/>
      <c r="AM127" s="374"/>
      <c r="AN127" s="374"/>
      <c r="AO127" s="374"/>
      <c r="AP127" s="374"/>
      <c r="AQ127" s="374"/>
      <c r="AR127" s="374"/>
      <c r="AS127" s="374"/>
      <c r="AT127" s="374"/>
    </row>
    <row r="128" ht="15.75" customHeight="1">
      <c r="A128" s="357"/>
      <c r="B128" s="391"/>
      <c r="C128" s="391"/>
      <c r="D128" s="360"/>
      <c r="E128" s="391"/>
      <c r="F128" s="406"/>
      <c r="G128" s="407"/>
      <c r="H128" s="384"/>
      <c r="I128" s="376"/>
      <c r="J128" s="381"/>
      <c r="K128" s="371"/>
      <c r="L128" s="378"/>
      <c r="M128" s="372"/>
      <c r="N128" s="372"/>
      <c r="O128" s="373"/>
      <c r="P128" s="374"/>
      <c r="Q128" s="374"/>
      <c r="R128" s="374"/>
      <c r="S128" s="374"/>
      <c r="T128" s="374"/>
      <c r="U128" s="374"/>
      <c r="V128" s="374"/>
      <c r="W128" s="374"/>
      <c r="X128" s="374"/>
      <c r="Y128" s="374"/>
      <c r="Z128" s="374"/>
      <c r="AA128" s="374"/>
      <c r="AB128" s="374"/>
      <c r="AC128" s="374"/>
      <c r="AD128" s="374"/>
      <c r="AE128" s="374"/>
      <c r="AF128" s="374"/>
      <c r="AG128" s="374"/>
      <c r="AH128" s="374"/>
      <c r="AI128" s="374"/>
      <c r="AJ128" s="374"/>
      <c r="AK128" s="374"/>
      <c r="AL128" s="374"/>
      <c r="AM128" s="374"/>
      <c r="AN128" s="374"/>
      <c r="AO128" s="374"/>
      <c r="AP128" s="374"/>
      <c r="AQ128" s="374"/>
      <c r="AR128" s="374"/>
      <c r="AS128" s="374"/>
      <c r="AT128" s="374"/>
    </row>
    <row r="129" ht="15.75" customHeight="1">
      <c r="A129" s="357"/>
      <c r="B129" s="391"/>
      <c r="C129" s="391"/>
      <c r="D129" s="360"/>
      <c r="E129" s="391"/>
      <c r="F129" s="406"/>
      <c r="G129" s="407"/>
      <c r="H129" s="384"/>
      <c r="I129" s="376"/>
      <c r="J129" s="381"/>
      <c r="K129" s="371"/>
      <c r="L129" s="378"/>
      <c r="M129" s="372"/>
      <c r="N129" s="372"/>
      <c r="O129" s="373"/>
      <c r="P129" s="374"/>
      <c r="Q129" s="374"/>
      <c r="R129" s="374"/>
      <c r="S129" s="374"/>
      <c r="T129" s="374"/>
      <c r="U129" s="374"/>
      <c r="V129" s="374"/>
      <c r="W129" s="374"/>
      <c r="X129" s="374"/>
      <c r="Y129" s="374"/>
      <c r="Z129" s="374"/>
      <c r="AA129" s="374"/>
      <c r="AB129" s="374"/>
      <c r="AC129" s="374"/>
      <c r="AD129" s="374"/>
      <c r="AE129" s="374"/>
      <c r="AF129" s="374"/>
      <c r="AG129" s="374"/>
      <c r="AH129" s="374"/>
      <c r="AI129" s="374"/>
      <c r="AJ129" s="374"/>
      <c r="AK129" s="374"/>
      <c r="AL129" s="374"/>
      <c r="AM129" s="374"/>
      <c r="AN129" s="374"/>
      <c r="AO129" s="374"/>
      <c r="AP129" s="374"/>
      <c r="AQ129" s="374"/>
      <c r="AR129" s="374"/>
      <c r="AS129" s="374"/>
      <c r="AT129" s="374"/>
    </row>
    <row r="130" ht="15.75" customHeight="1">
      <c r="A130" s="357"/>
      <c r="B130" s="391"/>
      <c r="C130" s="391"/>
      <c r="D130" s="360"/>
      <c r="E130" s="391"/>
      <c r="F130" s="406"/>
      <c r="G130" s="407"/>
      <c r="H130" s="384"/>
      <c r="I130" s="376"/>
      <c r="J130" s="381"/>
      <c r="K130" s="371"/>
      <c r="L130" s="378"/>
      <c r="M130" s="372"/>
      <c r="N130" s="372"/>
      <c r="O130" s="373"/>
      <c r="P130" s="374"/>
      <c r="Q130" s="374"/>
      <c r="R130" s="374"/>
      <c r="S130" s="374"/>
      <c r="T130" s="374"/>
      <c r="U130" s="374"/>
      <c r="V130" s="374"/>
      <c r="W130" s="374"/>
      <c r="X130" s="374"/>
      <c r="Y130" s="374"/>
      <c r="Z130" s="374"/>
      <c r="AA130" s="374"/>
      <c r="AB130" s="374"/>
      <c r="AC130" s="374"/>
      <c r="AD130" s="374"/>
      <c r="AE130" s="374"/>
      <c r="AF130" s="374"/>
      <c r="AG130" s="374"/>
      <c r="AH130" s="374"/>
      <c r="AI130" s="374"/>
      <c r="AJ130" s="374"/>
      <c r="AK130" s="374"/>
      <c r="AL130" s="374"/>
      <c r="AM130" s="374"/>
      <c r="AN130" s="374"/>
      <c r="AO130" s="374"/>
      <c r="AP130" s="374"/>
      <c r="AQ130" s="374"/>
      <c r="AR130" s="374"/>
      <c r="AS130" s="374"/>
      <c r="AT130" s="374"/>
    </row>
    <row r="131" ht="15.75" customHeight="1">
      <c r="A131" s="357"/>
      <c r="B131" s="391"/>
      <c r="C131" s="391"/>
      <c r="D131" s="360"/>
      <c r="E131" s="391"/>
      <c r="F131" s="406"/>
      <c r="G131" s="407"/>
      <c r="H131" s="384"/>
      <c r="I131" s="376"/>
      <c r="J131" s="381"/>
      <c r="K131" s="371"/>
      <c r="L131" s="378"/>
      <c r="M131" s="372"/>
      <c r="N131" s="372"/>
      <c r="O131" s="373"/>
      <c r="P131" s="374"/>
      <c r="Q131" s="374"/>
      <c r="R131" s="374"/>
      <c r="S131" s="374"/>
      <c r="T131" s="374"/>
      <c r="U131" s="374"/>
      <c r="V131" s="374"/>
      <c r="W131" s="374"/>
      <c r="X131" s="374"/>
      <c r="Y131" s="374"/>
      <c r="Z131" s="374"/>
      <c r="AA131" s="374"/>
      <c r="AB131" s="374"/>
      <c r="AC131" s="374"/>
      <c r="AD131" s="374"/>
      <c r="AE131" s="374"/>
      <c r="AF131" s="374"/>
      <c r="AG131" s="374"/>
      <c r="AH131" s="374"/>
      <c r="AI131" s="374"/>
      <c r="AJ131" s="374"/>
      <c r="AK131" s="374"/>
      <c r="AL131" s="374"/>
      <c r="AM131" s="374"/>
      <c r="AN131" s="374"/>
      <c r="AO131" s="374"/>
      <c r="AP131" s="374"/>
      <c r="AQ131" s="374"/>
      <c r="AR131" s="374"/>
      <c r="AS131" s="374"/>
      <c r="AT131" s="374"/>
    </row>
    <row r="132" ht="15.75" customHeight="1">
      <c r="A132" s="357"/>
      <c r="B132" s="391"/>
      <c r="C132" s="391"/>
      <c r="D132" s="360"/>
      <c r="E132" s="391"/>
      <c r="F132" s="406"/>
      <c r="G132" s="407"/>
      <c r="H132" s="384"/>
      <c r="I132" s="376"/>
      <c r="J132" s="381"/>
      <c r="K132" s="371"/>
      <c r="L132" s="378"/>
      <c r="M132" s="372"/>
      <c r="N132" s="372"/>
      <c r="O132" s="373"/>
      <c r="P132" s="374"/>
      <c r="Q132" s="374"/>
      <c r="R132" s="374"/>
      <c r="S132" s="374"/>
      <c r="T132" s="374"/>
      <c r="U132" s="374"/>
      <c r="V132" s="374"/>
      <c r="W132" s="374"/>
      <c r="X132" s="374"/>
      <c r="Y132" s="374"/>
      <c r="Z132" s="374"/>
      <c r="AA132" s="374"/>
      <c r="AB132" s="374"/>
      <c r="AC132" s="374"/>
      <c r="AD132" s="374"/>
      <c r="AE132" s="374"/>
      <c r="AF132" s="374"/>
      <c r="AG132" s="374"/>
      <c r="AH132" s="374"/>
      <c r="AI132" s="374"/>
      <c r="AJ132" s="374"/>
      <c r="AK132" s="374"/>
      <c r="AL132" s="374"/>
      <c r="AM132" s="374"/>
      <c r="AN132" s="374"/>
      <c r="AO132" s="374"/>
      <c r="AP132" s="374"/>
      <c r="AQ132" s="374"/>
      <c r="AR132" s="374"/>
      <c r="AS132" s="374"/>
      <c r="AT132" s="374"/>
    </row>
    <row r="133" ht="15.75" customHeight="1">
      <c r="A133" s="357"/>
      <c r="B133" s="391"/>
      <c r="C133" s="391"/>
      <c r="D133" s="360"/>
      <c r="E133" s="391"/>
      <c r="F133" s="406"/>
      <c r="G133" s="407"/>
      <c r="H133" s="384"/>
      <c r="I133" s="376"/>
      <c r="J133" s="381"/>
      <c r="K133" s="371"/>
      <c r="L133" s="378"/>
      <c r="M133" s="372"/>
      <c r="N133" s="372"/>
      <c r="O133" s="373"/>
      <c r="P133" s="374"/>
      <c r="Q133" s="374"/>
      <c r="R133" s="374"/>
      <c r="S133" s="374"/>
      <c r="T133" s="374"/>
      <c r="U133" s="374"/>
      <c r="V133" s="374"/>
      <c r="W133" s="374"/>
      <c r="X133" s="374"/>
      <c r="Y133" s="374"/>
      <c r="Z133" s="374"/>
      <c r="AA133" s="374"/>
      <c r="AB133" s="374"/>
      <c r="AC133" s="374"/>
      <c r="AD133" s="374"/>
      <c r="AE133" s="374"/>
      <c r="AF133" s="374"/>
      <c r="AG133" s="374"/>
      <c r="AH133" s="374"/>
      <c r="AI133" s="374"/>
      <c r="AJ133" s="374"/>
      <c r="AK133" s="374"/>
      <c r="AL133" s="374"/>
      <c r="AM133" s="374"/>
      <c r="AN133" s="374"/>
      <c r="AO133" s="374"/>
      <c r="AP133" s="374"/>
      <c r="AQ133" s="374"/>
      <c r="AR133" s="374"/>
      <c r="AS133" s="374"/>
      <c r="AT133" s="374"/>
    </row>
    <row r="134" ht="15.75" customHeight="1">
      <c r="A134" s="357"/>
      <c r="B134" s="391"/>
      <c r="C134" s="391"/>
      <c r="D134" s="360"/>
      <c r="E134" s="391"/>
      <c r="F134" s="406"/>
      <c r="G134" s="407"/>
      <c r="H134" s="384"/>
      <c r="I134" s="376"/>
      <c r="J134" s="381"/>
      <c r="K134" s="371"/>
      <c r="L134" s="378"/>
      <c r="M134" s="372"/>
      <c r="N134" s="372"/>
      <c r="O134" s="373"/>
      <c r="P134" s="374"/>
      <c r="Q134" s="374"/>
      <c r="R134" s="374"/>
      <c r="S134" s="374"/>
      <c r="T134" s="374"/>
      <c r="U134" s="374"/>
      <c r="V134" s="374"/>
      <c r="W134" s="374"/>
      <c r="X134" s="374"/>
      <c r="Y134" s="374"/>
      <c r="Z134" s="374"/>
      <c r="AA134" s="374"/>
      <c r="AB134" s="374"/>
      <c r="AC134" s="374"/>
      <c r="AD134" s="374"/>
      <c r="AE134" s="374"/>
      <c r="AF134" s="374"/>
      <c r="AG134" s="374"/>
      <c r="AH134" s="374"/>
      <c r="AI134" s="374"/>
      <c r="AJ134" s="374"/>
      <c r="AK134" s="374"/>
      <c r="AL134" s="374"/>
      <c r="AM134" s="374"/>
      <c r="AN134" s="374"/>
      <c r="AO134" s="374"/>
      <c r="AP134" s="374"/>
      <c r="AQ134" s="374"/>
      <c r="AR134" s="374"/>
      <c r="AS134" s="374"/>
      <c r="AT134" s="374"/>
    </row>
    <row r="135" ht="15.75" customHeight="1">
      <c r="A135" s="357"/>
      <c r="B135" s="391"/>
      <c r="C135" s="391"/>
      <c r="D135" s="360"/>
      <c r="E135" s="391"/>
      <c r="F135" s="406"/>
      <c r="G135" s="407"/>
      <c r="H135" s="384"/>
      <c r="I135" s="381"/>
      <c r="J135" s="381"/>
      <c r="K135" s="371"/>
      <c r="L135" s="378"/>
      <c r="M135" s="372"/>
      <c r="N135" s="372"/>
      <c r="O135" s="373"/>
      <c r="P135" s="374"/>
      <c r="Q135" s="374"/>
      <c r="R135" s="374"/>
      <c r="S135" s="374"/>
      <c r="T135" s="374"/>
      <c r="U135" s="374"/>
      <c r="V135" s="374"/>
      <c r="W135" s="374"/>
      <c r="X135" s="374"/>
      <c r="Y135" s="374"/>
      <c r="Z135" s="374"/>
      <c r="AA135" s="374"/>
      <c r="AB135" s="374"/>
      <c r="AC135" s="374"/>
      <c r="AD135" s="374"/>
      <c r="AE135" s="374"/>
      <c r="AF135" s="374"/>
      <c r="AG135" s="374"/>
      <c r="AH135" s="374"/>
      <c r="AI135" s="374"/>
      <c r="AJ135" s="374"/>
      <c r="AK135" s="374"/>
      <c r="AL135" s="374"/>
      <c r="AM135" s="374"/>
      <c r="AN135" s="374"/>
      <c r="AO135" s="374"/>
      <c r="AP135" s="374"/>
      <c r="AQ135" s="374"/>
      <c r="AR135" s="374"/>
      <c r="AS135" s="374"/>
      <c r="AT135" s="374"/>
    </row>
    <row r="136" ht="15.75" customHeight="1">
      <c r="A136" s="357"/>
      <c r="B136" s="391"/>
      <c r="C136" s="391"/>
      <c r="D136" s="360"/>
      <c r="E136" s="391"/>
      <c r="F136" s="406"/>
      <c r="G136" s="407"/>
      <c r="H136" s="384"/>
      <c r="I136" s="381"/>
      <c r="J136" s="381"/>
      <c r="K136" s="371"/>
      <c r="L136" s="378"/>
      <c r="M136" s="372"/>
      <c r="N136" s="372"/>
      <c r="O136" s="373"/>
      <c r="P136" s="374"/>
      <c r="Q136" s="374"/>
      <c r="R136" s="374"/>
      <c r="S136" s="374"/>
      <c r="T136" s="374"/>
      <c r="U136" s="374"/>
      <c r="V136" s="374"/>
      <c r="W136" s="374"/>
      <c r="X136" s="374"/>
      <c r="Y136" s="374"/>
      <c r="Z136" s="374"/>
      <c r="AA136" s="374"/>
      <c r="AB136" s="374"/>
      <c r="AC136" s="374"/>
      <c r="AD136" s="374"/>
      <c r="AE136" s="374"/>
      <c r="AF136" s="374"/>
      <c r="AG136" s="374"/>
      <c r="AH136" s="374"/>
      <c r="AI136" s="374"/>
      <c r="AJ136" s="374"/>
      <c r="AK136" s="374"/>
      <c r="AL136" s="374"/>
      <c r="AM136" s="374"/>
      <c r="AN136" s="374"/>
      <c r="AO136" s="374"/>
      <c r="AP136" s="374"/>
      <c r="AQ136" s="374"/>
      <c r="AR136" s="374"/>
      <c r="AS136" s="374"/>
      <c r="AT136" s="374"/>
    </row>
    <row r="137" ht="15.75" customHeight="1">
      <c r="A137" s="357"/>
      <c r="B137" s="391"/>
      <c r="C137" s="391"/>
      <c r="D137" s="360"/>
      <c r="E137" s="391"/>
      <c r="F137" s="406"/>
      <c r="G137" s="407"/>
      <c r="H137" s="384"/>
      <c r="I137" s="381"/>
      <c r="J137" s="381"/>
      <c r="K137" s="371"/>
      <c r="L137" s="378"/>
      <c r="M137" s="372"/>
      <c r="N137" s="372"/>
      <c r="O137" s="373"/>
      <c r="P137" s="374"/>
      <c r="Q137" s="374"/>
      <c r="R137" s="374"/>
      <c r="S137" s="374"/>
      <c r="T137" s="374"/>
      <c r="U137" s="374"/>
      <c r="V137" s="374"/>
      <c r="W137" s="374"/>
      <c r="X137" s="374"/>
      <c r="Y137" s="374"/>
      <c r="Z137" s="374"/>
      <c r="AA137" s="374"/>
      <c r="AB137" s="374"/>
      <c r="AC137" s="374"/>
      <c r="AD137" s="374"/>
      <c r="AE137" s="374"/>
      <c r="AF137" s="374"/>
      <c r="AG137" s="374"/>
      <c r="AH137" s="374"/>
      <c r="AI137" s="374"/>
      <c r="AJ137" s="374"/>
      <c r="AK137" s="374"/>
      <c r="AL137" s="374"/>
      <c r="AM137" s="374"/>
      <c r="AN137" s="374"/>
      <c r="AO137" s="374"/>
      <c r="AP137" s="374"/>
      <c r="AQ137" s="374"/>
      <c r="AR137" s="374"/>
      <c r="AS137" s="374"/>
      <c r="AT137" s="374"/>
    </row>
    <row r="138" ht="15.75" customHeight="1">
      <c r="A138" s="357"/>
      <c r="B138" s="391"/>
      <c r="C138" s="391"/>
      <c r="D138" s="360"/>
      <c r="E138" s="391"/>
      <c r="F138" s="406"/>
      <c r="G138" s="407"/>
      <c r="H138" s="384"/>
      <c r="I138" s="381"/>
      <c r="J138" s="381"/>
      <c r="K138" s="371"/>
      <c r="L138" s="378"/>
      <c r="M138" s="372"/>
      <c r="N138" s="372"/>
      <c r="O138" s="373"/>
      <c r="P138" s="374"/>
      <c r="Q138" s="374"/>
      <c r="R138" s="374"/>
      <c r="S138" s="374"/>
      <c r="T138" s="374"/>
      <c r="U138" s="374"/>
      <c r="V138" s="374"/>
      <c r="W138" s="374"/>
      <c r="X138" s="374"/>
      <c r="Y138" s="374"/>
      <c r="Z138" s="374"/>
      <c r="AA138" s="374"/>
      <c r="AB138" s="374"/>
      <c r="AC138" s="374"/>
      <c r="AD138" s="374"/>
      <c r="AE138" s="374"/>
      <c r="AF138" s="374"/>
      <c r="AG138" s="374"/>
      <c r="AH138" s="374"/>
      <c r="AI138" s="374"/>
      <c r="AJ138" s="374"/>
      <c r="AK138" s="374"/>
      <c r="AL138" s="374"/>
      <c r="AM138" s="374"/>
      <c r="AN138" s="374"/>
      <c r="AO138" s="374"/>
      <c r="AP138" s="374"/>
      <c r="AQ138" s="374"/>
      <c r="AR138" s="374"/>
      <c r="AS138" s="374"/>
      <c r="AT138" s="374"/>
    </row>
    <row r="139" ht="15.75" customHeight="1">
      <c r="A139" s="357"/>
      <c r="B139" s="391"/>
      <c r="C139" s="391"/>
      <c r="D139" s="360"/>
      <c r="E139" s="391"/>
      <c r="F139" s="406"/>
      <c r="G139" s="407"/>
      <c r="H139" s="384"/>
      <c r="I139" s="381"/>
      <c r="J139" s="381"/>
      <c r="K139" s="371"/>
      <c r="L139" s="378"/>
      <c r="M139" s="372"/>
      <c r="N139" s="372"/>
      <c r="O139" s="373"/>
      <c r="P139" s="374"/>
      <c r="Q139" s="374"/>
      <c r="R139" s="374"/>
      <c r="S139" s="374"/>
      <c r="T139" s="374"/>
      <c r="U139" s="374"/>
      <c r="V139" s="374"/>
      <c r="W139" s="374"/>
      <c r="X139" s="374"/>
      <c r="Y139" s="374"/>
      <c r="Z139" s="374"/>
      <c r="AA139" s="374"/>
      <c r="AB139" s="374"/>
      <c r="AC139" s="374"/>
      <c r="AD139" s="374"/>
      <c r="AE139" s="374"/>
      <c r="AF139" s="374"/>
      <c r="AG139" s="374"/>
      <c r="AH139" s="374"/>
      <c r="AI139" s="374"/>
      <c r="AJ139" s="374"/>
      <c r="AK139" s="374"/>
      <c r="AL139" s="374"/>
      <c r="AM139" s="374"/>
      <c r="AN139" s="374"/>
      <c r="AO139" s="374"/>
      <c r="AP139" s="374"/>
      <c r="AQ139" s="374"/>
      <c r="AR139" s="374"/>
      <c r="AS139" s="374"/>
      <c r="AT139" s="374"/>
    </row>
    <row r="140" ht="15.75" customHeight="1">
      <c r="A140" s="357"/>
      <c r="B140" s="391"/>
      <c r="C140" s="391"/>
      <c r="D140" s="360"/>
      <c r="E140" s="391"/>
      <c r="F140" s="406"/>
      <c r="G140" s="407"/>
      <c r="H140" s="384"/>
      <c r="I140" s="381"/>
      <c r="J140" s="381"/>
      <c r="K140" s="371"/>
      <c r="L140" s="378"/>
      <c r="M140" s="372"/>
      <c r="N140" s="372"/>
      <c r="O140" s="373"/>
      <c r="P140" s="374"/>
      <c r="Q140" s="374"/>
      <c r="R140" s="374"/>
      <c r="S140" s="374"/>
      <c r="T140" s="374"/>
      <c r="U140" s="374"/>
      <c r="V140" s="374"/>
      <c r="W140" s="374"/>
      <c r="X140" s="374"/>
      <c r="Y140" s="374"/>
      <c r="Z140" s="374"/>
      <c r="AA140" s="374"/>
      <c r="AB140" s="374"/>
      <c r="AC140" s="374"/>
      <c r="AD140" s="374"/>
      <c r="AE140" s="374"/>
      <c r="AF140" s="374"/>
      <c r="AG140" s="374"/>
      <c r="AH140" s="374"/>
      <c r="AI140" s="374"/>
      <c r="AJ140" s="374"/>
      <c r="AK140" s="374"/>
      <c r="AL140" s="374"/>
      <c r="AM140" s="374"/>
      <c r="AN140" s="374"/>
      <c r="AO140" s="374"/>
      <c r="AP140" s="374"/>
      <c r="AQ140" s="374"/>
      <c r="AR140" s="374"/>
      <c r="AS140" s="374"/>
      <c r="AT140" s="374"/>
    </row>
    <row r="141" ht="15.75" customHeight="1">
      <c r="A141" s="382"/>
      <c r="B141" s="97"/>
      <c r="C141" s="43"/>
      <c r="D141" s="376"/>
      <c r="E141" s="383"/>
      <c r="F141" s="384"/>
      <c r="G141" s="384"/>
      <c r="H141" s="384"/>
      <c r="I141" s="381"/>
      <c r="J141" s="381"/>
      <c r="K141" s="378"/>
      <c r="L141" s="378"/>
      <c r="M141" s="372"/>
      <c r="N141" s="372"/>
      <c r="O141" s="372"/>
      <c r="P141" s="374"/>
      <c r="Q141" s="374"/>
      <c r="R141" s="374"/>
      <c r="S141" s="374"/>
      <c r="T141" s="374"/>
      <c r="U141" s="374"/>
      <c r="V141" s="374"/>
      <c r="W141" s="374"/>
      <c r="X141" s="374"/>
      <c r="Y141" s="374"/>
      <c r="Z141" s="374"/>
      <c r="AA141" s="374"/>
      <c r="AB141" s="374"/>
      <c r="AC141" s="374"/>
      <c r="AD141" s="374"/>
      <c r="AE141" s="374"/>
      <c r="AF141" s="374"/>
      <c r="AG141" s="374"/>
      <c r="AH141" s="374"/>
      <c r="AI141" s="374"/>
      <c r="AJ141" s="374"/>
      <c r="AK141" s="374"/>
      <c r="AL141" s="374"/>
      <c r="AM141" s="374"/>
      <c r="AN141" s="374"/>
      <c r="AO141" s="374"/>
      <c r="AP141" s="374"/>
      <c r="AQ141" s="374"/>
      <c r="AR141" s="374"/>
      <c r="AS141" s="374"/>
      <c r="AT141" s="374"/>
    </row>
    <row r="142" ht="15.75" customHeight="1">
      <c r="A142" s="357"/>
      <c r="B142" s="391"/>
      <c r="C142" s="391"/>
      <c r="D142" s="360"/>
      <c r="E142" s="391"/>
      <c r="F142" s="406"/>
      <c r="G142" s="407"/>
      <c r="H142" s="384"/>
      <c r="I142" s="381"/>
      <c r="J142" s="381"/>
      <c r="K142" s="371"/>
      <c r="L142" s="378"/>
      <c r="M142" s="372"/>
      <c r="N142" s="372"/>
      <c r="O142" s="373"/>
      <c r="P142" s="374"/>
      <c r="Q142" s="374"/>
      <c r="R142" s="374"/>
      <c r="S142" s="374"/>
      <c r="T142" s="374"/>
      <c r="U142" s="374"/>
      <c r="V142" s="374"/>
      <c r="W142" s="374"/>
      <c r="X142" s="374"/>
      <c r="Y142" s="374"/>
      <c r="Z142" s="374"/>
      <c r="AA142" s="374"/>
      <c r="AB142" s="374"/>
      <c r="AC142" s="374"/>
      <c r="AD142" s="374"/>
      <c r="AE142" s="374"/>
      <c r="AF142" s="374"/>
      <c r="AG142" s="374"/>
      <c r="AH142" s="374"/>
      <c r="AI142" s="374"/>
      <c r="AJ142" s="374"/>
      <c r="AK142" s="374"/>
      <c r="AL142" s="374"/>
      <c r="AM142" s="374"/>
      <c r="AN142" s="374"/>
      <c r="AO142" s="374"/>
      <c r="AP142" s="374"/>
      <c r="AQ142" s="374"/>
      <c r="AR142" s="374"/>
      <c r="AS142" s="374"/>
      <c r="AT142" s="374"/>
    </row>
    <row r="143" ht="15.75" customHeight="1">
      <c r="A143" s="357"/>
      <c r="B143" s="391"/>
      <c r="C143" s="391"/>
      <c r="D143" s="360"/>
      <c r="E143" s="391"/>
      <c r="F143" s="406"/>
      <c r="G143" s="407"/>
      <c r="H143" s="384"/>
      <c r="I143" s="381"/>
      <c r="J143" s="381"/>
      <c r="K143" s="371"/>
      <c r="L143" s="378"/>
      <c r="M143" s="372"/>
      <c r="N143" s="372"/>
      <c r="O143" s="373"/>
      <c r="P143" s="374"/>
      <c r="Q143" s="374"/>
      <c r="R143" s="374"/>
      <c r="S143" s="374"/>
      <c r="T143" s="374"/>
      <c r="U143" s="374"/>
      <c r="V143" s="374"/>
      <c r="W143" s="374"/>
      <c r="X143" s="374"/>
      <c r="Y143" s="374"/>
      <c r="Z143" s="374"/>
      <c r="AA143" s="374"/>
      <c r="AB143" s="374"/>
      <c r="AC143" s="374"/>
      <c r="AD143" s="374"/>
      <c r="AE143" s="374"/>
      <c r="AF143" s="374"/>
      <c r="AG143" s="374"/>
      <c r="AH143" s="374"/>
      <c r="AI143" s="374"/>
      <c r="AJ143" s="374"/>
      <c r="AK143" s="374"/>
      <c r="AL143" s="374"/>
      <c r="AM143" s="374"/>
      <c r="AN143" s="374"/>
      <c r="AO143" s="374"/>
      <c r="AP143" s="374"/>
      <c r="AQ143" s="374"/>
      <c r="AR143" s="374"/>
      <c r="AS143" s="374"/>
      <c r="AT143" s="374"/>
    </row>
    <row r="144" ht="15.75" customHeight="1">
      <c r="A144" s="357"/>
      <c r="B144" s="391"/>
      <c r="C144" s="538"/>
      <c r="D144" s="360"/>
      <c r="E144" s="391"/>
      <c r="F144" s="406"/>
      <c r="G144" s="407"/>
      <c r="H144" s="384"/>
      <c r="I144" s="381"/>
      <c r="J144" s="381"/>
      <c r="K144" s="371"/>
      <c r="L144" s="378"/>
      <c r="M144" s="372"/>
      <c r="N144" s="372"/>
      <c r="O144" s="373"/>
      <c r="P144" s="374"/>
      <c r="Q144" s="374"/>
      <c r="R144" s="374"/>
      <c r="S144" s="374"/>
      <c r="T144" s="374"/>
      <c r="U144" s="374"/>
      <c r="V144" s="374"/>
      <c r="W144" s="374"/>
      <c r="X144" s="374"/>
      <c r="Y144" s="374"/>
      <c r="Z144" s="374"/>
      <c r="AA144" s="374"/>
      <c r="AB144" s="374"/>
      <c r="AC144" s="374"/>
      <c r="AD144" s="374"/>
      <c r="AE144" s="374"/>
      <c r="AF144" s="374"/>
      <c r="AG144" s="374"/>
      <c r="AH144" s="374"/>
      <c r="AI144" s="374"/>
      <c r="AJ144" s="374"/>
      <c r="AK144" s="374"/>
      <c r="AL144" s="374"/>
      <c r="AM144" s="374"/>
      <c r="AN144" s="374"/>
      <c r="AO144" s="374"/>
      <c r="AP144" s="374"/>
      <c r="AQ144" s="374"/>
      <c r="AR144" s="374"/>
      <c r="AS144" s="374"/>
      <c r="AT144" s="374"/>
    </row>
    <row r="145" ht="15.75" customHeight="1">
      <c r="A145" s="357"/>
      <c r="B145" s="391"/>
      <c r="C145" s="538"/>
      <c r="D145" s="360"/>
      <c r="E145" s="391"/>
      <c r="F145" s="406"/>
      <c r="G145" s="407"/>
      <c r="H145" s="384"/>
      <c r="I145" s="381"/>
      <c r="J145" s="381"/>
      <c r="K145" s="371"/>
      <c r="L145" s="378"/>
      <c r="M145" s="372"/>
      <c r="N145" s="372"/>
      <c r="O145" s="373"/>
      <c r="P145" s="374"/>
      <c r="Q145" s="374"/>
      <c r="R145" s="374"/>
      <c r="S145" s="374"/>
      <c r="T145" s="374"/>
      <c r="U145" s="374"/>
      <c r="V145" s="374"/>
      <c r="W145" s="374"/>
      <c r="X145" s="374"/>
      <c r="Y145" s="374"/>
      <c r="Z145" s="374"/>
      <c r="AA145" s="374"/>
      <c r="AB145" s="374"/>
      <c r="AC145" s="374"/>
      <c r="AD145" s="374"/>
      <c r="AE145" s="374"/>
      <c r="AF145" s="374"/>
      <c r="AG145" s="374"/>
      <c r="AH145" s="374"/>
      <c r="AI145" s="374"/>
      <c r="AJ145" s="374"/>
      <c r="AK145" s="374"/>
      <c r="AL145" s="374"/>
      <c r="AM145" s="374"/>
      <c r="AN145" s="374"/>
      <c r="AO145" s="374"/>
      <c r="AP145" s="374"/>
      <c r="AQ145" s="374"/>
      <c r="AR145" s="374"/>
      <c r="AS145" s="374"/>
      <c r="AT145" s="374"/>
    </row>
    <row r="146" ht="15.75" customHeight="1">
      <c r="A146" s="357"/>
      <c r="B146" s="391"/>
      <c r="C146" s="538"/>
      <c r="D146" s="360"/>
      <c r="E146" s="391"/>
      <c r="F146" s="406"/>
      <c r="G146" s="407"/>
      <c r="H146" s="384"/>
      <c r="I146" s="381"/>
      <c r="J146" s="381"/>
      <c r="K146" s="371"/>
      <c r="L146" s="378"/>
      <c r="M146" s="372"/>
      <c r="N146" s="372"/>
      <c r="O146" s="373"/>
      <c r="P146" s="374"/>
      <c r="Q146" s="374"/>
      <c r="R146" s="374"/>
      <c r="S146" s="374"/>
      <c r="T146" s="374"/>
      <c r="U146" s="374"/>
      <c r="V146" s="374"/>
      <c r="W146" s="374"/>
      <c r="X146" s="374"/>
      <c r="Y146" s="374"/>
      <c r="Z146" s="374"/>
      <c r="AA146" s="374"/>
      <c r="AB146" s="374"/>
      <c r="AC146" s="374"/>
      <c r="AD146" s="374"/>
      <c r="AE146" s="374"/>
      <c r="AF146" s="374"/>
      <c r="AG146" s="374"/>
      <c r="AH146" s="374"/>
      <c r="AI146" s="374"/>
      <c r="AJ146" s="374"/>
      <c r="AK146" s="374"/>
      <c r="AL146" s="374"/>
      <c r="AM146" s="374"/>
      <c r="AN146" s="374"/>
      <c r="AO146" s="374"/>
      <c r="AP146" s="374"/>
      <c r="AQ146" s="374"/>
      <c r="AR146" s="374"/>
      <c r="AS146" s="374"/>
      <c r="AT146" s="374"/>
    </row>
    <row r="147" ht="15.75" customHeight="1">
      <c r="A147" s="357"/>
      <c r="B147" s="391"/>
      <c r="C147" s="538"/>
      <c r="D147" s="360"/>
      <c r="E147" s="391"/>
      <c r="F147" s="406"/>
      <c r="G147" s="407"/>
      <c r="H147" s="384"/>
      <c r="I147" s="381"/>
      <c r="J147" s="381"/>
      <c r="K147" s="371"/>
      <c r="L147" s="378"/>
      <c r="M147" s="372"/>
      <c r="N147" s="372"/>
      <c r="O147" s="373"/>
      <c r="P147" s="374"/>
      <c r="Q147" s="374"/>
      <c r="R147" s="374"/>
      <c r="S147" s="374"/>
      <c r="T147" s="374"/>
      <c r="U147" s="374"/>
      <c r="V147" s="374"/>
      <c r="W147" s="374"/>
      <c r="X147" s="374"/>
      <c r="Y147" s="374"/>
      <c r="Z147" s="374"/>
      <c r="AA147" s="374"/>
      <c r="AB147" s="374"/>
      <c r="AC147" s="374"/>
      <c r="AD147" s="374"/>
      <c r="AE147" s="374"/>
      <c r="AF147" s="374"/>
      <c r="AG147" s="374"/>
      <c r="AH147" s="374"/>
      <c r="AI147" s="374"/>
      <c r="AJ147" s="374"/>
      <c r="AK147" s="374"/>
      <c r="AL147" s="374"/>
      <c r="AM147" s="374"/>
      <c r="AN147" s="374"/>
      <c r="AO147" s="374"/>
      <c r="AP147" s="374"/>
      <c r="AQ147" s="374"/>
      <c r="AR147" s="374"/>
      <c r="AS147" s="374"/>
      <c r="AT147" s="374"/>
    </row>
    <row r="148" ht="15.75" customHeight="1">
      <c r="A148" s="357"/>
      <c r="B148" s="391"/>
      <c r="C148" s="538"/>
      <c r="D148" s="360"/>
      <c r="E148" s="391"/>
      <c r="F148" s="406"/>
      <c r="G148" s="407"/>
      <c r="H148" s="384"/>
      <c r="I148" s="381"/>
      <c r="J148" s="381"/>
      <c r="K148" s="371"/>
      <c r="L148" s="378"/>
      <c r="M148" s="372"/>
      <c r="N148" s="372"/>
      <c r="O148" s="373"/>
      <c r="P148" s="374"/>
      <c r="Q148" s="374"/>
      <c r="R148" s="374"/>
      <c r="S148" s="374"/>
      <c r="T148" s="374"/>
      <c r="U148" s="374"/>
      <c r="V148" s="374"/>
      <c r="W148" s="374"/>
      <c r="X148" s="374"/>
      <c r="Y148" s="374"/>
      <c r="Z148" s="374"/>
      <c r="AA148" s="374"/>
      <c r="AB148" s="374"/>
      <c r="AC148" s="374"/>
      <c r="AD148" s="374"/>
      <c r="AE148" s="374"/>
      <c r="AF148" s="374"/>
      <c r="AG148" s="374"/>
      <c r="AH148" s="374"/>
      <c r="AI148" s="374"/>
      <c r="AJ148" s="374"/>
      <c r="AK148" s="374"/>
      <c r="AL148" s="374"/>
      <c r="AM148" s="374"/>
      <c r="AN148" s="374"/>
      <c r="AO148" s="374"/>
      <c r="AP148" s="374"/>
      <c r="AQ148" s="374"/>
      <c r="AR148" s="374"/>
      <c r="AS148" s="374"/>
      <c r="AT148" s="374"/>
    </row>
    <row r="149" ht="15.75" customHeight="1">
      <c r="A149" s="357"/>
      <c r="B149" s="391"/>
      <c r="C149" s="538"/>
      <c r="D149" s="360"/>
      <c r="E149" s="391"/>
      <c r="F149" s="406"/>
      <c r="G149" s="407"/>
      <c r="H149" s="384"/>
      <c r="I149" s="381"/>
      <c r="J149" s="381"/>
      <c r="K149" s="371"/>
      <c r="L149" s="378"/>
      <c r="M149" s="372"/>
      <c r="N149" s="372"/>
      <c r="O149" s="373"/>
      <c r="P149" s="374"/>
      <c r="Q149" s="374"/>
      <c r="R149" s="374"/>
      <c r="S149" s="374"/>
      <c r="T149" s="374"/>
      <c r="U149" s="374"/>
      <c r="V149" s="374"/>
      <c r="W149" s="374"/>
      <c r="X149" s="374"/>
      <c r="Y149" s="374"/>
      <c r="Z149" s="374"/>
      <c r="AA149" s="374"/>
      <c r="AB149" s="374"/>
      <c r="AC149" s="374"/>
      <c r="AD149" s="374"/>
      <c r="AE149" s="374"/>
      <c r="AF149" s="374"/>
      <c r="AG149" s="374"/>
      <c r="AH149" s="374"/>
      <c r="AI149" s="374"/>
      <c r="AJ149" s="374"/>
      <c r="AK149" s="374"/>
      <c r="AL149" s="374"/>
      <c r="AM149" s="374"/>
      <c r="AN149" s="374"/>
      <c r="AO149" s="374"/>
      <c r="AP149" s="374"/>
      <c r="AQ149" s="374"/>
      <c r="AR149" s="374"/>
      <c r="AS149" s="374"/>
      <c r="AT149" s="374"/>
    </row>
    <row r="150" ht="15.75" customHeight="1">
      <c r="A150" s="357"/>
      <c r="B150" s="391"/>
      <c r="C150" s="538"/>
      <c r="D150" s="360"/>
      <c r="E150" s="391"/>
      <c r="F150" s="408"/>
      <c r="G150" s="408"/>
      <c r="H150" s="384"/>
      <c r="I150" s="381"/>
      <c r="J150" s="381"/>
      <c r="K150" s="371"/>
      <c r="L150" s="378"/>
      <c r="M150" s="372"/>
      <c r="N150" s="372"/>
      <c r="O150" s="373"/>
      <c r="P150" s="374"/>
      <c r="Q150" s="374"/>
      <c r="R150" s="374"/>
      <c r="S150" s="374"/>
      <c r="T150" s="374"/>
      <c r="U150" s="374"/>
      <c r="V150" s="374"/>
      <c r="W150" s="374"/>
      <c r="X150" s="374"/>
      <c r="Y150" s="374"/>
      <c r="Z150" s="374"/>
      <c r="AA150" s="374"/>
      <c r="AB150" s="374"/>
      <c r="AC150" s="374"/>
      <c r="AD150" s="374"/>
      <c r="AE150" s="374"/>
      <c r="AF150" s="374"/>
      <c r="AG150" s="374"/>
      <c r="AH150" s="374"/>
      <c r="AI150" s="374"/>
      <c r="AJ150" s="374"/>
      <c r="AK150" s="374"/>
      <c r="AL150" s="374"/>
      <c r="AM150" s="374"/>
      <c r="AN150" s="374"/>
      <c r="AO150" s="374"/>
      <c r="AP150" s="374"/>
      <c r="AQ150" s="374"/>
      <c r="AR150" s="374"/>
      <c r="AS150" s="374"/>
      <c r="AT150" s="374"/>
    </row>
    <row r="151" ht="15.75" customHeight="1">
      <c r="A151" s="409"/>
      <c r="B151" s="274"/>
      <c r="C151" s="274"/>
      <c r="D151" s="343"/>
      <c r="E151" s="274"/>
      <c r="F151" s="157"/>
      <c r="G151" s="228"/>
      <c r="H151" s="384"/>
      <c r="I151" s="233"/>
      <c r="J151" s="233"/>
      <c r="K151" s="356"/>
      <c r="L151" s="70"/>
      <c r="M151" s="134"/>
      <c r="N151" s="134"/>
      <c r="O151" s="134"/>
      <c r="P151" s="134"/>
      <c r="Q151" s="134"/>
      <c r="R151" s="134"/>
      <c r="S151" s="134"/>
      <c r="T151" s="134"/>
      <c r="U151" s="134"/>
      <c r="V151" s="134"/>
      <c r="W151" s="134"/>
      <c r="X151" s="134"/>
      <c r="Y151" s="134"/>
      <c r="Z151" s="134"/>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row>
    <row r="152" ht="15.75" customHeight="1">
      <c r="A152" s="409"/>
      <c r="B152" s="274"/>
      <c r="C152" s="274"/>
      <c r="D152" s="343"/>
      <c r="E152" s="274"/>
      <c r="F152" s="157"/>
      <c r="G152" s="228"/>
      <c r="H152" s="384"/>
      <c r="I152" s="233"/>
      <c r="J152" s="233"/>
      <c r="K152" s="356"/>
      <c r="L152" s="70"/>
      <c r="M152" s="134"/>
      <c r="N152" s="134"/>
      <c r="O152" s="134"/>
      <c r="P152" s="134"/>
      <c r="Q152" s="134"/>
      <c r="R152" s="134"/>
      <c r="S152" s="134"/>
      <c r="T152" s="134"/>
      <c r="U152" s="134"/>
      <c r="V152" s="134"/>
      <c r="W152" s="134"/>
      <c r="X152" s="134"/>
      <c r="Y152" s="134"/>
      <c r="Z152" s="134"/>
      <c r="AA152" s="135"/>
      <c r="AB152" s="135"/>
      <c r="AC152" s="135"/>
      <c r="AD152" s="135"/>
      <c r="AE152" s="135"/>
      <c r="AF152" s="135"/>
      <c r="AG152" s="135"/>
      <c r="AH152" s="135"/>
      <c r="AI152" s="135"/>
      <c r="AJ152" s="135"/>
      <c r="AK152" s="135"/>
      <c r="AL152" s="135"/>
      <c r="AM152" s="135"/>
      <c r="AN152" s="135"/>
      <c r="AO152" s="135"/>
      <c r="AP152" s="135"/>
      <c r="AQ152" s="135"/>
      <c r="AR152" s="135"/>
      <c r="AS152" s="135"/>
      <c r="AT152" s="135"/>
    </row>
    <row r="153" ht="15.75" customHeight="1">
      <c r="A153" s="409"/>
      <c r="B153" s="274"/>
      <c r="C153" s="274"/>
      <c r="D153" s="343"/>
      <c r="E153" s="274"/>
      <c r="F153" s="157"/>
      <c r="G153" s="228"/>
      <c r="H153" s="384"/>
      <c r="I153" s="233"/>
      <c r="J153" s="233"/>
      <c r="K153" s="356"/>
      <c r="L153" s="70"/>
      <c r="M153" s="134"/>
      <c r="N153" s="134"/>
      <c r="O153" s="134"/>
      <c r="P153" s="134"/>
      <c r="Q153" s="134"/>
      <c r="R153" s="134"/>
      <c r="S153" s="134"/>
      <c r="T153" s="134"/>
      <c r="U153" s="134"/>
      <c r="V153" s="134"/>
      <c r="W153" s="134"/>
      <c r="X153" s="134"/>
      <c r="Y153" s="134"/>
      <c r="Z153" s="134"/>
      <c r="AA153" s="135"/>
      <c r="AB153" s="135"/>
      <c r="AC153" s="135"/>
      <c r="AD153" s="135"/>
      <c r="AE153" s="135"/>
      <c r="AF153" s="135"/>
      <c r="AG153" s="135"/>
      <c r="AH153" s="135"/>
      <c r="AI153" s="135"/>
      <c r="AJ153" s="135"/>
      <c r="AK153" s="135"/>
      <c r="AL153" s="135"/>
      <c r="AM153" s="135"/>
      <c r="AN153" s="135"/>
      <c r="AO153" s="135"/>
      <c r="AP153" s="135"/>
      <c r="AQ153" s="135"/>
      <c r="AR153" s="135"/>
      <c r="AS153" s="135"/>
      <c r="AT153" s="135"/>
    </row>
    <row r="154" ht="15.75" customHeight="1">
      <c r="A154" s="409"/>
      <c r="B154" s="274"/>
      <c r="C154" s="274"/>
      <c r="D154" s="343"/>
      <c r="E154" s="274"/>
      <c r="F154" s="157"/>
      <c r="G154" s="228"/>
      <c r="H154" s="384"/>
      <c r="I154" s="233"/>
      <c r="J154" s="292"/>
      <c r="K154" s="410"/>
      <c r="L154" s="115"/>
      <c r="M154" s="134"/>
      <c r="N154" s="134"/>
      <c r="O154" s="134"/>
      <c r="P154" s="134"/>
      <c r="Q154" s="134"/>
      <c r="R154" s="134"/>
      <c r="S154" s="134"/>
      <c r="T154" s="134"/>
      <c r="U154" s="134"/>
      <c r="V154" s="134"/>
      <c r="W154" s="134"/>
      <c r="X154" s="134"/>
      <c r="Y154" s="134"/>
      <c r="Z154" s="134"/>
      <c r="AA154" s="135"/>
      <c r="AB154" s="135"/>
      <c r="AC154" s="135"/>
      <c r="AD154" s="135"/>
      <c r="AE154" s="135"/>
      <c r="AF154" s="135"/>
      <c r="AG154" s="135"/>
      <c r="AH154" s="135"/>
      <c r="AI154" s="135"/>
      <c r="AJ154" s="135"/>
      <c r="AK154" s="135"/>
      <c r="AL154" s="135"/>
      <c r="AM154" s="135"/>
      <c r="AN154" s="135"/>
      <c r="AO154" s="135"/>
      <c r="AP154" s="135"/>
      <c r="AQ154" s="135"/>
      <c r="AR154" s="135"/>
      <c r="AS154" s="135"/>
      <c r="AT154" s="135"/>
    </row>
    <row r="155" ht="15.75" customHeight="1">
      <c r="A155" s="347"/>
      <c r="B155" s="411"/>
      <c r="C155" s="6"/>
      <c r="D155" s="412"/>
      <c r="E155" s="168"/>
      <c r="F155" s="171"/>
      <c r="G155" s="171"/>
      <c r="H155" s="171"/>
      <c r="I155" s="286"/>
      <c r="J155" s="413"/>
      <c r="K155" s="350"/>
      <c r="L155" s="350"/>
      <c r="M155" s="134"/>
      <c r="N155" s="134"/>
      <c r="O155" s="134"/>
      <c r="P155" s="134"/>
      <c r="Q155" s="134"/>
      <c r="R155" s="134"/>
      <c r="S155" s="134"/>
      <c r="T155" s="134"/>
      <c r="U155" s="134"/>
      <c r="V155" s="134"/>
      <c r="W155" s="134"/>
      <c r="X155" s="134"/>
      <c r="Y155" s="134"/>
      <c r="Z155" s="134"/>
      <c r="AA155" s="135"/>
      <c r="AB155" s="135"/>
      <c r="AC155" s="135"/>
      <c r="AD155" s="135"/>
      <c r="AE155" s="135"/>
      <c r="AF155" s="135"/>
      <c r="AG155" s="135"/>
      <c r="AH155" s="135"/>
      <c r="AI155" s="135"/>
      <c r="AJ155" s="135"/>
      <c r="AK155" s="135"/>
      <c r="AL155" s="135"/>
      <c r="AM155" s="135"/>
      <c r="AN155" s="135"/>
      <c r="AO155" s="135"/>
      <c r="AP155" s="135"/>
      <c r="AQ155" s="135"/>
      <c r="AR155" s="135"/>
      <c r="AS155" s="135"/>
      <c r="AT155" s="135"/>
    </row>
    <row r="156" ht="15.75" customHeight="1">
      <c r="A156" s="409"/>
      <c r="B156" s="274"/>
      <c r="C156" s="274"/>
      <c r="D156" s="343"/>
      <c r="E156" s="274"/>
      <c r="F156" s="157"/>
      <c r="G156" s="228"/>
      <c r="H156" s="343"/>
      <c r="I156" s="157"/>
      <c r="J156" s="233"/>
      <c r="K156" s="414"/>
      <c r="L156" s="70"/>
      <c r="M156" s="134"/>
      <c r="N156" s="134"/>
      <c r="O156" s="134"/>
      <c r="P156" s="134"/>
      <c r="Q156" s="134"/>
      <c r="R156" s="134"/>
      <c r="S156" s="134"/>
      <c r="T156" s="134"/>
      <c r="U156" s="134"/>
      <c r="V156" s="134"/>
      <c r="W156" s="134"/>
      <c r="X156" s="134"/>
      <c r="Y156" s="134"/>
      <c r="Z156" s="134"/>
      <c r="AA156" s="135"/>
      <c r="AB156" s="135"/>
      <c r="AC156" s="135"/>
      <c r="AD156" s="135"/>
      <c r="AE156" s="135"/>
      <c r="AF156" s="135"/>
      <c r="AG156" s="135"/>
      <c r="AH156" s="135"/>
      <c r="AI156" s="135"/>
      <c r="AJ156" s="135"/>
      <c r="AK156" s="135"/>
      <c r="AL156" s="135"/>
      <c r="AM156" s="135"/>
      <c r="AN156" s="135"/>
      <c r="AO156" s="135"/>
      <c r="AP156" s="135"/>
      <c r="AQ156" s="135"/>
      <c r="AR156" s="135"/>
      <c r="AS156" s="135"/>
      <c r="AT156" s="135"/>
    </row>
    <row r="157" ht="15.75" customHeight="1">
      <c r="A157" s="409"/>
      <c r="B157" s="274"/>
      <c r="C157" s="274"/>
      <c r="D157" s="343"/>
      <c r="E157" s="274"/>
      <c r="F157" s="157"/>
      <c r="G157" s="228"/>
      <c r="H157" s="343"/>
      <c r="I157" s="157"/>
      <c r="J157" s="233"/>
      <c r="K157" s="356"/>
      <c r="L157" s="70"/>
      <c r="M157" s="134"/>
      <c r="N157" s="134"/>
      <c r="O157" s="134"/>
      <c r="P157" s="134"/>
      <c r="Q157" s="134"/>
      <c r="R157" s="134"/>
      <c r="S157" s="134"/>
      <c r="T157" s="134"/>
      <c r="U157" s="134"/>
      <c r="V157" s="134"/>
      <c r="W157" s="134"/>
      <c r="X157" s="134"/>
      <c r="Y157" s="134"/>
      <c r="Z157" s="134"/>
      <c r="AA157" s="135"/>
      <c r="AB157" s="135"/>
      <c r="AC157" s="135"/>
      <c r="AD157" s="135"/>
      <c r="AE157" s="135"/>
      <c r="AF157" s="135"/>
      <c r="AG157" s="135"/>
      <c r="AH157" s="135"/>
      <c r="AI157" s="135"/>
      <c r="AJ157" s="135"/>
      <c r="AK157" s="135"/>
      <c r="AL157" s="135"/>
      <c r="AM157" s="135"/>
      <c r="AN157" s="135"/>
      <c r="AO157" s="135"/>
      <c r="AP157" s="135"/>
      <c r="AQ157" s="135"/>
      <c r="AR157" s="135"/>
      <c r="AS157" s="135"/>
      <c r="AT157" s="135"/>
    </row>
    <row r="158" ht="15.75" customHeight="1">
      <c r="A158" s="409"/>
      <c r="B158" s="274"/>
      <c r="C158" s="274"/>
      <c r="D158" s="343"/>
      <c r="E158" s="274"/>
      <c r="F158" s="157"/>
      <c r="G158" s="228"/>
      <c r="H158" s="343"/>
      <c r="I158" s="157"/>
      <c r="J158" s="233"/>
      <c r="K158" s="356"/>
      <c r="L158" s="70"/>
      <c r="M158" s="134"/>
      <c r="N158" s="134"/>
      <c r="O158" s="134"/>
      <c r="P158" s="134"/>
      <c r="Q158" s="134"/>
      <c r="R158" s="134"/>
      <c r="S158" s="134"/>
      <c r="T158" s="134"/>
      <c r="U158" s="134"/>
      <c r="V158" s="134"/>
      <c r="W158" s="134"/>
      <c r="X158" s="134"/>
      <c r="Y158" s="134"/>
      <c r="Z158" s="134"/>
      <c r="AA158" s="135"/>
      <c r="AB158" s="135"/>
      <c r="AC158" s="135"/>
      <c r="AD158" s="135"/>
      <c r="AE158" s="135"/>
      <c r="AF158" s="135"/>
      <c r="AG158" s="135"/>
      <c r="AH158" s="135"/>
      <c r="AI158" s="135"/>
      <c r="AJ158" s="135"/>
      <c r="AK158" s="135"/>
      <c r="AL158" s="135"/>
      <c r="AM158" s="135"/>
      <c r="AN158" s="135"/>
      <c r="AO158" s="135"/>
      <c r="AP158" s="135"/>
      <c r="AQ158" s="135"/>
      <c r="AR158" s="135"/>
      <c r="AS158" s="135"/>
      <c r="AT158" s="135"/>
    </row>
    <row r="159" ht="15.75" customHeight="1">
      <c r="A159" s="409"/>
      <c r="B159" s="274"/>
      <c r="C159" s="274"/>
      <c r="D159" s="343"/>
      <c r="E159" s="274"/>
      <c r="F159" s="157"/>
      <c r="G159" s="228"/>
      <c r="H159" s="343"/>
      <c r="I159" s="157"/>
      <c r="J159" s="233"/>
      <c r="K159" s="356"/>
      <c r="L159" s="70"/>
      <c r="M159" s="134"/>
      <c r="N159" s="134"/>
      <c r="O159" s="134"/>
      <c r="P159" s="134"/>
      <c r="Q159" s="134"/>
      <c r="R159" s="134"/>
      <c r="S159" s="134"/>
      <c r="T159" s="134"/>
      <c r="U159" s="134"/>
      <c r="V159" s="134"/>
      <c r="W159" s="134"/>
      <c r="X159" s="134"/>
      <c r="Y159" s="134"/>
      <c r="Z159" s="134"/>
      <c r="AA159" s="135"/>
      <c r="AB159" s="135"/>
      <c r="AC159" s="135"/>
      <c r="AD159" s="135"/>
      <c r="AE159" s="135"/>
      <c r="AF159" s="135"/>
      <c r="AG159" s="135"/>
      <c r="AH159" s="135"/>
      <c r="AI159" s="135"/>
      <c r="AJ159" s="135"/>
      <c r="AK159" s="135"/>
      <c r="AL159" s="135"/>
      <c r="AM159" s="135"/>
      <c r="AN159" s="135"/>
      <c r="AO159" s="135"/>
      <c r="AP159" s="135"/>
      <c r="AQ159" s="135"/>
      <c r="AR159" s="135"/>
      <c r="AS159" s="135"/>
      <c r="AT159" s="135"/>
    </row>
    <row r="160" ht="15.75" customHeight="1">
      <c r="A160" s="409"/>
      <c r="B160" s="274"/>
      <c r="C160" s="274"/>
      <c r="D160" s="343"/>
      <c r="E160" s="274"/>
      <c r="F160" s="157"/>
      <c r="G160" s="228"/>
      <c r="H160" s="343"/>
      <c r="I160" s="157"/>
      <c r="J160" s="233"/>
      <c r="K160" s="356"/>
      <c r="L160" s="70"/>
      <c r="M160" s="134"/>
      <c r="N160" s="134"/>
      <c r="O160" s="134"/>
      <c r="P160" s="134"/>
      <c r="Q160" s="134"/>
      <c r="R160" s="134"/>
      <c r="S160" s="134"/>
      <c r="T160" s="134"/>
      <c r="U160" s="134"/>
      <c r="V160" s="134"/>
      <c r="W160" s="134"/>
      <c r="X160" s="134"/>
      <c r="Y160" s="134"/>
      <c r="Z160" s="134"/>
      <c r="AA160" s="135"/>
      <c r="AB160" s="135"/>
      <c r="AC160" s="135"/>
      <c r="AD160" s="135"/>
      <c r="AE160" s="135"/>
      <c r="AF160" s="135"/>
      <c r="AG160" s="135"/>
      <c r="AH160" s="135"/>
      <c r="AI160" s="135"/>
      <c r="AJ160" s="135"/>
      <c r="AK160" s="135"/>
      <c r="AL160" s="135"/>
      <c r="AM160" s="135"/>
      <c r="AN160" s="135"/>
      <c r="AO160" s="135"/>
      <c r="AP160" s="135"/>
      <c r="AQ160" s="135"/>
      <c r="AR160" s="135"/>
      <c r="AS160" s="135"/>
      <c r="AT160" s="135"/>
    </row>
    <row r="161" ht="15.75" customHeight="1">
      <c r="A161" s="409"/>
      <c r="B161" s="274"/>
      <c r="C161" s="274"/>
      <c r="D161" s="343"/>
      <c r="E161" s="274"/>
      <c r="F161" s="157"/>
      <c r="G161" s="228"/>
      <c r="H161" s="343"/>
      <c r="I161" s="157"/>
      <c r="J161" s="233"/>
      <c r="K161" s="356"/>
      <c r="L161" s="70"/>
      <c r="M161" s="134"/>
      <c r="N161" s="134"/>
      <c r="O161" s="134"/>
      <c r="P161" s="134"/>
      <c r="Q161" s="134"/>
      <c r="R161" s="134"/>
      <c r="S161" s="134"/>
      <c r="T161" s="134"/>
      <c r="U161" s="134"/>
      <c r="V161" s="134"/>
      <c r="W161" s="134"/>
      <c r="X161" s="134"/>
      <c r="Y161" s="134"/>
      <c r="Z161" s="134"/>
      <c r="AA161" s="135"/>
      <c r="AB161" s="135"/>
      <c r="AC161" s="135"/>
      <c r="AD161" s="135"/>
      <c r="AE161" s="135"/>
      <c r="AF161" s="135"/>
      <c r="AG161" s="135"/>
      <c r="AH161" s="135"/>
      <c r="AI161" s="135"/>
      <c r="AJ161" s="135"/>
      <c r="AK161" s="135"/>
      <c r="AL161" s="135"/>
      <c r="AM161" s="135"/>
      <c r="AN161" s="135"/>
      <c r="AO161" s="135"/>
      <c r="AP161" s="135"/>
      <c r="AQ161" s="135"/>
      <c r="AR161" s="135"/>
      <c r="AS161" s="135"/>
      <c r="AT161" s="135"/>
    </row>
    <row r="162" ht="15.75" customHeight="1">
      <c r="A162" s="409"/>
      <c r="B162" s="274"/>
      <c r="C162" s="274"/>
      <c r="D162" s="343"/>
      <c r="E162" s="274"/>
      <c r="F162" s="157"/>
      <c r="G162" s="157"/>
      <c r="H162" s="343"/>
      <c r="I162" s="157"/>
      <c r="J162" s="233"/>
      <c r="K162" s="356"/>
      <c r="L162" s="70"/>
      <c r="M162" s="134"/>
      <c r="N162" s="134"/>
      <c r="O162" s="134"/>
      <c r="P162" s="134"/>
      <c r="Q162" s="134"/>
      <c r="R162" s="134"/>
      <c r="S162" s="134"/>
      <c r="T162" s="134"/>
      <c r="U162" s="134"/>
      <c r="V162" s="134"/>
      <c r="W162" s="134"/>
      <c r="X162" s="134"/>
      <c r="Y162" s="134"/>
      <c r="Z162" s="134"/>
      <c r="AA162" s="135"/>
      <c r="AB162" s="135"/>
      <c r="AC162" s="135"/>
      <c r="AD162" s="135"/>
      <c r="AE162" s="135"/>
      <c r="AF162" s="135"/>
      <c r="AG162" s="135"/>
      <c r="AH162" s="135"/>
      <c r="AI162" s="135"/>
      <c r="AJ162" s="135"/>
      <c r="AK162" s="135"/>
      <c r="AL162" s="135"/>
      <c r="AM162" s="135"/>
      <c r="AN162" s="135"/>
      <c r="AO162" s="135"/>
      <c r="AP162" s="135"/>
      <c r="AQ162" s="135"/>
      <c r="AR162" s="135"/>
      <c r="AS162" s="135"/>
      <c r="AT162" s="135"/>
    </row>
    <row r="163" ht="15.75" customHeight="1">
      <c r="A163" s="409"/>
      <c r="B163" s="274"/>
      <c r="C163" s="274"/>
      <c r="D163" s="343"/>
      <c r="E163" s="274"/>
      <c r="F163" s="157"/>
      <c r="G163" s="157"/>
      <c r="H163" s="343"/>
      <c r="I163" s="157"/>
      <c r="J163" s="233"/>
      <c r="K163" s="356"/>
      <c r="L163" s="70"/>
      <c r="M163" s="134"/>
      <c r="N163" s="134"/>
      <c r="O163" s="134"/>
      <c r="P163" s="134"/>
      <c r="Q163" s="134"/>
      <c r="R163" s="134"/>
      <c r="S163" s="134"/>
      <c r="T163" s="134"/>
      <c r="U163" s="134"/>
      <c r="V163" s="134"/>
      <c r="W163" s="134"/>
      <c r="X163" s="134"/>
      <c r="Y163" s="134"/>
      <c r="Z163" s="134"/>
      <c r="AA163" s="135"/>
      <c r="AB163" s="135"/>
      <c r="AC163" s="135"/>
      <c r="AD163" s="135"/>
      <c r="AE163" s="135"/>
      <c r="AF163" s="135"/>
      <c r="AG163" s="135"/>
      <c r="AH163" s="135"/>
      <c r="AI163" s="135"/>
      <c r="AJ163" s="135"/>
      <c r="AK163" s="135"/>
      <c r="AL163" s="135"/>
      <c r="AM163" s="135"/>
      <c r="AN163" s="135"/>
      <c r="AO163" s="135"/>
      <c r="AP163" s="135"/>
      <c r="AQ163" s="135"/>
      <c r="AR163" s="135"/>
      <c r="AS163" s="135"/>
      <c r="AT163" s="135"/>
    </row>
    <row r="164" ht="15.75" customHeight="1">
      <c r="A164" s="409"/>
      <c r="B164" s="274"/>
      <c r="C164" s="275"/>
      <c r="D164" s="343"/>
      <c r="E164" s="274"/>
      <c r="F164" s="157"/>
      <c r="G164" s="157"/>
      <c r="H164" s="343"/>
      <c r="I164" s="157"/>
      <c r="J164" s="233"/>
      <c r="K164" s="356"/>
      <c r="L164" s="70"/>
      <c r="M164" s="134"/>
      <c r="N164" s="134"/>
      <c r="O164" s="134"/>
      <c r="P164" s="134"/>
      <c r="Q164" s="134"/>
      <c r="R164" s="134"/>
      <c r="S164" s="134"/>
      <c r="T164" s="134"/>
      <c r="U164" s="134"/>
      <c r="V164" s="134"/>
      <c r="W164" s="134"/>
      <c r="X164" s="134"/>
      <c r="Y164" s="134"/>
      <c r="Z164" s="134"/>
      <c r="AA164" s="135"/>
      <c r="AB164" s="135"/>
      <c r="AC164" s="135"/>
      <c r="AD164" s="135"/>
      <c r="AE164" s="135"/>
      <c r="AF164" s="135"/>
      <c r="AG164" s="135"/>
      <c r="AH164" s="135"/>
      <c r="AI164" s="135"/>
      <c r="AJ164" s="135"/>
      <c r="AK164" s="135"/>
      <c r="AL164" s="135"/>
      <c r="AM164" s="135"/>
      <c r="AN164" s="135"/>
      <c r="AO164" s="135"/>
      <c r="AP164" s="135"/>
      <c r="AQ164" s="135"/>
      <c r="AR164" s="135"/>
      <c r="AS164" s="135"/>
      <c r="AT164" s="135"/>
    </row>
    <row r="165" ht="15.75" customHeight="1">
      <c r="A165" s="409"/>
      <c r="B165" s="274"/>
      <c r="C165" s="275"/>
      <c r="D165" s="343"/>
      <c r="E165" s="274"/>
      <c r="F165" s="157"/>
      <c r="G165" s="157"/>
      <c r="H165" s="343"/>
      <c r="I165" s="157"/>
      <c r="J165" s="233"/>
      <c r="K165" s="356"/>
      <c r="L165" s="70"/>
      <c r="M165" s="134"/>
      <c r="N165" s="134"/>
      <c r="O165" s="134"/>
      <c r="P165" s="134"/>
      <c r="Q165" s="134"/>
      <c r="R165" s="134"/>
      <c r="S165" s="134"/>
      <c r="T165" s="134"/>
      <c r="U165" s="134"/>
      <c r="V165" s="134"/>
      <c r="W165" s="134"/>
      <c r="X165" s="134"/>
      <c r="Y165" s="134"/>
      <c r="Z165" s="134"/>
      <c r="AA165" s="135"/>
      <c r="AB165" s="135"/>
      <c r="AC165" s="135"/>
      <c r="AD165" s="135"/>
      <c r="AE165" s="135"/>
      <c r="AF165" s="135"/>
      <c r="AG165" s="135"/>
      <c r="AH165" s="135"/>
      <c r="AI165" s="135"/>
      <c r="AJ165" s="135"/>
      <c r="AK165" s="135"/>
      <c r="AL165" s="135"/>
      <c r="AM165" s="135"/>
      <c r="AN165" s="135"/>
      <c r="AO165" s="135"/>
      <c r="AP165" s="135"/>
      <c r="AQ165" s="135"/>
      <c r="AR165" s="135"/>
      <c r="AS165" s="135"/>
      <c r="AT165" s="135"/>
    </row>
    <row r="166" ht="15.75" customHeight="1">
      <c r="A166" s="409"/>
      <c r="B166" s="274"/>
      <c r="C166" s="274"/>
      <c r="D166" s="343"/>
      <c r="E166" s="274"/>
      <c r="F166" s="157"/>
      <c r="G166" s="228"/>
      <c r="H166" s="343"/>
      <c r="I166" s="157"/>
      <c r="J166" s="233"/>
      <c r="K166" s="356"/>
      <c r="L166" s="70"/>
      <c r="M166" s="134"/>
      <c r="N166" s="134"/>
      <c r="O166" s="134"/>
      <c r="P166" s="134"/>
      <c r="Q166" s="134"/>
      <c r="R166" s="134"/>
      <c r="S166" s="134"/>
      <c r="T166" s="134"/>
      <c r="U166" s="134"/>
      <c r="V166" s="134"/>
      <c r="W166" s="134"/>
      <c r="X166" s="134"/>
      <c r="Y166" s="134"/>
      <c r="Z166" s="134"/>
      <c r="AA166" s="135"/>
      <c r="AB166" s="135"/>
      <c r="AC166" s="135"/>
      <c r="AD166" s="135"/>
      <c r="AE166" s="135"/>
      <c r="AF166" s="135"/>
      <c r="AG166" s="135"/>
      <c r="AH166" s="135"/>
      <c r="AI166" s="135"/>
      <c r="AJ166" s="135"/>
      <c r="AK166" s="135"/>
      <c r="AL166" s="135"/>
      <c r="AM166" s="135"/>
      <c r="AN166" s="135"/>
      <c r="AO166" s="135"/>
      <c r="AP166" s="135"/>
      <c r="AQ166" s="135"/>
      <c r="AR166" s="135"/>
      <c r="AS166" s="135"/>
      <c r="AT166" s="135"/>
    </row>
    <row r="167" ht="15.75" customHeight="1">
      <c r="A167" s="409"/>
      <c r="B167" s="274"/>
      <c r="C167" s="274"/>
      <c r="D167" s="343"/>
      <c r="E167" s="274"/>
      <c r="F167" s="157"/>
      <c r="G167" s="157"/>
      <c r="H167" s="343"/>
      <c r="I167" s="157"/>
      <c r="J167" s="233"/>
      <c r="K167" s="356"/>
      <c r="L167" s="70"/>
      <c r="M167" s="134"/>
      <c r="N167" s="134"/>
      <c r="O167" s="134"/>
      <c r="P167" s="134"/>
      <c r="Q167" s="134"/>
      <c r="R167" s="134"/>
      <c r="S167" s="134"/>
      <c r="T167" s="134"/>
      <c r="U167" s="134"/>
      <c r="V167" s="134"/>
      <c r="W167" s="134"/>
      <c r="X167" s="134"/>
      <c r="Y167" s="134"/>
      <c r="Z167" s="134"/>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row>
    <row r="168" ht="15.75" customHeight="1">
      <c r="A168" s="409"/>
      <c r="B168" s="274"/>
      <c r="C168" s="274"/>
      <c r="D168" s="343"/>
      <c r="E168" s="274"/>
      <c r="F168" s="157"/>
      <c r="G168" s="157"/>
      <c r="H168" s="343"/>
      <c r="I168" s="157"/>
      <c r="J168" s="233"/>
      <c r="K168" s="410"/>
      <c r="L168" s="70"/>
      <c r="M168" s="134"/>
      <c r="N168" s="134"/>
      <c r="O168" s="134"/>
      <c r="P168" s="134"/>
      <c r="Q168" s="134"/>
      <c r="R168" s="134"/>
      <c r="S168" s="134"/>
      <c r="T168" s="134"/>
      <c r="U168" s="134"/>
      <c r="V168" s="134"/>
      <c r="W168" s="134"/>
      <c r="X168" s="134"/>
      <c r="Y168" s="134"/>
      <c r="Z168" s="134"/>
      <c r="AA168" s="135"/>
      <c r="AB168" s="135"/>
      <c r="AC168" s="135"/>
      <c r="AD168" s="135"/>
      <c r="AE168" s="135"/>
      <c r="AF168" s="135"/>
      <c r="AG168" s="135"/>
      <c r="AH168" s="135"/>
      <c r="AI168" s="135"/>
      <c r="AJ168" s="135"/>
      <c r="AK168" s="135"/>
      <c r="AL168" s="135"/>
      <c r="AM168" s="135"/>
      <c r="AN168" s="135"/>
      <c r="AO168" s="135"/>
      <c r="AP168" s="135"/>
      <c r="AQ168" s="135"/>
      <c r="AR168" s="135"/>
      <c r="AS168" s="135"/>
      <c r="AT168" s="135"/>
    </row>
    <row r="169" ht="15.75" customHeight="1">
      <c r="A169" s="409"/>
      <c r="B169" s="274"/>
      <c r="C169" s="275"/>
      <c r="D169" s="343"/>
      <c r="E169" s="274"/>
      <c r="F169" s="157"/>
      <c r="G169" s="157"/>
      <c r="H169" s="343"/>
      <c r="I169" s="157"/>
      <c r="J169" s="233"/>
      <c r="K169" s="356"/>
      <c r="L169" s="70"/>
      <c r="M169" s="134"/>
      <c r="N169" s="134"/>
      <c r="O169" s="134"/>
      <c r="P169" s="134"/>
      <c r="Q169" s="134"/>
      <c r="R169" s="134"/>
      <c r="S169" s="134"/>
      <c r="T169" s="134"/>
      <c r="U169" s="134"/>
      <c r="V169" s="134"/>
      <c r="W169" s="134"/>
      <c r="X169" s="134"/>
      <c r="Y169" s="134"/>
      <c r="Z169" s="134"/>
      <c r="AA169" s="135"/>
      <c r="AB169" s="135"/>
      <c r="AC169" s="135"/>
      <c r="AD169" s="135"/>
      <c r="AE169" s="135"/>
      <c r="AF169" s="135"/>
      <c r="AG169" s="135"/>
      <c r="AH169" s="135"/>
      <c r="AI169" s="135"/>
      <c r="AJ169" s="135"/>
      <c r="AK169" s="135"/>
      <c r="AL169" s="135"/>
      <c r="AM169" s="135"/>
      <c r="AN169" s="135"/>
      <c r="AO169" s="135"/>
      <c r="AP169" s="135"/>
      <c r="AQ169" s="135"/>
      <c r="AR169" s="135"/>
      <c r="AS169" s="135"/>
      <c r="AT169" s="135"/>
    </row>
    <row r="170" ht="15.75" customHeight="1">
      <c r="A170" s="409"/>
      <c r="B170" s="274"/>
      <c r="C170" s="274"/>
      <c r="D170" s="343"/>
      <c r="E170" s="274"/>
      <c r="F170" s="157"/>
      <c r="G170" s="157"/>
      <c r="H170" s="343"/>
      <c r="I170" s="157"/>
      <c r="J170" s="233"/>
      <c r="K170" s="356"/>
      <c r="L170" s="70"/>
      <c r="M170" s="134"/>
      <c r="N170" s="134"/>
      <c r="O170" s="134"/>
      <c r="P170" s="134"/>
      <c r="Q170" s="134"/>
      <c r="R170" s="134"/>
      <c r="S170" s="134"/>
      <c r="T170" s="134"/>
      <c r="U170" s="134"/>
      <c r="V170" s="134"/>
      <c r="W170" s="134"/>
      <c r="X170" s="134"/>
      <c r="Y170" s="134"/>
      <c r="Z170" s="134"/>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row>
    <row r="171" ht="15.75" customHeight="1">
      <c r="A171" s="409"/>
      <c r="B171" s="274"/>
      <c r="C171" s="274"/>
      <c r="D171" s="343"/>
      <c r="E171" s="274"/>
      <c r="F171" s="157"/>
      <c r="G171" s="157"/>
      <c r="H171" s="343"/>
      <c r="I171" s="157"/>
      <c r="J171" s="233"/>
      <c r="K171" s="356"/>
      <c r="L171" s="70"/>
      <c r="M171" s="134"/>
      <c r="N171" s="134"/>
      <c r="O171" s="134"/>
      <c r="P171" s="134"/>
      <c r="Q171" s="134"/>
      <c r="R171" s="134"/>
      <c r="S171" s="134"/>
      <c r="T171" s="134"/>
      <c r="U171" s="134"/>
      <c r="V171" s="134"/>
      <c r="W171" s="134"/>
      <c r="X171" s="134"/>
      <c r="Y171" s="134"/>
      <c r="Z171" s="134"/>
      <c r="AA171" s="135"/>
      <c r="AB171" s="135"/>
      <c r="AC171" s="135"/>
      <c r="AD171" s="135"/>
      <c r="AE171" s="135"/>
      <c r="AF171" s="135"/>
      <c r="AG171" s="135"/>
      <c r="AH171" s="135"/>
      <c r="AI171" s="135"/>
      <c r="AJ171" s="135"/>
      <c r="AK171" s="135"/>
      <c r="AL171" s="135"/>
      <c r="AM171" s="135"/>
      <c r="AN171" s="135"/>
      <c r="AO171" s="135"/>
      <c r="AP171" s="135"/>
      <c r="AQ171" s="135"/>
      <c r="AR171" s="135"/>
      <c r="AS171" s="135"/>
      <c r="AT171" s="135"/>
    </row>
    <row r="172" ht="15.75" customHeight="1">
      <c r="A172" s="409"/>
      <c r="B172" s="274"/>
      <c r="C172" s="274"/>
      <c r="D172" s="343"/>
      <c r="E172" s="274"/>
      <c r="F172" s="157"/>
      <c r="G172" s="157"/>
      <c r="H172" s="343"/>
      <c r="I172" s="157"/>
      <c r="J172" s="233"/>
      <c r="K172" s="356"/>
      <c r="L172" s="70"/>
      <c r="M172" s="134"/>
      <c r="N172" s="134"/>
      <c r="O172" s="134"/>
      <c r="P172" s="134"/>
      <c r="Q172" s="134"/>
      <c r="R172" s="134"/>
      <c r="S172" s="134"/>
      <c r="T172" s="134"/>
      <c r="U172" s="134"/>
      <c r="V172" s="134"/>
      <c r="W172" s="134"/>
      <c r="X172" s="134"/>
      <c r="Y172" s="134"/>
      <c r="Z172" s="134"/>
      <c r="AA172" s="135"/>
      <c r="AB172" s="135"/>
      <c r="AC172" s="135"/>
      <c r="AD172" s="135"/>
      <c r="AE172" s="135"/>
      <c r="AF172" s="135"/>
      <c r="AG172" s="135"/>
      <c r="AH172" s="135"/>
      <c r="AI172" s="135"/>
      <c r="AJ172" s="135"/>
      <c r="AK172" s="135"/>
      <c r="AL172" s="135"/>
      <c r="AM172" s="135"/>
      <c r="AN172" s="135"/>
      <c r="AO172" s="135"/>
      <c r="AP172" s="135"/>
      <c r="AQ172" s="135"/>
      <c r="AR172" s="135"/>
      <c r="AS172" s="135"/>
      <c r="AT172" s="135"/>
    </row>
    <row r="173" ht="15.75" customHeight="1">
      <c r="A173" s="409"/>
      <c r="B173" s="274"/>
      <c r="C173" s="274"/>
      <c r="D173" s="343"/>
      <c r="E173" s="274"/>
      <c r="F173" s="157"/>
      <c r="G173" s="157"/>
      <c r="H173" s="343"/>
      <c r="I173" s="157"/>
      <c r="J173" s="233"/>
      <c r="K173" s="356"/>
      <c r="L173" s="70"/>
      <c r="M173" s="134"/>
      <c r="N173" s="134"/>
      <c r="O173" s="134"/>
      <c r="P173" s="134"/>
      <c r="Q173" s="134"/>
      <c r="R173" s="134"/>
      <c r="S173" s="134"/>
      <c r="T173" s="134"/>
      <c r="U173" s="134"/>
      <c r="V173" s="134"/>
      <c r="W173" s="134"/>
      <c r="X173" s="134"/>
      <c r="Y173" s="134"/>
      <c r="Z173" s="134"/>
      <c r="AA173" s="135"/>
      <c r="AB173" s="135"/>
      <c r="AC173" s="135"/>
      <c r="AD173" s="135"/>
      <c r="AE173" s="135"/>
      <c r="AF173" s="135"/>
      <c r="AG173" s="135"/>
      <c r="AH173" s="135"/>
      <c r="AI173" s="135"/>
      <c r="AJ173" s="135"/>
      <c r="AK173" s="135"/>
      <c r="AL173" s="135"/>
      <c r="AM173" s="135"/>
      <c r="AN173" s="135"/>
      <c r="AO173" s="135"/>
      <c r="AP173" s="135"/>
      <c r="AQ173" s="135"/>
      <c r="AR173" s="135"/>
      <c r="AS173" s="135"/>
      <c r="AT173" s="135"/>
    </row>
    <row r="174" ht="15.75" customHeight="1">
      <c r="A174" s="409"/>
      <c r="B174" s="274"/>
      <c r="C174" s="274"/>
      <c r="D174" s="343"/>
      <c r="E174" s="274"/>
      <c r="F174" s="157"/>
      <c r="G174" s="157"/>
      <c r="H174" s="343"/>
      <c r="I174" s="157"/>
      <c r="J174" s="233"/>
      <c r="K174" s="356"/>
      <c r="L174" s="70"/>
      <c r="M174" s="134"/>
      <c r="N174" s="134"/>
      <c r="O174" s="134"/>
      <c r="P174" s="134"/>
      <c r="Q174" s="134"/>
      <c r="R174" s="134"/>
      <c r="S174" s="134"/>
      <c r="T174" s="134"/>
      <c r="U174" s="134"/>
      <c r="V174" s="134"/>
      <c r="W174" s="134"/>
      <c r="X174" s="134"/>
      <c r="Y174" s="134"/>
      <c r="Z174" s="134"/>
      <c r="AA174" s="135"/>
      <c r="AB174" s="135"/>
      <c r="AC174" s="135"/>
      <c r="AD174" s="135"/>
      <c r="AE174" s="135"/>
      <c r="AF174" s="135"/>
      <c r="AG174" s="135"/>
      <c r="AH174" s="135"/>
      <c r="AI174" s="135"/>
      <c r="AJ174" s="135"/>
      <c r="AK174" s="135"/>
      <c r="AL174" s="135"/>
      <c r="AM174" s="135"/>
      <c r="AN174" s="135"/>
      <c r="AO174" s="135"/>
      <c r="AP174" s="135"/>
      <c r="AQ174" s="135"/>
      <c r="AR174" s="135"/>
      <c r="AS174" s="135"/>
      <c r="AT174" s="135"/>
    </row>
    <row r="175" ht="15.75" customHeight="1">
      <c r="A175" s="415"/>
      <c r="B175" s="275"/>
      <c r="C175" s="275"/>
      <c r="D175" s="343"/>
      <c r="E175" s="275"/>
      <c r="F175" s="157"/>
      <c r="G175" s="157"/>
      <c r="H175" s="343"/>
      <c r="I175" s="157"/>
      <c r="J175" s="233"/>
      <c r="K175" s="356"/>
      <c r="L175" s="70"/>
      <c r="M175" s="134"/>
      <c r="N175" s="134"/>
      <c r="O175" s="134"/>
      <c r="P175" s="134"/>
      <c r="Q175" s="134"/>
      <c r="R175" s="134"/>
      <c r="S175" s="134"/>
      <c r="T175" s="134"/>
      <c r="U175" s="134"/>
      <c r="V175" s="134"/>
      <c r="W175" s="134"/>
      <c r="X175" s="134"/>
      <c r="Y175" s="134"/>
      <c r="Z175" s="134"/>
      <c r="AA175" s="135"/>
      <c r="AB175" s="135"/>
      <c r="AC175" s="135"/>
      <c r="AD175" s="135"/>
      <c r="AE175" s="135"/>
      <c r="AF175" s="135"/>
      <c r="AG175" s="135"/>
      <c r="AH175" s="135"/>
      <c r="AI175" s="135"/>
      <c r="AJ175" s="135"/>
      <c r="AK175" s="135"/>
      <c r="AL175" s="135"/>
      <c r="AM175" s="135"/>
      <c r="AN175" s="135"/>
      <c r="AO175" s="135"/>
      <c r="AP175" s="135"/>
      <c r="AQ175" s="135"/>
      <c r="AR175" s="135"/>
      <c r="AS175" s="135"/>
      <c r="AT175" s="135"/>
    </row>
    <row r="176" ht="15.75" customHeight="1">
      <c r="A176" s="347"/>
      <c r="B176" s="411"/>
      <c r="C176" s="6"/>
      <c r="D176" s="412"/>
      <c r="E176" s="168"/>
      <c r="F176" s="171"/>
      <c r="G176" s="171"/>
      <c r="H176" s="171"/>
      <c r="I176" s="286"/>
      <c r="J176" s="413"/>
      <c r="K176" s="350"/>
      <c r="L176" s="350"/>
      <c r="M176" s="134"/>
      <c r="N176" s="134"/>
      <c r="O176" s="134"/>
      <c r="P176" s="134"/>
      <c r="Q176" s="134"/>
      <c r="R176" s="134"/>
      <c r="S176" s="134"/>
      <c r="T176" s="134"/>
      <c r="U176" s="134"/>
      <c r="V176" s="134"/>
      <c r="W176" s="134"/>
      <c r="X176" s="134"/>
      <c r="Y176" s="134"/>
      <c r="Z176" s="134"/>
      <c r="AA176" s="135"/>
      <c r="AB176" s="135"/>
      <c r="AC176" s="135"/>
      <c r="AD176" s="135"/>
      <c r="AE176" s="135"/>
      <c r="AF176" s="135"/>
      <c r="AG176" s="135"/>
      <c r="AH176" s="135"/>
      <c r="AI176" s="135"/>
      <c r="AJ176" s="135"/>
      <c r="AK176" s="135"/>
      <c r="AL176" s="135"/>
      <c r="AM176" s="135"/>
      <c r="AN176" s="135"/>
      <c r="AO176" s="135"/>
      <c r="AP176" s="135"/>
      <c r="AQ176" s="135"/>
      <c r="AR176" s="135"/>
      <c r="AS176" s="135"/>
      <c r="AT176" s="135"/>
    </row>
    <row r="177" ht="15.75" customHeight="1">
      <c r="A177" s="278"/>
      <c r="B177" s="274"/>
      <c r="C177" s="274"/>
      <c r="D177" s="157"/>
      <c r="E177" s="274"/>
      <c r="F177" s="157"/>
      <c r="G177" s="228"/>
      <c r="H177" s="228"/>
      <c r="I177" s="157"/>
      <c r="J177" s="233"/>
      <c r="K177" s="416"/>
      <c r="L177" s="70"/>
      <c r="M177" s="134"/>
      <c r="N177" s="134"/>
      <c r="O177" s="134"/>
      <c r="P177" s="134"/>
      <c r="Q177" s="134"/>
      <c r="R177" s="134"/>
      <c r="S177" s="134"/>
      <c r="T177" s="134"/>
      <c r="U177" s="134"/>
      <c r="V177" s="134"/>
      <c r="W177" s="134"/>
      <c r="X177" s="134"/>
      <c r="Y177" s="134"/>
      <c r="Z177" s="134"/>
      <c r="AA177" s="135"/>
      <c r="AB177" s="135"/>
      <c r="AC177" s="135"/>
      <c r="AD177" s="135"/>
      <c r="AE177" s="135"/>
      <c r="AF177" s="135"/>
      <c r="AG177" s="135"/>
      <c r="AH177" s="135"/>
      <c r="AI177" s="135"/>
      <c r="AJ177" s="135"/>
      <c r="AK177" s="135"/>
      <c r="AL177" s="135"/>
      <c r="AM177" s="135"/>
      <c r="AN177" s="135"/>
      <c r="AO177" s="135"/>
      <c r="AP177" s="135"/>
      <c r="AQ177" s="135"/>
      <c r="AR177" s="135"/>
      <c r="AS177" s="135"/>
      <c r="AT177" s="135"/>
    </row>
    <row r="178" ht="15.75" customHeight="1">
      <c r="A178" s="278"/>
      <c r="B178" s="274"/>
      <c r="C178" s="274"/>
      <c r="D178" s="157"/>
      <c r="E178" s="274"/>
      <c r="F178" s="157"/>
      <c r="G178" s="228"/>
      <c r="H178" s="228"/>
      <c r="I178" s="157"/>
      <c r="J178" s="233"/>
      <c r="K178" s="416"/>
      <c r="L178" s="70"/>
      <c r="M178" s="134"/>
      <c r="N178" s="134"/>
      <c r="O178" s="134"/>
      <c r="P178" s="134"/>
      <c r="Q178" s="134"/>
      <c r="R178" s="134"/>
      <c r="S178" s="134"/>
      <c r="T178" s="134"/>
      <c r="U178" s="134"/>
      <c r="V178" s="134"/>
      <c r="W178" s="134"/>
      <c r="X178" s="134"/>
      <c r="Y178" s="134"/>
      <c r="Z178" s="134"/>
      <c r="AA178" s="135"/>
      <c r="AB178" s="135"/>
      <c r="AC178" s="135"/>
      <c r="AD178" s="135"/>
      <c r="AE178" s="135"/>
      <c r="AF178" s="135"/>
      <c r="AG178" s="135"/>
      <c r="AH178" s="135"/>
      <c r="AI178" s="135"/>
      <c r="AJ178" s="135"/>
      <c r="AK178" s="135"/>
      <c r="AL178" s="135"/>
      <c r="AM178" s="135"/>
      <c r="AN178" s="135"/>
      <c r="AO178" s="135"/>
      <c r="AP178" s="135"/>
      <c r="AQ178" s="135"/>
      <c r="AR178" s="135"/>
      <c r="AS178" s="135"/>
      <c r="AT178" s="135"/>
    </row>
    <row r="179" ht="15.75" customHeight="1">
      <c r="A179" s="278"/>
      <c r="B179" s="274"/>
      <c r="C179" s="274"/>
      <c r="D179" s="157"/>
      <c r="E179" s="274"/>
      <c r="F179" s="157"/>
      <c r="G179" s="228"/>
      <c r="H179" s="228"/>
      <c r="I179" s="157"/>
      <c r="J179" s="233"/>
      <c r="K179" s="416"/>
      <c r="L179" s="70"/>
      <c r="M179" s="134"/>
      <c r="N179" s="134"/>
      <c r="O179" s="134"/>
      <c r="P179" s="134"/>
      <c r="Q179" s="134"/>
      <c r="R179" s="134"/>
      <c r="S179" s="134"/>
      <c r="T179" s="134"/>
      <c r="U179" s="134"/>
      <c r="V179" s="134"/>
      <c r="W179" s="134"/>
      <c r="X179" s="134"/>
      <c r="Y179" s="134"/>
      <c r="Z179" s="134"/>
      <c r="AA179" s="135"/>
      <c r="AB179" s="135"/>
      <c r="AC179" s="135"/>
      <c r="AD179" s="135"/>
      <c r="AE179" s="135"/>
      <c r="AF179" s="135"/>
      <c r="AG179" s="135"/>
      <c r="AH179" s="135"/>
      <c r="AI179" s="135"/>
      <c r="AJ179" s="135"/>
      <c r="AK179" s="135"/>
      <c r="AL179" s="135"/>
      <c r="AM179" s="135"/>
      <c r="AN179" s="135"/>
      <c r="AO179" s="135"/>
      <c r="AP179" s="135"/>
      <c r="AQ179" s="135"/>
      <c r="AR179" s="135"/>
      <c r="AS179" s="135"/>
      <c r="AT179" s="135"/>
    </row>
    <row r="180" ht="15.75" customHeight="1">
      <c r="A180" s="278"/>
      <c r="B180" s="274"/>
      <c r="C180" s="274"/>
      <c r="D180" s="157"/>
      <c r="E180" s="274"/>
      <c r="F180" s="157"/>
      <c r="G180" s="228"/>
      <c r="H180" s="228"/>
      <c r="I180" s="157"/>
      <c r="J180" s="233"/>
      <c r="K180" s="416"/>
      <c r="L180" s="70"/>
      <c r="M180" s="134"/>
      <c r="N180" s="134"/>
      <c r="O180" s="134"/>
      <c r="P180" s="134"/>
      <c r="Q180" s="134"/>
      <c r="R180" s="134"/>
      <c r="S180" s="134"/>
      <c r="T180" s="134"/>
      <c r="U180" s="134"/>
      <c r="V180" s="134"/>
      <c r="W180" s="134"/>
      <c r="X180" s="134"/>
      <c r="Y180" s="134"/>
      <c r="Z180" s="134"/>
      <c r="AA180" s="135"/>
      <c r="AB180" s="135"/>
      <c r="AC180" s="135"/>
      <c r="AD180" s="135"/>
      <c r="AE180" s="135"/>
      <c r="AF180" s="135"/>
      <c r="AG180" s="135"/>
      <c r="AH180" s="135"/>
      <c r="AI180" s="135"/>
      <c r="AJ180" s="135"/>
      <c r="AK180" s="135"/>
      <c r="AL180" s="135"/>
      <c r="AM180" s="135"/>
      <c r="AN180" s="135"/>
      <c r="AO180" s="135"/>
      <c r="AP180" s="135"/>
      <c r="AQ180" s="135"/>
      <c r="AR180" s="135"/>
      <c r="AS180" s="135"/>
      <c r="AT180" s="135"/>
    </row>
    <row r="181" ht="15.75" customHeight="1">
      <c r="A181" s="278"/>
      <c r="B181" s="274"/>
      <c r="C181" s="274"/>
      <c r="D181" s="157"/>
      <c r="E181" s="274"/>
      <c r="F181" s="157"/>
      <c r="G181" s="157"/>
      <c r="H181" s="157"/>
      <c r="I181" s="157"/>
      <c r="J181" s="233"/>
      <c r="K181" s="416"/>
      <c r="L181" s="70"/>
      <c r="M181" s="134"/>
      <c r="N181" s="134"/>
      <c r="O181" s="134"/>
      <c r="P181" s="134"/>
      <c r="Q181" s="134"/>
      <c r="R181" s="134"/>
      <c r="S181" s="134"/>
      <c r="T181" s="134"/>
      <c r="U181" s="134"/>
      <c r="V181" s="134"/>
      <c r="W181" s="134"/>
      <c r="X181" s="134"/>
      <c r="Y181" s="134"/>
      <c r="Z181" s="134"/>
      <c r="AA181" s="135"/>
      <c r="AB181" s="135"/>
      <c r="AC181" s="135"/>
      <c r="AD181" s="135"/>
      <c r="AE181" s="135"/>
      <c r="AF181" s="135"/>
      <c r="AG181" s="135"/>
      <c r="AH181" s="135"/>
      <c r="AI181" s="135"/>
      <c r="AJ181" s="135"/>
      <c r="AK181" s="135"/>
      <c r="AL181" s="135"/>
      <c r="AM181" s="135"/>
      <c r="AN181" s="135"/>
      <c r="AO181" s="135"/>
      <c r="AP181" s="135"/>
      <c r="AQ181" s="135"/>
      <c r="AR181" s="135"/>
      <c r="AS181" s="135"/>
      <c r="AT181" s="135"/>
    </row>
    <row r="182" ht="15.75" customHeight="1">
      <c r="A182" s="278"/>
      <c r="B182" s="274"/>
      <c r="C182" s="274"/>
      <c r="D182" s="157"/>
      <c r="E182" s="274"/>
      <c r="F182" s="157"/>
      <c r="G182" s="157"/>
      <c r="H182" s="157"/>
      <c r="I182" s="157"/>
      <c r="J182" s="233"/>
      <c r="K182" s="416"/>
      <c r="L182" s="70"/>
      <c r="M182" s="134"/>
      <c r="N182" s="134"/>
      <c r="O182" s="134"/>
      <c r="P182" s="134"/>
      <c r="Q182" s="134"/>
      <c r="R182" s="134"/>
      <c r="S182" s="134"/>
      <c r="T182" s="134"/>
      <c r="U182" s="134"/>
      <c r="V182" s="134"/>
      <c r="W182" s="134"/>
      <c r="X182" s="134"/>
      <c r="Y182" s="134"/>
      <c r="Z182" s="134"/>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row>
    <row r="183" ht="15.75" customHeight="1">
      <c r="A183" s="278"/>
      <c r="B183" s="274"/>
      <c r="C183" s="274"/>
      <c r="D183" s="157"/>
      <c r="E183" s="274"/>
      <c r="F183" s="157"/>
      <c r="G183" s="157"/>
      <c r="H183" s="157"/>
      <c r="I183" s="157"/>
      <c r="J183" s="233"/>
      <c r="K183" s="416"/>
      <c r="L183" s="70"/>
      <c r="M183" s="134"/>
      <c r="N183" s="134"/>
      <c r="O183" s="134"/>
      <c r="P183" s="134"/>
      <c r="Q183" s="134"/>
      <c r="R183" s="134"/>
      <c r="S183" s="134"/>
      <c r="T183" s="134"/>
      <c r="U183" s="134"/>
      <c r="V183" s="134"/>
      <c r="W183" s="134"/>
      <c r="X183" s="134"/>
      <c r="Y183" s="134"/>
      <c r="Z183" s="134"/>
      <c r="AA183" s="135"/>
      <c r="AB183" s="135"/>
      <c r="AC183" s="135"/>
      <c r="AD183" s="135"/>
      <c r="AE183" s="135"/>
      <c r="AF183" s="135"/>
      <c r="AG183" s="135"/>
      <c r="AH183" s="135"/>
      <c r="AI183" s="135"/>
      <c r="AJ183" s="135"/>
      <c r="AK183" s="135"/>
      <c r="AL183" s="135"/>
      <c r="AM183" s="135"/>
      <c r="AN183" s="135"/>
      <c r="AO183" s="135"/>
      <c r="AP183" s="135"/>
      <c r="AQ183" s="135"/>
      <c r="AR183" s="135"/>
      <c r="AS183" s="135"/>
      <c r="AT183" s="135"/>
    </row>
    <row r="184" ht="15.75" customHeight="1">
      <c r="A184" s="278"/>
      <c r="B184" s="274"/>
      <c r="C184" s="274"/>
      <c r="D184" s="157"/>
      <c r="E184" s="274"/>
      <c r="F184" s="157"/>
      <c r="G184" s="157"/>
      <c r="H184" s="157"/>
      <c r="I184" s="157"/>
      <c r="J184" s="233"/>
      <c r="K184" s="416"/>
      <c r="L184" s="70"/>
      <c r="M184" s="134"/>
      <c r="N184" s="134"/>
      <c r="O184" s="134"/>
      <c r="P184" s="134"/>
      <c r="Q184" s="134"/>
      <c r="R184" s="134"/>
      <c r="S184" s="134"/>
      <c r="T184" s="134"/>
      <c r="U184" s="134"/>
      <c r="V184" s="134"/>
      <c r="W184" s="134"/>
      <c r="X184" s="134"/>
      <c r="Y184" s="134"/>
      <c r="Z184" s="134"/>
      <c r="AA184" s="135"/>
      <c r="AB184" s="135"/>
      <c r="AC184" s="135"/>
      <c r="AD184" s="135"/>
      <c r="AE184" s="135"/>
      <c r="AF184" s="135"/>
      <c r="AG184" s="135"/>
      <c r="AH184" s="135"/>
      <c r="AI184" s="135"/>
      <c r="AJ184" s="135"/>
      <c r="AK184" s="135"/>
      <c r="AL184" s="135"/>
      <c r="AM184" s="135"/>
      <c r="AN184" s="135"/>
      <c r="AO184" s="135"/>
      <c r="AP184" s="135"/>
      <c r="AQ184" s="135"/>
      <c r="AR184" s="135"/>
      <c r="AS184" s="135"/>
      <c r="AT184" s="135"/>
    </row>
    <row r="185" ht="15.75" customHeight="1">
      <c r="A185" s="278"/>
      <c r="B185" s="274"/>
      <c r="C185" s="274"/>
      <c r="D185" s="157"/>
      <c r="E185" s="274"/>
      <c r="F185" s="157"/>
      <c r="G185" s="157"/>
      <c r="H185" s="157"/>
      <c r="I185" s="157"/>
      <c r="J185" s="233"/>
      <c r="K185" s="416"/>
      <c r="L185" s="70"/>
      <c r="M185" s="134"/>
      <c r="N185" s="134"/>
      <c r="O185" s="134"/>
      <c r="P185" s="134"/>
      <c r="Q185" s="134"/>
      <c r="R185" s="134"/>
      <c r="S185" s="134"/>
      <c r="T185" s="134"/>
      <c r="U185" s="134"/>
      <c r="V185" s="134"/>
      <c r="W185" s="134"/>
      <c r="X185" s="134"/>
      <c r="Y185" s="134"/>
      <c r="Z185" s="134"/>
      <c r="AA185" s="135"/>
      <c r="AB185" s="135"/>
      <c r="AC185" s="135"/>
      <c r="AD185" s="135"/>
      <c r="AE185" s="135"/>
      <c r="AF185" s="135"/>
      <c r="AG185" s="135"/>
      <c r="AH185" s="135"/>
      <c r="AI185" s="135"/>
      <c r="AJ185" s="135"/>
      <c r="AK185" s="135"/>
      <c r="AL185" s="135"/>
      <c r="AM185" s="135"/>
      <c r="AN185" s="135"/>
      <c r="AO185" s="135"/>
      <c r="AP185" s="135"/>
      <c r="AQ185" s="135"/>
      <c r="AR185" s="135"/>
      <c r="AS185" s="135"/>
      <c r="AT185" s="135"/>
    </row>
    <row r="186" ht="15.75" customHeight="1">
      <c r="A186" s="278"/>
      <c r="B186" s="274"/>
      <c r="C186" s="274"/>
      <c r="D186" s="157"/>
      <c r="E186" s="274"/>
      <c r="F186" s="157"/>
      <c r="G186" s="157"/>
      <c r="H186" s="157"/>
      <c r="I186" s="157"/>
      <c r="J186" s="233"/>
      <c r="K186" s="416"/>
      <c r="L186" s="70"/>
      <c r="M186" s="134"/>
      <c r="N186" s="134"/>
      <c r="O186" s="134"/>
      <c r="P186" s="134"/>
      <c r="Q186" s="134"/>
      <c r="R186" s="134"/>
      <c r="S186" s="134"/>
      <c r="T186" s="134"/>
      <c r="U186" s="134"/>
      <c r="V186" s="134"/>
      <c r="W186" s="134"/>
      <c r="X186" s="134"/>
      <c r="Y186" s="134"/>
      <c r="Z186" s="134"/>
      <c r="AA186" s="135"/>
      <c r="AB186" s="135"/>
      <c r="AC186" s="135"/>
      <c r="AD186" s="135"/>
      <c r="AE186" s="135"/>
      <c r="AF186" s="135"/>
      <c r="AG186" s="135"/>
      <c r="AH186" s="135"/>
      <c r="AI186" s="135"/>
      <c r="AJ186" s="135"/>
      <c r="AK186" s="135"/>
      <c r="AL186" s="135"/>
      <c r="AM186" s="135"/>
      <c r="AN186" s="135"/>
      <c r="AO186" s="135"/>
      <c r="AP186" s="135"/>
      <c r="AQ186" s="135"/>
      <c r="AR186" s="135"/>
      <c r="AS186" s="135"/>
      <c r="AT186" s="135"/>
    </row>
    <row r="187" ht="15.75" customHeight="1">
      <c r="A187" s="278"/>
      <c r="B187" s="274"/>
      <c r="C187" s="274"/>
      <c r="D187" s="157"/>
      <c r="E187" s="274"/>
      <c r="F187" s="157"/>
      <c r="G187" s="157"/>
      <c r="H187" s="157"/>
      <c r="I187" s="157"/>
      <c r="J187" s="233"/>
      <c r="K187" s="416"/>
      <c r="L187" s="70"/>
      <c r="M187" s="134"/>
      <c r="N187" s="134"/>
      <c r="O187" s="134"/>
      <c r="P187" s="134"/>
      <c r="Q187" s="134"/>
      <c r="R187" s="134"/>
      <c r="S187" s="134"/>
      <c r="T187" s="134"/>
      <c r="U187" s="134"/>
      <c r="V187" s="134"/>
      <c r="W187" s="134"/>
      <c r="X187" s="134"/>
      <c r="Y187" s="134"/>
      <c r="Z187" s="134"/>
      <c r="AA187" s="135"/>
      <c r="AB187" s="135"/>
      <c r="AC187" s="135"/>
      <c r="AD187" s="135"/>
      <c r="AE187" s="135"/>
      <c r="AF187" s="135"/>
      <c r="AG187" s="135"/>
      <c r="AH187" s="135"/>
      <c r="AI187" s="135"/>
      <c r="AJ187" s="135"/>
      <c r="AK187" s="135"/>
      <c r="AL187" s="135"/>
      <c r="AM187" s="135"/>
      <c r="AN187" s="135"/>
      <c r="AO187" s="135"/>
      <c r="AP187" s="135"/>
      <c r="AQ187" s="135"/>
      <c r="AR187" s="135"/>
      <c r="AS187" s="135"/>
      <c r="AT187" s="135"/>
    </row>
    <row r="188" ht="15.75" customHeight="1">
      <c r="A188" s="278"/>
      <c r="B188" s="274"/>
      <c r="C188" s="274"/>
      <c r="D188" s="157"/>
      <c r="E188" s="274"/>
      <c r="F188" s="157"/>
      <c r="G188" s="157"/>
      <c r="H188" s="157"/>
      <c r="I188" s="157"/>
      <c r="J188" s="233"/>
      <c r="K188" s="416"/>
      <c r="L188" s="70"/>
      <c r="M188" s="134"/>
      <c r="N188" s="134"/>
      <c r="O188" s="134"/>
      <c r="P188" s="134"/>
      <c r="Q188" s="134"/>
      <c r="R188" s="134"/>
      <c r="S188" s="134"/>
      <c r="T188" s="134"/>
      <c r="U188" s="134"/>
      <c r="V188" s="134"/>
      <c r="W188" s="134"/>
      <c r="X188" s="134"/>
      <c r="Y188" s="134"/>
      <c r="Z188" s="134"/>
      <c r="AA188" s="135"/>
      <c r="AB188" s="135"/>
      <c r="AC188" s="135"/>
      <c r="AD188" s="135"/>
      <c r="AE188" s="135"/>
      <c r="AF188" s="135"/>
      <c r="AG188" s="135"/>
      <c r="AH188" s="135"/>
      <c r="AI188" s="135"/>
      <c r="AJ188" s="135"/>
      <c r="AK188" s="135"/>
      <c r="AL188" s="135"/>
      <c r="AM188" s="135"/>
      <c r="AN188" s="135"/>
      <c r="AO188" s="135"/>
      <c r="AP188" s="135"/>
      <c r="AQ188" s="135"/>
      <c r="AR188" s="135"/>
      <c r="AS188" s="135"/>
      <c r="AT188" s="135"/>
    </row>
    <row r="189" ht="15.75" customHeight="1">
      <c r="A189" s="278"/>
      <c r="B189" s="274"/>
      <c r="C189" s="274"/>
      <c r="D189" s="157"/>
      <c r="E189" s="274"/>
      <c r="F189" s="157"/>
      <c r="G189" s="228"/>
      <c r="H189" s="228"/>
      <c r="I189" s="157"/>
      <c r="J189" s="233"/>
      <c r="K189" s="416"/>
      <c r="L189" s="70"/>
      <c r="M189" s="134"/>
      <c r="N189" s="134"/>
      <c r="O189" s="134"/>
      <c r="P189" s="134"/>
      <c r="Q189" s="134"/>
      <c r="R189" s="134"/>
      <c r="S189" s="134"/>
      <c r="T189" s="134"/>
      <c r="U189" s="134"/>
      <c r="V189" s="134"/>
      <c r="W189" s="134"/>
      <c r="X189" s="134"/>
      <c r="Y189" s="134"/>
      <c r="Z189" s="134"/>
      <c r="AA189" s="135"/>
      <c r="AB189" s="135"/>
      <c r="AC189" s="135"/>
      <c r="AD189" s="135"/>
      <c r="AE189" s="135"/>
      <c r="AF189" s="135"/>
      <c r="AG189" s="135"/>
      <c r="AH189" s="135"/>
      <c r="AI189" s="135"/>
      <c r="AJ189" s="135"/>
      <c r="AK189" s="135"/>
      <c r="AL189" s="135"/>
      <c r="AM189" s="135"/>
      <c r="AN189" s="135"/>
      <c r="AO189" s="135"/>
      <c r="AP189" s="135"/>
      <c r="AQ189" s="135"/>
      <c r="AR189" s="135"/>
      <c r="AS189" s="135"/>
      <c r="AT189" s="135"/>
    </row>
    <row r="190" ht="15.75" customHeight="1">
      <c r="A190" s="278"/>
      <c r="B190" s="274"/>
      <c r="C190" s="274"/>
      <c r="D190" s="343"/>
      <c r="E190" s="274"/>
      <c r="F190" s="157"/>
      <c r="G190" s="157"/>
      <c r="H190" s="343"/>
      <c r="I190" s="157"/>
      <c r="J190" s="233"/>
      <c r="K190" s="416"/>
      <c r="L190" s="70"/>
      <c r="M190" s="134"/>
      <c r="N190" s="134"/>
      <c r="O190" s="134"/>
      <c r="P190" s="134"/>
      <c r="Q190" s="134"/>
      <c r="R190" s="134"/>
      <c r="S190" s="134"/>
      <c r="T190" s="134"/>
      <c r="U190" s="134"/>
      <c r="V190" s="134"/>
      <c r="W190" s="134"/>
      <c r="X190" s="134"/>
      <c r="Y190" s="134"/>
      <c r="Z190" s="134"/>
      <c r="AA190" s="135"/>
      <c r="AB190" s="135"/>
      <c r="AC190" s="135"/>
      <c r="AD190" s="135"/>
      <c r="AE190" s="135"/>
      <c r="AF190" s="135"/>
      <c r="AG190" s="135"/>
      <c r="AH190" s="135"/>
      <c r="AI190" s="135"/>
      <c r="AJ190" s="135"/>
      <c r="AK190" s="135"/>
      <c r="AL190" s="135"/>
      <c r="AM190" s="135"/>
      <c r="AN190" s="135"/>
      <c r="AO190" s="135"/>
      <c r="AP190" s="135"/>
      <c r="AQ190" s="135"/>
      <c r="AR190" s="135"/>
      <c r="AS190" s="135"/>
      <c r="AT190" s="135"/>
    </row>
    <row r="191" ht="15.75" customHeight="1">
      <c r="A191" s="278"/>
      <c r="B191" s="274"/>
      <c r="C191" s="275"/>
      <c r="D191" s="343"/>
      <c r="E191" s="274"/>
      <c r="F191" s="70"/>
      <c r="G191" s="115"/>
      <c r="H191" s="362"/>
      <c r="I191" s="157"/>
      <c r="J191" s="233"/>
      <c r="K191" s="416"/>
      <c r="L191" s="70"/>
      <c r="M191" s="134"/>
      <c r="N191" s="134"/>
      <c r="O191" s="134"/>
      <c r="P191" s="134"/>
      <c r="Q191" s="134"/>
      <c r="R191" s="134"/>
      <c r="S191" s="134"/>
      <c r="T191" s="134"/>
      <c r="U191" s="134"/>
      <c r="V191" s="134"/>
      <c r="W191" s="134"/>
      <c r="X191" s="134"/>
      <c r="Y191" s="134"/>
      <c r="Z191" s="134"/>
      <c r="AA191" s="135"/>
      <c r="AB191" s="135"/>
      <c r="AC191" s="135"/>
      <c r="AD191" s="135"/>
      <c r="AE191" s="135"/>
      <c r="AF191" s="135"/>
      <c r="AG191" s="135"/>
      <c r="AH191" s="135"/>
      <c r="AI191" s="135"/>
      <c r="AJ191" s="135"/>
      <c r="AK191" s="135"/>
      <c r="AL191" s="135"/>
      <c r="AM191" s="135"/>
      <c r="AN191" s="135"/>
      <c r="AO191" s="135"/>
      <c r="AP191" s="135"/>
      <c r="AQ191" s="135"/>
      <c r="AR191" s="135"/>
      <c r="AS191" s="135"/>
      <c r="AT191" s="135"/>
    </row>
    <row r="192" ht="15.75" customHeight="1">
      <c r="A192" s="278"/>
      <c r="B192" s="274"/>
      <c r="C192" s="274"/>
      <c r="D192" s="343"/>
      <c r="E192" s="274"/>
      <c r="F192" s="70"/>
      <c r="G192" s="70"/>
      <c r="H192" s="417"/>
      <c r="I192" s="157"/>
      <c r="J192" s="233"/>
      <c r="K192" s="416"/>
      <c r="L192" s="70"/>
      <c r="M192" s="134"/>
      <c r="N192" s="134"/>
      <c r="O192" s="134"/>
      <c r="P192" s="134"/>
      <c r="Q192" s="134"/>
      <c r="R192" s="134"/>
      <c r="S192" s="134"/>
      <c r="T192" s="134"/>
      <c r="U192" s="134"/>
      <c r="V192" s="134"/>
      <c r="W192" s="134"/>
      <c r="X192" s="134"/>
      <c r="Y192" s="134"/>
      <c r="Z192" s="134"/>
      <c r="AA192" s="135"/>
      <c r="AB192" s="135"/>
      <c r="AC192" s="135"/>
      <c r="AD192" s="135"/>
      <c r="AE192" s="135"/>
      <c r="AF192" s="135"/>
      <c r="AG192" s="135"/>
      <c r="AH192" s="135"/>
      <c r="AI192" s="135"/>
      <c r="AJ192" s="135"/>
      <c r="AK192" s="135"/>
      <c r="AL192" s="135"/>
      <c r="AM192" s="135"/>
      <c r="AN192" s="135"/>
      <c r="AO192" s="135"/>
      <c r="AP192" s="135"/>
      <c r="AQ192" s="135"/>
      <c r="AR192" s="135"/>
      <c r="AS192" s="135"/>
      <c r="AT192" s="135"/>
    </row>
    <row r="193" ht="15.75" customHeight="1">
      <c r="A193" s="278"/>
      <c r="B193" s="274"/>
      <c r="C193" s="274"/>
      <c r="D193" s="343"/>
      <c r="E193" s="275"/>
      <c r="F193" s="70"/>
      <c r="G193" s="115"/>
      <c r="H193" s="417"/>
      <c r="I193" s="157"/>
      <c r="J193" s="233"/>
      <c r="K193" s="416"/>
      <c r="L193" s="70"/>
      <c r="M193" s="134"/>
      <c r="N193" s="134"/>
      <c r="O193" s="134"/>
      <c r="P193" s="134"/>
      <c r="Q193" s="134"/>
      <c r="R193" s="134"/>
      <c r="S193" s="134"/>
      <c r="T193" s="134"/>
      <c r="U193" s="134"/>
      <c r="V193" s="134"/>
      <c r="W193" s="134"/>
      <c r="X193" s="134"/>
      <c r="Y193" s="134"/>
      <c r="Z193" s="134"/>
      <c r="AA193" s="135"/>
      <c r="AB193" s="135"/>
      <c r="AC193" s="135"/>
      <c r="AD193" s="135"/>
      <c r="AE193" s="135"/>
      <c r="AF193" s="135"/>
      <c r="AG193" s="135"/>
      <c r="AH193" s="135"/>
      <c r="AI193" s="135"/>
      <c r="AJ193" s="135"/>
      <c r="AK193" s="135"/>
      <c r="AL193" s="135"/>
      <c r="AM193" s="135"/>
      <c r="AN193" s="135"/>
      <c r="AO193" s="135"/>
      <c r="AP193" s="135"/>
      <c r="AQ193" s="135"/>
      <c r="AR193" s="135"/>
      <c r="AS193" s="135"/>
      <c r="AT193" s="135"/>
    </row>
    <row r="194" ht="15.75" customHeight="1">
      <c r="A194" s="278"/>
      <c r="B194" s="275"/>
      <c r="C194" s="275"/>
      <c r="D194" s="343"/>
      <c r="E194" s="274"/>
      <c r="F194" s="70"/>
      <c r="G194" s="115"/>
      <c r="H194" s="417"/>
      <c r="I194" s="157"/>
      <c r="J194" s="233"/>
      <c r="K194" s="416"/>
      <c r="L194" s="70"/>
      <c r="M194" s="134"/>
      <c r="N194" s="134"/>
      <c r="O194" s="134"/>
      <c r="P194" s="134"/>
      <c r="Q194" s="134"/>
      <c r="R194" s="134"/>
      <c r="S194" s="134"/>
      <c r="T194" s="134"/>
      <c r="U194" s="134"/>
      <c r="V194" s="134"/>
      <c r="W194" s="134"/>
      <c r="X194" s="134"/>
      <c r="Y194" s="134"/>
      <c r="Z194" s="134"/>
      <c r="AA194" s="135"/>
      <c r="AB194" s="135"/>
      <c r="AC194" s="135"/>
      <c r="AD194" s="135"/>
      <c r="AE194" s="135"/>
      <c r="AF194" s="135"/>
      <c r="AG194" s="135"/>
      <c r="AH194" s="135"/>
      <c r="AI194" s="135"/>
      <c r="AJ194" s="135"/>
      <c r="AK194" s="135"/>
      <c r="AL194" s="135"/>
      <c r="AM194" s="135"/>
      <c r="AN194" s="135"/>
      <c r="AO194" s="135"/>
      <c r="AP194" s="135"/>
      <c r="AQ194" s="135"/>
      <c r="AR194" s="135"/>
      <c r="AS194" s="135"/>
      <c r="AT194" s="135"/>
    </row>
    <row r="195" ht="15.75" customHeight="1">
      <c r="A195" s="278"/>
      <c r="B195" s="274"/>
      <c r="C195" s="275"/>
      <c r="D195" s="343"/>
      <c r="E195" s="274"/>
      <c r="F195" s="70"/>
      <c r="G195" s="115"/>
      <c r="H195" s="417"/>
      <c r="I195" s="157"/>
      <c r="J195" s="233"/>
      <c r="K195" s="416"/>
      <c r="L195" s="70"/>
      <c r="M195" s="134"/>
      <c r="N195" s="134"/>
      <c r="O195" s="134"/>
      <c r="P195" s="134"/>
      <c r="Q195" s="134"/>
      <c r="R195" s="134"/>
      <c r="S195" s="134"/>
      <c r="T195" s="134"/>
      <c r="U195" s="134"/>
      <c r="V195" s="134"/>
      <c r="W195" s="134"/>
      <c r="X195" s="134"/>
      <c r="Y195" s="134"/>
      <c r="Z195" s="134"/>
      <c r="AA195" s="135"/>
      <c r="AB195" s="135"/>
      <c r="AC195" s="135"/>
      <c r="AD195" s="135"/>
      <c r="AE195" s="135"/>
      <c r="AF195" s="135"/>
      <c r="AG195" s="135"/>
      <c r="AH195" s="135"/>
      <c r="AI195" s="135"/>
      <c r="AJ195" s="135"/>
      <c r="AK195" s="135"/>
      <c r="AL195" s="135"/>
      <c r="AM195" s="135"/>
      <c r="AN195" s="135"/>
      <c r="AO195" s="135"/>
      <c r="AP195" s="135"/>
      <c r="AQ195" s="135"/>
      <c r="AR195" s="135"/>
      <c r="AS195" s="135"/>
      <c r="AT195" s="135"/>
    </row>
    <row r="196" ht="15.75" customHeight="1">
      <c r="A196" s="347"/>
      <c r="B196" s="411"/>
      <c r="C196" s="6"/>
      <c r="D196" s="412"/>
      <c r="E196" s="199"/>
      <c r="F196" s="412"/>
      <c r="G196" s="412"/>
      <c r="H196" s="412"/>
      <c r="I196" s="171"/>
      <c r="J196" s="233"/>
      <c r="K196" s="350"/>
      <c r="L196" s="70"/>
      <c r="M196" s="134"/>
      <c r="N196" s="134"/>
      <c r="O196" s="134"/>
      <c r="P196" s="134"/>
      <c r="Q196" s="134"/>
      <c r="R196" s="134"/>
      <c r="S196" s="134"/>
      <c r="T196" s="134"/>
      <c r="U196" s="134"/>
      <c r="V196" s="134"/>
      <c r="W196" s="134"/>
      <c r="X196" s="134"/>
      <c r="Y196" s="134"/>
      <c r="Z196" s="134"/>
      <c r="AA196" s="135"/>
      <c r="AB196" s="135"/>
      <c r="AC196" s="135"/>
      <c r="AD196" s="135"/>
      <c r="AE196" s="135"/>
      <c r="AF196" s="135"/>
      <c r="AG196" s="135"/>
      <c r="AH196" s="135"/>
      <c r="AI196" s="135"/>
      <c r="AJ196" s="135"/>
      <c r="AK196" s="135"/>
      <c r="AL196" s="135"/>
      <c r="AM196" s="135"/>
      <c r="AN196" s="135"/>
      <c r="AO196" s="135"/>
      <c r="AP196" s="135"/>
      <c r="AQ196" s="135"/>
      <c r="AR196" s="135"/>
      <c r="AS196" s="135"/>
      <c r="AT196" s="135"/>
    </row>
    <row r="197" ht="15.75" customHeight="1">
      <c r="A197" s="287"/>
      <c r="B197" s="274"/>
      <c r="C197" s="274"/>
      <c r="D197" s="157"/>
      <c r="E197" s="274"/>
      <c r="F197" s="157"/>
      <c r="G197" s="228"/>
      <c r="H197" s="228"/>
      <c r="I197" s="157"/>
      <c r="J197" s="233"/>
      <c r="K197" s="356"/>
      <c r="L197" s="70"/>
      <c r="M197" s="134"/>
      <c r="N197" s="134"/>
      <c r="O197" s="134"/>
      <c r="P197" s="134"/>
      <c r="Q197" s="134"/>
      <c r="R197" s="134"/>
      <c r="S197" s="134"/>
      <c r="T197" s="134"/>
      <c r="U197" s="134"/>
      <c r="V197" s="134"/>
      <c r="W197" s="134"/>
      <c r="X197" s="134"/>
      <c r="Y197" s="134"/>
      <c r="Z197" s="134"/>
      <c r="AA197" s="135"/>
      <c r="AB197" s="135"/>
      <c r="AC197" s="135"/>
      <c r="AD197" s="135"/>
      <c r="AE197" s="135"/>
      <c r="AF197" s="135"/>
      <c r="AG197" s="135"/>
      <c r="AH197" s="135"/>
      <c r="AI197" s="135"/>
      <c r="AJ197" s="135"/>
      <c r="AK197" s="135"/>
      <c r="AL197" s="135"/>
      <c r="AM197" s="135"/>
      <c r="AN197" s="135"/>
      <c r="AO197" s="135"/>
      <c r="AP197" s="135"/>
      <c r="AQ197" s="135"/>
      <c r="AR197" s="135"/>
      <c r="AS197" s="135"/>
      <c r="AT197" s="135"/>
    </row>
    <row r="198" ht="15.75" customHeight="1">
      <c r="A198" s="287"/>
      <c r="B198" s="274"/>
      <c r="C198" s="274"/>
      <c r="D198" s="157"/>
      <c r="E198" s="274"/>
      <c r="F198" s="157"/>
      <c r="G198" s="228"/>
      <c r="H198" s="228"/>
      <c r="I198" s="157"/>
      <c r="J198" s="233"/>
      <c r="K198" s="356"/>
      <c r="L198" s="70"/>
      <c r="M198" s="134"/>
      <c r="N198" s="134"/>
      <c r="O198" s="134"/>
      <c r="P198" s="134"/>
      <c r="Q198" s="134"/>
      <c r="R198" s="134"/>
      <c r="S198" s="134"/>
      <c r="T198" s="134"/>
      <c r="U198" s="134"/>
      <c r="V198" s="134"/>
      <c r="W198" s="134"/>
      <c r="X198" s="134"/>
      <c r="Y198" s="134"/>
      <c r="Z198" s="134"/>
      <c r="AA198" s="135"/>
      <c r="AB198" s="135"/>
      <c r="AC198" s="135"/>
      <c r="AD198" s="135"/>
      <c r="AE198" s="135"/>
      <c r="AF198" s="135"/>
      <c r="AG198" s="135"/>
      <c r="AH198" s="135"/>
      <c r="AI198" s="135"/>
      <c r="AJ198" s="135"/>
      <c r="AK198" s="135"/>
      <c r="AL198" s="135"/>
      <c r="AM198" s="135"/>
      <c r="AN198" s="135"/>
      <c r="AO198" s="135"/>
      <c r="AP198" s="135"/>
      <c r="AQ198" s="135"/>
      <c r="AR198" s="135"/>
      <c r="AS198" s="135"/>
      <c r="AT198" s="135"/>
    </row>
    <row r="199" ht="15.75" customHeight="1">
      <c r="A199" s="287"/>
      <c r="B199" s="274"/>
      <c r="C199" s="274"/>
      <c r="D199" s="157"/>
      <c r="E199" s="274"/>
      <c r="F199" s="157"/>
      <c r="G199" s="228"/>
      <c r="H199" s="228"/>
      <c r="I199" s="157"/>
      <c r="J199" s="233"/>
      <c r="K199" s="356"/>
      <c r="L199" s="70"/>
      <c r="M199" s="134"/>
      <c r="N199" s="134"/>
      <c r="O199" s="134"/>
      <c r="P199" s="134"/>
      <c r="Q199" s="134"/>
      <c r="R199" s="134"/>
      <c r="S199" s="134"/>
      <c r="T199" s="134"/>
      <c r="U199" s="134"/>
      <c r="V199" s="134"/>
      <c r="W199" s="134"/>
      <c r="X199" s="134"/>
      <c r="Y199" s="134"/>
      <c r="Z199" s="134"/>
      <c r="AA199" s="135"/>
      <c r="AB199" s="135"/>
      <c r="AC199" s="135"/>
      <c r="AD199" s="135"/>
      <c r="AE199" s="135"/>
      <c r="AF199" s="135"/>
      <c r="AG199" s="135"/>
      <c r="AH199" s="135"/>
      <c r="AI199" s="135"/>
      <c r="AJ199" s="135"/>
      <c r="AK199" s="135"/>
      <c r="AL199" s="135"/>
      <c r="AM199" s="135"/>
      <c r="AN199" s="135"/>
      <c r="AO199" s="135"/>
      <c r="AP199" s="135"/>
      <c r="AQ199" s="135"/>
      <c r="AR199" s="135"/>
      <c r="AS199" s="135"/>
      <c r="AT199" s="135"/>
    </row>
    <row r="200" ht="15.75" customHeight="1">
      <c r="A200" s="287"/>
      <c r="B200" s="274"/>
      <c r="C200" s="274"/>
      <c r="D200" s="157"/>
      <c r="E200" s="274"/>
      <c r="F200" s="157"/>
      <c r="G200" s="228"/>
      <c r="H200" s="228"/>
      <c r="I200" s="157"/>
      <c r="J200" s="233"/>
      <c r="K200" s="356"/>
      <c r="L200" s="70"/>
      <c r="M200" s="134"/>
      <c r="N200" s="134"/>
      <c r="O200" s="134"/>
      <c r="P200" s="134"/>
      <c r="Q200" s="134"/>
      <c r="R200" s="134"/>
      <c r="S200" s="134"/>
      <c r="T200" s="134"/>
      <c r="U200" s="134"/>
      <c r="V200" s="134"/>
      <c r="W200" s="134"/>
      <c r="X200" s="134"/>
      <c r="Y200" s="134"/>
      <c r="Z200" s="134"/>
      <c r="AA200" s="135"/>
      <c r="AB200" s="135"/>
      <c r="AC200" s="135"/>
      <c r="AD200" s="135"/>
      <c r="AE200" s="135"/>
      <c r="AF200" s="135"/>
      <c r="AG200" s="135"/>
      <c r="AH200" s="135"/>
      <c r="AI200" s="135"/>
      <c r="AJ200" s="135"/>
      <c r="AK200" s="135"/>
      <c r="AL200" s="135"/>
      <c r="AM200" s="135"/>
      <c r="AN200" s="135"/>
      <c r="AO200" s="135"/>
      <c r="AP200" s="135"/>
      <c r="AQ200" s="135"/>
      <c r="AR200" s="135"/>
      <c r="AS200" s="135"/>
      <c r="AT200" s="135"/>
    </row>
    <row r="201" ht="15.75" customHeight="1">
      <c r="A201" s="287"/>
      <c r="B201" s="274"/>
      <c r="C201" s="274"/>
      <c r="D201" s="157"/>
      <c r="E201" s="274"/>
      <c r="F201" s="157"/>
      <c r="G201" s="228"/>
      <c r="H201" s="228"/>
      <c r="I201" s="157"/>
      <c r="J201" s="233"/>
      <c r="K201" s="356"/>
      <c r="L201" s="70"/>
      <c r="M201" s="134"/>
      <c r="N201" s="134"/>
      <c r="O201" s="134"/>
      <c r="P201" s="134"/>
      <c r="Q201" s="134"/>
      <c r="R201" s="134"/>
      <c r="S201" s="134"/>
      <c r="T201" s="134"/>
      <c r="U201" s="134"/>
      <c r="V201" s="134"/>
      <c r="W201" s="134"/>
      <c r="X201" s="134"/>
      <c r="Y201" s="134"/>
      <c r="Z201" s="134"/>
      <c r="AA201" s="135"/>
      <c r="AB201" s="135"/>
      <c r="AC201" s="135"/>
      <c r="AD201" s="135"/>
      <c r="AE201" s="135"/>
      <c r="AF201" s="135"/>
      <c r="AG201" s="135"/>
      <c r="AH201" s="135"/>
      <c r="AI201" s="135"/>
      <c r="AJ201" s="135"/>
      <c r="AK201" s="135"/>
      <c r="AL201" s="135"/>
      <c r="AM201" s="135"/>
      <c r="AN201" s="135"/>
      <c r="AO201" s="135"/>
      <c r="AP201" s="135"/>
      <c r="AQ201" s="135"/>
      <c r="AR201" s="135"/>
      <c r="AS201" s="135"/>
      <c r="AT201" s="135"/>
    </row>
    <row r="202" ht="15.75" customHeight="1">
      <c r="A202" s="287"/>
      <c r="B202" s="274"/>
      <c r="C202" s="274"/>
      <c r="D202" s="157"/>
      <c r="E202" s="274"/>
      <c r="F202" s="157"/>
      <c r="G202" s="228"/>
      <c r="H202" s="228"/>
      <c r="I202" s="157"/>
      <c r="J202" s="233"/>
      <c r="K202" s="356"/>
      <c r="L202" s="70"/>
      <c r="M202" s="134"/>
      <c r="N202" s="134"/>
      <c r="O202" s="134"/>
      <c r="P202" s="134"/>
      <c r="Q202" s="134"/>
      <c r="R202" s="134"/>
      <c r="S202" s="134"/>
      <c r="T202" s="134"/>
      <c r="U202" s="134"/>
      <c r="V202" s="134"/>
      <c r="W202" s="134"/>
      <c r="X202" s="134"/>
      <c r="Y202" s="134"/>
      <c r="Z202" s="134"/>
      <c r="AA202" s="135"/>
      <c r="AB202" s="135"/>
      <c r="AC202" s="135"/>
      <c r="AD202" s="135"/>
      <c r="AE202" s="135"/>
      <c r="AF202" s="135"/>
      <c r="AG202" s="135"/>
      <c r="AH202" s="135"/>
      <c r="AI202" s="135"/>
      <c r="AJ202" s="135"/>
      <c r="AK202" s="135"/>
      <c r="AL202" s="135"/>
      <c r="AM202" s="135"/>
      <c r="AN202" s="135"/>
      <c r="AO202" s="135"/>
      <c r="AP202" s="135"/>
      <c r="AQ202" s="135"/>
      <c r="AR202" s="135"/>
      <c r="AS202" s="135"/>
      <c r="AT202" s="135"/>
    </row>
    <row r="203" ht="15.75" customHeight="1">
      <c r="A203" s="287"/>
      <c r="B203" s="274"/>
      <c r="C203" s="274"/>
      <c r="D203" s="157"/>
      <c r="E203" s="274"/>
      <c r="F203" s="157"/>
      <c r="G203" s="228"/>
      <c r="H203" s="228"/>
      <c r="I203" s="157"/>
      <c r="J203" s="233"/>
      <c r="K203" s="356"/>
      <c r="L203" s="70"/>
      <c r="M203" s="134"/>
      <c r="N203" s="134"/>
      <c r="O203" s="134"/>
      <c r="P203" s="134"/>
      <c r="Q203" s="134"/>
      <c r="R203" s="134"/>
      <c r="S203" s="134"/>
      <c r="T203" s="134"/>
      <c r="U203" s="134"/>
      <c r="V203" s="134"/>
      <c r="W203" s="134"/>
      <c r="X203" s="134"/>
      <c r="Y203" s="134"/>
      <c r="Z203" s="134"/>
      <c r="AA203" s="135"/>
      <c r="AB203" s="135"/>
      <c r="AC203" s="135"/>
      <c r="AD203" s="135"/>
      <c r="AE203" s="135"/>
      <c r="AF203" s="135"/>
      <c r="AG203" s="135"/>
      <c r="AH203" s="135"/>
      <c r="AI203" s="135"/>
      <c r="AJ203" s="135"/>
      <c r="AK203" s="135"/>
      <c r="AL203" s="135"/>
      <c r="AM203" s="135"/>
      <c r="AN203" s="135"/>
      <c r="AO203" s="135"/>
      <c r="AP203" s="135"/>
      <c r="AQ203" s="135"/>
      <c r="AR203" s="135"/>
      <c r="AS203" s="135"/>
      <c r="AT203" s="135"/>
    </row>
    <row r="204" ht="15.75" customHeight="1">
      <c r="A204" s="287"/>
      <c r="B204" s="274"/>
      <c r="C204" s="274"/>
      <c r="D204" s="157"/>
      <c r="E204" s="274"/>
      <c r="F204" s="157"/>
      <c r="G204" s="228"/>
      <c r="H204" s="228"/>
      <c r="I204" s="157"/>
      <c r="J204" s="233"/>
      <c r="K204" s="356"/>
      <c r="L204" s="70"/>
      <c r="M204" s="134"/>
      <c r="N204" s="134"/>
      <c r="O204" s="134"/>
      <c r="P204" s="134"/>
      <c r="Q204" s="134"/>
      <c r="R204" s="134"/>
      <c r="S204" s="134"/>
      <c r="T204" s="134"/>
      <c r="U204" s="134"/>
      <c r="V204" s="134"/>
      <c r="W204" s="134"/>
      <c r="X204" s="134"/>
      <c r="Y204" s="134"/>
      <c r="Z204" s="134"/>
      <c r="AA204" s="135"/>
      <c r="AB204" s="135"/>
      <c r="AC204" s="135"/>
      <c r="AD204" s="135"/>
      <c r="AE204" s="135"/>
      <c r="AF204" s="135"/>
      <c r="AG204" s="135"/>
      <c r="AH204" s="135"/>
      <c r="AI204" s="135"/>
      <c r="AJ204" s="135"/>
      <c r="AK204" s="135"/>
      <c r="AL204" s="135"/>
      <c r="AM204" s="135"/>
      <c r="AN204" s="135"/>
      <c r="AO204" s="135"/>
      <c r="AP204" s="135"/>
      <c r="AQ204" s="135"/>
      <c r="AR204" s="135"/>
      <c r="AS204" s="135"/>
      <c r="AT204" s="135"/>
    </row>
    <row r="205" ht="15.75" customHeight="1">
      <c r="A205" s="287"/>
      <c r="B205" s="274"/>
      <c r="C205" s="274"/>
      <c r="D205" s="157"/>
      <c r="E205" s="274"/>
      <c r="F205" s="157"/>
      <c r="G205" s="228"/>
      <c r="H205" s="228"/>
      <c r="I205" s="157"/>
      <c r="J205" s="233"/>
      <c r="K205" s="410"/>
      <c r="L205" s="70"/>
      <c r="M205" s="134"/>
      <c r="N205" s="134"/>
      <c r="O205" s="134"/>
      <c r="P205" s="134"/>
      <c r="Q205" s="134"/>
      <c r="R205" s="134"/>
      <c r="S205" s="134"/>
      <c r="T205" s="134"/>
      <c r="U205" s="134"/>
      <c r="V205" s="134"/>
      <c r="W205" s="134"/>
      <c r="X205" s="134"/>
      <c r="Y205" s="134"/>
      <c r="Z205" s="134"/>
      <c r="AA205" s="135"/>
      <c r="AB205" s="135"/>
      <c r="AC205" s="135"/>
      <c r="AD205" s="135"/>
      <c r="AE205" s="135"/>
      <c r="AF205" s="135"/>
      <c r="AG205" s="135"/>
      <c r="AH205" s="135"/>
      <c r="AI205" s="135"/>
      <c r="AJ205" s="135"/>
      <c r="AK205" s="135"/>
      <c r="AL205" s="135"/>
      <c r="AM205" s="135"/>
      <c r="AN205" s="135"/>
      <c r="AO205" s="135"/>
      <c r="AP205" s="135"/>
      <c r="AQ205" s="135"/>
      <c r="AR205" s="135"/>
      <c r="AS205" s="135"/>
      <c r="AT205" s="135"/>
    </row>
    <row r="206" ht="15.75" customHeight="1">
      <c r="A206" s="287"/>
      <c r="B206" s="274"/>
      <c r="C206" s="274"/>
      <c r="D206" s="157"/>
      <c r="E206" s="274"/>
      <c r="F206" s="157"/>
      <c r="G206" s="228"/>
      <c r="H206" s="228"/>
      <c r="I206" s="157"/>
      <c r="J206" s="233"/>
      <c r="K206" s="410"/>
      <c r="L206" s="70"/>
      <c r="M206" s="134"/>
      <c r="N206" s="134"/>
      <c r="O206" s="134"/>
      <c r="P206" s="134"/>
      <c r="Q206" s="134"/>
      <c r="R206" s="134"/>
      <c r="S206" s="134"/>
      <c r="T206" s="134"/>
      <c r="U206" s="134"/>
      <c r="V206" s="134"/>
      <c r="W206" s="134"/>
      <c r="X206" s="134"/>
      <c r="Y206" s="134"/>
      <c r="Z206" s="134"/>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row>
    <row r="207" ht="15.75" customHeight="1">
      <c r="A207" s="287"/>
      <c r="B207" s="274"/>
      <c r="C207" s="274"/>
      <c r="D207" s="157"/>
      <c r="E207" s="274"/>
      <c r="F207" s="157"/>
      <c r="G207" s="228"/>
      <c r="H207" s="228"/>
      <c r="I207" s="157"/>
      <c r="J207" s="233"/>
      <c r="K207" s="356"/>
      <c r="L207" s="70"/>
      <c r="M207" s="134"/>
      <c r="N207" s="134"/>
      <c r="O207" s="134"/>
      <c r="P207" s="134"/>
      <c r="Q207" s="134"/>
      <c r="R207" s="134"/>
      <c r="S207" s="134"/>
      <c r="T207" s="134"/>
      <c r="U207" s="134"/>
      <c r="V207" s="134"/>
      <c r="W207" s="134"/>
      <c r="X207" s="134"/>
      <c r="Y207" s="134"/>
      <c r="Z207" s="134"/>
      <c r="AA207" s="135"/>
      <c r="AB207" s="135"/>
      <c r="AC207" s="135"/>
      <c r="AD207" s="135"/>
      <c r="AE207" s="135"/>
      <c r="AF207" s="135"/>
      <c r="AG207" s="135"/>
      <c r="AH207" s="135"/>
      <c r="AI207" s="135"/>
      <c r="AJ207" s="135"/>
      <c r="AK207" s="135"/>
      <c r="AL207" s="135"/>
      <c r="AM207" s="135"/>
      <c r="AN207" s="135"/>
      <c r="AO207" s="135"/>
      <c r="AP207" s="135"/>
      <c r="AQ207" s="135"/>
      <c r="AR207" s="135"/>
      <c r="AS207" s="135"/>
      <c r="AT207" s="135"/>
    </row>
    <row r="208" ht="15.75" customHeight="1">
      <c r="A208" s="287"/>
      <c r="B208" s="274"/>
      <c r="C208" s="274"/>
      <c r="D208" s="157"/>
      <c r="E208" s="274"/>
      <c r="F208" s="157"/>
      <c r="G208" s="228"/>
      <c r="H208" s="228"/>
      <c r="I208" s="157"/>
      <c r="J208" s="233"/>
      <c r="K208" s="356"/>
      <c r="L208" s="70"/>
      <c r="M208" s="134"/>
      <c r="N208" s="134"/>
      <c r="O208" s="134"/>
      <c r="P208" s="134"/>
      <c r="Q208" s="134"/>
      <c r="R208" s="134"/>
      <c r="S208" s="134"/>
      <c r="T208" s="134"/>
      <c r="U208" s="134"/>
      <c r="V208" s="134"/>
      <c r="W208" s="134"/>
      <c r="X208" s="134"/>
      <c r="Y208" s="134"/>
      <c r="Z208" s="134"/>
      <c r="AA208" s="135"/>
      <c r="AB208" s="135"/>
      <c r="AC208" s="135"/>
      <c r="AD208" s="135"/>
      <c r="AE208" s="135"/>
      <c r="AF208" s="135"/>
      <c r="AG208" s="135"/>
      <c r="AH208" s="135"/>
      <c r="AI208" s="135"/>
      <c r="AJ208" s="135"/>
      <c r="AK208" s="135"/>
      <c r="AL208" s="135"/>
      <c r="AM208" s="135"/>
      <c r="AN208" s="135"/>
      <c r="AO208" s="135"/>
      <c r="AP208" s="135"/>
      <c r="AQ208" s="135"/>
      <c r="AR208" s="135"/>
      <c r="AS208" s="135"/>
      <c r="AT208" s="135"/>
    </row>
    <row r="209" ht="15.75" customHeight="1">
      <c r="A209" s="287"/>
      <c r="B209" s="274"/>
      <c r="C209" s="274"/>
      <c r="D209" s="157"/>
      <c r="E209" s="274"/>
      <c r="F209" s="157"/>
      <c r="G209" s="228"/>
      <c r="H209" s="228"/>
      <c r="I209" s="157"/>
      <c r="J209" s="233"/>
      <c r="K209" s="356"/>
      <c r="L209" s="70"/>
      <c r="M209" s="134"/>
      <c r="N209" s="134"/>
      <c r="O209" s="134"/>
      <c r="P209" s="134"/>
      <c r="Q209" s="134"/>
      <c r="R209" s="134"/>
      <c r="S209" s="134"/>
      <c r="T209" s="134"/>
      <c r="U209" s="134"/>
      <c r="V209" s="134"/>
      <c r="W209" s="134"/>
      <c r="X209" s="134"/>
      <c r="Y209" s="134"/>
      <c r="Z209" s="134"/>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row>
    <row r="210" ht="15.75" customHeight="1">
      <c r="A210" s="287"/>
      <c r="B210" s="274"/>
      <c r="C210" s="274"/>
      <c r="D210" s="157"/>
      <c r="E210" s="274"/>
      <c r="F210" s="157"/>
      <c r="G210" s="228"/>
      <c r="H210" s="228"/>
      <c r="I210" s="157"/>
      <c r="J210" s="233"/>
      <c r="K210" s="356"/>
      <c r="L210" s="70"/>
      <c r="M210" s="134"/>
      <c r="N210" s="134"/>
      <c r="O210" s="134"/>
      <c r="P210" s="134"/>
      <c r="Q210" s="134"/>
      <c r="R210" s="134"/>
      <c r="S210" s="134"/>
      <c r="T210" s="134"/>
      <c r="U210" s="134"/>
      <c r="V210" s="134"/>
      <c r="W210" s="134"/>
      <c r="X210" s="134"/>
      <c r="Y210" s="134"/>
      <c r="Z210" s="134"/>
      <c r="AA210" s="135"/>
      <c r="AB210" s="135"/>
      <c r="AC210" s="135"/>
      <c r="AD210" s="135"/>
      <c r="AE210" s="135"/>
      <c r="AF210" s="135"/>
      <c r="AG210" s="135"/>
      <c r="AH210" s="135"/>
      <c r="AI210" s="135"/>
      <c r="AJ210" s="135"/>
      <c r="AK210" s="135"/>
      <c r="AL210" s="135"/>
      <c r="AM210" s="135"/>
      <c r="AN210" s="135"/>
      <c r="AO210" s="135"/>
      <c r="AP210" s="135"/>
      <c r="AQ210" s="135"/>
      <c r="AR210" s="135"/>
      <c r="AS210" s="135"/>
      <c r="AT210" s="135"/>
    </row>
    <row r="211" ht="15.75" customHeight="1">
      <c r="A211" s="287"/>
      <c r="B211" s="274"/>
      <c r="C211" s="274"/>
      <c r="D211" s="157"/>
      <c r="E211" s="274"/>
      <c r="F211" s="157"/>
      <c r="G211" s="228"/>
      <c r="H211" s="228"/>
      <c r="I211" s="157"/>
      <c r="J211" s="233"/>
      <c r="K211" s="356"/>
      <c r="L211" s="70"/>
      <c r="M211" s="134"/>
      <c r="N211" s="134"/>
      <c r="O211" s="134"/>
      <c r="P211" s="134"/>
      <c r="Q211" s="134"/>
      <c r="R211" s="134"/>
      <c r="S211" s="134"/>
      <c r="T211" s="134"/>
      <c r="U211" s="134"/>
      <c r="V211" s="134"/>
      <c r="W211" s="134"/>
      <c r="X211" s="134"/>
      <c r="Y211" s="134"/>
      <c r="Z211" s="134"/>
      <c r="AA211" s="135"/>
      <c r="AB211" s="135"/>
      <c r="AC211" s="135"/>
      <c r="AD211" s="135"/>
      <c r="AE211" s="135"/>
      <c r="AF211" s="135"/>
      <c r="AG211" s="135"/>
      <c r="AH211" s="135"/>
      <c r="AI211" s="135"/>
      <c r="AJ211" s="135"/>
      <c r="AK211" s="135"/>
      <c r="AL211" s="135"/>
      <c r="AM211" s="135"/>
      <c r="AN211" s="135"/>
      <c r="AO211" s="135"/>
      <c r="AP211" s="135"/>
      <c r="AQ211" s="135"/>
      <c r="AR211" s="135"/>
      <c r="AS211" s="135"/>
      <c r="AT211" s="135"/>
    </row>
    <row r="212" ht="15.75" customHeight="1">
      <c r="A212" s="287"/>
      <c r="B212" s="285"/>
      <c r="C212" s="274"/>
      <c r="D212" s="157"/>
      <c r="E212" s="274"/>
      <c r="F212" s="157"/>
      <c r="G212" s="157"/>
      <c r="H212" s="157"/>
      <c r="I212" s="157"/>
      <c r="J212" s="233"/>
      <c r="K212" s="410"/>
      <c r="L212" s="70"/>
      <c r="M212" s="134"/>
      <c r="N212" s="134"/>
      <c r="O212" s="134"/>
      <c r="P212" s="134"/>
      <c r="Q212" s="134"/>
      <c r="R212" s="134"/>
      <c r="S212" s="134"/>
      <c r="T212" s="134"/>
      <c r="U212" s="134"/>
      <c r="V212" s="134"/>
      <c r="W212" s="134"/>
      <c r="X212" s="134"/>
      <c r="Y212" s="134"/>
      <c r="Z212" s="134"/>
      <c r="AA212" s="135"/>
      <c r="AB212" s="135"/>
      <c r="AC212" s="135"/>
      <c r="AD212" s="135"/>
      <c r="AE212" s="135"/>
      <c r="AF212" s="135"/>
      <c r="AG212" s="135"/>
      <c r="AH212" s="135"/>
      <c r="AI212" s="135"/>
      <c r="AJ212" s="135"/>
      <c r="AK212" s="135"/>
      <c r="AL212" s="135"/>
      <c r="AM212" s="135"/>
      <c r="AN212" s="135"/>
      <c r="AO212" s="135"/>
      <c r="AP212" s="135"/>
      <c r="AQ212" s="135"/>
      <c r="AR212" s="135"/>
      <c r="AS212" s="135"/>
      <c r="AT212" s="135"/>
    </row>
    <row r="213" ht="15.75" customHeight="1">
      <c r="A213" s="70"/>
      <c r="B213" s="284"/>
      <c r="C213" s="275"/>
      <c r="D213" s="157"/>
      <c r="E213" s="275"/>
      <c r="F213" s="157"/>
      <c r="G213" s="157"/>
      <c r="H213" s="157"/>
      <c r="I213" s="157"/>
      <c r="J213" s="233"/>
      <c r="K213" s="356"/>
      <c r="L213" s="70"/>
      <c r="M213" s="134"/>
      <c r="N213" s="134"/>
      <c r="O213" s="134"/>
      <c r="P213" s="134"/>
      <c r="Q213" s="134"/>
      <c r="R213" s="134"/>
      <c r="S213" s="134"/>
      <c r="T213" s="134"/>
      <c r="U213" s="134"/>
      <c r="V213" s="134"/>
      <c r="W213" s="134"/>
      <c r="X213" s="134"/>
      <c r="Y213" s="134"/>
      <c r="Z213" s="134"/>
      <c r="AA213" s="135"/>
      <c r="AB213" s="135"/>
      <c r="AC213" s="135"/>
      <c r="AD213" s="135"/>
      <c r="AE213" s="135"/>
      <c r="AF213" s="135"/>
      <c r="AG213" s="135"/>
      <c r="AH213" s="135"/>
      <c r="AI213" s="135"/>
      <c r="AJ213" s="135"/>
      <c r="AK213" s="135"/>
      <c r="AL213" s="135"/>
      <c r="AM213" s="135"/>
      <c r="AN213" s="135"/>
      <c r="AO213" s="135"/>
      <c r="AP213" s="135"/>
      <c r="AQ213" s="135"/>
      <c r="AR213" s="135"/>
      <c r="AS213" s="135"/>
      <c r="AT213" s="135"/>
    </row>
    <row r="214" ht="15.75" customHeight="1">
      <c r="A214" s="287"/>
      <c r="B214" s="285"/>
      <c r="C214" s="274"/>
      <c r="D214" s="157"/>
      <c r="E214" s="274"/>
      <c r="F214" s="157"/>
      <c r="G214" s="157"/>
      <c r="H214" s="157"/>
      <c r="I214" s="157"/>
      <c r="J214" s="233"/>
      <c r="K214" s="410"/>
      <c r="L214" s="70"/>
      <c r="M214" s="134"/>
      <c r="N214" s="134"/>
      <c r="O214" s="134"/>
      <c r="P214" s="134"/>
      <c r="Q214" s="134"/>
      <c r="R214" s="134"/>
      <c r="S214" s="134"/>
      <c r="T214" s="134"/>
      <c r="U214" s="134"/>
      <c r="V214" s="134"/>
      <c r="W214" s="134"/>
      <c r="X214" s="134"/>
      <c r="Y214" s="134"/>
      <c r="Z214" s="134"/>
      <c r="AA214" s="135"/>
      <c r="AB214" s="135"/>
      <c r="AC214" s="135"/>
      <c r="AD214" s="135"/>
      <c r="AE214" s="135"/>
      <c r="AF214" s="135"/>
      <c r="AG214" s="135"/>
      <c r="AH214" s="135"/>
      <c r="AI214" s="135"/>
      <c r="AJ214" s="135"/>
      <c r="AK214" s="135"/>
      <c r="AL214" s="135"/>
      <c r="AM214" s="135"/>
      <c r="AN214" s="135"/>
      <c r="AO214" s="135"/>
      <c r="AP214" s="135"/>
      <c r="AQ214" s="135"/>
      <c r="AR214" s="135"/>
      <c r="AS214" s="135"/>
      <c r="AT214" s="135"/>
    </row>
    <row r="215" ht="15.75" customHeight="1">
      <c r="A215" s="287"/>
      <c r="B215" s="274"/>
      <c r="C215" s="274"/>
      <c r="D215" s="157"/>
      <c r="E215" s="274"/>
      <c r="F215" s="157"/>
      <c r="G215" s="157"/>
      <c r="H215" s="157"/>
      <c r="I215" s="157"/>
      <c r="J215" s="233"/>
      <c r="K215" s="410"/>
      <c r="L215" s="70"/>
      <c r="M215" s="134"/>
      <c r="N215" s="134"/>
      <c r="O215" s="134"/>
      <c r="P215" s="134"/>
      <c r="Q215" s="134"/>
      <c r="R215" s="134"/>
      <c r="S215" s="134"/>
      <c r="T215" s="134"/>
      <c r="U215" s="134"/>
      <c r="V215" s="134"/>
      <c r="W215" s="134"/>
      <c r="X215" s="134"/>
      <c r="Y215" s="134"/>
      <c r="Z215" s="134"/>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row>
    <row r="216" ht="15.75" customHeight="1">
      <c r="A216" s="287"/>
      <c r="B216" s="274"/>
      <c r="C216" s="274"/>
      <c r="D216" s="157"/>
      <c r="E216" s="274"/>
      <c r="F216" s="157"/>
      <c r="G216" s="228"/>
      <c r="H216" s="418"/>
      <c r="I216" s="157"/>
      <c r="J216" s="233"/>
      <c r="K216" s="356"/>
      <c r="L216" s="70"/>
      <c r="M216" s="134"/>
      <c r="N216" s="134"/>
      <c r="O216" s="134"/>
      <c r="P216" s="134"/>
      <c r="Q216" s="134"/>
      <c r="R216" s="134"/>
      <c r="S216" s="134"/>
      <c r="T216" s="134"/>
      <c r="U216" s="134"/>
      <c r="V216" s="134"/>
      <c r="W216" s="134"/>
      <c r="X216" s="134"/>
      <c r="Y216" s="134"/>
      <c r="Z216" s="134"/>
      <c r="AA216" s="135"/>
      <c r="AB216" s="135"/>
      <c r="AC216" s="135"/>
      <c r="AD216" s="135"/>
      <c r="AE216" s="135"/>
      <c r="AF216" s="135"/>
      <c r="AG216" s="135"/>
      <c r="AH216" s="135"/>
      <c r="AI216" s="135"/>
      <c r="AJ216" s="135"/>
      <c r="AK216" s="135"/>
      <c r="AL216" s="135"/>
      <c r="AM216" s="135"/>
      <c r="AN216" s="135"/>
      <c r="AO216" s="135"/>
      <c r="AP216" s="135"/>
      <c r="AQ216" s="135"/>
      <c r="AR216" s="135"/>
      <c r="AS216" s="135"/>
      <c r="AT216" s="135"/>
    </row>
    <row r="217" ht="15.75" customHeight="1">
      <c r="A217" s="287"/>
      <c r="B217" s="419"/>
      <c r="C217" s="274"/>
      <c r="D217" s="157"/>
      <c r="E217" s="274"/>
      <c r="F217" s="157"/>
      <c r="G217" s="228"/>
      <c r="H217" s="228"/>
      <c r="I217" s="157"/>
      <c r="J217" s="233"/>
      <c r="K217" s="356"/>
      <c r="L217" s="70"/>
      <c r="M217" s="134"/>
      <c r="N217" s="134"/>
      <c r="O217" s="134"/>
      <c r="P217" s="134"/>
      <c r="Q217" s="134"/>
      <c r="R217" s="134"/>
      <c r="S217" s="134"/>
      <c r="T217" s="134"/>
      <c r="U217" s="134"/>
      <c r="V217" s="134"/>
      <c r="W217" s="134"/>
      <c r="X217" s="134"/>
      <c r="Y217" s="134"/>
      <c r="Z217" s="134"/>
      <c r="AA217" s="135"/>
      <c r="AB217" s="135"/>
      <c r="AC217" s="135"/>
      <c r="AD217" s="135"/>
      <c r="AE217" s="135"/>
      <c r="AF217" s="135"/>
      <c r="AG217" s="135"/>
      <c r="AH217" s="135"/>
      <c r="AI217" s="135"/>
      <c r="AJ217" s="135"/>
      <c r="AK217" s="135"/>
      <c r="AL217" s="135"/>
      <c r="AM217" s="135"/>
      <c r="AN217" s="135"/>
      <c r="AO217" s="135"/>
      <c r="AP217" s="135"/>
      <c r="AQ217" s="135"/>
      <c r="AR217" s="135"/>
      <c r="AS217" s="135"/>
      <c r="AT217" s="135"/>
    </row>
    <row r="218" ht="15.75" customHeight="1">
      <c r="A218" s="287"/>
      <c r="B218" s="284"/>
      <c r="C218" s="274"/>
      <c r="D218" s="157"/>
      <c r="E218" s="274"/>
      <c r="F218" s="157"/>
      <c r="G218" s="228"/>
      <c r="H218" s="228"/>
      <c r="I218" s="157"/>
      <c r="J218" s="233"/>
      <c r="K218" s="356"/>
      <c r="L218" s="70"/>
      <c r="M218" s="134"/>
      <c r="N218" s="134"/>
      <c r="O218" s="134"/>
      <c r="P218" s="134"/>
      <c r="Q218" s="134"/>
      <c r="R218" s="134"/>
      <c r="S218" s="134"/>
      <c r="T218" s="134"/>
      <c r="U218" s="134"/>
      <c r="V218" s="134"/>
      <c r="W218" s="134"/>
      <c r="X218" s="134"/>
      <c r="Y218" s="134"/>
      <c r="Z218" s="134"/>
      <c r="AA218" s="135"/>
      <c r="AB218" s="135"/>
      <c r="AC218" s="135"/>
      <c r="AD218" s="135"/>
      <c r="AE218" s="135"/>
      <c r="AF218" s="135"/>
      <c r="AG218" s="135"/>
      <c r="AH218" s="135"/>
      <c r="AI218" s="135"/>
      <c r="AJ218" s="135"/>
      <c r="AK218" s="135"/>
      <c r="AL218" s="135"/>
      <c r="AM218" s="135"/>
      <c r="AN218" s="135"/>
      <c r="AO218" s="135"/>
      <c r="AP218" s="135"/>
      <c r="AQ218" s="135"/>
      <c r="AR218" s="135"/>
      <c r="AS218" s="135"/>
      <c r="AT218" s="135"/>
    </row>
    <row r="219" ht="15.75" customHeight="1">
      <c r="A219" s="287"/>
      <c r="B219" s="419"/>
      <c r="C219" s="274"/>
      <c r="D219" s="157"/>
      <c r="E219" s="274"/>
      <c r="F219" s="157"/>
      <c r="G219" s="228"/>
      <c r="H219" s="228"/>
      <c r="I219" s="157"/>
      <c r="J219" s="233"/>
      <c r="K219" s="356"/>
      <c r="L219" s="70"/>
      <c r="M219" s="134"/>
      <c r="N219" s="134"/>
      <c r="O219" s="134"/>
      <c r="P219" s="134"/>
      <c r="Q219" s="134"/>
      <c r="R219" s="134"/>
      <c r="S219" s="134"/>
      <c r="T219" s="134"/>
      <c r="U219" s="134"/>
      <c r="V219" s="134"/>
      <c r="W219" s="134"/>
      <c r="X219" s="134"/>
      <c r="Y219" s="134"/>
      <c r="Z219" s="134"/>
      <c r="AA219" s="135"/>
      <c r="AB219" s="135"/>
      <c r="AC219" s="135"/>
      <c r="AD219" s="135"/>
      <c r="AE219" s="135"/>
      <c r="AF219" s="135"/>
      <c r="AG219" s="135"/>
      <c r="AH219" s="135"/>
      <c r="AI219" s="135"/>
      <c r="AJ219" s="135"/>
      <c r="AK219" s="135"/>
      <c r="AL219" s="135"/>
      <c r="AM219" s="135"/>
      <c r="AN219" s="135"/>
      <c r="AO219" s="135"/>
      <c r="AP219" s="135"/>
      <c r="AQ219" s="135"/>
      <c r="AR219" s="135"/>
      <c r="AS219" s="135"/>
      <c r="AT219" s="135"/>
    </row>
    <row r="220" ht="15.75" customHeight="1">
      <c r="A220" s="287"/>
      <c r="B220" s="284"/>
      <c r="C220" s="274"/>
      <c r="D220" s="157"/>
      <c r="E220" s="274"/>
      <c r="F220" s="157"/>
      <c r="G220" s="228"/>
      <c r="H220" s="228"/>
      <c r="I220" s="157"/>
      <c r="J220" s="233"/>
      <c r="K220" s="356"/>
      <c r="L220" s="70"/>
      <c r="M220" s="134"/>
      <c r="N220" s="134"/>
      <c r="O220" s="134"/>
      <c r="P220" s="134"/>
      <c r="Q220" s="134"/>
      <c r="R220" s="134"/>
      <c r="S220" s="134"/>
      <c r="T220" s="134"/>
      <c r="U220" s="134"/>
      <c r="V220" s="134"/>
      <c r="W220" s="134"/>
      <c r="X220" s="134"/>
      <c r="Y220" s="134"/>
      <c r="Z220" s="134"/>
      <c r="AA220" s="135"/>
      <c r="AB220" s="135"/>
      <c r="AC220" s="135"/>
      <c r="AD220" s="135"/>
      <c r="AE220" s="135"/>
      <c r="AF220" s="135"/>
      <c r="AG220" s="135"/>
      <c r="AH220" s="135"/>
      <c r="AI220" s="135"/>
      <c r="AJ220" s="135"/>
      <c r="AK220" s="135"/>
      <c r="AL220" s="135"/>
      <c r="AM220" s="135"/>
      <c r="AN220" s="135"/>
      <c r="AO220" s="135"/>
      <c r="AP220" s="135"/>
      <c r="AQ220" s="135"/>
      <c r="AR220" s="135"/>
      <c r="AS220" s="135"/>
      <c r="AT220" s="135"/>
    </row>
    <row r="221" ht="15.75" customHeight="1">
      <c r="A221" s="287"/>
      <c r="B221" s="274"/>
      <c r="C221" s="274"/>
      <c r="D221" s="157"/>
      <c r="E221" s="274"/>
      <c r="F221" s="157"/>
      <c r="G221" s="228"/>
      <c r="H221" s="228"/>
      <c r="I221" s="157"/>
      <c r="J221" s="233"/>
      <c r="K221" s="356"/>
      <c r="L221" s="70"/>
      <c r="M221" s="134"/>
      <c r="N221" s="134"/>
      <c r="O221" s="134"/>
      <c r="P221" s="134"/>
      <c r="Q221" s="134"/>
      <c r="R221" s="134"/>
      <c r="S221" s="134"/>
      <c r="T221" s="134"/>
      <c r="U221" s="134"/>
      <c r="V221" s="134"/>
      <c r="W221" s="134"/>
      <c r="X221" s="134"/>
      <c r="Y221" s="134"/>
      <c r="Z221" s="134"/>
      <c r="AA221" s="135"/>
      <c r="AB221" s="135"/>
      <c r="AC221" s="135"/>
      <c r="AD221" s="135"/>
      <c r="AE221" s="135"/>
      <c r="AF221" s="135"/>
      <c r="AG221" s="135"/>
      <c r="AH221" s="135"/>
      <c r="AI221" s="135"/>
      <c r="AJ221" s="135"/>
      <c r="AK221" s="135"/>
      <c r="AL221" s="135"/>
      <c r="AM221" s="135"/>
      <c r="AN221" s="135"/>
      <c r="AO221" s="135"/>
      <c r="AP221" s="135"/>
      <c r="AQ221" s="135"/>
      <c r="AR221" s="135"/>
      <c r="AS221" s="135"/>
      <c r="AT221" s="135"/>
    </row>
    <row r="222" ht="15.75" customHeight="1">
      <c r="A222" s="287"/>
      <c r="B222" s="274"/>
      <c r="C222" s="274"/>
      <c r="D222" s="157"/>
      <c r="E222" s="274"/>
      <c r="F222" s="157"/>
      <c r="G222" s="228"/>
      <c r="H222" s="228"/>
      <c r="I222" s="157"/>
      <c r="J222" s="233"/>
      <c r="K222" s="356"/>
      <c r="L222" s="70"/>
      <c r="M222" s="134"/>
      <c r="N222" s="134"/>
      <c r="O222" s="134"/>
      <c r="P222" s="134"/>
      <c r="Q222" s="134"/>
      <c r="R222" s="134"/>
      <c r="S222" s="134"/>
      <c r="T222" s="134"/>
      <c r="U222" s="134"/>
      <c r="V222" s="134"/>
      <c r="W222" s="134"/>
      <c r="X222" s="134"/>
      <c r="Y222" s="134"/>
      <c r="Z222" s="134"/>
      <c r="AA222" s="135"/>
      <c r="AB222" s="135"/>
      <c r="AC222" s="135"/>
      <c r="AD222" s="135"/>
      <c r="AE222" s="135"/>
      <c r="AF222" s="135"/>
      <c r="AG222" s="135"/>
      <c r="AH222" s="135"/>
      <c r="AI222" s="135"/>
      <c r="AJ222" s="135"/>
      <c r="AK222" s="135"/>
      <c r="AL222" s="135"/>
      <c r="AM222" s="135"/>
      <c r="AN222" s="135"/>
      <c r="AO222" s="135"/>
      <c r="AP222" s="135"/>
      <c r="AQ222" s="135"/>
      <c r="AR222" s="135"/>
      <c r="AS222" s="135"/>
      <c r="AT222" s="135"/>
    </row>
    <row r="223" ht="15.75" customHeight="1">
      <c r="A223" s="287"/>
      <c r="B223" s="274"/>
      <c r="C223" s="275"/>
      <c r="D223" s="157"/>
      <c r="E223" s="274"/>
      <c r="F223" s="157"/>
      <c r="G223" s="228"/>
      <c r="H223" s="228"/>
      <c r="I223" s="157"/>
      <c r="J223" s="233"/>
      <c r="K223" s="356"/>
      <c r="L223" s="70"/>
      <c r="M223" s="134"/>
      <c r="N223" s="134"/>
      <c r="O223" s="134"/>
      <c r="P223" s="134"/>
      <c r="Q223" s="134"/>
      <c r="R223" s="134"/>
      <c r="S223" s="134"/>
      <c r="T223" s="134"/>
      <c r="U223" s="134"/>
      <c r="V223" s="134"/>
      <c r="W223" s="134"/>
      <c r="X223" s="134"/>
      <c r="Y223" s="134"/>
      <c r="Z223" s="134"/>
      <c r="AA223" s="135"/>
      <c r="AB223" s="135"/>
      <c r="AC223" s="135"/>
      <c r="AD223" s="135"/>
      <c r="AE223" s="135"/>
      <c r="AF223" s="135"/>
      <c r="AG223" s="135"/>
      <c r="AH223" s="135"/>
      <c r="AI223" s="135"/>
      <c r="AJ223" s="135"/>
      <c r="AK223" s="135"/>
      <c r="AL223" s="135"/>
      <c r="AM223" s="135"/>
      <c r="AN223" s="135"/>
      <c r="AO223" s="135"/>
      <c r="AP223" s="135"/>
      <c r="AQ223" s="135"/>
      <c r="AR223" s="135"/>
      <c r="AS223" s="135"/>
      <c r="AT223" s="135"/>
    </row>
    <row r="224" ht="15.75" customHeight="1">
      <c r="A224" s="287"/>
      <c r="B224" s="274"/>
      <c r="C224" s="274"/>
      <c r="D224" s="157"/>
      <c r="E224" s="274"/>
      <c r="F224" s="157"/>
      <c r="G224" s="228"/>
      <c r="H224" s="228"/>
      <c r="I224" s="157"/>
      <c r="J224" s="233"/>
      <c r="K224" s="356"/>
      <c r="L224" s="70"/>
      <c r="M224" s="134"/>
      <c r="N224" s="134"/>
      <c r="O224" s="134"/>
      <c r="P224" s="134"/>
      <c r="Q224" s="134"/>
      <c r="R224" s="134"/>
      <c r="S224" s="134"/>
      <c r="T224" s="134"/>
      <c r="U224" s="134"/>
      <c r="V224" s="134"/>
      <c r="W224" s="134"/>
      <c r="X224" s="134"/>
      <c r="Y224" s="134"/>
      <c r="Z224" s="134"/>
      <c r="AA224" s="135"/>
      <c r="AB224" s="135"/>
      <c r="AC224" s="135"/>
      <c r="AD224" s="135"/>
      <c r="AE224" s="135"/>
      <c r="AF224" s="135"/>
      <c r="AG224" s="135"/>
      <c r="AH224" s="135"/>
      <c r="AI224" s="135"/>
      <c r="AJ224" s="135"/>
      <c r="AK224" s="135"/>
      <c r="AL224" s="135"/>
      <c r="AM224" s="135"/>
      <c r="AN224" s="135"/>
      <c r="AO224" s="135"/>
      <c r="AP224" s="135"/>
      <c r="AQ224" s="135"/>
      <c r="AR224" s="135"/>
      <c r="AS224" s="135"/>
      <c r="AT224" s="135"/>
    </row>
    <row r="225" ht="15.75" customHeight="1">
      <c r="A225" s="287"/>
      <c r="B225" s="274"/>
      <c r="C225" s="274"/>
      <c r="D225" s="157"/>
      <c r="E225" s="274"/>
      <c r="F225" s="157"/>
      <c r="G225" s="228"/>
      <c r="H225" s="228"/>
      <c r="I225" s="157"/>
      <c r="J225" s="233"/>
      <c r="K225" s="356"/>
      <c r="L225" s="70"/>
      <c r="M225" s="134"/>
      <c r="N225" s="134"/>
      <c r="O225" s="134"/>
      <c r="P225" s="134"/>
      <c r="Q225" s="134"/>
      <c r="R225" s="134"/>
      <c r="S225" s="134"/>
      <c r="T225" s="134"/>
      <c r="U225" s="134"/>
      <c r="V225" s="134"/>
      <c r="W225" s="134"/>
      <c r="X225" s="134"/>
      <c r="Y225" s="134"/>
      <c r="Z225" s="134"/>
      <c r="AA225" s="135"/>
      <c r="AB225" s="135"/>
      <c r="AC225" s="135"/>
      <c r="AD225" s="135"/>
      <c r="AE225" s="135"/>
      <c r="AF225" s="135"/>
      <c r="AG225" s="135"/>
      <c r="AH225" s="135"/>
      <c r="AI225" s="135"/>
      <c r="AJ225" s="135"/>
      <c r="AK225" s="135"/>
      <c r="AL225" s="135"/>
      <c r="AM225" s="135"/>
      <c r="AN225" s="135"/>
      <c r="AO225" s="135"/>
      <c r="AP225" s="135"/>
      <c r="AQ225" s="135"/>
      <c r="AR225" s="135"/>
      <c r="AS225" s="135"/>
      <c r="AT225" s="135"/>
    </row>
    <row r="226" ht="15.75" customHeight="1">
      <c r="A226" s="287"/>
      <c r="B226" s="274"/>
      <c r="C226" s="274"/>
      <c r="D226" s="157"/>
      <c r="E226" s="274"/>
      <c r="F226" s="157"/>
      <c r="G226" s="228"/>
      <c r="H226" s="228"/>
      <c r="I226" s="157"/>
      <c r="J226" s="233"/>
      <c r="K226" s="356"/>
      <c r="L226" s="70"/>
      <c r="M226" s="134"/>
      <c r="N226" s="134"/>
      <c r="O226" s="134"/>
      <c r="P226" s="134"/>
      <c r="Q226" s="134"/>
      <c r="R226" s="134"/>
      <c r="S226" s="134"/>
      <c r="T226" s="134"/>
      <c r="U226" s="134"/>
      <c r="V226" s="134"/>
      <c r="W226" s="134"/>
      <c r="X226" s="134"/>
      <c r="Y226" s="134"/>
      <c r="Z226" s="134"/>
      <c r="AA226" s="135"/>
      <c r="AB226" s="135"/>
      <c r="AC226" s="135"/>
      <c r="AD226" s="135"/>
      <c r="AE226" s="135"/>
      <c r="AF226" s="135"/>
      <c r="AG226" s="135"/>
      <c r="AH226" s="135"/>
      <c r="AI226" s="135"/>
      <c r="AJ226" s="135"/>
      <c r="AK226" s="135"/>
      <c r="AL226" s="135"/>
      <c r="AM226" s="135"/>
      <c r="AN226" s="135"/>
      <c r="AO226" s="135"/>
      <c r="AP226" s="135"/>
      <c r="AQ226" s="135"/>
      <c r="AR226" s="135"/>
      <c r="AS226" s="135"/>
      <c r="AT226" s="135"/>
    </row>
    <row r="227" ht="15.75" customHeight="1">
      <c r="A227" s="287"/>
      <c r="B227" s="274"/>
      <c r="C227" s="275"/>
      <c r="D227" s="157"/>
      <c r="E227" s="274"/>
      <c r="F227" s="157"/>
      <c r="G227" s="228"/>
      <c r="H227" s="228"/>
      <c r="I227" s="157"/>
      <c r="J227" s="233"/>
      <c r="K227" s="356"/>
      <c r="L227" s="70"/>
      <c r="M227" s="134"/>
      <c r="N227" s="134"/>
      <c r="O227" s="134"/>
      <c r="P227" s="134"/>
      <c r="Q227" s="134"/>
      <c r="R227" s="134"/>
      <c r="S227" s="134"/>
      <c r="T227" s="134"/>
      <c r="U227" s="134"/>
      <c r="V227" s="134"/>
      <c r="W227" s="134"/>
      <c r="X227" s="134"/>
      <c r="Y227" s="134"/>
      <c r="Z227" s="134"/>
      <c r="AA227" s="135"/>
      <c r="AB227" s="135"/>
      <c r="AC227" s="135"/>
      <c r="AD227" s="135"/>
      <c r="AE227" s="135"/>
      <c r="AF227" s="135"/>
      <c r="AG227" s="135"/>
      <c r="AH227" s="135"/>
      <c r="AI227" s="135"/>
      <c r="AJ227" s="135"/>
      <c r="AK227" s="135"/>
      <c r="AL227" s="135"/>
      <c r="AM227" s="135"/>
      <c r="AN227" s="135"/>
      <c r="AO227" s="135"/>
      <c r="AP227" s="135"/>
      <c r="AQ227" s="135"/>
      <c r="AR227" s="135"/>
      <c r="AS227" s="135"/>
      <c r="AT227" s="135"/>
    </row>
    <row r="228" ht="15.75" customHeight="1">
      <c r="A228" s="287"/>
      <c r="B228" s="274"/>
      <c r="C228" s="275"/>
      <c r="D228" s="157"/>
      <c r="E228" s="274"/>
      <c r="F228" s="157"/>
      <c r="G228" s="228"/>
      <c r="H228" s="228"/>
      <c r="I228" s="157"/>
      <c r="J228" s="233"/>
      <c r="K228" s="356"/>
      <c r="L228" s="70"/>
      <c r="M228" s="134"/>
      <c r="N228" s="134"/>
      <c r="O228" s="134"/>
      <c r="P228" s="134"/>
      <c r="Q228" s="134"/>
      <c r="R228" s="134"/>
      <c r="S228" s="134"/>
      <c r="T228" s="134"/>
      <c r="U228" s="134"/>
      <c r="V228" s="134"/>
      <c r="W228" s="134"/>
      <c r="X228" s="134"/>
      <c r="Y228" s="134"/>
      <c r="Z228" s="134"/>
      <c r="AA228" s="135"/>
      <c r="AB228" s="135"/>
      <c r="AC228" s="135"/>
      <c r="AD228" s="135"/>
      <c r="AE228" s="135"/>
      <c r="AF228" s="135"/>
      <c r="AG228" s="135"/>
      <c r="AH228" s="135"/>
      <c r="AI228" s="135"/>
      <c r="AJ228" s="135"/>
      <c r="AK228" s="135"/>
      <c r="AL228" s="135"/>
      <c r="AM228" s="135"/>
      <c r="AN228" s="135"/>
      <c r="AO228" s="135"/>
      <c r="AP228" s="135"/>
      <c r="AQ228" s="135"/>
      <c r="AR228" s="135"/>
      <c r="AS228" s="135"/>
      <c r="AT228" s="135"/>
    </row>
    <row r="229" ht="15.75" customHeight="1">
      <c r="A229" s="287"/>
      <c r="B229" s="274"/>
      <c r="C229" s="275"/>
      <c r="D229" s="157"/>
      <c r="E229" s="274"/>
      <c r="F229" s="157"/>
      <c r="G229" s="228"/>
      <c r="H229" s="228"/>
      <c r="I229" s="233"/>
      <c r="J229" s="233"/>
      <c r="K229" s="356"/>
      <c r="L229" s="70"/>
      <c r="M229" s="134"/>
      <c r="N229" s="134"/>
      <c r="O229" s="134"/>
      <c r="P229" s="134"/>
      <c r="Q229" s="134"/>
      <c r="R229" s="134"/>
      <c r="S229" s="134"/>
      <c r="T229" s="134"/>
      <c r="U229" s="134"/>
      <c r="V229" s="134"/>
      <c r="W229" s="134"/>
      <c r="X229" s="134"/>
      <c r="Y229" s="134"/>
      <c r="Z229" s="134"/>
      <c r="AA229" s="135"/>
      <c r="AB229" s="135"/>
      <c r="AC229" s="135"/>
      <c r="AD229" s="135"/>
      <c r="AE229" s="135"/>
      <c r="AF229" s="135"/>
      <c r="AG229" s="135"/>
      <c r="AH229" s="135"/>
      <c r="AI229" s="135"/>
      <c r="AJ229" s="135"/>
      <c r="AK229" s="135"/>
      <c r="AL229" s="135"/>
      <c r="AM229" s="135"/>
      <c r="AN229" s="135"/>
      <c r="AO229" s="135"/>
      <c r="AP229" s="135"/>
      <c r="AQ229" s="135"/>
      <c r="AR229" s="135"/>
      <c r="AS229" s="135"/>
      <c r="AT229" s="135"/>
    </row>
    <row r="230" ht="15.75" customHeight="1">
      <c r="A230" s="287"/>
      <c r="B230" s="274"/>
      <c r="C230" s="275"/>
      <c r="D230" s="157"/>
      <c r="E230" s="274"/>
      <c r="F230" s="157"/>
      <c r="G230" s="228"/>
      <c r="H230" s="228"/>
      <c r="I230" s="233"/>
      <c r="J230" s="233"/>
      <c r="K230" s="356"/>
      <c r="L230" s="70"/>
      <c r="M230" s="134"/>
      <c r="N230" s="134"/>
      <c r="O230" s="134"/>
      <c r="P230" s="134"/>
      <c r="Q230" s="134"/>
      <c r="R230" s="134"/>
      <c r="S230" s="134"/>
      <c r="T230" s="134"/>
      <c r="U230" s="134"/>
      <c r="V230" s="134"/>
      <c r="W230" s="134"/>
      <c r="X230" s="134"/>
      <c r="Y230" s="134"/>
      <c r="Z230" s="134"/>
      <c r="AA230" s="135"/>
      <c r="AB230" s="135"/>
      <c r="AC230" s="135"/>
      <c r="AD230" s="135"/>
      <c r="AE230" s="135"/>
      <c r="AF230" s="135"/>
      <c r="AG230" s="135"/>
      <c r="AH230" s="135"/>
      <c r="AI230" s="135"/>
      <c r="AJ230" s="135"/>
      <c r="AK230" s="135"/>
      <c r="AL230" s="135"/>
      <c r="AM230" s="135"/>
      <c r="AN230" s="135"/>
      <c r="AO230" s="135"/>
      <c r="AP230" s="135"/>
      <c r="AQ230" s="135"/>
      <c r="AR230" s="135"/>
      <c r="AS230" s="135"/>
      <c r="AT230" s="135"/>
    </row>
    <row r="231" ht="15.75" customHeight="1">
      <c r="A231" s="287"/>
      <c r="B231" s="274"/>
      <c r="C231" s="275"/>
      <c r="D231" s="157"/>
      <c r="E231" s="274"/>
      <c r="F231" s="157"/>
      <c r="G231" s="228"/>
      <c r="H231" s="228"/>
      <c r="I231" s="233"/>
      <c r="J231" s="233"/>
      <c r="K231" s="356"/>
      <c r="L231" s="70"/>
      <c r="M231" s="134"/>
      <c r="N231" s="134"/>
      <c r="O231" s="134"/>
      <c r="P231" s="134"/>
      <c r="Q231" s="134"/>
      <c r="R231" s="134"/>
      <c r="S231" s="134"/>
      <c r="T231" s="134"/>
      <c r="U231" s="134"/>
      <c r="V231" s="134"/>
      <c r="W231" s="134"/>
      <c r="X231" s="134"/>
      <c r="Y231" s="134"/>
      <c r="Z231" s="134"/>
      <c r="AA231" s="135"/>
      <c r="AB231" s="135"/>
      <c r="AC231" s="135"/>
      <c r="AD231" s="135"/>
      <c r="AE231" s="135"/>
      <c r="AF231" s="135"/>
      <c r="AG231" s="135"/>
      <c r="AH231" s="135"/>
      <c r="AI231" s="135"/>
      <c r="AJ231" s="135"/>
      <c r="AK231" s="135"/>
      <c r="AL231" s="135"/>
      <c r="AM231" s="135"/>
      <c r="AN231" s="135"/>
      <c r="AO231" s="135"/>
      <c r="AP231" s="135"/>
      <c r="AQ231" s="135"/>
      <c r="AR231" s="135"/>
      <c r="AS231" s="135"/>
      <c r="AT231" s="135"/>
    </row>
    <row r="232" ht="15.75" customHeight="1">
      <c r="A232" s="287"/>
      <c r="B232" s="274"/>
      <c r="C232" s="274"/>
      <c r="D232" s="157"/>
      <c r="E232" s="274"/>
      <c r="F232" s="157"/>
      <c r="G232" s="228"/>
      <c r="H232" s="228"/>
      <c r="I232" s="233"/>
      <c r="J232" s="233"/>
      <c r="K232" s="356"/>
      <c r="L232" s="70"/>
      <c r="M232" s="134"/>
      <c r="N232" s="134"/>
      <c r="O232" s="134"/>
      <c r="P232" s="134"/>
      <c r="Q232" s="134"/>
      <c r="R232" s="134"/>
      <c r="S232" s="134"/>
      <c r="T232" s="134"/>
      <c r="U232" s="134"/>
      <c r="V232" s="134"/>
      <c r="W232" s="134"/>
      <c r="X232" s="134"/>
      <c r="Y232" s="134"/>
      <c r="Z232" s="134"/>
      <c r="AA232" s="135"/>
      <c r="AB232" s="135"/>
      <c r="AC232" s="135"/>
      <c r="AD232" s="135"/>
      <c r="AE232" s="135"/>
      <c r="AF232" s="135"/>
      <c r="AG232" s="135"/>
      <c r="AH232" s="135"/>
      <c r="AI232" s="135"/>
      <c r="AJ232" s="135"/>
      <c r="AK232" s="135"/>
      <c r="AL232" s="135"/>
      <c r="AM232" s="135"/>
      <c r="AN232" s="135"/>
      <c r="AO232" s="135"/>
      <c r="AP232" s="135"/>
      <c r="AQ232" s="135"/>
      <c r="AR232" s="135"/>
      <c r="AS232" s="135"/>
      <c r="AT232" s="135"/>
    </row>
    <row r="233" ht="15.75" customHeight="1">
      <c r="A233" s="287"/>
      <c r="B233" s="274"/>
      <c r="C233" s="274"/>
      <c r="D233" s="157"/>
      <c r="E233" s="274"/>
      <c r="F233" s="157"/>
      <c r="G233" s="228"/>
      <c r="H233" s="228"/>
      <c r="I233" s="233"/>
      <c r="J233" s="233"/>
      <c r="K233" s="356"/>
      <c r="L233" s="70"/>
      <c r="M233" s="134"/>
      <c r="N233" s="134"/>
      <c r="O233" s="134"/>
      <c r="P233" s="134"/>
      <c r="Q233" s="134"/>
      <c r="R233" s="134"/>
      <c r="S233" s="134"/>
      <c r="T233" s="134"/>
      <c r="U233" s="134"/>
      <c r="V233" s="134"/>
      <c r="W233" s="134"/>
      <c r="X233" s="134"/>
      <c r="Y233" s="134"/>
      <c r="Z233" s="134"/>
      <c r="AA233" s="135"/>
      <c r="AB233" s="135"/>
      <c r="AC233" s="135"/>
      <c r="AD233" s="135"/>
      <c r="AE233" s="135"/>
      <c r="AF233" s="135"/>
      <c r="AG233" s="135"/>
      <c r="AH233" s="135"/>
      <c r="AI233" s="135"/>
      <c r="AJ233" s="135"/>
      <c r="AK233" s="135"/>
      <c r="AL233" s="135"/>
      <c r="AM233" s="135"/>
      <c r="AN233" s="135"/>
      <c r="AO233" s="135"/>
      <c r="AP233" s="135"/>
      <c r="AQ233" s="135"/>
      <c r="AR233" s="135"/>
      <c r="AS233" s="135"/>
      <c r="AT233" s="135"/>
    </row>
    <row r="234" ht="15.75" customHeight="1">
      <c r="A234" s="417"/>
      <c r="B234" s="274"/>
      <c r="C234" s="274"/>
      <c r="D234" s="343"/>
      <c r="E234" s="274"/>
      <c r="F234" s="157"/>
      <c r="G234" s="228"/>
      <c r="H234" s="420"/>
      <c r="I234" s="233"/>
      <c r="J234" s="233"/>
      <c r="K234" s="276"/>
      <c r="L234" s="157"/>
      <c r="M234" s="134"/>
      <c r="N234" s="134"/>
      <c r="O234" s="134"/>
      <c r="P234" s="134"/>
      <c r="Q234" s="134"/>
      <c r="R234" s="134"/>
      <c r="S234" s="134"/>
      <c r="T234" s="134"/>
      <c r="U234" s="134"/>
      <c r="V234" s="134"/>
      <c r="W234" s="134"/>
      <c r="X234" s="134"/>
      <c r="Y234" s="134"/>
      <c r="Z234" s="134"/>
      <c r="AA234" s="135"/>
      <c r="AB234" s="135"/>
      <c r="AC234" s="135"/>
      <c r="AD234" s="135"/>
      <c r="AE234" s="135"/>
      <c r="AF234" s="135"/>
      <c r="AG234" s="135"/>
      <c r="AH234" s="135"/>
      <c r="AI234" s="135"/>
      <c r="AJ234" s="135"/>
      <c r="AK234" s="135"/>
      <c r="AL234" s="135"/>
      <c r="AM234" s="135"/>
      <c r="AN234" s="135"/>
      <c r="AO234" s="135"/>
      <c r="AP234" s="135"/>
      <c r="AQ234" s="135"/>
      <c r="AR234" s="135"/>
      <c r="AS234" s="135"/>
      <c r="AT234" s="135"/>
    </row>
    <row r="235" ht="15.75" customHeight="1">
      <c r="A235" s="409"/>
      <c r="B235" s="274"/>
      <c r="C235" s="274"/>
      <c r="D235" s="343"/>
      <c r="E235" s="274"/>
      <c r="F235" s="157"/>
      <c r="G235" s="228"/>
      <c r="H235" s="420"/>
      <c r="I235" s="233"/>
      <c r="J235" s="233"/>
      <c r="K235" s="276"/>
      <c r="L235" s="157"/>
      <c r="M235" s="134"/>
      <c r="N235" s="134"/>
      <c r="O235" s="134"/>
      <c r="P235" s="134"/>
      <c r="Q235" s="134"/>
      <c r="R235" s="134"/>
      <c r="S235" s="134"/>
      <c r="T235" s="134"/>
      <c r="U235" s="134"/>
      <c r="V235" s="134"/>
      <c r="W235" s="134"/>
      <c r="X235" s="134"/>
      <c r="Y235" s="134"/>
      <c r="Z235" s="134"/>
      <c r="AA235" s="135"/>
      <c r="AB235" s="135"/>
      <c r="AC235" s="135"/>
      <c r="AD235" s="135"/>
      <c r="AE235" s="135"/>
      <c r="AF235" s="135"/>
      <c r="AG235" s="135"/>
      <c r="AH235" s="135"/>
      <c r="AI235" s="135"/>
      <c r="AJ235" s="135"/>
      <c r="AK235" s="135"/>
      <c r="AL235" s="135"/>
      <c r="AM235" s="135"/>
      <c r="AN235" s="135"/>
      <c r="AO235" s="135"/>
      <c r="AP235" s="135"/>
      <c r="AQ235" s="135"/>
      <c r="AR235" s="135"/>
      <c r="AS235" s="135"/>
      <c r="AT235" s="135"/>
    </row>
    <row r="236" ht="15.75" customHeight="1">
      <c r="A236" s="409"/>
      <c r="B236" s="274"/>
      <c r="C236" s="274"/>
      <c r="D236" s="343"/>
      <c r="E236" s="274"/>
      <c r="F236" s="157"/>
      <c r="G236" s="228"/>
      <c r="H236" s="420"/>
      <c r="I236" s="233"/>
      <c r="J236" s="233"/>
      <c r="K236" s="276"/>
      <c r="L236" s="157"/>
      <c r="M236" s="134"/>
      <c r="N236" s="134"/>
      <c r="O236" s="134"/>
      <c r="P236" s="134"/>
      <c r="Q236" s="134"/>
      <c r="R236" s="134"/>
      <c r="S236" s="134"/>
      <c r="T236" s="134"/>
      <c r="U236" s="134"/>
      <c r="V236" s="134"/>
      <c r="W236" s="134"/>
      <c r="X236" s="134"/>
      <c r="Y236" s="134"/>
      <c r="Z236" s="134"/>
      <c r="AA236" s="135"/>
      <c r="AB236" s="135"/>
      <c r="AC236" s="135"/>
      <c r="AD236" s="135"/>
      <c r="AE236" s="135"/>
      <c r="AF236" s="135"/>
      <c r="AG236" s="135"/>
      <c r="AH236" s="135"/>
      <c r="AI236" s="135"/>
      <c r="AJ236" s="135"/>
      <c r="AK236" s="135"/>
      <c r="AL236" s="135"/>
      <c r="AM236" s="135"/>
      <c r="AN236" s="135"/>
      <c r="AO236" s="135"/>
      <c r="AP236" s="135"/>
      <c r="AQ236" s="135"/>
      <c r="AR236" s="135"/>
      <c r="AS236" s="135"/>
      <c r="AT236" s="135"/>
    </row>
    <row r="237" ht="15.75" customHeight="1">
      <c r="A237" s="409"/>
      <c r="B237" s="274"/>
      <c r="C237" s="274"/>
      <c r="D237" s="343"/>
      <c r="E237" s="274"/>
      <c r="F237" s="157"/>
      <c r="G237" s="228"/>
      <c r="H237" s="420"/>
      <c r="I237" s="233"/>
      <c r="J237" s="233"/>
      <c r="K237" s="276"/>
      <c r="L237" s="157"/>
      <c r="M237" s="134"/>
      <c r="N237" s="134"/>
      <c r="O237" s="134"/>
      <c r="P237" s="134"/>
      <c r="Q237" s="134"/>
      <c r="R237" s="134"/>
      <c r="S237" s="134"/>
      <c r="T237" s="134"/>
      <c r="U237" s="134"/>
      <c r="V237" s="134"/>
      <c r="W237" s="134"/>
      <c r="X237" s="134"/>
      <c r="Y237" s="134"/>
      <c r="Z237" s="134"/>
      <c r="AA237" s="135"/>
      <c r="AB237" s="135"/>
      <c r="AC237" s="135"/>
      <c r="AD237" s="135"/>
      <c r="AE237" s="135"/>
      <c r="AF237" s="135"/>
      <c r="AG237" s="135"/>
      <c r="AH237" s="135"/>
      <c r="AI237" s="135"/>
      <c r="AJ237" s="135"/>
      <c r="AK237" s="135"/>
      <c r="AL237" s="135"/>
      <c r="AM237" s="135"/>
      <c r="AN237" s="135"/>
      <c r="AO237" s="135"/>
      <c r="AP237" s="135"/>
      <c r="AQ237" s="135"/>
      <c r="AR237" s="135"/>
      <c r="AS237" s="135"/>
      <c r="AT237" s="135"/>
    </row>
    <row r="238" ht="15.75" customHeight="1">
      <c r="A238" s="409"/>
      <c r="B238" s="274"/>
      <c r="C238" s="274"/>
      <c r="D238" s="343"/>
      <c r="E238" s="274"/>
      <c r="F238" s="157"/>
      <c r="G238" s="228"/>
      <c r="H238" s="420"/>
      <c r="I238" s="233"/>
      <c r="J238" s="233"/>
      <c r="K238" s="276"/>
      <c r="L238" s="157"/>
      <c r="M238" s="134"/>
      <c r="N238" s="134"/>
      <c r="O238" s="134"/>
      <c r="P238" s="134"/>
      <c r="Q238" s="134"/>
      <c r="R238" s="134"/>
      <c r="S238" s="134"/>
      <c r="T238" s="134"/>
      <c r="U238" s="134"/>
      <c r="V238" s="134"/>
      <c r="W238" s="134"/>
      <c r="X238" s="134"/>
      <c r="Y238" s="134"/>
      <c r="Z238" s="134"/>
      <c r="AA238" s="135"/>
      <c r="AB238" s="135"/>
      <c r="AC238" s="135"/>
      <c r="AD238" s="135"/>
      <c r="AE238" s="135"/>
      <c r="AF238" s="135"/>
      <c r="AG238" s="135"/>
      <c r="AH238" s="135"/>
      <c r="AI238" s="135"/>
      <c r="AJ238" s="135"/>
      <c r="AK238" s="135"/>
      <c r="AL238" s="135"/>
      <c r="AM238" s="135"/>
      <c r="AN238" s="135"/>
      <c r="AO238" s="135"/>
      <c r="AP238" s="135"/>
      <c r="AQ238" s="135"/>
      <c r="AR238" s="135"/>
      <c r="AS238" s="135"/>
      <c r="AT238" s="135"/>
    </row>
    <row r="239" ht="15.75" customHeight="1">
      <c r="A239" s="409"/>
      <c r="B239" s="274"/>
      <c r="C239" s="274"/>
      <c r="D239" s="343"/>
      <c r="E239" s="274"/>
      <c r="F239" s="157"/>
      <c r="G239" s="228"/>
      <c r="H239" s="420"/>
      <c r="I239" s="233"/>
      <c r="J239" s="233"/>
      <c r="K239" s="276"/>
      <c r="L239" s="157"/>
      <c r="M239" s="134"/>
      <c r="N239" s="134"/>
      <c r="O239" s="134"/>
      <c r="P239" s="134"/>
      <c r="Q239" s="134"/>
      <c r="R239" s="134"/>
      <c r="S239" s="134"/>
      <c r="T239" s="134"/>
      <c r="U239" s="134"/>
      <c r="V239" s="134"/>
      <c r="W239" s="134"/>
      <c r="X239" s="134"/>
      <c r="Y239" s="134"/>
      <c r="Z239" s="134"/>
      <c r="AA239" s="135"/>
      <c r="AB239" s="135"/>
      <c r="AC239" s="135"/>
      <c r="AD239" s="135"/>
      <c r="AE239" s="135"/>
      <c r="AF239" s="135"/>
      <c r="AG239" s="135"/>
      <c r="AH239" s="135"/>
      <c r="AI239" s="135"/>
      <c r="AJ239" s="135"/>
      <c r="AK239" s="135"/>
      <c r="AL239" s="135"/>
      <c r="AM239" s="135"/>
      <c r="AN239" s="135"/>
      <c r="AO239" s="135"/>
      <c r="AP239" s="135"/>
      <c r="AQ239" s="135"/>
      <c r="AR239" s="135"/>
      <c r="AS239" s="135"/>
      <c r="AT239" s="135"/>
    </row>
    <row r="240" ht="15.75" customHeight="1">
      <c r="A240" s="409"/>
      <c r="B240" s="274"/>
      <c r="C240" s="274"/>
      <c r="D240" s="343"/>
      <c r="E240" s="274"/>
      <c r="F240" s="157"/>
      <c r="G240" s="228"/>
      <c r="H240" s="420"/>
      <c r="I240" s="233"/>
      <c r="J240" s="233"/>
      <c r="K240" s="276"/>
      <c r="L240" s="157"/>
      <c r="M240" s="134"/>
      <c r="N240" s="134"/>
      <c r="O240" s="134"/>
      <c r="P240" s="134"/>
      <c r="Q240" s="134"/>
      <c r="R240" s="134"/>
      <c r="S240" s="134"/>
      <c r="T240" s="134"/>
      <c r="U240" s="134"/>
      <c r="V240" s="134"/>
      <c r="W240" s="134"/>
      <c r="X240" s="134"/>
      <c r="Y240" s="134"/>
      <c r="Z240" s="134"/>
      <c r="AA240" s="135"/>
      <c r="AB240" s="135"/>
      <c r="AC240" s="135"/>
      <c r="AD240" s="135"/>
      <c r="AE240" s="135"/>
      <c r="AF240" s="135"/>
      <c r="AG240" s="135"/>
      <c r="AH240" s="135"/>
      <c r="AI240" s="135"/>
      <c r="AJ240" s="135"/>
      <c r="AK240" s="135"/>
      <c r="AL240" s="135"/>
      <c r="AM240" s="135"/>
      <c r="AN240" s="135"/>
      <c r="AO240" s="135"/>
      <c r="AP240" s="135"/>
      <c r="AQ240" s="135"/>
      <c r="AR240" s="135"/>
      <c r="AS240" s="135"/>
      <c r="AT240" s="135"/>
    </row>
    <row r="241" ht="15.75" customHeight="1">
      <c r="A241" s="409"/>
      <c r="B241" s="274"/>
      <c r="C241" s="274"/>
      <c r="D241" s="343"/>
      <c r="E241" s="274"/>
      <c r="F241" s="157"/>
      <c r="G241" s="228"/>
      <c r="H241" s="420"/>
      <c r="I241" s="233"/>
      <c r="J241" s="233"/>
      <c r="K241" s="276"/>
      <c r="L241" s="157"/>
      <c r="M241" s="134"/>
      <c r="N241" s="134"/>
      <c r="O241" s="134"/>
      <c r="P241" s="134"/>
      <c r="Q241" s="134"/>
      <c r="R241" s="134"/>
      <c r="S241" s="134"/>
      <c r="T241" s="134"/>
      <c r="U241" s="134"/>
      <c r="V241" s="134"/>
      <c r="W241" s="134"/>
      <c r="X241" s="134"/>
      <c r="Y241" s="134"/>
      <c r="Z241" s="134"/>
      <c r="AA241" s="135"/>
      <c r="AB241" s="135"/>
      <c r="AC241" s="135"/>
      <c r="AD241" s="135"/>
      <c r="AE241" s="135"/>
      <c r="AF241" s="135"/>
      <c r="AG241" s="135"/>
      <c r="AH241" s="135"/>
      <c r="AI241" s="135"/>
      <c r="AJ241" s="135"/>
      <c r="AK241" s="135"/>
      <c r="AL241" s="135"/>
      <c r="AM241" s="135"/>
      <c r="AN241" s="135"/>
      <c r="AO241" s="135"/>
      <c r="AP241" s="135"/>
      <c r="AQ241" s="135"/>
      <c r="AR241" s="135"/>
      <c r="AS241" s="135"/>
      <c r="AT241" s="135"/>
    </row>
    <row r="242" ht="15.75" customHeight="1">
      <c r="A242" s="415"/>
      <c r="B242" s="274"/>
      <c r="C242" s="274"/>
      <c r="D242" s="343"/>
      <c r="E242" s="274"/>
      <c r="F242" s="157"/>
      <c r="G242" s="228"/>
      <c r="H242" s="420"/>
      <c r="I242" s="233"/>
      <c r="J242" s="233"/>
      <c r="K242" s="276"/>
      <c r="L242" s="157"/>
      <c r="M242" s="134"/>
      <c r="N242" s="134"/>
      <c r="O242" s="134"/>
      <c r="P242" s="134"/>
      <c r="Q242" s="134"/>
      <c r="R242" s="134"/>
      <c r="S242" s="134"/>
      <c r="T242" s="134"/>
      <c r="U242" s="134"/>
      <c r="V242" s="134"/>
      <c r="W242" s="134"/>
      <c r="X242" s="134"/>
      <c r="Y242" s="134"/>
      <c r="Z242" s="134"/>
      <c r="AA242" s="135"/>
      <c r="AB242" s="135"/>
      <c r="AC242" s="135"/>
      <c r="AD242" s="135"/>
      <c r="AE242" s="135"/>
      <c r="AF242" s="135"/>
      <c r="AG242" s="135"/>
      <c r="AH242" s="135"/>
      <c r="AI242" s="135"/>
      <c r="AJ242" s="135"/>
      <c r="AK242" s="135"/>
      <c r="AL242" s="135"/>
      <c r="AM242" s="135"/>
      <c r="AN242" s="135"/>
      <c r="AO242" s="135"/>
      <c r="AP242" s="135"/>
      <c r="AQ242" s="135"/>
      <c r="AR242" s="135"/>
      <c r="AS242" s="135"/>
      <c r="AT242" s="135"/>
    </row>
    <row r="243" ht="15.75" customHeight="1">
      <c r="A243" s="409"/>
      <c r="B243" s="274"/>
      <c r="C243" s="274"/>
      <c r="D243" s="343"/>
      <c r="E243" s="274"/>
      <c r="F243" s="157"/>
      <c r="G243" s="228"/>
      <c r="H243" s="420"/>
      <c r="I243" s="233"/>
      <c r="J243" s="233"/>
      <c r="K243" s="276"/>
      <c r="L243" s="157"/>
      <c r="M243" s="134"/>
      <c r="N243" s="134"/>
      <c r="O243" s="134"/>
      <c r="P243" s="134"/>
      <c r="Q243" s="134"/>
      <c r="R243" s="134"/>
      <c r="S243" s="134"/>
      <c r="T243" s="134"/>
      <c r="U243" s="134"/>
      <c r="V243" s="134"/>
      <c r="W243" s="134"/>
      <c r="X243" s="134"/>
      <c r="Y243" s="134"/>
      <c r="Z243" s="134"/>
      <c r="AA243" s="135"/>
      <c r="AB243" s="135"/>
      <c r="AC243" s="135"/>
      <c r="AD243" s="135"/>
      <c r="AE243" s="135"/>
      <c r="AF243" s="135"/>
      <c r="AG243" s="135"/>
      <c r="AH243" s="135"/>
      <c r="AI243" s="135"/>
      <c r="AJ243" s="135"/>
      <c r="AK243" s="135"/>
      <c r="AL243" s="135"/>
      <c r="AM243" s="135"/>
      <c r="AN243" s="135"/>
      <c r="AO243" s="135"/>
      <c r="AP243" s="135"/>
      <c r="AQ243" s="135"/>
      <c r="AR243" s="135"/>
      <c r="AS243" s="135"/>
      <c r="AT243" s="135"/>
    </row>
    <row r="244" ht="15.75" customHeight="1">
      <c r="A244" s="409"/>
      <c r="B244" s="274"/>
      <c r="C244" s="274"/>
      <c r="D244" s="343"/>
      <c r="E244" s="274"/>
      <c r="F244" s="157"/>
      <c r="G244" s="228"/>
      <c r="H244" s="420"/>
      <c r="I244" s="233"/>
      <c r="J244" s="233"/>
      <c r="K244" s="276"/>
      <c r="L244" s="157"/>
      <c r="M244" s="134"/>
      <c r="N244" s="134"/>
      <c r="O244" s="134"/>
      <c r="P244" s="134"/>
      <c r="Q244" s="134"/>
      <c r="R244" s="134"/>
      <c r="S244" s="134"/>
      <c r="T244" s="134"/>
      <c r="U244" s="134"/>
      <c r="V244" s="134"/>
      <c r="W244" s="134"/>
      <c r="X244" s="134"/>
      <c r="Y244" s="134"/>
      <c r="Z244" s="134"/>
      <c r="AA244" s="135"/>
      <c r="AB244" s="135"/>
      <c r="AC244" s="135"/>
      <c r="AD244" s="135"/>
      <c r="AE244" s="135"/>
      <c r="AF244" s="135"/>
      <c r="AG244" s="135"/>
      <c r="AH244" s="135"/>
      <c r="AI244" s="135"/>
      <c r="AJ244" s="135"/>
      <c r="AK244" s="135"/>
      <c r="AL244" s="135"/>
      <c r="AM244" s="135"/>
      <c r="AN244" s="135"/>
      <c r="AO244" s="135"/>
      <c r="AP244" s="135"/>
      <c r="AQ244" s="135"/>
      <c r="AR244" s="135"/>
      <c r="AS244" s="135"/>
      <c r="AT244" s="135"/>
    </row>
    <row r="245" ht="15.75" customHeight="1">
      <c r="A245" s="409"/>
      <c r="B245" s="274"/>
      <c r="C245" s="274"/>
      <c r="D245" s="343"/>
      <c r="E245" s="274"/>
      <c r="F245" s="157"/>
      <c r="G245" s="228"/>
      <c r="H245" s="420"/>
      <c r="I245" s="233"/>
      <c r="J245" s="233"/>
      <c r="K245" s="276"/>
      <c r="L245" s="157"/>
      <c r="M245" s="134"/>
      <c r="N245" s="134"/>
      <c r="O245" s="134"/>
      <c r="P245" s="134"/>
      <c r="Q245" s="134"/>
      <c r="R245" s="134"/>
      <c r="S245" s="134"/>
      <c r="T245" s="134"/>
      <c r="U245" s="134"/>
      <c r="V245" s="134"/>
      <c r="W245" s="134"/>
      <c r="X245" s="134"/>
      <c r="Y245" s="134"/>
      <c r="Z245" s="134"/>
      <c r="AA245" s="135"/>
      <c r="AB245" s="135"/>
      <c r="AC245" s="135"/>
      <c r="AD245" s="135"/>
      <c r="AE245" s="135"/>
      <c r="AF245" s="135"/>
      <c r="AG245" s="135"/>
      <c r="AH245" s="135"/>
      <c r="AI245" s="135"/>
      <c r="AJ245" s="135"/>
      <c r="AK245" s="135"/>
      <c r="AL245" s="135"/>
      <c r="AM245" s="135"/>
      <c r="AN245" s="135"/>
      <c r="AO245" s="135"/>
      <c r="AP245" s="135"/>
      <c r="AQ245" s="135"/>
      <c r="AR245" s="135"/>
      <c r="AS245" s="135"/>
      <c r="AT245" s="135"/>
    </row>
    <row r="246" ht="15.75" customHeight="1">
      <c r="A246" s="409"/>
      <c r="B246" s="274"/>
      <c r="C246" s="274"/>
      <c r="D246" s="343"/>
      <c r="E246" s="274"/>
      <c r="F246" s="157"/>
      <c r="G246" s="228"/>
      <c r="H246" s="420"/>
      <c r="I246" s="233"/>
      <c r="J246" s="233"/>
      <c r="K246" s="276"/>
      <c r="L246" s="157"/>
      <c r="M246" s="134"/>
      <c r="N246" s="134"/>
      <c r="O246" s="134"/>
      <c r="P246" s="134"/>
      <c r="Q246" s="134"/>
      <c r="R246" s="134"/>
      <c r="S246" s="134"/>
      <c r="T246" s="134"/>
      <c r="U246" s="134"/>
      <c r="V246" s="134"/>
      <c r="W246" s="134"/>
      <c r="X246" s="134"/>
      <c r="Y246" s="134"/>
      <c r="Z246" s="134"/>
      <c r="AA246" s="135"/>
      <c r="AB246" s="135"/>
      <c r="AC246" s="135"/>
      <c r="AD246" s="135"/>
      <c r="AE246" s="135"/>
      <c r="AF246" s="135"/>
      <c r="AG246" s="135"/>
      <c r="AH246" s="135"/>
      <c r="AI246" s="135"/>
      <c r="AJ246" s="135"/>
      <c r="AK246" s="135"/>
      <c r="AL246" s="135"/>
      <c r="AM246" s="135"/>
      <c r="AN246" s="135"/>
      <c r="AO246" s="135"/>
      <c r="AP246" s="135"/>
      <c r="AQ246" s="135"/>
      <c r="AR246" s="135"/>
      <c r="AS246" s="135"/>
      <c r="AT246" s="135"/>
    </row>
    <row r="247" ht="15.75" customHeight="1">
      <c r="A247" s="409"/>
      <c r="B247" s="274"/>
      <c r="C247" s="274"/>
      <c r="D247" s="343"/>
      <c r="E247" s="274"/>
      <c r="F247" s="157"/>
      <c r="G247" s="228"/>
      <c r="H247" s="420"/>
      <c r="I247" s="233"/>
      <c r="J247" s="233"/>
      <c r="K247" s="276"/>
      <c r="L247" s="157"/>
      <c r="M247" s="134"/>
      <c r="N247" s="134"/>
      <c r="O247" s="134"/>
      <c r="P247" s="134"/>
      <c r="Q247" s="134"/>
      <c r="R247" s="134"/>
      <c r="S247" s="134"/>
      <c r="T247" s="134"/>
      <c r="U247" s="134"/>
      <c r="V247" s="134"/>
      <c r="W247" s="134"/>
      <c r="X247" s="134"/>
      <c r="Y247" s="134"/>
      <c r="Z247" s="134"/>
      <c r="AA247" s="135"/>
      <c r="AB247" s="135"/>
      <c r="AC247" s="135"/>
      <c r="AD247" s="135"/>
      <c r="AE247" s="135"/>
      <c r="AF247" s="135"/>
      <c r="AG247" s="135"/>
      <c r="AH247" s="135"/>
      <c r="AI247" s="135"/>
      <c r="AJ247" s="135"/>
      <c r="AK247" s="135"/>
      <c r="AL247" s="135"/>
      <c r="AM247" s="135"/>
      <c r="AN247" s="135"/>
      <c r="AO247" s="135"/>
      <c r="AP247" s="135"/>
      <c r="AQ247" s="135"/>
      <c r="AR247" s="135"/>
      <c r="AS247" s="135"/>
      <c r="AT247" s="135"/>
    </row>
    <row r="248" ht="15.75" customHeight="1">
      <c r="A248" s="409"/>
      <c r="B248" s="274"/>
      <c r="C248" s="274"/>
      <c r="D248" s="343"/>
      <c r="E248" s="274"/>
      <c r="F248" s="157"/>
      <c r="G248" s="228"/>
      <c r="H248" s="263"/>
      <c r="I248" s="233"/>
      <c r="J248" s="292"/>
      <c r="K248" s="263"/>
      <c r="L248" s="228"/>
      <c r="M248" s="134"/>
      <c r="N248" s="134"/>
      <c r="O248" s="134"/>
      <c r="P248" s="134"/>
      <c r="Q248" s="134"/>
      <c r="R248" s="134"/>
      <c r="S248" s="134"/>
      <c r="T248" s="134"/>
      <c r="U248" s="134"/>
      <c r="V248" s="134"/>
      <c r="W248" s="134"/>
      <c r="X248" s="134"/>
      <c r="Y248" s="134"/>
      <c r="Z248" s="134"/>
      <c r="AA248" s="135"/>
      <c r="AB248" s="135"/>
      <c r="AC248" s="135"/>
      <c r="AD248" s="135"/>
      <c r="AE248" s="135"/>
      <c r="AF248" s="135"/>
      <c r="AG248" s="135"/>
      <c r="AH248" s="135"/>
      <c r="AI248" s="135"/>
      <c r="AJ248" s="135"/>
      <c r="AK248" s="135"/>
      <c r="AL248" s="135"/>
      <c r="AM248" s="135"/>
      <c r="AN248" s="135"/>
      <c r="AO248" s="135"/>
      <c r="AP248" s="135"/>
      <c r="AQ248" s="135"/>
      <c r="AR248" s="135"/>
      <c r="AS248" s="135"/>
      <c r="AT248" s="135"/>
    </row>
    <row r="249" ht="15.75" customHeight="1">
      <c r="A249" s="134"/>
      <c r="B249" s="293"/>
      <c r="C249" s="293"/>
      <c r="D249" s="134"/>
      <c r="E249" s="293"/>
      <c r="F249" s="134"/>
      <c r="G249" s="134"/>
      <c r="H249" s="134"/>
      <c r="I249" s="134"/>
      <c r="J249" s="132"/>
      <c r="K249" s="134"/>
      <c r="L249" s="134"/>
      <c r="M249" s="134"/>
      <c r="N249" s="134"/>
      <c r="O249" s="134"/>
      <c r="P249" s="134"/>
      <c r="Q249" s="134"/>
      <c r="R249" s="134"/>
      <c r="S249" s="134"/>
      <c r="T249" s="134"/>
      <c r="U249" s="134"/>
      <c r="V249" s="134"/>
      <c r="W249" s="134"/>
      <c r="X249" s="134"/>
      <c r="Y249" s="134"/>
      <c r="Z249" s="134"/>
      <c r="AA249" s="135"/>
      <c r="AB249" s="135"/>
      <c r="AC249" s="135"/>
      <c r="AD249" s="135"/>
      <c r="AE249" s="135"/>
      <c r="AF249" s="135"/>
      <c r="AG249" s="135"/>
      <c r="AH249" s="135"/>
      <c r="AI249" s="135"/>
      <c r="AJ249" s="135"/>
      <c r="AK249" s="135"/>
      <c r="AL249" s="135"/>
      <c r="AM249" s="135"/>
      <c r="AN249" s="135"/>
      <c r="AO249" s="135"/>
      <c r="AP249" s="135"/>
      <c r="AQ249" s="135"/>
      <c r="AR249" s="135"/>
      <c r="AS249" s="135"/>
      <c r="AT249" s="135"/>
    </row>
    <row r="250" ht="15.75" customHeight="1">
      <c r="A250" s="134"/>
      <c r="B250" s="293"/>
      <c r="C250" s="293"/>
      <c r="D250" s="134"/>
      <c r="E250" s="293"/>
      <c r="F250" s="134"/>
      <c r="G250" s="134"/>
      <c r="H250" s="134"/>
      <c r="I250" s="134"/>
      <c r="J250" s="132"/>
      <c r="K250" s="134"/>
      <c r="L250" s="134"/>
      <c r="M250" s="134"/>
      <c r="N250" s="134"/>
      <c r="O250" s="134"/>
      <c r="P250" s="134"/>
      <c r="Q250" s="134"/>
      <c r="R250" s="134"/>
      <c r="S250" s="134"/>
      <c r="T250" s="134"/>
      <c r="U250" s="134"/>
      <c r="V250" s="134"/>
      <c r="W250" s="134"/>
      <c r="X250" s="134"/>
      <c r="Y250" s="134"/>
      <c r="Z250" s="134"/>
      <c r="AA250" s="135"/>
      <c r="AB250" s="135"/>
      <c r="AC250" s="135"/>
      <c r="AD250" s="135"/>
      <c r="AE250" s="135"/>
      <c r="AF250" s="135"/>
      <c r="AG250" s="135"/>
      <c r="AH250" s="135"/>
      <c r="AI250" s="135"/>
      <c r="AJ250" s="135"/>
      <c r="AK250" s="135"/>
      <c r="AL250" s="135"/>
      <c r="AM250" s="135"/>
      <c r="AN250" s="135"/>
      <c r="AO250" s="135"/>
      <c r="AP250" s="135"/>
      <c r="AQ250" s="135"/>
      <c r="AR250" s="135"/>
      <c r="AS250" s="135"/>
      <c r="AT250" s="135"/>
    </row>
    <row r="251" ht="15.75" customHeight="1">
      <c r="A251" s="134"/>
      <c r="B251" s="293"/>
      <c r="C251" s="293"/>
      <c r="D251" s="134"/>
      <c r="E251" s="293"/>
      <c r="F251" s="134"/>
      <c r="G251" s="134"/>
      <c r="H251" s="134"/>
      <c r="I251" s="134"/>
      <c r="J251" s="132"/>
      <c r="K251" s="134"/>
      <c r="L251" s="134"/>
      <c r="M251" s="134"/>
      <c r="N251" s="134"/>
      <c r="O251" s="134"/>
      <c r="P251" s="134"/>
      <c r="Q251" s="134"/>
      <c r="R251" s="134"/>
      <c r="S251" s="134"/>
      <c r="T251" s="134"/>
      <c r="U251" s="134"/>
      <c r="V251" s="134"/>
      <c r="W251" s="134"/>
      <c r="X251" s="134"/>
      <c r="Y251" s="134"/>
      <c r="Z251" s="134"/>
      <c r="AA251" s="135"/>
      <c r="AB251" s="135"/>
      <c r="AC251" s="135"/>
      <c r="AD251" s="135"/>
      <c r="AE251" s="135"/>
      <c r="AF251" s="135"/>
      <c r="AG251" s="135"/>
      <c r="AH251" s="135"/>
      <c r="AI251" s="135"/>
      <c r="AJ251" s="135"/>
      <c r="AK251" s="135"/>
      <c r="AL251" s="135"/>
      <c r="AM251" s="135"/>
      <c r="AN251" s="135"/>
      <c r="AO251" s="135"/>
      <c r="AP251" s="135"/>
      <c r="AQ251" s="135"/>
      <c r="AR251" s="135"/>
      <c r="AS251" s="135"/>
      <c r="AT251" s="135"/>
    </row>
    <row r="252" ht="15.75" customHeight="1">
      <c r="A252" s="134"/>
      <c r="B252" s="293"/>
      <c r="C252" s="293"/>
      <c r="D252" s="134"/>
      <c r="E252" s="293"/>
      <c r="F252" s="134"/>
      <c r="G252" s="134"/>
      <c r="H252" s="134"/>
      <c r="I252" s="134"/>
      <c r="J252" s="132"/>
      <c r="K252" s="134"/>
      <c r="L252" s="134"/>
      <c r="M252" s="134"/>
      <c r="N252" s="134"/>
      <c r="O252" s="134"/>
      <c r="P252" s="134"/>
      <c r="Q252" s="134"/>
      <c r="R252" s="134"/>
      <c r="S252" s="134"/>
      <c r="T252" s="134"/>
      <c r="U252" s="134"/>
      <c r="V252" s="134"/>
      <c r="W252" s="134"/>
      <c r="X252" s="134"/>
      <c r="Y252" s="134"/>
      <c r="Z252" s="134"/>
      <c r="AA252" s="135"/>
      <c r="AB252" s="135"/>
      <c r="AC252" s="135"/>
      <c r="AD252" s="135"/>
      <c r="AE252" s="135"/>
      <c r="AF252" s="135"/>
      <c r="AG252" s="135"/>
      <c r="AH252" s="135"/>
      <c r="AI252" s="135"/>
      <c r="AJ252" s="135"/>
      <c r="AK252" s="135"/>
      <c r="AL252" s="135"/>
      <c r="AM252" s="135"/>
      <c r="AN252" s="135"/>
      <c r="AO252" s="135"/>
      <c r="AP252" s="135"/>
      <c r="AQ252" s="135"/>
      <c r="AR252" s="135"/>
      <c r="AS252" s="135"/>
      <c r="AT252" s="135"/>
    </row>
    <row r="253" ht="15.75" customHeight="1">
      <c r="A253" s="134"/>
      <c r="B253" s="293"/>
      <c r="C253" s="293"/>
      <c r="D253" s="134"/>
      <c r="E253" s="293"/>
      <c r="F253" s="134"/>
      <c r="G253" s="134"/>
      <c r="H253" s="134"/>
      <c r="I253" s="134"/>
      <c r="J253" s="132"/>
      <c r="K253" s="134"/>
      <c r="L253" s="134"/>
      <c r="M253" s="134"/>
      <c r="N253" s="134"/>
      <c r="O253" s="134"/>
      <c r="P253" s="134"/>
      <c r="Q253" s="134"/>
      <c r="R253" s="134"/>
      <c r="S253" s="134"/>
      <c r="T253" s="134"/>
      <c r="U253" s="134"/>
      <c r="V253" s="134"/>
      <c r="W253" s="134"/>
      <c r="X253" s="134"/>
      <c r="Y253" s="134"/>
      <c r="Z253" s="134"/>
      <c r="AA253" s="135"/>
      <c r="AB253" s="135"/>
      <c r="AC253" s="135"/>
      <c r="AD253" s="135"/>
      <c r="AE253" s="135"/>
      <c r="AF253" s="135"/>
      <c r="AG253" s="135"/>
      <c r="AH253" s="135"/>
      <c r="AI253" s="135"/>
      <c r="AJ253" s="135"/>
      <c r="AK253" s="135"/>
      <c r="AL253" s="135"/>
      <c r="AM253" s="135"/>
      <c r="AN253" s="135"/>
      <c r="AO253" s="135"/>
      <c r="AP253" s="135"/>
      <c r="AQ253" s="135"/>
      <c r="AR253" s="135"/>
      <c r="AS253" s="135"/>
      <c r="AT253" s="135"/>
    </row>
    <row r="254" ht="15.75" customHeight="1">
      <c r="A254" s="134"/>
      <c r="B254" s="293"/>
      <c r="C254" s="293"/>
      <c r="D254" s="134"/>
      <c r="E254" s="293"/>
      <c r="F254" s="134"/>
      <c r="G254" s="134"/>
      <c r="H254" s="134"/>
      <c r="I254" s="134"/>
      <c r="J254" s="132"/>
      <c r="K254" s="134"/>
      <c r="L254" s="134"/>
      <c r="M254" s="134"/>
      <c r="N254" s="134"/>
      <c r="O254" s="134"/>
      <c r="P254" s="134"/>
      <c r="Q254" s="134"/>
      <c r="R254" s="134"/>
      <c r="S254" s="134"/>
      <c r="T254" s="134"/>
      <c r="U254" s="134"/>
      <c r="V254" s="134"/>
      <c r="W254" s="134"/>
      <c r="X254" s="134"/>
      <c r="Y254" s="134"/>
      <c r="Z254" s="134"/>
      <c r="AA254" s="135"/>
      <c r="AB254" s="135"/>
      <c r="AC254" s="135"/>
      <c r="AD254" s="135"/>
      <c r="AE254" s="135"/>
      <c r="AF254" s="135"/>
      <c r="AG254" s="135"/>
      <c r="AH254" s="135"/>
      <c r="AI254" s="135"/>
      <c r="AJ254" s="135"/>
      <c r="AK254" s="135"/>
      <c r="AL254" s="135"/>
      <c r="AM254" s="135"/>
      <c r="AN254" s="135"/>
      <c r="AO254" s="135"/>
      <c r="AP254" s="135"/>
      <c r="AQ254" s="135"/>
      <c r="AR254" s="135"/>
      <c r="AS254" s="135"/>
      <c r="AT254" s="135"/>
    </row>
    <row r="255" ht="15.75" customHeight="1">
      <c r="A255" s="134"/>
      <c r="B255" s="293"/>
      <c r="C255" s="293"/>
      <c r="D255" s="134"/>
      <c r="E255" s="293"/>
      <c r="F255" s="134"/>
      <c r="G255" s="134"/>
      <c r="H255" s="134"/>
      <c r="I255" s="134"/>
      <c r="J255" s="132"/>
      <c r="K255" s="134"/>
      <c r="L255" s="134"/>
      <c r="M255" s="134"/>
      <c r="N255" s="134"/>
      <c r="O255" s="134"/>
      <c r="P255" s="134"/>
      <c r="Q255" s="134"/>
      <c r="R255" s="134"/>
      <c r="S255" s="134"/>
      <c r="T255" s="134"/>
      <c r="U255" s="134"/>
      <c r="V255" s="134"/>
      <c r="W255" s="134"/>
      <c r="X255" s="134"/>
      <c r="Y255" s="134"/>
      <c r="Z255" s="134"/>
      <c r="AA255" s="135"/>
      <c r="AB255" s="135"/>
      <c r="AC255" s="135"/>
      <c r="AD255" s="135"/>
      <c r="AE255" s="135"/>
      <c r="AF255" s="135"/>
      <c r="AG255" s="135"/>
      <c r="AH255" s="135"/>
      <c r="AI255" s="135"/>
      <c r="AJ255" s="135"/>
      <c r="AK255" s="135"/>
      <c r="AL255" s="135"/>
      <c r="AM255" s="135"/>
      <c r="AN255" s="135"/>
      <c r="AO255" s="135"/>
      <c r="AP255" s="135"/>
      <c r="AQ255" s="135"/>
      <c r="AR255" s="135"/>
      <c r="AS255" s="135"/>
      <c r="AT255" s="135"/>
    </row>
    <row r="256" ht="15.75" customHeight="1">
      <c r="A256" s="134"/>
      <c r="B256" s="293"/>
      <c r="C256" s="293"/>
      <c r="D256" s="134"/>
      <c r="E256" s="293"/>
      <c r="F256" s="134"/>
      <c r="G256" s="134"/>
      <c r="H256" s="134"/>
      <c r="I256" s="134"/>
      <c r="J256" s="132"/>
      <c r="K256" s="134"/>
      <c r="L256" s="134"/>
      <c r="M256" s="134"/>
      <c r="N256" s="134"/>
      <c r="O256" s="134"/>
      <c r="P256" s="134"/>
      <c r="Q256" s="134"/>
      <c r="R256" s="134"/>
      <c r="S256" s="134"/>
      <c r="T256" s="134"/>
      <c r="U256" s="134"/>
      <c r="V256" s="134"/>
      <c r="W256" s="134"/>
      <c r="X256" s="134"/>
      <c r="Y256" s="134"/>
      <c r="Z256" s="134"/>
      <c r="AA256" s="135"/>
      <c r="AB256" s="135"/>
      <c r="AC256" s="135"/>
      <c r="AD256" s="135"/>
      <c r="AE256" s="135"/>
      <c r="AF256" s="135"/>
      <c r="AG256" s="135"/>
      <c r="AH256" s="135"/>
      <c r="AI256" s="135"/>
      <c r="AJ256" s="135"/>
      <c r="AK256" s="135"/>
      <c r="AL256" s="135"/>
      <c r="AM256" s="135"/>
      <c r="AN256" s="135"/>
      <c r="AO256" s="135"/>
      <c r="AP256" s="135"/>
      <c r="AQ256" s="135"/>
      <c r="AR256" s="135"/>
      <c r="AS256" s="135"/>
      <c r="AT256" s="135"/>
    </row>
    <row r="257" ht="15.75" customHeight="1">
      <c r="A257" s="134"/>
      <c r="B257" s="293"/>
      <c r="C257" s="293"/>
      <c r="D257" s="134"/>
      <c r="E257" s="293"/>
      <c r="F257" s="134"/>
      <c r="G257" s="134"/>
      <c r="H257" s="134"/>
      <c r="I257" s="134"/>
      <c r="J257" s="132"/>
      <c r="K257" s="134"/>
      <c r="L257" s="134"/>
      <c r="M257" s="134"/>
      <c r="N257" s="134"/>
      <c r="O257" s="134"/>
      <c r="P257" s="134"/>
      <c r="Q257" s="134"/>
      <c r="R257" s="134"/>
      <c r="S257" s="134"/>
      <c r="T257" s="134"/>
      <c r="U257" s="134"/>
      <c r="V257" s="134"/>
      <c r="W257" s="134"/>
      <c r="X257" s="134"/>
      <c r="Y257" s="134"/>
      <c r="Z257" s="134"/>
      <c r="AA257" s="135"/>
      <c r="AB257" s="135"/>
      <c r="AC257" s="135"/>
      <c r="AD257" s="135"/>
      <c r="AE257" s="135"/>
      <c r="AF257" s="135"/>
      <c r="AG257" s="135"/>
      <c r="AH257" s="135"/>
      <c r="AI257" s="135"/>
      <c r="AJ257" s="135"/>
      <c r="AK257" s="135"/>
      <c r="AL257" s="135"/>
      <c r="AM257" s="135"/>
      <c r="AN257" s="135"/>
      <c r="AO257" s="135"/>
      <c r="AP257" s="135"/>
      <c r="AQ257" s="135"/>
      <c r="AR257" s="135"/>
      <c r="AS257" s="135"/>
      <c r="AT257" s="135"/>
    </row>
    <row r="258" ht="15.75" customHeight="1">
      <c r="A258" s="134"/>
      <c r="B258" s="293"/>
      <c r="C258" s="293"/>
      <c r="D258" s="134"/>
      <c r="E258" s="293"/>
      <c r="F258" s="134"/>
      <c r="G258" s="134"/>
      <c r="H258" s="134"/>
      <c r="I258" s="134"/>
      <c r="J258" s="132"/>
      <c r="K258" s="134"/>
      <c r="L258" s="134"/>
      <c r="M258" s="134"/>
      <c r="N258" s="134"/>
      <c r="O258" s="134"/>
      <c r="P258" s="134"/>
      <c r="Q258" s="134"/>
      <c r="R258" s="134"/>
      <c r="S258" s="134"/>
      <c r="T258" s="134"/>
      <c r="U258" s="134"/>
      <c r="V258" s="134"/>
      <c r="W258" s="134"/>
      <c r="X258" s="134"/>
      <c r="Y258" s="134"/>
      <c r="Z258" s="134"/>
      <c r="AA258" s="135"/>
      <c r="AB258" s="135"/>
      <c r="AC258" s="135"/>
      <c r="AD258" s="135"/>
      <c r="AE258" s="135"/>
      <c r="AF258" s="135"/>
      <c r="AG258" s="135"/>
      <c r="AH258" s="135"/>
      <c r="AI258" s="135"/>
      <c r="AJ258" s="135"/>
      <c r="AK258" s="135"/>
      <c r="AL258" s="135"/>
      <c r="AM258" s="135"/>
      <c r="AN258" s="135"/>
      <c r="AO258" s="135"/>
      <c r="AP258" s="135"/>
      <c r="AQ258" s="135"/>
      <c r="AR258" s="135"/>
      <c r="AS258" s="135"/>
      <c r="AT258" s="135"/>
    </row>
    <row r="259" ht="15.75" customHeight="1">
      <c r="A259" s="134"/>
      <c r="B259" s="293"/>
      <c r="C259" s="293"/>
      <c r="D259" s="134"/>
      <c r="E259" s="293"/>
      <c r="F259" s="134"/>
      <c r="G259" s="134"/>
      <c r="H259" s="134"/>
      <c r="I259" s="134"/>
      <c r="J259" s="132"/>
      <c r="K259" s="134"/>
      <c r="L259" s="134"/>
      <c r="M259" s="134"/>
      <c r="N259" s="134"/>
      <c r="O259" s="134"/>
      <c r="P259" s="134"/>
      <c r="Q259" s="134"/>
      <c r="R259" s="134"/>
      <c r="S259" s="134"/>
      <c r="T259" s="134"/>
      <c r="U259" s="134"/>
      <c r="V259" s="134"/>
      <c r="W259" s="134"/>
      <c r="X259" s="134"/>
      <c r="Y259" s="134"/>
      <c r="Z259" s="134"/>
      <c r="AA259" s="135"/>
      <c r="AB259" s="135"/>
      <c r="AC259" s="135"/>
      <c r="AD259" s="135"/>
      <c r="AE259" s="135"/>
      <c r="AF259" s="135"/>
      <c r="AG259" s="135"/>
      <c r="AH259" s="135"/>
      <c r="AI259" s="135"/>
      <c r="AJ259" s="135"/>
      <c r="AK259" s="135"/>
      <c r="AL259" s="135"/>
      <c r="AM259" s="135"/>
      <c r="AN259" s="135"/>
      <c r="AO259" s="135"/>
      <c r="AP259" s="135"/>
      <c r="AQ259" s="135"/>
      <c r="AR259" s="135"/>
      <c r="AS259" s="135"/>
      <c r="AT259" s="135"/>
    </row>
    <row r="260" ht="15.75" customHeight="1">
      <c r="A260" s="134"/>
      <c r="B260" s="293"/>
      <c r="C260" s="293"/>
      <c r="D260" s="134"/>
      <c r="E260" s="293"/>
      <c r="F260" s="134"/>
      <c r="G260" s="134"/>
      <c r="H260" s="134"/>
      <c r="I260" s="134"/>
      <c r="J260" s="132"/>
      <c r="K260" s="134"/>
      <c r="L260" s="134"/>
      <c r="M260" s="134"/>
      <c r="N260" s="134"/>
      <c r="O260" s="134"/>
      <c r="P260" s="134"/>
      <c r="Q260" s="134"/>
      <c r="R260" s="134"/>
      <c r="S260" s="134"/>
      <c r="T260" s="134"/>
      <c r="U260" s="134"/>
      <c r="V260" s="134"/>
      <c r="W260" s="134"/>
      <c r="X260" s="134"/>
      <c r="Y260" s="134"/>
      <c r="Z260" s="134"/>
      <c r="AA260" s="135"/>
      <c r="AB260" s="135"/>
      <c r="AC260" s="135"/>
      <c r="AD260" s="135"/>
      <c r="AE260" s="135"/>
      <c r="AF260" s="135"/>
      <c r="AG260" s="135"/>
      <c r="AH260" s="135"/>
      <c r="AI260" s="135"/>
      <c r="AJ260" s="135"/>
      <c r="AK260" s="135"/>
      <c r="AL260" s="135"/>
      <c r="AM260" s="135"/>
      <c r="AN260" s="135"/>
      <c r="AO260" s="135"/>
      <c r="AP260" s="135"/>
      <c r="AQ260" s="135"/>
      <c r="AR260" s="135"/>
      <c r="AS260" s="135"/>
      <c r="AT260" s="135"/>
    </row>
    <row r="261" ht="15.75" customHeight="1">
      <c r="A261" s="134"/>
      <c r="B261" s="293"/>
      <c r="C261" s="293"/>
      <c r="D261" s="134"/>
      <c r="E261" s="293"/>
      <c r="F261" s="134"/>
      <c r="G261" s="134"/>
      <c r="H261" s="134"/>
      <c r="I261" s="134"/>
      <c r="J261" s="132"/>
      <c r="K261" s="134"/>
      <c r="L261" s="134"/>
      <c r="M261" s="134"/>
      <c r="N261" s="134"/>
      <c r="O261" s="134"/>
      <c r="P261" s="134"/>
      <c r="Q261" s="134"/>
      <c r="R261" s="134"/>
      <c r="S261" s="134"/>
      <c r="T261" s="134"/>
      <c r="U261" s="134"/>
      <c r="V261" s="134"/>
      <c r="W261" s="134"/>
      <c r="X261" s="134"/>
      <c r="Y261" s="134"/>
      <c r="Z261" s="134"/>
      <c r="AA261" s="135"/>
      <c r="AB261" s="135"/>
      <c r="AC261" s="135"/>
      <c r="AD261" s="135"/>
      <c r="AE261" s="135"/>
      <c r="AF261" s="135"/>
      <c r="AG261" s="135"/>
      <c r="AH261" s="135"/>
      <c r="AI261" s="135"/>
      <c r="AJ261" s="135"/>
      <c r="AK261" s="135"/>
      <c r="AL261" s="135"/>
      <c r="AM261" s="135"/>
      <c r="AN261" s="135"/>
      <c r="AO261" s="135"/>
      <c r="AP261" s="135"/>
      <c r="AQ261" s="135"/>
      <c r="AR261" s="135"/>
      <c r="AS261" s="135"/>
      <c r="AT261" s="135"/>
    </row>
    <row r="262" ht="15.75" customHeight="1">
      <c r="A262" s="134"/>
      <c r="B262" s="293"/>
      <c r="C262" s="293"/>
      <c r="D262" s="134"/>
      <c r="E262" s="293"/>
      <c r="F262" s="134"/>
      <c r="G262" s="134"/>
      <c r="H262" s="134"/>
      <c r="I262" s="134"/>
      <c r="J262" s="132"/>
      <c r="K262" s="134"/>
      <c r="L262" s="134"/>
      <c r="M262" s="134"/>
      <c r="N262" s="134"/>
      <c r="O262" s="134"/>
      <c r="P262" s="134"/>
      <c r="Q262" s="134"/>
      <c r="R262" s="134"/>
      <c r="S262" s="134"/>
      <c r="T262" s="134"/>
      <c r="U262" s="134"/>
      <c r="V262" s="134"/>
      <c r="W262" s="134"/>
      <c r="X262" s="134"/>
      <c r="Y262" s="134"/>
      <c r="Z262" s="134"/>
      <c r="AA262" s="135"/>
      <c r="AB262" s="135"/>
      <c r="AC262" s="135"/>
      <c r="AD262" s="135"/>
      <c r="AE262" s="135"/>
      <c r="AF262" s="135"/>
      <c r="AG262" s="135"/>
      <c r="AH262" s="135"/>
      <c r="AI262" s="135"/>
      <c r="AJ262" s="135"/>
      <c r="AK262" s="135"/>
      <c r="AL262" s="135"/>
      <c r="AM262" s="135"/>
      <c r="AN262" s="135"/>
      <c r="AO262" s="135"/>
      <c r="AP262" s="135"/>
      <c r="AQ262" s="135"/>
      <c r="AR262" s="135"/>
      <c r="AS262" s="135"/>
      <c r="AT262" s="135"/>
    </row>
    <row r="263" ht="15.75" customHeight="1">
      <c r="A263" s="134"/>
      <c r="B263" s="293"/>
      <c r="C263" s="293"/>
      <c r="D263" s="134"/>
      <c r="E263" s="293"/>
      <c r="F263" s="134"/>
      <c r="G263" s="134"/>
      <c r="H263" s="134"/>
      <c r="I263" s="134"/>
      <c r="J263" s="132"/>
      <c r="K263" s="134"/>
      <c r="L263" s="134"/>
      <c r="M263" s="134"/>
      <c r="N263" s="134"/>
      <c r="O263" s="134"/>
      <c r="P263" s="134"/>
      <c r="Q263" s="134"/>
      <c r="R263" s="134"/>
      <c r="S263" s="134"/>
      <c r="T263" s="134"/>
      <c r="U263" s="134"/>
      <c r="V263" s="134"/>
      <c r="W263" s="134"/>
      <c r="X263" s="134"/>
      <c r="Y263" s="134"/>
      <c r="Z263" s="134"/>
      <c r="AA263" s="135"/>
      <c r="AB263" s="135"/>
      <c r="AC263" s="135"/>
      <c r="AD263" s="135"/>
      <c r="AE263" s="135"/>
      <c r="AF263" s="135"/>
      <c r="AG263" s="135"/>
      <c r="AH263" s="135"/>
      <c r="AI263" s="135"/>
      <c r="AJ263" s="135"/>
      <c r="AK263" s="135"/>
      <c r="AL263" s="135"/>
      <c r="AM263" s="135"/>
      <c r="AN263" s="135"/>
      <c r="AO263" s="135"/>
      <c r="AP263" s="135"/>
      <c r="AQ263" s="135"/>
      <c r="AR263" s="135"/>
      <c r="AS263" s="135"/>
      <c r="AT263" s="135"/>
    </row>
    <row r="264" ht="15.75" customHeight="1">
      <c r="A264" s="134"/>
      <c r="B264" s="293"/>
      <c r="C264" s="293"/>
      <c r="D264" s="134"/>
      <c r="E264" s="293"/>
      <c r="F264" s="134"/>
      <c r="G264" s="134"/>
      <c r="H264" s="134"/>
      <c r="I264" s="134"/>
      <c r="J264" s="132"/>
      <c r="K264" s="134"/>
      <c r="L264" s="134"/>
      <c r="M264" s="134"/>
      <c r="N264" s="134"/>
      <c r="O264" s="134"/>
      <c r="P264" s="134"/>
      <c r="Q264" s="134"/>
      <c r="R264" s="134"/>
      <c r="S264" s="134"/>
      <c r="T264" s="134"/>
      <c r="U264" s="134"/>
      <c r="V264" s="134"/>
      <c r="W264" s="134"/>
      <c r="X264" s="134"/>
      <c r="Y264" s="134"/>
      <c r="Z264" s="134"/>
      <c r="AA264" s="135"/>
      <c r="AB264" s="135"/>
      <c r="AC264" s="135"/>
      <c r="AD264" s="135"/>
      <c r="AE264" s="135"/>
      <c r="AF264" s="135"/>
      <c r="AG264" s="135"/>
      <c r="AH264" s="135"/>
      <c r="AI264" s="135"/>
      <c r="AJ264" s="135"/>
      <c r="AK264" s="135"/>
      <c r="AL264" s="135"/>
      <c r="AM264" s="135"/>
      <c r="AN264" s="135"/>
      <c r="AO264" s="135"/>
      <c r="AP264" s="135"/>
      <c r="AQ264" s="135"/>
      <c r="AR264" s="135"/>
      <c r="AS264" s="135"/>
      <c r="AT264" s="135"/>
    </row>
    <row r="265" ht="15.75" customHeight="1">
      <c r="A265" s="134"/>
      <c r="B265" s="293"/>
      <c r="C265" s="293"/>
      <c r="D265" s="134"/>
      <c r="E265" s="293"/>
      <c r="F265" s="134"/>
      <c r="G265" s="134"/>
      <c r="H265" s="134"/>
      <c r="I265" s="134"/>
      <c r="J265" s="132"/>
      <c r="K265" s="134"/>
      <c r="L265" s="134"/>
      <c r="M265" s="134"/>
      <c r="N265" s="134"/>
      <c r="O265" s="134"/>
      <c r="P265" s="134"/>
      <c r="Q265" s="134"/>
      <c r="R265" s="134"/>
      <c r="S265" s="134"/>
      <c r="T265" s="134"/>
      <c r="U265" s="134"/>
      <c r="V265" s="134"/>
      <c r="W265" s="134"/>
      <c r="X265" s="134"/>
      <c r="Y265" s="134"/>
      <c r="Z265" s="134"/>
      <c r="AA265" s="135"/>
      <c r="AB265" s="135"/>
      <c r="AC265" s="135"/>
      <c r="AD265" s="135"/>
      <c r="AE265" s="135"/>
      <c r="AF265" s="135"/>
      <c r="AG265" s="135"/>
      <c r="AH265" s="135"/>
      <c r="AI265" s="135"/>
      <c r="AJ265" s="135"/>
      <c r="AK265" s="135"/>
      <c r="AL265" s="135"/>
      <c r="AM265" s="135"/>
      <c r="AN265" s="135"/>
      <c r="AO265" s="135"/>
      <c r="AP265" s="135"/>
      <c r="AQ265" s="135"/>
      <c r="AR265" s="135"/>
      <c r="AS265" s="135"/>
      <c r="AT265" s="135"/>
    </row>
    <row r="266" ht="15.75" customHeight="1">
      <c r="A266" s="134"/>
      <c r="B266" s="293"/>
      <c r="C266" s="293"/>
      <c r="D266" s="134"/>
      <c r="E266" s="293"/>
      <c r="F266" s="134"/>
      <c r="G266" s="134"/>
      <c r="H266" s="134"/>
      <c r="I266" s="134"/>
      <c r="J266" s="132"/>
      <c r="K266" s="134"/>
      <c r="L266" s="134"/>
      <c r="M266" s="134"/>
      <c r="N266" s="134"/>
      <c r="O266" s="134"/>
      <c r="P266" s="134"/>
      <c r="Q266" s="134"/>
      <c r="R266" s="134"/>
      <c r="S266" s="134"/>
      <c r="T266" s="134"/>
      <c r="U266" s="134"/>
      <c r="V266" s="134"/>
      <c r="W266" s="134"/>
      <c r="X266" s="134"/>
      <c r="Y266" s="134"/>
      <c r="Z266" s="134"/>
      <c r="AA266" s="135"/>
      <c r="AB266" s="135"/>
      <c r="AC266" s="135"/>
      <c r="AD266" s="135"/>
      <c r="AE266" s="135"/>
      <c r="AF266" s="135"/>
      <c r="AG266" s="135"/>
      <c r="AH266" s="135"/>
      <c r="AI266" s="135"/>
      <c r="AJ266" s="135"/>
      <c r="AK266" s="135"/>
      <c r="AL266" s="135"/>
      <c r="AM266" s="135"/>
      <c r="AN266" s="135"/>
      <c r="AO266" s="135"/>
      <c r="AP266" s="135"/>
      <c r="AQ266" s="135"/>
      <c r="AR266" s="135"/>
      <c r="AS266" s="135"/>
      <c r="AT266" s="135"/>
    </row>
    <row r="267" ht="15.75" customHeight="1">
      <c r="A267" s="134"/>
      <c r="B267" s="293"/>
      <c r="C267" s="293"/>
      <c r="D267" s="134"/>
      <c r="E267" s="293"/>
      <c r="F267" s="134"/>
      <c r="G267" s="134"/>
      <c r="H267" s="134"/>
      <c r="I267" s="134"/>
      <c r="J267" s="132"/>
      <c r="K267" s="134"/>
      <c r="L267" s="134"/>
      <c r="M267" s="134"/>
      <c r="N267" s="134"/>
      <c r="O267" s="134"/>
      <c r="P267" s="134"/>
      <c r="Q267" s="134"/>
      <c r="R267" s="134"/>
      <c r="S267" s="134"/>
      <c r="T267" s="134"/>
      <c r="U267" s="134"/>
      <c r="V267" s="134"/>
      <c r="W267" s="134"/>
      <c r="X267" s="134"/>
      <c r="Y267" s="134"/>
      <c r="Z267" s="134"/>
      <c r="AA267" s="135"/>
      <c r="AB267" s="135"/>
      <c r="AC267" s="135"/>
      <c r="AD267" s="135"/>
      <c r="AE267" s="135"/>
      <c r="AF267" s="135"/>
      <c r="AG267" s="135"/>
      <c r="AH267" s="135"/>
      <c r="AI267" s="135"/>
      <c r="AJ267" s="135"/>
      <c r="AK267" s="135"/>
      <c r="AL267" s="135"/>
      <c r="AM267" s="135"/>
      <c r="AN267" s="135"/>
      <c r="AO267" s="135"/>
      <c r="AP267" s="135"/>
      <c r="AQ267" s="135"/>
      <c r="AR267" s="135"/>
      <c r="AS267" s="135"/>
      <c r="AT267" s="135"/>
    </row>
    <row r="268" ht="15.75" customHeight="1">
      <c r="A268" s="134"/>
      <c r="B268" s="293"/>
      <c r="C268" s="293"/>
      <c r="D268" s="134"/>
      <c r="E268" s="293"/>
      <c r="F268" s="134"/>
      <c r="G268" s="134"/>
      <c r="H268" s="134"/>
      <c r="I268" s="134"/>
      <c r="J268" s="132"/>
      <c r="K268" s="134"/>
      <c r="L268" s="134"/>
      <c r="M268" s="134"/>
      <c r="N268" s="134"/>
      <c r="O268" s="134"/>
      <c r="P268" s="134"/>
      <c r="Q268" s="134"/>
      <c r="R268" s="134"/>
      <c r="S268" s="134"/>
      <c r="T268" s="134"/>
      <c r="U268" s="134"/>
      <c r="V268" s="134"/>
      <c r="W268" s="134"/>
      <c r="X268" s="134"/>
      <c r="Y268" s="134"/>
      <c r="Z268" s="134"/>
      <c r="AA268" s="135"/>
      <c r="AB268" s="135"/>
      <c r="AC268" s="135"/>
      <c r="AD268" s="135"/>
      <c r="AE268" s="135"/>
      <c r="AF268" s="135"/>
      <c r="AG268" s="135"/>
      <c r="AH268" s="135"/>
      <c r="AI268" s="135"/>
      <c r="AJ268" s="135"/>
      <c r="AK268" s="135"/>
      <c r="AL268" s="135"/>
      <c r="AM268" s="135"/>
      <c r="AN268" s="135"/>
      <c r="AO268" s="135"/>
      <c r="AP268" s="135"/>
      <c r="AQ268" s="135"/>
      <c r="AR268" s="135"/>
      <c r="AS268" s="135"/>
      <c r="AT268" s="135"/>
    </row>
    <row r="269" ht="15.75" customHeight="1">
      <c r="A269" s="134"/>
      <c r="B269" s="293"/>
      <c r="C269" s="293"/>
      <c r="D269" s="134"/>
      <c r="E269" s="293"/>
      <c r="F269" s="134"/>
      <c r="G269" s="134"/>
      <c r="H269" s="134"/>
      <c r="I269" s="134"/>
      <c r="J269" s="132"/>
      <c r="K269" s="134"/>
      <c r="L269" s="134"/>
      <c r="M269" s="134"/>
      <c r="N269" s="134"/>
      <c r="O269" s="134"/>
      <c r="P269" s="134"/>
      <c r="Q269" s="134"/>
      <c r="R269" s="134"/>
      <c r="S269" s="134"/>
      <c r="T269" s="134"/>
      <c r="U269" s="134"/>
      <c r="V269" s="134"/>
      <c r="W269" s="134"/>
      <c r="X269" s="134"/>
      <c r="Y269" s="134"/>
      <c r="Z269" s="134"/>
      <c r="AA269" s="135"/>
      <c r="AB269" s="135"/>
      <c r="AC269" s="135"/>
      <c r="AD269" s="135"/>
      <c r="AE269" s="135"/>
      <c r="AF269" s="135"/>
      <c r="AG269" s="135"/>
      <c r="AH269" s="135"/>
      <c r="AI269" s="135"/>
      <c r="AJ269" s="135"/>
      <c r="AK269" s="135"/>
      <c r="AL269" s="135"/>
      <c r="AM269" s="135"/>
      <c r="AN269" s="135"/>
      <c r="AO269" s="135"/>
      <c r="AP269" s="135"/>
      <c r="AQ269" s="135"/>
      <c r="AR269" s="135"/>
      <c r="AS269" s="135"/>
      <c r="AT269" s="135"/>
    </row>
    <row r="270" ht="15.75" customHeight="1">
      <c r="A270" s="134"/>
      <c r="B270" s="293"/>
      <c r="C270" s="293"/>
      <c r="D270" s="134"/>
      <c r="E270" s="293"/>
      <c r="F270" s="134"/>
      <c r="G270" s="134"/>
      <c r="H270" s="134"/>
      <c r="I270" s="134"/>
      <c r="J270" s="132"/>
      <c r="K270" s="134"/>
      <c r="L270" s="134"/>
      <c r="M270" s="134"/>
      <c r="N270" s="134"/>
      <c r="O270" s="134"/>
      <c r="P270" s="134"/>
      <c r="Q270" s="134"/>
      <c r="R270" s="134"/>
      <c r="S270" s="134"/>
      <c r="T270" s="134"/>
      <c r="U270" s="134"/>
      <c r="V270" s="134"/>
      <c r="W270" s="134"/>
      <c r="X270" s="134"/>
      <c r="Y270" s="134"/>
      <c r="Z270" s="134"/>
      <c r="AA270" s="135"/>
      <c r="AB270" s="135"/>
      <c r="AC270" s="135"/>
      <c r="AD270" s="135"/>
      <c r="AE270" s="135"/>
      <c r="AF270" s="135"/>
      <c r="AG270" s="135"/>
      <c r="AH270" s="135"/>
      <c r="AI270" s="135"/>
      <c r="AJ270" s="135"/>
      <c r="AK270" s="135"/>
      <c r="AL270" s="135"/>
      <c r="AM270" s="135"/>
      <c r="AN270" s="135"/>
      <c r="AO270" s="135"/>
      <c r="AP270" s="135"/>
      <c r="AQ270" s="135"/>
      <c r="AR270" s="135"/>
      <c r="AS270" s="135"/>
      <c r="AT270" s="135"/>
    </row>
    <row r="271" ht="15.75" customHeight="1">
      <c r="A271" s="134"/>
      <c r="B271" s="293"/>
      <c r="C271" s="293"/>
      <c r="D271" s="134"/>
      <c r="E271" s="293"/>
      <c r="F271" s="134"/>
      <c r="G271" s="134"/>
      <c r="H271" s="134"/>
      <c r="I271" s="134"/>
      <c r="J271" s="132"/>
      <c r="K271" s="134"/>
      <c r="L271" s="134"/>
      <c r="M271" s="134"/>
      <c r="N271" s="134"/>
      <c r="O271" s="134"/>
      <c r="P271" s="134"/>
      <c r="Q271" s="134"/>
      <c r="R271" s="134"/>
      <c r="S271" s="134"/>
      <c r="T271" s="134"/>
      <c r="U271" s="134"/>
      <c r="V271" s="134"/>
      <c r="W271" s="134"/>
      <c r="X271" s="134"/>
      <c r="Y271" s="134"/>
      <c r="Z271" s="134"/>
      <c r="AA271" s="135"/>
      <c r="AB271" s="135"/>
      <c r="AC271" s="135"/>
      <c r="AD271" s="135"/>
      <c r="AE271" s="135"/>
      <c r="AF271" s="135"/>
      <c r="AG271" s="135"/>
      <c r="AH271" s="135"/>
      <c r="AI271" s="135"/>
      <c r="AJ271" s="135"/>
      <c r="AK271" s="135"/>
      <c r="AL271" s="135"/>
      <c r="AM271" s="135"/>
      <c r="AN271" s="135"/>
      <c r="AO271" s="135"/>
      <c r="AP271" s="135"/>
      <c r="AQ271" s="135"/>
      <c r="AR271" s="135"/>
      <c r="AS271" s="135"/>
      <c r="AT271" s="135"/>
    </row>
    <row r="272" ht="15.75" customHeight="1">
      <c r="A272" s="134"/>
      <c r="B272" s="293"/>
      <c r="C272" s="293"/>
      <c r="D272" s="134"/>
      <c r="E272" s="293"/>
      <c r="F272" s="134"/>
      <c r="G272" s="134"/>
      <c r="H272" s="134"/>
      <c r="I272" s="134"/>
      <c r="J272" s="132"/>
      <c r="K272" s="134"/>
      <c r="L272" s="134"/>
      <c r="M272" s="134"/>
      <c r="N272" s="134"/>
      <c r="O272" s="134"/>
      <c r="P272" s="134"/>
      <c r="Q272" s="134"/>
      <c r="R272" s="134"/>
      <c r="S272" s="134"/>
      <c r="T272" s="134"/>
      <c r="U272" s="134"/>
      <c r="V272" s="134"/>
      <c r="W272" s="134"/>
      <c r="X272" s="134"/>
      <c r="Y272" s="134"/>
      <c r="Z272" s="134"/>
      <c r="AA272" s="135"/>
      <c r="AB272" s="135"/>
      <c r="AC272" s="135"/>
      <c r="AD272" s="135"/>
      <c r="AE272" s="135"/>
      <c r="AF272" s="135"/>
      <c r="AG272" s="135"/>
      <c r="AH272" s="135"/>
      <c r="AI272" s="135"/>
      <c r="AJ272" s="135"/>
      <c r="AK272" s="135"/>
      <c r="AL272" s="135"/>
      <c r="AM272" s="135"/>
      <c r="AN272" s="135"/>
      <c r="AO272" s="135"/>
      <c r="AP272" s="135"/>
      <c r="AQ272" s="135"/>
      <c r="AR272" s="135"/>
      <c r="AS272" s="135"/>
      <c r="AT272" s="135"/>
    </row>
    <row r="273" ht="15.75" customHeight="1">
      <c r="A273" s="134"/>
      <c r="B273" s="293"/>
      <c r="C273" s="293"/>
      <c r="D273" s="134"/>
      <c r="E273" s="293"/>
      <c r="F273" s="134"/>
      <c r="G273" s="134"/>
      <c r="H273" s="134"/>
      <c r="I273" s="134"/>
      <c r="J273" s="132"/>
      <c r="K273" s="134"/>
      <c r="L273" s="134"/>
      <c r="M273" s="134"/>
      <c r="N273" s="134"/>
      <c r="O273" s="134"/>
      <c r="P273" s="134"/>
      <c r="Q273" s="134"/>
      <c r="R273" s="134"/>
      <c r="S273" s="134"/>
      <c r="T273" s="134"/>
      <c r="U273" s="134"/>
      <c r="V273" s="134"/>
      <c r="W273" s="134"/>
      <c r="X273" s="134"/>
      <c r="Y273" s="134"/>
      <c r="Z273" s="134"/>
      <c r="AA273" s="135"/>
      <c r="AB273" s="135"/>
      <c r="AC273" s="135"/>
      <c r="AD273" s="135"/>
      <c r="AE273" s="135"/>
      <c r="AF273" s="135"/>
      <c r="AG273" s="135"/>
      <c r="AH273" s="135"/>
      <c r="AI273" s="135"/>
      <c r="AJ273" s="135"/>
      <c r="AK273" s="135"/>
      <c r="AL273" s="135"/>
      <c r="AM273" s="135"/>
      <c r="AN273" s="135"/>
      <c r="AO273" s="135"/>
      <c r="AP273" s="135"/>
      <c r="AQ273" s="135"/>
      <c r="AR273" s="135"/>
      <c r="AS273" s="135"/>
      <c r="AT273" s="135"/>
    </row>
    <row r="274" ht="15.75" customHeight="1">
      <c r="A274" s="134"/>
      <c r="B274" s="293"/>
      <c r="C274" s="293"/>
      <c r="D274" s="134"/>
      <c r="E274" s="293"/>
      <c r="F274" s="134"/>
      <c r="G274" s="134"/>
      <c r="H274" s="134"/>
      <c r="I274" s="134"/>
      <c r="J274" s="132"/>
      <c r="K274" s="134"/>
      <c r="L274" s="134"/>
      <c r="M274" s="134"/>
      <c r="N274" s="134"/>
      <c r="O274" s="134"/>
      <c r="P274" s="134"/>
      <c r="Q274" s="134"/>
      <c r="R274" s="134"/>
      <c r="S274" s="134"/>
      <c r="T274" s="134"/>
      <c r="U274" s="134"/>
      <c r="V274" s="134"/>
      <c r="W274" s="134"/>
      <c r="X274" s="134"/>
      <c r="Y274" s="134"/>
      <c r="Z274" s="134"/>
      <c r="AA274" s="135"/>
      <c r="AB274" s="135"/>
      <c r="AC274" s="135"/>
      <c r="AD274" s="135"/>
      <c r="AE274" s="135"/>
      <c r="AF274" s="135"/>
      <c r="AG274" s="135"/>
      <c r="AH274" s="135"/>
      <c r="AI274" s="135"/>
      <c r="AJ274" s="135"/>
      <c r="AK274" s="135"/>
      <c r="AL274" s="135"/>
      <c r="AM274" s="135"/>
      <c r="AN274" s="135"/>
      <c r="AO274" s="135"/>
      <c r="AP274" s="135"/>
      <c r="AQ274" s="135"/>
      <c r="AR274" s="135"/>
      <c r="AS274" s="135"/>
      <c r="AT274" s="135"/>
    </row>
    <row r="275" ht="15.75" customHeight="1">
      <c r="A275" s="134"/>
      <c r="B275" s="293"/>
      <c r="C275" s="293"/>
      <c r="D275" s="134"/>
      <c r="E275" s="293"/>
      <c r="F275" s="134"/>
      <c r="G275" s="134"/>
      <c r="H275" s="134"/>
      <c r="I275" s="134"/>
      <c r="J275" s="132"/>
      <c r="K275" s="134"/>
      <c r="L275" s="134"/>
      <c r="M275" s="134"/>
      <c r="N275" s="134"/>
      <c r="O275" s="134"/>
      <c r="P275" s="134"/>
      <c r="Q275" s="134"/>
      <c r="R275" s="134"/>
      <c r="S275" s="134"/>
      <c r="T275" s="134"/>
      <c r="U275" s="134"/>
      <c r="V275" s="134"/>
      <c r="W275" s="134"/>
      <c r="X275" s="134"/>
      <c r="Y275" s="134"/>
      <c r="Z275" s="134"/>
      <c r="AA275" s="135"/>
      <c r="AB275" s="135"/>
      <c r="AC275" s="135"/>
      <c r="AD275" s="135"/>
      <c r="AE275" s="135"/>
      <c r="AF275" s="135"/>
      <c r="AG275" s="135"/>
      <c r="AH275" s="135"/>
      <c r="AI275" s="135"/>
      <c r="AJ275" s="135"/>
      <c r="AK275" s="135"/>
      <c r="AL275" s="135"/>
      <c r="AM275" s="135"/>
      <c r="AN275" s="135"/>
      <c r="AO275" s="135"/>
      <c r="AP275" s="135"/>
      <c r="AQ275" s="135"/>
      <c r="AR275" s="135"/>
      <c r="AS275" s="135"/>
      <c r="AT275" s="135"/>
    </row>
    <row r="276" ht="15.75" customHeight="1">
      <c r="A276" s="134"/>
      <c r="B276" s="293"/>
      <c r="C276" s="293"/>
      <c r="D276" s="134"/>
      <c r="E276" s="293"/>
      <c r="F276" s="134"/>
      <c r="G276" s="134"/>
      <c r="H276" s="134"/>
      <c r="I276" s="134"/>
      <c r="J276" s="132"/>
      <c r="K276" s="134"/>
      <c r="L276" s="134"/>
      <c r="M276" s="134"/>
      <c r="N276" s="134"/>
      <c r="O276" s="134"/>
      <c r="P276" s="134"/>
      <c r="Q276" s="134"/>
      <c r="R276" s="134"/>
      <c r="S276" s="134"/>
      <c r="T276" s="134"/>
      <c r="U276" s="134"/>
      <c r="V276" s="134"/>
      <c r="W276" s="134"/>
      <c r="X276" s="134"/>
      <c r="Y276" s="134"/>
      <c r="Z276" s="134"/>
      <c r="AA276" s="135"/>
      <c r="AB276" s="135"/>
      <c r="AC276" s="135"/>
      <c r="AD276" s="135"/>
      <c r="AE276" s="135"/>
      <c r="AF276" s="135"/>
      <c r="AG276" s="135"/>
      <c r="AH276" s="135"/>
      <c r="AI276" s="135"/>
      <c r="AJ276" s="135"/>
      <c r="AK276" s="135"/>
      <c r="AL276" s="135"/>
      <c r="AM276" s="135"/>
      <c r="AN276" s="135"/>
      <c r="AO276" s="135"/>
      <c r="AP276" s="135"/>
      <c r="AQ276" s="135"/>
      <c r="AR276" s="135"/>
      <c r="AS276" s="135"/>
      <c r="AT276" s="135"/>
    </row>
    <row r="277" ht="15.75" customHeight="1">
      <c r="A277" s="134"/>
      <c r="B277" s="293"/>
      <c r="C277" s="293"/>
      <c r="D277" s="134"/>
      <c r="E277" s="293"/>
      <c r="F277" s="134"/>
      <c r="G277" s="134"/>
      <c r="H277" s="134"/>
      <c r="I277" s="134"/>
      <c r="J277" s="132"/>
      <c r="K277" s="134"/>
      <c r="L277" s="134"/>
      <c r="M277" s="134"/>
      <c r="N277" s="134"/>
      <c r="O277" s="134"/>
      <c r="P277" s="134"/>
      <c r="Q277" s="134"/>
      <c r="R277" s="134"/>
      <c r="S277" s="134"/>
      <c r="T277" s="134"/>
      <c r="U277" s="134"/>
      <c r="V277" s="134"/>
      <c r="W277" s="134"/>
      <c r="X277" s="134"/>
      <c r="Y277" s="134"/>
      <c r="Z277" s="134"/>
      <c r="AA277" s="135"/>
      <c r="AB277" s="135"/>
      <c r="AC277" s="135"/>
      <c r="AD277" s="135"/>
      <c r="AE277" s="135"/>
      <c r="AF277" s="135"/>
      <c r="AG277" s="135"/>
      <c r="AH277" s="135"/>
      <c r="AI277" s="135"/>
      <c r="AJ277" s="135"/>
      <c r="AK277" s="135"/>
      <c r="AL277" s="135"/>
      <c r="AM277" s="135"/>
      <c r="AN277" s="135"/>
      <c r="AO277" s="135"/>
      <c r="AP277" s="135"/>
      <c r="AQ277" s="135"/>
      <c r="AR277" s="135"/>
      <c r="AS277" s="135"/>
      <c r="AT277" s="135"/>
    </row>
    <row r="278" ht="15.75" customHeight="1">
      <c r="A278" s="134"/>
      <c r="B278" s="293"/>
      <c r="C278" s="293"/>
      <c r="D278" s="134"/>
      <c r="E278" s="293"/>
      <c r="F278" s="134"/>
      <c r="G278" s="134"/>
      <c r="H278" s="134"/>
      <c r="I278" s="134"/>
      <c r="J278" s="132"/>
      <c r="K278" s="134"/>
      <c r="L278" s="134"/>
      <c r="M278" s="134"/>
      <c r="N278" s="134"/>
      <c r="O278" s="134"/>
      <c r="P278" s="134"/>
      <c r="Q278" s="134"/>
      <c r="R278" s="134"/>
      <c r="S278" s="134"/>
      <c r="T278" s="134"/>
      <c r="U278" s="134"/>
      <c r="V278" s="134"/>
      <c r="W278" s="134"/>
      <c r="X278" s="134"/>
      <c r="Y278" s="134"/>
      <c r="Z278" s="134"/>
      <c r="AA278" s="135"/>
      <c r="AB278" s="135"/>
      <c r="AC278" s="135"/>
      <c r="AD278" s="135"/>
      <c r="AE278" s="135"/>
      <c r="AF278" s="135"/>
      <c r="AG278" s="135"/>
      <c r="AH278" s="135"/>
      <c r="AI278" s="135"/>
      <c r="AJ278" s="135"/>
      <c r="AK278" s="135"/>
      <c r="AL278" s="135"/>
      <c r="AM278" s="135"/>
      <c r="AN278" s="135"/>
      <c r="AO278" s="135"/>
      <c r="AP278" s="135"/>
      <c r="AQ278" s="135"/>
      <c r="AR278" s="135"/>
      <c r="AS278" s="135"/>
      <c r="AT278" s="135"/>
    </row>
    <row r="279" ht="15.75" customHeight="1">
      <c r="A279" s="134"/>
      <c r="B279" s="293"/>
      <c r="C279" s="293"/>
      <c r="D279" s="134"/>
      <c r="E279" s="293"/>
      <c r="F279" s="134"/>
      <c r="G279" s="134"/>
      <c r="H279" s="134"/>
      <c r="I279" s="134"/>
      <c r="J279" s="132"/>
      <c r="K279" s="134"/>
      <c r="L279" s="134"/>
      <c r="M279" s="134"/>
      <c r="N279" s="134"/>
      <c r="O279" s="134"/>
      <c r="P279" s="134"/>
      <c r="Q279" s="134"/>
      <c r="R279" s="134"/>
      <c r="S279" s="134"/>
      <c r="T279" s="134"/>
      <c r="U279" s="134"/>
      <c r="V279" s="134"/>
      <c r="W279" s="134"/>
      <c r="X279" s="134"/>
      <c r="Y279" s="134"/>
      <c r="Z279" s="134"/>
      <c r="AA279" s="135"/>
      <c r="AB279" s="135"/>
      <c r="AC279" s="135"/>
      <c r="AD279" s="135"/>
      <c r="AE279" s="135"/>
      <c r="AF279" s="135"/>
      <c r="AG279" s="135"/>
      <c r="AH279" s="135"/>
      <c r="AI279" s="135"/>
      <c r="AJ279" s="135"/>
      <c r="AK279" s="135"/>
      <c r="AL279" s="135"/>
      <c r="AM279" s="135"/>
      <c r="AN279" s="135"/>
      <c r="AO279" s="135"/>
      <c r="AP279" s="135"/>
      <c r="AQ279" s="135"/>
      <c r="AR279" s="135"/>
      <c r="AS279" s="135"/>
      <c r="AT279" s="135"/>
    </row>
    <row r="280" ht="15.75" customHeight="1">
      <c r="A280" s="134"/>
      <c r="B280" s="293"/>
      <c r="C280" s="293"/>
      <c r="D280" s="134"/>
      <c r="E280" s="293"/>
      <c r="F280" s="134"/>
      <c r="G280" s="134"/>
      <c r="H280" s="134"/>
      <c r="I280" s="134"/>
      <c r="J280" s="132"/>
      <c r="K280" s="134"/>
      <c r="L280" s="134"/>
      <c r="M280" s="134"/>
      <c r="N280" s="134"/>
      <c r="O280" s="134"/>
      <c r="P280" s="134"/>
      <c r="Q280" s="134"/>
      <c r="R280" s="134"/>
      <c r="S280" s="134"/>
      <c r="T280" s="134"/>
      <c r="U280" s="134"/>
      <c r="V280" s="134"/>
      <c r="W280" s="134"/>
      <c r="X280" s="134"/>
      <c r="Y280" s="134"/>
      <c r="Z280" s="134"/>
      <c r="AA280" s="135"/>
      <c r="AB280" s="135"/>
      <c r="AC280" s="135"/>
      <c r="AD280" s="135"/>
      <c r="AE280" s="135"/>
      <c r="AF280" s="135"/>
      <c r="AG280" s="135"/>
      <c r="AH280" s="135"/>
      <c r="AI280" s="135"/>
      <c r="AJ280" s="135"/>
      <c r="AK280" s="135"/>
      <c r="AL280" s="135"/>
      <c r="AM280" s="135"/>
      <c r="AN280" s="135"/>
      <c r="AO280" s="135"/>
      <c r="AP280" s="135"/>
      <c r="AQ280" s="135"/>
      <c r="AR280" s="135"/>
      <c r="AS280" s="135"/>
      <c r="AT280" s="135"/>
    </row>
    <row r="281" ht="15.75" customHeight="1">
      <c r="A281" s="134"/>
      <c r="B281" s="293"/>
      <c r="C281" s="293"/>
      <c r="D281" s="134"/>
      <c r="E281" s="293"/>
      <c r="F281" s="134"/>
      <c r="G281" s="134"/>
      <c r="H281" s="134"/>
      <c r="I281" s="134"/>
      <c r="J281" s="132"/>
      <c r="K281" s="134"/>
      <c r="L281" s="134"/>
      <c r="M281" s="134"/>
      <c r="N281" s="134"/>
      <c r="O281" s="134"/>
      <c r="P281" s="134"/>
      <c r="Q281" s="134"/>
      <c r="R281" s="134"/>
      <c r="S281" s="134"/>
      <c r="T281" s="134"/>
      <c r="U281" s="134"/>
      <c r="V281" s="134"/>
      <c r="W281" s="134"/>
      <c r="X281" s="134"/>
      <c r="Y281" s="134"/>
      <c r="Z281" s="134"/>
      <c r="AA281" s="135"/>
      <c r="AB281" s="135"/>
      <c r="AC281" s="135"/>
      <c r="AD281" s="135"/>
      <c r="AE281" s="135"/>
      <c r="AF281" s="135"/>
      <c r="AG281" s="135"/>
      <c r="AH281" s="135"/>
      <c r="AI281" s="135"/>
      <c r="AJ281" s="135"/>
      <c r="AK281" s="135"/>
      <c r="AL281" s="135"/>
      <c r="AM281" s="135"/>
      <c r="AN281" s="135"/>
      <c r="AO281" s="135"/>
      <c r="AP281" s="135"/>
      <c r="AQ281" s="135"/>
      <c r="AR281" s="135"/>
      <c r="AS281" s="135"/>
      <c r="AT281" s="135"/>
    </row>
    <row r="282" ht="15.75" customHeight="1">
      <c r="A282" s="134"/>
      <c r="B282" s="293"/>
      <c r="C282" s="293"/>
      <c r="D282" s="134"/>
      <c r="E282" s="293"/>
      <c r="F282" s="134"/>
      <c r="G282" s="134"/>
      <c r="H282" s="134"/>
      <c r="I282" s="134"/>
      <c r="J282" s="132"/>
      <c r="K282" s="134"/>
      <c r="L282" s="134"/>
      <c r="M282" s="134"/>
      <c r="N282" s="134"/>
      <c r="O282" s="134"/>
      <c r="P282" s="134"/>
      <c r="Q282" s="134"/>
      <c r="R282" s="134"/>
      <c r="S282" s="134"/>
      <c r="T282" s="134"/>
      <c r="U282" s="134"/>
      <c r="V282" s="134"/>
      <c r="W282" s="134"/>
      <c r="X282" s="134"/>
      <c r="Y282" s="134"/>
      <c r="Z282" s="134"/>
      <c r="AA282" s="135"/>
      <c r="AB282" s="135"/>
      <c r="AC282" s="135"/>
      <c r="AD282" s="135"/>
      <c r="AE282" s="135"/>
      <c r="AF282" s="135"/>
      <c r="AG282" s="135"/>
      <c r="AH282" s="135"/>
      <c r="AI282" s="135"/>
      <c r="AJ282" s="135"/>
      <c r="AK282" s="135"/>
      <c r="AL282" s="135"/>
      <c r="AM282" s="135"/>
      <c r="AN282" s="135"/>
      <c r="AO282" s="135"/>
      <c r="AP282" s="135"/>
      <c r="AQ282" s="135"/>
      <c r="AR282" s="135"/>
      <c r="AS282" s="135"/>
      <c r="AT282" s="135"/>
    </row>
    <row r="283" ht="15.75" customHeight="1">
      <c r="B283" s="421"/>
      <c r="C283" s="421"/>
      <c r="E283" s="421"/>
      <c r="F283" s="422"/>
      <c r="G283" s="422"/>
      <c r="H283" s="422"/>
    </row>
    <row r="284" ht="15.75" customHeight="1">
      <c r="B284" s="421"/>
      <c r="C284" s="421"/>
      <c r="E284" s="421"/>
      <c r="F284" s="422"/>
      <c r="G284" s="422"/>
      <c r="H284" s="422"/>
    </row>
    <row r="285" ht="15.75" customHeight="1">
      <c r="B285" s="421"/>
      <c r="C285" s="421"/>
      <c r="E285" s="421"/>
      <c r="F285" s="422"/>
      <c r="G285" s="422"/>
      <c r="H285" s="422"/>
    </row>
    <row r="286" ht="15.75" customHeight="1">
      <c r="B286" s="421"/>
      <c r="C286" s="421"/>
      <c r="E286" s="421"/>
      <c r="F286" s="422"/>
      <c r="G286" s="422"/>
      <c r="H286" s="422"/>
    </row>
    <row r="287" ht="15.75" customHeight="1">
      <c r="B287" s="421"/>
      <c r="C287" s="421"/>
      <c r="E287" s="421"/>
      <c r="F287" s="422"/>
      <c r="G287" s="422"/>
      <c r="H287" s="422"/>
    </row>
    <row r="288" ht="15.75" customHeight="1">
      <c r="B288" s="421"/>
      <c r="C288" s="421"/>
      <c r="E288" s="421"/>
      <c r="F288" s="422"/>
      <c r="G288" s="422"/>
      <c r="H288" s="422"/>
    </row>
    <row r="289" ht="15.75" customHeight="1">
      <c r="B289" s="421"/>
      <c r="C289" s="421"/>
      <c r="E289" s="421"/>
      <c r="F289" s="422"/>
      <c r="G289" s="422"/>
      <c r="H289" s="422"/>
    </row>
    <row r="290" ht="15.75" customHeight="1">
      <c r="B290" s="421"/>
      <c r="C290" s="421"/>
      <c r="E290" s="421"/>
      <c r="F290" s="422"/>
      <c r="G290" s="422"/>
      <c r="H290" s="422"/>
    </row>
    <row r="291" ht="15.75" customHeight="1">
      <c r="B291" s="421"/>
      <c r="C291" s="421"/>
      <c r="E291" s="421"/>
      <c r="F291" s="422"/>
      <c r="G291" s="422"/>
      <c r="H291" s="422"/>
    </row>
    <row r="292" ht="15.75" customHeight="1">
      <c r="B292" s="421"/>
      <c r="C292" s="421"/>
      <c r="E292" s="421"/>
      <c r="F292" s="422"/>
      <c r="G292" s="422"/>
      <c r="H292" s="422"/>
    </row>
    <row r="293" ht="15.75" customHeight="1">
      <c r="B293" s="421"/>
      <c r="C293" s="421"/>
      <c r="E293" s="421"/>
      <c r="F293" s="422"/>
      <c r="G293" s="422"/>
      <c r="H293" s="422"/>
    </row>
    <row r="294" ht="15.75" customHeight="1">
      <c r="B294" s="421"/>
      <c r="C294" s="421"/>
      <c r="E294" s="421"/>
      <c r="F294" s="422"/>
      <c r="G294" s="422"/>
      <c r="H294" s="422"/>
    </row>
    <row r="295" ht="15.75" customHeight="1">
      <c r="B295" s="421"/>
      <c r="C295" s="421"/>
      <c r="E295" s="421"/>
      <c r="F295" s="422"/>
      <c r="G295" s="422"/>
      <c r="H295" s="422"/>
    </row>
    <row r="296" ht="15.75" customHeight="1">
      <c r="B296" s="421"/>
      <c r="C296" s="421"/>
      <c r="E296" s="421"/>
      <c r="F296" s="422"/>
      <c r="G296" s="422"/>
      <c r="H296" s="422"/>
    </row>
    <row r="297" ht="15.75" customHeight="1">
      <c r="B297" s="421"/>
      <c r="C297" s="421"/>
      <c r="E297" s="421"/>
      <c r="F297" s="422"/>
      <c r="G297" s="422"/>
      <c r="H297" s="422"/>
    </row>
    <row r="298" ht="15.75" customHeight="1">
      <c r="B298" s="421"/>
      <c r="C298" s="421"/>
      <c r="E298" s="421"/>
      <c r="F298" s="422"/>
      <c r="G298" s="422"/>
      <c r="H298" s="422"/>
    </row>
    <row r="299" ht="15.75" customHeight="1">
      <c r="B299" s="421"/>
      <c r="C299" s="421"/>
      <c r="E299" s="421"/>
      <c r="F299" s="422"/>
      <c r="G299" s="422"/>
      <c r="H299" s="422"/>
    </row>
    <row r="300" ht="15.75" customHeight="1">
      <c r="B300" s="421"/>
      <c r="C300" s="421"/>
      <c r="E300" s="421"/>
      <c r="F300" s="422"/>
      <c r="G300" s="422"/>
      <c r="H300" s="422"/>
    </row>
    <row r="301" ht="15.75" customHeight="1">
      <c r="B301" s="421"/>
      <c r="C301" s="421"/>
      <c r="E301" s="421"/>
      <c r="F301" s="422"/>
      <c r="G301" s="422"/>
      <c r="H301" s="422"/>
    </row>
    <row r="302" ht="15.75" customHeight="1">
      <c r="B302" s="421"/>
      <c r="C302" s="421"/>
      <c r="E302" s="421"/>
      <c r="F302" s="422"/>
      <c r="G302" s="422"/>
      <c r="H302" s="422"/>
    </row>
    <row r="303" ht="15.75" customHeight="1">
      <c r="B303" s="421"/>
      <c r="C303" s="421"/>
      <c r="E303" s="421"/>
      <c r="F303" s="422"/>
      <c r="G303" s="422"/>
      <c r="H303" s="422"/>
    </row>
    <row r="304" ht="15.75" customHeight="1">
      <c r="B304" s="421"/>
      <c r="C304" s="421"/>
      <c r="E304" s="421"/>
      <c r="F304" s="422"/>
      <c r="G304" s="422"/>
      <c r="H304" s="422"/>
    </row>
    <row r="305" ht="15.75" customHeight="1">
      <c r="B305" s="421"/>
      <c r="C305" s="421"/>
      <c r="E305" s="421"/>
      <c r="F305" s="422"/>
      <c r="G305" s="422"/>
      <c r="H305" s="422"/>
    </row>
    <row r="306" ht="15.75" customHeight="1">
      <c r="B306" s="421"/>
      <c r="C306" s="421"/>
      <c r="E306" s="421"/>
      <c r="F306" s="422"/>
      <c r="G306" s="422"/>
      <c r="H306" s="422"/>
    </row>
    <row r="307" ht="15.75" customHeight="1">
      <c r="B307" s="421"/>
      <c r="C307" s="421"/>
      <c r="E307" s="421"/>
      <c r="F307" s="422"/>
      <c r="G307" s="422"/>
      <c r="H307" s="422"/>
    </row>
    <row r="308" ht="15.75" customHeight="1">
      <c r="B308" s="421"/>
      <c r="C308" s="421"/>
      <c r="E308" s="421"/>
      <c r="F308" s="422"/>
      <c r="G308" s="422"/>
      <c r="H308" s="422"/>
    </row>
    <row r="309" ht="15.75" customHeight="1">
      <c r="B309" s="421"/>
      <c r="C309" s="421"/>
      <c r="E309" s="421"/>
      <c r="F309" s="422"/>
      <c r="G309" s="422"/>
      <c r="H309" s="422"/>
    </row>
    <row r="310" ht="15.75" customHeight="1">
      <c r="B310" s="421"/>
      <c r="C310" s="421"/>
      <c r="E310" s="421"/>
      <c r="F310" s="422"/>
      <c r="G310" s="422"/>
      <c r="H310" s="422"/>
    </row>
    <row r="311" ht="15.75" customHeight="1">
      <c r="B311" s="421"/>
      <c r="C311" s="421"/>
      <c r="E311" s="421"/>
      <c r="F311" s="422"/>
      <c r="G311" s="422"/>
      <c r="H311" s="422"/>
    </row>
    <row r="312" ht="15.75" customHeight="1">
      <c r="B312" s="421"/>
      <c r="C312" s="421"/>
      <c r="E312" s="421"/>
      <c r="F312" s="422"/>
      <c r="G312" s="422"/>
      <c r="H312" s="422"/>
    </row>
    <row r="313" ht="15.75" customHeight="1">
      <c r="B313" s="421"/>
      <c r="C313" s="421"/>
      <c r="E313" s="421"/>
      <c r="F313" s="422"/>
      <c r="G313" s="422"/>
      <c r="H313" s="422"/>
    </row>
    <row r="314" ht="15.75" customHeight="1">
      <c r="B314" s="421"/>
      <c r="C314" s="421"/>
      <c r="E314" s="421"/>
      <c r="F314" s="422"/>
      <c r="G314" s="422"/>
      <c r="H314" s="422"/>
    </row>
    <row r="315" ht="15.75" customHeight="1">
      <c r="B315" s="421"/>
      <c r="C315" s="421"/>
      <c r="E315" s="421"/>
      <c r="F315" s="422"/>
      <c r="G315" s="422"/>
      <c r="H315" s="422"/>
    </row>
    <row r="316" ht="15.75" customHeight="1">
      <c r="B316" s="421"/>
      <c r="C316" s="421"/>
      <c r="E316" s="421"/>
      <c r="F316" s="422"/>
      <c r="G316" s="422"/>
      <c r="H316" s="422"/>
    </row>
    <row r="317" ht="15.75" customHeight="1">
      <c r="B317" s="421"/>
      <c r="C317" s="421"/>
      <c r="E317" s="421"/>
      <c r="F317" s="422"/>
      <c r="G317" s="422"/>
      <c r="H317" s="422"/>
    </row>
    <row r="318" ht="15.75" customHeight="1">
      <c r="B318" s="421"/>
      <c r="C318" s="421"/>
      <c r="E318" s="421"/>
      <c r="F318" s="422"/>
      <c r="G318" s="422"/>
      <c r="H318" s="422"/>
    </row>
    <row r="319" ht="15.75" customHeight="1">
      <c r="B319" s="421"/>
      <c r="C319" s="421"/>
      <c r="E319" s="421"/>
      <c r="F319" s="422"/>
      <c r="G319" s="422"/>
      <c r="H319" s="422"/>
    </row>
    <row r="320" ht="15.75" customHeight="1">
      <c r="B320" s="421"/>
      <c r="C320" s="421"/>
      <c r="E320" s="421"/>
      <c r="F320" s="422"/>
      <c r="G320" s="422"/>
      <c r="H320" s="422"/>
    </row>
    <row r="321" ht="15.75" customHeight="1">
      <c r="B321" s="421"/>
      <c r="C321" s="421"/>
      <c r="E321" s="421"/>
      <c r="F321" s="422"/>
      <c r="G321" s="422"/>
      <c r="H321" s="422"/>
    </row>
    <row r="322" ht="15.75" customHeight="1">
      <c r="B322" s="421"/>
      <c r="C322" s="421"/>
      <c r="E322" s="421"/>
      <c r="F322" s="422"/>
      <c r="G322" s="422"/>
      <c r="H322" s="422"/>
    </row>
    <row r="323" ht="15.75" customHeight="1">
      <c r="B323" s="421"/>
      <c r="C323" s="421"/>
      <c r="E323" s="421"/>
      <c r="F323" s="422"/>
      <c r="G323" s="422"/>
      <c r="H323" s="422"/>
    </row>
    <row r="324" ht="15.75" customHeight="1">
      <c r="B324" s="421"/>
      <c r="C324" s="421"/>
      <c r="E324" s="421"/>
      <c r="F324" s="422"/>
      <c r="G324" s="422"/>
      <c r="H324" s="422"/>
    </row>
    <row r="325" ht="15.75" customHeight="1">
      <c r="B325" s="421"/>
      <c r="C325" s="421"/>
      <c r="E325" s="421"/>
      <c r="F325" s="422"/>
      <c r="G325" s="422"/>
      <c r="H325" s="422"/>
    </row>
    <row r="326" ht="15.75" customHeight="1">
      <c r="B326" s="421"/>
      <c r="C326" s="421"/>
      <c r="E326" s="421"/>
      <c r="F326" s="422"/>
      <c r="G326" s="422"/>
      <c r="H326" s="422"/>
    </row>
    <row r="327" ht="15.75" customHeight="1">
      <c r="B327" s="421"/>
      <c r="C327" s="421"/>
      <c r="E327" s="421"/>
      <c r="F327" s="422"/>
      <c r="G327" s="422"/>
      <c r="H327" s="422"/>
    </row>
    <row r="328" ht="15.75" customHeight="1">
      <c r="B328" s="421"/>
      <c r="C328" s="421"/>
      <c r="E328" s="421"/>
      <c r="F328" s="422"/>
      <c r="G328" s="422"/>
      <c r="H328" s="422"/>
    </row>
    <row r="329" ht="15.75" customHeight="1">
      <c r="B329" s="421"/>
      <c r="C329" s="421"/>
      <c r="E329" s="421"/>
      <c r="F329" s="422"/>
      <c r="G329" s="422"/>
      <c r="H329" s="422"/>
    </row>
    <row r="330" ht="15.75" customHeight="1">
      <c r="B330" s="421"/>
      <c r="C330" s="421"/>
      <c r="E330" s="421"/>
      <c r="F330" s="422"/>
      <c r="G330" s="422"/>
      <c r="H330" s="422"/>
    </row>
    <row r="331" ht="15.75" customHeight="1">
      <c r="B331" s="421"/>
      <c r="C331" s="421"/>
      <c r="E331" s="421"/>
      <c r="F331" s="422"/>
      <c r="G331" s="422"/>
      <c r="H331" s="422"/>
    </row>
    <row r="332" ht="15.75" customHeight="1">
      <c r="B332" s="421"/>
      <c r="C332" s="421"/>
      <c r="E332" s="421"/>
      <c r="F332" s="422"/>
      <c r="G332" s="422"/>
      <c r="H332" s="422"/>
    </row>
    <row r="333" ht="15.75" customHeight="1">
      <c r="B333" s="421"/>
      <c r="C333" s="421"/>
      <c r="E333" s="421"/>
      <c r="F333" s="422"/>
      <c r="G333" s="422"/>
      <c r="H333" s="422"/>
    </row>
    <row r="334" ht="15.75" customHeight="1">
      <c r="B334" s="421"/>
      <c r="C334" s="421"/>
      <c r="E334" s="421"/>
      <c r="F334" s="422"/>
      <c r="G334" s="422"/>
      <c r="H334" s="422"/>
    </row>
    <row r="335" ht="15.75" customHeight="1">
      <c r="B335" s="421"/>
      <c r="C335" s="421"/>
      <c r="E335" s="421"/>
      <c r="F335" s="422"/>
      <c r="G335" s="422"/>
      <c r="H335" s="422"/>
    </row>
    <row r="336" ht="15.75" customHeight="1">
      <c r="B336" s="421"/>
      <c r="C336" s="421"/>
      <c r="E336" s="421"/>
      <c r="F336" s="422"/>
      <c r="G336" s="422"/>
      <c r="H336" s="422"/>
    </row>
    <row r="337" ht="15.75" customHeight="1">
      <c r="B337" s="421"/>
      <c r="C337" s="421"/>
      <c r="E337" s="421"/>
      <c r="F337" s="422"/>
      <c r="G337" s="422"/>
      <c r="H337" s="422"/>
    </row>
    <row r="338" ht="15.75" customHeight="1">
      <c r="B338" s="421"/>
      <c r="C338" s="421"/>
      <c r="E338" s="421"/>
      <c r="F338" s="422"/>
      <c r="G338" s="422"/>
      <c r="H338" s="422"/>
    </row>
    <row r="339" ht="15.75" customHeight="1">
      <c r="B339" s="421"/>
      <c r="C339" s="421"/>
      <c r="E339" s="421"/>
      <c r="F339" s="422"/>
      <c r="G339" s="422"/>
      <c r="H339" s="422"/>
    </row>
    <row r="340" ht="15.75" customHeight="1">
      <c r="B340" s="421"/>
      <c r="C340" s="421"/>
      <c r="E340" s="421"/>
      <c r="F340" s="422"/>
      <c r="G340" s="422"/>
      <c r="H340" s="422"/>
    </row>
    <row r="341" ht="15.75" customHeight="1">
      <c r="B341" s="421"/>
      <c r="C341" s="421"/>
      <c r="E341" s="421"/>
      <c r="F341" s="422"/>
      <c r="G341" s="422"/>
      <c r="H341" s="422"/>
    </row>
    <row r="342" ht="15.75" customHeight="1">
      <c r="B342" s="421"/>
      <c r="C342" s="421"/>
      <c r="E342" s="421"/>
      <c r="F342" s="422"/>
      <c r="G342" s="422"/>
      <c r="H342" s="422"/>
    </row>
    <row r="343" ht="15.75" customHeight="1">
      <c r="B343" s="421"/>
      <c r="C343" s="421"/>
      <c r="E343" s="421"/>
      <c r="F343" s="422"/>
      <c r="G343" s="422"/>
      <c r="H343" s="422"/>
    </row>
    <row r="344" ht="15.75" customHeight="1">
      <c r="B344" s="421"/>
      <c r="C344" s="421"/>
      <c r="E344" s="421"/>
      <c r="F344" s="422"/>
      <c r="G344" s="422"/>
      <c r="H344" s="422"/>
    </row>
    <row r="345" ht="15.75" customHeight="1">
      <c r="B345" s="421"/>
      <c r="C345" s="421"/>
      <c r="E345" s="421"/>
      <c r="F345" s="422"/>
      <c r="G345" s="422"/>
      <c r="H345" s="422"/>
    </row>
    <row r="346" ht="15.75" customHeight="1">
      <c r="B346" s="421"/>
      <c r="C346" s="421"/>
      <c r="E346" s="421"/>
      <c r="F346" s="422"/>
      <c r="G346" s="422"/>
      <c r="H346" s="422"/>
    </row>
    <row r="347" ht="15.75" customHeight="1">
      <c r="B347" s="421"/>
      <c r="C347" s="421"/>
      <c r="E347" s="421"/>
      <c r="F347" s="422"/>
      <c r="G347" s="422"/>
      <c r="H347" s="422"/>
    </row>
    <row r="348" ht="15.75" customHeight="1">
      <c r="B348" s="421"/>
      <c r="C348" s="421"/>
      <c r="E348" s="421"/>
      <c r="F348" s="422"/>
      <c r="G348" s="422"/>
      <c r="H348" s="422"/>
    </row>
    <row r="349" ht="15.75" customHeight="1">
      <c r="B349" s="421"/>
      <c r="C349" s="421"/>
      <c r="E349" s="421"/>
      <c r="F349" s="422"/>
      <c r="G349" s="422"/>
      <c r="H349" s="422"/>
    </row>
    <row r="350" ht="15.75" customHeight="1">
      <c r="B350" s="421"/>
      <c r="C350" s="421"/>
      <c r="E350" s="421"/>
      <c r="F350" s="422"/>
      <c r="G350" s="422"/>
      <c r="H350" s="422"/>
    </row>
    <row r="351" ht="15.75" customHeight="1">
      <c r="B351" s="421"/>
      <c r="C351" s="421"/>
      <c r="E351" s="421"/>
      <c r="F351" s="422"/>
      <c r="G351" s="422"/>
      <c r="H351" s="422"/>
    </row>
    <row r="352" ht="15.75" customHeight="1">
      <c r="B352" s="421"/>
      <c r="C352" s="421"/>
      <c r="E352" s="421"/>
      <c r="F352" s="422"/>
      <c r="G352" s="422"/>
      <c r="H352" s="422"/>
    </row>
    <row r="353" ht="15.75" customHeight="1">
      <c r="B353" s="421"/>
      <c r="C353" s="421"/>
      <c r="E353" s="421"/>
      <c r="F353" s="422"/>
      <c r="G353" s="422"/>
      <c r="H353" s="422"/>
    </row>
    <row r="354" ht="15.75" customHeight="1">
      <c r="B354" s="421"/>
      <c r="C354" s="421"/>
      <c r="E354" s="421"/>
      <c r="F354" s="422"/>
      <c r="G354" s="422"/>
      <c r="H354" s="422"/>
    </row>
    <row r="355" ht="15.75" customHeight="1">
      <c r="B355" s="421"/>
      <c r="C355" s="421"/>
      <c r="E355" s="421"/>
      <c r="F355" s="422"/>
      <c r="G355" s="422"/>
      <c r="H355" s="422"/>
    </row>
    <row r="356" ht="15.75" customHeight="1">
      <c r="B356" s="421"/>
      <c r="C356" s="421"/>
      <c r="E356" s="421"/>
      <c r="F356" s="422"/>
      <c r="G356" s="422"/>
      <c r="H356" s="422"/>
    </row>
    <row r="357" ht="15.75" customHeight="1">
      <c r="B357" s="421"/>
      <c r="C357" s="421"/>
      <c r="E357" s="421"/>
      <c r="F357" s="422"/>
      <c r="G357" s="422"/>
      <c r="H357" s="422"/>
    </row>
    <row r="358" ht="15.75" customHeight="1">
      <c r="B358" s="421"/>
      <c r="C358" s="421"/>
      <c r="E358" s="421"/>
      <c r="F358" s="422"/>
      <c r="G358" s="422"/>
      <c r="H358" s="422"/>
    </row>
    <row r="359" ht="15.75" customHeight="1">
      <c r="B359" s="421"/>
      <c r="C359" s="421"/>
      <c r="E359" s="421"/>
      <c r="F359" s="422"/>
      <c r="G359" s="422"/>
      <c r="H359" s="422"/>
    </row>
    <row r="360" ht="15.75" customHeight="1">
      <c r="B360" s="421"/>
      <c r="C360" s="421"/>
      <c r="E360" s="421"/>
      <c r="F360" s="422"/>
      <c r="G360" s="422"/>
      <c r="H360" s="422"/>
    </row>
    <row r="361" ht="15.75" customHeight="1">
      <c r="B361" s="421"/>
      <c r="C361" s="421"/>
      <c r="E361" s="421"/>
      <c r="F361" s="422"/>
      <c r="G361" s="422"/>
      <c r="H361" s="422"/>
    </row>
    <row r="362" ht="15.75" customHeight="1">
      <c r="B362" s="421"/>
      <c r="C362" s="421"/>
      <c r="E362" s="421"/>
      <c r="F362" s="422"/>
      <c r="G362" s="422"/>
      <c r="H362" s="422"/>
    </row>
    <row r="363" ht="15.75" customHeight="1">
      <c r="B363" s="421"/>
      <c r="C363" s="421"/>
      <c r="E363" s="421"/>
      <c r="F363" s="422"/>
      <c r="G363" s="422"/>
      <c r="H363" s="422"/>
    </row>
    <row r="364" ht="15.75" customHeight="1">
      <c r="B364" s="421"/>
      <c r="C364" s="421"/>
      <c r="E364" s="421"/>
      <c r="F364" s="422"/>
      <c r="G364" s="422"/>
      <c r="H364" s="422"/>
    </row>
    <row r="365" ht="15.75" customHeight="1">
      <c r="B365" s="421"/>
      <c r="C365" s="421"/>
      <c r="E365" s="421"/>
      <c r="F365" s="422"/>
      <c r="G365" s="422"/>
      <c r="H365" s="422"/>
    </row>
    <row r="366" ht="15.75" customHeight="1">
      <c r="B366" s="421"/>
      <c r="C366" s="421"/>
      <c r="E366" s="421"/>
      <c r="F366" s="422"/>
      <c r="G366" s="422"/>
      <c r="H366" s="422"/>
    </row>
    <row r="367" ht="15.75" customHeight="1">
      <c r="B367" s="421"/>
      <c r="C367" s="421"/>
      <c r="E367" s="421"/>
      <c r="F367" s="422"/>
      <c r="G367" s="422"/>
      <c r="H367" s="422"/>
    </row>
    <row r="368" ht="15.75" customHeight="1">
      <c r="B368" s="421"/>
      <c r="C368" s="421"/>
      <c r="E368" s="421"/>
      <c r="F368" s="422"/>
      <c r="G368" s="422"/>
      <c r="H368" s="422"/>
    </row>
    <row r="369" ht="15.75" customHeight="1">
      <c r="B369" s="421"/>
      <c r="C369" s="421"/>
      <c r="E369" s="421"/>
      <c r="F369" s="422"/>
      <c r="G369" s="422"/>
      <c r="H369" s="422"/>
    </row>
    <row r="370" ht="15.75" customHeight="1">
      <c r="B370" s="421"/>
      <c r="C370" s="421"/>
      <c r="E370" s="421"/>
      <c r="F370" s="422"/>
      <c r="G370" s="422"/>
      <c r="H370" s="422"/>
    </row>
    <row r="371" ht="15.75" customHeight="1">
      <c r="B371" s="421"/>
      <c r="C371" s="421"/>
      <c r="E371" s="421"/>
      <c r="F371" s="422"/>
      <c r="G371" s="422"/>
      <c r="H371" s="422"/>
    </row>
    <row r="372" ht="15.75" customHeight="1">
      <c r="B372" s="421"/>
      <c r="C372" s="421"/>
      <c r="E372" s="421"/>
      <c r="F372" s="422"/>
      <c r="G372" s="422"/>
      <c r="H372" s="422"/>
    </row>
    <row r="373" ht="15.75" customHeight="1">
      <c r="B373" s="421"/>
      <c r="C373" s="421"/>
      <c r="E373" s="421"/>
      <c r="F373" s="422"/>
      <c r="G373" s="422"/>
      <c r="H373" s="422"/>
    </row>
    <row r="374" ht="15.75" customHeight="1">
      <c r="B374" s="421"/>
      <c r="C374" s="421"/>
      <c r="E374" s="421"/>
      <c r="F374" s="422"/>
      <c r="G374" s="422"/>
      <c r="H374" s="422"/>
    </row>
    <row r="375" ht="15.75" customHeight="1">
      <c r="B375" s="421"/>
      <c r="C375" s="421"/>
      <c r="E375" s="421"/>
      <c r="F375" s="422"/>
      <c r="G375" s="422"/>
      <c r="H375" s="422"/>
    </row>
    <row r="376" ht="15.75" customHeight="1">
      <c r="B376" s="421"/>
      <c r="C376" s="421"/>
      <c r="E376" s="421"/>
      <c r="F376" s="422"/>
      <c r="G376" s="422"/>
      <c r="H376" s="422"/>
    </row>
    <row r="377" ht="15.75" customHeight="1">
      <c r="B377" s="421"/>
      <c r="C377" s="421"/>
      <c r="E377" s="421"/>
      <c r="F377" s="422"/>
      <c r="G377" s="422"/>
      <c r="H377" s="422"/>
    </row>
    <row r="378" ht="15.75" customHeight="1">
      <c r="B378" s="421"/>
      <c r="C378" s="421"/>
      <c r="E378" s="421"/>
      <c r="F378" s="422"/>
      <c r="G378" s="422"/>
      <c r="H378" s="422"/>
    </row>
    <row r="379" ht="15.75" customHeight="1">
      <c r="B379" s="421"/>
      <c r="C379" s="421"/>
      <c r="E379" s="421"/>
      <c r="F379" s="422"/>
      <c r="G379" s="422"/>
      <c r="H379" s="422"/>
    </row>
    <row r="380" ht="15.75" customHeight="1">
      <c r="B380" s="421"/>
      <c r="C380" s="421"/>
      <c r="E380" s="421"/>
      <c r="F380" s="422"/>
      <c r="G380" s="422"/>
      <c r="H380" s="422"/>
    </row>
    <row r="381" ht="15.75" customHeight="1">
      <c r="B381" s="421"/>
      <c r="C381" s="421"/>
      <c r="E381" s="421"/>
      <c r="F381" s="422"/>
      <c r="G381" s="422"/>
      <c r="H381" s="422"/>
    </row>
    <row r="382" ht="15.75" customHeight="1">
      <c r="B382" s="421"/>
      <c r="C382" s="421"/>
      <c r="E382" s="421"/>
      <c r="F382" s="422"/>
      <c r="G382" s="422"/>
      <c r="H382" s="422"/>
    </row>
    <row r="383" ht="15.75" customHeight="1">
      <c r="B383" s="421"/>
      <c r="C383" s="421"/>
      <c r="E383" s="421"/>
      <c r="F383" s="422"/>
      <c r="G383" s="422"/>
      <c r="H383" s="422"/>
    </row>
    <row r="384" ht="15.75" customHeight="1">
      <c r="B384" s="421"/>
      <c r="C384" s="421"/>
      <c r="E384" s="421"/>
      <c r="F384" s="422"/>
      <c r="G384" s="422"/>
      <c r="H384" s="422"/>
    </row>
    <row r="385" ht="15.75" customHeight="1">
      <c r="B385" s="421"/>
      <c r="C385" s="421"/>
      <c r="E385" s="421"/>
      <c r="F385" s="422"/>
      <c r="G385" s="422"/>
      <c r="H385" s="422"/>
    </row>
    <row r="386" ht="15.75" customHeight="1">
      <c r="B386" s="421"/>
      <c r="C386" s="421"/>
      <c r="E386" s="421"/>
      <c r="F386" s="422"/>
      <c r="G386" s="422"/>
      <c r="H386" s="422"/>
    </row>
    <row r="387" ht="15.75" customHeight="1">
      <c r="B387" s="421"/>
      <c r="C387" s="421"/>
      <c r="E387" s="421"/>
      <c r="F387" s="422"/>
      <c r="G387" s="422"/>
      <c r="H387" s="422"/>
    </row>
    <row r="388" ht="15.75" customHeight="1">
      <c r="B388" s="421"/>
      <c r="C388" s="421"/>
      <c r="E388" s="421"/>
      <c r="F388" s="422"/>
      <c r="G388" s="422"/>
      <c r="H388" s="422"/>
    </row>
    <row r="389" ht="15.75" customHeight="1">
      <c r="B389" s="421"/>
      <c r="C389" s="421"/>
      <c r="E389" s="421"/>
      <c r="F389" s="422"/>
      <c r="G389" s="422"/>
      <c r="H389" s="422"/>
    </row>
    <row r="390" ht="15.75" customHeight="1">
      <c r="B390" s="421"/>
      <c r="C390" s="421"/>
      <c r="E390" s="421"/>
      <c r="F390" s="422"/>
      <c r="G390" s="422"/>
      <c r="H390" s="422"/>
    </row>
    <row r="391" ht="15.75" customHeight="1">
      <c r="B391" s="421"/>
      <c r="C391" s="421"/>
      <c r="E391" s="421"/>
      <c r="F391" s="422"/>
      <c r="G391" s="422"/>
      <c r="H391" s="422"/>
    </row>
    <row r="392" ht="15.75" customHeight="1">
      <c r="B392" s="421"/>
      <c r="C392" s="421"/>
      <c r="E392" s="421"/>
      <c r="F392" s="422"/>
      <c r="G392" s="422"/>
      <c r="H392" s="422"/>
    </row>
    <row r="393" ht="15.75" customHeight="1">
      <c r="B393" s="421"/>
      <c r="C393" s="421"/>
      <c r="E393" s="421"/>
      <c r="F393" s="422"/>
      <c r="G393" s="422"/>
      <c r="H393" s="422"/>
    </row>
    <row r="394" ht="15.75" customHeight="1">
      <c r="B394" s="421"/>
      <c r="C394" s="421"/>
      <c r="E394" s="421"/>
      <c r="F394" s="422"/>
      <c r="G394" s="422"/>
      <c r="H394" s="422"/>
    </row>
    <row r="395" ht="15.75" customHeight="1">
      <c r="B395" s="421"/>
      <c r="C395" s="421"/>
      <c r="E395" s="421"/>
      <c r="F395" s="422"/>
      <c r="G395" s="422"/>
      <c r="H395" s="422"/>
    </row>
    <row r="396" ht="15.75" customHeight="1">
      <c r="B396" s="421"/>
      <c r="C396" s="421"/>
      <c r="E396" s="421"/>
      <c r="F396" s="422"/>
      <c r="G396" s="422"/>
      <c r="H396" s="422"/>
    </row>
    <row r="397" ht="15.75" customHeight="1">
      <c r="B397" s="421"/>
      <c r="C397" s="421"/>
      <c r="E397" s="421"/>
      <c r="F397" s="422"/>
      <c r="G397" s="422"/>
      <c r="H397" s="422"/>
    </row>
    <row r="398" ht="15.75" customHeight="1">
      <c r="B398" s="421"/>
      <c r="C398" s="421"/>
      <c r="E398" s="421"/>
      <c r="F398" s="422"/>
      <c r="G398" s="422"/>
      <c r="H398" s="422"/>
    </row>
    <row r="399" ht="15.75" customHeight="1">
      <c r="B399" s="421"/>
      <c r="C399" s="421"/>
      <c r="E399" s="421"/>
      <c r="F399" s="422"/>
      <c r="G399" s="422"/>
      <c r="H399" s="422"/>
    </row>
    <row r="400" ht="15.75" customHeight="1">
      <c r="B400" s="421"/>
      <c r="C400" s="421"/>
      <c r="E400" s="421"/>
      <c r="F400" s="422"/>
      <c r="G400" s="422"/>
      <c r="H400" s="422"/>
    </row>
    <row r="401" ht="15.75" customHeight="1">
      <c r="B401" s="421"/>
      <c r="C401" s="421"/>
      <c r="E401" s="421"/>
      <c r="F401" s="422"/>
      <c r="G401" s="422"/>
      <c r="H401" s="422"/>
    </row>
    <row r="402" ht="15.75" customHeight="1">
      <c r="B402" s="421"/>
      <c r="C402" s="421"/>
      <c r="E402" s="421"/>
      <c r="F402" s="422"/>
      <c r="G402" s="422"/>
      <c r="H402" s="422"/>
    </row>
    <row r="403" ht="15.75" customHeight="1">
      <c r="B403" s="421"/>
      <c r="C403" s="421"/>
      <c r="E403" s="421"/>
      <c r="F403" s="422"/>
      <c r="G403" s="422"/>
      <c r="H403" s="422"/>
    </row>
    <row r="404" ht="15.75" customHeight="1">
      <c r="B404" s="421"/>
      <c r="C404" s="421"/>
      <c r="E404" s="421"/>
      <c r="F404" s="422"/>
      <c r="G404" s="422"/>
      <c r="H404" s="422"/>
    </row>
    <row r="405" ht="15.75" customHeight="1">
      <c r="B405" s="421"/>
      <c r="C405" s="421"/>
      <c r="E405" s="421"/>
      <c r="F405" s="422"/>
      <c r="G405" s="422"/>
      <c r="H405" s="422"/>
    </row>
    <row r="406" ht="15.75" customHeight="1">
      <c r="B406" s="421"/>
      <c r="C406" s="421"/>
      <c r="E406" s="421"/>
      <c r="F406" s="422"/>
      <c r="G406" s="422"/>
      <c r="H406" s="422"/>
    </row>
    <row r="407" ht="15.75" customHeight="1">
      <c r="B407" s="421"/>
      <c r="C407" s="421"/>
      <c r="E407" s="421"/>
      <c r="F407" s="422"/>
      <c r="G407" s="422"/>
      <c r="H407" s="422"/>
    </row>
    <row r="408" ht="15.75" customHeight="1">
      <c r="B408" s="421"/>
      <c r="C408" s="421"/>
      <c r="E408" s="421"/>
      <c r="F408" s="422"/>
      <c r="G408" s="422"/>
      <c r="H408" s="422"/>
    </row>
    <row r="409" ht="15.75" customHeight="1">
      <c r="B409" s="421"/>
      <c r="C409" s="421"/>
      <c r="E409" s="421"/>
      <c r="F409" s="422"/>
      <c r="G409" s="422"/>
      <c r="H409" s="422"/>
    </row>
    <row r="410" ht="15.75" customHeight="1">
      <c r="B410" s="421"/>
      <c r="C410" s="421"/>
      <c r="E410" s="421"/>
      <c r="F410" s="422"/>
      <c r="G410" s="422"/>
      <c r="H410" s="422"/>
    </row>
    <row r="411" ht="15.75" customHeight="1">
      <c r="B411" s="421"/>
      <c r="C411" s="421"/>
      <c r="E411" s="421"/>
      <c r="F411" s="422"/>
      <c r="G411" s="422"/>
      <c r="H411" s="422"/>
    </row>
    <row r="412" ht="15.75" customHeight="1">
      <c r="B412" s="421"/>
      <c r="C412" s="421"/>
      <c r="E412" s="421"/>
      <c r="F412" s="422"/>
      <c r="G412" s="422"/>
      <c r="H412" s="422"/>
    </row>
    <row r="413" ht="15.75" customHeight="1">
      <c r="B413" s="421"/>
      <c r="C413" s="421"/>
      <c r="E413" s="421"/>
      <c r="F413" s="422"/>
      <c r="G413" s="422"/>
      <c r="H413" s="422"/>
    </row>
    <row r="414" ht="15.75" customHeight="1">
      <c r="B414" s="421"/>
      <c r="C414" s="421"/>
      <c r="E414" s="421"/>
      <c r="F414" s="422"/>
      <c r="G414" s="422"/>
      <c r="H414" s="422"/>
    </row>
    <row r="415" ht="15.75" customHeight="1">
      <c r="B415" s="421"/>
      <c r="C415" s="421"/>
      <c r="E415" s="421"/>
      <c r="F415" s="422"/>
      <c r="G415" s="422"/>
      <c r="H415" s="422"/>
    </row>
    <row r="416" ht="15.75" customHeight="1">
      <c r="B416" s="421"/>
      <c r="C416" s="421"/>
      <c r="E416" s="421"/>
      <c r="F416" s="422"/>
      <c r="G416" s="422"/>
      <c r="H416" s="422"/>
    </row>
    <row r="417" ht="15.75" customHeight="1">
      <c r="B417" s="421"/>
      <c r="C417" s="421"/>
      <c r="E417" s="421"/>
      <c r="F417" s="422"/>
      <c r="G417" s="422"/>
      <c r="H417" s="422"/>
    </row>
    <row r="418" ht="15.75" customHeight="1">
      <c r="B418" s="421"/>
      <c r="C418" s="421"/>
      <c r="E418" s="421"/>
      <c r="F418" s="422"/>
      <c r="G418" s="422"/>
      <c r="H418" s="422"/>
    </row>
    <row r="419" ht="15.75" customHeight="1">
      <c r="B419" s="421"/>
      <c r="C419" s="421"/>
      <c r="E419" s="421"/>
      <c r="F419" s="422"/>
      <c r="G419" s="422"/>
      <c r="H419" s="422"/>
    </row>
    <row r="420" ht="15.75" customHeight="1">
      <c r="B420" s="421"/>
      <c r="C420" s="421"/>
      <c r="E420" s="421"/>
      <c r="F420" s="422"/>
      <c r="G420" s="422"/>
      <c r="H420" s="422"/>
    </row>
    <row r="421" ht="15.75" customHeight="1">
      <c r="B421" s="421"/>
      <c r="C421" s="421"/>
      <c r="E421" s="421"/>
      <c r="F421" s="422"/>
      <c r="G421" s="422"/>
      <c r="H421" s="422"/>
    </row>
    <row r="422" ht="15.75" customHeight="1">
      <c r="B422" s="421"/>
      <c r="C422" s="421"/>
      <c r="E422" s="421"/>
      <c r="F422" s="422"/>
      <c r="G422" s="422"/>
      <c r="H422" s="422"/>
    </row>
    <row r="423" ht="15.75" customHeight="1">
      <c r="B423" s="421"/>
      <c r="C423" s="421"/>
      <c r="E423" s="421"/>
      <c r="F423" s="422"/>
      <c r="G423" s="422"/>
      <c r="H423" s="422"/>
    </row>
    <row r="424" ht="15.75" customHeight="1">
      <c r="B424" s="421"/>
      <c r="C424" s="421"/>
      <c r="E424" s="421"/>
      <c r="F424" s="422"/>
      <c r="G424" s="422"/>
      <c r="H424" s="422"/>
    </row>
    <row r="425" ht="15.75" customHeight="1">
      <c r="B425" s="421"/>
      <c r="C425" s="421"/>
      <c r="E425" s="421"/>
      <c r="F425" s="422"/>
      <c r="G425" s="422"/>
      <c r="H425" s="422"/>
    </row>
    <row r="426" ht="15.75" customHeight="1">
      <c r="B426" s="421"/>
      <c r="C426" s="421"/>
      <c r="E426" s="421"/>
      <c r="F426" s="422"/>
      <c r="G426" s="422"/>
      <c r="H426" s="422"/>
    </row>
    <row r="427" ht="15.75" customHeight="1">
      <c r="B427" s="421"/>
      <c r="C427" s="421"/>
      <c r="E427" s="421"/>
      <c r="F427" s="422"/>
      <c r="G427" s="422"/>
      <c r="H427" s="422"/>
    </row>
    <row r="428" ht="15.75" customHeight="1">
      <c r="B428" s="421"/>
      <c r="C428" s="421"/>
      <c r="E428" s="421"/>
      <c r="F428" s="422"/>
      <c r="G428" s="422"/>
      <c r="H428" s="422"/>
    </row>
    <row r="429" ht="15.75" customHeight="1">
      <c r="B429" s="421"/>
      <c r="C429" s="421"/>
      <c r="E429" s="421"/>
      <c r="F429" s="422"/>
      <c r="G429" s="422"/>
      <c r="H429" s="422"/>
    </row>
    <row r="430" ht="15.75" customHeight="1">
      <c r="B430" s="421"/>
      <c r="C430" s="421"/>
      <c r="E430" s="421"/>
      <c r="F430" s="422"/>
      <c r="G430" s="422"/>
      <c r="H430" s="422"/>
    </row>
    <row r="431" ht="15.75" customHeight="1">
      <c r="B431" s="421"/>
      <c r="C431" s="421"/>
      <c r="E431" s="421"/>
      <c r="F431" s="422"/>
      <c r="G431" s="422"/>
      <c r="H431" s="422"/>
    </row>
    <row r="432" ht="15.75" customHeight="1">
      <c r="B432" s="421"/>
      <c r="C432" s="421"/>
      <c r="E432" s="421"/>
      <c r="F432" s="422"/>
      <c r="G432" s="422"/>
      <c r="H432" s="422"/>
    </row>
    <row r="433" ht="15.75" customHeight="1">
      <c r="B433" s="421"/>
      <c r="C433" s="421"/>
      <c r="E433" s="421"/>
      <c r="F433" s="422"/>
      <c r="G433" s="422"/>
      <c r="H433" s="422"/>
    </row>
    <row r="434" ht="15.75" customHeight="1">
      <c r="B434" s="421"/>
      <c r="C434" s="421"/>
      <c r="E434" s="421"/>
      <c r="F434" s="422"/>
      <c r="G434" s="422"/>
      <c r="H434" s="422"/>
    </row>
    <row r="435" ht="15.75" customHeight="1">
      <c r="B435" s="421"/>
      <c r="C435" s="421"/>
      <c r="E435" s="421"/>
      <c r="F435" s="422"/>
      <c r="G435" s="422"/>
      <c r="H435" s="422"/>
    </row>
    <row r="436" ht="15.75" customHeight="1">
      <c r="B436" s="421"/>
      <c r="C436" s="421"/>
      <c r="E436" s="421"/>
      <c r="F436" s="422"/>
      <c r="G436" s="422"/>
      <c r="H436" s="422"/>
    </row>
    <row r="437" ht="15.75" customHeight="1">
      <c r="B437" s="421"/>
      <c r="C437" s="421"/>
      <c r="E437" s="421"/>
      <c r="F437" s="422"/>
      <c r="G437" s="422"/>
      <c r="H437" s="422"/>
    </row>
    <row r="438" ht="15.75" customHeight="1">
      <c r="B438" s="421"/>
      <c r="C438" s="421"/>
      <c r="E438" s="421"/>
      <c r="F438" s="422"/>
      <c r="G438" s="422"/>
      <c r="H438" s="422"/>
    </row>
    <row r="439" ht="15.75" customHeight="1">
      <c r="B439" s="421"/>
      <c r="C439" s="421"/>
      <c r="E439" s="421"/>
      <c r="F439" s="422"/>
      <c r="G439" s="422"/>
      <c r="H439" s="422"/>
    </row>
    <row r="440" ht="15.75" customHeight="1">
      <c r="B440" s="421"/>
      <c r="C440" s="421"/>
      <c r="E440" s="421"/>
      <c r="F440" s="422"/>
      <c r="G440" s="422"/>
      <c r="H440" s="422"/>
    </row>
    <row r="441" ht="15.75" customHeight="1">
      <c r="B441" s="421"/>
      <c r="C441" s="421"/>
      <c r="E441" s="421"/>
      <c r="F441" s="422"/>
      <c r="G441" s="422"/>
      <c r="H441" s="422"/>
    </row>
    <row r="442" ht="15.75" customHeight="1">
      <c r="B442" s="421"/>
      <c r="C442" s="421"/>
      <c r="E442" s="421"/>
      <c r="F442" s="422"/>
      <c r="G442" s="422"/>
      <c r="H442" s="422"/>
    </row>
    <row r="443" ht="15.75" customHeight="1">
      <c r="B443" s="421"/>
      <c r="C443" s="421"/>
      <c r="E443" s="421"/>
      <c r="F443" s="422"/>
      <c r="G443" s="422"/>
      <c r="H443" s="422"/>
    </row>
    <row r="444" ht="15.75" customHeight="1">
      <c r="B444" s="421"/>
      <c r="C444" s="421"/>
      <c r="E444" s="421"/>
      <c r="F444" s="422"/>
      <c r="G444" s="422"/>
      <c r="H444" s="422"/>
    </row>
    <row r="445" ht="15.75" customHeight="1">
      <c r="B445" s="421"/>
      <c r="C445" s="421"/>
      <c r="E445" s="421"/>
      <c r="F445" s="422"/>
      <c r="G445" s="422"/>
      <c r="H445" s="422"/>
    </row>
    <row r="446" ht="15.75" customHeight="1">
      <c r="B446" s="421"/>
      <c r="C446" s="421"/>
      <c r="E446" s="421"/>
      <c r="F446" s="422"/>
      <c r="G446" s="422"/>
      <c r="H446" s="422"/>
    </row>
    <row r="447" ht="15.75" customHeight="1">
      <c r="B447" s="421"/>
      <c r="C447" s="421"/>
      <c r="E447" s="421"/>
      <c r="F447" s="422"/>
      <c r="G447" s="422"/>
      <c r="H447" s="422"/>
    </row>
    <row r="448" ht="15.75" customHeight="1">
      <c r="B448" s="421"/>
      <c r="C448" s="421"/>
      <c r="E448" s="421"/>
      <c r="F448" s="422"/>
      <c r="G448" s="422"/>
      <c r="H448" s="422"/>
    </row>
    <row r="449" ht="15.75" customHeight="1">
      <c r="B449" s="421"/>
      <c r="C449" s="421"/>
      <c r="E449" s="421"/>
      <c r="F449" s="422"/>
      <c r="G449" s="422"/>
      <c r="H449" s="422"/>
    </row>
    <row r="450" ht="15.75" customHeight="1">
      <c r="B450" s="421"/>
      <c r="C450" s="421"/>
      <c r="E450" s="421"/>
      <c r="F450" s="422"/>
      <c r="G450" s="422"/>
      <c r="H450" s="422"/>
    </row>
    <row r="451" ht="15.75" customHeight="1">
      <c r="B451" s="421"/>
      <c r="C451" s="421"/>
      <c r="E451" s="421"/>
      <c r="F451" s="422"/>
      <c r="G451" s="422"/>
      <c r="H451" s="422"/>
    </row>
    <row r="452" ht="15.75" customHeight="1">
      <c r="B452" s="421"/>
      <c r="C452" s="421"/>
      <c r="E452" s="421"/>
      <c r="F452" s="422"/>
      <c r="G452" s="422"/>
      <c r="H452" s="422"/>
    </row>
    <row r="453" ht="15.75" customHeight="1">
      <c r="B453" s="421"/>
      <c r="C453" s="421"/>
      <c r="E453" s="421"/>
      <c r="F453" s="422"/>
      <c r="G453" s="422"/>
      <c r="H453" s="422"/>
    </row>
    <row r="454" ht="15.75" customHeight="1">
      <c r="B454" s="421"/>
      <c r="C454" s="421"/>
      <c r="E454" s="421"/>
      <c r="F454" s="422"/>
      <c r="G454" s="422"/>
      <c r="H454" s="422"/>
    </row>
    <row r="455" ht="15.75" customHeight="1">
      <c r="B455" s="421"/>
      <c r="C455" s="421"/>
      <c r="E455" s="421"/>
      <c r="F455" s="422"/>
      <c r="G455" s="422"/>
      <c r="H455" s="422"/>
    </row>
    <row r="456" ht="15.75" customHeight="1">
      <c r="B456" s="421"/>
      <c r="C456" s="421"/>
      <c r="E456" s="421"/>
      <c r="F456" s="422"/>
      <c r="G456" s="422"/>
      <c r="H456" s="422"/>
    </row>
    <row r="457" ht="15.75" customHeight="1">
      <c r="B457" s="421"/>
      <c r="C457" s="421"/>
      <c r="E457" s="421"/>
      <c r="F457" s="422"/>
      <c r="G457" s="422"/>
      <c r="H457" s="422"/>
    </row>
    <row r="458" ht="15.75" customHeight="1">
      <c r="B458" s="421"/>
      <c r="C458" s="421"/>
      <c r="E458" s="421"/>
      <c r="F458" s="422"/>
      <c r="G458" s="422"/>
      <c r="H458" s="422"/>
    </row>
    <row r="459" ht="15.75" customHeight="1">
      <c r="B459" s="421"/>
      <c r="C459" s="421"/>
      <c r="E459" s="421"/>
      <c r="F459" s="422"/>
      <c r="G459" s="422"/>
      <c r="H459" s="422"/>
    </row>
    <row r="460" ht="15.75" customHeight="1">
      <c r="B460" s="421"/>
      <c r="C460" s="421"/>
      <c r="E460" s="421"/>
      <c r="F460" s="422"/>
      <c r="G460" s="422"/>
      <c r="H460" s="422"/>
    </row>
    <row r="461" ht="15.75" customHeight="1">
      <c r="B461" s="421"/>
      <c r="C461" s="421"/>
      <c r="E461" s="421"/>
      <c r="F461" s="422"/>
      <c r="G461" s="422"/>
      <c r="H461" s="422"/>
    </row>
    <row r="462" ht="15.75" customHeight="1">
      <c r="B462" s="421"/>
      <c r="C462" s="421"/>
      <c r="E462" s="421"/>
      <c r="F462" s="422"/>
      <c r="G462" s="422"/>
      <c r="H462" s="422"/>
    </row>
    <row r="463" ht="15.75" customHeight="1">
      <c r="B463" s="421"/>
      <c r="C463" s="421"/>
      <c r="E463" s="421"/>
      <c r="F463" s="422"/>
      <c r="G463" s="422"/>
      <c r="H463" s="422"/>
    </row>
    <row r="464" ht="15.75" customHeight="1">
      <c r="B464" s="421"/>
      <c r="C464" s="421"/>
      <c r="E464" s="421"/>
      <c r="F464" s="422"/>
      <c r="G464" s="422"/>
      <c r="H464" s="422"/>
    </row>
    <row r="465" ht="15.75" customHeight="1">
      <c r="B465" s="421"/>
      <c r="C465" s="421"/>
      <c r="E465" s="421"/>
      <c r="F465" s="422"/>
      <c r="G465" s="422"/>
      <c r="H465" s="422"/>
    </row>
    <row r="466" ht="15.75" customHeight="1">
      <c r="B466" s="421"/>
      <c r="C466" s="421"/>
      <c r="E466" s="421"/>
      <c r="F466" s="422"/>
      <c r="G466" s="422"/>
      <c r="H466" s="422"/>
    </row>
    <row r="467" ht="15.75" customHeight="1">
      <c r="B467" s="421"/>
      <c r="C467" s="421"/>
      <c r="E467" s="421"/>
      <c r="F467" s="422"/>
      <c r="G467" s="422"/>
      <c r="H467" s="422"/>
    </row>
    <row r="468" ht="15.75" customHeight="1">
      <c r="B468" s="421"/>
      <c r="C468" s="421"/>
      <c r="E468" s="421"/>
      <c r="F468" s="422"/>
      <c r="G468" s="422"/>
      <c r="H468" s="422"/>
    </row>
    <row r="469" ht="15.75" customHeight="1">
      <c r="B469" s="421"/>
      <c r="C469" s="421"/>
      <c r="E469" s="421"/>
      <c r="F469" s="422"/>
      <c r="G469" s="422"/>
      <c r="H469" s="422"/>
    </row>
    <row r="470" ht="15.75" customHeight="1">
      <c r="B470" s="421"/>
      <c r="C470" s="421"/>
      <c r="E470" s="421"/>
      <c r="F470" s="422"/>
      <c r="G470" s="422"/>
      <c r="H470" s="422"/>
    </row>
    <row r="471" ht="15.75" customHeight="1">
      <c r="B471" s="421"/>
      <c r="C471" s="421"/>
      <c r="E471" s="421"/>
      <c r="F471" s="422"/>
      <c r="G471" s="422"/>
      <c r="H471" s="422"/>
    </row>
    <row r="472" ht="15.75" customHeight="1">
      <c r="B472" s="421"/>
      <c r="C472" s="421"/>
      <c r="E472" s="421"/>
      <c r="F472" s="422"/>
      <c r="G472" s="422"/>
      <c r="H472" s="422"/>
    </row>
    <row r="473" ht="15.75" customHeight="1">
      <c r="B473" s="421"/>
      <c r="C473" s="421"/>
      <c r="E473" s="421"/>
      <c r="F473" s="422"/>
      <c r="G473" s="422"/>
      <c r="H473" s="422"/>
    </row>
    <row r="474" ht="15.75" customHeight="1">
      <c r="B474" s="421"/>
      <c r="C474" s="421"/>
      <c r="E474" s="421"/>
      <c r="F474" s="422"/>
      <c r="G474" s="422"/>
      <c r="H474" s="422"/>
    </row>
    <row r="475" ht="15.75" customHeight="1">
      <c r="B475" s="421"/>
      <c r="C475" s="421"/>
      <c r="E475" s="421"/>
      <c r="F475" s="422"/>
      <c r="G475" s="422"/>
      <c r="H475" s="422"/>
    </row>
    <row r="476" ht="15.75" customHeight="1">
      <c r="B476" s="421"/>
      <c r="C476" s="421"/>
      <c r="E476" s="421"/>
      <c r="F476" s="422"/>
      <c r="G476" s="422"/>
      <c r="H476" s="422"/>
    </row>
    <row r="477" ht="15.75" customHeight="1">
      <c r="B477" s="421"/>
      <c r="C477" s="421"/>
      <c r="E477" s="421"/>
      <c r="F477" s="422"/>
      <c r="G477" s="422"/>
      <c r="H477" s="422"/>
    </row>
    <row r="478" ht="15.75" customHeight="1">
      <c r="B478" s="421"/>
      <c r="C478" s="421"/>
      <c r="E478" s="421"/>
      <c r="F478" s="422"/>
      <c r="G478" s="422"/>
      <c r="H478" s="422"/>
    </row>
    <row r="479" ht="15.75" customHeight="1">
      <c r="B479" s="421"/>
      <c r="C479" s="421"/>
      <c r="E479" s="421"/>
      <c r="F479" s="422"/>
      <c r="G479" s="422"/>
      <c r="H479" s="422"/>
    </row>
    <row r="480" ht="15.75" customHeight="1">
      <c r="B480" s="421"/>
      <c r="C480" s="421"/>
      <c r="E480" s="421"/>
      <c r="F480" s="422"/>
      <c r="G480" s="422"/>
      <c r="H480" s="422"/>
    </row>
    <row r="481" ht="15.75" customHeight="1">
      <c r="B481" s="421"/>
      <c r="C481" s="421"/>
      <c r="E481" s="421"/>
      <c r="F481" s="422"/>
      <c r="G481" s="422"/>
      <c r="H481" s="422"/>
    </row>
    <row r="482" ht="15.75" customHeight="1">
      <c r="B482" s="421"/>
      <c r="C482" s="421"/>
      <c r="E482" s="421"/>
      <c r="F482" s="422"/>
      <c r="G482" s="422"/>
      <c r="H482" s="422"/>
    </row>
    <row r="483" ht="15.75" customHeight="1">
      <c r="B483" s="421"/>
      <c r="C483" s="421"/>
      <c r="E483" s="421"/>
      <c r="F483" s="422"/>
      <c r="G483" s="422"/>
      <c r="H483" s="422"/>
    </row>
    <row r="484" ht="15.75" customHeight="1">
      <c r="B484" s="421"/>
      <c r="C484" s="421"/>
      <c r="E484" s="421"/>
      <c r="F484" s="422"/>
      <c r="G484" s="422"/>
      <c r="H484" s="422"/>
    </row>
    <row r="485" ht="15.75" customHeight="1">
      <c r="B485" s="421"/>
      <c r="C485" s="421"/>
      <c r="E485" s="421"/>
      <c r="F485" s="422"/>
      <c r="G485" s="422"/>
      <c r="H485" s="422"/>
    </row>
    <row r="486" ht="15.75" customHeight="1">
      <c r="B486" s="421"/>
      <c r="C486" s="421"/>
      <c r="E486" s="421"/>
      <c r="F486" s="422"/>
      <c r="G486" s="422"/>
      <c r="H486" s="422"/>
    </row>
    <row r="487" ht="15.75" customHeight="1">
      <c r="B487" s="421"/>
      <c r="C487" s="421"/>
      <c r="E487" s="421"/>
      <c r="F487" s="422"/>
      <c r="G487" s="422"/>
      <c r="H487" s="422"/>
    </row>
    <row r="488" ht="15.75" customHeight="1">
      <c r="B488" s="421"/>
      <c r="C488" s="421"/>
      <c r="E488" s="421"/>
      <c r="F488" s="422"/>
      <c r="G488" s="422"/>
      <c r="H488" s="422"/>
    </row>
    <row r="489" ht="15.75" customHeight="1">
      <c r="B489" s="421"/>
      <c r="C489" s="421"/>
      <c r="E489" s="421"/>
      <c r="F489" s="422"/>
      <c r="G489" s="422"/>
      <c r="H489" s="422"/>
    </row>
    <row r="490" ht="15.75" customHeight="1">
      <c r="B490" s="421"/>
      <c r="C490" s="421"/>
      <c r="E490" s="421"/>
      <c r="F490" s="422"/>
      <c r="G490" s="422"/>
      <c r="H490" s="422"/>
    </row>
    <row r="491" ht="15.75" customHeight="1">
      <c r="B491" s="421"/>
      <c r="C491" s="421"/>
      <c r="E491" s="421"/>
      <c r="F491" s="422"/>
      <c r="G491" s="422"/>
      <c r="H491" s="422"/>
    </row>
    <row r="492" ht="15.75" customHeight="1">
      <c r="B492" s="421"/>
      <c r="C492" s="421"/>
      <c r="E492" s="421"/>
      <c r="F492" s="422"/>
      <c r="G492" s="422"/>
      <c r="H492" s="422"/>
    </row>
    <row r="493" ht="15.75" customHeight="1">
      <c r="B493" s="421"/>
      <c r="C493" s="421"/>
      <c r="E493" s="421"/>
      <c r="F493" s="422"/>
      <c r="G493" s="422"/>
      <c r="H493" s="422"/>
    </row>
    <row r="494" ht="15.75" customHeight="1">
      <c r="B494" s="421"/>
      <c r="C494" s="421"/>
      <c r="E494" s="421"/>
      <c r="F494" s="422"/>
      <c r="G494" s="422"/>
      <c r="H494" s="422"/>
    </row>
    <row r="495" ht="15.75" customHeight="1">
      <c r="B495" s="421"/>
      <c r="C495" s="421"/>
      <c r="E495" s="421"/>
      <c r="F495" s="422"/>
      <c r="G495" s="422"/>
      <c r="H495" s="422"/>
    </row>
    <row r="496" ht="15.75" customHeight="1">
      <c r="B496" s="421"/>
      <c r="C496" s="421"/>
      <c r="E496" s="421"/>
      <c r="F496" s="422"/>
      <c r="G496" s="422"/>
      <c r="H496" s="422"/>
    </row>
    <row r="497" ht="15.75" customHeight="1">
      <c r="B497" s="421"/>
      <c r="C497" s="421"/>
      <c r="E497" s="421"/>
      <c r="F497" s="422"/>
      <c r="G497" s="422"/>
      <c r="H497" s="422"/>
    </row>
    <row r="498" ht="15.75" customHeight="1">
      <c r="B498" s="421"/>
      <c r="C498" s="421"/>
      <c r="E498" s="421"/>
      <c r="F498" s="422"/>
      <c r="G498" s="422"/>
      <c r="H498" s="422"/>
    </row>
    <row r="499" ht="15.75" customHeight="1">
      <c r="B499" s="421"/>
      <c r="C499" s="421"/>
      <c r="E499" s="421"/>
      <c r="F499" s="422"/>
      <c r="G499" s="422"/>
      <c r="H499" s="422"/>
    </row>
    <row r="500" ht="15.75" customHeight="1">
      <c r="B500" s="421"/>
      <c r="C500" s="421"/>
      <c r="E500" s="421"/>
      <c r="F500" s="422"/>
      <c r="G500" s="422"/>
      <c r="H500" s="422"/>
    </row>
    <row r="501" ht="15.75" customHeight="1">
      <c r="B501" s="421"/>
      <c r="C501" s="421"/>
      <c r="E501" s="421"/>
      <c r="F501" s="422"/>
      <c r="G501" s="422"/>
      <c r="H501" s="422"/>
    </row>
    <row r="502" ht="15.75" customHeight="1">
      <c r="B502" s="421"/>
      <c r="C502" s="421"/>
      <c r="E502" s="421"/>
      <c r="F502" s="422"/>
      <c r="G502" s="422"/>
      <c r="H502" s="422"/>
    </row>
    <row r="503" ht="15.75" customHeight="1">
      <c r="B503" s="421"/>
      <c r="C503" s="421"/>
      <c r="E503" s="421"/>
      <c r="F503" s="422"/>
      <c r="G503" s="422"/>
      <c r="H503" s="422"/>
    </row>
    <row r="504" ht="15.75" customHeight="1">
      <c r="B504" s="421"/>
      <c r="C504" s="421"/>
      <c r="E504" s="421"/>
      <c r="F504" s="422"/>
      <c r="G504" s="422"/>
      <c r="H504" s="422"/>
    </row>
    <row r="505" ht="15.75" customHeight="1">
      <c r="B505" s="421"/>
      <c r="C505" s="421"/>
      <c r="E505" s="421"/>
      <c r="F505" s="422"/>
      <c r="G505" s="422"/>
      <c r="H505" s="422"/>
    </row>
    <row r="506" ht="15.75" customHeight="1">
      <c r="B506" s="421"/>
      <c r="C506" s="421"/>
      <c r="E506" s="421"/>
      <c r="F506" s="422"/>
      <c r="G506" s="422"/>
      <c r="H506" s="422"/>
    </row>
    <row r="507" ht="15.75" customHeight="1">
      <c r="B507" s="421"/>
      <c r="C507" s="421"/>
      <c r="E507" s="421"/>
      <c r="F507" s="422"/>
      <c r="G507" s="422"/>
      <c r="H507" s="422"/>
    </row>
    <row r="508" ht="15.75" customHeight="1">
      <c r="B508" s="421"/>
      <c r="C508" s="421"/>
      <c r="E508" s="421"/>
      <c r="F508" s="422"/>
      <c r="G508" s="422"/>
      <c r="H508" s="422"/>
    </row>
    <row r="509" ht="15.75" customHeight="1">
      <c r="B509" s="421"/>
      <c r="C509" s="421"/>
      <c r="E509" s="421"/>
      <c r="F509" s="422"/>
      <c r="G509" s="422"/>
      <c r="H509" s="422"/>
    </row>
    <row r="510" ht="15.75" customHeight="1">
      <c r="B510" s="421"/>
      <c r="C510" s="421"/>
      <c r="E510" s="421"/>
      <c r="F510" s="422"/>
      <c r="G510" s="422"/>
      <c r="H510" s="422"/>
    </row>
    <row r="511" ht="15.75" customHeight="1">
      <c r="B511" s="421"/>
      <c r="C511" s="421"/>
      <c r="E511" s="421"/>
      <c r="F511" s="422"/>
      <c r="G511" s="422"/>
      <c r="H511" s="422"/>
    </row>
    <row r="512" ht="15.75" customHeight="1">
      <c r="B512" s="421"/>
      <c r="C512" s="421"/>
      <c r="E512" s="421"/>
      <c r="F512" s="422"/>
      <c r="G512" s="422"/>
      <c r="H512" s="422"/>
    </row>
    <row r="513" ht="15.75" customHeight="1">
      <c r="B513" s="421"/>
      <c r="C513" s="421"/>
      <c r="E513" s="421"/>
      <c r="F513" s="422"/>
      <c r="G513" s="422"/>
      <c r="H513" s="422"/>
    </row>
    <row r="514" ht="15.75" customHeight="1">
      <c r="B514" s="421"/>
      <c r="C514" s="421"/>
      <c r="E514" s="421"/>
      <c r="F514" s="422"/>
      <c r="G514" s="422"/>
      <c r="H514" s="422"/>
    </row>
    <row r="515" ht="15.75" customHeight="1">
      <c r="B515" s="421"/>
      <c r="C515" s="421"/>
      <c r="E515" s="421"/>
      <c r="F515" s="422"/>
      <c r="G515" s="422"/>
      <c r="H515" s="422"/>
    </row>
    <row r="516" ht="15.75" customHeight="1">
      <c r="B516" s="421"/>
      <c r="C516" s="421"/>
      <c r="E516" s="421"/>
      <c r="F516" s="422"/>
      <c r="G516" s="422"/>
      <c r="H516" s="422"/>
    </row>
    <row r="517" ht="15.75" customHeight="1">
      <c r="B517" s="421"/>
      <c r="C517" s="421"/>
      <c r="E517" s="421"/>
      <c r="F517" s="422"/>
      <c r="G517" s="422"/>
      <c r="H517" s="422"/>
    </row>
    <row r="518" ht="15.75" customHeight="1">
      <c r="B518" s="421"/>
      <c r="C518" s="421"/>
      <c r="E518" s="421"/>
      <c r="F518" s="422"/>
      <c r="G518" s="422"/>
      <c r="H518" s="422"/>
    </row>
    <row r="519" ht="15.75" customHeight="1">
      <c r="B519" s="421"/>
      <c r="C519" s="421"/>
      <c r="E519" s="421"/>
      <c r="F519" s="422"/>
      <c r="G519" s="422"/>
      <c r="H519" s="422"/>
    </row>
    <row r="520" ht="15.75" customHeight="1">
      <c r="B520" s="421"/>
      <c r="C520" s="421"/>
      <c r="E520" s="421"/>
      <c r="F520" s="422"/>
      <c r="G520" s="422"/>
      <c r="H520" s="422"/>
    </row>
    <row r="521" ht="15.75" customHeight="1">
      <c r="B521" s="421"/>
      <c r="C521" s="421"/>
      <c r="E521" s="421"/>
      <c r="F521" s="422"/>
      <c r="G521" s="422"/>
      <c r="H521" s="422"/>
    </row>
    <row r="522" ht="15.75" customHeight="1">
      <c r="B522" s="421"/>
      <c r="C522" s="421"/>
      <c r="E522" s="421"/>
      <c r="F522" s="422"/>
      <c r="G522" s="422"/>
      <c r="H522" s="422"/>
    </row>
    <row r="523" ht="15.75" customHeight="1">
      <c r="B523" s="421"/>
      <c r="C523" s="421"/>
      <c r="E523" s="421"/>
      <c r="F523" s="422"/>
      <c r="G523" s="422"/>
      <c r="H523" s="422"/>
    </row>
    <row r="524" ht="15.75" customHeight="1">
      <c r="B524" s="421"/>
      <c r="C524" s="421"/>
      <c r="E524" s="421"/>
      <c r="F524" s="422"/>
      <c r="G524" s="422"/>
      <c r="H524" s="422"/>
    </row>
    <row r="525" ht="15.75" customHeight="1">
      <c r="B525" s="421"/>
      <c r="C525" s="421"/>
      <c r="E525" s="421"/>
      <c r="F525" s="422"/>
      <c r="G525" s="422"/>
      <c r="H525" s="422"/>
    </row>
    <row r="526" ht="15.75" customHeight="1">
      <c r="B526" s="421"/>
      <c r="C526" s="421"/>
      <c r="E526" s="421"/>
      <c r="F526" s="422"/>
      <c r="G526" s="422"/>
      <c r="H526" s="422"/>
    </row>
    <row r="527" ht="15.75" customHeight="1">
      <c r="B527" s="421"/>
      <c r="C527" s="421"/>
      <c r="E527" s="421"/>
      <c r="F527" s="422"/>
      <c r="G527" s="422"/>
      <c r="H527" s="422"/>
    </row>
    <row r="528" ht="15.75" customHeight="1">
      <c r="B528" s="421"/>
      <c r="C528" s="421"/>
      <c r="E528" s="421"/>
      <c r="F528" s="422"/>
      <c r="G528" s="422"/>
      <c r="H528" s="422"/>
    </row>
    <row r="529" ht="15.75" customHeight="1">
      <c r="B529" s="421"/>
      <c r="C529" s="421"/>
      <c r="E529" s="421"/>
      <c r="F529" s="422"/>
      <c r="G529" s="422"/>
      <c r="H529" s="422"/>
    </row>
    <row r="530" ht="15.75" customHeight="1">
      <c r="B530" s="421"/>
      <c r="C530" s="421"/>
      <c r="E530" s="421"/>
      <c r="F530" s="422"/>
      <c r="G530" s="422"/>
      <c r="H530" s="422"/>
    </row>
    <row r="531" ht="15.75" customHeight="1">
      <c r="B531" s="421"/>
      <c r="C531" s="421"/>
      <c r="E531" s="421"/>
      <c r="F531" s="422"/>
      <c r="G531" s="422"/>
      <c r="H531" s="422"/>
    </row>
    <row r="532" ht="15.75" customHeight="1">
      <c r="B532" s="421"/>
      <c r="C532" s="421"/>
      <c r="E532" s="421"/>
      <c r="F532" s="422"/>
      <c r="G532" s="422"/>
      <c r="H532" s="422"/>
    </row>
    <row r="533" ht="15.75" customHeight="1">
      <c r="B533" s="421"/>
      <c r="C533" s="421"/>
      <c r="E533" s="421"/>
      <c r="F533" s="422"/>
      <c r="G533" s="422"/>
      <c r="H533" s="422"/>
    </row>
    <row r="534" ht="15.75" customHeight="1">
      <c r="B534" s="421"/>
      <c r="C534" s="421"/>
      <c r="E534" s="421"/>
      <c r="F534" s="422"/>
      <c r="G534" s="422"/>
      <c r="H534" s="422"/>
    </row>
    <row r="535" ht="15.75" customHeight="1">
      <c r="B535" s="421"/>
      <c r="C535" s="421"/>
      <c r="E535" s="421"/>
      <c r="F535" s="422"/>
      <c r="G535" s="422"/>
      <c r="H535" s="422"/>
    </row>
    <row r="536" ht="15.75" customHeight="1">
      <c r="B536" s="421"/>
      <c r="C536" s="421"/>
      <c r="E536" s="421"/>
      <c r="F536" s="422"/>
      <c r="G536" s="422"/>
      <c r="H536" s="422"/>
    </row>
    <row r="537" ht="15.75" customHeight="1">
      <c r="B537" s="421"/>
      <c r="C537" s="421"/>
      <c r="E537" s="421"/>
      <c r="F537" s="422"/>
      <c r="G537" s="422"/>
      <c r="H537" s="422"/>
    </row>
    <row r="538" ht="15.75" customHeight="1">
      <c r="B538" s="421"/>
      <c r="C538" s="421"/>
      <c r="E538" s="421"/>
      <c r="F538" s="422"/>
      <c r="G538" s="422"/>
      <c r="H538" s="422"/>
    </row>
    <row r="539" ht="15.75" customHeight="1">
      <c r="B539" s="421"/>
      <c r="C539" s="421"/>
      <c r="E539" s="421"/>
      <c r="F539" s="422"/>
      <c r="G539" s="422"/>
      <c r="H539" s="422"/>
    </row>
    <row r="540" ht="15.75" customHeight="1">
      <c r="B540" s="421"/>
      <c r="C540" s="421"/>
      <c r="E540" s="421"/>
      <c r="F540" s="422"/>
      <c r="G540" s="422"/>
      <c r="H540" s="422"/>
    </row>
    <row r="541" ht="15.75" customHeight="1">
      <c r="B541" s="421"/>
      <c r="C541" s="421"/>
      <c r="E541" s="421"/>
      <c r="F541" s="422"/>
      <c r="G541" s="422"/>
      <c r="H541" s="422"/>
    </row>
    <row r="542" ht="15.75" customHeight="1">
      <c r="B542" s="421"/>
      <c r="C542" s="421"/>
      <c r="E542" s="421"/>
      <c r="F542" s="422"/>
      <c r="G542" s="422"/>
      <c r="H542" s="422"/>
    </row>
    <row r="543" ht="15.75" customHeight="1">
      <c r="B543" s="421"/>
      <c r="C543" s="421"/>
      <c r="E543" s="421"/>
      <c r="F543" s="422"/>
      <c r="G543" s="422"/>
      <c r="H543" s="422"/>
    </row>
    <row r="544" ht="15.75" customHeight="1">
      <c r="B544" s="421"/>
      <c r="C544" s="421"/>
      <c r="E544" s="421"/>
      <c r="F544" s="422"/>
      <c r="G544" s="422"/>
      <c r="H544" s="422"/>
    </row>
    <row r="545" ht="15.75" customHeight="1">
      <c r="B545" s="421"/>
      <c r="C545" s="421"/>
      <c r="E545" s="421"/>
      <c r="F545" s="422"/>
      <c r="G545" s="422"/>
      <c r="H545" s="422"/>
    </row>
    <row r="546" ht="15.75" customHeight="1">
      <c r="B546" s="421"/>
      <c r="C546" s="421"/>
      <c r="E546" s="421"/>
      <c r="F546" s="422"/>
      <c r="G546" s="422"/>
      <c r="H546" s="422"/>
    </row>
    <row r="547" ht="15.75" customHeight="1">
      <c r="B547" s="421"/>
      <c r="C547" s="421"/>
      <c r="E547" s="421"/>
      <c r="F547" s="422"/>
      <c r="G547" s="422"/>
      <c r="H547" s="422"/>
    </row>
    <row r="548" ht="15.75" customHeight="1">
      <c r="B548" s="421"/>
      <c r="C548" s="421"/>
      <c r="E548" s="421"/>
      <c r="F548" s="422"/>
      <c r="G548" s="422"/>
      <c r="H548" s="422"/>
    </row>
    <row r="549" ht="15.75" customHeight="1">
      <c r="B549" s="421"/>
      <c r="C549" s="421"/>
      <c r="E549" s="421"/>
      <c r="F549" s="422"/>
      <c r="G549" s="422"/>
      <c r="H549" s="422"/>
    </row>
    <row r="550" ht="15.75" customHeight="1">
      <c r="B550" s="421"/>
      <c r="C550" s="421"/>
      <c r="E550" s="421"/>
      <c r="F550" s="422"/>
      <c r="G550" s="422"/>
      <c r="H550" s="422"/>
    </row>
    <row r="551" ht="15.75" customHeight="1">
      <c r="B551" s="421"/>
      <c r="C551" s="421"/>
      <c r="E551" s="421"/>
      <c r="F551" s="422"/>
      <c r="G551" s="422"/>
      <c r="H551" s="422"/>
    </row>
    <row r="552" ht="15.75" customHeight="1">
      <c r="B552" s="421"/>
      <c r="C552" s="421"/>
      <c r="E552" s="421"/>
      <c r="F552" s="422"/>
      <c r="G552" s="422"/>
      <c r="H552" s="422"/>
    </row>
    <row r="553" ht="15.75" customHeight="1">
      <c r="B553" s="421"/>
      <c r="C553" s="421"/>
      <c r="E553" s="421"/>
      <c r="F553" s="422"/>
      <c r="G553" s="422"/>
      <c r="H553" s="422"/>
    </row>
    <row r="554" ht="15.75" customHeight="1">
      <c r="B554" s="421"/>
      <c r="C554" s="421"/>
      <c r="E554" s="421"/>
      <c r="F554" s="422"/>
      <c r="G554" s="422"/>
      <c r="H554" s="422"/>
    </row>
    <row r="555" ht="15.75" customHeight="1">
      <c r="B555" s="421"/>
      <c r="C555" s="421"/>
      <c r="E555" s="421"/>
      <c r="F555" s="422"/>
      <c r="G555" s="422"/>
      <c r="H555" s="422"/>
    </row>
    <row r="556" ht="15.75" customHeight="1">
      <c r="B556" s="421"/>
      <c r="C556" s="421"/>
      <c r="E556" s="421"/>
      <c r="F556" s="422"/>
      <c r="G556" s="422"/>
      <c r="H556" s="422"/>
    </row>
    <row r="557" ht="15.75" customHeight="1">
      <c r="B557" s="421"/>
      <c r="C557" s="421"/>
      <c r="E557" s="421"/>
      <c r="F557" s="422"/>
      <c r="G557" s="422"/>
      <c r="H557" s="422"/>
    </row>
    <row r="558" ht="15.75" customHeight="1">
      <c r="B558" s="421"/>
      <c r="C558" s="421"/>
      <c r="E558" s="421"/>
      <c r="F558" s="422"/>
      <c r="G558" s="422"/>
      <c r="H558" s="422"/>
    </row>
    <row r="559" ht="15.75" customHeight="1">
      <c r="B559" s="421"/>
      <c r="C559" s="421"/>
      <c r="E559" s="421"/>
      <c r="F559" s="422"/>
      <c r="G559" s="422"/>
      <c r="H559" s="422"/>
    </row>
    <row r="560" ht="15.75" customHeight="1">
      <c r="B560" s="421"/>
      <c r="C560" s="421"/>
      <c r="E560" s="421"/>
      <c r="F560" s="422"/>
      <c r="G560" s="422"/>
      <c r="H560" s="422"/>
    </row>
    <row r="561" ht="15.75" customHeight="1">
      <c r="B561" s="421"/>
      <c r="C561" s="421"/>
      <c r="E561" s="421"/>
      <c r="F561" s="422"/>
      <c r="G561" s="422"/>
      <c r="H561" s="422"/>
    </row>
    <row r="562" ht="15.75" customHeight="1">
      <c r="B562" s="421"/>
      <c r="C562" s="421"/>
      <c r="E562" s="421"/>
      <c r="F562" s="422"/>
      <c r="G562" s="422"/>
      <c r="H562" s="422"/>
    </row>
    <row r="563" ht="15.75" customHeight="1">
      <c r="B563" s="421"/>
      <c r="C563" s="421"/>
      <c r="E563" s="421"/>
      <c r="F563" s="422"/>
      <c r="G563" s="422"/>
      <c r="H563" s="422"/>
    </row>
    <row r="564" ht="15.75" customHeight="1">
      <c r="B564" s="421"/>
      <c r="C564" s="421"/>
      <c r="E564" s="421"/>
      <c r="F564" s="422"/>
      <c r="G564" s="422"/>
      <c r="H564" s="422"/>
    </row>
    <row r="565" ht="15.75" customHeight="1">
      <c r="B565" s="421"/>
      <c r="C565" s="421"/>
      <c r="E565" s="421"/>
      <c r="F565" s="422"/>
      <c r="G565" s="422"/>
      <c r="H565" s="422"/>
    </row>
    <row r="566" ht="15.75" customHeight="1">
      <c r="B566" s="421"/>
      <c r="C566" s="421"/>
      <c r="E566" s="421"/>
      <c r="F566" s="422"/>
      <c r="G566" s="422"/>
      <c r="H566" s="422"/>
    </row>
    <row r="567" ht="15.75" customHeight="1">
      <c r="B567" s="421"/>
      <c r="C567" s="421"/>
      <c r="E567" s="421"/>
      <c r="F567" s="422"/>
      <c r="G567" s="422"/>
      <c r="H567" s="422"/>
    </row>
    <row r="568" ht="15.75" customHeight="1">
      <c r="B568" s="421"/>
      <c r="C568" s="421"/>
      <c r="E568" s="421"/>
      <c r="F568" s="422"/>
      <c r="G568" s="422"/>
      <c r="H568" s="422"/>
    </row>
    <row r="569" ht="15.75" customHeight="1">
      <c r="B569" s="421"/>
      <c r="C569" s="421"/>
      <c r="E569" s="421"/>
      <c r="F569" s="422"/>
      <c r="G569" s="422"/>
      <c r="H569" s="422"/>
    </row>
    <row r="570" ht="15.75" customHeight="1">
      <c r="B570" s="421"/>
      <c r="C570" s="421"/>
      <c r="E570" s="421"/>
      <c r="F570" s="422"/>
      <c r="G570" s="422"/>
      <c r="H570" s="422"/>
    </row>
    <row r="571" ht="15.75" customHeight="1">
      <c r="B571" s="421"/>
      <c r="C571" s="421"/>
      <c r="E571" s="421"/>
      <c r="F571" s="422"/>
      <c r="G571" s="422"/>
      <c r="H571" s="422"/>
    </row>
    <row r="572" ht="15.75" customHeight="1">
      <c r="B572" s="421"/>
      <c r="C572" s="421"/>
      <c r="E572" s="421"/>
      <c r="F572" s="422"/>
      <c r="G572" s="422"/>
      <c r="H572" s="422"/>
    </row>
    <row r="573" ht="15.75" customHeight="1">
      <c r="B573" s="421"/>
      <c r="C573" s="421"/>
      <c r="E573" s="421"/>
      <c r="F573" s="422"/>
      <c r="G573" s="422"/>
      <c r="H573" s="422"/>
    </row>
    <row r="574" ht="15.75" customHeight="1">
      <c r="B574" s="421"/>
      <c r="C574" s="421"/>
      <c r="E574" s="421"/>
      <c r="F574" s="422"/>
      <c r="G574" s="422"/>
      <c r="H574" s="422"/>
    </row>
    <row r="575" ht="15.75" customHeight="1">
      <c r="B575" s="421"/>
      <c r="C575" s="421"/>
      <c r="E575" s="421"/>
      <c r="F575" s="422"/>
      <c r="G575" s="422"/>
      <c r="H575" s="422"/>
    </row>
    <row r="576" ht="15.75" customHeight="1">
      <c r="B576" s="421"/>
      <c r="C576" s="421"/>
      <c r="E576" s="421"/>
      <c r="F576" s="422"/>
      <c r="G576" s="422"/>
      <c r="H576" s="422"/>
    </row>
    <row r="577" ht="15.75" customHeight="1">
      <c r="B577" s="421"/>
      <c r="C577" s="421"/>
      <c r="E577" s="421"/>
      <c r="F577" s="422"/>
      <c r="G577" s="422"/>
      <c r="H577" s="422"/>
    </row>
    <row r="578" ht="15.75" customHeight="1">
      <c r="B578" s="421"/>
      <c r="C578" s="421"/>
      <c r="E578" s="421"/>
      <c r="F578" s="422"/>
      <c r="G578" s="422"/>
      <c r="H578" s="422"/>
    </row>
    <row r="579" ht="15.75" customHeight="1">
      <c r="B579" s="421"/>
      <c r="C579" s="421"/>
      <c r="E579" s="421"/>
      <c r="F579" s="422"/>
      <c r="G579" s="422"/>
      <c r="H579" s="422"/>
    </row>
    <row r="580" ht="15.75" customHeight="1">
      <c r="B580" s="421"/>
      <c r="C580" s="421"/>
      <c r="E580" s="421"/>
      <c r="F580" s="422"/>
      <c r="G580" s="422"/>
      <c r="H580" s="422"/>
    </row>
    <row r="581" ht="15.75" customHeight="1">
      <c r="B581" s="421"/>
      <c r="C581" s="421"/>
      <c r="E581" s="421"/>
      <c r="F581" s="422"/>
      <c r="G581" s="422"/>
      <c r="H581" s="422"/>
    </row>
    <row r="582" ht="15.75" customHeight="1">
      <c r="B582" s="421"/>
      <c r="C582" s="421"/>
      <c r="E582" s="421"/>
      <c r="F582" s="422"/>
      <c r="G582" s="422"/>
      <c r="H582" s="422"/>
    </row>
    <row r="583" ht="15.75" customHeight="1">
      <c r="B583" s="421"/>
      <c r="C583" s="421"/>
      <c r="E583" s="421"/>
      <c r="F583" s="422"/>
      <c r="G583" s="422"/>
      <c r="H583" s="422"/>
    </row>
    <row r="584" ht="15.75" customHeight="1">
      <c r="B584" s="421"/>
      <c r="C584" s="421"/>
      <c r="E584" s="421"/>
      <c r="F584" s="422"/>
      <c r="G584" s="422"/>
      <c r="H584" s="422"/>
    </row>
    <row r="585" ht="15.75" customHeight="1">
      <c r="B585" s="421"/>
      <c r="C585" s="421"/>
      <c r="E585" s="421"/>
      <c r="F585" s="422"/>
      <c r="G585" s="422"/>
      <c r="H585" s="422"/>
    </row>
    <row r="586" ht="15.75" customHeight="1">
      <c r="B586" s="421"/>
      <c r="C586" s="421"/>
      <c r="E586" s="421"/>
      <c r="F586" s="422"/>
      <c r="G586" s="422"/>
      <c r="H586" s="422"/>
    </row>
    <row r="587" ht="15.75" customHeight="1">
      <c r="B587" s="421"/>
      <c r="C587" s="421"/>
      <c r="E587" s="421"/>
      <c r="F587" s="422"/>
      <c r="G587" s="422"/>
      <c r="H587" s="422"/>
    </row>
    <row r="588" ht="15.75" customHeight="1">
      <c r="B588" s="421"/>
      <c r="C588" s="421"/>
      <c r="E588" s="421"/>
      <c r="F588" s="422"/>
      <c r="G588" s="422"/>
      <c r="H588" s="422"/>
    </row>
    <row r="589" ht="15.75" customHeight="1">
      <c r="B589" s="421"/>
      <c r="C589" s="421"/>
      <c r="E589" s="421"/>
      <c r="F589" s="422"/>
      <c r="G589" s="422"/>
      <c r="H589" s="422"/>
    </row>
    <row r="590" ht="15.75" customHeight="1">
      <c r="B590" s="421"/>
      <c r="C590" s="421"/>
      <c r="E590" s="421"/>
      <c r="F590" s="422"/>
      <c r="G590" s="422"/>
      <c r="H590" s="422"/>
    </row>
    <row r="591" ht="15.75" customHeight="1">
      <c r="B591" s="421"/>
      <c r="C591" s="421"/>
      <c r="E591" s="421"/>
      <c r="F591" s="422"/>
      <c r="G591" s="422"/>
      <c r="H591" s="422"/>
    </row>
    <row r="592" ht="15.75" customHeight="1">
      <c r="B592" s="421"/>
      <c r="C592" s="421"/>
      <c r="E592" s="421"/>
      <c r="F592" s="422"/>
      <c r="G592" s="422"/>
      <c r="H592" s="422"/>
    </row>
    <row r="593" ht="15.75" customHeight="1">
      <c r="B593" s="421"/>
      <c r="C593" s="421"/>
      <c r="E593" s="421"/>
      <c r="F593" s="422"/>
      <c r="G593" s="422"/>
      <c r="H593" s="422"/>
    </row>
    <row r="594" ht="15.75" customHeight="1">
      <c r="B594" s="421"/>
      <c r="C594" s="421"/>
      <c r="E594" s="421"/>
      <c r="F594" s="422"/>
      <c r="G594" s="422"/>
      <c r="H594" s="422"/>
    </row>
    <row r="595" ht="15.75" customHeight="1">
      <c r="B595" s="421"/>
      <c r="C595" s="421"/>
      <c r="E595" s="421"/>
      <c r="F595" s="422"/>
      <c r="G595" s="422"/>
      <c r="H595" s="422"/>
    </row>
    <row r="596" ht="15.75" customHeight="1">
      <c r="B596" s="421"/>
      <c r="C596" s="421"/>
      <c r="E596" s="421"/>
      <c r="F596" s="422"/>
      <c r="G596" s="422"/>
      <c r="H596" s="422"/>
    </row>
    <row r="597" ht="15.75" customHeight="1">
      <c r="B597" s="421"/>
      <c r="C597" s="421"/>
      <c r="E597" s="421"/>
      <c r="F597" s="422"/>
      <c r="G597" s="422"/>
      <c r="H597" s="422"/>
    </row>
    <row r="598" ht="15.75" customHeight="1">
      <c r="B598" s="421"/>
      <c r="C598" s="421"/>
      <c r="E598" s="421"/>
      <c r="F598" s="422"/>
      <c r="G598" s="422"/>
      <c r="H598" s="422"/>
    </row>
    <row r="599" ht="15.75" customHeight="1">
      <c r="B599" s="421"/>
      <c r="C599" s="421"/>
      <c r="E599" s="421"/>
      <c r="F599" s="422"/>
      <c r="G599" s="422"/>
      <c r="H599" s="422"/>
    </row>
    <row r="600" ht="15.75" customHeight="1">
      <c r="B600" s="421"/>
      <c r="C600" s="421"/>
      <c r="E600" s="421"/>
      <c r="F600" s="422"/>
      <c r="G600" s="422"/>
      <c r="H600" s="422"/>
    </row>
    <row r="601" ht="15.75" customHeight="1">
      <c r="B601" s="421"/>
      <c r="C601" s="421"/>
      <c r="E601" s="421"/>
      <c r="F601" s="422"/>
      <c r="G601" s="422"/>
      <c r="H601" s="422"/>
    </row>
    <row r="602" ht="15.75" customHeight="1">
      <c r="B602" s="421"/>
      <c r="C602" s="421"/>
      <c r="E602" s="421"/>
      <c r="F602" s="422"/>
      <c r="G602" s="422"/>
      <c r="H602" s="422"/>
    </row>
    <row r="603" ht="15.75" customHeight="1">
      <c r="B603" s="421"/>
      <c r="C603" s="421"/>
      <c r="E603" s="421"/>
      <c r="F603" s="422"/>
      <c r="G603" s="422"/>
      <c r="H603" s="422"/>
    </row>
    <row r="604" ht="15.75" customHeight="1">
      <c r="B604" s="421"/>
      <c r="C604" s="421"/>
      <c r="E604" s="421"/>
      <c r="F604" s="422"/>
      <c r="G604" s="422"/>
      <c r="H604" s="422"/>
    </row>
    <row r="605" ht="15.75" customHeight="1">
      <c r="B605" s="421"/>
      <c r="C605" s="421"/>
      <c r="E605" s="421"/>
      <c r="F605" s="422"/>
      <c r="G605" s="422"/>
      <c r="H605" s="422"/>
    </row>
    <row r="606" ht="15.75" customHeight="1">
      <c r="B606" s="421"/>
      <c r="C606" s="421"/>
      <c r="E606" s="421"/>
      <c r="F606" s="422"/>
      <c r="G606" s="422"/>
      <c r="H606" s="422"/>
    </row>
    <row r="607" ht="15.75" customHeight="1">
      <c r="B607" s="421"/>
      <c r="C607" s="421"/>
      <c r="E607" s="421"/>
      <c r="F607" s="422"/>
      <c r="G607" s="422"/>
      <c r="H607" s="422"/>
    </row>
    <row r="608" ht="15.75" customHeight="1">
      <c r="B608" s="421"/>
      <c r="C608" s="421"/>
      <c r="E608" s="421"/>
      <c r="F608" s="422"/>
      <c r="G608" s="422"/>
      <c r="H608" s="422"/>
    </row>
    <row r="609" ht="15.75" customHeight="1">
      <c r="B609" s="421"/>
      <c r="C609" s="421"/>
      <c r="E609" s="421"/>
      <c r="F609" s="422"/>
      <c r="G609" s="422"/>
      <c r="H609" s="422"/>
    </row>
    <row r="610" ht="15.75" customHeight="1">
      <c r="B610" s="421"/>
      <c r="C610" s="421"/>
      <c r="E610" s="421"/>
      <c r="F610" s="422"/>
      <c r="G610" s="422"/>
      <c r="H610" s="422"/>
    </row>
    <row r="611" ht="15.75" customHeight="1">
      <c r="B611" s="421"/>
      <c r="C611" s="421"/>
      <c r="E611" s="421"/>
      <c r="F611" s="422"/>
      <c r="G611" s="422"/>
      <c r="H611" s="422"/>
    </row>
    <row r="612" ht="15.75" customHeight="1">
      <c r="B612" s="421"/>
      <c r="C612" s="421"/>
      <c r="E612" s="421"/>
      <c r="F612" s="422"/>
      <c r="G612" s="422"/>
      <c r="H612" s="422"/>
    </row>
    <row r="613" ht="15.75" customHeight="1">
      <c r="B613" s="421"/>
      <c r="C613" s="421"/>
      <c r="E613" s="421"/>
      <c r="F613" s="422"/>
      <c r="G613" s="422"/>
      <c r="H613" s="422"/>
    </row>
    <row r="614" ht="15.75" customHeight="1">
      <c r="B614" s="421"/>
      <c r="C614" s="421"/>
      <c r="E614" s="421"/>
      <c r="F614" s="422"/>
      <c r="G614" s="422"/>
      <c r="H614" s="422"/>
    </row>
    <row r="615" ht="15.75" customHeight="1">
      <c r="B615" s="421"/>
      <c r="C615" s="421"/>
      <c r="E615" s="421"/>
      <c r="F615" s="422"/>
      <c r="G615" s="422"/>
      <c r="H615" s="422"/>
    </row>
    <row r="616" ht="15.75" customHeight="1">
      <c r="B616" s="421"/>
      <c r="C616" s="421"/>
      <c r="E616" s="421"/>
      <c r="F616" s="422"/>
      <c r="G616" s="422"/>
      <c r="H616" s="422"/>
    </row>
    <row r="617" ht="15.75" customHeight="1">
      <c r="B617" s="421"/>
      <c r="C617" s="421"/>
      <c r="E617" s="421"/>
      <c r="F617" s="422"/>
      <c r="G617" s="422"/>
      <c r="H617" s="422"/>
    </row>
    <row r="618" ht="15.75" customHeight="1">
      <c r="B618" s="421"/>
      <c r="C618" s="421"/>
      <c r="E618" s="421"/>
      <c r="F618" s="422"/>
      <c r="G618" s="422"/>
      <c r="H618" s="422"/>
    </row>
    <row r="619" ht="15.75" customHeight="1">
      <c r="B619" s="421"/>
      <c r="C619" s="421"/>
      <c r="E619" s="421"/>
      <c r="F619" s="422"/>
      <c r="G619" s="422"/>
      <c r="H619" s="422"/>
    </row>
    <row r="620" ht="15.75" customHeight="1">
      <c r="B620" s="421"/>
      <c r="C620" s="421"/>
      <c r="E620" s="421"/>
      <c r="F620" s="422"/>
      <c r="G620" s="422"/>
      <c r="H620" s="422"/>
    </row>
    <row r="621" ht="15.75" customHeight="1">
      <c r="B621" s="421"/>
      <c r="C621" s="421"/>
      <c r="E621" s="421"/>
      <c r="F621" s="422"/>
      <c r="G621" s="422"/>
      <c r="H621" s="422"/>
    </row>
    <row r="622" ht="15.75" customHeight="1">
      <c r="B622" s="421"/>
      <c r="C622" s="421"/>
      <c r="E622" s="421"/>
      <c r="F622" s="422"/>
      <c r="G622" s="422"/>
      <c r="H622" s="422"/>
    </row>
    <row r="623" ht="15.75" customHeight="1">
      <c r="B623" s="421"/>
      <c r="C623" s="421"/>
      <c r="E623" s="421"/>
      <c r="F623" s="422"/>
      <c r="G623" s="422"/>
      <c r="H623" s="422"/>
    </row>
    <row r="624" ht="15.75" customHeight="1">
      <c r="B624" s="421"/>
      <c r="C624" s="421"/>
      <c r="E624" s="421"/>
      <c r="F624" s="422"/>
      <c r="G624" s="422"/>
      <c r="H624" s="422"/>
    </row>
    <row r="625" ht="15.75" customHeight="1">
      <c r="B625" s="421"/>
      <c r="C625" s="421"/>
      <c r="E625" s="421"/>
      <c r="F625" s="422"/>
      <c r="G625" s="422"/>
      <c r="H625" s="422"/>
    </row>
    <row r="626" ht="15.75" customHeight="1">
      <c r="B626" s="421"/>
      <c r="C626" s="421"/>
      <c r="E626" s="421"/>
      <c r="F626" s="422"/>
      <c r="G626" s="422"/>
      <c r="H626" s="422"/>
    </row>
    <row r="627" ht="15.75" customHeight="1">
      <c r="B627" s="421"/>
      <c r="C627" s="421"/>
      <c r="E627" s="421"/>
      <c r="F627" s="422"/>
      <c r="G627" s="422"/>
      <c r="H627" s="422"/>
    </row>
    <row r="628" ht="15.75" customHeight="1">
      <c r="B628" s="421"/>
      <c r="C628" s="421"/>
      <c r="E628" s="421"/>
      <c r="F628" s="422"/>
      <c r="G628" s="422"/>
      <c r="H628" s="422"/>
    </row>
    <row r="629" ht="15.75" customHeight="1">
      <c r="B629" s="421"/>
      <c r="C629" s="421"/>
      <c r="E629" s="421"/>
      <c r="F629" s="422"/>
      <c r="G629" s="422"/>
      <c r="H629" s="422"/>
    </row>
    <row r="630" ht="15.75" customHeight="1">
      <c r="B630" s="421"/>
      <c r="C630" s="421"/>
      <c r="E630" s="421"/>
      <c r="F630" s="422"/>
      <c r="G630" s="422"/>
      <c r="H630" s="422"/>
    </row>
    <row r="631" ht="15.75" customHeight="1">
      <c r="B631" s="421"/>
      <c r="C631" s="421"/>
      <c r="E631" s="421"/>
      <c r="F631" s="422"/>
      <c r="G631" s="422"/>
      <c r="H631" s="422"/>
    </row>
    <row r="632" ht="15.75" customHeight="1">
      <c r="B632" s="421"/>
      <c r="C632" s="421"/>
      <c r="E632" s="421"/>
      <c r="F632" s="422"/>
      <c r="G632" s="422"/>
      <c r="H632" s="422"/>
    </row>
    <row r="633" ht="15.75" customHeight="1">
      <c r="B633" s="421"/>
      <c r="C633" s="421"/>
      <c r="E633" s="421"/>
      <c r="F633" s="422"/>
      <c r="G633" s="422"/>
      <c r="H633" s="422"/>
    </row>
    <row r="634" ht="15.75" customHeight="1">
      <c r="B634" s="421"/>
      <c r="C634" s="421"/>
      <c r="E634" s="421"/>
      <c r="F634" s="422"/>
      <c r="G634" s="422"/>
      <c r="H634" s="422"/>
    </row>
    <row r="635" ht="15.75" customHeight="1">
      <c r="B635" s="421"/>
      <c r="C635" s="421"/>
      <c r="E635" s="421"/>
      <c r="F635" s="422"/>
      <c r="G635" s="422"/>
      <c r="H635" s="422"/>
    </row>
    <row r="636" ht="15.75" customHeight="1">
      <c r="B636" s="421"/>
      <c r="C636" s="421"/>
      <c r="E636" s="421"/>
      <c r="F636" s="422"/>
      <c r="G636" s="422"/>
      <c r="H636" s="422"/>
    </row>
    <row r="637" ht="15.75" customHeight="1">
      <c r="B637" s="421"/>
      <c r="C637" s="421"/>
      <c r="E637" s="421"/>
      <c r="F637" s="422"/>
      <c r="G637" s="422"/>
      <c r="H637" s="422"/>
    </row>
    <row r="638" ht="15.75" customHeight="1">
      <c r="B638" s="421"/>
      <c r="C638" s="421"/>
      <c r="E638" s="421"/>
      <c r="F638" s="422"/>
      <c r="G638" s="422"/>
      <c r="H638" s="422"/>
    </row>
    <row r="639" ht="15.75" customHeight="1">
      <c r="B639" s="421"/>
      <c r="C639" s="421"/>
      <c r="E639" s="421"/>
      <c r="F639" s="422"/>
      <c r="G639" s="422"/>
      <c r="H639" s="422"/>
    </row>
    <row r="640" ht="15.75" customHeight="1">
      <c r="B640" s="421"/>
      <c r="C640" s="421"/>
      <c r="E640" s="421"/>
      <c r="F640" s="422"/>
      <c r="G640" s="422"/>
      <c r="H640" s="422"/>
    </row>
    <row r="641" ht="15.75" customHeight="1">
      <c r="B641" s="421"/>
      <c r="C641" s="421"/>
      <c r="E641" s="421"/>
      <c r="F641" s="422"/>
      <c r="G641" s="422"/>
      <c r="H641" s="422"/>
    </row>
    <row r="642" ht="15.75" customHeight="1">
      <c r="B642" s="421"/>
      <c r="C642" s="421"/>
      <c r="E642" s="421"/>
      <c r="F642" s="422"/>
      <c r="G642" s="422"/>
      <c r="H642" s="422"/>
    </row>
    <row r="643" ht="15.75" customHeight="1">
      <c r="B643" s="421"/>
      <c r="C643" s="421"/>
      <c r="E643" s="421"/>
      <c r="F643" s="422"/>
      <c r="G643" s="422"/>
      <c r="H643" s="422"/>
    </row>
    <row r="644" ht="15.75" customHeight="1">
      <c r="B644" s="421"/>
      <c r="C644" s="421"/>
      <c r="E644" s="421"/>
      <c r="F644" s="422"/>
      <c r="G644" s="422"/>
      <c r="H644" s="422"/>
    </row>
    <row r="645" ht="15.75" customHeight="1">
      <c r="B645" s="421"/>
      <c r="C645" s="421"/>
      <c r="E645" s="421"/>
      <c r="F645" s="422"/>
      <c r="G645" s="422"/>
      <c r="H645" s="422"/>
    </row>
    <row r="646" ht="15.75" customHeight="1">
      <c r="B646" s="421"/>
      <c r="C646" s="421"/>
      <c r="E646" s="421"/>
      <c r="F646" s="422"/>
      <c r="G646" s="422"/>
      <c r="H646" s="422"/>
    </row>
    <row r="647" ht="15.75" customHeight="1">
      <c r="B647" s="421"/>
      <c r="C647" s="421"/>
      <c r="E647" s="421"/>
      <c r="F647" s="422"/>
      <c r="G647" s="422"/>
      <c r="H647" s="422"/>
    </row>
    <row r="648" ht="15.75" customHeight="1">
      <c r="B648" s="421"/>
      <c r="C648" s="421"/>
      <c r="E648" s="421"/>
      <c r="F648" s="422"/>
      <c r="G648" s="422"/>
      <c r="H648" s="422"/>
    </row>
    <row r="649" ht="15.75" customHeight="1">
      <c r="B649" s="421"/>
      <c r="C649" s="421"/>
      <c r="E649" s="421"/>
      <c r="F649" s="422"/>
      <c r="G649" s="422"/>
      <c r="H649" s="422"/>
    </row>
    <row r="650" ht="15.75" customHeight="1">
      <c r="B650" s="421"/>
      <c r="C650" s="421"/>
      <c r="E650" s="421"/>
      <c r="F650" s="422"/>
      <c r="G650" s="422"/>
      <c r="H650" s="422"/>
    </row>
    <row r="651" ht="15.75" customHeight="1">
      <c r="B651" s="421"/>
      <c r="C651" s="421"/>
      <c r="E651" s="421"/>
      <c r="F651" s="422"/>
      <c r="G651" s="422"/>
      <c r="H651" s="422"/>
    </row>
    <row r="652" ht="15.75" customHeight="1">
      <c r="B652" s="421"/>
      <c r="C652" s="421"/>
      <c r="E652" s="421"/>
      <c r="F652" s="422"/>
      <c r="G652" s="422"/>
      <c r="H652" s="422"/>
    </row>
    <row r="653" ht="15.75" customHeight="1">
      <c r="B653" s="421"/>
      <c r="C653" s="421"/>
      <c r="E653" s="421"/>
      <c r="F653" s="422"/>
      <c r="G653" s="422"/>
      <c r="H653" s="422"/>
    </row>
    <row r="654" ht="15.75" customHeight="1">
      <c r="B654" s="421"/>
      <c r="C654" s="421"/>
      <c r="E654" s="421"/>
      <c r="F654" s="422"/>
      <c r="G654" s="422"/>
      <c r="H654" s="422"/>
    </row>
    <row r="655" ht="15.75" customHeight="1">
      <c r="B655" s="421"/>
      <c r="C655" s="421"/>
      <c r="E655" s="421"/>
      <c r="F655" s="422"/>
      <c r="G655" s="422"/>
      <c r="H655" s="422"/>
    </row>
    <row r="656" ht="15.75" customHeight="1">
      <c r="B656" s="421"/>
      <c r="C656" s="421"/>
      <c r="E656" s="421"/>
      <c r="F656" s="422"/>
      <c r="G656" s="422"/>
      <c r="H656" s="422"/>
    </row>
    <row r="657" ht="15.75" customHeight="1">
      <c r="B657" s="421"/>
      <c r="C657" s="421"/>
      <c r="E657" s="421"/>
      <c r="F657" s="422"/>
      <c r="G657" s="422"/>
      <c r="H657" s="422"/>
    </row>
    <row r="658" ht="15.75" customHeight="1">
      <c r="B658" s="421"/>
      <c r="C658" s="421"/>
      <c r="E658" s="421"/>
      <c r="F658" s="422"/>
      <c r="G658" s="422"/>
      <c r="H658" s="422"/>
    </row>
    <row r="659" ht="15.75" customHeight="1">
      <c r="B659" s="421"/>
      <c r="C659" s="421"/>
      <c r="E659" s="421"/>
      <c r="F659" s="422"/>
      <c r="G659" s="422"/>
      <c r="H659" s="422"/>
    </row>
    <row r="660" ht="15.75" customHeight="1">
      <c r="B660" s="421"/>
      <c r="C660" s="421"/>
      <c r="E660" s="421"/>
      <c r="F660" s="422"/>
      <c r="G660" s="422"/>
      <c r="H660" s="422"/>
    </row>
    <row r="661" ht="15.75" customHeight="1">
      <c r="B661" s="421"/>
      <c r="C661" s="421"/>
      <c r="E661" s="421"/>
      <c r="F661" s="422"/>
      <c r="G661" s="422"/>
      <c r="H661" s="422"/>
    </row>
    <row r="662" ht="15.75" customHeight="1">
      <c r="B662" s="421"/>
      <c r="C662" s="421"/>
      <c r="E662" s="421"/>
      <c r="F662" s="422"/>
      <c r="G662" s="422"/>
      <c r="H662" s="422"/>
    </row>
    <row r="663" ht="15.75" customHeight="1">
      <c r="B663" s="421"/>
      <c r="C663" s="421"/>
      <c r="E663" s="421"/>
      <c r="F663" s="422"/>
      <c r="G663" s="422"/>
      <c r="H663" s="422"/>
    </row>
    <row r="664" ht="15.75" customHeight="1">
      <c r="B664" s="421"/>
      <c r="C664" s="421"/>
      <c r="E664" s="421"/>
      <c r="F664" s="422"/>
      <c r="G664" s="422"/>
      <c r="H664" s="422"/>
    </row>
    <row r="665" ht="15.75" customHeight="1">
      <c r="B665" s="421"/>
      <c r="C665" s="421"/>
      <c r="E665" s="421"/>
      <c r="F665" s="422"/>
      <c r="G665" s="422"/>
      <c r="H665" s="422"/>
    </row>
    <row r="666" ht="15.75" customHeight="1">
      <c r="B666" s="421"/>
      <c r="C666" s="421"/>
      <c r="E666" s="421"/>
      <c r="F666" s="422"/>
      <c r="G666" s="422"/>
      <c r="H666" s="422"/>
    </row>
    <row r="667" ht="15.75" customHeight="1">
      <c r="B667" s="421"/>
      <c r="C667" s="421"/>
      <c r="E667" s="421"/>
      <c r="F667" s="422"/>
      <c r="G667" s="422"/>
      <c r="H667" s="422"/>
    </row>
    <row r="668" ht="15.75" customHeight="1">
      <c r="B668" s="421"/>
      <c r="C668" s="421"/>
      <c r="E668" s="421"/>
      <c r="F668" s="422"/>
      <c r="G668" s="422"/>
      <c r="H668" s="422"/>
    </row>
    <row r="669" ht="15.75" customHeight="1">
      <c r="B669" s="421"/>
      <c r="C669" s="421"/>
      <c r="E669" s="421"/>
      <c r="F669" s="422"/>
      <c r="G669" s="422"/>
      <c r="H669" s="422"/>
    </row>
    <row r="670" ht="15.75" customHeight="1">
      <c r="B670" s="421"/>
      <c r="C670" s="421"/>
      <c r="E670" s="421"/>
      <c r="F670" s="422"/>
      <c r="G670" s="422"/>
      <c r="H670" s="422"/>
    </row>
    <row r="671" ht="15.75" customHeight="1">
      <c r="B671" s="421"/>
      <c r="C671" s="421"/>
      <c r="E671" s="421"/>
      <c r="F671" s="422"/>
      <c r="G671" s="422"/>
      <c r="H671" s="422"/>
    </row>
    <row r="672" ht="15.75" customHeight="1">
      <c r="B672" s="421"/>
      <c r="C672" s="421"/>
      <c r="E672" s="421"/>
      <c r="F672" s="422"/>
      <c r="G672" s="422"/>
      <c r="H672" s="422"/>
    </row>
    <row r="673" ht="15.75" customHeight="1">
      <c r="B673" s="421"/>
      <c r="C673" s="421"/>
      <c r="E673" s="421"/>
      <c r="F673" s="422"/>
      <c r="G673" s="422"/>
      <c r="H673" s="422"/>
    </row>
    <row r="674" ht="15.75" customHeight="1">
      <c r="B674" s="421"/>
      <c r="C674" s="421"/>
      <c r="E674" s="421"/>
      <c r="F674" s="422"/>
      <c r="G674" s="422"/>
      <c r="H674" s="422"/>
    </row>
    <row r="675" ht="15.75" customHeight="1">
      <c r="B675" s="421"/>
      <c r="C675" s="421"/>
      <c r="E675" s="421"/>
      <c r="F675" s="422"/>
      <c r="G675" s="422"/>
      <c r="H675" s="422"/>
    </row>
    <row r="676" ht="15.75" customHeight="1">
      <c r="B676" s="421"/>
      <c r="C676" s="421"/>
      <c r="E676" s="421"/>
      <c r="F676" s="422"/>
      <c r="G676" s="422"/>
      <c r="H676" s="422"/>
    </row>
    <row r="677" ht="15.75" customHeight="1">
      <c r="B677" s="421"/>
      <c r="C677" s="421"/>
      <c r="E677" s="421"/>
      <c r="F677" s="422"/>
      <c r="G677" s="422"/>
      <c r="H677" s="422"/>
    </row>
    <row r="678" ht="15.75" customHeight="1">
      <c r="B678" s="421"/>
      <c r="C678" s="421"/>
      <c r="E678" s="421"/>
      <c r="F678" s="422"/>
      <c r="G678" s="422"/>
      <c r="H678" s="422"/>
    </row>
    <row r="679" ht="15.75" customHeight="1">
      <c r="B679" s="421"/>
      <c r="C679" s="421"/>
      <c r="E679" s="421"/>
      <c r="F679" s="422"/>
      <c r="G679" s="422"/>
      <c r="H679" s="422"/>
    </row>
    <row r="680" ht="15.75" customHeight="1">
      <c r="B680" s="421"/>
      <c r="C680" s="421"/>
      <c r="E680" s="421"/>
      <c r="F680" s="422"/>
      <c r="G680" s="422"/>
      <c r="H680" s="422"/>
    </row>
    <row r="681" ht="15.75" customHeight="1">
      <c r="B681" s="421"/>
      <c r="C681" s="421"/>
      <c r="E681" s="421"/>
      <c r="F681" s="422"/>
      <c r="G681" s="422"/>
      <c r="H681" s="422"/>
    </row>
    <row r="682" ht="15.75" customHeight="1">
      <c r="B682" s="421"/>
      <c r="C682" s="421"/>
      <c r="E682" s="421"/>
      <c r="F682" s="422"/>
      <c r="G682" s="422"/>
      <c r="H682" s="422"/>
    </row>
    <row r="683" ht="15.75" customHeight="1">
      <c r="B683" s="421"/>
      <c r="C683" s="421"/>
      <c r="E683" s="421"/>
      <c r="F683" s="422"/>
      <c r="G683" s="422"/>
      <c r="H683" s="422"/>
    </row>
    <row r="684" ht="15.75" customHeight="1">
      <c r="B684" s="421"/>
      <c r="C684" s="421"/>
      <c r="E684" s="421"/>
      <c r="F684" s="422"/>
      <c r="G684" s="422"/>
      <c r="H684" s="422"/>
    </row>
    <row r="685" ht="15.75" customHeight="1">
      <c r="B685" s="421"/>
      <c r="C685" s="421"/>
      <c r="E685" s="421"/>
      <c r="F685" s="422"/>
      <c r="G685" s="422"/>
      <c r="H685" s="422"/>
    </row>
    <row r="686" ht="15.75" customHeight="1">
      <c r="B686" s="421"/>
      <c r="C686" s="421"/>
      <c r="E686" s="421"/>
      <c r="F686" s="422"/>
      <c r="G686" s="422"/>
      <c r="H686" s="422"/>
    </row>
    <row r="687" ht="15.75" customHeight="1">
      <c r="B687" s="421"/>
      <c r="C687" s="421"/>
      <c r="E687" s="421"/>
      <c r="F687" s="422"/>
      <c r="G687" s="422"/>
      <c r="H687" s="422"/>
    </row>
    <row r="688" ht="15.75" customHeight="1">
      <c r="B688" s="421"/>
      <c r="C688" s="421"/>
      <c r="E688" s="421"/>
      <c r="F688" s="422"/>
      <c r="G688" s="422"/>
      <c r="H688" s="422"/>
    </row>
    <row r="689" ht="15.75" customHeight="1">
      <c r="B689" s="421"/>
      <c r="C689" s="421"/>
      <c r="E689" s="421"/>
      <c r="F689" s="422"/>
      <c r="G689" s="422"/>
      <c r="H689" s="422"/>
    </row>
    <row r="690" ht="15.75" customHeight="1">
      <c r="B690" s="421"/>
      <c r="C690" s="421"/>
      <c r="E690" s="421"/>
      <c r="F690" s="422"/>
      <c r="G690" s="422"/>
      <c r="H690" s="422"/>
    </row>
    <row r="691" ht="15.75" customHeight="1">
      <c r="B691" s="421"/>
      <c r="C691" s="421"/>
      <c r="E691" s="421"/>
      <c r="F691" s="422"/>
      <c r="G691" s="422"/>
      <c r="H691" s="422"/>
    </row>
    <row r="692" ht="15.75" customHeight="1">
      <c r="B692" s="421"/>
      <c r="C692" s="421"/>
      <c r="E692" s="421"/>
      <c r="F692" s="422"/>
      <c r="G692" s="422"/>
      <c r="H692" s="422"/>
    </row>
    <row r="693" ht="15.75" customHeight="1">
      <c r="B693" s="421"/>
      <c r="C693" s="421"/>
      <c r="E693" s="421"/>
      <c r="F693" s="422"/>
      <c r="G693" s="422"/>
      <c r="H693" s="422"/>
    </row>
    <row r="694" ht="15.75" customHeight="1">
      <c r="B694" s="421"/>
      <c r="C694" s="421"/>
      <c r="E694" s="421"/>
      <c r="F694" s="422"/>
      <c r="G694" s="422"/>
      <c r="H694" s="422"/>
    </row>
    <row r="695" ht="15.75" customHeight="1">
      <c r="B695" s="421"/>
      <c r="C695" s="421"/>
      <c r="E695" s="421"/>
      <c r="F695" s="422"/>
      <c r="G695" s="422"/>
      <c r="H695" s="422"/>
    </row>
    <row r="696" ht="15.75" customHeight="1">
      <c r="B696" s="421"/>
      <c r="C696" s="421"/>
      <c r="E696" s="421"/>
      <c r="F696" s="422"/>
      <c r="G696" s="422"/>
      <c r="H696" s="422"/>
    </row>
    <row r="697" ht="15.75" customHeight="1">
      <c r="B697" s="421"/>
      <c r="C697" s="421"/>
      <c r="E697" s="421"/>
      <c r="F697" s="422"/>
      <c r="G697" s="422"/>
      <c r="H697" s="422"/>
    </row>
    <row r="698" ht="15.75" customHeight="1">
      <c r="B698" s="421"/>
      <c r="C698" s="421"/>
      <c r="E698" s="421"/>
      <c r="F698" s="422"/>
      <c r="G698" s="422"/>
      <c r="H698" s="422"/>
    </row>
    <row r="699" ht="15.75" customHeight="1">
      <c r="B699" s="421"/>
      <c r="C699" s="421"/>
      <c r="E699" s="421"/>
      <c r="F699" s="422"/>
      <c r="G699" s="422"/>
      <c r="H699" s="422"/>
    </row>
    <row r="700" ht="15.75" customHeight="1">
      <c r="B700" s="421"/>
      <c r="C700" s="421"/>
      <c r="E700" s="421"/>
      <c r="F700" s="422"/>
      <c r="G700" s="422"/>
      <c r="H700" s="422"/>
    </row>
    <row r="701" ht="15.75" customHeight="1">
      <c r="B701" s="421"/>
      <c r="C701" s="421"/>
      <c r="E701" s="421"/>
      <c r="F701" s="422"/>
      <c r="G701" s="422"/>
      <c r="H701" s="422"/>
    </row>
    <row r="702" ht="15.75" customHeight="1">
      <c r="B702" s="421"/>
      <c r="C702" s="421"/>
      <c r="E702" s="421"/>
      <c r="F702" s="422"/>
      <c r="G702" s="422"/>
      <c r="H702" s="422"/>
    </row>
    <row r="703" ht="15.75" customHeight="1">
      <c r="B703" s="421"/>
      <c r="C703" s="421"/>
      <c r="E703" s="421"/>
      <c r="F703" s="422"/>
      <c r="G703" s="422"/>
      <c r="H703" s="422"/>
    </row>
    <row r="704" ht="15.75" customHeight="1">
      <c r="B704" s="421"/>
      <c r="C704" s="421"/>
      <c r="E704" s="421"/>
      <c r="F704" s="422"/>
      <c r="G704" s="422"/>
      <c r="H704" s="422"/>
    </row>
    <row r="705" ht="15.75" customHeight="1">
      <c r="B705" s="421"/>
      <c r="C705" s="421"/>
      <c r="E705" s="421"/>
      <c r="F705" s="422"/>
      <c r="G705" s="422"/>
      <c r="H705" s="422"/>
    </row>
    <row r="706" ht="15.75" customHeight="1">
      <c r="B706" s="421"/>
      <c r="C706" s="421"/>
      <c r="E706" s="421"/>
      <c r="F706" s="422"/>
      <c r="G706" s="422"/>
      <c r="H706" s="422"/>
    </row>
    <row r="707" ht="15.75" customHeight="1">
      <c r="B707" s="421"/>
      <c r="C707" s="421"/>
      <c r="E707" s="421"/>
      <c r="F707" s="422"/>
      <c r="G707" s="422"/>
      <c r="H707" s="422"/>
    </row>
    <row r="708" ht="15.75" customHeight="1">
      <c r="B708" s="421"/>
      <c r="C708" s="421"/>
      <c r="E708" s="421"/>
      <c r="F708" s="422"/>
      <c r="G708" s="422"/>
      <c r="H708" s="422"/>
    </row>
    <row r="709" ht="15.75" customHeight="1">
      <c r="B709" s="421"/>
      <c r="C709" s="421"/>
      <c r="E709" s="421"/>
      <c r="F709" s="422"/>
      <c r="G709" s="422"/>
      <c r="H709" s="422"/>
    </row>
    <row r="710" ht="15.75" customHeight="1">
      <c r="B710" s="421"/>
      <c r="C710" s="421"/>
      <c r="E710" s="421"/>
      <c r="F710" s="422"/>
      <c r="G710" s="422"/>
      <c r="H710" s="422"/>
    </row>
    <row r="711" ht="15.75" customHeight="1">
      <c r="B711" s="421"/>
      <c r="C711" s="421"/>
      <c r="E711" s="421"/>
      <c r="F711" s="422"/>
      <c r="G711" s="422"/>
      <c r="H711" s="422"/>
    </row>
    <row r="712" ht="15.75" customHeight="1">
      <c r="B712" s="421"/>
      <c r="C712" s="421"/>
      <c r="E712" s="421"/>
      <c r="F712" s="422"/>
      <c r="G712" s="422"/>
      <c r="H712" s="422"/>
    </row>
    <row r="713" ht="15.75" customHeight="1">
      <c r="B713" s="421"/>
      <c r="C713" s="421"/>
      <c r="E713" s="421"/>
      <c r="F713" s="422"/>
      <c r="G713" s="422"/>
      <c r="H713" s="422"/>
    </row>
    <row r="714" ht="15.75" customHeight="1">
      <c r="B714" s="421"/>
      <c r="C714" s="421"/>
      <c r="E714" s="421"/>
      <c r="F714" s="422"/>
      <c r="G714" s="422"/>
      <c r="H714" s="422"/>
    </row>
    <row r="715" ht="15.75" customHeight="1">
      <c r="B715" s="421"/>
      <c r="C715" s="421"/>
      <c r="E715" s="421"/>
      <c r="F715" s="422"/>
      <c r="G715" s="422"/>
      <c r="H715" s="422"/>
    </row>
    <row r="716" ht="15.75" customHeight="1">
      <c r="B716" s="421"/>
      <c r="C716" s="421"/>
      <c r="E716" s="421"/>
      <c r="F716" s="422"/>
      <c r="G716" s="422"/>
      <c r="H716" s="422"/>
    </row>
    <row r="717" ht="15.75" customHeight="1">
      <c r="B717" s="421"/>
      <c r="C717" s="421"/>
      <c r="E717" s="421"/>
      <c r="F717" s="422"/>
      <c r="G717" s="422"/>
      <c r="H717" s="422"/>
    </row>
    <row r="718" ht="15.75" customHeight="1">
      <c r="B718" s="421"/>
      <c r="C718" s="421"/>
      <c r="E718" s="421"/>
      <c r="F718" s="422"/>
      <c r="G718" s="422"/>
      <c r="H718" s="422"/>
    </row>
    <row r="719" ht="15.75" customHeight="1">
      <c r="B719" s="421"/>
      <c r="C719" s="421"/>
      <c r="E719" s="421"/>
      <c r="F719" s="422"/>
      <c r="G719" s="422"/>
      <c r="H719" s="422"/>
    </row>
    <row r="720" ht="15.75" customHeight="1">
      <c r="B720" s="421"/>
      <c r="C720" s="421"/>
      <c r="E720" s="421"/>
      <c r="F720" s="422"/>
      <c r="G720" s="422"/>
      <c r="H720" s="422"/>
    </row>
    <row r="721" ht="15.75" customHeight="1">
      <c r="B721" s="421"/>
      <c r="C721" s="421"/>
      <c r="E721" s="421"/>
      <c r="F721" s="422"/>
      <c r="G721" s="422"/>
      <c r="H721" s="422"/>
    </row>
    <row r="722" ht="15.75" customHeight="1">
      <c r="B722" s="421"/>
      <c r="C722" s="421"/>
      <c r="E722" s="421"/>
      <c r="F722" s="422"/>
      <c r="G722" s="422"/>
      <c r="H722" s="422"/>
    </row>
    <row r="723" ht="15.75" customHeight="1">
      <c r="B723" s="421"/>
      <c r="C723" s="421"/>
      <c r="E723" s="421"/>
      <c r="F723" s="422"/>
      <c r="G723" s="422"/>
      <c r="H723" s="422"/>
    </row>
    <row r="724" ht="15.75" customHeight="1">
      <c r="B724" s="421"/>
      <c r="C724" s="421"/>
      <c r="E724" s="421"/>
      <c r="F724" s="422"/>
      <c r="G724" s="422"/>
      <c r="H724" s="422"/>
    </row>
    <row r="725" ht="15.75" customHeight="1">
      <c r="B725" s="421"/>
      <c r="C725" s="421"/>
      <c r="E725" s="421"/>
      <c r="F725" s="422"/>
      <c r="G725" s="422"/>
      <c r="H725" s="422"/>
    </row>
    <row r="726" ht="15.75" customHeight="1">
      <c r="B726" s="421"/>
      <c r="C726" s="421"/>
      <c r="E726" s="421"/>
      <c r="F726" s="422"/>
      <c r="G726" s="422"/>
      <c r="H726" s="422"/>
    </row>
    <row r="727" ht="15.75" customHeight="1">
      <c r="B727" s="421"/>
      <c r="C727" s="421"/>
      <c r="E727" s="421"/>
      <c r="F727" s="422"/>
      <c r="G727" s="422"/>
      <c r="H727" s="422"/>
    </row>
    <row r="728" ht="15.75" customHeight="1">
      <c r="B728" s="421"/>
      <c r="C728" s="421"/>
      <c r="E728" s="421"/>
      <c r="F728" s="422"/>
      <c r="G728" s="422"/>
      <c r="H728" s="422"/>
    </row>
    <row r="729" ht="15.75" customHeight="1">
      <c r="B729" s="421"/>
      <c r="C729" s="421"/>
      <c r="E729" s="421"/>
      <c r="F729" s="422"/>
      <c r="G729" s="422"/>
      <c r="H729" s="422"/>
    </row>
    <row r="730" ht="15.75" customHeight="1">
      <c r="B730" s="421"/>
      <c r="C730" s="421"/>
      <c r="E730" s="421"/>
      <c r="F730" s="422"/>
      <c r="G730" s="422"/>
      <c r="H730" s="422"/>
    </row>
    <row r="731" ht="15.75" customHeight="1">
      <c r="B731" s="421"/>
      <c r="C731" s="421"/>
      <c r="E731" s="421"/>
      <c r="F731" s="422"/>
      <c r="G731" s="422"/>
      <c r="H731" s="422"/>
    </row>
    <row r="732" ht="15.75" customHeight="1">
      <c r="B732" s="421"/>
      <c r="C732" s="421"/>
      <c r="E732" s="421"/>
      <c r="F732" s="422"/>
      <c r="G732" s="422"/>
      <c r="H732" s="422"/>
    </row>
    <row r="733" ht="15.75" customHeight="1">
      <c r="B733" s="421"/>
      <c r="C733" s="421"/>
      <c r="E733" s="421"/>
      <c r="F733" s="422"/>
      <c r="G733" s="422"/>
      <c r="H733" s="422"/>
    </row>
    <row r="734" ht="15.75" customHeight="1">
      <c r="B734" s="421"/>
      <c r="C734" s="421"/>
      <c r="E734" s="421"/>
      <c r="F734" s="422"/>
      <c r="G734" s="422"/>
      <c r="H734" s="422"/>
    </row>
    <row r="735" ht="15.75" customHeight="1">
      <c r="B735" s="421"/>
      <c r="C735" s="421"/>
      <c r="E735" s="421"/>
      <c r="F735" s="422"/>
      <c r="G735" s="422"/>
      <c r="H735" s="422"/>
    </row>
    <row r="736" ht="15.75" customHeight="1">
      <c r="B736" s="421"/>
      <c r="C736" s="421"/>
      <c r="E736" s="421"/>
      <c r="F736" s="422"/>
      <c r="G736" s="422"/>
      <c r="H736" s="422"/>
    </row>
    <row r="737" ht="15.75" customHeight="1">
      <c r="B737" s="421"/>
      <c r="C737" s="421"/>
      <c r="E737" s="421"/>
      <c r="F737" s="422"/>
      <c r="G737" s="422"/>
      <c r="H737" s="422"/>
    </row>
    <row r="738" ht="15.75" customHeight="1">
      <c r="B738" s="421"/>
      <c r="C738" s="421"/>
      <c r="E738" s="421"/>
      <c r="F738" s="422"/>
      <c r="G738" s="422"/>
      <c r="H738" s="422"/>
    </row>
    <row r="739" ht="15.75" customHeight="1">
      <c r="B739" s="421"/>
      <c r="C739" s="421"/>
      <c r="E739" s="421"/>
      <c r="F739" s="422"/>
      <c r="G739" s="422"/>
      <c r="H739" s="422"/>
    </row>
    <row r="740" ht="15.75" customHeight="1">
      <c r="B740" s="421"/>
      <c r="C740" s="421"/>
      <c r="E740" s="421"/>
      <c r="F740" s="422"/>
      <c r="G740" s="422"/>
      <c r="H740" s="422"/>
    </row>
    <row r="741" ht="15.75" customHeight="1">
      <c r="B741" s="421"/>
      <c r="C741" s="421"/>
      <c r="E741" s="421"/>
      <c r="F741" s="422"/>
      <c r="G741" s="422"/>
      <c r="H741" s="422"/>
    </row>
    <row r="742" ht="15.75" customHeight="1">
      <c r="B742" s="421"/>
      <c r="C742" s="421"/>
      <c r="E742" s="421"/>
      <c r="F742" s="422"/>
      <c r="G742" s="422"/>
      <c r="H742" s="422"/>
    </row>
    <row r="743" ht="15.75" customHeight="1">
      <c r="B743" s="421"/>
      <c r="C743" s="421"/>
      <c r="E743" s="421"/>
      <c r="F743" s="422"/>
      <c r="G743" s="422"/>
      <c r="H743" s="422"/>
    </row>
    <row r="744" ht="15.75" customHeight="1">
      <c r="B744" s="421"/>
      <c r="C744" s="421"/>
      <c r="E744" s="421"/>
      <c r="F744" s="422"/>
      <c r="G744" s="422"/>
      <c r="H744" s="422"/>
    </row>
    <row r="745" ht="15.75" customHeight="1">
      <c r="B745" s="421"/>
      <c r="C745" s="421"/>
      <c r="E745" s="421"/>
      <c r="F745" s="422"/>
      <c r="G745" s="422"/>
      <c r="H745" s="422"/>
    </row>
    <row r="746" ht="15.75" customHeight="1">
      <c r="B746" s="421"/>
      <c r="C746" s="421"/>
      <c r="E746" s="421"/>
      <c r="F746" s="422"/>
      <c r="G746" s="422"/>
      <c r="H746" s="422"/>
    </row>
    <row r="747" ht="15.75" customHeight="1">
      <c r="B747" s="421"/>
      <c r="C747" s="421"/>
      <c r="E747" s="421"/>
      <c r="F747" s="422"/>
      <c r="G747" s="422"/>
      <c r="H747" s="422"/>
    </row>
    <row r="748" ht="15.75" customHeight="1">
      <c r="B748" s="421"/>
      <c r="C748" s="421"/>
      <c r="E748" s="421"/>
      <c r="F748" s="422"/>
      <c r="G748" s="422"/>
      <c r="H748" s="422"/>
    </row>
    <row r="749" ht="15.75" customHeight="1">
      <c r="B749" s="421"/>
      <c r="C749" s="421"/>
      <c r="E749" s="421"/>
      <c r="F749" s="422"/>
      <c r="G749" s="422"/>
      <c r="H749" s="422"/>
    </row>
    <row r="750" ht="15.75" customHeight="1">
      <c r="B750" s="421"/>
      <c r="C750" s="421"/>
      <c r="E750" s="421"/>
      <c r="F750" s="422"/>
      <c r="G750" s="422"/>
      <c r="H750" s="422"/>
    </row>
    <row r="751" ht="15.75" customHeight="1">
      <c r="B751" s="421"/>
      <c r="C751" s="421"/>
      <c r="E751" s="421"/>
      <c r="F751" s="422"/>
      <c r="G751" s="422"/>
      <c r="H751" s="422"/>
    </row>
    <row r="752" ht="15.75" customHeight="1">
      <c r="B752" s="421"/>
      <c r="C752" s="421"/>
      <c r="E752" s="421"/>
      <c r="F752" s="422"/>
      <c r="G752" s="422"/>
      <c r="H752" s="422"/>
    </row>
    <row r="753" ht="15.75" customHeight="1">
      <c r="B753" s="421"/>
      <c r="C753" s="421"/>
      <c r="E753" s="421"/>
      <c r="F753" s="422"/>
      <c r="G753" s="422"/>
      <c r="H753" s="422"/>
    </row>
    <row r="754" ht="15.75" customHeight="1">
      <c r="B754" s="421"/>
      <c r="C754" s="421"/>
      <c r="E754" s="421"/>
      <c r="F754" s="422"/>
      <c r="G754" s="422"/>
      <c r="H754" s="422"/>
    </row>
    <row r="755" ht="15.75" customHeight="1">
      <c r="B755" s="421"/>
      <c r="C755" s="421"/>
      <c r="E755" s="421"/>
      <c r="F755" s="422"/>
      <c r="G755" s="422"/>
      <c r="H755" s="422"/>
    </row>
    <row r="756" ht="15.75" customHeight="1">
      <c r="B756" s="421"/>
      <c r="C756" s="421"/>
      <c r="E756" s="421"/>
      <c r="F756" s="422"/>
      <c r="G756" s="422"/>
      <c r="H756" s="422"/>
    </row>
    <row r="757" ht="15.75" customHeight="1">
      <c r="B757" s="421"/>
      <c r="C757" s="421"/>
      <c r="E757" s="421"/>
      <c r="F757" s="422"/>
      <c r="G757" s="422"/>
      <c r="H757" s="422"/>
    </row>
    <row r="758" ht="15.75" customHeight="1">
      <c r="B758" s="421"/>
      <c r="C758" s="421"/>
      <c r="E758" s="421"/>
      <c r="F758" s="422"/>
      <c r="G758" s="422"/>
      <c r="H758" s="422"/>
    </row>
    <row r="759" ht="15.75" customHeight="1">
      <c r="B759" s="421"/>
      <c r="C759" s="421"/>
      <c r="E759" s="421"/>
      <c r="F759" s="422"/>
      <c r="G759" s="422"/>
      <c r="H759" s="422"/>
    </row>
    <row r="760" ht="15.75" customHeight="1">
      <c r="B760" s="421"/>
      <c r="C760" s="421"/>
      <c r="E760" s="421"/>
      <c r="F760" s="422"/>
      <c r="G760" s="422"/>
      <c r="H760" s="422"/>
    </row>
    <row r="761" ht="15.75" customHeight="1">
      <c r="B761" s="421"/>
      <c r="C761" s="421"/>
      <c r="E761" s="421"/>
      <c r="F761" s="422"/>
      <c r="G761" s="422"/>
      <c r="H761" s="422"/>
    </row>
    <row r="762" ht="15.75" customHeight="1">
      <c r="B762" s="421"/>
      <c r="C762" s="421"/>
      <c r="E762" s="421"/>
      <c r="F762" s="422"/>
      <c r="G762" s="422"/>
      <c r="H762" s="422"/>
    </row>
    <row r="763" ht="15.75" customHeight="1">
      <c r="B763" s="421"/>
      <c r="C763" s="421"/>
      <c r="E763" s="421"/>
      <c r="F763" s="422"/>
      <c r="G763" s="422"/>
      <c r="H763" s="422"/>
    </row>
    <row r="764" ht="15.75" customHeight="1">
      <c r="B764" s="421"/>
      <c r="C764" s="421"/>
      <c r="E764" s="421"/>
      <c r="F764" s="422"/>
      <c r="G764" s="422"/>
      <c r="H764" s="422"/>
    </row>
    <row r="765" ht="15.75" customHeight="1">
      <c r="B765" s="421"/>
      <c r="C765" s="421"/>
      <c r="E765" s="421"/>
      <c r="F765" s="422"/>
      <c r="G765" s="422"/>
      <c r="H765" s="422"/>
    </row>
    <row r="766" ht="15.75" customHeight="1">
      <c r="B766" s="421"/>
      <c r="C766" s="421"/>
      <c r="E766" s="421"/>
      <c r="F766" s="422"/>
      <c r="G766" s="422"/>
      <c r="H766" s="422"/>
    </row>
    <row r="767" ht="15.75" customHeight="1">
      <c r="B767" s="421"/>
      <c r="C767" s="421"/>
      <c r="E767" s="421"/>
      <c r="F767" s="422"/>
      <c r="G767" s="422"/>
      <c r="H767" s="422"/>
    </row>
    <row r="768" ht="15.75" customHeight="1">
      <c r="B768" s="421"/>
      <c r="C768" s="421"/>
      <c r="E768" s="421"/>
      <c r="F768" s="422"/>
      <c r="G768" s="422"/>
      <c r="H768" s="422"/>
    </row>
    <row r="769" ht="15.75" customHeight="1">
      <c r="B769" s="421"/>
      <c r="C769" s="421"/>
      <c r="E769" s="421"/>
      <c r="F769" s="422"/>
      <c r="G769" s="422"/>
      <c r="H769" s="422"/>
    </row>
    <row r="770" ht="15.75" customHeight="1">
      <c r="B770" s="421"/>
      <c r="C770" s="421"/>
      <c r="E770" s="421"/>
      <c r="F770" s="422"/>
      <c r="G770" s="422"/>
      <c r="H770" s="422"/>
    </row>
    <row r="771" ht="15.75" customHeight="1">
      <c r="B771" s="421"/>
      <c r="C771" s="421"/>
      <c r="E771" s="421"/>
      <c r="F771" s="422"/>
      <c r="G771" s="422"/>
      <c r="H771" s="422"/>
    </row>
    <row r="772" ht="15.75" customHeight="1">
      <c r="B772" s="421"/>
      <c r="C772" s="421"/>
      <c r="E772" s="421"/>
      <c r="F772" s="422"/>
      <c r="G772" s="422"/>
      <c r="H772" s="422"/>
    </row>
    <row r="773" ht="15.75" customHeight="1">
      <c r="B773" s="421"/>
      <c r="C773" s="421"/>
      <c r="E773" s="421"/>
      <c r="F773" s="422"/>
      <c r="G773" s="422"/>
      <c r="H773" s="422"/>
    </row>
    <row r="774" ht="15.75" customHeight="1">
      <c r="B774" s="421"/>
      <c r="C774" s="421"/>
      <c r="E774" s="421"/>
      <c r="F774" s="422"/>
      <c r="G774" s="422"/>
      <c r="H774" s="422"/>
    </row>
    <row r="775" ht="15.75" customHeight="1">
      <c r="B775" s="421"/>
      <c r="C775" s="421"/>
      <c r="E775" s="421"/>
      <c r="F775" s="422"/>
      <c r="G775" s="422"/>
      <c r="H775" s="422"/>
    </row>
    <row r="776" ht="15.75" customHeight="1">
      <c r="B776" s="421"/>
      <c r="C776" s="421"/>
      <c r="E776" s="421"/>
      <c r="F776" s="422"/>
      <c r="G776" s="422"/>
      <c r="H776" s="422"/>
    </row>
    <row r="777" ht="15.75" customHeight="1">
      <c r="B777" s="421"/>
      <c r="C777" s="421"/>
      <c r="E777" s="421"/>
      <c r="F777" s="422"/>
      <c r="G777" s="422"/>
      <c r="H777" s="422"/>
    </row>
    <row r="778" ht="15.75" customHeight="1">
      <c r="B778" s="421"/>
      <c r="C778" s="421"/>
      <c r="E778" s="421"/>
      <c r="F778" s="422"/>
      <c r="G778" s="422"/>
      <c r="H778" s="422"/>
    </row>
    <row r="779" ht="15.75" customHeight="1">
      <c r="B779" s="421"/>
      <c r="C779" s="421"/>
      <c r="E779" s="421"/>
      <c r="F779" s="422"/>
      <c r="G779" s="422"/>
      <c r="H779" s="422"/>
    </row>
    <row r="780" ht="15.75" customHeight="1">
      <c r="B780" s="421"/>
      <c r="C780" s="421"/>
      <c r="E780" s="421"/>
      <c r="F780" s="422"/>
      <c r="G780" s="422"/>
      <c r="H780" s="422"/>
    </row>
    <row r="781" ht="15.75" customHeight="1">
      <c r="B781" s="421"/>
      <c r="C781" s="421"/>
      <c r="E781" s="421"/>
      <c r="F781" s="422"/>
      <c r="G781" s="422"/>
      <c r="H781" s="422"/>
    </row>
    <row r="782" ht="15.75" customHeight="1">
      <c r="B782" s="421"/>
      <c r="C782" s="421"/>
      <c r="E782" s="421"/>
      <c r="F782" s="422"/>
      <c r="G782" s="422"/>
      <c r="H782" s="422"/>
    </row>
    <row r="783" ht="15.75" customHeight="1">
      <c r="B783" s="421"/>
      <c r="C783" s="421"/>
      <c r="E783" s="421"/>
      <c r="F783" s="422"/>
      <c r="G783" s="422"/>
      <c r="H783" s="422"/>
    </row>
    <row r="784" ht="15.75" customHeight="1">
      <c r="B784" s="421"/>
      <c r="C784" s="421"/>
      <c r="E784" s="421"/>
      <c r="F784" s="422"/>
      <c r="G784" s="422"/>
      <c r="H784" s="422"/>
    </row>
    <row r="785" ht="15.75" customHeight="1">
      <c r="B785" s="421"/>
      <c r="C785" s="421"/>
      <c r="E785" s="421"/>
      <c r="F785" s="422"/>
      <c r="G785" s="422"/>
      <c r="H785" s="422"/>
    </row>
    <row r="786" ht="15.75" customHeight="1">
      <c r="B786" s="421"/>
      <c r="C786" s="421"/>
      <c r="E786" s="421"/>
      <c r="F786" s="422"/>
      <c r="G786" s="422"/>
      <c r="H786" s="422"/>
    </row>
    <row r="787" ht="15.75" customHeight="1">
      <c r="B787" s="421"/>
      <c r="C787" s="421"/>
      <c r="E787" s="421"/>
      <c r="F787" s="422"/>
      <c r="G787" s="422"/>
      <c r="H787" s="422"/>
    </row>
    <row r="788" ht="15.75" customHeight="1">
      <c r="B788" s="421"/>
      <c r="C788" s="421"/>
      <c r="E788" s="421"/>
      <c r="F788" s="422"/>
      <c r="G788" s="422"/>
      <c r="H788" s="422"/>
    </row>
    <row r="789" ht="15.75" customHeight="1">
      <c r="B789" s="421"/>
      <c r="C789" s="421"/>
      <c r="E789" s="421"/>
      <c r="F789" s="422"/>
      <c r="G789" s="422"/>
      <c r="H789" s="422"/>
    </row>
    <row r="790" ht="15.75" customHeight="1">
      <c r="B790" s="421"/>
      <c r="C790" s="421"/>
      <c r="E790" s="421"/>
      <c r="F790" s="422"/>
      <c r="G790" s="422"/>
      <c r="H790" s="422"/>
    </row>
    <row r="791" ht="15.75" customHeight="1">
      <c r="B791" s="421"/>
      <c r="C791" s="421"/>
      <c r="E791" s="421"/>
      <c r="F791" s="422"/>
      <c r="G791" s="422"/>
      <c r="H791" s="422"/>
    </row>
    <row r="792" ht="15.75" customHeight="1">
      <c r="B792" s="421"/>
      <c r="C792" s="421"/>
      <c r="E792" s="421"/>
      <c r="F792" s="422"/>
      <c r="G792" s="422"/>
      <c r="H792" s="422"/>
    </row>
    <row r="793" ht="15.75" customHeight="1">
      <c r="B793" s="421"/>
      <c r="C793" s="421"/>
      <c r="E793" s="421"/>
      <c r="F793" s="422"/>
      <c r="G793" s="422"/>
      <c r="H793" s="422"/>
    </row>
    <row r="794" ht="15.75" customHeight="1">
      <c r="B794" s="421"/>
      <c r="C794" s="421"/>
      <c r="E794" s="421"/>
      <c r="F794" s="422"/>
      <c r="G794" s="422"/>
      <c r="H794" s="422"/>
    </row>
    <row r="795" ht="15.75" customHeight="1">
      <c r="B795" s="421"/>
      <c r="C795" s="421"/>
      <c r="E795" s="421"/>
      <c r="F795" s="422"/>
      <c r="G795" s="422"/>
      <c r="H795" s="422"/>
    </row>
    <row r="796" ht="15.75" customHeight="1">
      <c r="B796" s="421"/>
      <c r="C796" s="421"/>
      <c r="E796" s="421"/>
      <c r="F796" s="422"/>
      <c r="G796" s="422"/>
      <c r="H796" s="422"/>
    </row>
    <row r="797" ht="15.75" customHeight="1">
      <c r="B797" s="421"/>
      <c r="C797" s="421"/>
      <c r="E797" s="421"/>
      <c r="F797" s="422"/>
      <c r="G797" s="422"/>
      <c r="H797" s="422"/>
    </row>
    <row r="798" ht="15.75" customHeight="1">
      <c r="B798" s="421"/>
      <c r="C798" s="421"/>
      <c r="E798" s="421"/>
      <c r="F798" s="422"/>
      <c r="G798" s="422"/>
      <c r="H798" s="422"/>
    </row>
    <row r="799" ht="15.75" customHeight="1">
      <c r="B799" s="421"/>
      <c r="C799" s="421"/>
      <c r="E799" s="421"/>
      <c r="F799" s="422"/>
      <c r="G799" s="422"/>
      <c r="H799" s="422"/>
    </row>
    <row r="800" ht="15.75" customHeight="1">
      <c r="B800" s="421"/>
      <c r="C800" s="421"/>
      <c r="E800" s="421"/>
      <c r="F800" s="422"/>
      <c r="G800" s="422"/>
      <c r="H800" s="422"/>
    </row>
    <row r="801" ht="15.75" customHeight="1">
      <c r="B801" s="421"/>
      <c r="C801" s="421"/>
      <c r="E801" s="421"/>
      <c r="F801" s="422"/>
      <c r="G801" s="422"/>
      <c r="H801" s="422"/>
    </row>
    <row r="802" ht="15.75" customHeight="1">
      <c r="B802" s="421"/>
      <c r="C802" s="421"/>
      <c r="E802" s="421"/>
      <c r="F802" s="422"/>
      <c r="G802" s="422"/>
      <c r="H802" s="422"/>
    </row>
    <row r="803" ht="15.75" customHeight="1">
      <c r="B803" s="421"/>
      <c r="C803" s="421"/>
      <c r="E803" s="421"/>
      <c r="F803" s="422"/>
      <c r="G803" s="422"/>
      <c r="H803" s="422"/>
    </row>
    <row r="804" ht="15.75" customHeight="1">
      <c r="B804" s="421"/>
      <c r="C804" s="421"/>
      <c r="E804" s="421"/>
      <c r="F804" s="422"/>
      <c r="G804" s="422"/>
      <c r="H804" s="422"/>
    </row>
    <row r="805" ht="15.75" customHeight="1">
      <c r="B805" s="421"/>
      <c r="C805" s="421"/>
      <c r="E805" s="421"/>
      <c r="F805" s="422"/>
      <c r="G805" s="422"/>
      <c r="H805" s="422"/>
    </row>
    <row r="806" ht="15.75" customHeight="1">
      <c r="B806" s="421"/>
      <c r="C806" s="421"/>
      <c r="E806" s="421"/>
      <c r="F806" s="422"/>
      <c r="G806" s="422"/>
      <c r="H806" s="422"/>
    </row>
    <row r="807" ht="15.75" customHeight="1">
      <c r="B807" s="421"/>
      <c r="C807" s="421"/>
      <c r="E807" s="421"/>
      <c r="F807" s="422"/>
      <c r="G807" s="422"/>
      <c r="H807" s="422"/>
    </row>
    <row r="808" ht="15.75" customHeight="1">
      <c r="B808" s="421"/>
      <c r="C808" s="421"/>
      <c r="E808" s="421"/>
      <c r="F808" s="422"/>
      <c r="G808" s="422"/>
      <c r="H808" s="422"/>
    </row>
    <row r="809" ht="15.75" customHeight="1">
      <c r="B809" s="421"/>
      <c r="C809" s="421"/>
      <c r="E809" s="421"/>
      <c r="F809" s="422"/>
      <c r="G809" s="422"/>
      <c r="H809" s="422"/>
    </row>
    <row r="810" ht="15.75" customHeight="1">
      <c r="B810" s="421"/>
      <c r="C810" s="421"/>
      <c r="E810" s="421"/>
      <c r="F810" s="422"/>
      <c r="G810" s="422"/>
      <c r="H810" s="422"/>
    </row>
    <row r="811" ht="15.75" customHeight="1">
      <c r="B811" s="421"/>
      <c r="C811" s="421"/>
      <c r="E811" s="421"/>
      <c r="F811" s="422"/>
      <c r="G811" s="422"/>
      <c r="H811" s="422"/>
    </row>
    <row r="812" ht="15.75" customHeight="1">
      <c r="B812" s="421"/>
      <c r="C812" s="421"/>
      <c r="E812" s="421"/>
      <c r="F812" s="422"/>
      <c r="G812" s="422"/>
      <c r="H812" s="422"/>
    </row>
    <row r="813" ht="15.75" customHeight="1">
      <c r="B813" s="421"/>
      <c r="C813" s="421"/>
      <c r="E813" s="421"/>
      <c r="F813" s="422"/>
      <c r="G813" s="422"/>
      <c r="H813" s="422"/>
    </row>
    <row r="814" ht="15.75" customHeight="1">
      <c r="B814" s="421"/>
      <c r="C814" s="421"/>
      <c r="E814" s="421"/>
      <c r="F814" s="422"/>
      <c r="G814" s="422"/>
      <c r="H814" s="422"/>
    </row>
    <row r="815" ht="15.75" customHeight="1">
      <c r="B815" s="421"/>
      <c r="C815" s="421"/>
      <c r="E815" s="421"/>
      <c r="F815" s="422"/>
      <c r="G815" s="422"/>
      <c r="H815" s="422"/>
    </row>
    <row r="816" ht="15.75" customHeight="1">
      <c r="B816" s="421"/>
      <c r="C816" s="421"/>
      <c r="E816" s="421"/>
      <c r="F816" s="422"/>
      <c r="G816" s="422"/>
      <c r="H816" s="422"/>
    </row>
    <row r="817" ht="15.75" customHeight="1">
      <c r="B817" s="421"/>
      <c r="C817" s="421"/>
      <c r="E817" s="421"/>
      <c r="F817" s="422"/>
      <c r="G817" s="422"/>
      <c r="H817" s="422"/>
    </row>
    <row r="818" ht="15.75" customHeight="1">
      <c r="B818" s="421"/>
      <c r="C818" s="421"/>
      <c r="E818" s="421"/>
      <c r="F818" s="422"/>
      <c r="G818" s="422"/>
      <c r="H818" s="422"/>
    </row>
    <row r="819" ht="15.75" customHeight="1">
      <c r="B819" s="421"/>
      <c r="C819" s="421"/>
      <c r="E819" s="421"/>
      <c r="F819" s="422"/>
      <c r="G819" s="422"/>
      <c r="H819" s="422"/>
    </row>
    <row r="820" ht="15.75" customHeight="1">
      <c r="B820" s="421"/>
      <c r="C820" s="421"/>
      <c r="E820" s="421"/>
      <c r="F820" s="422"/>
      <c r="G820" s="422"/>
      <c r="H820" s="422"/>
    </row>
    <row r="821" ht="15.75" customHeight="1">
      <c r="B821" s="421"/>
      <c r="C821" s="421"/>
      <c r="E821" s="421"/>
      <c r="F821" s="422"/>
      <c r="G821" s="422"/>
      <c r="H821" s="422"/>
    </row>
    <row r="822" ht="15.75" customHeight="1">
      <c r="B822" s="421"/>
      <c r="C822" s="421"/>
      <c r="E822" s="421"/>
      <c r="F822" s="422"/>
      <c r="G822" s="422"/>
      <c r="H822" s="422"/>
    </row>
    <row r="823" ht="15.75" customHeight="1">
      <c r="B823" s="421"/>
      <c r="C823" s="421"/>
      <c r="E823" s="421"/>
      <c r="F823" s="422"/>
      <c r="G823" s="422"/>
      <c r="H823" s="422"/>
    </row>
    <row r="824" ht="15.75" customHeight="1">
      <c r="B824" s="421"/>
      <c r="C824" s="421"/>
      <c r="E824" s="421"/>
      <c r="F824" s="422"/>
      <c r="G824" s="422"/>
      <c r="H824" s="422"/>
    </row>
    <row r="825" ht="15.75" customHeight="1">
      <c r="B825" s="421"/>
      <c r="C825" s="421"/>
      <c r="E825" s="421"/>
      <c r="F825" s="422"/>
      <c r="G825" s="422"/>
      <c r="H825" s="422"/>
    </row>
    <row r="826" ht="15.75" customHeight="1">
      <c r="B826" s="421"/>
      <c r="C826" s="421"/>
      <c r="E826" s="421"/>
      <c r="F826" s="422"/>
      <c r="G826" s="422"/>
      <c r="H826" s="422"/>
    </row>
    <row r="827" ht="15.75" customHeight="1">
      <c r="B827" s="421"/>
      <c r="C827" s="421"/>
      <c r="E827" s="421"/>
      <c r="F827" s="422"/>
      <c r="G827" s="422"/>
      <c r="H827" s="422"/>
    </row>
    <row r="828" ht="15.75" customHeight="1">
      <c r="B828" s="421"/>
      <c r="C828" s="421"/>
      <c r="E828" s="421"/>
      <c r="F828" s="422"/>
      <c r="G828" s="422"/>
      <c r="H828" s="422"/>
    </row>
    <row r="829" ht="15.75" customHeight="1">
      <c r="B829" s="421"/>
      <c r="C829" s="421"/>
      <c r="E829" s="421"/>
      <c r="F829" s="422"/>
      <c r="G829" s="422"/>
      <c r="H829" s="422"/>
    </row>
    <row r="830" ht="15.75" customHeight="1">
      <c r="B830" s="421"/>
      <c r="C830" s="421"/>
      <c r="E830" s="421"/>
      <c r="F830" s="422"/>
      <c r="G830" s="422"/>
      <c r="H830" s="422"/>
    </row>
    <row r="831" ht="15.75" customHeight="1">
      <c r="B831" s="421"/>
      <c r="C831" s="421"/>
      <c r="E831" s="421"/>
      <c r="F831" s="422"/>
      <c r="G831" s="422"/>
      <c r="H831" s="422"/>
    </row>
    <row r="832" ht="15.75" customHeight="1">
      <c r="B832" s="421"/>
      <c r="C832" s="421"/>
      <c r="E832" s="421"/>
      <c r="F832" s="422"/>
      <c r="G832" s="422"/>
      <c r="H832" s="422"/>
    </row>
    <row r="833" ht="15.75" customHeight="1">
      <c r="B833" s="421"/>
      <c r="C833" s="421"/>
      <c r="E833" s="421"/>
      <c r="F833" s="422"/>
      <c r="G833" s="422"/>
      <c r="H833" s="422"/>
    </row>
    <row r="834" ht="15.75" customHeight="1">
      <c r="B834" s="421"/>
      <c r="C834" s="421"/>
      <c r="E834" s="421"/>
      <c r="F834" s="422"/>
      <c r="G834" s="422"/>
      <c r="H834" s="422"/>
    </row>
    <row r="835" ht="15.75" customHeight="1">
      <c r="B835" s="421"/>
      <c r="C835" s="421"/>
      <c r="E835" s="421"/>
      <c r="F835" s="422"/>
      <c r="G835" s="422"/>
      <c r="H835" s="422"/>
    </row>
    <row r="836" ht="15.75" customHeight="1">
      <c r="B836" s="421"/>
      <c r="C836" s="421"/>
      <c r="E836" s="421"/>
      <c r="F836" s="422"/>
      <c r="G836" s="422"/>
      <c r="H836" s="422"/>
    </row>
    <row r="837" ht="15.75" customHeight="1">
      <c r="B837" s="421"/>
      <c r="C837" s="421"/>
      <c r="E837" s="421"/>
      <c r="F837" s="422"/>
      <c r="G837" s="422"/>
      <c r="H837" s="422"/>
    </row>
    <row r="838" ht="15.75" customHeight="1">
      <c r="B838" s="421"/>
      <c r="C838" s="421"/>
      <c r="E838" s="421"/>
      <c r="F838" s="422"/>
      <c r="G838" s="422"/>
      <c r="H838" s="422"/>
    </row>
    <row r="839" ht="15.75" customHeight="1">
      <c r="B839" s="421"/>
      <c r="C839" s="421"/>
      <c r="E839" s="421"/>
      <c r="F839" s="422"/>
      <c r="G839" s="422"/>
      <c r="H839" s="422"/>
    </row>
    <row r="840" ht="15.75" customHeight="1">
      <c r="B840" s="421"/>
      <c r="C840" s="421"/>
      <c r="E840" s="421"/>
      <c r="F840" s="422"/>
      <c r="G840" s="422"/>
      <c r="H840" s="422"/>
    </row>
    <row r="841" ht="15.75" customHeight="1">
      <c r="B841" s="421"/>
      <c r="C841" s="421"/>
      <c r="E841" s="421"/>
      <c r="F841" s="422"/>
      <c r="G841" s="422"/>
      <c r="H841" s="422"/>
    </row>
    <row r="842" ht="15.75" customHeight="1">
      <c r="B842" s="421"/>
      <c r="C842" s="421"/>
      <c r="E842" s="421"/>
      <c r="F842" s="422"/>
      <c r="G842" s="422"/>
      <c r="H842" s="422"/>
    </row>
    <row r="843" ht="15.75" customHeight="1">
      <c r="B843" s="421"/>
      <c r="C843" s="421"/>
      <c r="E843" s="421"/>
      <c r="F843" s="422"/>
      <c r="G843" s="422"/>
      <c r="H843" s="422"/>
    </row>
    <row r="844" ht="15.75" customHeight="1">
      <c r="B844" s="421"/>
      <c r="C844" s="421"/>
      <c r="E844" s="421"/>
      <c r="F844" s="422"/>
      <c r="G844" s="422"/>
      <c r="H844" s="422"/>
    </row>
    <row r="845" ht="15.75" customHeight="1">
      <c r="B845" s="421"/>
      <c r="C845" s="421"/>
      <c r="E845" s="421"/>
      <c r="F845" s="422"/>
      <c r="G845" s="422"/>
      <c r="H845" s="422"/>
    </row>
    <row r="846" ht="15.75" customHeight="1">
      <c r="B846" s="421"/>
      <c r="C846" s="421"/>
      <c r="E846" s="421"/>
      <c r="F846" s="422"/>
      <c r="G846" s="422"/>
      <c r="H846" s="422"/>
    </row>
    <row r="847" ht="15.75" customHeight="1">
      <c r="B847" s="421"/>
      <c r="C847" s="421"/>
      <c r="E847" s="421"/>
      <c r="F847" s="422"/>
      <c r="G847" s="422"/>
      <c r="H847" s="422"/>
    </row>
    <row r="848" ht="15.75" customHeight="1">
      <c r="B848" s="421"/>
      <c r="C848" s="421"/>
      <c r="E848" s="421"/>
      <c r="F848" s="422"/>
      <c r="G848" s="422"/>
      <c r="H848" s="422"/>
    </row>
    <row r="849" ht="15.75" customHeight="1">
      <c r="B849" s="421"/>
      <c r="C849" s="421"/>
      <c r="E849" s="421"/>
      <c r="F849" s="422"/>
      <c r="G849" s="422"/>
      <c r="H849" s="422"/>
    </row>
    <row r="850" ht="15.75" customHeight="1">
      <c r="B850" s="421"/>
      <c r="C850" s="421"/>
      <c r="E850" s="421"/>
      <c r="F850" s="422"/>
      <c r="G850" s="422"/>
      <c r="H850" s="422"/>
    </row>
    <row r="851" ht="15.75" customHeight="1">
      <c r="B851" s="421"/>
      <c r="C851" s="421"/>
      <c r="E851" s="421"/>
      <c r="F851" s="422"/>
      <c r="G851" s="422"/>
      <c r="H851" s="422"/>
    </row>
    <row r="852" ht="15.75" customHeight="1">
      <c r="B852" s="421"/>
      <c r="C852" s="421"/>
      <c r="E852" s="421"/>
      <c r="F852" s="422"/>
      <c r="G852" s="422"/>
      <c r="H852" s="422"/>
    </row>
    <row r="853" ht="15.75" customHeight="1">
      <c r="B853" s="421"/>
      <c r="C853" s="421"/>
      <c r="E853" s="421"/>
      <c r="F853" s="422"/>
      <c r="G853" s="422"/>
      <c r="H853" s="422"/>
    </row>
    <row r="854" ht="15.75" customHeight="1">
      <c r="B854" s="421"/>
      <c r="C854" s="421"/>
      <c r="E854" s="421"/>
      <c r="F854" s="422"/>
      <c r="G854" s="422"/>
      <c r="H854" s="422"/>
    </row>
    <row r="855" ht="15.75" customHeight="1">
      <c r="B855" s="421"/>
      <c r="C855" s="421"/>
      <c r="E855" s="421"/>
      <c r="F855" s="422"/>
      <c r="G855" s="422"/>
      <c r="H855" s="422"/>
    </row>
    <row r="856" ht="15.75" customHeight="1">
      <c r="B856" s="421"/>
      <c r="C856" s="421"/>
      <c r="E856" s="421"/>
      <c r="F856" s="422"/>
      <c r="G856" s="422"/>
      <c r="H856" s="422"/>
    </row>
    <row r="857" ht="15.75" customHeight="1">
      <c r="B857" s="421"/>
      <c r="C857" s="421"/>
      <c r="E857" s="421"/>
      <c r="F857" s="422"/>
      <c r="G857" s="422"/>
      <c r="H857" s="422"/>
    </row>
    <row r="858" ht="15.75" customHeight="1">
      <c r="B858" s="421"/>
      <c r="C858" s="421"/>
      <c r="E858" s="421"/>
      <c r="F858" s="422"/>
      <c r="G858" s="422"/>
      <c r="H858" s="422"/>
    </row>
    <row r="859" ht="15.75" customHeight="1">
      <c r="B859" s="421"/>
      <c r="C859" s="421"/>
      <c r="E859" s="421"/>
      <c r="F859" s="422"/>
      <c r="G859" s="422"/>
      <c r="H859" s="422"/>
    </row>
    <row r="860" ht="15.75" customHeight="1">
      <c r="B860" s="421"/>
      <c r="C860" s="421"/>
      <c r="E860" s="421"/>
      <c r="F860" s="422"/>
      <c r="G860" s="422"/>
      <c r="H860" s="422"/>
    </row>
    <row r="861" ht="15.75" customHeight="1">
      <c r="B861" s="421"/>
      <c r="C861" s="421"/>
      <c r="E861" s="421"/>
      <c r="F861" s="422"/>
      <c r="G861" s="422"/>
      <c r="H861" s="422"/>
    </row>
    <row r="862" ht="15.75" customHeight="1">
      <c r="B862" s="421"/>
      <c r="C862" s="421"/>
      <c r="E862" s="421"/>
      <c r="F862" s="422"/>
      <c r="G862" s="422"/>
      <c r="H862" s="422"/>
    </row>
    <row r="863" ht="15.75" customHeight="1">
      <c r="B863" s="421"/>
      <c r="C863" s="421"/>
      <c r="E863" s="421"/>
      <c r="F863" s="422"/>
      <c r="G863" s="422"/>
      <c r="H863" s="422"/>
    </row>
    <row r="864" ht="15.75" customHeight="1">
      <c r="B864" s="421"/>
      <c r="C864" s="421"/>
      <c r="E864" s="421"/>
      <c r="F864" s="422"/>
      <c r="G864" s="422"/>
      <c r="H864" s="422"/>
    </row>
    <row r="865" ht="15.75" customHeight="1">
      <c r="B865" s="421"/>
      <c r="C865" s="421"/>
      <c r="E865" s="421"/>
      <c r="F865" s="422"/>
      <c r="G865" s="422"/>
      <c r="H865" s="422"/>
    </row>
    <row r="866" ht="15.75" customHeight="1">
      <c r="B866" s="421"/>
      <c r="C866" s="421"/>
      <c r="E866" s="421"/>
      <c r="F866" s="422"/>
      <c r="G866" s="422"/>
      <c r="H866" s="422"/>
    </row>
    <row r="867" ht="15.75" customHeight="1">
      <c r="B867" s="421"/>
      <c r="C867" s="421"/>
      <c r="E867" s="421"/>
      <c r="F867" s="422"/>
      <c r="G867" s="422"/>
      <c r="H867" s="422"/>
    </row>
    <row r="868" ht="15.75" customHeight="1">
      <c r="B868" s="421"/>
      <c r="C868" s="421"/>
      <c r="E868" s="421"/>
      <c r="F868" s="422"/>
      <c r="G868" s="422"/>
      <c r="H868" s="422"/>
    </row>
    <row r="869" ht="15.75" customHeight="1">
      <c r="B869" s="421"/>
      <c r="C869" s="421"/>
      <c r="E869" s="421"/>
      <c r="F869" s="422"/>
      <c r="G869" s="422"/>
      <c r="H869" s="422"/>
    </row>
    <row r="870" ht="15.75" customHeight="1">
      <c r="B870" s="421"/>
      <c r="C870" s="421"/>
      <c r="E870" s="421"/>
      <c r="F870" s="422"/>
      <c r="G870" s="422"/>
      <c r="H870" s="422"/>
    </row>
    <row r="871" ht="15.75" customHeight="1">
      <c r="B871" s="421"/>
      <c r="C871" s="421"/>
      <c r="E871" s="421"/>
      <c r="F871" s="422"/>
      <c r="G871" s="422"/>
      <c r="H871" s="422"/>
    </row>
    <row r="872" ht="15.75" customHeight="1">
      <c r="B872" s="421"/>
      <c r="C872" s="421"/>
      <c r="E872" s="421"/>
      <c r="F872" s="422"/>
      <c r="G872" s="422"/>
      <c r="H872" s="422"/>
    </row>
    <row r="873" ht="15.75" customHeight="1">
      <c r="B873" s="421"/>
      <c r="C873" s="421"/>
      <c r="E873" s="421"/>
      <c r="F873" s="422"/>
      <c r="G873" s="422"/>
      <c r="H873" s="422"/>
    </row>
    <row r="874" ht="15.75" customHeight="1">
      <c r="B874" s="421"/>
      <c r="C874" s="421"/>
      <c r="E874" s="421"/>
      <c r="F874" s="422"/>
      <c r="G874" s="422"/>
      <c r="H874" s="422"/>
    </row>
    <row r="875" ht="15.75" customHeight="1">
      <c r="B875" s="421"/>
      <c r="C875" s="421"/>
      <c r="E875" s="421"/>
      <c r="F875" s="422"/>
      <c r="G875" s="422"/>
      <c r="H875" s="422"/>
    </row>
    <row r="876" ht="15.75" customHeight="1">
      <c r="B876" s="421"/>
      <c r="C876" s="421"/>
      <c r="E876" s="421"/>
      <c r="F876" s="422"/>
      <c r="G876" s="422"/>
      <c r="H876" s="422"/>
    </row>
    <row r="877" ht="15.75" customHeight="1">
      <c r="B877" s="421"/>
      <c r="C877" s="421"/>
      <c r="E877" s="421"/>
      <c r="F877" s="422"/>
      <c r="G877" s="422"/>
      <c r="H877" s="422"/>
    </row>
    <row r="878" ht="15.75" customHeight="1">
      <c r="B878" s="421"/>
      <c r="C878" s="421"/>
      <c r="E878" s="421"/>
      <c r="F878" s="422"/>
      <c r="G878" s="422"/>
      <c r="H878" s="422"/>
    </row>
    <row r="879" ht="15.75" customHeight="1">
      <c r="B879" s="421"/>
      <c r="C879" s="421"/>
      <c r="E879" s="421"/>
      <c r="F879" s="422"/>
      <c r="G879" s="422"/>
      <c r="H879" s="422"/>
    </row>
    <row r="880" ht="15.75" customHeight="1">
      <c r="B880" s="421"/>
      <c r="C880" s="421"/>
      <c r="E880" s="421"/>
      <c r="F880" s="422"/>
      <c r="G880" s="422"/>
      <c r="H880" s="422"/>
    </row>
    <row r="881" ht="15.75" customHeight="1">
      <c r="B881" s="421"/>
      <c r="C881" s="421"/>
      <c r="E881" s="421"/>
      <c r="F881" s="422"/>
      <c r="G881" s="422"/>
      <c r="H881" s="422"/>
    </row>
    <row r="882" ht="15.75" customHeight="1">
      <c r="B882" s="421"/>
      <c r="C882" s="421"/>
      <c r="E882" s="421"/>
      <c r="F882" s="422"/>
      <c r="G882" s="422"/>
      <c r="H882" s="422"/>
    </row>
    <row r="883" ht="15.75" customHeight="1">
      <c r="B883" s="421"/>
      <c r="C883" s="421"/>
      <c r="E883" s="421"/>
      <c r="F883" s="422"/>
      <c r="G883" s="422"/>
      <c r="H883" s="422"/>
    </row>
    <row r="884" ht="15.75" customHeight="1">
      <c r="B884" s="421"/>
      <c r="C884" s="421"/>
      <c r="E884" s="421"/>
      <c r="F884" s="422"/>
      <c r="G884" s="422"/>
      <c r="H884" s="422"/>
    </row>
    <row r="885" ht="15.75" customHeight="1">
      <c r="B885" s="421"/>
      <c r="C885" s="421"/>
      <c r="E885" s="421"/>
      <c r="F885" s="422"/>
      <c r="G885" s="422"/>
      <c r="H885" s="422"/>
    </row>
    <row r="886" ht="15.75" customHeight="1">
      <c r="B886" s="421"/>
      <c r="C886" s="421"/>
      <c r="E886" s="421"/>
      <c r="F886" s="422"/>
      <c r="G886" s="422"/>
      <c r="H886" s="422"/>
    </row>
    <row r="887" ht="15.75" customHeight="1">
      <c r="B887" s="421"/>
      <c r="C887" s="421"/>
      <c r="E887" s="421"/>
      <c r="F887" s="422"/>
      <c r="G887" s="422"/>
      <c r="H887" s="422"/>
    </row>
    <row r="888" ht="15.75" customHeight="1">
      <c r="B888" s="421"/>
      <c r="C888" s="421"/>
      <c r="E888" s="421"/>
      <c r="F888" s="422"/>
      <c r="G888" s="422"/>
      <c r="H888" s="422"/>
    </row>
    <row r="889" ht="15.75" customHeight="1">
      <c r="B889" s="421"/>
      <c r="C889" s="421"/>
      <c r="E889" s="421"/>
      <c r="F889" s="422"/>
      <c r="G889" s="422"/>
      <c r="H889" s="422"/>
    </row>
    <row r="890" ht="15.75" customHeight="1">
      <c r="B890" s="421"/>
      <c r="C890" s="421"/>
      <c r="E890" s="421"/>
      <c r="F890" s="422"/>
      <c r="G890" s="422"/>
      <c r="H890" s="422"/>
    </row>
    <row r="891" ht="15.75" customHeight="1">
      <c r="B891" s="421"/>
      <c r="C891" s="421"/>
      <c r="E891" s="421"/>
      <c r="F891" s="422"/>
      <c r="G891" s="422"/>
      <c r="H891" s="422"/>
    </row>
    <row r="892" ht="15.75" customHeight="1">
      <c r="B892" s="421"/>
      <c r="C892" s="421"/>
      <c r="E892" s="421"/>
      <c r="F892" s="422"/>
      <c r="G892" s="422"/>
      <c r="H892" s="422"/>
    </row>
    <row r="893" ht="15.75" customHeight="1">
      <c r="B893" s="421"/>
      <c r="C893" s="421"/>
      <c r="E893" s="421"/>
      <c r="F893" s="422"/>
      <c r="G893" s="422"/>
      <c r="H893" s="422"/>
    </row>
    <row r="894" ht="15.75" customHeight="1">
      <c r="B894" s="421"/>
      <c r="C894" s="421"/>
      <c r="E894" s="421"/>
      <c r="F894" s="422"/>
      <c r="G894" s="422"/>
      <c r="H894" s="422"/>
    </row>
    <row r="895" ht="15.75" customHeight="1">
      <c r="B895" s="421"/>
      <c r="C895" s="421"/>
      <c r="E895" s="421"/>
      <c r="F895" s="422"/>
      <c r="G895" s="422"/>
      <c r="H895" s="422"/>
    </row>
    <row r="896" ht="15.75" customHeight="1">
      <c r="B896" s="421"/>
      <c r="C896" s="421"/>
      <c r="E896" s="421"/>
      <c r="F896" s="422"/>
      <c r="G896" s="422"/>
      <c r="H896" s="422"/>
    </row>
    <row r="897" ht="15.75" customHeight="1">
      <c r="B897" s="421"/>
      <c r="C897" s="421"/>
      <c r="E897" s="421"/>
      <c r="F897" s="422"/>
      <c r="G897" s="422"/>
      <c r="H897" s="422"/>
    </row>
    <row r="898" ht="15.75" customHeight="1">
      <c r="B898" s="421"/>
      <c r="C898" s="421"/>
      <c r="E898" s="421"/>
      <c r="F898" s="422"/>
      <c r="G898" s="422"/>
      <c r="H898" s="422"/>
    </row>
    <row r="899" ht="15.75" customHeight="1">
      <c r="B899" s="421"/>
      <c r="C899" s="421"/>
      <c r="E899" s="421"/>
      <c r="F899" s="422"/>
      <c r="G899" s="422"/>
      <c r="H899" s="422"/>
    </row>
    <row r="900" ht="15.75" customHeight="1">
      <c r="B900" s="421"/>
      <c r="C900" s="421"/>
      <c r="E900" s="421"/>
      <c r="F900" s="422"/>
      <c r="G900" s="422"/>
      <c r="H900" s="422"/>
    </row>
    <row r="901" ht="15.75" customHeight="1">
      <c r="B901" s="421"/>
      <c r="C901" s="421"/>
      <c r="E901" s="421"/>
      <c r="F901" s="422"/>
      <c r="G901" s="422"/>
      <c r="H901" s="422"/>
    </row>
    <row r="902" ht="15.75" customHeight="1">
      <c r="B902" s="421"/>
      <c r="C902" s="421"/>
      <c r="E902" s="421"/>
      <c r="F902" s="422"/>
      <c r="G902" s="422"/>
      <c r="H902" s="422"/>
    </row>
    <row r="903" ht="15.75" customHeight="1">
      <c r="B903" s="421"/>
      <c r="C903" s="421"/>
      <c r="E903" s="421"/>
      <c r="F903" s="422"/>
      <c r="G903" s="422"/>
      <c r="H903" s="422"/>
    </row>
    <row r="904" ht="15.75" customHeight="1">
      <c r="B904" s="421"/>
      <c r="C904" s="421"/>
      <c r="E904" s="421"/>
      <c r="F904" s="422"/>
      <c r="G904" s="422"/>
      <c r="H904" s="422"/>
    </row>
    <row r="905" ht="15.75" customHeight="1">
      <c r="B905" s="421"/>
      <c r="C905" s="421"/>
      <c r="E905" s="421"/>
      <c r="F905" s="422"/>
      <c r="G905" s="422"/>
      <c r="H905" s="422"/>
    </row>
    <row r="906" ht="15.75" customHeight="1">
      <c r="B906" s="421"/>
      <c r="C906" s="421"/>
      <c r="E906" s="421"/>
      <c r="F906" s="422"/>
      <c r="G906" s="422"/>
      <c r="H906" s="422"/>
    </row>
    <row r="907" ht="15.75" customHeight="1">
      <c r="B907" s="421"/>
      <c r="C907" s="421"/>
      <c r="E907" s="421"/>
      <c r="F907" s="422"/>
      <c r="G907" s="422"/>
      <c r="H907" s="422"/>
    </row>
    <row r="908" ht="15.75" customHeight="1">
      <c r="B908" s="421"/>
      <c r="C908" s="421"/>
      <c r="E908" s="421"/>
      <c r="F908" s="422"/>
      <c r="G908" s="422"/>
      <c r="H908" s="422"/>
    </row>
    <row r="909" ht="15.75" customHeight="1">
      <c r="B909" s="421"/>
      <c r="C909" s="421"/>
      <c r="E909" s="421"/>
      <c r="F909" s="422"/>
      <c r="G909" s="422"/>
      <c r="H909" s="422"/>
    </row>
    <row r="910" ht="15.75" customHeight="1">
      <c r="B910" s="421"/>
      <c r="C910" s="421"/>
      <c r="E910" s="421"/>
      <c r="F910" s="422"/>
      <c r="G910" s="422"/>
      <c r="H910" s="422"/>
    </row>
    <row r="911" ht="15.75" customHeight="1">
      <c r="B911" s="421"/>
      <c r="C911" s="421"/>
      <c r="E911" s="421"/>
      <c r="F911" s="422"/>
      <c r="G911" s="422"/>
      <c r="H911" s="422"/>
    </row>
    <row r="912" ht="15.75" customHeight="1">
      <c r="B912" s="421"/>
      <c r="C912" s="421"/>
      <c r="E912" s="421"/>
      <c r="F912" s="422"/>
      <c r="G912" s="422"/>
      <c r="H912" s="422"/>
    </row>
    <row r="913" ht="15.75" customHeight="1">
      <c r="B913" s="421"/>
      <c r="C913" s="421"/>
      <c r="E913" s="421"/>
      <c r="F913" s="422"/>
      <c r="G913" s="422"/>
      <c r="H913" s="422"/>
    </row>
    <row r="914" ht="15.75" customHeight="1">
      <c r="B914" s="421"/>
      <c r="C914" s="421"/>
      <c r="E914" s="421"/>
      <c r="F914" s="422"/>
      <c r="G914" s="422"/>
      <c r="H914" s="422"/>
    </row>
    <row r="915" ht="15.75" customHeight="1">
      <c r="B915" s="421"/>
      <c r="C915" s="421"/>
      <c r="E915" s="421"/>
      <c r="F915" s="422"/>
      <c r="G915" s="422"/>
      <c r="H915" s="422"/>
    </row>
    <row r="916" ht="15.75" customHeight="1">
      <c r="B916" s="421"/>
      <c r="C916" s="421"/>
      <c r="E916" s="421"/>
      <c r="F916" s="422"/>
      <c r="G916" s="422"/>
      <c r="H916" s="422"/>
    </row>
    <row r="917" ht="15.75" customHeight="1">
      <c r="B917" s="421"/>
      <c r="C917" s="421"/>
      <c r="E917" s="421"/>
      <c r="F917" s="422"/>
      <c r="G917" s="422"/>
      <c r="H917" s="422"/>
    </row>
    <row r="918" ht="15.75" customHeight="1">
      <c r="B918" s="421"/>
      <c r="C918" s="421"/>
      <c r="E918" s="421"/>
      <c r="F918" s="422"/>
      <c r="G918" s="422"/>
      <c r="H918" s="422"/>
    </row>
    <row r="919" ht="15.75" customHeight="1">
      <c r="B919" s="421"/>
      <c r="C919" s="421"/>
      <c r="E919" s="421"/>
      <c r="F919" s="422"/>
      <c r="G919" s="422"/>
      <c r="H919" s="422"/>
    </row>
    <row r="920" ht="15.75" customHeight="1">
      <c r="B920" s="421"/>
      <c r="C920" s="421"/>
      <c r="E920" s="421"/>
      <c r="F920" s="422"/>
      <c r="G920" s="422"/>
      <c r="H920" s="422"/>
    </row>
    <row r="921" ht="15.75" customHeight="1">
      <c r="B921" s="421"/>
      <c r="C921" s="421"/>
      <c r="E921" s="421"/>
      <c r="F921" s="422"/>
      <c r="G921" s="422"/>
      <c r="H921" s="422"/>
    </row>
    <row r="922" ht="15.75" customHeight="1">
      <c r="B922" s="421"/>
      <c r="C922" s="421"/>
      <c r="E922" s="421"/>
      <c r="F922" s="422"/>
      <c r="G922" s="422"/>
      <c r="H922" s="422"/>
    </row>
    <row r="923" ht="15.75" customHeight="1">
      <c r="B923" s="421"/>
      <c r="C923" s="421"/>
      <c r="E923" s="421"/>
      <c r="F923" s="422"/>
      <c r="G923" s="422"/>
      <c r="H923" s="422"/>
    </row>
    <row r="924" ht="15.75" customHeight="1">
      <c r="B924" s="421"/>
      <c r="C924" s="421"/>
      <c r="E924" s="421"/>
      <c r="F924" s="422"/>
      <c r="G924" s="422"/>
      <c r="H924" s="422"/>
    </row>
    <row r="925" ht="15.75" customHeight="1">
      <c r="B925" s="421"/>
      <c r="C925" s="421"/>
      <c r="E925" s="421"/>
      <c r="F925" s="422"/>
      <c r="G925" s="422"/>
      <c r="H925" s="422"/>
    </row>
    <row r="926" ht="15.75" customHeight="1">
      <c r="B926" s="421"/>
      <c r="C926" s="421"/>
      <c r="E926" s="421"/>
      <c r="F926" s="422"/>
      <c r="G926" s="422"/>
      <c r="H926" s="422"/>
    </row>
    <row r="927" ht="15.75" customHeight="1">
      <c r="B927" s="421"/>
      <c r="C927" s="421"/>
      <c r="E927" s="421"/>
      <c r="F927" s="422"/>
      <c r="G927" s="422"/>
      <c r="H927" s="422"/>
    </row>
    <row r="928" ht="15.75" customHeight="1">
      <c r="B928" s="421"/>
      <c r="C928" s="421"/>
      <c r="E928" s="421"/>
      <c r="F928" s="422"/>
      <c r="G928" s="422"/>
      <c r="H928" s="422"/>
    </row>
    <row r="929" ht="15.75" customHeight="1">
      <c r="B929" s="421"/>
      <c r="C929" s="421"/>
      <c r="E929" s="421"/>
      <c r="F929" s="422"/>
      <c r="G929" s="422"/>
      <c r="H929" s="422"/>
    </row>
    <row r="930" ht="15.75" customHeight="1">
      <c r="B930" s="421"/>
      <c r="C930" s="421"/>
      <c r="E930" s="421"/>
      <c r="F930" s="422"/>
      <c r="G930" s="422"/>
      <c r="H930" s="422"/>
    </row>
    <row r="931" ht="15.75" customHeight="1">
      <c r="B931" s="421"/>
      <c r="C931" s="421"/>
      <c r="E931" s="421"/>
      <c r="F931" s="422"/>
      <c r="G931" s="422"/>
      <c r="H931" s="422"/>
    </row>
    <row r="932" ht="15.75" customHeight="1">
      <c r="B932" s="421"/>
      <c r="C932" s="421"/>
      <c r="E932" s="421"/>
      <c r="F932" s="422"/>
      <c r="G932" s="422"/>
      <c r="H932" s="422"/>
    </row>
    <row r="933" ht="15.75" customHeight="1">
      <c r="B933" s="421"/>
      <c r="C933" s="421"/>
      <c r="E933" s="421"/>
      <c r="F933" s="422"/>
      <c r="G933" s="422"/>
      <c r="H933" s="422"/>
    </row>
    <row r="934" ht="15.75" customHeight="1">
      <c r="B934" s="421"/>
      <c r="C934" s="421"/>
      <c r="E934" s="421"/>
      <c r="F934" s="422"/>
      <c r="G934" s="422"/>
      <c r="H934" s="422"/>
    </row>
    <row r="935" ht="15.75" customHeight="1">
      <c r="B935" s="421"/>
      <c r="C935" s="421"/>
      <c r="E935" s="421"/>
      <c r="F935" s="422"/>
      <c r="G935" s="422"/>
      <c r="H935" s="422"/>
    </row>
    <row r="936" ht="15.75" customHeight="1">
      <c r="B936" s="421"/>
      <c r="C936" s="421"/>
      <c r="E936" s="421"/>
      <c r="F936" s="422"/>
      <c r="G936" s="422"/>
      <c r="H936" s="422"/>
    </row>
    <row r="937" ht="15.75" customHeight="1">
      <c r="B937" s="421"/>
      <c r="C937" s="421"/>
      <c r="E937" s="421"/>
      <c r="F937" s="422"/>
      <c r="G937" s="422"/>
      <c r="H937" s="422"/>
    </row>
    <row r="938" ht="15.75" customHeight="1">
      <c r="B938" s="421"/>
      <c r="C938" s="421"/>
      <c r="E938" s="421"/>
      <c r="F938" s="422"/>
      <c r="G938" s="422"/>
      <c r="H938" s="422"/>
    </row>
    <row r="939" ht="15.75" customHeight="1">
      <c r="B939" s="421"/>
      <c r="C939" s="421"/>
      <c r="E939" s="421"/>
      <c r="F939" s="422"/>
      <c r="G939" s="422"/>
      <c r="H939" s="422"/>
    </row>
    <row r="940" ht="15.75" customHeight="1">
      <c r="B940" s="421"/>
      <c r="C940" s="421"/>
      <c r="E940" s="421"/>
      <c r="F940" s="422"/>
      <c r="G940" s="422"/>
      <c r="H940" s="422"/>
    </row>
    <row r="941" ht="15.75" customHeight="1">
      <c r="B941" s="421"/>
      <c r="C941" s="421"/>
      <c r="E941" s="421"/>
      <c r="F941" s="422"/>
      <c r="G941" s="422"/>
      <c r="H941" s="422"/>
    </row>
    <row r="942" ht="15.75" customHeight="1">
      <c r="B942" s="421"/>
      <c r="C942" s="421"/>
      <c r="E942" s="421"/>
      <c r="F942" s="422"/>
      <c r="G942" s="422"/>
      <c r="H942" s="422"/>
    </row>
    <row r="943" ht="15.75" customHeight="1">
      <c r="B943" s="421"/>
      <c r="C943" s="421"/>
      <c r="E943" s="421"/>
      <c r="F943" s="422"/>
      <c r="G943" s="422"/>
      <c r="H943" s="422"/>
    </row>
    <row r="944" ht="15.75" customHeight="1">
      <c r="B944" s="421"/>
      <c r="C944" s="421"/>
      <c r="E944" s="421"/>
      <c r="F944" s="422"/>
      <c r="G944" s="422"/>
      <c r="H944" s="422"/>
    </row>
    <row r="945" ht="15.75" customHeight="1">
      <c r="B945" s="421"/>
      <c r="C945" s="421"/>
      <c r="E945" s="421"/>
      <c r="F945" s="422"/>
      <c r="G945" s="422"/>
      <c r="H945" s="422"/>
    </row>
    <row r="946" ht="15.75" customHeight="1">
      <c r="B946" s="421"/>
      <c r="C946" s="421"/>
      <c r="E946" s="421"/>
      <c r="F946" s="422"/>
      <c r="G946" s="422"/>
      <c r="H946" s="422"/>
    </row>
    <row r="947" ht="15.75" customHeight="1">
      <c r="B947" s="421"/>
      <c r="C947" s="421"/>
      <c r="E947" s="421"/>
      <c r="F947" s="422"/>
      <c r="G947" s="422"/>
      <c r="H947" s="422"/>
    </row>
    <row r="948" ht="15.75" customHeight="1">
      <c r="B948" s="421"/>
      <c r="C948" s="421"/>
      <c r="E948" s="421"/>
      <c r="F948" s="422"/>
      <c r="G948" s="422"/>
      <c r="H948" s="422"/>
    </row>
    <row r="949" ht="15.75" customHeight="1">
      <c r="B949" s="421"/>
      <c r="C949" s="421"/>
      <c r="E949" s="421"/>
      <c r="F949" s="422"/>
      <c r="G949" s="422"/>
      <c r="H949" s="422"/>
    </row>
    <row r="950" ht="15.75" customHeight="1">
      <c r="B950" s="421"/>
      <c r="C950" s="421"/>
      <c r="E950" s="421"/>
      <c r="F950" s="422"/>
      <c r="G950" s="422"/>
      <c r="H950" s="422"/>
    </row>
    <row r="951" ht="15.75" customHeight="1">
      <c r="B951" s="421"/>
      <c r="C951" s="421"/>
      <c r="E951" s="421"/>
      <c r="F951" s="422"/>
      <c r="G951" s="422"/>
      <c r="H951" s="422"/>
    </row>
    <row r="952" ht="15.75" customHeight="1">
      <c r="B952" s="421"/>
      <c r="C952" s="421"/>
      <c r="E952" s="421"/>
      <c r="F952" s="422"/>
      <c r="G952" s="422"/>
      <c r="H952" s="422"/>
    </row>
    <row r="953" ht="15.75" customHeight="1">
      <c r="B953" s="421"/>
      <c r="C953" s="421"/>
      <c r="E953" s="421"/>
      <c r="F953" s="422"/>
      <c r="G953" s="422"/>
      <c r="H953" s="422"/>
    </row>
    <row r="954" ht="15.75" customHeight="1">
      <c r="B954" s="421"/>
      <c r="C954" s="421"/>
      <c r="E954" s="421"/>
      <c r="F954" s="422"/>
      <c r="G954" s="422"/>
      <c r="H954" s="422"/>
    </row>
    <row r="955" ht="15.75" customHeight="1">
      <c r="B955" s="421"/>
      <c r="C955" s="421"/>
      <c r="E955" s="421"/>
      <c r="F955" s="422"/>
      <c r="G955" s="422"/>
      <c r="H955" s="422"/>
    </row>
    <row r="956" ht="15.75" customHeight="1">
      <c r="B956" s="421"/>
      <c r="C956" s="421"/>
      <c r="E956" s="421"/>
      <c r="F956" s="422"/>
      <c r="G956" s="422"/>
      <c r="H956" s="422"/>
    </row>
    <row r="957" ht="15.75" customHeight="1">
      <c r="B957" s="421"/>
      <c r="C957" s="421"/>
      <c r="E957" s="421"/>
      <c r="F957" s="422"/>
      <c r="G957" s="422"/>
      <c r="H957" s="422"/>
    </row>
    <row r="958" ht="15.75" customHeight="1">
      <c r="B958" s="421"/>
      <c r="C958" s="421"/>
      <c r="E958" s="421"/>
      <c r="F958" s="422"/>
      <c r="G958" s="422"/>
      <c r="H958" s="422"/>
    </row>
    <row r="959" ht="15.75" customHeight="1">
      <c r="B959" s="421"/>
      <c r="C959" s="421"/>
      <c r="E959" s="421"/>
      <c r="F959" s="422"/>
      <c r="G959" s="422"/>
      <c r="H959" s="422"/>
    </row>
    <row r="960" ht="15.75" customHeight="1">
      <c r="B960" s="421"/>
      <c r="C960" s="421"/>
      <c r="E960" s="421"/>
      <c r="F960" s="422"/>
      <c r="G960" s="422"/>
      <c r="H960" s="422"/>
    </row>
    <row r="961" ht="15.75" customHeight="1">
      <c r="B961" s="421"/>
      <c r="C961" s="421"/>
      <c r="E961" s="421"/>
      <c r="F961" s="422"/>
      <c r="G961" s="422"/>
      <c r="H961" s="422"/>
    </row>
    <row r="962" ht="15.75" customHeight="1">
      <c r="B962" s="421"/>
      <c r="C962" s="421"/>
      <c r="E962" s="421"/>
      <c r="F962" s="422"/>
      <c r="G962" s="422"/>
      <c r="H962" s="422"/>
    </row>
    <row r="963" ht="15.75" customHeight="1">
      <c r="B963" s="421"/>
      <c r="C963" s="421"/>
      <c r="E963" s="421"/>
      <c r="F963" s="422"/>
      <c r="G963" s="422"/>
      <c r="H963" s="422"/>
    </row>
    <row r="964" ht="15.75" customHeight="1">
      <c r="B964" s="421"/>
      <c r="C964" s="421"/>
      <c r="E964" s="421"/>
      <c r="F964" s="422"/>
      <c r="G964" s="422"/>
      <c r="H964" s="422"/>
    </row>
    <row r="965" ht="15.75" customHeight="1">
      <c r="B965" s="421"/>
      <c r="C965" s="421"/>
      <c r="E965" s="421"/>
      <c r="F965" s="422"/>
      <c r="G965" s="422"/>
      <c r="H965" s="422"/>
    </row>
    <row r="966" ht="15.75" customHeight="1">
      <c r="B966" s="421"/>
      <c r="C966" s="421"/>
      <c r="E966" s="421"/>
      <c r="F966" s="422"/>
      <c r="G966" s="422"/>
      <c r="H966" s="422"/>
    </row>
    <row r="967" ht="15.75" customHeight="1">
      <c r="B967" s="421"/>
      <c r="C967" s="421"/>
      <c r="E967" s="421"/>
      <c r="F967" s="422"/>
      <c r="G967" s="422"/>
      <c r="H967" s="422"/>
    </row>
    <row r="968" ht="15.75" customHeight="1">
      <c r="B968" s="421"/>
      <c r="C968" s="421"/>
      <c r="E968" s="421"/>
      <c r="F968" s="422"/>
      <c r="G968" s="422"/>
      <c r="H968" s="422"/>
    </row>
    <row r="969" ht="15.75" customHeight="1">
      <c r="B969" s="421"/>
      <c r="C969" s="421"/>
      <c r="E969" s="421"/>
      <c r="F969" s="422"/>
      <c r="G969" s="422"/>
      <c r="H969" s="422"/>
    </row>
    <row r="970" ht="15.75" customHeight="1">
      <c r="B970" s="421"/>
      <c r="C970" s="421"/>
      <c r="E970" s="421"/>
      <c r="F970" s="422"/>
      <c r="G970" s="422"/>
      <c r="H970" s="422"/>
    </row>
    <row r="971" ht="15.75" customHeight="1">
      <c r="B971" s="421"/>
      <c r="C971" s="421"/>
      <c r="E971" s="421"/>
      <c r="F971" s="422"/>
      <c r="G971" s="422"/>
      <c r="H971" s="422"/>
    </row>
    <row r="972" ht="15.75" customHeight="1">
      <c r="B972" s="421"/>
      <c r="C972" s="421"/>
      <c r="E972" s="421"/>
      <c r="F972" s="422"/>
      <c r="G972" s="422"/>
      <c r="H972" s="422"/>
    </row>
    <row r="973" ht="15.75" customHeight="1">
      <c r="B973" s="421"/>
      <c r="C973" s="421"/>
      <c r="E973" s="421"/>
      <c r="F973" s="422"/>
      <c r="G973" s="422"/>
      <c r="H973" s="422"/>
    </row>
    <row r="974" ht="15.75" customHeight="1">
      <c r="B974" s="421"/>
      <c r="C974" s="421"/>
      <c r="E974" s="421"/>
      <c r="F974" s="422"/>
      <c r="G974" s="422"/>
      <c r="H974" s="422"/>
    </row>
    <row r="975" ht="15.75" customHeight="1">
      <c r="B975" s="421"/>
      <c r="C975" s="421"/>
      <c r="E975" s="421"/>
      <c r="F975" s="422"/>
      <c r="G975" s="422"/>
      <c r="H975" s="422"/>
    </row>
    <row r="976" ht="15.75" customHeight="1">
      <c r="B976" s="421"/>
      <c r="C976" s="421"/>
      <c r="E976" s="421"/>
      <c r="F976" s="422"/>
      <c r="G976" s="422"/>
      <c r="H976" s="422"/>
    </row>
    <row r="977" ht="15.75" customHeight="1">
      <c r="B977" s="421"/>
      <c r="C977" s="421"/>
      <c r="E977" s="421"/>
      <c r="F977" s="422"/>
      <c r="G977" s="422"/>
      <c r="H977" s="422"/>
    </row>
    <row r="978" ht="15.75" customHeight="1">
      <c r="B978" s="421"/>
      <c r="C978" s="421"/>
      <c r="E978" s="421"/>
      <c r="F978" s="422"/>
      <c r="G978" s="422"/>
      <c r="H978" s="422"/>
    </row>
    <row r="979" ht="15.75" customHeight="1">
      <c r="B979" s="421"/>
      <c r="C979" s="421"/>
      <c r="E979" s="421"/>
      <c r="F979" s="422"/>
      <c r="G979" s="422"/>
      <c r="H979" s="422"/>
    </row>
    <row r="980" ht="15.75" customHeight="1">
      <c r="B980" s="421"/>
      <c r="C980" s="421"/>
      <c r="E980" s="421"/>
      <c r="F980" s="422"/>
      <c r="G980" s="422"/>
      <c r="H980" s="422"/>
    </row>
    <row r="981" ht="15.75" customHeight="1">
      <c r="B981" s="421"/>
      <c r="C981" s="421"/>
      <c r="E981" s="421"/>
      <c r="F981" s="422"/>
      <c r="G981" s="422"/>
      <c r="H981" s="422"/>
    </row>
    <row r="982" ht="15.75" customHeight="1">
      <c r="B982" s="421"/>
      <c r="C982" s="421"/>
      <c r="E982" s="421"/>
      <c r="F982" s="422"/>
      <c r="G982" s="422"/>
      <c r="H982" s="422"/>
    </row>
    <row r="983" ht="15.75" customHeight="1">
      <c r="B983" s="421"/>
      <c r="C983" s="421"/>
      <c r="E983" s="421"/>
      <c r="F983" s="422"/>
      <c r="G983" s="422"/>
      <c r="H983" s="422"/>
    </row>
    <row r="984" ht="15.75" customHeight="1">
      <c r="B984" s="421"/>
      <c r="C984" s="421"/>
      <c r="E984" s="421"/>
      <c r="F984" s="422"/>
      <c r="G984" s="422"/>
      <c r="H984" s="422"/>
    </row>
    <row r="985" ht="15.75" customHeight="1">
      <c r="B985" s="421"/>
      <c r="C985" s="421"/>
      <c r="E985" s="421"/>
      <c r="F985" s="422"/>
      <c r="G985" s="422"/>
      <c r="H985" s="422"/>
    </row>
    <row r="986" ht="15.75" customHeight="1">
      <c r="B986" s="421"/>
      <c r="C986" s="421"/>
      <c r="E986" s="421"/>
      <c r="F986" s="422"/>
      <c r="G986" s="422"/>
      <c r="H986" s="422"/>
    </row>
    <row r="987" ht="15.75" customHeight="1">
      <c r="B987" s="421"/>
      <c r="C987" s="421"/>
      <c r="E987" s="421"/>
      <c r="F987" s="422"/>
      <c r="G987" s="422"/>
      <c r="H987" s="422"/>
    </row>
    <row r="988" ht="15.75" customHeight="1">
      <c r="B988" s="421"/>
      <c r="C988" s="421"/>
      <c r="E988" s="421"/>
      <c r="F988" s="422"/>
      <c r="G988" s="422"/>
      <c r="H988" s="422"/>
    </row>
    <row r="989" ht="15.75" customHeight="1">
      <c r="B989" s="421"/>
      <c r="C989" s="421"/>
      <c r="E989" s="421"/>
      <c r="F989" s="422"/>
      <c r="G989" s="422"/>
      <c r="H989" s="422"/>
    </row>
    <row r="990" ht="15.75" customHeight="1">
      <c r="B990" s="421"/>
      <c r="C990" s="421"/>
      <c r="E990" s="421"/>
      <c r="F990" s="422"/>
      <c r="G990" s="422"/>
      <c r="H990" s="422"/>
    </row>
    <row r="991" ht="15.75" customHeight="1">
      <c r="B991" s="421"/>
      <c r="C991" s="421"/>
      <c r="E991" s="421"/>
      <c r="F991" s="422"/>
      <c r="G991" s="422"/>
      <c r="H991" s="422"/>
    </row>
    <row r="992" ht="15.75" customHeight="1">
      <c r="B992" s="421"/>
      <c r="C992" s="421"/>
      <c r="E992" s="421"/>
      <c r="F992" s="422"/>
      <c r="G992" s="422"/>
      <c r="H992" s="422"/>
    </row>
    <row r="993" ht="15.75" customHeight="1">
      <c r="B993" s="421"/>
      <c r="C993" s="421"/>
      <c r="E993" s="421"/>
      <c r="F993" s="422"/>
      <c r="G993" s="422"/>
      <c r="H993" s="422"/>
    </row>
    <row r="994" ht="15.75" customHeight="1">
      <c r="B994" s="421"/>
      <c r="C994" s="421"/>
      <c r="E994" s="421"/>
      <c r="F994" s="422"/>
      <c r="G994" s="422"/>
      <c r="H994" s="422"/>
    </row>
    <row r="995" ht="15.75" customHeight="1">
      <c r="B995" s="421"/>
      <c r="C995" s="421"/>
      <c r="E995" s="421"/>
      <c r="F995" s="422"/>
      <c r="G995" s="422"/>
      <c r="H995" s="422"/>
    </row>
    <row r="996" ht="15.75" customHeight="1">
      <c r="B996" s="421"/>
      <c r="C996" s="421"/>
      <c r="E996" s="421"/>
      <c r="F996" s="422"/>
      <c r="G996" s="422"/>
      <c r="H996" s="422"/>
    </row>
    <row r="997" ht="15.75" customHeight="1">
      <c r="B997" s="421"/>
      <c r="C997" s="421"/>
      <c r="E997" s="421"/>
      <c r="F997" s="422"/>
      <c r="G997" s="422"/>
      <c r="H997" s="422"/>
    </row>
    <row r="998" ht="15.75" customHeight="1">
      <c r="B998" s="421"/>
      <c r="C998" s="421"/>
      <c r="E998" s="421"/>
      <c r="F998" s="422"/>
      <c r="G998" s="422"/>
      <c r="H998" s="422"/>
    </row>
    <row r="999" ht="15.75" customHeight="1">
      <c r="B999" s="421"/>
      <c r="C999" s="421"/>
      <c r="E999" s="421"/>
      <c r="F999" s="422"/>
      <c r="G999" s="422"/>
      <c r="H999" s="422"/>
    </row>
    <row r="1000" ht="15.75" customHeight="1">
      <c r="B1000" s="421"/>
      <c r="C1000" s="421"/>
      <c r="E1000" s="421"/>
      <c r="F1000" s="422"/>
      <c r="G1000" s="422"/>
      <c r="H1000" s="422"/>
    </row>
  </sheetData>
  <mergeCells count="23">
    <mergeCell ref="A2:B2"/>
    <mergeCell ref="A3:I3"/>
    <mergeCell ref="A4:I4"/>
    <mergeCell ref="A9:C9"/>
    <mergeCell ref="E12:F12"/>
    <mergeCell ref="K12:L12"/>
    <mergeCell ref="N12:O12"/>
    <mergeCell ref="A12:C12"/>
    <mergeCell ref="A16:C16"/>
    <mergeCell ref="A27:C27"/>
    <mergeCell ref="A33:C33"/>
    <mergeCell ref="A34:C34"/>
    <mergeCell ref="A44:C44"/>
    <mergeCell ref="A71:C71"/>
    <mergeCell ref="B176:C176"/>
    <mergeCell ref="B196:C196"/>
    <mergeCell ref="A94:B94"/>
    <mergeCell ref="A95:C95"/>
    <mergeCell ref="A110:C110"/>
    <mergeCell ref="A113:C113"/>
    <mergeCell ref="A121:C121"/>
    <mergeCell ref="A141:C141"/>
    <mergeCell ref="B155:C155"/>
  </mergeCells>
  <dataValidations>
    <dataValidation type="list" allowBlank="1" showErrorMessage="1" sqref="I8 I10:I11 I13:I154 I156:I175 I177:I248">
      <formula1>$O$2:$O$6</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0.63"/>
    <col customWidth="1" min="2" max="2" width="68.5"/>
    <col customWidth="1" min="3" max="3" width="94.63"/>
    <col customWidth="1" min="4" max="4" width="50.63"/>
    <col customWidth="1" min="5" max="5" width="28.5"/>
    <col customWidth="1" min="6" max="6" width="19.88"/>
    <col customWidth="1" min="7" max="7" width="57.5"/>
    <col customWidth="1" min="8" max="8" width="23.5"/>
    <col customWidth="1" min="9" max="9" width="10.63"/>
    <col customWidth="1" min="10" max="10" width="10.5"/>
    <col customWidth="1" min="11" max="11" width="9.38"/>
    <col customWidth="1" min="12" max="12" width="10.63"/>
  </cols>
  <sheetData>
    <row r="1" ht="15.75" customHeight="1">
      <c r="A1" s="335"/>
      <c r="B1" s="129"/>
      <c r="C1" s="129"/>
      <c r="D1" s="335"/>
      <c r="E1" s="129"/>
      <c r="F1" s="335"/>
      <c r="G1" s="335"/>
      <c r="H1" s="335"/>
      <c r="I1" s="335"/>
      <c r="J1" s="132"/>
      <c r="K1" s="132"/>
      <c r="L1" s="134"/>
      <c r="M1" s="134"/>
      <c r="N1" s="134"/>
      <c r="O1" s="134"/>
      <c r="P1" s="134"/>
      <c r="Q1" s="134"/>
      <c r="R1" s="134"/>
      <c r="S1" s="134"/>
      <c r="T1" s="134"/>
      <c r="U1" s="134"/>
      <c r="V1" s="134"/>
      <c r="W1" s="134"/>
      <c r="X1" s="134"/>
      <c r="Y1" s="134"/>
      <c r="Z1" s="134"/>
      <c r="AA1" s="135"/>
      <c r="AB1" s="135"/>
      <c r="AC1" s="135"/>
      <c r="AD1" s="135"/>
      <c r="AE1" s="135"/>
      <c r="AF1" s="135"/>
      <c r="AG1" s="135"/>
      <c r="AH1" s="135"/>
      <c r="AI1" s="135"/>
      <c r="AJ1" s="135"/>
      <c r="AK1" s="135"/>
      <c r="AL1" s="135"/>
      <c r="AM1" s="135"/>
      <c r="AN1" s="135"/>
      <c r="AO1" s="135"/>
      <c r="AP1" s="135"/>
      <c r="AQ1" s="135"/>
      <c r="AR1" s="135"/>
      <c r="AS1" s="135"/>
      <c r="AT1" s="135"/>
    </row>
    <row r="2" ht="15.75" customHeight="1">
      <c r="A2" s="336" t="s">
        <v>109</v>
      </c>
      <c r="B2" s="6"/>
      <c r="C2" s="138"/>
      <c r="D2" s="337"/>
      <c r="E2" s="138"/>
      <c r="F2" s="337"/>
      <c r="G2" s="337"/>
      <c r="H2" s="337"/>
      <c r="I2" s="338"/>
      <c r="J2" s="132"/>
      <c r="K2" s="132"/>
      <c r="L2" s="134"/>
      <c r="M2" s="134"/>
      <c r="N2" s="134"/>
      <c r="O2" s="140" t="s">
        <v>51</v>
      </c>
      <c r="P2" s="134"/>
      <c r="Q2" s="134"/>
      <c r="R2" s="134"/>
      <c r="S2" s="134"/>
      <c r="T2" s="134"/>
      <c r="U2" s="134"/>
      <c r="V2" s="134"/>
      <c r="W2" s="134"/>
      <c r="X2" s="134"/>
      <c r="Y2" s="134"/>
      <c r="Z2" s="134"/>
      <c r="AA2" s="135"/>
      <c r="AB2" s="135"/>
      <c r="AC2" s="135"/>
      <c r="AD2" s="135"/>
      <c r="AE2" s="135"/>
      <c r="AF2" s="135"/>
      <c r="AG2" s="135"/>
      <c r="AH2" s="135"/>
      <c r="AI2" s="135"/>
      <c r="AJ2" s="135"/>
      <c r="AK2" s="135"/>
      <c r="AL2" s="135"/>
      <c r="AM2" s="135"/>
      <c r="AN2" s="135"/>
      <c r="AO2" s="135"/>
      <c r="AP2" s="135"/>
      <c r="AQ2" s="135"/>
      <c r="AR2" s="135"/>
      <c r="AS2" s="135"/>
      <c r="AT2" s="135"/>
    </row>
    <row r="3" ht="15.75" customHeight="1">
      <c r="A3" s="296" t="s">
        <v>110</v>
      </c>
      <c r="B3" s="5"/>
      <c r="C3" s="5"/>
      <c r="D3" s="5"/>
      <c r="E3" s="5"/>
      <c r="F3" s="5"/>
      <c r="G3" s="5"/>
      <c r="H3" s="5"/>
      <c r="I3" s="6"/>
      <c r="J3" s="132"/>
      <c r="K3" s="132"/>
      <c r="L3" s="134"/>
      <c r="M3" s="134"/>
      <c r="N3" s="134"/>
      <c r="O3" s="144" t="s">
        <v>52</v>
      </c>
      <c r="P3" s="134"/>
      <c r="Q3" s="134"/>
      <c r="R3" s="134"/>
      <c r="S3" s="134"/>
      <c r="T3" s="134"/>
      <c r="U3" s="134"/>
      <c r="V3" s="134"/>
      <c r="W3" s="134"/>
      <c r="X3" s="134"/>
      <c r="Y3" s="134"/>
      <c r="Z3" s="134"/>
      <c r="AA3" s="135"/>
      <c r="AB3" s="135"/>
      <c r="AC3" s="135"/>
      <c r="AD3" s="135"/>
      <c r="AE3" s="135"/>
      <c r="AF3" s="135"/>
      <c r="AG3" s="135"/>
      <c r="AH3" s="135"/>
      <c r="AI3" s="135"/>
      <c r="AJ3" s="135"/>
      <c r="AK3" s="135"/>
      <c r="AL3" s="135"/>
      <c r="AM3" s="135"/>
      <c r="AN3" s="135"/>
      <c r="AO3" s="135"/>
      <c r="AP3" s="135"/>
      <c r="AQ3" s="135"/>
      <c r="AR3" s="135"/>
      <c r="AS3" s="135"/>
      <c r="AT3" s="135"/>
    </row>
    <row r="4" ht="15.75" customHeight="1">
      <c r="A4" s="339" t="s">
        <v>1808</v>
      </c>
      <c r="B4" s="5"/>
      <c r="C4" s="5"/>
      <c r="D4" s="5"/>
      <c r="E4" s="5"/>
      <c r="F4" s="5"/>
      <c r="G4" s="5"/>
      <c r="H4" s="5"/>
      <c r="I4" s="6"/>
      <c r="J4" s="132"/>
      <c r="K4" s="146"/>
      <c r="L4" s="134"/>
      <c r="M4" s="134"/>
      <c r="N4" s="134"/>
      <c r="O4" s="147" t="s">
        <v>53</v>
      </c>
      <c r="P4" s="134"/>
      <c r="Q4" s="134"/>
      <c r="R4" s="134"/>
      <c r="S4" s="134"/>
      <c r="T4" s="134"/>
      <c r="U4" s="134"/>
      <c r="V4" s="134"/>
      <c r="W4" s="134"/>
      <c r="X4" s="134"/>
      <c r="Y4" s="134"/>
      <c r="Z4" s="134"/>
      <c r="AA4" s="135"/>
      <c r="AB4" s="135"/>
      <c r="AC4" s="135"/>
      <c r="AD4" s="135"/>
      <c r="AE4" s="135"/>
      <c r="AF4" s="135"/>
      <c r="AG4" s="135"/>
      <c r="AH4" s="135"/>
      <c r="AI4" s="135"/>
      <c r="AJ4" s="135"/>
      <c r="AK4" s="135"/>
      <c r="AL4" s="135"/>
      <c r="AM4" s="135"/>
      <c r="AN4" s="135"/>
      <c r="AO4" s="135"/>
      <c r="AP4" s="135"/>
      <c r="AQ4" s="135"/>
      <c r="AR4" s="135"/>
      <c r="AS4" s="135"/>
      <c r="AT4" s="135"/>
    </row>
    <row r="5" ht="15.75" customHeight="1">
      <c r="A5" s="136" t="s">
        <v>51</v>
      </c>
      <c r="B5" s="340" t="s">
        <v>52</v>
      </c>
      <c r="C5" s="340" t="s">
        <v>53</v>
      </c>
      <c r="D5" s="341" t="s">
        <v>112</v>
      </c>
      <c r="E5" s="149" t="s">
        <v>113</v>
      </c>
      <c r="F5" s="263"/>
      <c r="G5" s="263"/>
      <c r="H5" s="263"/>
      <c r="I5" s="134"/>
      <c r="J5" s="342"/>
      <c r="K5" s="152"/>
      <c r="L5" s="154"/>
      <c r="M5" s="154"/>
      <c r="N5" s="134"/>
      <c r="O5" s="155" t="s">
        <v>54</v>
      </c>
      <c r="P5" s="134"/>
      <c r="Q5" s="134"/>
      <c r="R5" s="134"/>
      <c r="S5" s="134"/>
      <c r="T5" s="134"/>
      <c r="U5" s="134"/>
      <c r="V5" s="134"/>
      <c r="W5" s="134"/>
      <c r="X5" s="134"/>
      <c r="Y5" s="134"/>
      <c r="Z5" s="134"/>
      <c r="AA5" s="135"/>
      <c r="AB5" s="135"/>
      <c r="AC5" s="135"/>
      <c r="AD5" s="135"/>
      <c r="AE5" s="135"/>
      <c r="AF5" s="135"/>
      <c r="AG5" s="135"/>
      <c r="AH5" s="135"/>
      <c r="AI5" s="135"/>
      <c r="AJ5" s="135"/>
      <c r="AK5" s="135"/>
      <c r="AL5" s="135"/>
      <c r="AM5" s="135"/>
      <c r="AN5" s="135"/>
      <c r="AO5" s="135"/>
      <c r="AP5" s="135"/>
      <c r="AQ5" s="135"/>
      <c r="AR5" s="135"/>
      <c r="AS5" s="135"/>
      <c r="AT5" s="135"/>
    </row>
    <row r="6" ht="15.75" customHeight="1">
      <c r="A6" s="156">
        <f>COUNTIF(I10:I967,"Pass")</f>
        <v>67</v>
      </c>
      <c r="B6" s="275">
        <f>COUNTIF(I10:I967,"Fail")</f>
        <v>0</v>
      </c>
      <c r="C6" s="275">
        <f>COUNTIF(I10:I967,"Untested")</f>
        <v>0</v>
      </c>
      <c r="D6" s="343">
        <f>COUNTIF(I10:I967,"N/A")</f>
        <v>0</v>
      </c>
      <c r="E6" s="158">
        <f>SUM(A6:D6)</f>
        <v>67</v>
      </c>
      <c r="F6" s="263"/>
      <c r="G6" s="263"/>
      <c r="H6" s="263"/>
      <c r="I6" s="134"/>
      <c r="J6" s="132"/>
      <c r="K6" s="132"/>
      <c r="L6" s="134"/>
      <c r="M6" s="134"/>
      <c r="N6" s="134"/>
      <c r="O6" s="134"/>
      <c r="P6" s="134"/>
      <c r="Q6" s="134"/>
      <c r="R6" s="134"/>
      <c r="S6" s="134"/>
      <c r="T6" s="134"/>
      <c r="U6" s="134"/>
      <c r="V6" s="134"/>
      <c r="W6" s="134"/>
      <c r="X6" s="134"/>
      <c r="Y6" s="134"/>
      <c r="Z6" s="134"/>
      <c r="AA6" s="135"/>
      <c r="AB6" s="135"/>
      <c r="AC6" s="135"/>
      <c r="AD6" s="135"/>
      <c r="AE6" s="135"/>
      <c r="AF6" s="135"/>
      <c r="AG6" s="135"/>
      <c r="AH6" s="135"/>
      <c r="AI6" s="135"/>
      <c r="AJ6" s="135"/>
      <c r="AK6" s="135"/>
      <c r="AL6" s="135"/>
      <c r="AM6" s="135"/>
      <c r="AN6" s="135"/>
      <c r="AO6" s="135"/>
      <c r="AP6" s="135"/>
      <c r="AQ6" s="135"/>
      <c r="AR6" s="135"/>
      <c r="AS6" s="135"/>
      <c r="AT6" s="135"/>
    </row>
    <row r="7" ht="15.75" customHeight="1">
      <c r="A7" s="344"/>
      <c r="B7" s="138"/>
      <c r="C7" s="138"/>
      <c r="D7" s="337"/>
      <c r="E7" s="137"/>
      <c r="F7" s="337"/>
      <c r="G7" s="337"/>
      <c r="H7" s="337"/>
      <c r="I7" s="276"/>
      <c r="J7" s="146"/>
      <c r="K7" s="146"/>
      <c r="L7" s="335"/>
      <c r="M7" s="134"/>
      <c r="N7" s="134"/>
      <c r="O7" s="134"/>
      <c r="P7" s="134"/>
      <c r="Q7" s="134"/>
      <c r="R7" s="134"/>
      <c r="S7" s="134"/>
      <c r="T7" s="134"/>
      <c r="U7" s="134"/>
      <c r="V7" s="134"/>
      <c r="W7" s="134"/>
      <c r="X7" s="134"/>
      <c r="Y7" s="134"/>
      <c r="Z7" s="134"/>
      <c r="AA7" s="135"/>
      <c r="AB7" s="135"/>
      <c r="AC7" s="135"/>
      <c r="AD7" s="135"/>
      <c r="AE7" s="135"/>
      <c r="AF7" s="135"/>
      <c r="AG7" s="135"/>
      <c r="AH7" s="135"/>
      <c r="AI7" s="135"/>
      <c r="AJ7" s="135"/>
      <c r="AK7" s="135"/>
      <c r="AL7" s="135"/>
      <c r="AM7" s="135"/>
      <c r="AN7" s="135"/>
      <c r="AO7" s="135"/>
      <c r="AP7" s="135"/>
      <c r="AQ7" s="135"/>
      <c r="AR7" s="135"/>
      <c r="AS7" s="135"/>
      <c r="AT7" s="135"/>
    </row>
    <row r="8" ht="15.75" customHeight="1">
      <c r="A8" s="162" t="s">
        <v>114</v>
      </c>
      <c r="B8" s="164" t="s">
        <v>115</v>
      </c>
      <c r="C8" s="164" t="s">
        <v>116</v>
      </c>
      <c r="D8" s="345" t="s">
        <v>117</v>
      </c>
      <c r="E8" s="163" t="s">
        <v>118</v>
      </c>
      <c r="F8" s="163" t="s">
        <v>119</v>
      </c>
      <c r="G8" s="163" t="s">
        <v>120</v>
      </c>
      <c r="H8" s="163" t="s">
        <v>121</v>
      </c>
      <c r="I8" s="163" t="s">
        <v>122</v>
      </c>
      <c r="J8" s="165" t="s">
        <v>123</v>
      </c>
      <c r="K8" s="346" t="s">
        <v>124</v>
      </c>
      <c r="L8" s="346" t="s">
        <v>125</v>
      </c>
      <c r="M8" s="134"/>
      <c r="N8" s="134"/>
      <c r="O8" s="134"/>
      <c r="P8" s="134"/>
      <c r="Q8" s="134"/>
      <c r="R8" s="134"/>
      <c r="S8" s="134"/>
      <c r="T8" s="134"/>
      <c r="U8" s="134"/>
      <c r="V8" s="134"/>
      <c r="W8" s="134"/>
      <c r="X8" s="134"/>
      <c r="Y8" s="134"/>
      <c r="Z8" s="134"/>
      <c r="AA8" s="135"/>
      <c r="AB8" s="135"/>
      <c r="AC8" s="135"/>
      <c r="AD8" s="135"/>
      <c r="AE8" s="135"/>
      <c r="AF8" s="135"/>
      <c r="AG8" s="135"/>
      <c r="AH8" s="135"/>
      <c r="AI8" s="135"/>
      <c r="AJ8" s="135"/>
      <c r="AK8" s="135"/>
      <c r="AL8" s="135"/>
      <c r="AM8" s="135"/>
      <c r="AN8" s="135"/>
      <c r="AO8" s="135"/>
      <c r="AP8" s="135"/>
      <c r="AQ8" s="135"/>
      <c r="AR8" s="135"/>
      <c r="AS8" s="135"/>
      <c r="AT8" s="135"/>
    </row>
    <row r="9" ht="15.75" customHeight="1">
      <c r="A9" s="364" t="s">
        <v>6412</v>
      </c>
      <c r="B9" s="97"/>
      <c r="C9" s="97"/>
      <c r="D9" s="521"/>
      <c r="E9" s="168"/>
      <c r="F9" s="171"/>
      <c r="G9" s="171"/>
      <c r="H9" s="171"/>
      <c r="I9" s="171"/>
      <c r="J9" s="349"/>
      <c r="K9" s="350"/>
      <c r="L9" s="350"/>
      <c r="M9" s="172"/>
      <c r="N9" s="134"/>
      <c r="O9" s="134"/>
      <c r="P9" s="134"/>
      <c r="Q9" s="134"/>
      <c r="R9" s="134"/>
      <c r="S9" s="134"/>
      <c r="T9" s="134"/>
      <c r="U9" s="134"/>
      <c r="V9" s="134"/>
      <c r="W9" s="134"/>
      <c r="X9" s="134"/>
      <c r="Y9" s="134"/>
      <c r="Z9" s="134"/>
      <c r="AA9" s="135"/>
      <c r="AB9" s="135"/>
      <c r="AC9" s="135"/>
      <c r="AD9" s="135"/>
      <c r="AE9" s="135"/>
      <c r="AF9" s="135"/>
      <c r="AG9" s="135"/>
      <c r="AH9" s="135"/>
      <c r="AI9" s="135"/>
      <c r="AJ9" s="135"/>
      <c r="AK9" s="135"/>
      <c r="AL9" s="135"/>
      <c r="AM9" s="135"/>
      <c r="AN9" s="135"/>
      <c r="AO9" s="135"/>
      <c r="AP9" s="135"/>
      <c r="AQ9" s="135"/>
      <c r="AR9" s="135"/>
      <c r="AS9" s="135"/>
      <c r="AT9" s="135"/>
    </row>
    <row r="10" ht="15.75" customHeight="1">
      <c r="A10" s="351" t="s">
        <v>6413</v>
      </c>
      <c r="B10" s="394" t="s">
        <v>1811</v>
      </c>
      <c r="C10" s="394" t="s">
        <v>1812</v>
      </c>
      <c r="D10" s="354" t="s">
        <v>6414</v>
      </c>
      <c r="E10" s="394" t="s">
        <v>6415</v>
      </c>
      <c r="F10" s="522" t="s">
        <v>54</v>
      </c>
      <c r="G10" s="523" t="s">
        <v>1815</v>
      </c>
      <c r="H10" s="523" t="s">
        <v>1815</v>
      </c>
      <c r="I10" s="183" t="s">
        <v>51</v>
      </c>
      <c r="J10" s="206">
        <v>45372.0</v>
      </c>
      <c r="K10" s="356"/>
      <c r="L10" s="308" t="s">
        <v>1816</v>
      </c>
      <c r="M10" s="202"/>
      <c r="N10" s="202"/>
      <c r="O10" s="202"/>
      <c r="P10" s="202"/>
      <c r="Q10" s="202"/>
      <c r="R10" s="202"/>
      <c r="S10" s="202"/>
      <c r="T10" s="202"/>
      <c r="U10" s="202"/>
      <c r="V10" s="202"/>
      <c r="W10" s="202"/>
      <c r="X10" s="202"/>
      <c r="Y10" s="202"/>
      <c r="Z10" s="202"/>
      <c r="AA10" s="135"/>
      <c r="AB10" s="135"/>
      <c r="AC10" s="135"/>
      <c r="AD10" s="135"/>
      <c r="AE10" s="135"/>
      <c r="AF10" s="135"/>
      <c r="AG10" s="135"/>
      <c r="AH10" s="135"/>
      <c r="AI10" s="135"/>
      <c r="AJ10" s="135"/>
      <c r="AK10" s="135"/>
      <c r="AL10" s="135"/>
      <c r="AM10" s="135"/>
      <c r="AN10" s="135"/>
      <c r="AO10" s="135"/>
      <c r="AP10" s="135"/>
      <c r="AQ10" s="135"/>
      <c r="AR10" s="135"/>
      <c r="AS10" s="135"/>
      <c r="AT10" s="135"/>
    </row>
    <row r="11" ht="15.75" customHeight="1">
      <c r="A11" s="357" t="s">
        <v>6416</v>
      </c>
      <c r="B11" s="391" t="s">
        <v>1818</v>
      </c>
      <c r="C11" s="391" t="s">
        <v>1819</v>
      </c>
      <c r="D11" s="360" t="s">
        <v>6417</v>
      </c>
      <c r="E11" s="391" t="s">
        <v>6418</v>
      </c>
      <c r="F11" s="406" t="s">
        <v>54</v>
      </c>
      <c r="G11" s="407" t="s">
        <v>1821</v>
      </c>
      <c r="H11" s="407" t="s">
        <v>1821</v>
      </c>
      <c r="I11" s="183" t="s">
        <v>51</v>
      </c>
      <c r="J11" s="206">
        <v>45372.0</v>
      </c>
      <c r="K11" s="362"/>
      <c r="L11" s="308" t="s">
        <v>1816</v>
      </c>
      <c r="M11" s="363"/>
      <c r="N11" s="363"/>
      <c r="O11" s="363"/>
      <c r="P11" s="363"/>
      <c r="Q11" s="363"/>
      <c r="R11" s="363"/>
      <c r="S11" s="363"/>
      <c r="T11" s="363"/>
      <c r="U11" s="363"/>
      <c r="V11" s="363"/>
      <c r="W11" s="363"/>
      <c r="X11" s="363"/>
      <c r="Y11" s="363"/>
      <c r="Z11" s="363"/>
      <c r="AA11" s="135"/>
      <c r="AB11" s="135"/>
      <c r="AC11" s="135"/>
      <c r="AD11" s="135"/>
      <c r="AE11" s="135"/>
      <c r="AF11" s="135"/>
      <c r="AG11" s="135"/>
      <c r="AH11" s="135"/>
      <c r="AI11" s="135"/>
      <c r="AJ11" s="135"/>
      <c r="AK11" s="135"/>
      <c r="AL11" s="135"/>
      <c r="AM11" s="135"/>
      <c r="AN11" s="135"/>
      <c r="AO11" s="135"/>
      <c r="AP11" s="135"/>
      <c r="AQ11" s="135"/>
      <c r="AR11" s="135"/>
      <c r="AS11" s="135"/>
      <c r="AT11" s="135"/>
    </row>
    <row r="12" ht="15.75" customHeight="1">
      <c r="A12" s="364" t="s">
        <v>1822</v>
      </c>
      <c r="B12" s="97"/>
      <c r="C12" s="43"/>
      <c r="D12" s="524"/>
      <c r="E12" s="525"/>
      <c r="F12" s="43"/>
      <c r="G12" s="526"/>
      <c r="H12" s="527"/>
      <c r="I12" s="527"/>
      <c r="J12" s="527"/>
      <c r="K12" s="368"/>
      <c r="L12" s="43"/>
      <c r="M12" s="369"/>
      <c r="N12" s="369"/>
      <c r="P12" s="370"/>
      <c r="Q12" s="370"/>
      <c r="R12" s="370"/>
      <c r="S12" s="370"/>
      <c r="T12" s="370"/>
      <c r="U12" s="370"/>
      <c r="V12" s="370"/>
      <c r="W12" s="370"/>
      <c r="X12" s="370"/>
      <c r="Y12" s="370"/>
      <c r="Z12" s="370"/>
      <c r="AA12" s="370"/>
      <c r="AB12" s="370"/>
      <c r="AC12" s="370"/>
      <c r="AD12" s="370"/>
      <c r="AE12" s="370"/>
      <c r="AF12" s="370"/>
      <c r="AG12" s="370"/>
      <c r="AH12" s="370"/>
      <c r="AI12" s="370"/>
      <c r="AJ12" s="370"/>
      <c r="AK12" s="370"/>
      <c r="AL12" s="370"/>
      <c r="AM12" s="370"/>
      <c r="AN12" s="370"/>
      <c r="AO12" s="370"/>
      <c r="AP12" s="370"/>
      <c r="AQ12" s="370"/>
      <c r="AR12" s="370"/>
      <c r="AS12" s="370"/>
      <c r="AT12" s="370"/>
    </row>
    <row r="13" ht="15.75" customHeight="1">
      <c r="A13" s="357" t="s">
        <v>6419</v>
      </c>
      <c r="B13" s="391" t="s">
        <v>1824</v>
      </c>
      <c r="C13" s="391" t="s">
        <v>1825</v>
      </c>
      <c r="D13" s="360" t="s">
        <v>6420</v>
      </c>
      <c r="E13" s="391" t="s">
        <v>6418</v>
      </c>
      <c r="F13" s="406" t="s">
        <v>54</v>
      </c>
      <c r="G13" s="407" t="s">
        <v>1827</v>
      </c>
      <c r="H13" s="407" t="s">
        <v>1827</v>
      </c>
      <c r="I13" s="183" t="s">
        <v>51</v>
      </c>
      <c r="J13" s="206">
        <v>45372.0</v>
      </c>
      <c r="K13" s="371"/>
      <c r="L13" s="308" t="s">
        <v>1816</v>
      </c>
      <c r="M13" s="372"/>
      <c r="N13" s="372"/>
      <c r="O13" s="373"/>
      <c r="P13" s="374"/>
      <c r="Q13" s="374"/>
      <c r="R13" s="374"/>
      <c r="S13" s="374"/>
      <c r="T13" s="374"/>
      <c r="U13" s="374"/>
      <c r="V13" s="374"/>
      <c r="W13" s="374"/>
      <c r="X13" s="374"/>
      <c r="Y13" s="374"/>
      <c r="Z13" s="374"/>
      <c r="AA13" s="374"/>
      <c r="AB13" s="374"/>
      <c r="AC13" s="374"/>
      <c r="AD13" s="374"/>
      <c r="AE13" s="374"/>
      <c r="AF13" s="374"/>
      <c r="AG13" s="374"/>
      <c r="AH13" s="374"/>
      <c r="AI13" s="374"/>
      <c r="AJ13" s="374"/>
      <c r="AK13" s="374"/>
      <c r="AL13" s="374"/>
      <c r="AM13" s="374"/>
      <c r="AN13" s="374"/>
      <c r="AO13" s="374"/>
      <c r="AP13" s="374"/>
      <c r="AQ13" s="374"/>
      <c r="AR13" s="374"/>
      <c r="AS13" s="374"/>
      <c r="AT13" s="374"/>
    </row>
    <row r="14" ht="15.75" customHeight="1">
      <c r="A14" s="357" t="s">
        <v>6421</v>
      </c>
      <c r="B14" s="391" t="s">
        <v>5879</v>
      </c>
      <c r="C14" s="391" t="s">
        <v>5880</v>
      </c>
      <c r="D14" s="360" t="s">
        <v>6422</v>
      </c>
      <c r="E14" s="391" t="s">
        <v>6418</v>
      </c>
      <c r="F14" s="406" t="s">
        <v>54</v>
      </c>
      <c r="G14" s="407" t="s">
        <v>1837</v>
      </c>
      <c r="H14" s="407" t="s">
        <v>1837</v>
      </c>
      <c r="I14" s="183" t="s">
        <v>51</v>
      </c>
      <c r="J14" s="206">
        <v>45372.0</v>
      </c>
      <c r="K14" s="371"/>
      <c r="L14" s="308" t="s">
        <v>1816</v>
      </c>
      <c r="M14" s="372"/>
      <c r="N14" s="372"/>
      <c r="O14" s="373"/>
      <c r="P14" s="374"/>
      <c r="Q14" s="374"/>
      <c r="R14" s="374"/>
      <c r="S14" s="374"/>
      <c r="T14" s="374"/>
      <c r="U14" s="374"/>
      <c r="V14" s="374"/>
      <c r="W14" s="374"/>
      <c r="X14" s="374"/>
      <c r="Y14" s="374"/>
      <c r="Z14" s="374"/>
      <c r="AA14" s="374"/>
      <c r="AB14" s="374"/>
      <c r="AC14" s="374"/>
      <c r="AD14" s="374"/>
      <c r="AE14" s="374"/>
      <c r="AF14" s="374"/>
      <c r="AG14" s="374"/>
      <c r="AH14" s="374"/>
      <c r="AI14" s="374"/>
      <c r="AJ14" s="374"/>
      <c r="AK14" s="374"/>
      <c r="AL14" s="374"/>
      <c r="AM14" s="374"/>
      <c r="AN14" s="374"/>
      <c r="AO14" s="374"/>
      <c r="AP14" s="374"/>
      <c r="AQ14" s="374"/>
      <c r="AR14" s="374"/>
      <c r="AS14" s="374"/>
      <c r="AT14" s="374"/>
    </row>
    <row r="15" ht="15.75" customHeight="1">
      <c r="A15" s="357" t="s">
        <v>6423</v>
      </c>
      <c r="B15" s="391" t="s">
        <v>6424</v>
      </c>
      <c r="C15" s="391" t="s">
        <v>6425</v>
      </c>
      <c r="D15" s="359" t="s">
        <v>6426</v>
      </c>
      <c r="E15" s="391" t="s">
        <v>6418</v>
      </c>
      <c r="F15" s="406" t="s">
        <v>54</v>
      </c>
      <c r="G15" s="407" t="s">
        <v>1837</v>
      </c>
      <c r="H15" s="407" t="s">
        <v>1837</v>
      </c>
      <c r="I15" s="183" t="s">
        <v>51</v>
      </c>
      <c r="J15" s="206">
        <v>45372.0</v>
      </c>
      <c r="K15" s="371"/>
      <c r="L15" s="308" t="s">
        <v>1816</v>
      </c>
      <c r="M15" s="373"/>
      <c r="N15" s="373"/>
      <c r="O15" s="373"/>
      <c r="P15" s="374"/>
      <c r="Q15" s="374"/>
      <c r="R15" s="374"/>
      <c r="S15" s="374"/>
      <c r="T15" s="374"/>
      <c r="U15" s="374"/>
      <c r="V15" s="374"/>
      <c r="W15" s="374"/>
      <c r="X15" s="374"/>
      <c r="Y15" s="374"/>
      <c r="Z15" s="374"/>
      <c r="AA15" s="374"/>
      <c r="AB15" s="374"/>
      <c r="AC15" s="374"/>
      <c r="AD15" s="374"/>
      <c r="AE15" s="374"/>
      <c r="AF15" s="374"/>
      <c r="AG15" s="374"/>
      <c r="AH15" s="374"/>
      <c r="AI15" s="374"/>
      <c r="AJ15" s="374"/>
      <c r="AK15" s="374"/>
      <c r="AL15" s="374"/>
      <c r="AM15" s="374"/>
      <c r="AN15" s="374"/>
      <c r="AO15" s="374"/>
      <c r="AP15" s="374"/>
      <c r="AQ15" s="374"/>
      <c r="AR15" s="374"/>
      <c r="AS15" s="374"/>
      <c r="AT15" s="374"/>
    </row>
    <row r="16" ht="15.75" customHeight="1">
      <c r="A16" s="364" t="s">
        <v>6427</v>
      </c>
      <c r="B16" s="97"/>
      <c r="C16" s="43"/>
      <c r="D16" s="365"/>
      <c r="E16" s="379"/>
      <c r="F16" s="380"/>
      <c r="G16" s="380"/>
      <c r="H16" s="380"/>
      <c r="I16" s="365"/>
      <c r="J16" s="367"/>
      <c r="K16" s="375"/>
      <c r="L16" s="375"/>
      <c r="M16" s="369"/>
      <c r="N16" s="369"/>
      <c r="O16" s="369"/>
      <c r="P16" s="374"/>
      <c r="Q16" s="374"/>
      <c r="R16" s="374"/>
      <c r="S16" s="374"/>
      <c r="T16" s="374"/>
      <c r="U16" s="374"/>
      <c r="V16" s="374"/>
      <c r="W16" s="374"/>
      <c r="X16" s="374"/>
      <c r="Y16" s="374"/>
      <c r="Z16" s="374"/>
      <c r="AA16" s="374"/>
      <c r="AB16" s="374"/>
      <c r="AC16" s="374"/>
      <c r="AD16" s="374"/>
      <c r="AE16" s="374"/>
      <c r="AF16" s="374"/>
      <c r="AG16" s="374"/>
      <c r="AH16" s="374"/>
      <c r="AI16" s="374"/>
      <c r="AJ16" s="374"/>
      <c r="AK16" s="374"/>
      <c r="AL16" s="374"/>
      <c r="AM16" s="374"/>
      <c r="AN16" s="374"/>
      <c r="AO16" s="374"/>
      <c r="AP16" s="374"/>
      <c r="AQ16" s="374"/>
      <c r="AR16" s="374"/>
      <c r="AS16" s="374"/>
      <c r="AT16" s="374"/>
    </row>
    <row r="17" ht="15.75" customHeight="1">
      <c r="A17" s="357" t="s">
        <v>6428</v>
      </c>
      <c r="B17" s="391" t="s">
        <v>6429</v>
      </c>
      <c r="C17" s="391" t="s">
        <v>1841</v>
      </c>
      <c r="D17" s="360" t="s">
        <v>6430</v>
      </c>
      <c r="E17" s="391" t="s">
        <v>6418</v>
      </c>
      <c r="F17" s="406" t="s">
        <v>54</v>
      </c>
      <c r="G17" s="407" t="s">
        <v>1843</v>
      </c>
      <c r="H17" s="407" t="s">
        <v>1843</v>
      </c>
      <c r="I17" s="183" t="s">
        <v>51</v>
      </c>
      <c r="J17" s="206">
        <v>45372.0</v>
      </c>
      <c r="K17" s="371"/>
      <c r="L17" s="308" t="s">
        <v>1816</v>
      </c>
      <c r="M17" s="372"/>
      <c r="N17" s="372"/>
      <c r="O17" s="373"/>
      <c r="P17" s="376"/>
      <c r="Q17" s="376"/>
      <c r="R17" s="376"/>
      <c r="S17" s="376"/>
      <c r="T17" s="376"/>
      <c r="U17" s="376"/>
      <c r="V17" s="376"/>
      <c r="W17" s="376"/>
      <c r="X17" s="376"/>
      <c r="Y17" s="376"/>
      <c r="Z17" s="376"/>
      <c r="AA17" s="376"/>
      <c r="AB17" s="376"/>
      <c r="AC17" s="376"/>
      <c r="AD17" s="376"/>
      <c r="AE17" s="376"/>
      <c r="AF17" s="376"/>
      <c r="AG17" s="376"/>
      <c r="AH17" s="376"/>
      <c r="AI17" s="376"/>
      <c r="AJ17" s="376"/>
      <c r="AK17" s="376"/>
      <c r="AL17" s="376"/>
      <c r="AM17" s="376"/>
      <c r="AN17" s="376"/>
      <c r="AO17" s="376"/>
      <c r="AP17" s="376"/>
      <c r="AQ17" s="376"/>
      <c r="AR17" s="376"/>
      <c r="AS17" s="376"/>
      <c r="AT17" s="376"/>
    </row>
    <row r="18" ht="15.75" customHeight="1">
      <c r="A18" s="357" t="s">
        <v>6431</v>
      </c>
      <c r="B18" s="391" t="s">
        <v>6432</v>
      </c>
      <c r="C18" s="391" t="s">
        <v>5892</v>
      </c>
      <c r="D18" s="360" t="s">
        <v>6433</v>
      </c>
      <c r="E18" s="391" t="s">
        <v>6418</v>
      </c>
      <c r="F18" s="406" t="s">
        <v>54</v>
      </c>
      <c r="G18" s="407" t="s">
        <v>5894</v>
      </c>
      <c r="H18" s="407" t="s">
        <v>5894</v>
      </c>
      <c r="I18" s="183" t="s">
        <v>51</v>
      </c>
      <c r="J18" s="206">
        <v>45372.0</v>
      </c>
      <c r="K18" s="371"/>
      <c r="L18" s="308" t="s">
        <v>1816</v>
      </c>
      <c r="M18" s="372"/>
      <c r="N18" s="372"/>
      <c r="O18" s="373"/>
      <c r="P18" s="374"/>
      <c r="Q18" s="374"/>
      <c r="R18" s="374"/>
      <c r="S18" s="374"/>
      <c r="T18" s="374"/>
      <c r="U18" s="374"/>
      <c r="V18" s="374"/>
      <c r="W18" s="374"/>
      <c r="X18" s="374"/>
      <c r="Y18" s="374"/>
      <c r="Z18" s="374"/>
      <c r="AA18" s="374"/>
      <c r="AB18" s="374"/>
      <c r="AC18" s="374"/>
      <c r="AD18" s="374"/>
      <c r="AE18" s="374"/>
      <c r="AF18" s="374"/>
      <c r="AG18" s="374"/>
      <c r="AH18" s="374"/>
      <c r="AI18" s="374"/>
      <c r="AJ18" s="374"/>
      <c r="AK18" s="374"/>
      <c r="AL18" s="374"/>
      <c r="AM18" s="374"/>
      <c r="AN18" s="374"/>
      <c r="AO18" s="374"/>
      <c r="AP18" s="374"/>
      <c r="AQ18" s="374"/>
      <c r="AR18" s="374"/>
      <c r="AS18" s="374"/>
      <c r="AT18" s="374"/>
    </row>
    <row r="19" ht="15.75" customHeight="1">
      <c r="A19" s="357" t="s">
        <v>6434</v>
      </c>
      <c r="B19" s="391" t="s">
        <v>6435</v>
      </c>
      <c r="C19" s="391" t="s">
        <v>5897</v>
      </c>
      <c r="D19" s="360" t="s">
        <v>6436</v>
      </c>
      <c r="E19" s="391" t="s">
        <v>6418</v>
      </c>
      <c r="F19" s="406" t="s">
        <v>54</v>
      </c>
      <c r="G19" s="407" t="s">
        <v>5894</v>
      </c>
      <c r="H19" s="407" t="s">
        <v>5894</v>
      </c>
      <c r="I19" s="183" t="s">
        <v>51</v>
      </c>
      <c r="J19" s="206">
        <v>45372.0</v>
      </c>
      <c r="K19" s="371"/>
      <c r="L19" s="308" t="s">
        <v>1816</v>
      </c>
      <c r="M19" s="372"/>
      <c r="N19" s="372"/>
      <c r="O19" s="373"/>
      <c r="P19" s="374"/>
      <c r="Q19" s="374"/>
      <c r="R19" s="374"/>
      <c r="S19" s="374"/>
      <c r="T19" s="374"/>
      <c r="U19" s="374"/>
      <c r="V19" s="374"/>
      <c r="W19" s="374"/>
      <c r="X19" s="374"/>
      <c r="Y19" s="374"/>
      <c r="Z19" s="374"/>
      <c r="AA19" s="374"/>
      <c r="AB19" s="374"/>
      <c r="AC19" s="374"/>
      <c r="AD19" s="374"/>
      <c r="AE19" s="374"/>
      <c r="AF19" s="374"/>
      <c r="AG19" s="374"/>
      <c r="AH19" s="374"/>
      <c r="AI19" s="374"/>
      <c r="AJ19" s="374"/>
      <c r="AK19" s="374"/>
      <c r="AL19" s="374"/>
      <c r="AM19" s="374"/>
      <c r="AN19" s="374"/>
      <c r="AO19" s="374"/>
      <c r="AP19" s="374"/>
      <c r="AQ19" s="374"/>
      <c r="AR19" s="374"/>
      <c r="AS19" s="374"/>
      <c r="AT19" s="374"/>
    </row>
    <row r="20" ht="15.75" customHeight="1">
      <c r="A20" s="357" t="s">
        <v>6437</v>
      </c>
      <c r="B20" s="391" t="s">
        <v>6438</v>
      </c>
      <c r="C20" s="391" t="s">
        <v>1856</v>
      </c>
      <c r="D20" s="360" t="s">
        <v>6436</v>
      </c>
      <c r="E20" s="391" t="s">
        <v>6418</v>
      </c>
      <c r="F20" s="406" t="s">
        <v>54</v>
      </c>
      <c r="G20" s="407" t="s">
        <v>5894</v>
      </c>
      <c r="H20" s="407" t="s">
        <v>5894</v>
      </c>
      <c r="I20" s="183" t="s">
        <v>51</v>
      </c>
      <c r="J20" s="206">
        <v>45372.0</v>
      </c>
      <c r="K20" s="371"/>
      <c r="L20" s="308" t="s">
        <v>1816</v>
      </c>
      <c r="M20" s="372"/>
      <c r="N20" s="372"/>
      <c r="O20" s="373"/>
      <c r="P20" s="374"/>
      <c r="Q20" s="374"/>
      <c r="R20" s="374"/>
      <c r="S20" s="374"/>
      <c r="T20" s="374"/>
      <c r="U20" s="374"/>
      <c r="V20" s="374"/>
      <c r="W20" s="374"/>
      <c r="X20" s="374"/>
      <c r="Y20" s="374"/>
      <c r="Z20" s="374"/>
      <c r="AA20" s="374"/>
      <c r="AB20" s="374"/>
      <c r="AC20" s="374"/>
      <c r="AD20" s="374"/>
      <c r="AE20" s="374"/>
      <c r="AF20" s="374"/>
      <c r="AG20" s="374"/>
      <c r="AH20" s="374"/>
      <c r="AI20" s="374"/>
      <c r="AJ20" s="374"/>
      <c r="AK20" s="374"/>
      <c r="AL20" s="374"/>
      <c r="AM20" s="374"/>
      <c r="AN20" s="374"/>
      <c r="AO20" s="374"/>
      <c r="AP20" s="374"/>
      <c r="AQ20" s="374"/>
      <c r="AR20" s="374"/>
      <c r="AS20" s="374"/>
      <c r="AT20" s="374"/>
    </row>
    <row r="21" ht="15.75" customHeight="1">
      <c r="A21" s="357" t="s">
        <v>6439</v>
      </c>
      <c r="B21" s="391" t="s">
        <v>6440</v>
      </c>
      <c r="C21" s="391" t="s">
        <v>6441</v>
      </c>
      <c r="D21" s="360" t="s">
        <v>6442</v>
      </c>
      <c r="E21" s="391" t="s">
        <v>6418</v>
      </c>
      <c r="F21" s="406" t="s">
        <v>54</v>
      </c>
      <c r="G21" s="407" t="s">
        <v>5905</v>
      </c>
      <c r="H21" s="407" t="s">
        <v>5905</v>
      </c>
      <c r="I21" s="183" t="s">
        <v>51</v>
      </c>
      <c r="J21" s="206">
        <v>45372.0</v>
      </c>
      <c r="K21" s="371"/>
      <c r="L21" s="308" t="s">
        <v>1816</v>
      </c>
      <c r="M21" s="372"/>
      <c r="N21" s="372"/>
      <c r="O21" s="373"/>
      <c r="P21" s="374"/>
      <c r="Q21" s="374"/>
      <c r="R21" s="374"/>
      <c r="S21" s="374"/>
      <c r="T21" s="374"/>
      <c r="U21" s="374"/>
      <c r="V21" s="374"/>
      <c r="W21" s="374"/>
      <c r="X21" s="374"/>
      <c r="Y21" s="374"/>
      <c r="Z21" s="374"/>
      <c r="AA21" s="374"/>
      <c r="AB21" s="374"/>
      <c r="AC21" s="374"/>
      <c r="AD21" s="374"/>
      <c r="AE21" s="374"/>
      <c r="AF21" s="374"/>
      <c r="AG21" s="374"/>
      <c r="AH21" s="374"/>
      <c r="AI21" s="374"/>
      <c r="AJ21" s="374"/>
      <c r="AK21" s="374"/>
      <c r="AL21" s="374"/>
      <c r="AM21" s="374"/>
      <c r="AN21" s="374"/>
      <c r="AO21" s="374"/>
      <c r="AP21" s="374"/>
      <c r="AQ21" s="374"/>
      <c r="AR21" s="374"/>
      <c r="AS21" s="374"/>
      <c r="AT21" s="374"/>
    </row>
    <row r="22" ht="15.75" customHeight="1">
      <c r="A22" s="357" t="s">
        <v>6443</v>
      </c>
      <c r="B22" s="391" t="s">
        <v>6444</v>
      </c>
      <c r="C22" s="391" t="s">
        <v>5908</v>
      </c>
      <c r="D22" s="360" t="s">
        <v>6445</v>
      </c>
      <c r="E22" s="391" t="s">
        <v>6418</v>
      </c>
      <c r="F22" s="406" t="s">
        <v>54</v>
      </c>
      <c r="G22" s="407" t="s">
        <v>5910</v>
      </c>
      <c r="H22" s="407" t="s">
        <v>5910</v>
      </c>
      <c r="I22" s="183" t="s">
        <v>51</v>
      </c>
      <c r="J22" s="206">
        <v>45372.0</v>
      </c>
      <c r="K22" s="371"/>
      <c r="L22" s="308" t="s">
        <v>1816</v>
      </c>
      <c r="M22" s="372"/>
      <c r="N22" s="372"/>
      <c r="O22" s="373"/>
      <c r="P22" s="374"/>
      <c r="Q22" s="374"/>
      <c r="R22" s="374"/>
      <c r="S22" s="374"/>
      <c r="T22" s="374"/>
      <c r="U22" s="374"/>
      <c r="V22" s="374"/>
      <c r="W22" s="374"/>
      <c r="X22" s="374"/>
      <c r="Y22" s="374"/>
      <c r="Z22" s="374"/>
      <c r="AA22" s="374"/>
      <c r="AB22" s="374"/>
      <c r="AC22" s="374"/>
      <c r="AD22" s="374"/>
      <c r="AE22" s="374"/>
      <c r="AF22" s="374"/>
      <c r="AG22" s="374"/>
      <c r="AH22" s="374"/>
      <c r="AI22" s="374"/>
      <c r="AJ22" s="374"/>
      <c r="AK22" s="374"/>
      <c r="AL22" s="374"/>
      <c r="AM22" s="374"/>
      <c r="AN22" s="374"/>
      <c r="AO22" s="374"/>
      <c r="AP22" s="374"/>
      <c r="AQ22" s="374"/>
      <c r="AR22" s="374"/>
      <c r="AS22" s="374"/>
      <c r="AT22" s="374"/>
    </row>
    <row r="23" ht="15.75" customHeight="1">
      <c r="A23" s="357" t="s">
        <v>6446</v>
      </c>
      <c r="B23" s="391" t="s">
        <v>6447</v>
      </c>
      <c r="C23" s="391" t="s">
        <v>5913</v>
      </c>
      <c r="D23" s="360" t="s">
        <v>6448</v>
      </c>
      <c r="E23" s="391" t="s">
        <v>6418</v>
      </c>
      <c r="F23" s="406" t="s">
        <v>54</v>
      </c>
      <c r="G23" s="407" t="s">
        <v>5915</v>
      </c>
      <c r="H23" s="407" t="s">
        <v>5915</v>
      </c>
      <c r="I23" s="183" t="s">
        <v>51</v>
      </c>
      <c r="J23" s="206">
        <v>45372.0</v>
      </c>
      <c r="K23" s="371"/>
      <c r="L23" s="308" t="s">
        <v>1816</v>
      </c>
      <c r="M23" s="372"/>
      <c r="N23" s="372"/>
      <c r="O23" s="373"/>
      <c r="P23" s="374"/>
      <c r="Q23" s="374"/>
      <c r="R23" s="374"/>
      <c r="S23" s="374"/>
      <c r="T23" s="374"/>
      <c r="U23" s="374"/>
      <c r="V23" s="374"/>
      <c r="W23" s="374"/>
      <c r="X23" s="374"/>
      <c r="Y23" s="374"/>
      <c r="Z23" s="374"/>
      <c r="AA23" s="374"/>
      <c r="AB23" s="374"/>
      <c r="AC23" s="374"/>
      <c r="AD23" s="374"/>
      <c r="AE23" s="374"/>
      <c r="AF23" s="374"/>
      <c r="AG23" s="374"/>
      <c r="AH23" s="374"/>
      <c r="AI23" s="374"/>
      <c r="AJ23" s="374"/>
      <c r="AK23" s="374"/>
      <c r="AL23" s="374"/>
      <c r="AM23" s="374"/>
      <c r="AN23" s="374"/>
      <c r="AO23" s="374"/>
      <c r="AP23" s="374"/>
      <c r="AQ23" s="374"/>
      <c r="AR23" s="374"/>
      <c r="AS23" s="374"/>
      <c r="AT23" s="374"/>
    </row>
    <row r="24" ht="15.75" customHeight="1">
      <c r="A24" s="357" t="s">
        <v>6449</v>
      </c>
      <c r="B24" s="391" t="s">
        <v>6450</v>
      </c>
      <c r="C24" s="391" t="s">
        <v>5918</v>
      </c>
      <c r="D24" s="360" t="s">
        <v>6451</v>
      </c>
      <c r="E24" s="391" t="s">
        <v>6418</v>
      </c>
      <c r="F24" s="406" t="s">
        <v>54</v>
      </c>
      <c r="G24" s="407" t="s">
        <v>1843</v>
      </c>
      <c r="H24" s="407" t="s">
        <v>1843</v>
      </c>
      <c r="I24" s="183" t="s">
        <v>51</v>
      </c>
      <c r="J24" s="206">
        <v>45372.0</v>
      </c>
      <c r="K24" s="371"/>
      <c r="L24" s="308" t="s">
        <v>1816</v>
      </c>
      <c r="M24" s="372"/>
      <c r="N24" s="372"/>
      <c r="O24" s="373"/>
      <c r="P24" s="374"/>
      <c r="Q24" s="374"/>
      <c r="R24" s="374"/>
      <c r="S24" s="374"/>
      <c r="T24" s="374"/>
      <c r="U24" s="374"/>
      <c r="V24" s="374"/>
      <c r="W24" s="374"/>
      <c r="X24" s="374"/>
      <c r="Y24" s="374"/>
      <c r="Z24" s="374"/>
      <c r="AA24" s="374"/>
      <c r="AB24" s="374"/>
      <c r="AC24" s="374"/>
      <c r="AD24" s="374"/>
      <c r="AE24" s="374"/>
      <c r="AF24" s="374"/>
      <c r="AG24" s="374"/>
      <c r="AH24" s="374"/>
      <c r="AI24" s="374"/>
      <c r="AJ24" s="374"/>
      <c r="AK24" s="374"/>
      <c r="AL24" s="374"/>
      <c r="AM24" s="374"/>
      <c r="AN24" s="374"/>
      <c r="AO24" s="374"/>
      <c r="AP24" s="374"/>
      <c r="AQ24" s="374"/>
      <c r="AR24" s="374"/>
      <c r="AS24" s="374"/>
      <c r="AT24" s="374"/>
    </row>
    <row r="25" ht="15.75" customHeight="1">
      <c r="A25" s="357" t="s">
        <v>6452</v>
      </c>
      <c r="B25" s="391" t="s">
        <v>6453</v>
      </c>
      <c r="C25" s="391" t="s">
        <v>5921</v>
      </c>
      <c r="D25" s="360" t="s">
        <v>6454</v>
      </c>
      <c r="E25" s="391" t="s">
        <v>6418</v>
      </c>
      <c r="F25" s="406" t="s">
        <v>54</v>
      </c>
      <c r="G25" s="407" t="s">
        <v>1843</v>
      </c>
      <c r="H25" s="407" t="s">
        <v>1843</v>
      </c>
      <c r="I25" s="183" t="s">
        <v>51</v>
      </c>
      <c r="J25" s="206">
        <v>45372.0</v>
      </c>
      <c r="K25" s="371"/>
      <c r="L25" s="308" t="s">
        <v>1816</v>
      </c>
      <c r="M25" s="372"/>
      <c r="N25" s="372"/>
      <c r="O25" s="373"/>
      <c r="P25" s="374"/>
      <c r="Q25" s="374"/>
      <c r="R25" s="374"/>
      <c r="S25" s="374"/>
      <c r="T25" s="374"/>
      <c r="U25" s="374"/>
      <c r="V25" s="374"/>
      <c r="W25" s="374"/>
      <c r="X25" s="374"/>
      <c r="Y25" s="374"/>
      <c r="Z25" s="374"/>
      <c r="AA25" s="374"/>
      <c r="AB25" s="374"/>
      <c r="AC25" s="374"/>
      <c r="AD25" s="374"/>
      <c r="AE25" s="374"/>
      <c r="AF25" s="374"/>
      <c r="AG25" s="374"/>
      <c r="AH25" s="374"/>
      <c r="AI25" s="374"/>
      <c r="AJ25" s="374"/>
      <c r="AK25" s="374"/>
      <c r="AL25" s="374"/>
      <c r="AM25" s="374"/>
      <c r="AN25" s="374"/>
      <c r="AO25" s="374"/>
      <c r="AP25" s="374"/>
      <c r="AQ25" s="374"/>
      <c r="AR25" s="374"/>
      <c r="AS25" s="374"/>
      <c r="AT25" s="374"/>
    </row>
    <row r="26" ht="15.75" customHeight="1">
      <c r="A26" s="357" t="s">
        <v>6455</v>
      </c>
      <c r="B26" s="391" t="s">
        <v>6456</v>
      </c>
      <c r="C26" s="391" t="s">
        <v>5923</v>
      </c>
      <c r="D26" s="360" t="s">
        <v>6457</v>
      </c>
      <c r="E26" s="391" t="s">
        <v>6418</v>
      </c>
      <c r="F26" s="407" t="s">
        <v>54</v>
      </c>
      <c r="G26" s="407" t="s">
        <v>1843</v>
      </c>
      <c r="H26" s="407" t="s">
        <v>1843</v>
      </c>
      <c r="I26" s="183" t="s">
        <v>51</v>
      </c>
      <c r="J26" s="206">
        <v>45372.0</v>
      </c>
      <c r="K26" s="371"/>
      <c r="L26" s="308" t="s">
        <v>1816</v>
      </c>
      <c r="M26" s="372"/>
      <c r="N26" s="372"/>
      <c r="O26" s="373"/>
      <c r="P26" s="376"/>
      <c r="Q26" s="374"/>
      <c r="R26" s="374"/>
      <c r="S26" s="374"/>
      <c r="T26" s="374"/>
      <c r="U26" s="374"/>
      <c r="V26" s="374"/>
      <c r="W26" s="374"/>
      <c r="X26" s="374"/>
      <c r="Y26" s="374"/>
      <c r="Z26" s="374"/>
      <c r="AA26" s="374"/>
      <c r="AB26" s="374"/>
      <c r="AC26" s="374"/>
      <c r="AD26" s="374"/>
      <c r="AE26" s="374"/>
      <c r="AF26" s="374"/>
      <c r="AG26" s="374"/>
      <c r="AH26" s="374"/>
      <c r="AI26" s="374"/>
      <c r="AJ26" s="374"/>
      <c r="AK26" s="374"/>
      <c r="AL26" s="374"/>
      <c r="AM26" s="374"/>
      <c r="AN26" s="374"/>
      <c r="AO26" s="374"/>
      <c r="AP26" s="374"/>
      <c r="AQ26" s="374"/>
      <c r="AR26" s="374"/>
      <c r="AS26" s="374"/>
      <c r="AT26" s="374"/>
    </row>
    <row r="27" ht="15.75" customHeight="1">
      <c r="A27" s="528" t="s">
        <v>6458</v>
      </c>
      <c r="B27" s="5"/>
      <c r="C27" s="6"/>
      <c r="D27" s="529"/>
      <c r="E27" s="530"/>
      <c r="F27" s="531"/>
      <c r="G27" s="532"/>
      <c r="H27" s="408"/>
      <c r="I27" s="157"/>
      <c r="J27" s="206"/>
      <c r="K27" s="371"/>
      <c r="L27" s="308"/>
      <c r="M27" s="372"/>
      <c r="N27" s="372"/>
      <c r="O27" s="373"/>
      <c r="P27" s="374"/>
      <c r="Q27" s="374"/>
      <c r="R27" s="374"/>
      <c r="S27" s="374"/>
      <c r="T27" s="374"/>
      <c r="U27" s="374"/>
      <c r="V27" s="374"/>
      <c r="W27" s="374"/>
      <c r="X27" s="374"/>
      <c r="Y27" s="374"/>
      <c r="Z27" s="374"/>
      <c r="AA27" s="374"/>
      <c r="AB27" s="374"/>
      <c r="AC27" s="374"/>
      <c r="AD27" s="374"/>
      <c r="AE27" s="374"/>
      <c r="AF27" s="374"/>
      <c r="AG27" s="374"/>
      <c r="AH27" s="374"/>
      <c r="AI27" s="374"/>
      <c r="AJ27" s="374"/>
      <c r="AK27" s="374"/>
      <c r="AL27" s="374"/>
      <c r="AM27" s="374"/>
      <c r="AN27" s="374"/>
      <c r="AO27" s="374"/>
      <c r="AP27" s="374"/>
      <c r="AQ27" s="374"/>
      <c r="AR27" s="374"/>
      <c r="AS27" s="374"/>
      <c r="AT27" s="374"/>
    </row>
    <row r="28" ht="15.75" customHeight="1">
      <c r="A28" s="357" t="s">
        <v>6459</v>
      </c>
      <c r="B28" s="391" t="s">
        <v>6460</v>
      </c>
      <c r="C28" s="391" t="s">
        <v>6461</v>
      </c>
      <c r="D28" s="360" t="s">
        <v>6462</v>
      </c>
      <c r="E28" s="391" t="s">
        <v>6418</v>
      </c>
      <c r="F28" s="406" t="s">
        <v>54</v>
      </c>
      <c r="G28" s="407" t="s">
        <v>5929</v>
      </c>
      <c r="H28" s="407" t="s">
        <v>5929</v>
      </c>
      <c r="I28" s="183" t="s">
        <v>51</v>
      </c>
      <c r="J28" s="206">
        <v>45372.0</v>
      </c>
      <c r="K28" s="371"/>
      <c r="L28" s="308" t="s">
        <v>1816</v>
      </c>
      <c r="M28" s="372"/>
      <c r="N28" s="372"/>
      <c r="O28" s="373"/>
      <c r="P28" s="374"/>
      <c r="Q28" s="374"/>
      <c r="R28" s="374"/>
      <c r="S28" s="374"/>
      <c r="T28" s="374"/>
      <c r="U28" s="374"/>
      <c r="V28" s="374"/>
      <c r="W28" s="374"/>
      <c r="X28" s="374"/>
      <c r="Y28" s="374"/>
      <c r="Z28" s="374"/>
      <c r="AA28" s="374"/>
      <c r="AB28" s="374"/>
      <c r="AC28" s="374"/>
      <c r="AD28" s="374"/>
      <c r="AE28" s="374"/>
      <c r="AF28" s="374"/>
      <c r="AG28" s="374"/>
      <c r="AH28" s="374"/>
      <c r="AI28" s="374"/>
      <c r="AJ28" s="374"/>
      <c r="AK28" s="374"/>
      <c r="AL28" s="374"/>
      <c r="AM28" s="374"/>
      <c r="AN28" s="374"/>
      <c r="AO28" s="374"/>
      <c r="AP28" s="374"/>
      <c r="AQ28" s="374"/>
      <c r="AR28" s="374"/>
      <c r="AS28" s="374"/>
      <c r="AT28" s="374"/>
    </row>
    <row r="29" ht="15.75" customHeight="1">
      <c r="A29" s="357" t="s">
        <v>6463</v>
      </c>
      <c r="B29" s="391" t="s">
        <v>6464</v>
      </c>
      <c r="C29" s="391" t="s">
        <v>6465</v>
      </c>
      <c r="D29" s="360" t="s">
        <v>6466</v>
      </c>
      <c r="E29" s="391" t="s">
        <v>6418</v>
      </c>
      <c r="F29" s="406" t="s">
        <v>54</v>
      </c>
      <c r="G29" s="407" t="s">
        <v>5929</v>
      </c>
      <c r="H29" s="407" t="s">
        <v>5929</v>
      </c>
      <c r="I29" s="183" t="s">
        <v>51</v>
      </c>
      <c r="J29" s="206">
        <v>45372.0</v>
      </c>
      <c r="K29" s="371"/>
      <c r="L29" s="308" t="s">
        <v>1816</v>
      </c>
      <c r="M29" s="372"/>
      <c r="N29" s="372"/>
      <c r="O29" s="373"/>
      <c r="P29" s="374"/>
      <c r="Q29" s="374"/>
      <c r="R29" s="374"/>
      <c r="S29" s="374"/>
      <c r="T29" s="374"/>
      <c r="U29" s="374"/>
      <c r="V29" s="374"/>
      <c r="W29" s="374"/>
      <c r="X29" s="374"/>
      <c r="Y29" s="374"/>
      <c r="Z29" s="374"/>
      <c r="AA29" s="374"/>
      <c r="AB29" s="374"/>
      <c r="AC29" s="374"/>
      <c r="AD29" s="374"/>
      <c r="AE29" s="374"/>
      <c r="AF29" s="374"/>
      <c r="AG29" s="374"/>
      <c r="AH29" s="374"/>
      <c r="AI29" s="374"/>
      <c r="AJ29" s="374"/>
      <c r="AK29" s="374"/>
      <c r="AL29" s="374"/>
      <c r="AM29" s="374"/>
      <c r="AN29" s="374"/>
      <c r="AO29" s="374"/>
      <c r="AP29" s="374"/>
      <c r="AQ29" s="374"/>
      <c r="AR29" s="374"/>
      <c r="AS29" s="374"/>
      <c r="AT29" s="374"/>
    </row>
    <row r="30" ht="15.75" customHeight="1">
      <c r="A30" s="357" t="s">
        <v>6467</v>
      </c>
      <c r="B30" s="391" t="s">
        <v>6432</v>
      </c>
      <c r="C30" s="391" t="s">
        <v>5892</v>
      </c>
      <c r="D30" s="360" t="s">
        <v>5935</v>
      </c>
      <c r="E30" s="391" t="s">
        <v>6418</v>
      </c>
      <c r="F30" s="406" t="s">
        <v>54</v>
      </c>
      <c r="G30" s="407" t="s">
        <v>5894</v>
      </c>
      <c r="H30" s="407" t="s">
        <v>5894</v>
      </c>
      <c r="I30" s="183" t="s">
        <v>51</v>
      </c>
      <c r="J30" s="206">
        <v>45372.0</v>
      </c>
      <c r="K30" s="371"/>
      <c r="L30" s="308" t="s">
        <v>1816</v>
      </c>
      <c r="M30" s="372"/>
      <c r="N30" s="372"/>
      <c r="O30" s="373"/>
      <c r="P30" s="374"/>
      <c r="Q30" s="374"/>
      <c r="R30" s="374"/>
      <c r="S30" s="374"/>
      <c r="T30" s="374"/>
      <c r="U30" s="374"/>
      <c r="V30" s="374"/>
      <c r="W30" s="374"/>
      <c r="X30" s="374"/>
      <c r="Y30" s="374"/>
      <c r="Z30" s="374"/>
      <c r="AA30" s="374"/>
      <c r="AB30" s="374"/>
      <c r="AC30" s="374"/>
      <c r="AD30" s="374"/>
      <c r="AE30" s="374"/>
      <c r="AF30" s="374"/>
      <c r="AG30" s="374"/>
      <c r="AH30" s="374"/>
      <c r="AI30" s="374"/>
      <c r="AJ30" s="374"/>
      <c r="AK30" s="374"/>
      <c r="AL30" s="374"/>
      <c r="AM30" s="374"/>
      <c r="AN30" s="374"/>
      <c r="AO30" s="374"/>
      <c r="AP30" s="374"/>
      <c r="AQ30" s="374"/>
      <c r="AR30" s="374"/>
      <c r="AS30" s="374"/>
      <c r="AT30" s="374"/>
    </row>
    <row r="31" ht="15.75" customHeight="1">
      <c r="A31" s="357" t="s">
        <v>6468</v>
      </c>
      <c r="B31" s="391" t="s">
        <v>6469</v>
      </c>
      <c r="C31" s="391" t="s">
        <v>5938</v>
      </c>
      <c r="D31" s="360" t="s">
        <v>5939</v>
      </c>
      <c r="E31" s="391" t="s">
        <v>6418</v>
      </c>
      <c r="F31" s="406" t="s">
        <v>54</v>
      </c>
      <c r="G31" s="407" t="s">
        <v>1843</v>
      </c>
      <c r="H31" s="407" t="s">
        <v>1843</v>
      </c>
      <c r="I31" s="183" t="s">
        <v>51</v>
      </c>
      <c r="J31" s="206">
        <v>45372.0</v>
      </c>
      <c r="K31" s="371"/>
      <c r="L31" s="308" t="s">
        <v>1816</v>
      </c>
      <c r="M31" s="372"/>
      <c r="N31" s="372"/>
      <c r="O31" s="373"/>
      <c r="P31" s="374"/>
      <c r="Q31" s="374"/>
      <c r="R31" s="374"/>
      <c r="S31" s="374"/>
      <c r="T31" s="374"/>
      <c r="U31" s="374"/>
      <c r="V31" s="374"/>
      <c r="W31" s="374"/>
      <c r="X31" s="374"/>
      <c r="Y31" s="374"/>
      <c r="Z31" s="374"/>
      <c r="AA31" s="374"/>
      <c r="AB31" s="374"/>
      <c r="AC31" s="374"/>
      <c r="AD31" s="374"/>
      <c r="AE31" s="374"/>
      <c r="AF31" s="374"/>
      <c r="AG31" s="374"/>
      <c r="AH31" s="374"/>
      <c r="AI31" s="374"/>
      <c r="AJ31" s="374"/>
      <c r="AK31" s="374"/>
      <c r="AL31" s="374"/>
      <c r="AM31" s="374"/>
      <c r="AN31" s="374"/>
      <c r="AO31" s="374"/>
      <c r="AP31" s="374"/>
      <c r="AQ31" s="374"/>
      <c r="AR31" s="374"/>
      <c r="AS31" s="374"/>
      <c r="AT31" s="374"/>
    </row>
    <row r="32" ht="15.75" customHeight="1">
      <c r="A32" s="357" t="s">
        <v>6470</v>
      </c>
      <c r="B32" s="391" t="s">
        <v>6471</v>
      </c>
      <c r="C32" s="391" t="s">
        <v>5942</v>
      </c>
      <c r="D32" s="360" t="s">
        <v>5943</v>
      </c>
      <c r="E32" s="391" t="s">
        <v>6418</v>
      </c>
      <c r="F32" s="406" t="s">
        <v>54</v>
      </c>
      <c r="G32" s="407" t="s">
        <v>1843</v>
      </c>
      <c r="H32" s="407" t="s">
        <v>1843</v>
      </c>
      <c r="I32" s="183" t="s">
        <v>51</v>
      </c>
      <c r="J32" s="206">
        <v>45372.0</v>
      </c>
      <c r="K32" s="371"/>
      <c r="L32" s="308" t="s">
        <v>1816</v>
      </c>
      <c r="M32" s="372"/>
      <c r="N32" s="372"/>
      <c r="O32" s="373"/>
      <c r="P32" s="374"/>
      <c r="Q32" s="374"/>
      <c r="R32" s="374"/>
      <c r="S32" s="374"/>
      <c r="T32" s="374"/>
      <c r="U32" s="374"/>
      <c r="V32" s="374"/>
      <c r="W32" s="374"/>
      <c r="X32" s="374"/>
      <c r="Y32" s="374"/>
      <c r="Z32" s="374"/>
      <c r="AA32" s="374"/>
      <c r="AB32" s="374"/>
      <c r="AC32" s="374"/>
      <c r="AD32" s="374"/>
      <c r="AE32" s="374"/>
      <c r="AF32" s="374"/>
      <c r="AG32" s="374"/>
      <c r="AH32" s="374"/>
      <c r="AI32" s="374"/>
      <c r="AJ32" s="374"/>
      <c r="AK32" s="374"/>
      <c r="AL32" s="374"/>
      <c r="AM32" s="374"/>
      <c r="AN32" s="374"/>
      <c r="AO32" s="374"/>
      <c r="AP32" s="374"/>
      <c r="AQ32" s="374"/>
      <c r="AR32" s="374"/>
      <c r="AS32" s="374"/>
      <c r="AT32" s="374"/>
    </row>
    <row r="33" ht="15.75" customHeight="1">
      <c r="A33" s="528" t="s">
        <v>6472</v>
      </c>
      <c r="B33" s="5"/>
      <c r="C33" s="6"/>
      <c r="D33" s="529"/>
      <c r="E33" s="530"/>
      <c r="F33" s="531"/>
      <c r="G33" s="532"/>
      <c r="H33" s="408"/>
      <c r="I33" s="157"/>
      <c r="J33" s="206"/>
      <c r="K33" s="371"/>
      <c r="L33" s="308"/>
      <c r="M33" s="372"/>
      <c r="N33" s="372"/>
      <c r="O33" s="373"/>
      <c r="P33" s="374"/>
      <c r="Q33" s="374"/>
      <c r="R33" s="374"/>
      <c r="S33" s="374"/>
      <c r="T33" s="374"/>
      <c r="U33" s="374"/>
      <c r="V33" s="374"/>
      <c r="W33" s="374"/>
      <c r="X33" s="374"/>
      <c r="Y33" s="374"/>
      <c r="Z33" s="374"/>
      <c r="AA33" s="374"/>
      <c r="AB33" s="374"/>
      <c r="AC33" s="374"/>
      <c r="AD33" s="374"/>
      <c r="AE33" s="374"/>
      <c r="AF33" s="374"/>
      <c r="AG33" s="374"/>
      <c r="AH33" s="374"/>
      <c r="AI33" s="374"/>
      <c r="AJ33" s="374"/>
      <c r="AK33" s="374"/>
      <c r="AL33" s="374"/>
      <c r="AM33" s="374"/>
      <c r="AN33" s="374"/>
      <c r="AO33" s="374"/>
      <c r="AP33" s="374"/>
      <c r="AQ33" s="374"/>
      <c r="AR33" s="374"/>
      <c r="AS33" s="374"/>
      <c r="AT33" s="374"/>
    </row>
    <row r="34" ht="15.75" customHeight="1">
      <c r="A34" s="528" t="s">
        <v>1822</v>
      </c>
      <c r="B34" s="5"/>
      <c r="C34" s="6"/>
      <c r="D34" s="529"/>
      <c r="E34" s="530"/>
      <c r="F34" s="531"/>
      <c r="G34" s="532"/>
      <c r="H34" s="408"/>
      <c r="I34" s="157"/>
      <c r="J34" s="206"/>
      <c r="K34" s="371"/>
      <c r="L34" s="308"/>
      <c r="M34" s="372"/>
      <c r="N34" s="372"/>
      <c r="O34" s="373"/>
      <c r="P34" s="374"/>
      <c r="Q34" s="374"/>
      <c r="R34" s="374"/>
      <c r="S34" s="374"/>
      <c r="T34" s="374"/>
      <c r="U34" s="374"/>
      <c r="V34" s="374"/>
      <c r="W34" s="374"/>
      <c r="X34" s="374"/>
      <c r="Y34" s="374"/>
      <c r="Z34" s="374"/>
      <c r="AA34" s="374"/>
      <c r="AB34" s="374"/>
      <c r="AC34" s="374"/>
      <c r="AD34" s="374"/>
      <c r="AE34" s="374"/>
      <c r="AF34" s="374"/>
      <c r="AG34" s="374"/>
      <c r="AH34" s="374"/>
      <c r="AI34" s="374"/>
      <c r="AJ34" s="374"/>
      <c r="AK34" s="374"/>
      <c r="AL34" s="374"/>
      <c r="AM34" s="374"/>
      <c r="AN34" s="374"/>
      <c r="AO34" s="374"/>
      <c r="AP34" s="374"/>
      <c r="AQ34" s="374"/>
      <c r="AR34" s="374"/>
      <c r="AS34" s="374"/>
      <c r="AT34" s="374"/>
    </row>
    <row r="35" ht="15.75" customHeight="1">
      <c r="A35" s="357" t="s">
        <v>6473</v>
      </c>
      <c r="B35" s="391" t="s">
        <v>2179</v>
      </c>
      <c r="C35" s="391" t="s">
        <v>2180</v>
      </c>
      <c r="D35" s="360" t="s">
        <v>6474</v>
      </c>
      <c r="E35" s="391" t="s">
        <v>6475</v>
      </c>
      <c r="F35" s="406" t="s">
        <v>2183</v>
      </c>
      <c r="G35" s="407" t="s">
        <v>5947</v>
      </c>
      <c r="H35" s="407" t="s">
        <v>5947</v>
      </c>
      <c r="I35" s="183" t="s">
        <v>51</v>
      </c>
      <c r="J35" s="206">
        <v>45372.0</v>
      </c>
      <c r="K35" s="371"/>
      <c r="L35" s="308" t="s">
        <v>1816</v>
      </c>
      <c r="M35" s="372"/>
      <c r="N35" s="372"/>
      <c r="O35" s="373"/>
      <c r="P35" s="374"/>
      <c r="Q35" s="374"/>
      <c r="R35" s="374"/>
      <c r="S35" s="374"/>
      <c r="T35" s="374"/>
      <c r="U35" s="374"/>
      <c r="V35" s="374"/>
      <c r="W35" s="374"/>
      <c r="X35" s="374"/>
      <c r="Y35" s="374"/>
      <c r="Z35" s="374"/>
      <c r="AA35" s="374"/>
      <c r="AB35" s="374"/>
      <c r="AC35" s="374"/>
      <c r="AD35" s="374"/>
      <c r="AE35" s="374"/>
      <c r="AF35" s="374"/>
      <c r="AG35" s="374"/>
      <c r="AH35" s="374"/>
      <c r="AI35" s="374"/>
      <c r="AJ35" s="374"/>
      <c r="AK35" s="374"/>
      <c r="AL35" s="374"/>
      <c r="AM35" s="374"/>
      <c r="AN35" s="374"/>
      <c r="AO35" s="374"/>
      <c r="AP35" s="374"/>
      <c r="AQ35" s="374"/>
      <c r="AR35" s="374"/>
      <c r="AS35" s="374"/>
      <c r="AT35" s="374"/>
    </row>
    <row r="36" ht="15.75" customHeight="1">
      <c r="A36" s="357" t="s">
        <v>6476</v>
      </c>
      <c r="B36" s="391" t="s">
        <v>2179</v>
      </c>
      <c r="C36" s="391" t="s">
        <v>2189</v>
      </c>
      <c r="D36" s="360" t="s">
        <v>6477</v>
      </c>
      <c r="E36" s="391" t="s">
        <v>6475</v>
      </c>
      <c r="F36" s="406" t="s">
        <v>2191</v>
      </c>
      <c r="G36" s="407" t="s">
        <v>6478</v>
      </c>
      <c r="H36" s="407" t="s">
        <v>6478</v>
      </c>
      <c r="I36" s="183" t="s">
        <v>51</v>
      </c>
      <c r="J36" s="206">
        <v>45372.0</v>
      </c>
      <c r="K36" s="371"/>
      <c r="L36" s="308" t="s">
        <v>1816</v>
      </c>
      <c r="M36" s="372"/>
      <c r="N36" s="372"/>
      <c r="O36" s="373"/>
      <c r="P36" s="374"/>
      <c r="Q36" s="374"/>
      <c r="R36" s="374"/>
      <c r="S36" s="374"/>
      <c r="T36" s="374"/>
      <c r="U36" s="374"/>
      <c r="V36" s="374"/>
      <c r="W36" s="374"/>
      <c r="X36" s="374"/>
      <c r="Y36" s="374"/>
      <c r="Z36" s="374"/>
      <c r="AA36" s="374"/>
      <c r="AB36" s="374"/>
      <c r="AC36" s="374"/>
      <c r="AD36" s="374"/>
      <c r="AE36" s="374"/>
      <c r="AF36" s="374"/>
      <c r="AG36" s="374"/>
      <c r="AH36" s="374"/>
      <c r="AI36" s="374"/>
      <c r="AJ36" s="374"/>
      <c r="AK36" s="374"/>
      <c r="AL36" s="374"/>
      <c r="AM36" s="374"/>
      <c r="AN36" s="374"/>
      <c r="AO36" s="374"/>
      <c r="AP36" s="374"/>
      <c r="AQ36" s="374"/>
      <c r="AR36" s="374"/>
      <c r="AS36" s="374"/>
      <c r="AT36" s="374"/>
    </row>
    <row r="37" ht="15.75" customHeight="1">
      <c r="A37" s="357" t="s">
        <v>6479</v>
      </c>
      <c r="B37" s="391" t="s">
        <v>2179</v>
      </c>
      <c r="C37" s="391" t="s">
        <v>5952</v>
      </c>
      <c r="D37" s="360" t="s">
        <v>6477</v>
      </c>
      <c r="E37" s="391" t="s">
        <v>6475</v>
      </c>
      <c r="F37" s="406" t="s">
        <v>6480</v>
      </c>
      <c r="G37" s="407" t="s">
        <v>5954</v>
      </c>
      <c r="H37" s="407" t="s">
        <v>5954</v>
      </c>
      <c r="I37" s="183" t="s">
        <v>51</v>
      </c>
      <c r="J37" s="206">
        <v>45372.0</v>
      </c>
      <c r="K37" s="371"/>
      <c r="L37" s="308" t="s">
        <v>1816</v>
      </c>
      <c r="M37" s="372"/>
      <c r="N37" s="372"/>
      <c r="O37" s="373"/>
      <c r="P37" s="374"/>
      <c r="Q37" s="374"/>
      <c r="R37" s="374"/>
      <c r="S37" s="374"/>
      <c r="T37" s="374"/>
      <c r="U37" s="374"/>
      <c r="V37" s="374"/>
      <c r="W37" s="374"/>
      <c r="X37" s="374"/>
      <c r="Y37" s="374"/>
      <c r="Z37" s="374"/>
      <c r="AA37" s="374"/>
      <c r="AB37" s="374"/>
      <c r="AC37" s="374"/>
      <c r="AD37" s="374"/>
      <c r="AE37" s="374"/>
      <c r="AF37" s="374"/>
      <c r="AG37" s="374"/>
      <c r="AH37" s="374"/>
      <c r="AI37" s="374"/>
      <c r="AJ37" s="374"/>
      <c r="AK37" s="374"/>
      <c r="AL37" s="374"/>
      <c r="AM37" s="374"/>
      <c r="AN37" s="374"/>
      <c r="AO37" s="374"/>
      <c r="AP37" s="374"/>
      <c r="AQ37" s="374"/>
      <c r="AR37" s="374"/>
      <c r="AS37" s="374"/>
      <c r="AT37" s="374"/>
    </row>
    <row r="38" ht="15.75" customHeight="1">
      <c r="A38" s="357" t="s">
        <v>6481</v>
      </c>
      <c r="B38" s="391" t="s">
        <v>2179</v>
      </c>
      <c r="C38" s="391" t="s">
        <v>5956</v>
      </c>
      <c r="D38" s="360" t="s">
        <v>6477</v>
      </c>
      <c r="E38" s="391" t="s">
        <v>6475</v>
      </c>
      <c r="F38" s="406" t="s">
        <v>5957</v>
      </c>
      <c r="G38" s="407" t="s">
        <v>5954</v>
      </c>
      <c r="H38" s="407" t="s">
        <v>5954</v>
      </c>
      <c r="I38" s="183" t="s">
        <v>51</v>
      </c>
      <c r="J38" s="206">
        <v>45372.0</v>
      </c>
      <c r="K38" s="371"/>
      <c r="L38" s="308" t="s">
        <v>1816</v>
      </c>
      <c r="M38" s="372"/>
      <c r="N38" s="372"/>
      <c r="O38" s="373"/>
      <c r="P38" s="374"/>
      <c r="Q38" s="374"/>
      <c r="R38" s="374"/>
      <c r="S38" s="374"/>
      <c r="T38" s="374"/>
      <c r="U38" s="374"/>
      <c r="V38" s="374"/>
      <c r="W38" s="374"/>
      <c r="X38" s="374"/>
      <c r="Y38" s="374"/>
      <c r="Z38" s="374"/>
      <c r="AA38" s="374"/>
      <c r="AB38" s="374"/>
      <c r="AC38" s="374"/>
      <c r="AD38" s="374"/>
      <c r="AE38" s="374"/>
      <c r="AF38" s="374"/>
      <c r="AG38" s="374"/>
      <c r="AH38" s="374"/>
      <c r="AI38" s="374"/>
      <c r="AJ38" s="374"/>
      <c r="AK38" s="374"/>
      <c r="AL38" s="374"/>
      <c r="AM38" s="374"/>
      <c r="AN38" s="374"/>
      <c r="AO38" s="374"/>
      <c r="AP38" s="374"/>
      <c r="AQ38" s="374"/>
      <c r="AR38" s="374"/>
      <c r="AS38" s="374"/>
      <c r="AT38" s="374"/>
    </row>
    <row r="39" ht="15.75" customHeight="1">
      <c r="A39" s="357" t="s">
        <v>6482</v>
      </c>
      <c r="B39" s="391" t="s">
        <v>2179</v>
      </c>
      <c r="C39" s="391" t="s">
        <v>5959</v>
      </c>
      <c r="D39" s="360" t="s">
        <v>6477</v>
      </c>
      <c r="E39" s="391" t="s">
        <v>6475</v>
      </c>
      <c r="F39" s="406" t="s">
        <v>5960</v>
      </c>
      <c r="G39" s="407" t="s">
        <v>5954</v>
      </c>
      <c r="H39" s="407" t="s">
        <v>5954</v>
      </c>
      <c r="I39" s="183" t="s">
        <v>51</v>
      </c>
      <c r="J39" s="206">
        <v>45372.0</v>
      </c>
      <c r="K39" s="371"/>
      <c r="L39" s="308" t="s">
        <v>1816</v>
      </c>
      <c r="M39" s="372"/>
      <c r="N39" s="372"/>
      <c r="O39" s="373"/>
      <c r="P39" s="374"/>
      <c r="Q39" s="374"/>
      <c r="R39" s="374"/>
      <c r="S39" s="374"/>
      <c r="T39" s="374"/>
      <c r="U39" s="374"/>
      <c r="V39" s="374"/>
      <c r="W39" s="374"/>
      <c r="X39" s="374"/>
      <c r="Y39" s="374"/>
      <c r="Z39" s="374"/>
      <c r="AA39" s="374"/>
      <c r="AB39" s="374"/>
      <c r="AC39" s="374"/>
      <c r="AD39" s="374"/>
      <c r="AE39" s="374"/>
      <c r="AF39" s="374"/>
      <c r="AG39" s="374"/>
      <c r="AH39" s="374"/>
      <c r="AI39" s="374"/>
      <c r="AJ39" s="374"/>
      <c r="AK39" s="374"/>
      <c r="AL39" s="374"/>
      <c r="AM39" s="374"/>
      <c r="AN39" s="374"/>
      <c r="AO39" s="374"/>
      <c r="AP39" s="374"/>
      <c r="AQ39" s="374"/>
      <c r="AR39" s="374"/>
      <c r="AS39" s="374"/>
      <c r="AT39" s="374"/>
    </row>
    <row r="40" ht="15.75" customHeight="1">
      <c r="A40" s="357" t="s">
        <v>6483</v>
      </c>
      <c r="B40" s="391" t="s">
        <v>2217</v>
      </c>
      <c r="C40" s="391" t="s">
        <v>5962</v>
      </c>
      <c r="D40" s="360" t="s">
        <v>6484</v>
      </c>
      <c r="E40" s="391" t="s">
        <v>6475</v>
      </c>
      <c r="F40" s="406" t="s">
        <v>54</v>
      </c>
      <c r="G40" s="407" t="s">
        <v>2221</v>
      </c>
      <c r="H40" s="407" t="s">
        <v>2221</v>
      </c>
      <c r="I40" s="183" t="s">
        <v>51</v>
      </c>
      <c r="J40" s="206">
        <v>45372.0</v>
      </c>
      <c r="K40" s="371"/>
      <c r="L40" s="308" t="s">
        <v>1816</v>
      </c>
      <c r="M40" s="372"/>
      <c r="N40" s="372"/>
      <c r="O40" s="373"/>
      <c r="P40" s="374"/>
      <c r="Q40" s="374"/>
      <c r="R40" s="374"/>
      <c r="S40" s="374"/>
      <c r="T40" s="374"/>
      <c r="U40" s="374"/>
      <c r="V40" s="374"/>
      <c r="W40" s="374"/>
      <c r="X40" s="374"/>
      <c r="Y40" s="374"/>
      <c r="Z40" s="374"/>
      <c r="AA40" s="374"/>
      <c r="AB40" s="374"/>
      <c r="AC40" s="374"/>
      <c r="AD40" s="374"/>
      <c r="AE40" s="374"/>
      <c r="AF40" s="374"/>
      <c r="AG40" s="374"/>
      <c r="AH40" s="374"/>
      <c r="AI40" s="374"/>
      <c r="AJ40" s="374"/>
      <c r="AK40" s="374"/>
      <c r="AL40" s="374"/>
      <c r="AM40" s="374"/>
      <c r="AN40" s="374"/>
      <c r="AO40" s="374"/>
      <c r="AP40" s="374"/>
      <c r="AQ40" s="374"/>
      <c r="AR40" s="374"/>
      <c r="AS40" s="374"/>
      <c r="AT40" s="374"/>
    </row>
    <row r="41" ht="15.75" customHeight="1">
      <c r="A41" s="357" t="s">
        <v>6485</v>
      </c>
      <c r="B41" s="391" t="s">
        <v>2217</v>
      </c>
      <c r="C41" s="391" t="s">
        <v>5965</v>
      </c>
      <c r="D41" s="360" t="s">
        <v>6486</v>
      </c>
      <c r="E41" s="391" t="s">
        <v>6475</v>
      </c>
      <c r="F41" s="407" t="s">
        <v>54</v>
      </c>
      <c r="G41" s="407" t="s">
        <v>5967</v>
      </c>
      <c r="H41" s="407" t="s">
        <v>5967</v>
      </c>
      <c r="I41" s="183" t="s">
        <v>51</v>
      </c>
      <c r="J41" s="206">
        <v>45372.0</v>
      </c>
      <c r="K41" s="371"/>
      <c r="L41" s="308" t="s">
        <v>1816</v>
      </c>
      <c r="M41" s="372"/>
      <c r="N41" s="372"/>
      <c r="O41" s="373"/>
      <c r="P41" s="374"/>
      <c r="Q41" s="374"/>
      <c r="R41" s="374"/>
      <c r="S41" s="374"/>
      <c r="T41" s="374"/>
      <c r="U41" s="374"/>
      <c r="V41" s="374"/>
      <c r="W41" s="374"/>
      <c r="X41" s="374"/>
      <c r="Y41" s="374"/>
      <c r="Z41" s="374"/>
      <c r="AA41" s="374"/>
      <c r="AB41" s="374"/>
      <c r="AC41" s="374"/>
      <c r="AD41" s="374"/>
      <c r="AE41" s="374"/>
      <c r="AF41" s="374"/>
      <c r="AG41" s="374"/>
      <c r="AH41" s="374"/>
      <c r="AI41" s="374"/>
      <c r="AJ41" s="374"/>
      <c r="AK41" s="374"/>
      <c r="AL41" s="374"/>
      <c r="AM41" s="374"/>
      <c r="AN41" s="374"/>
      <c r="AO41" s="374"/>
      <c r="AP41" s="374"/>
      <c r="AQ41" s="374"/>
      <c r="AR41" s="374"/>
      <c r="AS41" s="374"/>
      <c r="AT41" s="374"/>
    </row>
    <row r="42" ht="15.75" customHeight="1">
      <c r="A42" s="357" t="s">
        <v>6487</v>
      </c>
      <c r="B42" s="391" t="s">
        <v>2217</v>
      </c>
      <c r="C42" s="391" t="s">
        <v>5969</v>
      </c>
      <c r="D42" s="360" t="s">
        <v>6488</v>
      </c>
      <c r="E42" s="391" t="s">
        <v>6475</v>
      </c>
      <c r="F42" s="406" t="s">
        <v>54</v>
      </c>
      <c r="G42" s="407" t="s">
        <v>5967</v>
      </c>
      <c r="H42" s="407" t="s">
        <v>5967</v>
      </c>
      <c r="I42" s="183" t="s">
        <v>51</v>
      </c>
      <c r="J42" s="206">
        <v>45372.0</v>
      </c>
      <c r="K42" s="371"/>
      <c r="L42" s="308" t="s">
        <v>1816</v>
      </c>
      <c r="M42" s="372"/>
      <c r="N42" s="372"/>
      <c r="O42" s="373"/>
      <c r="P42" s="374"/>
      <c r="Q42" s="374"/>
      <c r="R42" s="374"/>
      <c r="S42" s="374"/>
      <c r="T42" s="374"/>
      <c r="U42" s="374"/>
      <c r="V42" s="374"/>
      <c r="W42" s="374"/>
      <c r="X42" s="374"/>
      <c r="Y42" s="374"/>
      <c r="Z42" s="374"/>
      <c r="AA42" s="374"/>
      <c r="AB42" s="374"/>
      <c r="AC42" s="374"/>
      <c r="AD42" s="374"/>
      <c r="AE42" s="374"/>
      <c r="AF42" s="374"/>
      <c r="AG42" s="374"/>
      <c r="AH42" s="374"/>
      <c r="AI42" s="374"/>
      <c r="AJ42" s="374"/>
      <c r="AK42" s="374"/>
      <c r="AL42" s="374"/>
      <c r="AM42" s="374"/>
      <c r="AN42" s="374"/>
      <c r="AO42" s="374"/>
      <c r="AP42" s="374"/>
      <c r="AQ42" s="374"/>
      <c r="AR42" s="374"/>
      <c r="AS42" s="374"/>
      <c r="AT42" s="374"/>
    </row>
    <row r="43" ht="15.75" customHeight="1">
      <c r="A43" s="357" t="s">
        <v>6489</v>
      </c>
      <c r="B43" s="391" t="s">
        <v>6490</v>
      </c>
      <c r="C43" s="391" t="s">
        <v>6491</v>
      </c>
      <c r="D43" s="360" t="s">
        <v>6492</v>
      </c>
      <c r="E43" s="391" t="s">
        <v>6475</v>
      </c>
      <c r="F43" s="406" t="s">
        <v>5975</v>
      </c>
      <c r="G43" s="407" t="s">
        <v>5967</v>
      </c>
      <c r="H43" s="407" t="s">
        <v>5967</v>
      </c>
      <c r="I43" s="183" t="s">
        <v>51</v>
      </c>
      <c r="J43" s="206">
        <v>45372.0</v>
      </c>
      <c r="K43" s="371"/>
      <c r="L43" s="308" t="s">
        <v>1816</v>
      </c>
      <c r="M43" s="372"/>
      <c r="N43" s="372"/>
      <c r="O43" s="373"/>
      <c r="P43" s="374"/>
      <c r="Q43" s="374"/>
      <c r="R43" s="374"/>
      <c r="S43" s="374"/>
      <c r="T43" s="374"/>
      <c r="U43" s="374"/>
      <c r="V43" s="374"/>
      <c r="W43" s="374"/>
      <c r="X43" s="374"/>
      <c r="Y43" s="374"/>
      <c r="Z43" s="374"/>
      <c r="AA43" s="374"/>
      <c r="AB43" s="374"/>
      <c r="AC43" s="374"/>
      <c r="AD43" s="374"/>
      <c r="AE43" s="374"/>
      <c r="AF43" s="374"/>
      <c r="AG43" s="374"/>
      <c r="AH43" s="374"/>
      <c r="AI43" s="374"/>
      <c r="AJ43" s="374"/>
      <c r="AK43" s="374"/>
      <c r="AL43" s="374"/>
      <c r="AM43" s="374"/>
      <c r="AN43" s="374"/>
      <c r="AO43" s="374"/>
      <c r="AP43" s="374"/>
      <c r="AQ43" s="374"/>
      <c r="AR43" s="374"/>
      <c r="AS43" s="374"/>
      <c r="AT43" s="374"/>
    </row>
    <row r="44" ht="15.75" customHeight="1">
      <c r="A44" s="528" t="s">
        <v>6427</v>
      </c>
      <c r="B44" s="5"/>
      <c r="C44" s="6"/>
      <c r="D44" s="529"/>
      <c r="E44" s="530"/>
      <c r="F44" s="531"/>
      <c r="G44" s="532"/>
      <c r="H44" s="408"/>
      <c r="I44" s="157"/>
      <c r="J44" s="206"/>
      <c r="K44" s="371"/>
      <c r="L44" s="308"/>
      <c r="M44" s="372"/>
      <c r="N44" s="372"/>
      <c r="O44" s="373"/>
      <c r="P44" s="374"/>
      <c r="Q44" s="374"/>
      <c r="R44" s="374"/>
      <c r="S44" s="374"/>
      <c r="T44" s="374"/>
      <c r="U44" s="374"/>
      <c r="V44" s="374"/>
      <c r="W44" s="374"/>
      <c r="X44" s="374"/>
      <c r="Y44" s="374"/>
      <c r="Z44" s="374"/>
      <c r="AA44" s="374"/>
      <c r="AB44" s="374"/>
      <c r="AC44" s="374"/>
      <c r="AD44" s="374"/>
      <c r="AE44" s="374"/>
      <c r="AF44" s="374"/>
      <c r="AG44" s="374"/>
      <c r="AH44" s="374"/>
      <c r="AI44" s="374"/>
      <c r="AJ44" s="374"/>
      <c r="AK44" s="374"/>
      <c r="AL44" s="374"/>
      <c r="AM44" s="374"/>
      <c r="AN44" s="374"/>
      <c r="AO44" s="374"/>
      <c r="AP44" s="374"/>
      <c r="AQ44" s="374"/>
      <c r="AR44" s="374"/>
      <c r="AS44" s="374"/>
      <c r="AT44" s="374"/>
    </row>
    <row r="45" ht="15.75" customHeight="1">
      <c r="A45" s="357" t="s">
        <v>6493</v>
      </c>
      <c r="B45" s="391" t="s">
        <v>6494</v>
      </c>
      <c r="C45" s="391" t="s">
        <v>5978</v>
      </c>
      <c r="D45" s="360" t="s">
        <v>6495</v>
      </c>
      <c r="E45" s="391" t="s">
        <v>6475</v>
      </c>
      <c r="F45" s="406" t="s">
        <v>54</v>
      </c>
      <c r="G45" s="407" t="s">
        <v>5980</v>
      </c>
      <c r="H45" s="407" t="s">
        <v>5980</v>
      </c>
      <c r="I45" s="183" t="s">
        <v>51</v>
      </c>
      <c r="J45" s="206">
        <v>45372.0</v>
      </c>
      <c r="K45" s="371"/>
      <c r="L45" s="308" t="s">
        <v>1816</v>
      </c>
      <c r="M45" s="372"/>
      <c r="N45" s="372"/>
      <c r="O45" s="373"/>
      <c r="P45" s="374"/>
      <c r="Q45" s="374"/>
      <c r="R45" s="374"/>
      <c r="S45" s="374"/>
      <c r="T45" s="374"/>
      <c r="U45" s="374"/>
      <c r="V45" s="374"/>
      <c r="W45" s="374"/>
      <c r="X45" s="374"/>
      <c r="Y45" s="374"/>
      <c r="Z45" s="374"/>
      <c r="AA45" s="374"/>
      <c r="AB45" s="374"/>
      <c r="AC45" s="374"/>
      <c r="AD45" s="374"/>
      <c r="AE45" s="374"/>
      <c r="AF45" s="374"/>
      <c r="AG45" s="374"/>
      <c r="AH45" s="374"/>
      <c r="AI45" s="374"/>
      <c r="AJ45" s="374"/>
      <c r="AK45" s="374"/>
      <c r="AL45" s="374"/>
      <c r="AM45" s="374"/>
      <c r="AN45" s="374"/>
      <c r="AO45" s="374"/>
      <c r="AP45" s="374"/>
      <c r="AQ45" s="374"/>
      <c r="AR45" s="374"/>
      <c r="AS45" s="374"/>
      <c r="AT45" s="374"/>
    </row>
    <row r="46" ht="15.75" customHeight="1">
      <c r="A46" s="357" t="s">
        <v>6496</v>
      </c>
      <c r="B46" s="391" t="s">
        <v>6494</v>
      </c>
      <c r="C46" s="391" t="s">
        <v>5982</v>
      </c>
      <c r="D46" s="360" t="s">
        <v>6497</v>
      </c>
      <c r="E46" s="391" t="s">
        <v>6475</v>
      </c>
      <c r="F46" s="406" t="s">
        <v>54</v>
      </c>
      <c r="G46" s="407" t="s">
        <v>5984</v>
      </c>
      <c r="H46" s="407" t="s">
        <v>5984</v>
      </c>
      <c r="I46" s="183" t="s">
        <v>51</v>
      </c>
      <c r="J46" s="206">
        <v>45372.0</v>
      </c>
      <c r="K46" s="371"/>
      <c r="L46" s="308" t="s">
        <v>1816</v>
      </c>
      <c r="M46" s="372"/>
      <c r="N46" s="372"/>
      <c r="O46" s="373"/>
      <c r="P46" s="374"/>
      <c r="Q46" s="374"/>
      <c r="R46" s="374"/>
      <c r="S46" s="374"/>
      <c r="T46" s="374"/>
      <c r="U46" s="374"/>
      <c r="V46" s="374"/>
      <c r="W46" s="374"/>
      <c r="X46" s="374"/>
      <c r="Y46" s="374"/>
      <c r="Z46" s="374"/>
      <c r="AA46" s="374"/>
      <c r="AB46" s="374"/>
      <c r="AC46" s="374"/>
      <c r="AD46" s="374"/>
      <c r="AE46" s="374"/>
      <c r="AF46" s="374"/>
      <c r="AG46" s="374"/>
      <c r="AH46" s="374"/>
      <c r="AI46" s="374"/>
      <c r="AJ46" s="374"/>
      <c r="AK46" s="374"/>
      <c r="AL46" s="374"/>
      <c r="AM46" s="374"/>
      <c r="AN46" s="374"/>
      <c r="AO46" s="374"/>
      <c r="AP46" s="374"/>
      <c r="AQ46" s="374"/>
      <c r="AR46" s="374"/>
      <c r="AS46" s="374"/>
      <c r="AT46" s="374"/>
    </row>
    <row r="47" ht="15.75" customHeight="1">
      <c r="A47" s="357" t="s">
        <v>6498</v>
      </c>
      <c r="B47" s="391" t="s">
        <v>6499</v>
      </c>
      <c r="C47" s="391" t="s">
        <v>5987</v>
      </c>
      <c r="D47" s="360" t="s">
        <v>6500</v>
      </c>
      <c r="E47" s="391" t="s">
        <v>6475</v>
      </c>
      <c r="F47" s="406" t="s">
        <v>54</v>
      </c>
      <c r="G47" s="407" t="s">
        <v>5989</v>
      </c>
      <c r="H47" s="407" t="s">
        <v>5989</v>
      </c>
      <c r="I47" s="183" t="s">
        <v>51</v>
      </c>
      <c r="J47" s="206">
        <v>45372.0</v>
      </c>
      <c r="K47" s="371"/>
      <c r="L47" s="308" t="s">
        <v>1816</v>
      </c>
      <c r="M47" s="372"/>
      <c r="N47" s="372"/>
      <c r="O47" s="373"/>
      <c r="P47" s="374"/>
      <c r="Q47" s="374"/>
      <c r="R47" s="374"/>
      <c r="S47" s="374"/>
      <c r="T47" s="374"/>
      <c r="U47" s="374"/>
      <c r="V47" s="374"/>
      <c r="W47" s="374"/>
      <c r="X47" s="374"/>
      <c r="Y47" s="374"/>
      <c r="Z47" s="374"/>
      <c r="AA47" s="374"/>
      <c r="AB47" s="374"/>
      <c r="AC47" s="374"/>
      <c r="AD47" s="374"/>
      <c r="AE47" s="374"/>
      <c r="AF47" s="374"/>
      <c r="AG47" s="374"/>
      <c r="AH47" s="374"/>
      <c r="AI47" s="374"/>
      <c r="AJ47" s="374"/>
      <c r="AK47" s="374"/>
      <c r="AL47" s="374"/>
      <c r="AM47" s="374"/>
      <c r="AN47" s="374"/>
      <c r="AO47" s="374"/>
      <c r="AP47" s="374"/>
      <c r="AQ47" s="374"/>
      <c r="AR47" s="374"/>
      <c r="AS47" s="374"/>
      <c r="AT47" s="374"/>
    </row>
    <row r="48" ht="15.75" customHeight="1">
      <c r="A48" s="357" t="s">
        <v>6501</v>
      </c>
      <c r="B48" s="391" t="s">
        <v>6499</v>
      </c>
      <c r="C48" s="391" t="s">
        <v>5991</v>
      </c>
      <c r="D48" s="360" t="s">
        <v>6502</v>
      </c>
      <c r="E48" s="391" t="s">
        <v>6475</v>
      </c>
      <c r="F48" s="406" t="s">
        <v>54</v>
      </c>
      <c r="G48" s="407" t="s">
        <v>5993</v>
      </c>
      <c r="H48" s="407" t="s">
        <v>5993</v>
      </c>
      <c r="I48" s="183" t="s">
        <v>51</v>
      </c>
      <c r="J48" s="206">
        <v>45372.0</v>
      </c>
      <c r="K48" s="371"/>
      <c r="L48" s="308" t="s">
        <v>1816</v>
      </c>
      <c r="M48" s="372"/>
      <c r="N48" s="372"/>
      <c r="O48" s="373"/>
      <c r="P48" s="374"/>
      <c r="Q48" s="374"/>
      <c r="R48" s="374"/>
      <c r="S48" s="374"/>
      <c r="T48" s="374"/>
      <c r="U48" s="374"/>
      <c r="V48" s="374"/>
      <c r="W48" s="374"/>
      <c r="X48" s="374"/>
      <c r="Y48" s="374"/>
      <c r="Z48" s="374"/>
      <c r="AA48" s="374"/>
      <c r="AB48" s="374"/>
      <c r="AC48" s="374"/>
      <c r="AD48" s="374"/>
      <c r="AE48" s="374"/>
      <c r="AF48" s="374"/>
      <c r="AG48" s="374"/>
      <c r="AH48" s="374"/>
      <c r="AI48" s="374"/>
      <c r="AJ48" s="374"/>
      <c r="AK48" s="374"/>
      <c r="AL48" s="374"/>
      <c r="AM48" s="374"/>
      <c r="AN48" s="374"/>
      <c r="AO48" s="374"/>
      <c r="AP48" s="374"/>
      <c r="AQ48" s="374"/>
      <c r="AR48" s="374"/>
      <c r="AS48" s="374"/>
      <c r="AT48" s="374"/>
    </row>
    <row r="49" ht="15.75" customHeight="1">
      <c r="A49" s="357" t="s">
        <v>6503</v>
      </c>
      <c r="B49" s="391" t="s">
        <v>6504</v>
      </c>
      <c r="C49" s="391" t="s">
        <v>5996</v>
      </c>
      <c r="D49" s="360" t="s">
        <v>6505</v>
      </c>
      <c r="E49" s="391" t="s">
        <v>6475</v>
      </c>
      <c r="F49" s="406" t="s">
        <v>54</v>
      </c>
      <c r="G49" s="407" t="s">
        <v>5998</v>
      </c>
      <c r="H49" s="407" t="s">
        <v>5998</v>
      </c>
      <c r="I49" s="183" t="s">
        <v>51</v>
      </c>
      <c r="J49" s="206">
        <v>45372.0</v>
      </c>
      <c r="K49" s="371"/>
      <c r="L49" s="308" t="s">
        <v>1816</v>
      </c>
      <c r="M49" s="372"/>
      <c r="N49" s="372"/>
      <c r="O49" s="373"/>
      <c r="P49" s="374"/>
      <c r="Q49" s="374"/>
      <c r="R49" s="374"/>
      <c r="S49" s="374"/>
      <c r="T49" s="374"/>
      <c r="U49" s="374"/>
      <c r="V49" s="374"/>
      <c r="W49" s="374"/>
      <c r="X49" s="374"/>
      <c r="Y49" s="374"/>
      <c r="Z49" s="374"/>
      <c r="AA49" s="374"/>
      <c r="AB49" s="374"/>
      <c r="AC49" s="374"/>
      <c r="AD49" s="374"/>
      <c r="AE49" s="374"/>
      <c r="AF49" s="374"/>
      <c r="AG49" s="374"/>
      <c r="AH49" s="374"/>
      <c r="AI49" s="374"/>
      <c r="AJ49" s="374"/>
      <c r="AK49" s="374"/>
      <c r="AL49" s="374"/>
      <c r="AM49" s="374"/>
      <c r="AN49" s="374"/>
      <c r="AO49" s="374"/>
      <c r="AP49" s="374"/>
      <c r="AQ49" s="374"/>
      <c r="AR49" s="374"/>
      <c r="AS49" s="374"/>
      <c r="AT49" s="374"/>
    </row>
    <row r="50" ht="15.75" customHeight="1">
      <c r="A50" s="357" t="s">
        <v>6506</v>
      </c>
      <c r="B50" s="391" t="s">
        <v>6507</v>
      </c>
      <c r="C50" s="391" t="s">
        <v>6001</v>
      </c>
      <c r="D50" s="360" t="s">
        <v>6508</v>
      </c>
      <c r="E50" s="391" t="s">
        <v>6475</v>
      </c>
      <c r="F50" s="406" t="s">
        <v>54</v>
      </c>
      <c r="G50" s="407" t="s">
        <v>5967</v>
      </c>
      <c r="H50" s="407" t="s">
        <v>5967</v>
      </c>
      <c r="I50" s="183" t="s">
        <v>51</v>
      </c>
      <c r="J50" s="206">
        <v>45372.0</v>
      </c>
      <c r="K50" s="371"/>
      <c r="L50" s="308" t="s">
        <v>1816</v>
      </c>
      <c r="M50" s="372"/>
      <c r="N50" s="372"/>
      <c r="O50" s="373"/>
      <c r="P50" s="374"/>
      <c r="Q50" s="374"/>
      <c r="R50" s="374"/>
      <c r="S50" s="374"/>
      <c r="T50" s="374"/>
      <c r="U50" s="374"/>
      <c r="V50" s="374"/>
      <c r="W50" s="374"/>
      <c r="X50" s="374"/>
      <c r="Y50" s="374"/>
      <c r="Z50" s="374"/>
      <c r="AA50" s="374"/>
      <c r="AB50" s="374"/>
      <c r="AC50" s="374"/>
      <c r="AD50" s="374"/>
      <c r="AE50" s="374"/>
      <c r="AF50" s="374"/>
      <c r="AG50" s="374"/>
      <c r="AH50" s="374"/>
      <c r="AI50" s="374"/>
      <c r="AJ50" s="374"/>
      <c r="AK50" s="374"/>
      <c r="AL50" s="374"/>
      <c r="AM50" s="374"/>
      <c r="AN50" s="374"/>
      <c r="AO50" s="374"/>
      <c r="AP50" s="374"/>
      <c r="AQ50" s="374"/>
      <c r="AR50" s="374"/>
      <c r="AS50" s="374"/>
      <c r="AT50" s="374"/>
    </row>
    <row r="51" ht="15.75" customHeight="1">
      <c r="A51" s="357" t="s">
        <v>6509</v>
      </c>
      <c r="B51" s="391" t="s">
        <v>6507</v>
      </c>
      <c r="C51" s="391" t="s">
        <v>6004</v>
      </c>
      <c r="D51" s="360" t="s">
        <v>6510</v>
      </c>
      <c r="E51" s="391" t="s">
        <v>6475</v>
      </c>
      <c r="F51" s="406" t="s">
        <v>6511</v>
      </c>
      <c r="G51" s="407" t="s">
        <v>6007</v>
      </c>
      <c r="H51" s="407" t="s">
        <v>6007</v>
      </c>
      <c r="I51" s="183" t="s">
        <v>51</v>
      </c>
      <c r="J51" s="206">
        <v>45372.0</v>
      </c>
      <c r="K51" s="371"/>
      <c r="L51" s="308" t="s">
        <v>1816</v>
      </c>
      <c r="M51" s="372"/>
      <c r="N51" s="372"/>
      <c r="O51" s="373"/>
      <c r="P51" s="374"/>
      <c r="Q51" s="374"/>
      <c r="R51" s="374"/>
      <c r="S51" s="374"/>
      <c r="T51" s="374"/>
      <c r="U51" s="374"/>
      <c r="V51" s="374"/>
      <c r="W51" s="374"/>
      <c r="X51" s="374"/>
      <c r="Y51" s="374"/>
      <c r="Z51" s="374"/>
      <c r="AA51" s="374"/>
      <c r="AB51" s="374"/>
      <c r="AC51" s="374"/>
      <c r="AD51" s="374"/>
      <c r="AE51" s="374"/>
      <c r="AF51" s="374"/>
      <c r="AG51" s="374"/>
      <c r="AH51" s="374"/>
      <c r="AI51" s="374"/>
      <c r="AJ51" s="374"/>
      <c r="AK51" s="374"/>
      <c r="AL51" s="374"/>
      <c r="AM51" s="374"/>
      <c r="AN51" s="374"/>
      <c r="AO51" s="374"/>
      <c r="AP51" s="374"/>
      <c r="AQ51" s="374"/>
      <c r="AR51" s="374"/>
      <c r="AS51" s="374"/>
      <c r="AT51" s="374"/>
    </row>
    <row r="52" ht="15.75" customHeight="1">
      <c r="A52" s="357" t="s">
        <v>6512</v>
      </c>
      <c r="B52" s="534" t="s">
        <v>6507</v>
      </c>
      <c r="C52" s="534" t="s">
        <v>6009</v>
      </c>
      <c r="D52" s="360" t="s">
        <v>6510</v>
      </c>
      <c r="E52" s="391" t="s">
        <v>6475</v>
      </c>
      <c r="F52" s="535" t="s">
        <v>6010</v>
      </c>
      <c r="G52" s="536" t="s">
        <v>6513</v>
      </c>
      <c r="H52" s="536" t="s">
        <v>6513</v>
      </c>
      <c r="I52" s="183" t="s">
        <v>51</v>
      </c>
      <c r="J52" s="206">
        <v>45372.0</v>
      </c>
      <c r="K52" s="378"/>
      <c r="L52" s="308" t="s">
        <v>1816</v>
      </c>
      <c r="M52" s="372"/>
      <c r="N52" s="372"/>
      <c r="O52" s="372"/>
      <c r="P52" s="376"/>
      <c r="Q52" s="376"/>
      <c r="R52" s="376"/>
      <c r="S52" s="376"/>
      <c r="T52" s="376"/>
      <c r="U52" s="376"/>
      <c r="V52" s="376"/>
      <c r="W52" s="376"/>
      <c r="X52" s="376"/>
      <c r="Y52" s="376"/>
      <c r="Z52" s="376"/>
      <c r="AA52" s="376"/>
      <c r="AB52" s="376"/>
      <c r="AC52" s="376"/>
      <c r="AD52" s="376"/>
      <c r="AE52" s="376"/>
      <c r="AF52" s="376"/>
      <c r="AG52" s="376"/>
      <c r="AH52" s="376"/>
      <c r="AI52" s="376"/>
      <c r="AJ52" s="376"/>
      <c r="AK52" s="376"/>
      <c r="AL52" s="376"/>
      <c r="AM52" s="376"/>
      <c r="AN52" s="376"/>
      <c r="AO52" s="376"/>
      <c r="AP52" s="376"/>
      <c r="AQ52" s="376"/>
      <c r="AR52" s="376"/>
      <c r="AS52" s="376"/>
      <c r="AT52" s="376"/>
    </row>
    <row r="53" ht="15.75" customHeight="1">
      <c r="A53" s="357" t="s">
        <v>6514</v>
      </c>
      <c r="B53" s="534" t="s">
        <v>6507</v>
      </c>
      <c r="C53" s="534" t="s">
        <v>6013</v>
      </c>
      <c r="D53" s="360" t="s">
        <v>6510</v>
      </c>
      <c r="E53" s="391" t="s">
        <v>6475</v>
      </c>
      <c r="F53" s="535" t="s">
        <v>6515</v>
      </c>
      <c r="G53" s="536" t="s">
        <v>6516</v>
      </c>
      <c r="H53" s="536" t="s">
        <v>6516</v>
      </c>
      <c r="I53" s="183" t="s">
        <v>51</v>
      </c>
      <c r="J53" s="206">
        <v>45372.0</v>
      </c>
      <c r="K53" s="378"/>
      <c r="L53" s="308" t="s">
        <v>1816</v>
      </c>
      <c r="M53" s="372"/>
      <c r="N53" s="372"/>
      <c r="O53" s="372"/>
      <c r="P53" s="376"/>
      <c r="Q53" s="376"/>
      <c r="R53" s="376"/>
      <c r="S53" s="376"/>
      <c r="T53" s="376"/>
      <c r="U53" s="376"/>
      <c r="V53" s="376"/>
      <c r="W53" s="376"/>
      <c r="X53" s="376"/>
      <c r="Y53" s="376"/>
      <c r="Z53" s="376"/>
      <c r="AA53" s="376"/>
      <c r="AB53" s="376"/>
      <c r="AC53" s="376"/>
      <c r="AD53" s="376"/>
      <c r="AE53" s="376"/>
      <c r="AF53" s="376"/>
      <c r="AG53" s="376"/>
      <c r="AH53" s="376"/>
      <c r="AI53" s="376"/>
      <c r="AJ53" s="376"/>
      <c r="AK53" s="376"/>
      <c r="AL53" s="376"/>
      <c r="AM53" s="376"/>
      <c r="AN53" s="376"/>
      <c r="AO53" s="376"/>
      <c r="AP53" s="376"/>
      <c r="AQ53" s="376"/>
      <c r="AR53" s="376"/>
      <c r="AS53" s="376"/>
      <c r="AT53" s="376"/>
    </row>
    <row r="54" ht="15.75" customHeight="1">
      <c r="A54" s="357" t="s">
        <v>6517</v>
      </c>
      <c r="B54" s="391" t="s">
        <v>6507</v>
      </c>
      <c r="C54" s="391" t="s">
        <v>6017</v>
      </c>
      <c r="D54" s="360" t="s">
        <v>6510</v>
      </c>
      <c r="E54" s="391" t="s">
        <v>6475</v>
      </c>
      <c r="F54" s="406" t="s">
        <v>6018</v>
      </c>
      <c r="G54" s="407" t="s">
        <v>6518</v>
      </c>
      <c r="H54" s="407" t="s">
        <v>6518</v>
      </c>
      <c r="I54" s="183" t="s">
        <v>51</v>
      </c>
      <c r="J54" s="206">
        <v>45372.0</v>
      </c>
      <c r="K54" s="371"/>
      <c r="L54" s="308" t="s">
        <v>1816</v>
      </c>
      <c r="M54" s="372"/>
      <c r="N54" s="372"/>
      <c r="O54" s="373"/>
      <c r="P54" s="374"/>
      <c r="Q54" s="374"/>
      <c r="R54" s="374"/>
      <c r="S54" s="374"/>
      <c r="T54" s="374"/>
      <c r="U54" s="374"/>
      <c r="V54" s="374"/>
      <c r="W54" s="374"/>
      <c r="X54" s="374"/>
      <c r="Y54" s="374"/>
      <c r="Z54" s="374"/>
      <c r="AA54" s="374"/>
      <c r="AB54" s="374"/>
      <c r="AC54" s="374"/>
      <c r="AD54" s="374"/>
      <c r="AE54" s="374"/>
      <c r="AF54" s="374"/>
      <c r="AG54" s="374"/>
      <c r="AH54" s="374"/>
      <c r="AI54" s="374"/>
      <c r="AJ54" s="374"/>
      <c r="AK54" s="374"/>
      <c r="AL54" s="374"/>
      <c r="AM54" s="374"/>
      <c r="AN54" s="374"/>
      <c r="AO54" s="374"/>
      <c r="AP54" s="374"/>
      <c r="AQ54" s="374"/>
      <c r="AR54" s="374"/>
      <c r="AS54" s="374"/>
      <c r="AT54" s="374"/>
    </row>
    <row r="55" ht="15.75" customHeight="1">
      <c r="A55" s="357" t="s">
        <v>6519</v>
      </c>
      <c r="B55" s="391" t="s">
        <v>6507</v>
      </c>
      <c r="C55" s="391" t="s">
        <v>6021</v>
      </c>
      <c r="D55" s="360" t="s">
        <v>6510</v>
      </c>
      <c r="E55" s="391" t="s">
        <v>6475</v>
      </c>
      <c r="F55" s="406" t="s">
        <v>6511</v>
      </c>
      <c r="G55" s="407" t="s">
        <v>6022</v>
      </c>
      <c r="H55" s="407" t="s">
        <v>6022</v>
      </c>
      <c r="I55" s="183" t="s">
        <v>51</v>
      </c>
      <c r="J55" s="206">
        <v>45372.0</v>
      </c>
      <c r="K55" s="371"/>
      <c r="L55" s="308" t="s">
        <v>1816</v>
      </c>
      <c r="M55" s="372"/>
      <c r="N55" s="372"/>
      <c r="O55" s="373"/>
      <c r="P55" s="374"/>
      <c r="Q55" s="374"/>
      <c r="R55" s="374"/>
      <c r="S55" s="374"/>
      <c r="T55" s="374"/>
      <c r="U55" s="374"/>
      <c r="V55" s="374"/>
      <c r="W55" s="374"/>
      <c r="X55" s="374"/>
      <c r="Y55" s="374"/>
      <c r="Z55" s="374"/>
      <c r="AA55" s="374"/>
      <c r="AB55" s="374"/>
      <c r="AC55" s="374"/>
      <c r="AD55" s="374"/>
      <c r="AE55" s="374"/>
      <c r="AF55" s="374"/>
      <c r="AG55" s="374"/>
      <c r="AH55" s="374"/>
      <c r="AI55" s="374"/>
      <c r="AJ55" s="374"/>
      <c r="AK55" s="374"/>
      <c r="AL55" s="374"/>
      <c r="AM55" s="374"/>
      <c r="AN55" s="374"/>
      <c r="AO55" s="374"/>
      <c r="AP55" s="374"/>
      <c r="AQ55" s="374"/>
      <c r="AR55" s="374"/>
      <c r="AS55" s="374"/>
      <c r="AT55" s="374"/>
    </row>
    <row r="56" ht="15.75" customHeight="1">
      <c r="A56" s="357" t="s">
        <v>6520</v>
      </c>
      <c r="B56" s="391" t="s">
        <v>6507</v>
      </c>
      <c r="C56" s="391" t="s">
        <v>6024</v>
      </c>
      <c r="D56" s="360" t="s">
        <v>6510</v>
      </c>
      <c r="E56" s="391" t="s">
        <v>6475</v>
      </c>
      <c r="F56" s="406" t="s">
        <v>6521</v>
      </c>
      <c r="G56" s="407" t="s">
        <v>6522</v>
      </c>
      <c r="H56" s="407" t="s">
        <v>6522</v>
      </c>
      <c r="I56" s="183" t="s">
        <v>51</v>
      </c>
      <c r="J56" s="206">
        <v>45372.0</v>
      </c>
      <c r="K56" s="371"/>
      <c r="L56" s="308" t="s">
        <v>1816</v>
      </c>
      <c r="M56" s="372"/>
      <c r="N56" s="372"/>
      <c r="O56" s="373"/>
      <c r="P56" s="374"/>
      <c r="Q56" s="374"/>
      <c r="R56" s="374"/>
      <c r="S56" s="374"/>
      <c r="T56" s="374"/>
      <c r="U56" s="374"/>
      <c r="V56" s="374"/>
      <c r="W56" s="374"/>
      <c r="X56" s="374"/>
      <c r="Y56" s="374"/>
      <c r="Z56" s="374"/>
      <c r="AA56" s="374"/>
      <c r="AB56" s="374"/>
      <c r="AC56" s="374"/>
      <c r="AD56" s="374"/>
      <c r="AE56" s="374"/>
      <c r="AF56" s="374"/>
      <c r="AG56" s="374"/>
      <c r="AH56" s="374"/>
      <c r="AI56" s="374"/>
      <c r="AJ56" s="374"/>
      <c r="AK56" s="374"/>
      <c r="AL56" s="374"/>
      <c r="AM56" s="374"/>
      <c r="AN56" s="374"/>
      <c r="AO56" s="374"/>
      <c r="AP56" s="374"/>
      <c r="AQ56" s="374"/>
      <c r="AR56" s="374"/>
      <c r="AS56" s="374"/>
      <c r="AT56" s="374"/>
    </row>
    <row r="57" ht="15.75" customHeight="1">
      <c r="A57" s="357" t="s">
        <v>6523</v>
      </c>
      <c r="B57" s="391" t="s">
        <v>6507</v>
      </c>
      <c r="C57" s="391" t="s">
        <v>6028</v>
      </c>
      <c r="D57" s="360" t="s">
        <v>6510</v>
      </c>
      <c r="E57" s="391" t="s">
        <v>6475</v>
      </c>
      <c r="F57" s="406" t="s">
        <v>6524</v>
      </c>
      <c r="G57" s="407" t="s">
        <v>6525</v>
      </c>
      <c r="H57" s="407" t="s">
        <v>6525</v>
      </c>
      <c r="I57" s="183" t="s">
        <v>51</v>
      </c>
      <c r="J57" s="206">
        <v>45372.0</v>
      </c>
      <c r="K57" s="371"/>
      <c r="L57" s="308" t="s">
        <v>1816</v>
      </c>
      <c r="M57" s="372"/>
      <c r="N57" s="372"/>
      <c r="O57" s="373"/>
      <c r="P57" s="374"/>
      <c r="Q57" s="374"/>
      <c r="R57" s="374"/>
      <c r="S57" s="374"/>
      <c r="T57" s="374"/>
      <c r="U57" s="374"/>
      <c r="V57" s="374"/>
      <c r="W57" s="374"/>
      <c r="X57" s="374"/>
      <c r="Y57" s="374"/>
      <c r="Z57" s="374"/>
      <c r="AA57" s="374"/>
      <c r="AB57" s="374"/>
      <c r="AC57" s="374"/>
      <c r="AD57" s="374"/>
      <c r="AE57" s="374"/>
      <c r="AF57" s="374"/>
      <c r="AG57" s="374"/>
      <c r="AH57" s="374"/>
      <c r="AI57" s="374"/>
      <c r="AJ57" s="374"/>
      <c r="AK57" s="374"/>
      <c r="AL57" s="374"/>
      <c r="AM57" s="374"/>
      <c r="AN57" s="374"/>
      <c r="AO57" s="374"/>
      <c r="AP57" s="374"/>
      <c r="AQ57" s="374"/>
      <c r="AR57" s="374"/>
      <c r="AS57" s="374"/>
      <c r="AT57" s="374"/>
    </row>
    <row r="58" ht="15.75" customHeight="1">
      <c r="A58" s="357" t="s">
        <v>6526</v>
      </c>
      <c r="B58" s="391" t="s">
        <v>6507</v>
      </c>
      <c r="C58" s="391" t="s">
        <v>6032</v>
      </c>
      <c r="D58" s="360" t="s">
        <v>6510</v>
      </c>
      <c r="E58" s="391" t="s">
        <v>6475</v>
      </c>
      <c r="F58" s="406" t="s">
        <v>6527</v>
      </c>
      <c r="G58" s="407" t="s">
        <v>6528</v>
      </c>
      <c r="H58" s="407" t="s">
        <v>6528</v>
      </c>
      <c r="I58" s="183" t="s">
        <v>51</v>
      </c>
      <c r="J58" s="206">
        <v>45372.0</v>
      </c>
      <c r="K58" s="371"/>
      <c r="L58" s="308" t="s">
        <v>1816</v>
      </c>
      <c r="M58" s="372"/>
      <c r="N58" s="372"/>
      <c r="O58" s="373"/>
      <c r="P58" s="374"/>
      <c r="Q58" s="374"/>
      <c r="R58" s="374"/>
      <c r="S58" s="374"/>
      <c r="T58" s="374"/>
      <c r="U58" s="374"/>
      <c r="V58" s="374"/>
      <c r="W58" s="374"/>
      <c r="X58" s="374"/>
      <c r="Y58" s="374"/>
      <c r="Z58" s="374"/>
      <c r="AA58" s="374"/>
      <c r="AB58" s="374"/>
      <c r="AC58" s="374"/>
      <c r="AD58" s="374"/>
      <c r="AE58" s="374"/>
      <c r="AF58" s="374"/>
      <c r="AG58" s="374"/>
      <c r="AH58" s="374"/>
      <c r="AI58" s="374"/>
      <c r="AJ58" s="374"/>
      <c r="AK58" s="374"/>
      <c r="AL58" s="374"/>
      <c r="AM58" s="374"/>
      <c r="AN58" s="374"/>
      <c r="AO58" s="374"/>
      <c r="AP58" s="374"/>
      <c r="AQ58" s="374"/>
      <c r="AR58" s="374"/>
      <c r="AS58" s="374"/>
      <c r="AT58" s="374"/>
    </row>
    <row r="59" ht="15.75" customHeight="1">
      <c r="A59" s="357" t="s">
        <v>6529</v>
      </c>
      <c r="B59" s="391" t="s">
        <v>6507</v>
      </c>
      <c r="C59" s="391" t="s">
        <v>6036</v>
      </c>
      <c r="D59" s="360" t="s">
        <v>6530</v>
      </c>
      <c r="E59" s="391" t="s">
        <v>6475</v>
      </c>
      <c r="F59" s="406" t="s">
        <v>2186</v>
      </c>
      <c r="G59" s="407" t="s">
        <v>6531</v>
      </c>
      <c r="H59" s="407" t="s">
        <v>6531</v>
      </c>
      <c r="I59" s="183" t="s">
        <v>51</v>
      </c>
      <c r="J59" s="206">
        <v>45372.0</v>
      </c>
      <c r="K59" s="371"/>
      <c r="L59" s="308" t="s">
        <v>1816</v>
      </c>
      <c r="M59" s="372"/>
      <c r="N59" s="372"/>
      <c r="O59" s="373"/>
      <c r="P59" s="374"/>
      <c r="Q59" s="374"/>
      <c r="R59" s="374"/>
      <c r="S59" s="374"/>
      <c r="T59" s="374"/>
      <c r="U59" s="374"/>
      <c r="V59" s="374"/>
      <c r="W59" s="374"/>
      <c r="X59" s="374"/>
      <c r="Y59" s="374"/>
      <c r="Z59" s="374"/>
      <c r="AA59" s="374"/>
      <c r="AB59" s="374"/>
      <c r="AC59" s="374"/>
      <c r="AD59" s="374"/>
      <c r="AE59" s="374"/>
      <c r="AF59" s="374"/>
      <c r="AG59" s="374"/>
      <c r="AH59" s="374"/>
      <c r="AI59" s="374"/>
      <c r="AJ59" s="374"/>
      <c r="AK59" s="374"/>
      <c r="AL59" s="374"/>
      <c r="AM59" s="374"/>
      <c r="AN59" s="374"/>
      <c r="AO59" s="374"/>
      <c r="AP59" s="374"/>
      <c r="AQ59" s="374"/>
      <c r="AR59" s="374"/>
      <c r="AS59" s="374"/>
      <c r="AT59" s="374"/>
    </row>
    <row r="60" ht="15.75" customHeight="1">
      <c r="A60" s="357" t="s">
        <v>6532</v>
      </c>
      <c r="B60" s="391" t="s">
        <v>6507</v>
      </c>
      <c r="C60" s="391" t="s">
        <v>6040</v>
      </c>
      <c r="D60" s="360" t="s">
        <v>6530</v>
      </c>
      <c r="E60" s="391" t="s">
        <v>6475</v>
      </c>
      <c r="F60" s="406" t="s">
        <v>2186</v>
      </c>
      <c r="G60" s="407" t="s">
        <v>6531</v>
      </c>
      <c r="H60" s="407" t="s">
        <v>6531</v>
      </c>
      <c r="I60" s="183" t="s">
        <v>51</v>
      </c>
      <c r="J60" s="206">
        <v>45372.0</v>
      </c>
      <c r="K60" s="371"/>
      <c r="L60" s="308" t="s">
        <v>1816</v>
      </c>
      <c r="M60" s="372"/>
      <c r="N60" s="372"/>
      <c r="O60" s="373"/>
      <c r="P60" s="374"/>
      <c r="Q60" s="374"/>
      <c r="R60" s="374"/>
      <c r="S60" s="374"/>
      <c r="T60" s="374"/>
      <c r="U60" s="374"/>
      <c r="V60" s="374"/>
      <c r="W60" s="374"/>
      <c r="X60" s="374"/>
      <c r="Y60" s="374"/>
      <c r="Z60" s="374"/>
      <c r="AA60" s="374"/>
      <c r="AB60" s="374"/>
      <c r="AC60" s="374"/>
      <c r="AD60" s="374"/>
      <c r="AE60" s="374"/>
      <c r="AF60" s="374"/>
      <c r="AG60" s="374"/>
      <c r="AH60" s="374"/>
      <c r="AI60" s="374"/>
      <c r="AJ60" s="374"/>
      <c r="AK60" s="374"/>
      <c r="AL60" s="374"/>
      <c r="AM60" s="374"/>
      <c r="AN60" s="374"/>
      <c r="AO60" s="374"/>
      <c r="AP60" s="374"/>
      <c r="AQ60" s="374"/>
      <c r="AR60" s="374"/>
      <c r="AS60" s="374"/>
      <c r="AT60" s="374"/>
    </row>
    <row r="61" ht="15.75" customHeight="1">
      <c r="A61" s="357" t="s">
        <v>6533</v>
      </c>
      <c r="B61" s="391" t="s">
        <v>6507</v>
      </c>
      <c r="C61" s="391" t="s">
        <v>6042</v>
      </c>
      <c r="D61" s="360" t="s">
        <v>6530</v>
      </c>
      <c r="E61" s="391" t="s">
        <v>6475</v>
      </c>
      <c r="F61" s="406" t="s">
        <v>2186</v>
      </c>
      <c r="G61" s="407" t="s">
        <v>6531</v>
      </c>
      <c r="H61" s="407" t="s">
        <v>6531</v>
      </c>
      <c r="I61" s="183" t="s">
        <v>51</v>
      </c>
      <c r="J61" s="206">
        <v>45372.0</v>
      </c>
      <c r="K61" s="371"/>
      <c r="L61" s="308" t="s">
        <v>1816</v>
      </c>
      <c r="M61" s="372"/>
      <c r="N61" s="372"/>
      <c r="O61" s="373"/>
      <c r="P61" s="374"/>
      <c r="Q61" s="374"/>
      <c r="R61" s="374"/>
      <c r="S61" s="374"/>
      <c r="T61" s="374"/>
      <c r="U61" s="374"/>
      <c r="V61" s="374"/>
      <c r="W61" s="374"/>
      <c r="X61" s="374"/>
      <c r="Y61" s="374"/>
      <c r="Z61" s="374"/>
      <c r="AA61" s="374"/>
      <c r="AB61" s="374"/>
      <c r="AC61" s="374"/>
      <c r="AD61" s="374"/>
      <c r="AE61" s="374"/>
      <c r="AF61" s="374"/>
      <c r="AG61" s="374"/>
      <c r="AH61" s="374"/>
      <c r="AI61" s="374"/>
      <c r="AJ61" s="374"/>
      <c r="AK61" s="374"/>
      <c r="AL61" s="374"/>
      <c r="AM61" s="374"/>
      <c r="AN61" s="374"/>
      <c r="AO61" s="374"/>
      <c r="AP61" s="374"/>
      <c r="AQ61" s="374"/>
      <c r="AR61" s="374"/>
      <c r="AS61" s="374"/>
      <c r="AT61" s="374"/>
    </row>
    <row r="62" ht="15.75" customHeight="1">
      <c r="A62" s="357" t="s">
        <v>6534</v>
      </c>
      <c r="B62" s="391" t="s">
        <v>6507</v>
      </c>
      <c r="C62" s="391" t="s">
        <v>6044</v>
      </c>
      <c r="D62" s="360" t="s">
        <v>6530</v>
      </c>
      <c r="E62" s="391" t="s">
        <v>6475</v>
      </c>
      <c r="F62" s="406" t="s">
        <v>2186</v>
      </c>
      <c r="G62" s="407" t="s">
        <v>6531</v>
      </c>
      <c r="H62" s="407" t="s">
        <v>6531</v>
      </c>
      <c r="I62" s="183" t="s">
        <v>51</v>
      </c>
      <c r="J62" s="206">
        <v>45372.0</v>
      </c>
      <c r="K62" s="371"/>
      <c r="L62" s="308" t="s">
        <v>1816</v>
      </c>
      <c r="M62" s="372"/>
      <c r="N62" s="372"/>
      <c r="O62" s="373"/>
      <c r="P62" s="374"/>
      <c r="Q62" s="374"/>
      <c r="R62" s="374"/>
      <c r="S62" s="374"/>
      <c r="T62" s="374"/>
      <c r="U62" s="374"/>
      <c r="V62" s="374"/>
      <c r="W62" s="374"/>
      <c r="X62" s="374"/>
      <c r="Y62" s="374"/>
      <c r="Z62" s="374"/>
      <c r="AA62" s="374"/>
      <c r="AB62" s="374"/>
      <c r="AC62" s="374"/>
      <c r="AD62" s="374"/>
      <c r="AE62" s="374"/>
      <c r="AF62" s="374"/>
      <c r="AG62" s="374"/>
      <c r="AH62" s="374"/>
      <c r="AI62" s="374"/>
      <c r="AJ62" s="374"/>
      <c r="AK62" s="374"/>
      <c r="AL62" s="374"/>
      <c r="AM62" s="374"/>
      <c r="AN62" s="374"/>
      <c r="AO62" s="374"/>
      <c r="AP62" s="374"/>
      <c r="AQ62" s="374"/>
      <c r="AR62" s="374"/>
      <c r="AS62" s="374"/>
      <c r="AT62" s="374"/>
    </row>
    <row r="63" ht="15.75" customHeight="1">
      <c r="A63" s="357" t="s">
        <v>6535</v>
      </c>
      <c r="B63" s="391" t="s">
        <v>6536</v>
      </c>
      <c r="C63" s="391" t="s">
        <v>6047</v>
      </c>
      <c r="D63" s="360" t="s">
        <v>6537</v>
      </c>
      <c r="E63" s="391" t="s">
        <v>6475</v>
      </c>
      <c r="F63" s="406" t="s">
        <v>54</v>
      </c>
      <c r="G63" s="407" t="s">
        <v>6049</v>
      </c>
      <c r="H63" s="407" t="s">
        <v>6049</v>
      </c>
      <c r="I63" s="183" t="s">
        <v>51</v>
      </c>
      <c r="J63" s="206">
        <v>45372.0</v>
      </c>
      <c r="K63" s="371"/>
      <c r="L63" s="308" t="s">
        <v>1816</v>
      </c>
      <c r="M63" s="372"/>
      <c r="N63" s="372"/>
      <c r="O63" s="373"/>
      <c r="P63" s="374"/>
      <c r="Q63" s="374"/>
      <c r="R63" s="374"/>
      <c r="S63" s="374"/>
      <c r="T63" s="374"/>
      <c r="U63" s="374"/>
      <c r="V63" s="374"/>
      <c r="W63" s="374"/>
      <c r="X63" s="374"/>
      <c r="Y63" s="374"/>
      <c r="Z63" s="374"/>
      <c r="AA63" s="374"/>
      <c r="AB63" s="374"/>
      <c r="AC63" s="374"/>
      <c r="AD63" s="374"/>
      <c r="AE63" s="374"/>
      <c r="AF63" s="374"/>
      <c r="AG63" s="374"/>
      <c r="AH63" s="374"/>
      <c r="AI63" s="374"/>
      <c r="AJ63" s="374"/>
      <c r="AK63" s="374"/>
      <c r="AL63" s="374"/>
      <c r="AM63" s="374"/>
      <c r="AN63" s="374"/>
      <c r="AO63" s="374"/>
      <c r="AP63" s="374"/>
      <c r="AQ63" s="374"/>
      <c r="AR63" s="374"/>
      <c r="AS63" s="374"/>
      <c r="AT63" s="374"/>
    </row>
    <row r="64" ht="15.75" customHeight="1">
      <c r="A64" s="357" t="s">
        <v>6538</v>
      </c>
      <c r="B64" s="391" t="s">
        <v>6536</v>
      </c>
      <c r="C64" s="391" t="s">
        <v>6051</v>
      </c>
      <c r="D64" s="360" t="s">
        <v>6539</v>
      </c>
      <c r="E64" s="391" t="s">
        <v>6475</v>
      </c>
      <c r="F64" s="406" t="s">
        <v>54</v>
      </c>
      <c r="G64" s="407" t="s">
        <v>6049</v>
      </c>
      <c r="H64" s="407" t="s">
        <v>6049</v>
      </c>
      <c r="I64" s="183" t="s">
        <v>51</v>
      </c>
      <c r="J64" s="206">
        <v>45372.0</v>
      </c>
      <c r="K64" s="371"/>
      <c r="L64" s="308" t="s">
        <v>1816</v>
      </c>
      <c r="M64" s="372"/>
      <c r="N64" s="372"/>
      <c r="O64" s="373"/>
      <c r="P64" s="374"/>
      <c r="Q64" s="374"/>
      <c r="R64" s="374"/>
      <c r="S64" s="374"/>
      <c r="T64" s="374"/>
      <c r="U64" s="374"/>
      <c r="V64" s="374"/>
      <c r="W64" s="374"/>
      <c r="X64" s="374"/>
      <c r="Y64" s="374"/>
      <c r="Z64" s="374"/>
      <c r="AA64" s="374"/>
      <c r="AB64" s="374"/>
      <c r="AC64" s="374"/>
      <c r="AD64" s="374"/>
      <c r="AE64" s="374"/>
      <c r="AF64" s="374"/>
      <c r="AG64" s="374"/>
      <c r="AH64" s="374"/>
      <c r="AI64" s="374"/>
      <c r="AJ64" s="374"/>
      <c r="AK64" s="374"/>
      <c r="AL64" s="374"/>
      <c r="AM64" s="374"/>
      <c r="AN64" s="374"/>
      <c r="AO64" s="374"/>
      <c r="AP64" s="374"/>
      <c r="AQ64" s="374"/>
      <c r="AR64" s="374"/>
      <c r="AS64" s="374"/>
      <c r="AT64" s="374"/>
    </row>
    <row r="65" ht="15.75" customHeight="1">
      <c r="A65" s="357" t="s">
        <v>6540</v>
      </c>
      <c r="B65" s="391" t="s">
        <v>6536</v>
      </c>
      <c r="C65" s="391" t="s">
        <v>6054</v>
      </c>
      <c r="D65" s="360" t="s">
        <v>6541</v>
      </c>
      <c r="E65" s="391" t="s">
        <v>6475</v>
      </c>
      <c r="F65" s="406" t="s">
        <v>54</v>
      </c>
      <c r="G65" s="407" t="s">
        <v>6049</v>
      </c>
      <c r="H65" s="407" t="s">
        <v>6049</v>
      </c>
      <c r="I65" s="183" t="s">
        <v>51</v>
      </c>
      <c r="J65" s="206">
        <v>45372.0</v>
      </c>
      <c r="K65" s="371"/>
      <c r="L65" s="308" t="s">
        <v>1816</v>
      </c>
      <c r="M65" s="372"/>
      <c r="N65" s="372"/>
      <c r="O65" s="373"/>
      <c r="P65" s="374"/>
      <c r="Q65" s="374"/>
      <c r="R65" s="374"/>
      <c r="S65" s="374"/>
      <c r="T65" s="374"/>
      <c r="U65" s="374"/>
      <c r="V65" s="374"/>
      <c r="W65" s="374"/>
      <c r="X65" s="374"/>
      <c r="Y65" s="374"/>
      <c r="Z65" s="374"/>
      <c r="AA65" s="374"/>
      <c r="AB65" s="374"/>
      <c r="AC65" s="374"/>
      <c r="AD65" s="374"/>
      <c r="AE65" s="374"/>
      <c r="AF65" s="374"/>
      <c r="AG65" s="374"/>
      <c r="AH65" s="374"/>
      <c r="AI65" s="374"/>
      <c r="AJ65" s="374"/>
      <c r="AK65" s="374"/>
      <c r="AL65" s="374"/>
      <c r="AM65" s="374"/>
      <c r="AN65" s="374"/>
      <c r="AO65" s="374"/>
      <c r="AP65" s="374"/>
      <c r="AQ65" s="374"/>
      <c r="AR65" s="374"/>
      <c r="AS65" s="374"/>
      <c r="AT65" s="374"/>
    </row>
    <row r="66" ht="15.75" customHeight="1">
      <c r="A66" s="357" t="s">
        <v>6542</v>
      </c>
      <c r="B66" s="391" t="s">
        <v>6453</v>
      </c>
      <c r="C66" s="391" t="s">
        <v>2244</v>
      </c>
      <c r="D66" s="360" t="s">
        <v>6454</v>
      </c>
      <c r="E66" s="391" t="s">
        <v>6475</v>
      </c>
      <c r="F66" s="406" t="s">
        <v>54</v>
      </c>
      <c r="G66" s="407" t="s">
        <v>2247</v>
      </c>
      <c r="H66" s="407" t="s">
        <v>2247</v>
      </c>
      <c r="I66" s="183" t="s">
        <v>51</v>
      </c>
      <c r="J66" s="206">
        <v>45372.0</v>
      </c>
      <c r="K66" s="371"/>
      <c r="L66" s="308" t="s">
        <v>1816</v>
      </c>
      <c r="M66" s="372"/>
      <c r="N66" s="372"/>
      <c r="O66" s="373"/>
      <c r="P66" s="374"/>
      <c r="Q66" s="374"/>
      <c r="R66" s="374"/>
      <c r="S66" s="374"/>
      <c r="T66" s="374"/>
      <c r="U66" s="374"/>
      <c r="V66" s="374"/>
      <c r="W66" s="374"/>
      <c r="X66" s="374"/>
      <c r="Y66" s="374"/>
      <c r="Z66" s="374"/>
      <c r="AA66" s="374"/>
      <c r="AB66" s="374"/>
      <c r="AC66" s="374"/>
      <c r="AD66" s="374"/>
      <c r="AE66" s="374"/>
      <c r="AF66" s="374"/>
      <c r="AG66" s="374"/>
      <c r="AH66" s="374"/>
      <c r="AI66" s="374"/>
      <c r="AJ66" s="374"/>
      <c r="AK66" s="374"/>
      <c r="AL66" s="374"/>
      <c r="AM66" s="374"/>
      <c r="AN66" s="374"/>
      <c r="AO66" s="374"/>
      <c r="AP66" s="374"/>
      <c r="AQ66" s="374"/>
      <c r="AR66" s="374"/>
      <c r="AS66" s="374"/>
      <c r="AT66" s="374"/>
    </row>
    <row r="67" ht="15.75" customHeight="1">
      <c r="A67" s="357" t="s">
        <v>6543</v>
      </c>
      <c r="B67" s="391" t="s">
        <v>6456</v>
      </c>
      <c r="C67" s="391" t="s">
        <v>2249</v>
      </c>
      <c r="D67" s="360" t="s">
        <v>6457</v>
      </c>
      <c r="E67" s="391" t="s">
        <v>6475</v>
      </c>
      <c r="F67" s="406" t="s">
        <v>54</v>
      </c>
      <c r="G67" s="407" t="s">
        <v>2251</v>
      </c>
      <c r="H67" s="407" t="s">
        <v>2251</v>
      </c>
      <c r="I67" s="183" t="s">
        <v>51</v>
      </c>
      <c r="J67" s="206">
        <v>45372.0</v>
      </c>
      <c r="K67" s="371"/>
      <c r="L67" s="308" t="s">
        <v>1816</v>
      </c>
      <c r="M67" s="372"/>
      <c r="N67" s="372"/>
      <c r="O67" s="373"/>
      <c r="P67" s="374"/>
      <c r="Q67" s="374"/>
      <c r="R67" s="374"/>
      <c r="S67" s="374"/>
      <c r="T67" s="374"/>
      <c r="U67" s="374"/>
      <c r="V67" s="374"/>
      <c r="W67" s="374"/>
      <c r="X67" s="374"/>
      <c r="Y67" s="374"/>
      <c r="Z67" s="374"/>
      <c r="AA67" s="374"/>
      <c r="AB67" s="374"/>
      <c r="AC67" s="374"/>
      <c r="AD67" s="374"/>
      <c r="AE67" s="374"/>
      <c r="AF67" s="374"/>
      <c r="AG67" s="374"/>
      <c r="AH67" s="374"/>
      <c r="AI67" s="374"/>
      <c r="AJ67" s="374"/>
      <c r="AK67" s="374"/>
      <c r="AL67" s="374"/>
      <c r="AM67" s="374"/>
      <c r="AN67" s="374"/>
      <c r="AO67" s="374"/>
      <c r="AP67" s="374"/>
      <c r="AQ67" s="374"/>
      <c r="AR67" s="374"/>
      <c r="AS67" s="374"/>
      <c r="AT67" s="374"/>
    </row>
    <row r="68" ht="15.75" customHeight="1">
      <c r="A68" s="357" t="s">
        <v>6544</v>
      </c>
      <c r="B68" s="391" t="s">
        <v>6545</v>
      </c>
      <c r="C68" s="391" t="s">
        <v>6060</v>
      </c>
      <c r="D68" s="360" t="s">
        <v>6546</v>
      </c>
      <c r="E68" s="391" t="s">
        <v>6475</v>
      </c>
      <c r="F68" s="406" t="s">
        <v>54</v>
      </c>
      <c r="G68" s="407" t="s">
        <v>6062</v>
      </c>
      <c r="H68" s="407" t="s">
        <v>6062</v>
      </c>
      <c r="I68" s="183" t="s">
        <v>51</v>
      </c>
      <c r="J68" s="206">
        <v>45372.0</v>
      </c>
      <c r="K68" s="371"/>
      <c r="L68" s="308" t="s">
        <v>1816</v>
      </c>
      <c r="M68" s="372"/>
      <c r="N68" s="372"/>
      <c r="O68" s="373"/>
      <c r="P68" s="374"/>
      <c r="Q68" s="374"/>
      <c r="R68" s="374"/>
      <c r="S68" s="374"/>
      <c r="T68" s="374"/>
      <c r="U68" s="374"/>
      <c r="V68" s="374"/>
      <c r="W68" s="374"/>
      <c r="X68" s="374"/>
      <c r="Y68" s="374"/>
      <c r="Z68" s="374"/>
      <c r="AA68" s="374"/>
      <c r="AB68" s="374"/>
      <c r="AC68" s="374"/>
      <c r="AD68" s="374"/>
      <c r="AE68" s="374"/>
      <c r="AF68" s="374"/>
      <c r="AG68" s="374"/>
      <c r="AH68" s="374"/>
      <c r="AI68" s="374"/>
      <c r="AJ68" s="374"/>
      <c r="AK68" s="374"/>
      <c r="AL68" s="374"/>
      <c r="AM68" s="374"/>
      <c r="AN68" s="374"/>
      <c r="AO68" s="374"/>
      <c r="AP68" s="374"/>
      <c r="AQ68" s="374"/>
      <c r="AR68" s="374"/>
      <c r="AS68" s="374"/>
      <c r="AT68" s="374"/>
    </row>
    <row r="69" ht="15.75" customHeight="1">
      <c r="A69" s="357" t="s">
        <v>6547</v>
      </c>
      <c r="B69" s="391" t="s">
        <v>6548</v>
      </c>
      <c r="C69" s="391" t="s">
        <v>6065</v>
      </c>
      <c r="D69" s="360" t="s">
        <v>6549</v>
      </c>
      <c r="E69" s="391" t="s">
        <v>6475</v>
      </c>
      <c r="F69" s="406" t="s">
        <v>54</v>
      </c>
      <c r="G69" s="407" t="s">
        <v>6062</v>
      </c>
      <c r="H69" s="407" t="s">
        <v>6062</v>
      </c>
      <c r="I69" s="183" t="s">
        <v>51</v>
      </c>
      <c r="J69" s="206">
        <v>45372.0</v>
      </c>
      <c r="K69" s="371"/>
      <c r="L69" s="308" t="s">
        <v>1816</v>
      </c>
      <c r="M69" s="372"/>
      <c r="N69" s="372"/>
      <c r="O69" s="373"/>
      <c r="P69" s="374"/>
      <c r="Q69" s="374"/>
      <c r="R69" s="374"/>
      <c r="S69" s="374"/>
      <c r="T69" s="374"/>
      <c r="U69" s="374"/>
      <c r="V69" s="374"/>
      <c r="W69" s="374"/>
      <c r="X69" s="374"/>
      <c r="Y69" s="374"/>
      <c r="Z69" s="374"/>
      <c r="AA69" s="374"/>
      <c r="AB69" s="374"/>
      <c r="AC69" s="374"/>
      <c r="AD69" s="374"/>
      <c r="AE69" s="374"/>
      <c r="AF69" s="374"/>
      <c r="AG69" s="374"/>
      <c r="AH69" s="374"/>
      <c r="AI69" s="374"/>
      <c r="AJ69" s="374"/>
      <c r="AK69" s="374"/>
      <c r="AL69" s="374"/>
      <c r="AM69" s="374"/>
      <c r="AN69" s="374"/>
      <c r="AO69" s="374"/>
      <c r="AP69" s="374"/>
      <c r="AQ69" s="374"/>
      <c r="AR69" s="374"/>
      <c r="AS69" s="374"/>
      <c r="AT69" s="374"/>
    </row>
    <row r="70" ht="15.75" customHeight="1">
      <c r="A70" s="357" t="s">
        <v>6550</v>
      </c>
      <c r="B70" s="391" t="s">
        <v>6551</v>
      </c>
      <c r="C70" s="391" t="s">
        <v>6069</v>
      </c>
      <c r="D70" s="360" t="s">
        <v>6552</v>
      </c>
      <c r="E70" s="391" t="s">
        <v>6475</v>
      </c>
      <c r="F70" s="406" t="s">
        <v>54</v>
      </c>
      <c r="G70" s="407" t="s">
        <v>6062</v>
      </c>
      <c r="H70" s="407" t="s">
        <v>6062</v>
      </c>
      <c r="I70" s="183" t="s">
        <v>51</v>
      </c>
      <c r="J70" s="206">
        <v>45372.0</v>
      </c>
      <c r="K70" s="371"/>
      <c r="L70" s="308" t="s">
        <v>1816</v>
      </c>
      <c r="M70" s="372"/>
      <c r="N70" s="372"/>
      <c r="O70" s="373"/>
      <c r="P70" s="374"/>
      <c r="Q70" s="374"/>
      <c r="R70" s="374"/>
      <c r="S70" s="374"/>
      <c r="T70" s="374"/>
      <c r="U70" s="374"/>
      <c r="V70" s="374"/>
      <c r="W70" s="374"/>
      <c r="X70" s="374"/>
      <c r="Y70" s="374"/>
      <c r="Z70" s="374"/>
      <c r="AA70" s="374"/>
      <c r="AB70" s="374"/>
      <c r="AC70" s="374"/>
      <c r="AD70" s="374"/>
      <c r="AE70" s="374"/>
      <c r="AF70" s="374"/>
      <c r="AG70" s="374"/>
      <c r="AH70" s="374"/>
      <c r="AI70" s="374"/>
      <c r="AJ70" s="374"/>
      <c r="AK70" s="374"/>
      <c r="AL70" s="374"/>
      <c r="AM70" s="374"/>
      <c r="AN70" s="374"/>
      <c r="AO70" s="374"/>
      <c r="AP70" s="374"/>
      <c r="AQ70" s="374"/>
      <c r="AR70" s="374"/>
      <c r="AS70" s="374"/>
      <c r="AT70" s="374"/>
    </row>
    <row r="71" ht="15.75" customHeight="1">
      <c r="A71" s="528" t="s">
        <v>6553</v>
      </c>
      <c r="B71" s="5"/>
      <c r="C71" s="6"/>
      <c r="D71" s="529"/>
      <c r="E71" s="530"/>
      <c r="F71" s="531"/>
      <c r="G71" s="532"/>
      <c r="H71" s="408"/>
      <c r="I71" s="157"/>
      <c r="J71" s="206"/>
      <c r="K71" s="371"/>
      <c r="L71" s="308"/>
      <c r="M71" s="372"/>
      <c r="N71" s="372"/>
      <c r="O71" s="373"/>
      <c r="P71" s="374"/>
      <c r="Q71" s="374"/>
      <c r="R71" s="374"/>
      <c r="S71" s="374"/>
      <c r="T71" s="374"/>
      <c r="U71" s="374"/>
      <c r="V71" s="374"/>
      <c r="W71" s="374"/>
      <c r="X71" s="374"/>
      <c r="Y71" s="374"/>
      <c r="Z71" s="374"/>
      <c r="AA71" s="374"/>
      <c r="AB71" s="374"/>
      <c r="AC71" s="374"/>
      <c r="AD71" s="374"/>
      <c r="AE71" s="374"/>
      <c r="AF71" s="374"/>
      <c r="AG71" s="374"/>
      <c r="AH71" s="374"/>
      <c r="AI71" s="374"/>
      <c r="AJ71" s="374"/>
      <c r="AK71" s="374"/>
      <c r="AL71" s="374"/>
      <c r="AM71" s="374"/>
      <c r="AN71" s="374"/>
      <c r="AO71" s="374"/>
      <c r="AP71" s="374"/>
      <c r="AQ71" s="374"/>
      <c r="AR71" s="374"/>
      <c r="AS71" s="374"/>
      <c r="AT71" s="374"/>
    </row>
    <row r="72" ht="15.75" customHeight="1">
      <c r="A72" s="357" t="s">
        <v>6554</v>
      </c>
      <c r="B72" s="391" t="s">
        <v>6555</v>
      </c>
      <c r="C72" s="391" t="s">
        <v>6556</v>
      </c>
      <c r="D72" s="360" t="s">
        <v>6530</v>
      </c>
      <c r="E72" s="391" t="s">
        <v>6475</v>
      </c>
      <c r="F72" s="406" t="s">
        <v>6511</v>
      </c>
      <c r="G72" s="407" t="s">
        <v>6075</v>
      </c>
      <c r="H72" s="407" t="s">
        <v>6075</v>
      </c>
      <c r="I72" s="183" t="s">
        <v>51</v>
      </c>
      <c r="J72" s="206">
        <v>45372.0</v>
      </c>
      <c r="K72" s="371"/>
      <c r="L72" s="308" t="s">
        <v>1816</v>
      </c>
      <c r="M72" s="372"/>
      <c r="N72" s="372"/>
      <c r="O72" s="373"/>
      <c r="P72" s="374"/>
      <c r="Q72" s="374"/>
      <c r="R72" s="374"/>
      <c r="S72" s="374"/>
      <c r="T72" s="374"/>
      <c r="U72" s="374"/>
      <c r="V72" s="374"/>
      <c r="W72" s="374"/>
      <c r="X72" s="374"/>
      <c r="Y72" s="374"/>
      <c r="Z72" s="374"/>
      <c r="AA72" s="374"/>
      <c r="AB72" s="374"/>
      <c r="AC72" s="374"/>
      <c r="AD72" s="374"/>
      <c r="AE72" s="374"/>
      <c r="AF72" s="374"/>
      <c r="AG72" s="374"/>
      <c r="AH72" s="374"/>
      <c r="AI72" s="374"/>
      <c r="AJ72" s="374"/>
      <c r="AK72" s="374"/>
      <c r="AL72" s="374"/>
      <c r="AM72" s="374"/>
      <c r="AN72" s="374"/>
      <c r="AO72" s="374"/>
      <c r="AP72" s="374"/>
      <c r="AQ72" s="374"/>
      <c r="AR72" s="374"/>
      <c r="AS72" s="374"/>
      <c r="AT72" s="374"/>
    </row>
    <row r="73" ht="15.75" customHeight="1">
      <c r="A73" s="357" t="s">
        <v>6557</v>
      </c>
      <c r="B73" s="391" t="s">
        <v>6555</v>
      </c>
      <c r="C73" s="391" t="s">
        <v>6558</v>
      </c>
      <c r="D73" s="360" t="s">
        <v>6530</v>
      </c>
      <c r="E73" s="391" t="s">
        <v>6475</v>
      </c>
      <c r="F73" s="406" t="s">
        <v>6010</v>
      </c>
      <c r="G73" s="407" t="s">
        <v>6513</v>
      </c>
      <c r="H73" s="407" t="s">
        <v>6513</v>
      </c>
      <c r="I73" s="183" t="s">
        <v>51</v>
      </c>
      <c r="J73" s="206">
        <v>45372.0</v>
      </c>
      <c r="K73" s="371"/>
      <c r="L73" s="308" t="s">
        <v>1816</v>
      </c>
      <c r="M73" s="372"/>
      <c r="N73" s="372"/>
      <c r="O73" s="373"/>
      <c r="P73" s="374"/>
      <c r="Q73" s="374"/>
      <c r="R73" s="374"/>
      <c r="S73" s="374"/>
      <c r="T73" s="374"/>
      <c r="U73" s="374"/>
      <c r="V73" s="374"/>
      <c r="W73" s="374"/>
      <c r="X73" s="374"/>
      <c r="Y73" s="374"/>
      <c r="Z73" s="374"/>
      <c r="AA73" s="374"/>
      <c r="AB73" s="374"/>
      <c r="AC73" s="374"/>
      <c r="AD73" s="374"/>
      <c r="AE73" s="374"/>
      <c r="AF73" s="374"/>
      <c r="AG73" s="374"/>
      <c r="AH73" s="374"/>
      <c r="AI73" s="374"/>
      <c r="AJ73" s="374"/>
      <c r="AK73" s="374"/>
      <c r="AL73" s="374"/>
      <c r="AM73" s="374"/>
      <c r="AN73" s="374"/>
      <c r="AO73" s="374"/>
      <c r="AP73" s="374"/>
      <c r="AQ73" s="374"/>
      <c r="AR73" s="374"/>
      <c r="AS73" s="374"/>
      <c r="AT73" s="374"/>
    </row>
    <row r="74" ht="15.75" customHeight="1">
      <c r="A74" s="357" t="s">
        <v>6559</v>
      </c>
      <c r="B74" s="391" t="s">
        <v>6555</v>
      </c>
      <c r="C74" s="391" t="s">
        <v>6560</v>
      </c>
      <c r="D74" s="360" t="s">
        <v>6530</v>
      </c>
      <c r="E74" s="391" t="s">
        <v>6475</v>
      </c>
      <c r="F74" s="406" t="s">
        <v>6515</v>
      </c>
      <c r="G74" s="407" t="s">
        <v>6516</v>
      </c>
      <c r="H74" s="407" t="s">
        <v>6516</v>
      </c>
      <c r="I74" s="183" t="s">
        <v>51</v>
      </c>
      <c r="J74" s="206">
        <v>45372.0</v>
      </c>
      <c r="K74" s="371"/>
      <c r="L74" s="308" t="s">
        <v>1816</v>
      </c>
      <c r="M74" s="372"/>
      <c r="N74" s="372"/>
      <c r="O74" s="373"/>
      <c r="P74" s="374"/>
      <c r="Q74" s="374"/>
      <c r="R74" s="374"/>
      <c r="S74" s="374"/>
      <c r="T74" s="374"/>
      <c r="U74" s="374"/>
      <c r="V74" s="374"/>
      <c r="W74" s="374"/>
      <c r="X74" s="374"/>
      <c r="Y74" s="374"/>
      <c r="Z74" s="374"/>
      <c r="AA74" s="374"/>
      <c r="AB74" s="374"/>
      <c r="AC74" s="374"/>
      <c r="AD74" s="374"/>
      <c r="AE74" s="374"/>
      <c r="AF74" s="374"/>
      <c r="AG74" s="374"/>
      <c r="AH74" s="374"/>
      <c r="AI74" s="374"/>
      <c r="AJ74" s="374"/>
      <c r="AK74" s="374"/>
      <c r="AL74" s="374"/>
      <c r="AM74" s="374"/>
      <c r="AN74" s="374"/>
      <c r="AO74" s="374"/>
      <c r="AP74" s="374"/>
      <c r="AQ74" s="374"/>
      <c r="AR74" s="374"/>
      <c r="AS74" s="374"/>
      <c r="AT74" s="374"/>
    </row>
    <row r="75" ht="15.75" customHeight="1">
      <c r="A75" s="357" t="s">
        <v>6561</v>
      </c>
      <c r="B75" s="391" t="s">
        <v>6555</v>
      </c>
      <c r="C75" s="391" t="s">
        <v>6562</v>
      </c>
      <c r="D75" s="360" t="s">
        <v>6530</v>
      </c>
      <c r="E75" s="391" t="s">
        <v>6475</v>
      </c>
      <c r="F75" s="406" t="s">
        <v>6018</v>
      </c>
      <c r="G75" s="407" t="s">
        <v>6518</v>
      </c>
      <c r="H75" s="407" t="s">
        <v>6518</v>
      </c>
      <c r="I75" s="183" t="s">
        <v>51</v>
      </c>
      <c r="J75" s="206">
        <v>45372.0</v>
      </c>
      <c r="K75" s="371"/>
      <c r="L75" s="308" t="s">
        <v>1816</v>
      </c>
      <c r="M75" s="372"/>
      <c r="N75" s="372"/>
      <c r="O75" s="373"/>
      <c r="P75" s="374"/>
      <c r="Q75" s="374"/>
      <c r="R75" s="374"/>
      <c r="S75" s="374"/>
      <c r="T75" s="374"/>
      <c r="U75" s="374"/>
      <c r="V75" s="374"/>
      <c r="W75" s="374"/>
      <c r="X75" s="374"/>
      <c r="Y75" s="374"/>
      <c r="Z75" s="374"/>
      <c r="AA75" s="374"/>
      <c r="AB75" s="374"/>
      <c r="AC75" s="374"/>
      <c r="AD75" s="374"/>
      <c r="AE75" s="374"/>
      <c r="AF75" s="374"/>
      <c r="AG75" s="374"/>
      <c r="AH75" s="374"/>
      <c r="AI75" s="374"/>
      <c r="AJ75" s="374"/>
      <c r="AK75" s="374"/>
      <c r="AL75" s="374"/>
      <c r="AM75" s="374"/>
      <c r="AN75" s="374"/>
      <c r="AO75" s="374"/>
      <c r="AP75" s="374"/>
      <c r="AQ75" s="374"/>
      <c r="AR75" s="374"/>
      <c r="AS75" s="374"/>
      <c r="AT75" s="374"/>
    </row>
    <row r="76" ht="15.75" customHeight="1">
      <c r="A76" s="357" t="s">
        <v>6563</v>
      </c>
      <c r="B76" s="391" t="s">
        <v>6555</v>
      </c>
      <c r="C76" s="391" t="s">
        <v>6564</v>
      </c>
      <c r="D76" s="360" t="s">
        <v>6565</v>
      </c>
      <c r="E76" s="391" t="s">
        <v>6475</v>
      </c>
      <c r="F76" s="406" t="s">
        <v>6511</v>
      </c>
      <c r="G76" s="407" t="s">
        <v>6022</v>
      </c>
      <c r="H76" s="407" t="s">
        <v>6022</v>
      </c>
      <c r="I76" s="183" t="s">
        <v>51</v>
      </c>
      <c r="J76" s="206">
        <v>45372.0</v>
      </c>
      <c r="K76" s="371"/>
      <c r="L76" s="308" t="s">
        <v>1816</v>
      </c>
      <c r="M76" s="372"/>
      <c r="N76" s="372"/>
      <c r="O76" s="373"/>
      <c r="P76" s="374"/>
      <c r="Q76" s="374"/>
      <c r="R76" s="374"/>
      <c r="S76" s="374"/>
      <c r="T76" s="374"/>
      <c r="U76" s="374"/>
      <c r="V76" s="374"/>
      <c r="W76" s="374"/>
      <c r="X76" s="374"/>
      <c r="Y76" s="374"/>
      <c r="Z76" s="374"/>
      <c r="AA76" s="374"/>
      <c r="AB76" s="374"/>
      <c r="AC76" s="374"/>
      <c r="AD76" s="374"/>
      <c r="AE76" s="374"/>
      <c r="AF76" s="374"/>
      <c r="AG76" s="374"/>
      <c r="AH76" s="374"/>
      <c r="AI76" s="374"/>
      <c r="AJ76" s="374"/>
      <c r="AK76" s="374"/>
      <c r="AL76" s="374"/>
      <c r="AM76" s="374"/>
      <c r="AN76" s="374"/>
      <c r="AO76" s="374"/>
      <c r="AP76" s="374"/>
      <c r="AQ76" s="374"/>
      <c r="AR76" s="374"/>
      <c r="AS76" s="374"/>
      <c r="AT76" s="374"/>
    </row>
    <row r="77" ht="15.75" customHeight="1">
      <c r="A77" s="357" t="s">
        <v>6566</v>
      </c>
      <c r="B77" s="391" t="s">
        <v>6555</v>
      </c>
      <c r="C77" s="391" t="s">
        <v>6086</v>
      </c>
      <c r="D77" s="360" t="s">
        <v>6530</v>
      </c>
      <c r="E77" s="391" t="s">
        <v>6475</v>
      </c>
      <c r="F77" s="406" t="s">
        <v>6521</v>
      </c>
      <c r="G77" s="407" t="s">
        <v>6567</v>
      </c>
      <c r="H77" s="407" t="s">
        <v>6567</v>
      </c>
      <c r="I77" s="183" t="s">
        <v>51</v>
      </c>
      <c r="J77" s="206">
        <v>45372.0</v>
      </c>
      <c r="K77" s="371"/>
      <c r="L77" s="308" t="s">
        <v>1816</v>
      </c>
      <c r="M77" s="372"/>
      <c r="N77" s="372"/>
      <c r="O77" s="373"/>
      <c r="P77" s="374"/>
      <c r="Q77" s="374"/>
      <c r="R77" s="374"/>
      <c r="S77" s="374"/>
      <c r="T77" s="374"/>
      <c r="U77" s="374"/>
      <c r="V77" s="374"/>
      <c r="W77" s="374"/>
      <c r="X77" s="374"/>
      <c r="Y77" s="374"/>
      <c r="Z77" s="374"/>
      <c r="AA77" s="374"/>
      <c r="AB77" s="374"/>
      <c r="AC77" s="374"/>
      <c r="AD77" s="374"/>
      <c r="AE77" s="374"/>
      <c r="AF77" s="374"/>
      <c r="AG77" s="374"/>
      <c r="AH77" s="374"/>
      <c r="AI77" s="374"/>
      <c r="AJ77" s="374"/>
      <c r="AK77" s="374"/>
      <c r="AL77" s="374"/>
      <c r="AM77" s="374"/>
      <c r="AN77" s="374"/>
      <c r="AO77" s="374"/>
      <c r="AP77" s="374"/>
      <c r="AQ77" s="374"/>
      <c r="AR77" s="374"/>
      <c r="AS77" s="374"/>
      <c r="AT77" s="374"/>
    </row>
    <row r="78" ht="15.75" customHeight="1">
      <c r="A78" s="357" t="s">
        <v>6568</v>
      </c>
      <c r="B78" s="391" t="s">
        <v>6555</v>
      </c>
      <c r="C78" s="391" t="s">
        <v>6089</v>
      </c>
      <c r="D78" s="360" t="s">
        <v>6530</v>
      </c>
      <c r="E78" s="391" t="s">
        <v>6475</v>
      </c>
      <c r="F78" s="406" t="s">
        <v>6524</v>
      </c>
      <c r="G78" s="407" t="s">
        <v>6567</v>
      </c>
      <c r="H78" s="407" t="s">
        <v>6567</v>
      </c>
      <c r="I78" s="183" t="s">
        <v>51</v>
      </c>
      <c r="J78" s="206">
        <v>45372.0</v>
      </c>
      <c r="K78" s="371"/>
      <c r="L78" s="308" t="s">
        <v>1816</v>
      </c>
      <c r="M78" s="372"/>
      <c r="N78" s="372"/>
      <c r="O78" s="373"/>
      <c r="P78" s="374"/>
      <c r="Q78" s="374"/>
      <c r="R78" s="374"/>
      <c r="S78" s="374"/>
      <c r="T78" s="374"/>
      <c r="U78" s="374"/>
      <c r="V78" s="374"/>
      <c r="W78" s="374"/>
      <c r="X78" s="374"/>
      <c r="Y78" s="374"/>
      <c r="Z78" s="374"/>
      <c r="AA78" s="374"/>
      <c r="AB78" s="374"/>
      <c r="AC78" s="374"/>
      <c r="AD78" s="374"/>
      <c r="AE78" s="374"/>
      <c r="AF78" s="374"/>
      <c r="AG78" s="374"/>
      <c r="AH78" s="374"/>
      <c r="AI78" s="374"/>
      <c r="AJ78" s="374"/>
      <c r="AK78" s="374"/>
      <c r="AL78" s="374"/>
      <c r="AM78" s="374"/>
      <c r="AN78" s="374"/>
      <c r="AO78" s="374"/>
      <c r="AP78" s="374"/>
      <c r="AQ78" s="374"/>
      <c r="AR78" s="374"/>
      <c r="AS78" s="374"/>
      <c r="AT78" s="374"/>
    </row>
    <row r="79" ht="15.75" customHeight="1">
      <c r="A79" s="357" t="s">
        <v>6569</v>
      </c>
      <c r="B79" s="391" t="s">
        <v>6555</v>
      </c>
      <c r="C79" s="391" t="s">
        <v>6091</v>
      </c>
      <c r="D79" s="360" t="s">
        <v>6530</v>
      </c>
      <c r="E79" s="391" t="s">
        <v>6475</v>
      </c>
      <c r="F79" s="406" t="s">
        <v>6527</v>
      </c>
      <c r="G79" s="407" t="s">
        <v>6528</v>
      </c>
      <c r="H79" s="407" t="s">
        <v>6528</v>
      </c>
      <c r="I79" s="183" t="s">
        <v>51</v>
      </c>
      <c r="J79" s="206">
        <v>45372.0</v>
      </c>
      <c r="K79" s="371"/>
      <c r="L79" s="308" t="s">
        <v>1816</v>
      </c>
      <c r="M79" s="372"/>
      <c r="N79" s="372"/>
      <c r="O79" s="373"/>
      <c r="P79" s="374"/>
      <c r="Q79" s="374"/>
      <c r="R79" s="374"/>
      <c r="S79" s="374"/>
      <c r="T79" s="374"/>
      <c r="U79" s="374"/>
      <c r="V79" s="374"/>
      <c r="W79" s="374"/>
      <c r="X79" s="374"/>
      <c r="Y79" s="374"/>
      <c r="Z79" s="374"/>
      <c r="AA79" s="374"/>
      <c r="AB79" s="374"/>
      <c r="AC79" s="374"/>
      <c r="AD79" s="374"/>
      <c r="AE79" s="374"/>
      <c r="AF79" s="374"/>
      <c r="AG79" s="374"/>
      <c r="AH79" s="374"/>
      <c r="AI79" s="374"/>
      <c r="AJ79" s="374"/>
      <c r="AK79" s="374"/>
      <c r="AL79" s="374"/>
      <c r="AM79" s="374"/>
      <c r="AN79" s="374"/>
      <c r="AO79" s="374"/>
      <c r="AP79" s="374"/>
      <c r="AQ79" s="374"/>
      <c r="AR79" s="374"/>
      <c r="AS79" s="374"/>
      <c r="AT79" s="374"/>
    </row>
    <row r="80" ht="15.75" customHeight="1">
      <c r="A80" s="357" t="s">
        <v>6570</v>
      </c>
      <c r="B80" s="391" t="s">
        <v>6555</v>
      </c>
      <c r="C80" s="391" t="s">
        <v>6036</v>
      </c>
      <c r="D80" s="360" t="s">
        <v>6530</v>
      </c>
      <c r="E80" s="391" t="s">
        <v>6475</v>
      </c>
      <c r="F80" s="406" t="s">
        <v>2186</v>
      </c>
      <c r="G80" s="407" t="s">
        <v>6531</v>
      </c>
      <c r="H80" s="407" t="s">
        <v>6531</v>
      </c>
      <c r="I80" s="183" t="s">
        <v>51</v>
      </c>
      <c r="J80" s="206">
        <v>45372.0</v>
      </c>
      <c r="K80" s="371"/>
      <c r="L80" s="308" t="s">
        <v>1816</v>
      </c>
      <c r="M80" s="372"/>
      <c r="N80" s="372"/>
      <c r="O80" s="373"/>
      <c r="P80" s="374"/>
      <c r="Q80" s="374"/>
      <c r="R80" s="374"/>
      <c r="S80" s="374"/>
      <c r="T80" s="374"/>
      <c r="U80" s="374"/>
      <c r="V80" s="374"/>
      <c r="W80" s="374"/>
      <c r="X80" s="374"/>
      <c r="Y80" s="374"/>
      <c r="Z80" s="374"/>
      <c r="AA80" s="374"/>
      <c r="AB80" s="374"/>
      <c r="AC80" s="374"/>
      <c r="AD80" s="374"/>
      <c r="AE80" s="374"/>
      <c r="AF80" s="374"/>
      <c r="AG80" s="374"/>
      <c r="AH80" s="374"/>
      <c r="AI80" s="374"/>
      <c r="AJ80" s="374"/>
      <c r="AK80" s="374"/>
      <c r="AL80" s="374"/>
      <c r="AM80" s="374"/>
      <c r="AN80" s="374"/>
      <c r="AO80" s="374"/>
      <c r="AP80" s="374"/>
      <c r="AQ80" s="374"/>
      <c r="AR80" s="374"/>
      <c r="AS80" s="374"/>
      <c r="AT80" s="374"/>
    </row>
    <row r="81" ht="15.75" customHeight="1">
      <c r="A81" s="357" t="s">
        <v>6571</v>
      </c>
      <c r="B81" s="391" t="s">
        <v>6555</v>
      </c>
      <c r="C81" s="391" t="s">
        <v>6040</v>
      </c>
      <c r="D81" s="360" t="s">
        <v>6530</v>
      </c>
      <c r="E81" s="391" t="s">
        <v>6475</v>
      </c>
      <c r="F81" s="406" t="s">
        <v>2186</v>
      </c>
      <c r="G81" s="407" t="s">
        <v>6531</v>
      </c>
      <c r="H81" s="407" t="s">
        <v>6531</v>
      </c>
      <c r="I81" s="183" t="s">
        <v>51</v>
      </c>
      <c r="J81" s="206">
        <v>45372.0</v>
      </c>
      <c r="K81" s="371"/>
      <c r="L81" s="308" t="s">
        <v>1816</v>
      </c>
      <c r="M81" s="372"/>
      <c r="N81" s="372"/>
      <c r="O81" s="373"/>
      <c r="P81" s="374"/>
      <c r="Q81" s="374"/>
      <c r="R81" s="374"/>
      <c r="S81" s="374"/>
      <c r="T81" s="374"/>
      <c r="U81" s="374"/>
      <c r="V81" s="374"/>
      <c r="W81" s="374"/>
      <c r="X81" s="374"/>
      <c r="Y81" s="374"/>
      <c r="Z81" s="374"/>
      <c r="AA81" s="374"/>
      <c r="AB81" s="374"/>
      <c r="AC81" s="374"/>
      <c r="AD81" s="374"/>
      <c r="AE81" s="374"/>
      <c r="AF81" s="374"/>
      <c r="AG81" s="374"/>
      <c r="AH81" s="374"/>
      <c r="AI81" s="374"/>
      <c r="AJ81" s="374"/>
      <c r="AK81" s="374"/>
      <c r="AL81" s="374"/>
      <c r="AM81" s="374"/>
      <c r="AN81" s="374"/>
      <c r="AO81" s="374"/>
      <c r="AP81" s="374"/>
      <c r="AQ81" s="374"/>
      <c r="AR81" s="374"/>
      <c r="AS81" s="374"/>
      <c r="AT81" s="374"/>
    </row>
    <row r="82" ht="15.75" customHeight="1">
      <c r="A82" s="357" t="s">
        <v>6572</v>
      </c>
      <c r="B82" s="391" t="s">
        <v>6555</v>
      </c>
      <c r="C82" s="391" t="s">
        <v>6042</v>
      </c>
      <c r="D82" s="360" t="s">
        <v>6530</v>
      </c>
      <c r="E82" s="391" t="s">
        <v>6475</v>
      </c>
      <c r="F82" s="406" t="s">
        <v>2186</v>
      </c>
      <c r="G82" s="407" t="s">
        <v>6531</v>
      </c>
      <c r="H82" s="407" t="s">
        <v>6531</v>
      </c>
      <c r="I82" s="183" t="s">
        <v>51</v>
      </c>
      <c r="J82" s="206">
        <v>45372.0</v>
      </c>
      <c r="K82" s="371"/>
      <c r="L82" s="308" t="s">
        <v>1816</v>
      </c>
      <c r="M82" s="372"/>
      <c r="N82" s="372"/>
      <c r="O82" s="373"/>
      <c r="P82" s="374"/>
      <c r="Q82" s="374"/>
      <c r="R82" s="374"/>
      <c r="S82" s="374"/>
      <c r="T82" s="374"/>
      <c r="U82" s="374"/>
      <c r="V82" s="374"/>
      <c r="W82" s="374"/>
      <c r="X82" s="374"/>
      <c r="Y82" s="374"/>
      <c r="Z82" s="374"/>
      <c r="AA82" s="374"/>
      <c r="AB82" s="374"/>
      <c r="AC82" s="374"/>
      <c r="AD82" s="374"/>
      <c r="AE82" s="374"/>
      <c r="AF82" s="374"/>
      <c r="AG82" s="374"/>
      <c r="AH82" s="374"/>
      <c r="AI82" s="374"/>
      <c r="AJ82" s="374"/>
      <c r="AK82" s="374"/>
      <c r="AL82" s="374"/>
      <c r="AM82" s="374"/>
      <c r="AN82" s="374"/>
      <c r="AO82" s="374"/>
      <c r="AP82" s="374"/>
      <c r="AQ82" s="374"/>
      <c r="AR82" s="374"/>
      <c r="AS82" s="374"/>
      <c r="AT82" s="374"/>
    </row>
    <row r="83" ht="15.75" customHeight="1">
      <c r="A83" s="357" t="s">
        <v>6573</v>
      </c>
      <c r="B83" s="391" t="s">
        <v>6555</v>
      </c>
      <c r="C83" s="391" t="s">
        <v>6044</v>
      </c>
      <c r="D83" s="360" t="s">
        <v>6530</v>
      </c>
      <c r="E83" s="391" t="s">
        <v>6475</v>
      </c>
      <c r="F83" s="406" t="s">
        <v>2186</v>
      </c>
      <c r="G83" s="407" t="s">
        <v>6531</v>
      </c>
      <c r="H83" s="407" t="s">
        <v>6531</v>
      </c>
      <c r="I83" s="183" t="s">
        <v>51</v>
      </c>
      <c r="J83" s="206">
        <v>45372.0</v>
      </c>
      <c r="K83" s="371"/>
      <c r="L83" s="308" t="s">
        <v>1816</v>
      </c>
      <c r="M83" s="372"/>
      <c r="N83" s="372"/>
      <c r="O83" s="373"/>
      <c r="P83" s="374"/>
      <c r="Q83" s="374"/>
      <c r="R83" s="374"/>
      <c r="S83" s="374"/>
      <c r="T83" s="374"/>
      <c r="U83" s="374"/>
      <c r="V83" s="374"/>
      <c r="W83" s="374"/>
      <c r="X83" s="374"/>
      <c r="Y83" s="374"/>
      <c r="Z83" s="374"/>
      <c r="AA83" s="374"/>
      <c r="AB83" s="374"/>
      <c r="AC83" s="374"/>
      <c r="AD83" s="374"/>
      <c r="AE83" s="374"/>
      <c r="AF83" s="374"/>
      <c r="AG83" s="374"/>
      <c r="AH83" s="374"/>
      <c r="AI83" s="374"/>
      <c r="AJ83" s="374"/>
      <c r="AK83" s="374"/>
      <c r="AL83" s="374"/>
      <c r="AM83" s="374"/>
      <c r="AN83" s="374"/>
      <c r="AO83" s="374"/>
      <c r="AP83" s="374"/>
      <c r="AQ83" s="374"/>
      <c r="AR83" s="374"/>
      <c r="AS83" s="374"/>
      <c r="AT83" s="374"/>
    </row>
    <row r="84" ht="15.75" customHeight="1">
      <c r="A84" s="357"/>
      <c r="B84" s="391"/>
      <c r="C84" s="391"/>
      <c r="D84" s="360"/>
      <c r="E84" s="391"/>
      <c r="F84" s="406"/>
      <c r="G84" s="407"/>
      <c r="H84" s="408"/>
      <c r="I84" s="376"/>
      <c r="J84" s="381"/>
      <c r="K84" s="371"/>
      <c r="L84" s="378"/>
      <c r="M84" s="372"/>
      <c r="N84" s="372"/>
      <c r="O84" s="373"/>
      <c r="P84" s="374"/>
      <c r="Q84" s="374"/>
      <c r="R84" s="374"/>
      <c r="S84" s="374"/>
      <c r="T84" s="374"/>
      <c r="U84" s="374"/>
      <c r="V84" s="374"/>
      <c r="W84" s="374"/>
      <c r="X84" s="374"/>
      <c r="Y84" s="374"/>
      <c r="Z84" s="374"/>
      <c r="AA84" s="374"/>
      <c r="AB84" s="374"/>
      <c r="AC84" s="374"/>
      <c r="AD84" s="374"/>
      <c r="AE84" s="374"/>
      <c r="AF84" s="374"/>
      <c r="AG84" s="374"/>
      <c r="AH84" s="374"/>
      <c r="AI84" s="374"/>
      <c r="AJ84" s="374"/>
      <c r="AK84" s="374"/>
      <c r="AL84" s="374"/>
      <c r="AM84" s="374"/>
      <c r="AN84" s="374"/>
      <c r="AO84" s="374"/>
      <c r="AP84" s="374"/>
      <c r="AQ84" s="374"/>
      <c r="AR84" s="374"/>
      <c r="AS84" s="374"/>
      <c r="AT84" s="374"/>
    </row>
    <row r="85" ht="15.75" customHeight="1">
      <c r="A85" s="357"/>
      <c r="B85" s="391"/>
      <c r="C85" s="391"/>
      <c r="D85" s="360"/>
      <c r="E85" s="391"/>
      <c r="F85" s="406"/>
      <c r="G85" s="407"/>
      <c r="H85" s="408"/>
      <c r="I85" s="376"/>
      <c r="J85" s="381"/>
      <c r="K85" s="371"/>
      <c r="L85" s="378"/>
      <c r="M85" s="372"/>
      <c r="N85" s="372"/>
      <c r="O85" s="373"/>
      <c r="P85" s="374"/>
      <c r="Q85" s="374"/>
      <c r="R85" s="374"/>
      <c r="S85" s="374"/>
      <c r="T85" s="374"/>
      <c r="U85" s="374"/>
      <c r="V85" s="374"/>
      <c r="W85" s="374"/>
      <c r="X85" s="374"/>
      <c r="Y85" s="374"/>
      <c r="Z85" s="374"/>
      <c r="AA85" s="374"/>
      <c r="AB85" s="374"/>
      <c r="AC85" s="374"/>
      <c r="AD85" s="374"/>
      <c r="AE85" s="374"/>
      <c r="AF85" s="374"/>
      <c r="AG85" s="374"/>
      <c r="AH85" s="374"/>
      <c r="AI85" s="374"/>
      <c r="AJ85" s="374"/>
      <c r="AK85" s="374"/>
      <c r="AL85" s="374"/>
      <c r="AM85" s="374"/>
      <c r="AN85" s="374"/>
      <c r="AO85" s="374"/>
      <c r="AP85" s="374"/>
      <c r="AQ85" s="374"/>
      <c r="AR85" s="374"/>
      <c r="AS85" s="374"/>
      <c r="AT85" s="374"/>
    </row>
    <row r="86" ht="15.75" customHeight="1">
      <c r="A86" s="357"/>
      <c r="B86" s="391"/>
      <c r="C86" s="391"/>
      <c r="D86" s="360"/>
      <c r="E86" s="391"/>
      <c r="F86" s="406"/>
      <c r="G86" s="407"/>
      <c r="H86" s="408"/>
      <c r="I86" s="376"/>
      <c r="J86" s="381"/>
      <c r="K86" s="371"/>
      <c r="L86" s="378"/>
      <c r="M86" s="372"/>
      <c r="N86" s="372"/>
      <c r="O86" s="373"/>
      <c r="P86" s="374"/>
      <c r="Q86" s="374"/>
      <c r="R86" s="374"/>
      <c r="S86" s="374"/>
      <c r="T86" s="374"/>
      <c r="U86" s="374"/>
      <c r="V86" s="374"/>
      <c r="W86" s="374"/>
      <c r="X86" s="374"/>
      <c r="Y86" s="374"/>
      <c r="Z86" s="374"/>
      <c r="AA86" s="374"/>
      <c r="AB86" s="374"/>
      <c r="AC86" s="374"/>
      <c r="AD86" s="374"/>
      <c r="AE86" s="374"/>
      <c r="AF86" s="374"/>
      <c r="AG86" s="374"/>
      <c r="AH86" s="374"/>
      <c r="AI86" s="374"/>
      <c r="AJ86" s="374"/>
      <c r="AK86" s="374"/>
      <c r="AL86" s="374"/>
      <c r="AM86" s="374"/>
      <c r="AN86" s="374"/>
      <c r="AO86" s="374"/>
      <c r="AP86" s="374"/>
      <c r="AQ86" s="374"/>
      <c r="AR86" s="374"/>
      <c r="AS86" s="374"/>
      <c r="AT86" s="374"/>
    </row>
    <row r="87" ht="15.75" customHeight="1">
      <c r="A87" s="357"/>
      <c r="B87" s="391"/>
      <c r="C87" s="391"/>
      <c r="D87" s="360"/>
      <c r="E87" s="391"/>
      <c r="F87" s="406"/>
      <c r="G87" s="407"/>
      <c r="H87" s="408"/>
      <c r="I87" s="376"/>
      <c r="J87" s="381"/>
      <c r="K87" s="371"/>
      <c r="L87" s="378"/>
      <c r="M87" s="372"/>
      <c r="N87" s="372"/>
      <c r="O87" s="373"/>
      <c r="P87" s="374"/>
      <c r="Q87" s="374"/>
      <c r="R87" s="374"/>
      <c r="S87" s="374"/>
      <c r="T87" s="374"/>
      <c r="U87" s="374"/>
      <c r="V87" s="374"/>
      <c r="W87" s="374"/>
      <c r="X87" s="374"/>
      <c r="Y87" s="374"/>
      <c r="Z87" s="374"/>
      <c r="AA87" s="374"/>
      <c r="AB87" s="374"/>
      <c r="AC87" s="374"/>
      <c r="AD87" s="374"/>
      <c r="AE87" s="374"/>
      <c r="AF87" s="374"/>
      <c r="AG87" s="374"/>
      <c r="AH87" s="374"/>
      <c r="AI87" s="374"/>
      <c r="AJ87" s="374"/>
      <c r="AK87" s="374"/>
      <c r="AL87" s="374"/>
      <c r="AM87" s="374"/>
      <c r="AN87" s="374"/>
      <c r="AO87" s="374"/>
      <c r="AP87" s="374"/>
      <c r="AQ87" s="374"/>
      <c r="AR87" s="374"/>
      <c r="AS87" s="374"/>
      <c r="AT87" s="374"/>
    </row>
    <row r="88" ht="15.75" customHeight="1">
      <c r="A88" s="357"/>
      <c r="B88" s="391"/>
      <c r="C88" s="391"/>
      <c r="D88" s="360"/>
      <c r="E88" s="391"/>
      <c r="F88" s="406"/>
      <c r="G88" s="407"/>
      <c r="H88" s="408"/>
      <c r="I88" s="376"/>
      <c r="J88" s="381"/>
      <c r="K88" s="371"/>
      <c r="L88" s="378"/>
      <c r="M88" s="372"/>
      <c r="N88" s="372"/>
      <c r="O88" s="373"/>
      <c r="P88" s="374"/>
      <c r="Q88" s="374"/>
      <c r="R88" s="374"/>
      <c r="S88" s="374"/>
      <c r="T88" s="374"/>
      <c r="U88" s="374"/>
      <c r="V88" s="374"/>
      <c r="W88" s="374"/>
      <c r="X88" s="374"/>
      <c r="Y88" s="374"/>
      <c r="Z88" s="374"/>
      <c r="AA88" s="374"/>
      <c r="AB88" s="374"/>
      <c r="AC88" s="374"/>
      <c r="AD88" s="374"/>
      <c r="AE88" s="374"/>
      <c r="AF88" s="374"/>
      <c r="AG88" s="374"/>
      <c r="AH88" s="374"/>
      <c r="AI88" s="374"/>
      <c r="AJ88" s="374"/>
      <c r="AK88" s="374"/>
      <c r="AL88" s="374"/>
      <c r="AM88" s="374"/>
      <c r="AN88" s="374"/>
      <c r="AO88" s="374"/>
      <c r="AP88" s="374"/>
      <c r="AQ88" s="374"/>
      <c r="AR88" s="374"/>
      <c r="AS88" s="374"/>
      <c r="AT88" s="374"/>
    </row>
    <row r="89" ht="15.75" customHeight="1">
      <c r="A89" s="357"/>
      <c r="B89" s="391"/>
      <c r="C89" s="391"/>
      <c r="D89" s="360"/>
      <c r="E89" s="391"/>
      <c r="F89" s="406"/>
      <c r="G89" s="407"/>
      <c r="H89" s="408"/>
      <c r="I89" s="376"/>
      <c r="J89" s="381"/>
      <c r="K89" s="371"/>
      <c r="L89" s="378"/>
      <c r="M89" s="372"/>
      <c r="N89" s="372"/>
      <c r="O89" s="373"/>
      <c r="P89" s="374"/>
      <c r="Q89" s="374"/>
      <c r="R89" s="374"/>
      <c r="S89" s="374"/>
      <c r="T89" s="374"/>
      <c r="U89" s="374"/>
      <c r="V89" s="374"/>
      <c r="W89" s="374"/>
      <c r="X89" s="374"/>
      <c r="Y89" s="374"/>
      <c r="Z89" s="374"/>
      <c r="AA89" s="374"/>
      <c r="AB89" s="374"/>
      <c r="AC89" s="374"/>
      <c r="AD89" s="374"/>
      <c r="AE89" s="374"/>
      <c r="AF89" s="374"/>
      <c r="AG89" s="374"/>
      <c r="AH89" s="374"/>
      <c r="AI89" s="374"/>
      <c r="AJ89" s="374"/>
      <c r="AK89" s="374"/>
      <c r="AL89" s="374"/>
      <c r="AM89" s="374"/>
      <c r="AN89" s="374"/>
      <c r="AO89" s="374"/>
      <c r="AP89" s="374"/>
      <c r="AQ89" s="374"/>
      <c r="AR89" s="374"/>
      <c r="AS89" s="374"/>
      <c r="AT89" s="374"/>
    </row>
    <row r="90" ht="15.75" customHeight="1">
      <c r="A90" s="357"/>
      <c r="B90" s="391"/>
      <c r="C90" s="391"/>
      <c r="D90" s="360"/>
      <c r="E90" s="391"/>
      <c r="F90" s="406"/>
      <c r="G90" s="407"/>
      <c r="H90" s="408"/>
      <c r="I90" s="376"/>
      <c r="J90" s="381"/>
      <c r="K90" s="371"/>
      <c r="L90" s="378"/>
      <c r="M90" s="372"/>
      <c r="N90" s="372"/>
      <c r="O90" s="373"/>
      <c r="P90" s="374"/>
      <c r="Q90" s="374"/>
      <c r="R90" s="374"/>
      <c r="S90" s="374"/>
      <c r="T90" s="374"/>
      <c r="U90" s="374"/>
      <c r="V90" s="374"/>
      <c r="W90" s="374"/>
      <c r="X90" s="374"/>
      <c r="Y90" s="374"/>
      <c r="Z90" s="374"/>
      <c r="AA90" s="374"/>
      <c r="AB90" s="374"/>
      <c r="AC90" s="374"/>
      <c r="AD90" s="374"/>
      <c r="AE90" s="374"/>
      <c r="AF90" s="374"/>
      <c r="AG90" s="374"/>
      <c r="AH90" s="374"/>
      <c r="AI90" s="374"/>
      <c r="AJ90" s="374"/>
      <c r="AK90" s="374"/>
      <c r="AL90" s="374"/>
      <c r="AM90" s="374"/>
      <c r="AN90" s="374"/>
      <c r="AO90" s="374"/>
      <c r="AP90" s="374"/>
      <c r="AQ90" s="374"/>
      <c r="AR90" s="374"/>
      <c r="AS90" s="374"/>
      <c r="AT90" s="374"/>
    </row>
    <row r="91" ht="15.75" customHeight="1">
      <c r="A91" s="357"/>
      <c r="B91" s="391"/>
      <c r="C91" s="391"/>
      <c r="D91" s="360"/>
      <c r="E91" s="391"/>
      <c r="F91" s="406"/>
      <c r="G91" s="407"/>
      <c r="H91" s="408"/>
      <c r="I91" s="376"/>
      <c r="J91" s="381"/>
      <c r="K91" s="371"/>
      <c r="L91" s="378"/>
      <c r="M91" s="372"/>
      <c r="N91" s="372"/>
      <c r="O91" s="373"/>
      <c r="P91" s="374"/>
      <c r="Q91" s="374"/>
      <c r="R91" s="374"/>
      <c r="S91" s="374"/>
      <c r="T91" s="374"/>
      <c r="U91" s="374"/>
      <c r="V91" s="374"/>
      <c r="W91" s="374"/>
      <c r="X91" s="374"/>
      <c r="Y91" s="374"/>
      <c r="Z91" s="374"/>
      <c r="AA91" s="374"/>
      <c r="AB91" s="374"/>
      <c r="AC91" s="374"/>
      <c r="AD91" s="374"/>
      <c r="AE91" s="374"/>
      <c r="AF91" s="374"/>
      <c r="AG91" s="374"/>
      <c r="AH91" s="374"/>
      <c r="AI91" s="374"/>
      <c r="AJ91" s="374"/>
      <c r="AK91" s="374"/>
      <c r="AL91" s="374"/>
      <c r="AM91" s="374"/>
      <c r="AN91" s="374"/>
      <c r="AO91" s="374"/>
      <c r="AP91" s="374"/>
      <c r="AQ91" s="374"/>
      <c r="AR91" s="374"/>
      <c r="AS91" s="374"/>
      <c r="AT91" s="374"/>
    </row>
    <row r="92" ht="15.75" customHeight="1">
      <c r="A92" s="357"/>
      <c r="B92" s="391"/>
      <c r="C92" s="391"/>
      <c r="D92" s="360"/>
      <c r="E92" s="391"/>
      <c r="F92" s="406"/>
      <c r="G92" s="407"/>
      <c r="H92" s="408"/>
      <c r="I92" s="376"/>
      <c r="J92" s="381"/>
      <c r="K92" s="371"/>
      <c r="L92" s="378"/>
      <c r="M92" s="372"/>
      <c r="N92" s="372"/>
      <c r="O92" s="373"/>
      <c r="P92" s="374"/>
      <c r="Q92" s="374"/>
      <c r="R92" s="374"/>
      <c r="S92" s="374"/>
      <c r="T92" s="374"/>
      <c r="U92" s="374"/>
      <c r="V92" s="374"/>
      <c r="W92" s="374"/>
      <c r="X92" s="374"/>
      <c r="Y92" s="374"/>
      <c r="Z92" s="374"/>
      <c r="AA92" s="374"/>
      <c r="AB92" s="374"/>
      <c r="AC92" s="374"/>
      <c r="AD92" s="374"/>
      <c r="AE92" s="374"/>
      <c r="AF92" s="374"/>
      <c r="AG92" s="374"/>
      <c r="AH92" s="374"/>
      <c r="AI92" s="374"/>
      <c r="AJ92" s="374"/>
      <c r="AK92" s="374"/>
      <c r="AL92" s="374"/>
      <c r="AM92" s="374"/>
      <c r="AN92" s="374"/>
      <c r="AO92" s="374"/>
      <c r="AP92" s="374"/>
      <c r="AQ92" s="374"/>
      <c r="AR92" s="374"/>
      <c r="AS92" s="374"/>
      <c r="AT92" s="374"/>
    </row>
    <row r="93" ht="15.75" customHeight="1">
      <c r="A93" s="357"/>
      <c r="B93" s="391"/>
      <c r="C93" s="391"/>
      <c r="D93" s="360"/>
      <c r="E93" s="391"/>
      <c r="F93" s="406"/>
      <c r="G93" s="407"/>
      <c r="H93" s="408"/>
      <c r="I93" s="376"/>
      <c r="J93" s="381"/>
      <c r="K93" s="371"/>
      <c r="L93" s="378"/>
      <c r="M93" s="372"/>
      <c r="N93" s="372"/>
      <c r="O93" s="373"/>
      <c r="P93" s="374"/>
      <c r="Q93" s="374"/>
      <c r="R93" s="374"/>
      <c r="S93" s="374"/>
      <c r="T93" s="374"/>
      <c r="U93" s="374"/>
      <c r="V93" s="374"/>
      <c r="W93" s="374"/>
      <c r="X93" s="374"/>
      <c r="Y93" s="374"/>
      <c r="Z93" s="374"/>
      <c r="AA93" s="374"/>
      <c r="AB93" s="374"/>
      <c r="AC93" s="374"/>
      <c r="AD93" s="374"/>
      <c r="AE93" s="374"/>
      <c r="AF93" s="374"/>
      <c r="AG93" s="374"/>
      <c r="AH93" s="374"/>
      <c r="AI93" s="374"/>
      <c r="AJ93" s="374"/>
      <c r="AK93" s="374"/>
      <c r="AL93" s="374"/>
      <c r="AM93" s="374"/>
      <c r="AN93" s="374"/>
      <c r="AO93" s="374"/>
      <c r="AP93" s="374"/>
      <c r="AQ93" s="374"/>
      <c r="AR93" s="374"/>
      <c r="AS93" s="374"/>
      <c r="AT93" s="374"/>
    </row>
    <row r="94" ht="15.75" customHeight="1">
      <c r="A94" s="364"/>
      <c r="B94" s="43"/>
      <c r="C94" s="379"/>
      <c r="D94" s="365"/>
      <c r="E94" s="379"/>
      <c r="F94" s="380"/>
      <c r="G94" s="380"/>
      <c r="H94" s="380"/>
      <c r="I94" s="365"/>
      <c r="J94" s="381"/>
      <c r="K94" s="371"/>
      <c r="L94" s="378"/>
      <c r="M94" s="372"/>
      <c r="N94" s="372"/>
      <c r="O94" s="373"/>
      <c r="P94" s="374"/>
      <c r="Q94" s="374"/>
      <c r="R94" s="374"/>
      <c r="S94" s="374"/>
      <c r="T94" s="374"/>
      <c r="U94" s="374"/>
      <c r="V94" s="374"/>
      <c r="W94" s="374"/>
      <c r="X94" s="374"/>
      <c r="Y94" s="374"/>
      <c r="Z94" s="374"/>
      <c r="AA94" s="374"/>
      <c r="AB94" s="374"/>
      <c r="AC94" s="374"/>
      <c r="AD94" s="374"/>
      <c r="AE94" s="374"/>
      <c r="AF94" s="374"/>
      <c r="AG94" s="374"/>
      <c r="AH94" s="374"/>
      <c r="AI94" s="374"/>
      <c r="AJ94" s="374"/>
      <c r="AK94" s="374"/>
      <c r="AL94" s="374"/>
      <c r="AM94" s="374"/>
      <c r="AN94" s="374"/>
      <c r="AO94" s="374"/>
      <c r="AP94" s="374"/>
      <c r="AQ94" s="374"/>
      <c r="AR94" s="374"/>
      <c r="AS94" s="374"/>
      <c r="AT94" s="374"/>
    </row>
    <row r="95" ht="15.75" customHeight="1">
      <c r="A95" s="382"/>
      <c r="B95" s="97"/>
      <c r="C95" s="43"/>
      <c r="D95" s="376"/>
      <c r="E95" s="383"/>
      <c r="F95" s="384"/>
      <c r="G95" s="384"/>
      <c r="H95" s="384"/>
      <c r="I95" s="376"/>
      <c r="J95" s="381"/>
      <c r="K95" s="371"/>
      <c r="L95" s="378"/>
      <c r="M95" s="372"/>
      <c r="N95" s="372"/>
      <c r="O95" s="373"/>
      <c r="P95" s="374"/>
      <c r="Q95" s="374"/>
      <c r="R95" s="374"/>
      <c r="S95" s="374"/>
      <c r="T95" s="374"/>
      <c r="U95" s="374"/>
      <c r="V95" s="374"/>
      <c r="W95" s="374"/>
      <c r="X95" s="374"/>
      <c r="Y95" s="374"/>
      <c r="Z95" s="374"/>
      <c r="AA95" s="374"/>
      <c r="AB95" s="374"/>
      <c r="AC95" s="374"/>
      <c r="AD95" s="374"/>
      <c r="AE95" s="374"/>
      <c r="AF95" s="374"/>
      <c r="AG95" s="374"/>
      <c r="AH95" s="374"/>
      <c r="AI95" s="374"/>
      <c r="AJ95" s="374"/>
      <c r="AK95" s="374"/>
      <c r="AL95" s="374"/>
      <c r="AM95" s="374"/>
      <c r="AN95" s="374"/>
      <c r="AO95" s="374"/>
      <c r="AP95" s="374"/>
      <c r="AQ95" s="374"/>
      <c r="AR95" s="374"/>
      <c r="AS95" s="374"/>
      <c r="AT95" s="374"/>
    </row>
    <row r="96" ht="15.75" customHeight="1">
      <c r="A96" s="357"/>
      <c r="B96" s="391"/>
      <c r="C96" s="391"/>
      <c r="D96" s="534"/>
      <c r="E96" s="391"/>
      <c r="F96" s="406"/>
      <c r="G96" s="406"/>
      <c r="H96" s="406"/>
      <c r="I96" s="376"/>
      <c r="J96" s="381"/>
      <c r="K96" s="371"/>
      <c r="L96" s="378"/>
      <c r="M96" s="372"/>
      <c r="N96" s="372"/>
      <c r="O96" s="373"/>
      <c r="P96" s="386"/>
      <c r="Q96" s="387"/>
      <c r="R96" s="387"/>
      <c r="S96" s="386"/>
      <c r="T96" s="387"/>
      <c r="U96" s="387"/>
      <c r="V96" s="388"/>
      <c r="W96" s="389"/>
      <c r="X96" s="386"/>
      <c r="Y96" s="386"/>
      <c r="Z96" s="386"/>
      <c r="AA96" s="386"/>
      <c r="AB96" s="386"/>
      <c r="AC96" s="386"/>
      <c r="AD96" s="386"/>
      <c r="AE96" s="386"/>
      <c r="AF96" s="386"/>
      <c r="AG96" s="386"/>
      <c r="AH96" s="386"/>
      <c r="AI96" s="386"/>
      <c r="AJ96" s="386"/>
      <c r="AK96" s="386"/>
      <c r="AL96" s="390"/>
      <c r="AM96" s="390"/>
      <c r="AN96" s="390"/>
      <c r="AO96" s="390"/>
      <c r="AP96" s="390"/>
      <c r="AQ96" s="390"/>
      <c r="AR96" s="390"/>
      <c r="AS96" s="390"/>
      <c r="AT96" s="390"/>
    </row>
    <row r="97" ht="15.75" customHeight="1">
      <c r="A97" s="357"/>
      <c r="B97" s="391"/>
      <c r="C97" s="391"/>
      <c r="D97" s="534"/>
      <c r="E97" s="391"/>
      <c r="F97" s="406"/>
      <c r="G97" s="406"/>
      <c r="H97" s="537"/>
      <c r="I97" s="376"/>
      <c r="J97" s="381"/>
      <c r="K97" s="371"/>
      <c r="L97" s="378"/>
      <c r="M97" s="372"/>
      <c r="N97" s="372"/>
      <c r="O97" s="373"/>
      <c r="P97" s="386"/>
      <c r="Q97" s="387"/>
      <c r="R97" s="387"/>
      <c r="S97" s="386"/>
      <c r="T97" s="387"/>
      <c r="U97" s="387"/>
      <c r="V97" s="388"/>
      <c r="W97" s="389"/>
      <c r="X97" s="386"/>
      <c r="Y97" s="386"/>
      <c r="Z97" s="386"/>
      <c r="AA97" s="386"/>
      <c r="AB97" s="386"/>
      <c r="AC97" s="386"/>
      <c r="AD97" s="386"/>
      <c r="AE97" s="386"/>
      <c r="AF97" s="386"/>
      <c r="AG97" s="386"/>
      <c r="AH97" s="386"/>
      <c r="AI97" s="386"/>
      <c r="AJ97" s="386"/>
      <c r="AK97" s="386"/>
      <c r="AL97" s="390"/>
      <c r="AM97" s="390"/>
      <c r="AN97" s="390"/>
      <c r="AO97" s="390"/>
      <c r="AP97" s="390"/>
      <c r="AQ97" s="390"/>
      <c r="AR97" s="390"/>
      <c r="AS97" s="390"/>
      <c r="AT97" s="390"/>
    </row>
    <row r="98" ht="15.75" customHeight="1">
      <c r="A98" s="357"/>
      <c r="B98" s="391"/>
      <c r="C98" s="391"/>
      <c r="D98" s="360"/>
      <c r="E98" s="391"/>
      <c r="F98" s="406"/>
      <c r="G98" s="407"/>
      <c r="H98" s="407"/>
      <c r="I98" s="376"/>
      <c r="J98" s="381"/>
      <c r="K98" s="371"/>
      <c r="L98" s="378"/>
      <c r="M98" s="372"/>
      <c r="N98" s="372"/>
      <c r="O98" s="373"/>
      <c r="P98" s="374"/>
      <c r="Q98" s="374"/>
      <c r="R98" s="374"/>
      <c r="S98" s="374"/>
      <c r="T98" s="374"/>
      <c r="U98" s="374"/>
      <c r="V98" s="374"/>
      <c r="W98" s="374"/>
      <c r="X98" s="374"/>
      <c r="Y98" s="374"/>
      <c r="Z98" s="374"/>
      <c r="AA98" s="374"/>
      <c r="AB98" s="374"/>
      <c r="AC98" s="374"/>
      <c r="AD98" s="374"/>
      <c r="AE98" s="374"/>
      <c r="AF98" s="374"/>
      <c r="AG98" s="374"/>
      <c r="AH98" s="374"/>
      <c r="AI98" s="374"/>
      <c r="AJ98" s="374"/>
      <c r="AK98" s="374"/>
      <c r="AL98" s="374"/>
      <c r="AM98" s="374"/>
      <c r="AN98" s="374"/>
      <c r="AO98" s="374"/>
      <c r="AP98" s="374"/>
      <c r="AQ98" s="374"/>
      <c r="AR98" s="374"/>
      <c r="AS98" s="374"/>
      <c r="AT98" s="374"/>
    </row>
    <row r="99" ht="15.75" customHeight="1">
      <c r="A99" s="357"/>
      <c r="B99" s="391"/>
      <c r="C99" s="391"/>
      <c r="D99" s="360"/>
      <c r="E99" s="391"/>
      <c r="F99" s="406"/>
      <c r="G99" s="407"/>
      <c r="H99" s="407"/>
      <c r="I99" s="376"/>
      <c r="J99" s="381"/>
      <c r="K99" s="371"/>
      <c r="L99" s="378"/>
      <c r="M99" s="372"/>
      <c r="N99" s="372"/>
      <c r="O99" s="373"/>
      <c r="P99" s="374"/>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row>
    <row r="100" ht="15.75" customHeight="1">
      <c r="A100" s="357"/>
      <c r="B100" s="391"/>
      <c r="C100" s="391"/>
      <c r="D100" s="360"/>
      <c r="E100" s="391"/>
      <c r="F100" s="406"/>
      <c r="G100" s="407"/>
      <c r="H100" s="407"/>
      <c r="I100" s="376"/>
      <c r="J100" s="381"/>
      <c r="K100" s="371"/>
      <c r="L100" s="378"/>
      <c r="M100" s="372"/>
      <c r="N100" s="372"/>
      <c r="O100" s="373"/>
      <c r="P100" s="374"/>
      <c r="Q100" s="374"/>
      <c r="R100" s="374"/>
      <c r="S100" s="374"/>
      <c r="T100" s="374"/>
      <c r="U100" s="374"/>
      <c r="V100" s="374"/>
      <c r="W100" s="374"/>
      <c r="X100" s="374"/>
      <c r="Y100" s="374"/>
      <c r="Z100" s="374"/>
      <c r="AA100" s="374"/>
      <c r="AB100" s="374"/>
      <c r="AC100" s="374"/>
      <c r="AD100" s="374"/>
      <c r="AE100" s="374"/>
      <c r="AF100" s="374"/>
      <c r="AG100" s="374"/>
      <c r="AH100" s="374"/>
      <c r="AI100" s="374"/>
      <c r="AJ100" s="374"/>
      <c r="AK100" s="374"/>
      <c r="AL100" s="374"/>
      <c r="AM100" s="374"/>
      <c r="AN100" s="374"/>
      <c r="AO100" s="374"/>
      <c r="AP100" s="374"/>
      <c r="AQ100" s="374"/>
      <c r="AR100" s="374"/>
      <c r="AS100" s="374"/>
      <c r="AT100" s="374"/>
    </row>
    <row r="101" ht="15.75" customHeight="1">
      <c r="A101" s="357"/>
      <c r="B101" s="391"/>
      <c r="C101" s="391"/>
      <c r="D101" s="360"/>
      <c r="E101" s="391"/>
      <c r="F101" s="406"/>
      <c r="G101" s="407"/>
      <c r="H101" s="537"/>
      <c r="I101" s="376"/>
      <c r="J101" s="381"/>
      <c r="K101" s="371"/>
      <c r="L101" s="378"/>
      <c r="M101" s="372"/>
      <c r="N101" s="372"/>
      <c r="O101" s="373"/>
      <c r="P101" s="374"/>
      <c r="Q101" s="374"/>
      <c r="R101" s="374"/>
      <c r="S101" s="374"/>
      <c r="T101" s="374"/>
      <c r="U101" s="374"/>
      <c r="V101" s="374"/>
      <c r="W101" s="374"/>
      <c r="X101" s="374"/>
      <c r="Y101" s="374"/>
      <c r="Z101" s="374"/>
      <c r="AA101" s="374"/>
      <c r="AB101" s="374"/>
      <c r="AC101" s="374"/>
      <c r="AD101" s="374"/>
      <c r="AE101" s="374"/>
      <c r="AF101" s="374"/>
      <c r="AG101" s="374"/>
      <c r="AH101" s="374"/>
      <c r="AI101" s="374"/>
      <c r="AJ101" s="374"/>
      <c r="AK101" s="374"/>
      <c r="AL101" s="374"/>
      <c r="AM101" s="374"/>
      <c r="AN101" s="374"/>
      <c r="AO101" s="374"/>
      <c r="AP101" s="374"/>
      <c r="AQ101" s="374"/>
      <c r="AR101" s="374"/>
      <c r="AS101" s="374"/>
      <c r="AT101" s="374"/>
    </row>
    <row r="102" ht="15.75" customHeight="1">
      <c r="A102" s="357"/>
      <c r="B102" s="391"/>
      <c r="C102" s="391"/>
      <c r="D102" s="360"/>
      <c r="E102" s="391"/>
      <c r="F102" s="406"/>
      <c r="G102" s="407"/>
      <c r="H102" s="407"/>
      <c r="I102" s="376"/>
      <c r="J102" s="381"/>
      <c r="K102" s="371"/>
      <c r="L102" s="378"/>
      <c r="M102" s="372"/>
      <c r="N102" s="372"/>
      <c r="O102" s="373"/>
      <c r="P102" s="374"/>
      <c r="Q102" s="374"/>
      <c r="R102" s="374"/>
      <c r="S102" s="374"/>
      <c r="T102" s="374"/>
      <c r="U102" s="374"/>
      <c r="V102" s="374"/>
      <c r="W102" s="374"/>
      <c r="X102" s="374"/>
      <c r="Y102" s="374"/>
      <c r="Z102" s="374"/>
      <c r="AA102" s="374"/>
      <c r="AB102" s="374"/>
      <c r="AC102" s="374"/>
      <c r="AD102" s="374"/>
      <c r="AE102" s="374"/>
      <c r="AF102" s="374"/>
      <c r="AG102" s="374"/>
      <c r="AH102" s="374"/>
      <c r="AI102" s="374"/>
      <c r="AJ102" s="374"/>
      <c r="AK102" s="374"/>
      <c r="AL102" s="374"/>
      <c r="AM102" s="374"/>
      <c r="AN102" s="374"/>
      <c r="AO102" s="374"/>
      <c r="AP102" s="374"/>
      <c r="AQ102" s="374"/>
      <c r="AR102" s="374"/>
      <c r="AS102" s="374"/>
      <c r="AT102" s="374"/>
    </row>
    <row r="103" ht="15.75" customHeight="1">
      <c r="A103" s="357"/>
      <c r="B103" s="391"/>
      <c r="C103" s="391"/>
      <c r="D103" s="360"/>
      <c r="E103" s="391"/>
      <c r="F103" s="406"/>
      <c r="G103" s="407"/>
      <c r="H103" s="407"/>
      <c r="I103" s="376"/>
      <c r="J103" s="381"/>
      <c r="K103" s="371"/>
      <c r="L103" s="378"/>
      <c r="M103" s="372"/>
      <c r="N103" s="372"/>
      <c r="O103" s="373"/>
      <c r="P103" s="374"/>
      <c r="Q103" s="374"/>
      <c r="R103" s="374"/>
      <c r="S103" s="374"/>
      <c r="T103" s="374"/>
      <c r="U103" s="374"/>
      <c r="V103" s="374"/>
      <c r="W103" s="374"/>
      <c r="X103" s="374"/>
      <c r="Y103" s="374"/>
      <c r="Z103" s="374"/>
      <c r="AA103" s="374"/>
      <c r="AB103" s="374"/>
      <c r="AC103" s="374"/>
      <c r="AD103" s="374"/>
      <c r="AE103" s="374"/>
      <c r="AF103" s="374"/>
      <c r="AG103" s="374"/>
      <c r="AH103" s="374"/>
      <c r="AI103" s="374"/>
      <c r="AJ103" s="374"/>
      <c r="AK103" s="374"/>
      <c r="AL103" s="374"/>
      <c r="AM103" s="374"/>
      <c r="AN103" s="374"/>
      <c r="AO103" s="374"/>
      <c r="AP103" s="374"/>
      <c r="AQ103" s="374"/>
      <c r="AR103" s="374"/>
      <c r="AS103" s="374"/>
      <c r="AT103" s="374"/>
    </row>
    <row r="104" ht="15.75" customHeight="1">
      <c r="A104" s="357"/>
      <c r="B104" s="391"/>
      <c r="C104" s="391"/>
      <c r="D104" s="360"/>
      <c r="E104" s="391"/>
      <c r="F104" s="406"/>
      <c r="G104" s="407"/>
      <c r="H104" s="537"/>
      <c r="I104" s="376"/>
      <c r="J104" s="381"/>
      <c r="K104" s="371"/>
      <c r="L104" s="378"/>
      <c r="M104" s="372"/>
      <c r="N104" s="372"/>
      <c r="O104" s="373"/>
      <c r="P104" s="374"/>
      <c r="Q104" s="374"/>
      <c r="R104" s="374"/>
      <c r="S104" s="374"/>
      <c r="T104" s="374"/>
      <c r="U104" s="374"/>
      <c r="V104" s="374"/>
      <c r="W104" s="374"/>
      <c r="X104" s="374"/>
      <c r="Y104" s="374"/>
      <c r="Z104" s="374"/>
      <c r="AA104" s="374"/>
      <c r="AB104" s="374"/>
      <c r="AC104" s="374"/>
      <c r="AD104" s="374"/>
      <c r="AE104" s="374"/>
      <c r="AF104" s="374"/>
      <c r="AG104" s="374"/>
      <c r="AH104" s="374"/>
      <c r="AI104" s="374"/>
      <c r="AJ104" s="374"/>
      <c r="AK104" s="374"/>
      <c r="AL104" s="374"/>
      <c r="AM104" s="374"/>
      <c r="AN104" s="374"/>
      <c r="AO104" s="374"/>
      <c r="AP104" s="374"/>
      <c r="AQ104" s="374"/>
      <c r="AR104" s="374"/>
      <c r="AS104" s="374"/>
      <c r="AT104" s="374"/>
    </row>
    <row r="105" ht="15.75" customHeight="1">
      <c r="A105" s="357"/>
      <c r="B105" s="391"/>
      <c r="C105" s="391"/>
      <c r="D105" s="360"/>
      <c r="E105" s="391"/>
      <c r="F105" s="406"/>
      <c r="G105" s="407"/>
      <c r="H105" s="407"/>
      <c r="I105" s="376"/>
      <c r="J105" s="381"/>
      <c r="K105" s="371"/>
      <c r="L105" s="378"/>
      <c r="M105" s="372"/>
      <c r="N105" s="372"/>
      <c r="O105" s="373"/>
      <c r="P105" s="374"/>
      <c r="Q105" s="374"/>
      <c r="R105" s="374"/>
      <c r="S105" s="374"/>
      <c r="T105" s="374"/>
      <c r="U105" s="374"/>
      <c r="V105" s="374"/>
      <c r="W105" s="374"/>
      <c r="X105" s="374"/>
      <c r="Y105" s="374"/>
      <c r="Z105" s="374"/>
      <c r="AA105" s="374"/>
      <c r="AB105" s="374"/>
      <c r="AC105" s="374"/>
      <c r="AD105" s="374"/>
      <c r="AE105" s="374"/>
      <c r="AF105" s="374"/>
      <c r="AG105" s="374"/>
      <c r="AH105" s="374"/>
      <c r="AI105" s="374"/>
      <c r="AJ105" s="374"/>
      <c r="AK105" s="374"/>
      <c r="AL105" s="374"/>
      <c r="AM105" s="374"/>
      <c r="AN105" s="374"/>
      <c r="AO105" s="374"/>
      <c r="AP105" s="374"/>
      <c r="AQ105" s="374"/>
      <c r="AR105" s="374"/>
      <c r="AS105" s="374"/>
      <c r="AT105" s="374"/>
    </row>
    <row r="106" ht="15.75" customHeight="1">
      <c r="A106" s="357"/>
      <c r="B106" s="391"/>
      <c r="C106" s="391"/>
      <c r="D106" s="360"/>
      <c r="E106" s="391"/>
      <c r="F106" s="406"/>
      <c r="G106" s="407"/>
      <c r="H106" s="407"/>
      <c r="I106" s="376"/>
      <c r="J106" s="381"/>
      <c r="K106" s="371"/>
      <c r="L106" s="378"/>
      <c r="M106" s="372"/>
      <c r="N106" s="372"/>
      <c r="O106" s="373"/>
      <c r="P106" s="374"/>
      <c r="Q106" s="374"/>
      <c r="R106" s="374"/>
      <c r="S106" s="374"/>
      <c r="T106" s="374"/>
      <c r="U106" s="374"/>
      <c r="V106" s="374"/>
      <c r="W106" s="374"/>
      <c r="X106" s="374"/>
      <c r="Y106" s="374"/>
      <c r="Z106" s="374"/>
      <c r="AA106" s="374"/>
      <c r="AB106" s="374"/>
      <c r="AC106" s="374"/>
      <c r="AD106" s="374"/>
      <c r="AE106" s="374"/>
      <c r="AF106" s="374"/>
      <c r="AG106" s="374"/>
      <c r="AH106" s="374"/>
      <c r="AI106" s="374"/>
      <c r="AJ106" s="374"/>
      <c r="AK106" s="374"/>
      <c r="AL106" s="374"/>
      <c r="AM106" s="374"/>
      <c r="AN106" s="374"/>
      <c r="AO106" s="374"/>
      <c r="AP106" s="374"/>
      <c r="AQ106" s="374"/>
      <c r="AR106" s="374"/>
      <c r="AS106" s="374"/>
      <c r="AT106" s="374"/>
    </row>
    <row r="107" ht="15.75" customHeight="1">
      <c r="A107" s="357"/>
      <c r="B107" s="391"/>
      <c r="C107" s="391"/>
      <c r="D107" s="360"/>
      <c r="E107" s="391"/>
      <c r="F107" s="406"/>
      <c r="G107" s="407"/>
      <c r="H107" s="407"/>
      <c r="I107" s="376"/>
      <c r="J107" s="381"/>
      <c r="K107" s="371"/>
      <c r="L107" s="378"/>
      <c r="M107" s="372"/>
      <c r="N107" s="372"/>
      <c r="O107" s="373"/>
      <c r="P107" s="374"/>
      <c r="Q107" s="374"/>
      <c r="R107" s="374"/>
      <c r="S107" s="374"/>
      <c r="T107" s="374"/>
      <c r="U107" s="374"/>
      <c r="V107" s="374"/>
      <c r="W107" s="374"/>
      <c r="X107" s="374"/>
      <c r="Y107" s="374"/>
      <c r="Z107" s="374"/>
      <c r="AA107" s="374"/>
      <c r="AB107" s="374"/>
      <c r="AC107" s="374"/>
      <c r="AD107" s="374"/>
      <c r="AE107" s="374"/>
      <c r="AF107" s="374"/>
      <c r="AG107" s="374"/>
      <c r="AH107" s="374"/>
      <c r="AI107" s="374"/>
      <c r="AJ107" s="374"/>
      <c r="AK107" s="374"/>
      <c r="AL107" s="374"/>
      <c r="AM107" s="374"/>
      <c r="AN107" s="374"/>
      <c r="AO107" s="374"/>
      <c r="AP107" s="374"/>
      <c r="AQ107" s="374"/>
      <c r="AR107" s="374"/>
      <c r="AS107" s="374"/>
      <c r="AT107" s="374"/>
    </row>
    <row r="108" ht="15.75" customHeight="1">
      <c r="A108" s="357"/>
      <c r="B108" s="391"/>
      <c r="C108" s="391"/>
      <c r="D108" s="360"/>
      <c r="E108" s="391"/>
      <c r="F108" s="406"/>
      <c r="G108" s="407"/>
      <c r="H108" s="407"/>
      <c r="I108" s="376"/>
      <c r="J108" s="381"/>
      <c r="K108" s="371"/>
      <c r="L108" s="378"/>
      <c r="M108" s="372"/>
      <c r="N108" s="372"/>
      <c r="O108" s="373"/>
      <c r="P108" s="374"/>
      <c r="Q108" s="374"/>
      <c r="R108" s="374"/>
      <c r="S108" s="374"/>
      <c r="T108" s="374"/>
      <c r="U108" s="374"/>
      <c r="V108" s="374"/>
      <c r="W108" s="374"/>
      <c r="X108" s="374"/>
      <c r="Y108" s="374"/>
      <c r="Z108" s="374"/>
      <c r="AA108" s="374"/>
      <c r="AB108" s="374"/>
      <c r="AC108" s="374"/>
      <c r="AD108" s="374"/>
      <c r="AE108" s="374"/>
      <c r="AF108" s="374"/>
      <c r="AG108" s="374"/>
      <c r="AH108" s="374"/>
      <c r="AI108" s="374"/>
      <c r="AJ108" s="374"/>
      <c r="AK108" s="374"/>
      <c r="AL108" s="374"/>
      <c r="AM108" s="374"/>
      <c r="AN108" s="374"/>
      <c r="AO108" s="374"/>
      <c r="AP108" s="374"/>
      <c r="AQ108" s="374"/>
      <c r="AR108" s="374"/>
      <c r="AS108" s="374"/>
      <c r="AT108" s="374"/>
    </row>
    <row r="109" ht="15.75" customHeight="1">
      <c r="A109" s="357"/>
      <c r="B109" s="391"/>
      <c r="C109" s="391"/>
      <c r="D109" s="360"/>
      <c r="E109" s="391"/>
      <c r="F109" s="406"/>
      <c r="G109" s="407"/>
      <c r="H109" s="407"/>
      <c r="I109" s="376"/>
      <c r="J109" s="381"/>
      <c r="K109" s="371"/>
      <c r="L109" s="378"/>
      <c r="M109" s="372"/>
      <c r="N109" s="372"/>
      <c r="O109" s="373"/>
      <c r="P109" s="374"/>
      <c r="Q109" s="374"/>
      <c r="R109" s="374"/>
      <c r="S109" s="374"/>
      <c r="T109" s="374"/>
      <c r="U109" s="374"/>
      <c r="V109" s="374"/>
      <c r="W109" s="374"/>
      <c r="X109" s="374"/>
      <c r="Y109" s="374"/>
      <c r="Z109" s="374"/>
      <c r="AA109" s="374"/>
      <c r="AB109" s="374"/>
      <c r="AC109" s="374"/>
      <c r="AD109" s="374"/>
      <c r="AE109" s="374"/>
      <c r="AF109" s="374"/>
      <c r="AG109" s="374"/>
      <c r="AH109" s="374"/>
      <c r="AI109" s="374"/>
      <c r="AJ109" s="374"/>
      <c r="AK109" s="374"/>
      <c r="AL109" s="374"/>
      <c r="AM109" s="374"/>
      <c r="AN109" s="374"/>
      <c r="AO109" s="374"/>
      <c r="AP109" s="374"/>
      <c r="AQ109" s="374"/>
      <c r="AR109" s="374"/>
      <c r="AS109" s="374"/>
      <c r="AT109" s="374"/>
    </row>
    <row r="110" ht="15.75" customHeight="1">
      <c r="A110" s="382"/>
      <c r="B110" s="97"/>
      <c r="C110" s="43"/>
      <c r="D110" s="376"/>
      <c r="E110" s="383"/>
      <c r="F110" s="384"/>
      <c r="G110" s="384"/>
      <c r="H110" s="384"/>
      <c r="I110" s="376"/>
      <c r="J110" s="381"/>
      <c r="K110" s="371"/>
      <c r="L110" s="378"/>
      <c r="M110" s="372"/>
      <c r="N110" s="372"/>
      <c r="O110" s="373"/>
      <c r="P110" s="374"/>
      <c r="Q110" s="374"/>
      <c r="R110" s="374"/>
      <c r="S110" s="374"/>
      <c r="T110" s="374"/>
      <c r="U110" s="374"/>
      <c r="V110" s="374"/>
      <c r="W110" s="374"/>
      <c r="X110" s="374"/>
      <c r="Y110" s="374"/>
      <c r="Z110" s="374"/>
      <c r="AA110" s="374"/>
      <c r="AB110" s="374"/>
      <c r="AC110" s="374"/>
      <c r="AD110" s="374"/>
      <c r="AE110" s="374"/>
      <c r="AF110" s="374"/>
      <c r="AG110" s="374"/>
      <c r="AH110" s="374"/>
      <c r="AI110" s="374"/>
      <c r="AJ110" s="374"/>
      <c r="AK110" s="374"/>
      <c r="AL110" s="374"/>
      <c r="AM110" s="374"/>
      <c r="AN110" s="374"/>
      <c r="AO110" s="374"/>
      <c r="AP110" s="374"/>
      <c r="AQ110" s="374"/>
      <c r="AR110" s="374"/>
      <c r="AS110" s="374"/>
      <c r="AT110" s="374"/>
    </row>
    <row r="111" ht="15.75" customHeight="1">
      <c r="A111" s="392"/>
      <c r="B111" s="393"/>
      <c r="C111" s="393"/>
      <c r="D111" s="376"/>
      <c r="E111" s="383"/>
      <c r="F111" s="384"/>
      <c r="G111" s="384"/>
      <c r="H111" s="384"/>
      <c r="I111" s="376"/>
      <c r="J111" s="381"/>
      <c r="K111" s="371"/>
      <c r="L111" s="378"/>
      <c r="M111" s="372"/>
      <c r="N111" s="372"/>
      <c r="O111" s="373"/>
      <c r="P111" s="376"/>
      <c r="Q111" s="376"/>
      <c r="R111" s="376"/>
      <c r="S111" s="376"/>
      <c r="T111" s="376"/>
      <c r="U111" s="376"/>
      <c r="V111" s="376"/>
      <c r="W111" s="376"/>
      <c r="X111" s="376"/>
      <c r="Y111" s="376"/>
      <c r="Z111" s="376"/>
      <c r="AA111" s="376"/>
      <c r="AB111" s="376"/>
      <c r="AC111" s="376"/>
      <c r="AD111" s="376"/>
      <c r="AE111" s="376"/>
      <c r="AF111" s="376"/>
      <c r="AG111" s="376"/>
      <c r="AH111" s="376"/>
      <c r="AI111" s="376"/>
      <c r="AJ111" s="376"/>
      <c r="AK111" s="376"/>
      <c r="AL111" s="376"/>
      <c r="AM111" s="376"/>
      <c r="AN111" s="376"/>
      <c r="AO111" s="376"/>
      <c r="AP111" s="376"/>
      <c r="AQ111" s="376"/>
      <c r="AR111" s="376"/>
      <c r="AS111" s="376"/>
      <c r="AT111" s="376"/>
    </row>
    <row r="112" ht="15.75" customHeight="1">
      <c r="A112" s="392"/>
      <c r="B112" s="393"/>
      <c r="C112" s="393"/>
      <c r="D112" s="376"/>
      <c r="E112" s="383"/>
      <c r="F112" s="384"/>
      <c r="G112" s="384"/>
      <c r="H112" s="384"/>
      <c r="I112" s="376"/>
      <c r="J112" s="381"/>
      <c r="K112" s="371"/>
      <c r="L112" s="378"/>
      <c r="M112" s="372"/>
      <c r="N112" s="372"/>
      <c r="O112" s="373"/>
      <c r="P112" s="376"/>
      <c r="Q112" s="376"/>
      <c r="R112" s="376"/>
      <c r="S112" s="376"/>
      <c r="T112" s="376"/>
      <c r="U112" s="376"/>
      <c r="V112" s="376"/>
      <c r="W112" s="376"/>
      <c r="X112" s="376"/>
      <c r="Y112" s="376"/>
      <c r="Z112" s="376"/>
      <c r="AA112" s="376"/>
      <c r="AB112" s="376"/>
      <c r="AC112" s="376"/>
      <c r="AD112" s="376"/>
      <c r="AE112" s="376"/>
      <c r="AF112" s="376"/>
      <c r="AG112" s="376"/>
      <c r="AH112" s="376"/>
      <c r="AI112" s="376"/>
      <c r="AJ112" s="376"/>
      <c r="AK112" s="376"/>
      <c r="AL112" s="376"/>
      <c r="AM112" s="376"/>
      <c r="AN112" s="376"/>
      <c r="AO112" s="376"/>
      <c r="AP112" s="376"/>
      <c r="AQ112" s="376"/>
      <c r="AR112" s="376"/>
      <c r="AS112" s="376"/>
      <c r="AT112" s="376"/>
    </row>
    <row r="113" ht="15.75" customHeight="1">
      <c r="A113" s="382"/>
      <c r="B113" s="97"/>
      <c r="C113" s="43"/>
      <c r="D113" s="376"/>
      <c r="E113" s="383"/>
      <c r="F113" s="384"/>
      <c r="G113" s="384"/>
      <c r="H113" s="384"/>
      <c r="I113" s="376"/>
      <c r="J113" s="381"/>
      <c r="K113" s="371"/>
      <c r="L113" s="378"/>
      <c r="M113" s="372"/>
      <c r="N113" s="372"/>
      <c r="O113" s="373"/>
      <c r="P113" s="374"/>
      <c r="Q113" s="374"/>
      <c r="R113" s="374"/>
      <c r="S113" s="374"/>
      <c r="T113" s="374"/>
      <c r="U113" s="374"/>
      <c r="V113" s="374"/>
      <c r="W113" s="374"/>
      <c r="X113" s="374"/>
      <c r="Y113" s="374"/>
      <c r="Z113" s="374"/>
      <c r="AA113" s="374"/>
      <c r="AB113" s="374"/>
      <c r="AC113" s="374"/>
      <c r="AD113" s="374"/>
      <c r="AE113" s="374"/>
      <c r="AF113" s="374"/>
      <c r="AG113" s="374"/>
      <c r="AH113" s="374"/>
      <c r="AI113" s="374"/>
      <c r="AJ113" s="374"/>
      <c r="AK113" s="374"/>
      <c r="AL113" s="374"/>
      <c r="AM113" s="374"/>
      <c r="AN113" s="374"/>
      <c r="AO113" s="374"/>
      <c r="AP113" s="374"/>
      <c r="AQ113" s="374"/>
      <c r="AR113" s="374"/>
      <c r="AS113" s="374"/>
      <c r="AT113" s="374"/>
    </row>
    <row r="114" ht="15.75" customHeight="1">
      <c r="A114" s="357"/>
      <c r="B114" s="391"/>
      <c r="C114" s="391"/>
      <c r="D114" s="360"/>
      <c r="E114" s="391"/>
      <c r="F114" s="406"/>
      <c r="G114" s="537"/>
      <c r="H114" s="384"/>
      <c r="I114" s="376"/>
      <c r="J114" s="381"/>
      <c r="K114" s="371"/>
      <c r="L114" s="378"/>
      <c r="M114" s="372"/>
      <c r="N114" s="372"/>
      <c r="O114" s="373"/>
      <c r="P114" s="395"/>
      <c r="Q114" s="395"/>
      <c r="R114" s="395"/>
      <c r="S114" s="395"/>
      <c r="T114" s="395"/>
      <c r="U114" s="395"/>
      <c r="V114" s="396"/>
      <c r="W114" s="396"/>
      <c r="X114" s="396"/>
      <c r="Y114" s="396"/>
      <c r="Z114" s="396"/>
      <c r="AA114" s="396"/>
      <c r="AB114" s="396"/>
      <c r="AC114" s="396"/>
      <c r="AD114" s="396"/>
      <c r="AE114" s="396"/>
      <c r="AF114" s="396"/>
      <c r="AG114" s="396"/>
      <c r="AH114" s="396"/>
      <c r="AI114" s="396"/>
      <c r="AJ114" s="396"/>
      <c r="AK114" s="396"/>
      <c r="AL114" s="396"/>
      <c r="AM114" s="374"/>
      <c r="AN114" s="374"/>
      <c r="AO114" s="374"/>
      <c r="AP114" s="374"/>
      <c r="AQ114" s="374"/>
      <c r="AR114" s="374"/>
      <c r="AS114" s="374"/>
      <c r="AT114" s="374"/>
    </row>
    <row r="115" ht="15.75" customHeight="1">
      <c r="A115" s="357"/>
      <c r="B115" s="391"/>
      <c r="C115" s="391"/>
      <c r="D115" s="360"/>
      <c r="E115" s="391"/>
      <c r="F115" s="406"/>
      <c r="G115" s="407"/>
      <c r="H115" s="384"/>
      <c r="I115" s="376"/>
      <c r="J115" s="381"/>
      <c r="K115" s="371"/>
      <c r="L115" s="378"/>
      <c r="M115" s="372"/>
      <c r="N115" s="372"/>
      <c r="O115" s="373"/>
      <c r="P115" s="374"/>
      <c r="Q115" s="374"/>
      <c r="R115" s="374"/>
      <c r="S115" s="374"/>
      <c r="T115" s="374"/>
      <c r="U115" s="374"/>
      <c r="V115" s="374"/>
      <c r="W115" s="374"/>
      <c r="X115" s="374"/>
      <c r="Y115" s="374"/>
      <c r="Z115" s="374"/>
      <c r="AA115" s="374"/>
      <c r="AB115" s="374"/>
      <c r="AC115" s="374"/>
      <c r="AD115" s="374"/>
      <c r="AE115" s="374"/>
      <c r="AF115" s="374"/>
      <c r="AG115" s="374"/>
      <c r="AH115" s="374"/>
      <c r="AI115" s="374"/>
      <c r="AJ115" s="374"/>
      <c r="AK115" s="374"/>
      <c r="AL115" s="374"/>
      <c r="AM115" s="374"/>
      <c r="AN115" s="374"/>
      <c r="AO115" s="374"/>
      <c r="AP115" s="374"/>
      <c r="AQ115" s="374"/>
      <c r="AR115" s="374"/>
      <c r="AS115" s="374"/>
      <c r="AT115" s="374"/>
    </row>
    <row r="116" ht="15.75" customHeight="1">
      <c r="A116" s="357"/>
      <c r="B116" s="391"/>
      <c r="C116" s="391"/>
      <c r="D116" s="360"/>
      <c r="E116" s="391"/>
      <c r="F116" s="406"/>
      <c r="G116" s="407"/>
      <c r="H116" s="384"/>
      <c r="I116" s="376"/>
      <c r="J116" s="381"/>
      <c r="K116" s="371"/>
      <c r="L116" s="378"/>
      <c r="M116" s="372"/>
      <c r="N116" s="372"/>
      <c r="O116" s="373"/>
      <c r="P116" s="374"/>
      <c r="Q116" s="374"/>
      <c r="R116" s="374"/>
      <c r="S116" s="374"/>
      <c r="T116" s="374"/>
      <c r="U116" s="374"/>
      <c r="V116" s="374"/>
      <c r="W116" s="374"/>
      <c r="X116" s="374"/>
      <c r="Y116" s="374"/>
      <c r="Z116" s="374"/>
      <c r="AA116" s="374"/>
      <c r="AB116" s="374"/>
      <c r="AC116" s="374"/>
      <c r="AD116" s="374"/>
      <c r="AE116" s="374"/>
      <c r="AF116" s="374"/>
      <c r="AG116" s="374"/>
      <c r="AH116" s="374"/>
      <c r="AI116" s="374"/>
      <c r="AJ116" s="374"/>
      <c r="AK116" s="374"/>
      <c r="AL116" s="374"/>
      <c r="AM116" s="374"/>
      <c r="AN116" s="374"/>
      <c r="AO116" s="374"/>
      <c r="AP116" s="374"/>
      <c r="AQ116" s="374"/>
      <c r="AR116" s="374"/>
      <c r="AS116" s="374"/>
      <c r="AT116" s="374"/>
    </row>
    <row r="117" ht="15.75" customHeight="1">
      <c r="A117" s="357"/>
      <c r="B117" s="391"/>
      <c r="C117" s="391"/>
      <c r="D117" s="360"/>
      <c r="E117" s="391"/>
      <c r="F117" s="406"/>
      <c r="G117" s="407"/>
      <c r="H117" s="384"/>
      <c r="I117" s="376"/>
      <c r="J117" s="381"/>
      <c r="K117" s="371"/>
      <c r="L117" s="378"/>
      <c r="M117" s="372"/>
      <c r="N117" s="372"/>
      <c r="O117" s="373"/>
      <c r="P117" s="374"/>
      <c r="Q117" s="374"/>
      <c r="R117" s="374"/>
      <c r="S117" s="374"/>
      <c r="T117" s="374"/>
      <c r="U117" s="374"/>
      <c r="V117" s="374"/>
      <c r="W117" s="374"/>
      <c r="X117" s="374"/>
      <c r="Y117" s="374"/>
      <c r="Z117" s="374"/>
      <c r="AA117" s="374"/>
      <c r="AB117" s="374"/>
      <c r="AC117" s="374"/>
      <c r="AD117" s="374"/>
      <c r="AE117" s="374"/>
      <c r="AF117" s="374"/>
      <c r="AG117" s="374"/>
      <c r="AH117" s="374"/>
      <c r="AI117" s="374"/>
      <c r="AJ117" s="374"/>
      <c r="AK117" s="374"/>
      <c r="AL117" s="374"/>
      <c r="AM117" s="374"/>
      <c r="AN117" s="374"/>
      <c r="AO117" s="374"/>
      <c r="AP117" s="374"/>
      <c r="AQ117" s="374"/>
      <c r="AR117" s="374"/>
      <c r="AS117" s="374"/>
      <c r="AT117" s="374"/>
    </row>
    <row r="118" ht="15.75" customHeight="1">
      <c r="A118" s="357"/>
      <c r="B118" s="391"/>
      <c r="C118" s="391"/>
      <c r="D118" s="360"/>
      <c r="E118" s="391"/>
      <c r="F118" s="406"/>
      <c r="G118" s="407"/>
      <c r="H118" s="384"/>
      <c r="I118" s="376"/>
      <c r="J118" s="381"/>
      <c r="K118" s="371"/>
      <c r="L118" s="378"/>
      <c r="M118" s="372"/>
      <c r="N118" s="372"/>
      <c r="O118" s="373"/>
      <c r="P118" s="374"/>
      <c r="Q118" s="374"/>
      <c r="R118" s="374"/>
      <c r="S118" s="374"/>
      <c r="T118" s="374"/>
      <c r="U118" s="374"/>
      <c r="V118" s="374"/>
      <c r="W118" s="374"/>
      <c r="X118" s="374"/>
      <c r="Y118" s="374"/>
      <c r="Z118" s="374"/>
      <c r="AA118" s="374"/>
      <c r="AB118" s="374"/>
      <c r="AC118" s="374"/>
      <c r="AD118" s="374"/>
      <c r="AE118" s="374"/>
      <c r="AF118" s="374"/>
      <c r="AG118" s="374"/>
      <c r="AH118" s="374"/>
      <c r="AI118" s="374"/>
      <c r="AJ118" s="374"/>
      <c r="AK118" s="374"/>
      <c r="AL118" s="374"/>
      <c r="AM118" s="374"/>
      <c r="AN118" s="374"/>
      <c r="AO118" s="374"/>
      <c r="AP118" s="374"/>
      <c r="AQ118" s="374"/>
      <c r="AR118" s="374"/>
      <c r="AS118" s="374"/>
      <c r="AT118" s="374"/>
    </row>
    <row r="119" ht="15.75" customHeight="1">
      <c r="A119" s="357"/>
      <c r="B119" s="391"/>
      <c r="C119" s="391"/>
      <c r="D119" s="360"/>
      <c r="E119" s="391"/>
      <c r="F119" s="406"/>
      <c r="G119" s="407"/>
      <c r="H119" s="384"/>
      <c r="I119" s="376"/>
      <c r="J119" s="381"/>
      <c r="K119" s="371"/>
      <c r="L119" s="378"/>
      <c r="M119" s="372"/>
      <c r="N119" s="372"/>
      <c r="O119" s="373"/>
      <c r="P119" s="374"/>
      <c r="Q119" s="374"/>
      <c r="R119" s="374"/>
      <c r="S119" s="374"/>
      <c r="T119" s="374"/>
      <c r="U119" s="374"/>
      <c r="V119" s="374"/>
      <c r="W119" s="374"/>
      <c r="X119" s="374"/>
      <c r="Y119" s="374"/>
      <c r="Z119" s="374"/>
      <c r="AA119" s="374"/>
      <c r="AB119" s="374"/>
      <c r="AC119" s="374"/>
      <c r="AD119" s="374"/>
      <c r="AE119" s="374"/>
      <c r="AF119" s="374"/>
      <c r="AG119" s="374"/>
      <c r="AH119" s="374"/>
      <c r="AI119" s="374"/>
      <c r="AJ119" s="374"/>
      <c r="AK119" s="374"/>
      <c r="AL119" s="374"/>
      <c r="AM119" s="374"/>
      <c r="AN119" s="374"/>
      <c r="AO119" s="374"/>
      <c r="AP119" s="374"/>
      <c r="AQ119" s="374"/>
      <c r="AR119" s="374"/>
      <c r="AS119" s="374"/>
      <c r="AT119" s="374"/>
    </row>
    <row r="120" ht="15.75" customHeight="1">
      <c r="A120" s="357"/>
      <c r="B120" s="391"/>
      <c r="C120" s="391"/>
      <c r="D120" s="360"/>
      <c r="E120" s="391"/>
      <c r="F120" s="406"/>
      <c r="G120" s="407"/>
      <c r="H120" s="384"/>
      <c r="I120" s="376"/>
      <c r="J120" s="381"/>
      <c r="K120" s="371"/>
      <c r="L120" s="378"/>
      <c r="M120" s="372"/>
      <c r="N120" s="372"/>
      <c r="O120" s="373"/>
      <c r="P120" s="374"/>
      <c r="Q120" s="374"/>
      <c r="R120" s="374"/>
      <c r="S120" s="374"/>
      <c r="T120" s="374"/>
      <c r="U120" s="374"/>
      <c r="V120" s="374"/>
      <c r="W120" s="374"/>
      <c r="X120" s="374"/>
      <c r="Y120" s="374"/>
      <c r="Z120" s="374"/>
      <c r="AA120" s="374"/>
      <c r="AB120" s="374"/>
      <c r="AC120" s="374"/>
      <c r="AD120" s="374"/>
      <c r="AE120" s="374"/>
      <c r="AF120" s="374"/>
      <c r="AG120" s="374"/>
      <c r="AH120" s="374"/>
      <c r="AI120" s="374"/>
      <c r="AJ120" s="374"/>
      <c r="AK120" s="374"/>
      <c r="AL120" s="374"/>
      <c r="AM120" s="374"/>
      <c r="AN120" s="374"/>
      <c r="AO120" s="374"/>
      <c r="AP120" s="374"/>
      <c r="AQ120" s="374"/>
      <c r="AR120" s="374"/>
      <c r="AS120" s="374"/>
      <c r="AT120" s="374"/>
    </row>
    <row r="121" ht="15.75" customHeight="1">
      <c r="A121" s="382"/>
      <c r="B121" s="97"/>
      <c r="C121" s="43"/>
      <c r="D121" s="376"/>
      <c r="E121" s="383"/>
      <c r="F121" s="384"/>
      <c r="G121" s="384"/>
      <c r="H121" s="384"/>
      <c r="I121" s="376"/>
      <c r="J121" s="381"/>
      <c r="K121" s="371"/>
      <c r="L121" s="378"/>
      <c r="M121" s="372"/>
      <c r="N121" s="372"/>
      <c r="O121" s="373"/>
      <c r="P121" s="374"/>
      <c r="Q121" s="374"/>
      <c r="R121" s="374"/>
      <c r="S121" s="374"/>
      <c r="T121" s="374"/>
      <c r="U121" s="374"/>
      <c r="V121" s="374"/>
      <c r="W121" s="374"/>
      <c r="X121" s="374"/>
      <c r="Y121" s="374"/>
      <c r="Z121" s="374"/>
      <c r="AA121" s="374"/>
      <c r="AB121" s="374"/>
      <c r="AC121" s="374"/>
      <c r="AD121" s="374"/>
      <c r="AE121" s="374"/>
      <c r="AF121" s="374"/>
      <c r="AG121" s="374"/>
      <c r="AH121" s="374"/>
      <c r="AI121" s="374"/>
      <c r="AJ121" s="374"/>
      <c r="AK121" s="374"/>
      <c r="AL121" s="374"/>
      <c r="AM121" s="374"/>
      <c r="AN121" s="374"/>
      <c r="AO121" s="374"/>
      <c r="AP121" s="374"/>
      <c r="AQ121" s="374"/>
      <c r="AR121" s="374"/>
      <c r="AS121" s="374"/>
      <c r="AT121" s="374"/>
    </row>
    <row r="122" ht="15.75" customHeight="1">
      <c r="A122" s="357"/>
      <c r="B122" s="405"/>
      <c r="C122" s="391"/>
      <c r="D122" s="360"/>
      <c r="E122" s="391"/>
      <c r="F122" s="406"/>
      <c r="G122" s="407"/>
      <c r="H122" s="384"/>
      <c r="I122" s="376"/>
      <c r="J122" s="381"/>
      <c r="K122" s="371"/>
      <c r="L122" s="378"/>
      <c r="M122" s="372"/>
      <c r="N122" s="372"/>
      <c r="O122" s="373"/>
      <c r="P122" s="374"/>
      <c r="Q122" s="374"/>
      <c r="R122" s="374"/>
      <c r="S122" s="374"/>
      <c r="T122" s="374"/>
      <c r="U122" s="374"/>
      <c r="V122" s="374"/>
      <c r="W122" s="374"/>
      <c r="X122" s="374"/>
      <c r="Y122" s="374"/>
      <c r="Z122" s="374"/>
      <c r="AA122" s="374"/>
      <c r="AB122" s="374"/>
      <c r="AC122" s="374"/>
      <c r="AD122" s="374"/>
      <c r="AE122" s="374"/>
      <c r="AF122" s="374"/>
      <c r="AG122" s="374"/>
      <c r="AH122" s="374"/>
      <c r="AI122" s="374"/>
      <c r="AJ122" s="374"/>
      <c r="AK122" s="374"/>
      <c r="AL122" s="374"/>
      <c r="AM122" s="374"/>
      <c r="AN122" s="374"/>
      <c r="AO122" s="374"/>
      <c r="AP122" s="374"/>
      <c r="AQ122" s="374"/>
      <c r="AR122" s="374"/>
      <c r="AS122" s="374"/>
      <c r="AT122" s="374"/>
    </row>
    <row r="123" ht="15.75" customHeight="1">
      <c r="A123" s="357"/>
      <c r="B123" s="391"/>
      <c r="C123" s="391"/>
      <c r="D123" s="360"/>
      <c r="E123" s="391"/>
      <c r="F123" s="406"/>
      <c r="G123" s="407"/>
      <c r="H123" s="384"/>
      <c r="I123" s="376"/>
      <c r="J123" s="381"/>
      <c r="K123" s="371"/>
      <c r="L123" s="378"/>
      <c r="M123" s="372"/>
      <c r="N123" s="372"/>
      <c r="O123" s="373"/>
      <c r="P123" s="374"/>
      <c r="Q123" s="374"/>
      <c r="R123" s="374"/>
      <c r="S123" s="374"/>
      <c r="T123" s="374"/>
      <c r="U123" s="374"/>
      <c r="V123" s="374"/>
      <c r="W123" s="374"/>
      <c r="X123" s="374"/>
      <c r="Y123" s="374"/>
      <c r="Z123" s="374"/>
      <c r="AA123" s="374"/>
      <c r="AB123" s="374"/>
      <c r="AC123" s="374"/>
      <c r="AD123" s="374"/>
      <c r="AE123" s="374"/>
      <c r="AF123" s="374"/>
      <c r="AG123" s="374"/>
      <c r="AH123" s="374"/>
      <c r="AI123" s="374"/>
      <c r="AJ123" s="374"/>
      <c r="AK123" s="374"/>
      <c r="AL123" s="374"/>
      <c r="AM123" s="374"/>
      <c r="AN123" s="374"/>
      <c r="AO123" s="374"/>
      <c r="AP123" s="374"/>
      <c r="AQ123" s="374"/>
      <c r="AR123" s="374"/>
      <c r="AS123" s="374"/>
      <c r="AT123" s="374"/>
    </row>
    <row r="124" ht="15.75" customHeight="1">
      <c r="A124" s="357"/>
      <c r="B124" s="391"/>
      <c r="C124" s="391"/>
      <c r="D124" s="360"/>
      <c r="E124" s="391"/>
      <c r="F124" s="406"/>
      <c r="G124" s="407"/>
      <c r="H124" s="384"/>
      <c r="I124" s="376"/>
      <c r="J124" s="381"/>
      <c r="K124" s="371"/>
      <c r="L124" s="378"/>
      <c r="M124" s="372"/>
      <c r="N124" s="372"/>
      <c r="O124" s="373"/>
      <c r="P124" s="374"/>
      <c r="Q124" s="374"/>
      <c r="R124" s="374"/>
      <c r="S124" s="374"/>
      <c r="T124" s="374"/>
      <c r="U124" s="374"/>
      <c r="V124" s="374"/>
      <c r="W124" s="374"/>
      <c r="X124" s="374"/>
      <c r="Y124" s="374"/>
      <c r="Z124" s="374"/>
      <c r="AA124" s="374"/>
      <c r="AB124" s="374"/>
      <c r="AC124" s="374"/>
      <c r="AD124" s="374"/>
      <c r="AE124" s="374"/>
      <c r="AF124" s="374"/>
      <c r="AG124" s="374"/>
      <c r="AH124" s="374"/>
      <c r="AI124" s="374"/>
      <c r="AJ124" s="374"/>
      <c r="AK124" s="374"/>
      <c r="AL124" s="374"/>
      <c r="AM124" s="374"/>
      <c r="AN124" s="374"/>
      <c r="AO124" s="374"/>
      <c r="AP124" s="374"/>
      <c r="AQ124" s="374"/>
      <c r="AR124" s="374"/>
      <c r="AS124" s="374"/>
      <c r="AT124" s="374"/>
    </row>
    <row r="125" ht="15.75" customHeight="1">
      <c r="A125" s="357"/>
      <c r="B125" s="391"/>
      <c r="C125" s="391"/>
      <c r="D125" s="360"/>
      <c r="E125" s="391"/>
      <c r="F125" s="406"/>
      <c r="G125" s="407"/>
      <c r="H125" s="384"/>
      <c r="I125" s="376"/>
      <c r="J125" s="381"/>
      <c r="K125" s="371"/>
      <c r="L125" s="378"/>
      <c r="M125" s="372"/>
      <c r="N125" s="372"/>
      <c r="O125" s="373"/>
      <c r="P125" s="374"/>
      <c r="Q125" s="374"/>
      <c r="R125" s="374"/>
      <c r="S125" s="374"/>
      <c r="T125" s="374"/>
      <c r="U125" s="374"/>
      <c r="V125" s="374"/>
      <c r="W125" s="374"/>
      <c r="X125" s="374"/>
      <c r="Y125" s="374"/>
      <c r="Z125" s="374"/>
      <c r="AA125" s="374"/>
      <c r="AB125" s="374"/>
      <c r="AC125" s="374"/>
      <c r="AD125" s="374"/>
      <c r="AE125" s="374"/>
      <c r="AF125" s="374"/>
      <c r="AG125" s="374"/>
      <c r="AH125" s="374"/>
      <c r="AI125" s="374"/>
      <c r="AJ125" s="374"/>
      <c r="AK125" s="374"/>
      <c r="AL125" s="374"/>
      <c r="AM125" s="374"/>
      <c r="AN125" s="374"/>
      <c r="AO125" s="374"/>
      <c r="AP125" s="374"/>
      <c r="AQ125" s="374"/>
      <c r="AR125" s="374"/>
      <c r="AS125" s="374"/>
      <c r="AT125" s="374"/>
    </row>
    <row r="126" ht="15.75" customHeight="1">
      <c r="A126" s="357"/>
      <c r="B126" s="391"/>
      <c r="C126" s="391"/>
      <c r="D126" s="360"/>
      <c r="E126" s="391"/>
      <c r="F126" s="406"/>
      <c r="G126" s="407"/>
      <c r="H126" s="384"/>
      <c r="I126" s="376"/>
      <c r="J126" s="381"/>
      <c r="K126" s="371"/>
      <c r="L126" s="378"/>
      <c r="M126" s="372"/>
      <c r="N126" s="372"/>
      <c r="O126" s="373"/>
      <c r="P126" s="374"/>
      <c r="Q126" s="374"/>
      <c r="R126" s="374"/>
      <c r="S126" s="374"/>
      <c r="T126" s="374"/>
      <c r="U126" s="374"/>
      <c r="V126" s="374"/>
      <c r="W126" s="374"/>
      <c r="X126" s="374"/>
      <c r="Y126" s="374"/>
      <c r="Z126" s="374"/>
      <c r="AA126" s="374"/>
      <c r="AB126" s="374"/>
      <c r="AC126" s="374"/>
      <c r="AD126" s="374"/>
      <c r="AE126" s="374"/>
      <c r="AF126" s="374"/>
      <c r="AG126" s="374"/>
      <c r="AH126" s="374"/>
      <c r="AI126" s="374"/>
      <c r="AJ126" s="374"/>
      <c r="AK126" s="374"/>
      <c r="AL126" s="374"/>
      <c r="AM126" s="374"/>
      <c r="AN126" s="374"/>
      <c r="AO126" s="374"/>
      <c r="AP126" s="374"/>
      <c r="AQ126" s="374"/>
      <c r="AR126" s="374"/>
      <c r="AS126" s="374"/>
      <c r="AT126" s="374"/>
    </row>
    <row r="127" ht="15.75" customHeight="1">
      <c r="A127" s="357"/>
      <c r="B127" s="391"/>
      <c r="C127" s="391"/>
      <c r="D127" s="360"/>
      <c r="E127" s="391"/>
      <c r="F127" s="406"/>
      <c r="G127" s="407"/>
      <c r="H127" s="384"/>
      <c r="I127" s="376"/>
      <c r="J127" s="381"/>
      <c r="K127" s="371"/>
      <c r="L127" s="378"/>
      <c r="M127" s="372"/>
      <c r="N127" s="372"/>
      <c r="O127" s="373"/>
      <c r="P127" s="374"/>
      <c r="Q127" s="374"/>
      <c r="R127" s="374"/>
      <c r="S127" s="374"/>
      <c r="T127" s="374"/>
      <c r="U127" s="374"/>
      <c r="V127" s="374"/>
      <c r="W127" s="374"/>
      <c r="X127" s="374"/>
      <c r="Y127" s="374"/>
      <c r="Z127" s="374"/>
      <c r="AA127" s="374"/>
      <c r="AB127" s="374"/>
      <c r="AC127" s="374"/>
      <c r="AD127" s="374"/>
      <c r="AE127" s="374"/>
      <c r="AF127" s="374"/>
      <c r="AG127" s="374"/>
      <c r="AH127" s="374"/>
      <c r="AI127" s="374"/>
      <c r="AJ127" s="374"/>
      <c r="AK127" s="374"/>
      <c r="AL127" s="374"/>
      <c r="AM127" s="374"/>
      <c r="AN127" s="374"/>
      <c r="AO127" s="374"/>
      <c r="AP127" s="374"/>
      <c r="AQ127" s="374"/>
      <c r="AR127" s="374"/>
      <c r="AS127" s="374"/>
      <c r="AT127" s="374"/>
    </row>
    <row r="128" ht="15.75" customHeight="1">
      <c r="A128" s="357"/>
      <c r="B128" s="391"/>
      <c r="C128" s="391"/>
      <c r="D128" s="360"/>
      <c r="E128" s="391"/>
      <c r="F128" s="406"/>
      <c r="G128" s="407"/>
      <c r="H128" s="384"/>
      <c r="I128" s="376"/>
      <c r="J128" s="381"/>
      <c r="K128" s="371"/>
      <c r="L128" s="378"/>
      <c r="M128" s="372"/>
      <c r="N128" s="372"/>
      <c r="O128" s="373"/>
      <c r="P128" s="374"/>
      <c r="Q128" s="374"/>
      <c r="R128" s="374"/>
      <c r="S128" s="374"/>
      <c r="T128" s="374"/>
      <c r="U128" s="374"/>
      <c r="V128" s="374"/>
      <c r="W128" s="374"/>
      <c r="X128" s="374"/>
      <c r="Y128" s="374"/>
      <c r="Z128" s="374"/>
      <c r="AA128" s="374"/>
      <c r="AB128" s="374"/>
      <c r="AC128" s="374"/>
      <c r="AD128" s="374"/>
      <c r="AE128" s="374"/>
      <c r="AF128" s="374"/>
      <c r="AG128" s="374"/>
      <c r="AH128" s="374"/>
      <c r="AI128" s="374"/>
      <c r="AJ128" s="374"/>
      <c r="AK128" s="374"/>
      <c r="AL128" s="374"/>
      <c r="AM128" s="374"/>
      <c r="AN128" s="374"/>
      <c r="AO128" s="374"/>
      <c r="AP128" s="374"/>
      <c r="AQ128" s="374"/>
      <c r="AR128" s="374"/>
      <c r="AS128" s="374"/>
      <c r="AT128" s="374"/>
    </row>
    <row r="129" ht="15.75" customHeight="1">
      <c r="A129" s="357"/>
      <c r="B129" s="391"/>
      <c r="C129" s="391"/>
      <c r="D129" s="360"/>
      <c r="E129" s="391"/>
      <c r="F129" s="406"/>
      <c r="G129" s="407"/>
      <c r="H129" s="384"/>
      <c r="I129" s="376"/>
      <c r="J129" s="381"/>
      <c r="K129" s="371"/>
      <c r="L129" s="378"/>
      <c r="M129" s="372"/>
      <c r="N129" s="372"/>
      <c r="O129" s="373"/>
      <c r="P129" s="374"/>
      <c r="Q129" s="374"/>
      <c r="R129" s="374"/>
      <c r="S129" s="374"/>
      <c r="T129" s="374"/>
      <c r="U129" s="374"/>
      <c r="V129" s="374"/>
      <c r="W129" s="374"/>
      <c r="X129" s="374"/>
      <c r="Y129" s="374"/>
      <c r="Z129" s="374"/>
      <c r="AA129" s="374"/>
      <c r="AB129" s="374"/>
      <c r="AC129" s="374"/>
      <c r="AD129" s="374"/>
      <c r="AE129" s="374"/>
      <c r="AF129" s="374"/>
      <c r="AG129" s="374"/>
      <c r="AH129" s="374"/>
      <c r="AI129" s="374"/>
      <c r="AJ129" s="374"/>
      <c r="AK129" s="374"/>
      <c r="AL129" s="374"/>
      <c r="AM129" s="374"/>
      <c r="AN129" s="374"/>
      <c r="AO129" s="374"/>
      <c r="AP129" s="374"/>
      <c r="AQ129" s="374"/>
      <c r="AR129" s="374"/>
      <c r="AS129" s="374"/>
      <c r="AT129" s="374"/>
    </row>
    <row r="130" ht="15.75" customHeight="1">
      <c r="A130" s="357"/>
      <c r="B130" s="391"/>
      <c r="C130" s="391"/>
      <c r="D130" s="360"/>
      <c r="E130" s="391"/>
      <c r="F130" s="406"/>
      <c r="G130" s="407"/>
      <c r="H130" s="384"/>
      <c r="I130" s="376"/>
      <c r="J130" s="381"/>
      <c r="K130" s="371"/>
      <c r="L130" s="378"/>
      <c r="M130" s="372"/>
      <c r="N130" s="372"/>
      <c r="O130" s="373"/>
      <c r="P130" s="374"/>
      <c r="Q130" s="374"/>
      <c r="R130" s="374"/>
      <c r="S130" s="374"/>
      <c r="T130" s="374"/>
      <c r="U130" s="374"/>
      <c r="V130" s="374"/>
      <c r="W130" s="374"/>
      <c r="X130" s="374"/>
      <c r="Y130" s="374"/>
      <c r="Z130" s="374"/>
      <c r="AA130" s="374"/>
      <c r="AB130" s="374"/>
      <c r="AC130" s="374"/>
      <c r="AD130" s="374"/>
      <c r="AE130" s="374"/>
      <c r="AF130" s="374"/>
      <c r="AG130" s="374"/>
      <c r="AH130" s="374"/>
      <c r="AI130" s="374"/>
      <c r="AJ130" s="374"/>
      <c r="AK130" s="374"/>
      <c r="AL130" s="374"/>
      <c r="AM130" s="374"/>
      <c r="AN130" s="374"/>
      <c r="AO130" s="374"/>
      <c r="AP130" s="374"/>
      <c r="AQ130" s="374"/>
      <c r="AR130" s="374"/>
      <c r="AS130" s="374"/>
      <c r="AT130" s="374"/>
    </row>
    <row r="131" ht="15.75" customHeight="1">
      <c r="A131" s="357"/>
      <c r="B131" s="391"/>
      <c r="C131" s="391"/>
      <c r="D131" s="360"/>
      <c r="E131" s="391"/>
      <c r="F131" s="406"/>
      <c r="G131" s="407"/>
      <c r="H131" s="384"/>
      <c r="I131" s="376"/>
      <c r="J131" s="381"/>
      <c r="K131" s="371"/>
      <c r="L131" s="378"/>
      <c r="M131" s="372"/>
      <c r="N131" s="372"/>
      <c r="O131" s="373"/>
      <c r="P131" s="374"/>
      <c r="Q131" s="374"/>
      <c r="R131" s="374"/>
      <c r="S131" s="374"/>
      <c r="T131" s="374"/>
      <c r="U131" s="374"/>
      <c r="V131" s="374"/>
      <c r="W131" s="374"/>
      <c r="X131" s="374"/>
      <c r="Y131" s="374"/>
      <c r="Z131" s="374"/>
      <c r="AA131" s="374"/>
      <c r="AB131" s="374"/>
      <c r="AC131" s="374"/>
      <c r="AD131" s="374"/>
      <c r="AE131" s="374"/>
      <c r="AF131" s="374"/>
      <c r="AG131" s="374"/>
      <c r="AH131" s="374"/>
      <c r="AI131" s="374"/>
      <c r="AJ131" s="374"/>
      <c r="AK131" s="374"/>
      <c r="AL131" s="374"/>
      <c r="AM131" s="374"/>
      <c r="AN131" s="374"/>
      <c r="AO131" s="374"/>
      <c r="AP131" s="374"/>
      <c r="AQ131" s="374"/>
      <c r="AR131" s="374"/>
      <c r="AS131" s="374"/>
      <c r="AT131" s="374"/>
    </row>
    <row r="132" ht="15.75" customHeight="1">
      <c r="A132" s="357"/>
      <c r="B132" s="391"/>
      <c r="C132" s="391"/>
      <c r="D132" s="360"/>
      <c r="E132" s="391"/>
      <c r="F132" s="406"/>
      <c r="G132" s="407"/>
      <c r="H132" s="384"/>
      <c r="I132" s="376"/>
      <c r="J132" s="381"/>
      <c r="K132" s="371"/>
      <c r="L132" s="378"/>
      <c r="M132" s="372"/>
      <c r="N132" s="372"/>
      <c r="O132" s="373"/>
      <c r="P132" s="374"/>
      <c r="Q132" s="374"/>
      <c r="R132" s="374"/>
      <c r="S132" s="374"/>
      <c r="T132" s="374"/>
      <c r="U132" s="374"/>
      <c r="V132" s="374"/>
      <c r="W132" s="374"/>
      <c r="X132" s="374"/>
      <c r="Y132" s="374"/>
      <c r="Z132" s="374"/>
      <c r="AA132" s="374"/>
      <c r="AB132" s="374"/>
      <c r="AC132" s="374"/>
      <c r="AD132" s="374"/>
      <c r="AE132" s="374"/>
      <c r="AF132" s="374"/>
      <c r="AG132" s="374"/>
      <c r="AH132" s="374"/>
      <c r="AI132" s="374"/>
      <c r="AJ132" s="374"/>
      <c r="AK132" s="374"/>
      <c r="AL132" s="374"/>
      <c r="AM132" s="374"/>
      <c r="AN132" s="374"/>
      <c r="AO132" s="374"/>
      <c r="AP132" s="374"/>
      <c r="AQ132" s="374"/>
      <c r="AR132" s="374"/>
      <c r="AS132" s="374"/>
      <c r="AT132" s="374"/>
    </row>
    <row r="133" ht="15.75" customHeight="1">
      <c r="A133" s="357"/>
      <c r="B133" s="391"/>
      <c r="C133" s="391"/>
      <c r="D133" s="360"/>
      <c r="E133" s="391"/>
      <c r="F133" s="406"/>
      <c r="G133" s="407"/>
      <c r="H133" s="384"/>
      <c r="I133" s="376"/>
      <c r="J133" s="381"/>
      <c r="K133" s="371"/>
      <c r="L133" s="378"/>
      <c r="M133" s="372"/>
      <c r="N133" s="372"/>
      <c r="O133" s="373"/>
      <c r="P133" s="374"/>
      <c r="Q133" s="374"/>
      <c r="R133" s="374"/>
      <c r="S133" s="374"/>
      <c r="T133" s="374"/>
      <c r="U133" s="374"/>
      <c r="V133" s="374"/>
      <c r="W133" s="374"/>
      <c r="X133" s="374"/>
      <c r="Y133" s="374"/>
      <c r="Z133" s="374"/>
      <c r="AA133" s="374"/>
      <c r="AB133" s="374"/>
      <c r="AC133" s="374"/>
      <c r="AD133" s="374"/>
      <c r="AE133" s="374"/>
      <c r="AF133" s="374"/>
      <c r="AG133" s="374"/>
      <c r="AH133" s="374"/>
      <c r="AI133" s="374"/>
      <c r="AJ133" s="374"/>
      <c r="AK133" s="374"/>
      <c r="AL133" s="374"/>
      <c r="AM133" s="374"/>
      <c r="AN133" s="374"/>
      <c r="AO133" s="374"/>
      <c r="AP133" s="374"/>
      <c r="AQ133" s="374"/>
      <c r="AR133" s="374"/>
      <c r="AS133" s="374"/>
      <c r="AT133" s="374"/>
    </row>
    <row r="134" ht="15.75" customHeight="1">
      <c r="A134" s="357"/>
      <c r="B134" s="391"/>
      <c r="C134" s="391"/>
      <c r="D134" s="360"/>
      <c r="E134" s="391"/>
      <c r="F134" s="406"/>
      <c r="G134" s="407"/>
      <c r="H134" s="384"/>
      <c r="I134" s="376"/>
      <c r="J134" s="381"/>
      <c r="K134" s="371"/>
      <c r="L134" s="378"/>
      <c r="M134" s="372"/>
      <c r="N134" s="372"/>
      <c r="O134" s="373"/>
      <c r="P134" s="374"/>
      <c r="Q134" s="374"/>
      <c r="R134" s="374"/>
      <c r="S134" s="374"/>
      <c r="T134" s="374"/>
      <c r="U134" s="374"/>
      <c r="V134" s="374"/>
      <c r="W134" s="374"/>
      <c r="X134" s="374"/>
      <c r="Y134" s="374"/>
      <c r="Z134" s="374"/>
      <c r="AA134" s="374"/>
      <c r="AB134" s="374"/>
      <c r="AC134" s="374"/>
      <c r="AD134" s="374"/>
      <c r="AE134" s="374"/>
      <c r="AF134" s="374"/>
      <c r="AG134" s="374"/>
      <c r="AH134" s="374"/>
      <c r="AI134" s="374"/>
      <c r="AJ134" s="374"/>
      <c r="AK134" s="374"/>
      <c r="AL134" s="374"/>
      <c r="AM134" s="374"/>
      <c r="AN134" s="374"/>
      <c r="AO134" s="374"/>
      <c r="AP134" s="374"/>
      <c r="AQ134" s="374"/>
      <c r="AR134" s="374"/>
      <c r="AS134" s="374"/>
      <c r="AT134" s="374"/>
    </row>
    <row r="135" ht="15.75" customHeight="1">
      <c r="A135" s="357"/>
      <c r="B135" s="391"/>
      <c r="C135" s="391"/>
      <c r="D135" s="360"/>
      <c r="E135" s="391"/>
      <c r="F135" s="406"/>
      <c r="G135" s="407"/>
      <c r="H135" s="384"/>
      <c r="I135" s="381"/>
      <c r="J135" s="381"/>
      <c r="K135" s="371"/>
      <c r="L135" s="378"/>
      <c r="M135" s="372"/>
      <c r="N135" s="372"/>
      <c r="O135" s="373"/>
      <c r="P135" s="374"/>
      <c r="Q135" s="374"/>
      <c r="R135" s="374"/>
      <c r="S135" s="374"/>
      <c r="T135" s="374"/>
      <c r="U135" s="374"/>
      <c r="V135" s="374"/>
      <c r="W135" s="374"/>
      <c r="X135" s="374"/>
      <c r="Y135" s="374"/>
      <c r="Z135" s="374"/>
      <c r="AA135" s="374"/>
      <c r="AB135" s="374"/>
      <c r="AC135" s="374"/>
      <c r="AD135" s="374"/>
      <c r="AE135" s="374"/>
      <c r="AF135" s="374"/>
      <c r="AG135" s="374"/>
      <c r="AH135" s="374"/>
      <c r="AI135" s="374"/>
      <c r="AJ135" s="374"/>
      <c r="AK135" s="374"/>
      <c r="AL135" s="374"/>
      <c r="AM135" s="374"/>
      <c r="AN135" s="374"/>
      <c r="AO135" s="374"/>
      <c r="AP135" s="374"/>
      <c r="AQ135" s="374"/>
      <c r="AR135" s="374"/>
      <c r="AS135" s="374"/>
      <c r="AT135" s="374"/>
    </row>
    <row r="136" ht="15.75" customHeight="1">
      <c r="A136" s="357"/>
      <c r="B136" s="391"/>
      <c r="C136" s="391"/>
      <c r="D136" s="360"/>
      <c r="E136" s="391"/>
      <c r="F136" s="406"/>
      <c r="G136" s="407"/>
      <c r="H136" s="384"/>
      <c r="I136" s="381"/>
      <c r="J136" s="381"/>
      <c r="K136" s="371"/>
      <c r="L136" s="378"/>
      <c r="M136" s="372"/>
      <c r="N136" s="372"/>
      <c r="O136" s="373"/>
      <c r="P136" s="374"/>
      <c r="Q136" s="374"/>
      <c r="R136" s="374"/>
      <c r="S136" s="374"/>
      <c r="T136" s="374"/>
      <c r="U136" s="374"/>
      <c r="V136" s="374"/>
      <c r="W136" s="374"/>
      <c r="X136" s="374"/>
      <c r="Y136" s="374"/>
      <c r="Z136" s="374"/>
      <c r="AA136" s="374"/>
      <c r="AB136" s="374"/>
      <c r="AC136" s="374"/>
      <c r="AD136" s="374"/>
      <c r="AE136" s="374"/>
      <c r="AF136" s="374"/>
      <c r="AG136" s="374"/>
      <c r="AH136" s="374"/>
      <c r="AI136" s="374"/>
      <c r="AJ136" s="374"/>
      <c r="AK136" s="374"/>
      <c r="AL136" s="374"/>
      <c r="AM136" s="374"/>
      <c r="AN136" s="374"/>
      <c r="AO136" s="374"/>
      <c r="AP136" s="374"/>
      <c r="AQ136" s="374"/>
      <c r="AR136" s="374"/>
      <c r="AS136" s="374"/>
      <c r="AT136" s="374"/>
    </row>
    <row r="137" ht="15.75" customHeight="1">
      <c r="A137" s="357"/>
      <c r="B137" s="391"/>
      <c r="C137" s="391"/>
      <c r="D137" s="360"/>
      <c r="E137" s="391"/>
      <c r="F137" s="406"/>
      <c r="G137" s="407"/>
      <c r="H137" s="384"/>
      <c r="I137" s="381"/>
      <c r="J137" s="381"/>
      <c r="K137" s="371"/>
      <c r="L137" s="378"/>
      <c r="M137" s="372"/>
      <c r="N137" s="372"/>
      <c r="O137" s="373"/>
      <c r="P137" s="374"/>
      <c r="Q137" s="374"/>
      <c r="R137" s="374"/>
      <c r="S137" s="374"/>
      <c r="T137" s="374"/>
      <c r="U137" s="374"/>
      <c r="V137" s="374"/>
      <c r="W137" s="374"/>
      <c r="X137" s="374"/>
      <c r="Y137" s="374"/>
      <c r="Z137" s="374"/>
      <c r="AA137" s="374"/>
      <c r="AB137" s="374"/>
      <c r="AC137" s="374"/>
      <c r="AD137" s="374"/>
      <c r="AE137" s="374"/>
      <c r="AF137" s="374"/>
      <c r="AG137" s="374"/>
      <c r="AH137" s="374"/>
      <c r="AI137" s="374"/>
      <c r="AJ137" s="374"/>
      <c r="AK137" s="374"/>
      <c r="AL137" s="374"/>
      <c r="AM137" s="374"/>
      <c r="AN137" s="374"/>
      <c r="AO137" s="374"/>
      <c r="AP137" s="374"/>
      <c r="AQ137" s="374"/>
      <c r="AR137" s="374"/>
      <c r="AS137" s="374"/>
      <c r="AT137" s="374"/>
    </row>
    <row r="138" ht="15.75" customHeight="1">
      <c r="A138" s="357"/>
      <c r="B138" s="391"/>
      <c r="C138" s="391"/>
      <c r="D138" s="360"/>
      <c r="E138" s="391"/>
      <c r="F138" s="406"/>
      <c r="G138" s="407"/>
      <c r="H138" s="384"/>
      <c r="I138" s="381"/>
      <c r="J138" s="381"/>
      <c r="K138" s="371"/>
      <c r="L138" s="378"/>
      <c r="M138" s="372"/>
      <c r="N138" s="372"/>
      <c r="O138" s="373"/>
      <c r="P138" s="374"/>
      <c r="Q138" s="374"/>
      <c r="R138" s="374"/>
      <c r="S138" s="374"/>
      <c r="T138" s="374"/>
      <c r="U138" s="374"/>
      <c r="V138" s="374"/>
      <c r="W138" s="374"/>
      <c r="X138" s="374"/>
      <c r="Y138" s="374"/>
      <c r="Z138" s="374"/>
      <c r="AA138" s="374"/>
      <c r="AB138" s="374"/>
      <c r="AC138" s="374"/>
      <c r="AD138" s="374"/>
      <c r="AE138" s="374"/>
      <c r="AF138" s="374"/>
      <c r="AG138" s="374"/>
      <c r="AH138" s="374"/>
      <c r="AI138" s="374"/>
      <c r="AJ138" s="374"/>
      <c r="AK138" s="374"/>
      <c r="AL138" s="374"/>
      <c r="AM138" s="374"/>
      <c r="AN138" s="374"/>
      <c r="AO138" s="374"/>
      <c r="AP138" s="374"/>
      <c r="AQ138" s="374"/>
      <c r="AR138" s="374"/>
      <c r="AS138" s="374"/>
      <c r="AT138" s="374"/>
    </row>
    <row r="139" ht="15.75" customHeight="1">
      <c r="A139" s="357"/>
      <c r="B139" s="391"/>
      <c r="C139" s="391"/>
      <c r="D139" s="360"/>
      <c r="E139" s="391"/>
      <c r="F139" s="406"/>
      <c r="G139" s="407"/>
      <c r="H139" s="384"/>
      <c r="I139" s="381"/>
      <c r="J139" s="381"/>
      <c r="K139" s="371"/>
      <c r="L139" s="378"/>
      <c r="M139" s="372"/>
      <c r="N139" s="372"/>
      <c r="O139" s="373"/>
      <c r="P139" s="374"/>
      <c r="Q139" s="374"/>
      <c r="R139" s="374"/>
      <c r="S139" s="374"/>
      <c r="T139" s="374"/>
      <c r="U139" s="374"/>
      <c r="V139" s="374"/>
      <c r="W139" s="374"/>
      <c r="X139" s="374"/>
      <c r="Y139" s="374"/>
      <c r="Z139" s="374"/>
      <c r="AA139" s="374"/>
      <c r="AB139" s="374"/>
      <c r="AC139" s="374"/>
      <c r="AD139" s="374"/>
      <c r="AE139" s="374"/>
      <c r="AF139" s="374"/>
      <c r="AG139" s="374"/>
      <c r="AH139" s="374"/>
      <c r="AI139" s="374"/>
      <c r="AJ139" s="374"/>
      <c r="AK139" s="374"/>
      <c r="AL139" s="374"/>
      <c r="AM139" s="374"/>
      <c r="AN139" s="374"/>
      <c r="AO139" s="374"/>
      <c r="AP139" s="374"/>
      <c r="AQ139" s="374"/>
      <c r="AR139" s="374"/>
      <c r="AS139" s="374"/>
      <c r="AT139" s="374"/>
    </row>
    <row r="140" ht="15.75" customHeight="1">
      <c r="A140" s="357"/>
      <c r="B140" s="391"/>
      <c r="C140" s="391"/>
      <c r="D140" s="360"/>
      <c r="E140" s="391"/>
      <c r="F140" s="406"/>
      <c r="G140" s="407"/>
      <c r="H140" s="384"/>
      <c r="I140" s="381"/>
      <c r="J140" s="381"/>
      <c r="K140" s="371"/>
      <c r="L140" s="378"/>
      <c r="M140" s="372"/>
      <c r="N140" s="372"/>
      <c r="O140" s="373"/>
      <c r="P140" s="374"/>
      <c r="Q140" s="374"/>
      <c r="R140" s="374"/>
      <c r="S140" s="374"/>
      <c r="T140" s="374"/>
      <c r="U140" s="374"/>
      <c r="V140" s="374"/>
      <c r="W140" s="374"/>
      <c r="X140" s="374"/>
      <c r="Y140" s="374"/>
      <c r="Z140" s="374"/>
      <c r="AA140" s="374"/>
      <c r="AB140" s="374"/>
      <c r="AC140" s="374"/>
      <c r="AD140" s="374"/>
      <c r="AE140" s="374"/>
      <c r="AF140" s="374"/>
      <c r="AG140" s="374"/>
      <c r="AH140" s="374"/>
      <c r="AI140" s="374"/>
      <c r="AJ140" s="374"/>
      <c r="AK140" s="374"/>
      <c r="AL140" s="374"/>
      <c r="AM140" s="374"/>
      <c r="AN140" s="374"/>
      <c r="AO140" s="374"/>
      <c r="AP140" s="374"/>
      <c r="AQ140" s="374"/>
      <c r="AR140" s="374"/>
      <c r="AS140" s="374"/>
      <c r="AT140" s="374"/>
    </row>
    <row r="141" ht="15.75" customHeight="1">
      <c r="A141" s="382"/>
      <c r="B141" s="97"/>
      <c r="C141" s="43"/>
      <c r="D141" s="376"/>
      <c r="E141" s="383"/>
      <c r="F141" s="384"/>
      <c r="G141" s="384"/>
      <c r="H141" s="384"/>
      <c r="I141" s="381"/>
      <c r="J141" s="381"/>
      <c r="K141" s="378"/>
      <c r="L141" s="378"/>
      <c r="M141" s="372"/>
      <c r="N141" s="372"/>
      <c r="O141" s="372"/>
      <c r="P141" s="374"/>
      <c r="Q141" s="374"/>
      <c r="R141" s="374"/>
      <c r="S141" s="374"/>
      <c r="T141" s="374"/>
      <c r="U141" s="374"/>
      <c r="V141" s="374"/>
      <c r="W141" s="374"/>
      <c r="X141" s="374"/>
      <c r="Y141" s="374"/>
      <c r="Z141" s="374"/>
      <c r="AA141" s="374"/>
      <c r="AB141" s="374"/>
      <c r="AC141" s="374"/>
      <c r="AD141" s="374"/>
      <c r="AE141" s="374"/>
      <c r="AF141" s="374"/>
      <c r="AG141" s="374"/>
      <c r="AH141" s="374"/>
      <c r="AI141" s="374"/>
      <c r="AJ141" s="374"/>
      <c r="AK141" s="374"/>
      <c r="AL141" s="374"/>
      <c r="AM141" s="374"/>
      <c r="AN141" s="374"/>
      <c r="AO141" s="374"/>
      <c r="AP141" s="374"/>
      <c r="AQ141" s="374"/>
      <c r="AR141" s="374"/>
      <c r="AS141" s="374"/>
      <c r="AT141" s="374"/>
    </row>
    <row r="142" ht="15.75" customHeight="1">
      <c r="A142" s="357"/>
      <c r="B142" s="391"/>
      <c r="C142" s="391"/>
      <c r="D142" s="360"/>
      <c r="E142" s="391"/>
      <c r="F142" s="406"/>
      <c r="G142" s="407"/>
      <c r="H142" s="384"/>
      <c r="I142" s="381"/>
      <c r="J142" s="381"/>
      <c r="K142" s="371"/>
      <c r="L142" s="378"/>
      <c r="M142" s="372"/>
      <c r="N142" s="372"/>
      <c r="O142" s="373"/>
      <c r="P142" s="374"/>
      <c r="Q142" s="374"/>
      <c r="R142" s="374"/>
      <c r="S142" s="374"/>
      <c r="T142" s="374"/>
      <c r="U142" s="374"/>
      <c r="V142" s="374"/>
      <c r="W142" s="374"/>
      <c r="X142" s="374"/>
      <c r="Y142" s="374"/>
      <c r="Z142" s="374"/>
      <c r="AA142" s="374"/>
      <c r="AB142" s="374"/>
      <c r="AC142" s="374"/>
      <c r="AD142" s="374"/>
      <c r="AE142" s="374"/>
      <c r="AF142" s="374"/>
      <c r="AG142" s="374"/>
      <c r="AH142" s="374"/>
      <c r="AI142" s="374"/>
      <c r="AJ142" s="374"/>
      <c r="AK142" s="374"/>
      <c r="AL142" s="374"/>
      <c r="AM142" s="374"/>
      <c r="AN142" s="374"/>
      <c r="AO142" s="374"/>
      <c r="AP142" s="374"/>
      <c r="AQ142" s="374"/>
      <c r="AR142" s="374"/>
      <c r="AS142" s="374"/>
      <c r="AT142" s="374"/>
    </row>
    <row r="143" ht="15.75" customHeight="1">
      <c r="A143" s="357"/>
      <c r="B143" s="391"/>
      <c r="C143" s="391"/>
      <c r="D143" s="360"/>
      <c r="E143" s="391"/>
      <c r="F143" s="406"/>
      <c r="G143" s="407"/>
      <c r="H143" s="384"/>
      <c r="I143" s="381"/>
      <c r="J143" s="381"/>
      <c r="K143" s="371"/>
      <c r="L143" s="378"/>
      <c r="M143" s="372"/>
      <c r="N143" s="372"/>
      <c r="O143" s="373"/>
      <c r="P143" s="374"/>
      <c r="Q143" s="374"/>
      <c r="R143" s="374"/>
      <c r="S143" s="374"/>
      <c r="T143" s="374"/>
      <c r="U143" s="374"/>
      <c r="V143" s="374"/>
      <c r="W143" s="374"/>
      <c r="X143" s="374"/>
      <c r="Y143" s="374"/>
      <c r="Z143" s="374"/>
      <c r="AA143" s="374"/>
      <c r="AB143" s="374"/>
      <c r="AC143" s="374"/>
      <c r="AD143" s="374"/>
      <c r="AE143" s="374"/>
      <c r="AF143" s="374"/>
      <c r="AG143" s="374"/>
      <c r="AH143" s="374"/>
      <c r="AI143" s="374"/>
      <c r="AJ143" s="374"/>
      <c r="AK143" s="374"/>
      <c r="AL143" s="374"/>
      <c r="AM143" s="374"/>
      <c r="AN143" s="374"/>
      <c r="AO143" s="374"/>
      <c r="AP143" s="374"/>
      <c r="AQ143" s="374"/>
      <c r="AR143" s="374"/>
      <c r="AS143" s="374"/>
      <c r="AT143" s="374"/>
    </row>
    <row r="144" ht="15.75" customHeight="1">
      <c r="A144" s="357"/>
      <c r="B144" s="391"/>
      <c r="C144" s="538"/>
      <c r="D144" s="360"/>
      <c r="E144" s="391"/>
      <c r="F144" s="406"/>
      <c r="G144" s="407"/>
      <c r="H144" s="384"/>
      <c r="I144" s="381"/>
      <c r="J144" s="381"/>
      <c r="K144" s="371"/>
      <c r="L144" s="378"/>
      <c r="M144" s="372"/>
      <c r="N144" s="372"/>
      <c r="O144" s="373"/>
      <c r="P144" s="374"/>
      <c r="Q144" s="374"/>
      <c r="R144" s="374"/>
      <c r="S144" s="374"/>
      <c r="T144" s="374"/>
      <c r="U144" s="374"/>
      <c r="V144" s="374"/>
      <c r="W144" s="374"/>
      <c r="X144" s="374"/>
      <c r="Y144" s="374"/>
      <c r="Z144" s="374"/>
      <c r="AA144" s="374"/>
      <c r="AB144" s="374"/>
      <c r="AC144" s="374"/>
      <c r="AD144" s="374"/>
      <c r="AE144" s="374"/>
      <c r="AF144" s="374"/>
      <c r="AG144" s="374"/>
      <c r="AH144" s="374"/>
      <c r="AI144" s="374"/>
      <c r="AJ144" s="374"/>
      <c r="AK144" s="374"/>
      <c r="AL144" s="374"/>
      <c r="AM144" s="374"/>
      <c r="AN144" s="374"/>
      <c r="AO144" s="374"/>
      <c r="AP144" s="374"/>
      <c r="AQ144" s="374"/>
      <c r="AR144" s="374"/>
      <c r="AS144" s="374"/>
      <c r="AT144" s="374"/>
    </row>
    <row r="145" ht="15.75" customHeight="1">
      <c r="A145" s="357"/>
      <c r="B145" s="391"/>
      <c r="C145" s="538"/>
      <c r="D145" s="360"/>
      <c r="E145" s="391"/>
      <c r="F145" s="406"/>
      <c r="G145" s="407"/>
      <c r="H145" s="384"/>
      <c r="I145" s="381"/>
      <c r="J145" s="381"/>
      <c r="K145" s="371"/>
      <c r="L145" s="378"/>
      <c r="M145" s="372"/>
      <c r="N145" s="372"/>
      <c r="O145" s="373"/>
      <c r="P145" s="374"/>
      <c r="Q145" s="374"/>
      <c r="R145" s="374"/>
      <c r="S145" s="374"/>
      <c r="T145" s="374"/>
      <c r="U145" s="374"/>
      <c r="V145" s="374"/>
      <c r="W145" s="374"/>
      <c r="X145" s="374"/>
      <c r="Y145" s="374"/>
      <c r="Z145" s="374"/>
      <c r="AA145" s="374"/>
      <c r="AB145" s="374"/>
      <c r="AC145" s="374"/>
      <c r="AD145" s="374"/>
      <c r="AE145" s="374"/>
      <c r="AF145" s="374"/>
      <c r="AG145" s="374"/>
      <c r="AH145" s="374"/>
      <c r="AI145" s="374"/>
      <c r="AJ145" s="374"/>
      <c r="AK145" s="374"/>
      <c r="AL145" s="374"/>
      <c r="AM145" s="374"/>
      <c r="AN145" s="374"/>
      <c r="AO145" s="374"/>
      <c r="AP145" s="374"/>
      <c r="AQ145" s="374"/>
      <c r="AR145" s="374"/>
      <c r="AS145" s="374"/>
      <c r="AT145" s="374"/>
    </row>
    <row r="146" ht="15.75" customHeight="1">
      <c r="A146" s="357"/>
      <c r="B146" s="391"/>
      <c r="C146" s="538"/>
      <c r="D146" s="360"/>
      <c r="E146" s="391"/>
      <c r="F146" s="406"/>
      <c r="G146" s="407"/>
      <c r="H146" s="384"/>
      <c r="I146" s="381"/>
      <c r="J146" s="381"/>
      <c r="K146" s="371"/>
      <c r="L146" s="378"/>
      <c r="M146" s="372"/>
      <c r="N146" s="372"/>
      <c r="O146" s="373"/>
      <c r="P146" s="374"/>
      <c r="Q146" s="374"/>
      <c r="R146" s="374"/>
      <c r="S146" s="374"/>
      <c r="T146" s="374"/>
      <c r="U146" s="374"/>
      <c r="V146" s="374"/>
      <c r="W146" s="374"/>
      <c r="X146" s="374"/>
      <c r="Y146" s="374"/>
      <c r="Z146" s="374"/>
      <c r="AA146" s="374"/>
      <c r="AB146" s="374"/>
      <c r="AC146" s="374"/>
      <c r="AD146" s="374"/>
      <c r="AE146" s="374"/>
      <c r="AF146" s="374"/>
      <c r="AG146" s="374"/>
      <c r="AH146" s="374"/>
      <c r="AI146" s="374"/>
      <c r="AJ146" s="374"/>
      <c r="AK146" s="374"/>
      <c r="AL146" s="374"/>
      <c r="AM146" s="374"/>
      <c r="AN146" s="374"/>
      <c r="AO146" s="374"/>
      <c r="AP146" s="374"/>
      <c r="AQ146" s="374"/>
      <c r="AR146" s="374"/>
      <c r="AS146" s="374"/>
      <c r="AT146" s="374"/>
    </row>
    <row r="147" ht="15.75" customHeight="1">
      <c r="A147" s="357"/>
      <c r="B147" s="391"/>
      <c r="C147" s="538"/>
      <c r="D147" s="360"/>
      <c r="E147" s="391"/>
      <c r="F147" s="406"/>
      <c r="G147" s="407"/>
      <c r="H147" s="384"/>
      <c r="I147" s="381"/>
      <c r="J147" s="381"/>
      <c r="K147" s="371"/>
      <c r="L147" s="378"/>
      <c r="M147" s="372"/>
      <c r="N147" s="372"/>
      <c r="O147" s="373"/>
      <c r="P147" s="374"/>
      <c r="Q147" s="374"/>
      <c r="R147" s="374"/>
      <c r="S147" s="374"/>
      <c r="T147" s="374"/>
      <c r="U147" s="374"/>
      <c r="V147" s="374"/>
      <c r="W147" s="374"/>
      <c r="X147" s="374"/>
      <c r="Y147" s="374"/>
      <c r="Z147" s="374"/>
      <c r="AA147" s="374"/>
      <c r="AB147" s="374"/>
      <c r="AC147" s="374"/>
      <c r="AD147" s="374"/>
      <c r="AE147" s="374"/>
      <c r="AF147" s="374"/>
      <c r="AG147" s="374"/>
      <c r="AH147" s="374"/>
      <c r="AI147" s="374"/>
      <c r="AJ147" s="374"/>
      <c r="AK147" s="374"/>
      <c r="AL147" s="374"/>
      <c r="AM147" s="374"/>
      <c r="AN147" s="374"/>
      <c r="AO147" s="374"/>
      <c r="AP147" s="374"/>
      <c r="AQ147" s="374"/>
      <c r="AR147" s="374"/>
      <c r="AS147" s="374"/>
      <c r="AT147" s="374"/>
    </row>
    <row r="148" ht="15.75" customHeight="1">
      <c r="A148" s="357"/>
      <c r="B148" s="391"/>
      <c r="C148" s="538"/>
      <c r="D148" s="360"/>
      <c r="E148" s="391"/>
      <c r="F148" s="406"/>
      <c r="G148" s="407"/>
      <c r="H148" s="384"/>
      <c r="I148" s="381"/>
      <c r="J148" s="381"/>
      <c r="K148" s="371"/>
      <c r="L148" s="378"/>
      <c r="M148" s="372"/>
      <c r="N148" s="372"/>
      <c r="O148" s="373"/>
      <c r="P148" s="374"/>
      <c r="Q148" s="374"/>
      <c r="R148" s="374"/>
      <c r="S148" s="374"/>
      <c r="T148" s="374"/>
      <c r="U148" s="374"/>
      <c r="V148" s="374"/>
      <c r="W148" s="374"/>
      <c r="X148" s="374"/>
      <c r="Y148" s="374"/>
      <c r="Z148" s="374"/>
      <c r="AA148" s="374"/>
      <c r="AB148" s="374"/>
      <c r="AC148" s="374"/>
      <c r="AD148" s="374"/>
      <c r="AE148" s="374"/>
      <c r="AF148" s="374"/>
      <c r="AG148" s="374"/>
      <c r="AH148" s="374"/>
      <c r="AI148" s="374"/>
      <c r="AJ148" s="374"/>
      <c r="AK148" s="374"/>
      <c r="AL148" s="374"/>
      <c r="AM148" s="374"/>
      <c r="AN148" s="374"/>
      <c r="AO148" s="374"/>
      <c r="AP148" s="374"/>
      <c r="AQ148" s="374"/>
      <c r="AR148" s="374"/>
      <c r="AS148" s="374"/>
      <c r="AT148" s="374"/>
    </row>
    <row r="149" ht="15.75" customHeight="1">
      <c r="A149" s="357"/>
      <c r="B149" s="391"/>
      <c r="C149" s="538"/>
      <c r="D149" s="360"/>
      <c r="E149" s="391"/>
      <c r="F149" s="406"/>
      <c r="G149" s="407"/>
      <c r="H149" s="384"/>
      <c r="I149" s="381"/>
      <c r="J149" s="381"/>
      <c r="K149" s="371"/>
      <c r="L149" s="378"/>
      <c r="M149" s="372"/>
      <c r="N149" s="372"/>
      <c r="O149" s="373"/>
      <c r="P149" s="374"/>
      <c r="Q149" s="374"/>
      <c r="R149" s="374"/>
      <c r="S149" s="374"/>
      <c r="T149" s="374"/>
      <c r="U149" s="374"/>
      <c r="V149" s="374"/>
      <c r="W149" s="374"/>
      <c r="X149" s="374"/>
      <c r="Y149" s="374"/>
      <c r="Z149" s="374"/>
      <c r="AA149" s="374"/>
      <c r="AB149" s="374"/>
      <c r="AC149" s="374"/>
      <c r="AD149" s="374"/>
      <c r="AE149" s="374"/>
      <c r="AF149" s="374"/>
      <c r="AG149" s="374"/>
      <c r="AH149" s="374"/>
      <c r="AI149" s="374"/>
      <c r="AJ149" s="374"/>
      <c r="AK149" s="374"/>
      <c r="AL149" s="374"/>
      <c r="AM149" s="374"/>
      <c r="AN149" s="374"/>
      <c r="AO149" s="374"/>
      <c r="AP149" s="374"/>
      <c r="AQ149" s="374"/>
      <c r="AR149" s="374"/>
      <c r="AS149" s="374"/>
      <c r="AT149" s="374"/>
    </row>
    <row r="150" ht="15.75" customHeight="1">
      <c r="A150" s="357"/>
      <c r="B150" s="391"/>
      <c r="C150" s="538"/>
      <c r="D150" s="360"/>
      <c r="E150" s="391"/>
      <c r="F150" s="408"/>
      <c r="G150" s="408"/>
      <c r="H150" s="384"/>
      <c r="I150" s="381"/>
      <c r="J150" s="381"/>
      <c r="K150" s="371"/>
      <c r="L150" s="378"/>
      <c r="M150" s="372"/>
      <c r="N150" s="372"/>
      <c r="O150" s="373"/>
      <c r="P150" s="374"/>
      <c r="Q150" s="374"/>
      <c r="R150" s="374"/>
      <c r="S150" s="374"/>
      <c r="T150" s="374"/>
      <c r="U150" s="374"/>
      <c r="V150" s="374"/>
      <c r="W150" s="374"/>
      <c r="X150" s="374"/>
      <c r="Y150" s="374"/>
      <c r="Z150" s="374"/>
      <c r="AA150" s="374"/>
      <c r="AB150" s="374"/>
      <c r="AC150" s="374"/>
      <c r="AD150" s="374"/>
      <c r="AE150" s="374"/>
      <c r="AF150" s="374"/>
      <c r="AG150" s="374"/>
      <c r="AH150" s="374"/>
      <c r="AI150" s="374"/>
      <c r="AJ150" s="374"/>
      <c r="AK150" s="374"/>
      <c r="AL150" s="374"/>
      <c r="AM150" s="374"/>
      <c r="AN150" s="374"/>
      <c r="AO150" s="374"/>
      <c r="AP150" s="374"/>
      <c r="AQ150" s="374"/>
      <c r="AR150" s="374"/>
      <c r="AS150" s="374"/>
      <c r="AT150" s="374"/>
    </row>
    <row r="151" ht="15.75" customHeight="1">
      <c r="A151" s="409"/>
      <c r="B151" s="274"/>
      <c r="C151" s="274"/>
      <c r="D151" s="343"/>
      <c r="E151" s="274"/>
      <c r="F151" s="157"/>
      <c r="G151" s="228"/>
      <c r="H151" s="384"/>
      <c r="I151" s="233"/>
      <c r="J151" s="233"/>
      <c r="K151" s="356"/>
      <c r="L151" s="70"/>
      <c r="M151" s="134"/>
      <c r="N151" s="134"/>
      <c r="O151" s="134"/>
      <c r="P151" s="134"/>
      <c r="Q151" s="134"/>
      <c r="R151" s="134"/>
      <c r="S151" s="134"/>
      <c r="T151" s="134"/>
      <c r="U151" s="134"/>
      <c r="V151" s="134"/>
      <c r="W151" s="134"/>
      <c r="X151" s="134"/>
      <c r="Y151" s="134"/>
      <c r="Z151" s="134"/>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row>
    <row r="152" ht="15.75" customHeight="1">
      <c r="A152" s="409"/>
      <c r="B152" s="274"/>
      <c r="C152" s="274"/>
      <c r="D152" s="343"/>
      <c r="E152" s="274"/>
      <c r="F152" s="157"/>
      <c r="G152" s="228"/>
      <c r="H152" s="384"/>
      <c r="I152" s="233"/>
      <c r="J152" s="233"/>
      <c r="K152" s="356"/>
      <c r="L152" s="70"/>
      <c r="M152" s="134"/>
      <c r="N152" s="134"/>
      <c r="O152" s="134"/>
      <c r="P152" s="134"/>
      <c r="Q152" s="134"/>
      <c r="R152" s="134"/>
      <c r="S152" s="134"/>
      <c r="T152" s="134"/>
      <c r="U152" s="134"/>
      <c r="V152" s="134"/>
      <c r="W152" s="134"/>
      <c r="X152" s="134"/>
      <c r="Y152" s="134"/>
      <c r="Z152" s="134"/>
      <c r="AA152" s="135"/>
      <c r="AB152" s="135"/>
      <c r="AC152" s="135"/>
      <c r="AD152" s="135"/>
      <c r="AE152" s="135"/>
      <c r="AF152" s="135"/>
      <c r="AG152" s="135"/>
      <c r="AH152" s="135"/>
      <c r="AI152" s="135"/>
      <c r="AJ152" s="135"/>
      <c r="AK152" s="135"/>
      <c r="AL152" s="135"/>
      <c r="AM152" s="135"/>
      <c r="AN152" s="135"/>
      <c r="AO152" s="135"/>
      <c r="AP152" s="135"/>
      <c r="AQ152" s="135"/>
      <c r="AR152" s="135"/>
      <c r="AS152" s="135"/>
      <c r="AT152" s="135"/>
    </row>
    <row r="153" ht="15.75" customHeight="1">
      <c r="A153" s="409"/>
      <c r="B153" s="274"/>
      <c r="C153" s="274"/>
      <c r="D153" s="343"/>
      <c r="E153" s="274"/>
      <c r="F153" s="157"/>
      <c r="G153" s="228"/>
      <c r="H153" s="384"/>
      <c r="I153" s="233"/>
      <c r="J153" s="233"/>
      <c r="K153" s="356"/>
      <c r="L153" s="70"/>
      <c r="M153" s="134"/>
      <c r="N153" s="134"/>
      <c r="O153" s="134"/>
      <c r="P153" s="134"/>
      <c r="Q153" s="134"/>
      <c r="R153" s="134"/>
      <c r="S153" s="134"/>
      <c r="T153" s="134"/>
      <c r="U153" s="134"/>
      <c r="V153" s="134"/>
      <c r="W153" s="134"/>
      <c r="X153" s="134"/>
      <c r="Y153" s="134"/>
      <c r="Z153" s="134"/>
      <c r="AA153" s="135"/>
      <c r="AB153" s="135"/>
      <c r="AC153" s="135"/>
      <c r="AD153" s="135"/>
      <c r="AE153" s="135"/>
      <c r="AF153" s="135"/>
      <c r="AG153" s="135"/>
      <c r="AH153" s="135"/>
      <c r="AI153" s="135"/>
      <c r="AJ153" s="135"/>
      <c r="AK153" s="135"/>
      <c r="AL153" s="135"/>
      <c r="AM153" s="135"/>
      <c r="AN153" s="135"/>
      <c r="AO153" s="135"/>
      <c r="AP153" s="135"/>
      <c r="AQ153" s="135"/>
      <c r="AR153" s="135"/>
      <c r="AS153" s="135"/>
      <c r="AT153" s="135"/>
    </row>
    <row r="154" ht="15.75" customHeight="1">
      <c r="A154" s="409"/>
      <c r="B154" s="274"/>
      <c r="C154" s="274"/>
      <c r="D154" s="343"/>
      <c r="E154" s="274"/>
      <c r="F154" s="157"/>
      <c r="G154" s="228"/>
      <c r="H154" s="384"/>
      <c r="I154" s="233"/>
      <c r="J154" s="292"/>
      <c r="K154" s="410"/>
      <c r="L154" s="115"/>
      <c r="M154" s="134"/>
      <c r="N154" s="134"/>
      <c r="O154" s="134"/>
      <c r="P154" s="134"/>
      <c r="Q154" s="134"/>
      <c r="R154" s="134"/>
      <c r="S154" s="134"/>
      <c r="T154" s="134"/>
      <c r="U154" s="134"/>
      <c r="V154" s="134"/>
      <c r="W154" s="134"/>
      <c r="X154" s="134"/>
      <c r="Y154" s="134"/>
      <c r="Z154" s="134"/>
      <c r="AA154" s="135"/>
      <c r="AB154" s="135"/>
      <c r="AC154" s="135"/>
      <c r="AD154" s="135"/>
      <c r="AE154" s="135"/>
      <c r="AF154" s="135"/>
      <c r="AG154" s="135"/>
      <c r="AH154" s="135"/>
      <c r="AI154" s="135"/>
      <c r="AJ154" s="135"/>
      <c r="AK154" s="135"/>
      <c r="AL154" s="135"/>
      <c r="AM154" s="135"/>
      <c r="AN154" s="135"/>
      <c r="AO154" s="135"/>
      <c r="AP154" s="135"/>
      <c r="AQ154" s="135"/>
      <c r="AR154" s="135"/>
      <c r="AS154" s="135"/>
      <c r="AT154" s="135"/>
    </row>
    <row r="155" ht="15.75" customHeight="1">
      <c r="A155" s="347"/>
      <c r="B155" s="411"/>
      <c r="C155" s="6"/>
      <c r="D155" s="412"/>
      <c r="E155" s="168"/>
      <c r="F155" s="171"/>
      <c r="G155" s="171"/>
      <c r="H155" s="171"/>
      <c r="I155" s="286"/>
      <c r="J155" s="413"/>
      <c r="K155" s="350"/>
      <c r="L155" s="350"/>
      <c r="M155" s="134"/>
      <c r="N155" s="134"/>
      <c r="O155" s="134"/>
      <c r="P155" s="134"/>
      <c r="Q155" s="134"/>
      <c r="R155" s="134"/>
      <c r="S155" s="134"/>
      <c r="T155" s="134"/>
      <c r="U155" s="134"/>
      <c r="V155" s="134"/>
      <c r="W155" s="134"/>
      <c r="X155" s="134"/>
      <c r="Y155" s="134"/>
      <c r="Z155" s="134"/>
      <c r="AA155" s="135"/>
      <c r="AB155" s="135"/>
      <c r="AC155" s="135"/>
      <c r="AD155" s="135"/>
      <c r="AE155" s="135"/>
      <c r="AF155" s="135"/>
      <c r="AG155" s="135"/>
      <c r="AH155" s="135"/>
      <c r="AI155" s="135"/>
      <c r="AJ155" s="135"/>
      <c r="AK155" s="135"/>
      <c r="AL155" s="135"/>
      <c r="AM155" s="135"/>
      <c r="AN155" s="135"/>
      <c r="AO155" s="135"/>
      <c r="AP155" s="135"/>
      <c r="AQ155" s="135"/>
      <c r="AR155" s="135"/>
      <c r="AS155" s="135"/>
      <c r="AT155" s="135"/>
    </row>
    <row r="156" ht="15.75" customHeight="1">
      <c r="A156" s="409"/>
      <c r="B156" s="274"/>
      <c r="C156" s="274"/>
      <c r="D156" s="343"/>
      <c r="E156" s="274"/>
      <c r="F156" s="157"/>
      <c r="G156" s="228"/>
      <c r="H156" s="343"/>
      <c r="I156" s="157"/>
      <c r="J156" s="233"/>
      <c r="K156" s="414"/>
      <c r="L156" s="70"/>
      <c r="M156" s="134"/>
      <c r="N156" s="134"/>
      <c r="O156" s="134"/>
      <c r="P156" s="134"/>
      <c r="Q156" s="134"/>
      <c r="R156" s="134"/>
      <c r="S156" s="134"/>
      <c r="T156" s="134"/>
      <c r="U156" s="134"/>
      <c r="V156" s="134"/>
      <c r="W156" s="134"/>
      <c r="X156" s="134"/>
      <c r="Y156" s="134"/>
      <c r="Z156" s="134"/>
      <c r="AA156" s="135"/>
      <c r="AB156" s="135"/>
      <c r="AC156" s="135"/>
      <c r="AD156" s="135"/>
      <c r="AE156" s="135"/>
      <c r="AF156" s="135"/>
      <c r="AG156" s="135"/>
      <c r="AH156" s="135"/>
      <c r="AI156" s="135"/>
      <c r="AJ156" s="135"/>
      <c r="AK156" s="135"/>
      <c r="AL156" s="135"/>
      <c r="AM156" s="135"/>
      <c r="AN156" s="135"/>
      <c r="AO156" s="135"/>
      <c r="AP156" s="135"/>
      <c r="AQ156" s="135"/>
      <c r="AR156" s="135"/>
      <c r="AS156" s="135"/>
      <c r="AT156" s="135"/>
    </row>
    <row r="157" ht="15.75" customHeight="1">
      <c r="A157" s="409"/>
      <c r="B157" s="274"/>
      <c r="C157" s="274"/>
      <c r="D157" s="343"/>
      <c r="E157" s="274"/>
      <c r="F157" s="157"/>
      <c r="G157" s="228"/>
      <c r="H157" s="343"/>
      <c r="I157" s="157"/>
      <c r="J157" s="233"/>
      <c r="K157" s="356"/>
      <c r="L157" s="70"/>
      <c r="M157" s="134"/>
      <c r="N157" s="134"/>
      <c r="O157" s="134"/>
      <c r="P157" s="134"/>
      <c r="Q157" s="134"/>
      <c r="R157" s="134"/>
      <c r="S157" s="134"/>
      <c r="T157" s="134"/>
      <c r="U157" s="134"/>
      <c r="V157" s="134"/>
      <c r="W157" s="134"/>
      <c r="X157" s="134"/>
      <c r="Y157" s="134"/>
      <c r="Z157" s="134"/>
      <c r="AA157" s="135"/>
      <c r="AB157" s="135"/>
      <c r="AC157" s="135"/>
      <c r="AD157" s="135"/>
      <c r="AE157" s="135"/>
      <c r="AF157" s="135"/>
      <c r="AG157" s="135"/>
      <c r="AH157" s="135"/>
      <c r="AI157" s="135"/>
      <c r="AJ157" s="135"/>
      <c r="AK157" s="135"/>
      <c r="AL157" s="135"/>
      <c r="AM157" s="135"/>
      <c r="AN157" s="135"/>
      <c r="AO157" s="135"/>
      <c r="AP157" s="135"/>
      <c r="AQ157" s="135"/>
      <c r="AR157" s="135"/>
      <c r="AS157" s="135"/>
      <c r="AT157" s="135"/>
    </row>
    <row r="158" ht="15.75" customHeight="1">
      <c r="A158" s="409"/>
      <c r="B158" s="274"/>
      <c r="C158" s="274"/>
      <c r="D158" s="343"/>
      <c r="E158" s="274"/>
      <c r="F158" s="157"/>
      <c r="G158" s="228"/>
      <c r="H158" s="343"/>
      <c r="I158" s="157"/>
      <c r="J158" s="233"/>
      <c r="K158" s="356"/>
      <c r="L158" s="70"/>
      <c r="M158" s="134"/>
      <c r="N158" s="134"/>
      <c r="O158" s="134"/>
      <c r="P158" s="134"/>
      <c r="Q158" s="134"/>
      <c r="R158" s="134"/>
      <c r="S158" s="134"/>
      <c r="T158" s="134"/>
      <c r="U158" s="134"/>
      <c r="V158" s="134"/>
      <c r="W158" s="134"/>
      <c r="X158" s="134"/>
      <c r="Y158" s="134"/>
      <c r="Z158" s="134"/>
      <c r="AA158" s="135"/>
      <c r="AB158" s="135"/>
      <c r="AC158" s="135"/>
      <c r="AD158" s="135"/>
      <c r="AE158" s="135"/>
      <c r="AF158" s="135"/>
      <c r="AG158" s="135"/>
      <c r="AH158" s="135"/>
      <c r="AI158" s="135"/>
      <c r="AJ158" s="135"/>
      <c r="AK158" s="135"/>
      <c r="AL158" s="135"/>
      <c r="AM158" s="135"/>
      <c r="AN158" s="135"/>
      <c r="AO158" s="135"/>
      <c r="AP158" s="135"/>
      <c r="AQ158" s="135"/>
      <c r="AR158" s="135"/>
      <c r="AS158" s="135"/>
      <c r="AT158" s="135"/>
    </row>
    <row r="159" ht="15.75" customHeight="1">
      <c r="A159" s="409"/>
      <c r="B159" s="274"/>
      <c r="C159" s="274"/>
      <c r="D159" s="343"/>
      <c r="E159" s="274"/>
      <c r="F159" s="157"/>
      <c r="G159" s="228"/>
      <c r="H159" s="343"/>
      <c r="I159" s="157"/>
      <c r="J159" s="233"/>
      <c r="K159" s="356"/>
      <c r="L159" s="70"/>
      <c r="M159" s="134"/>
      <c r="N159" s="134"/>
      <c r="O159" s="134"/>
      <c r="P159" s="134"/>
      <c r="Q159" s="134"/>
      <c r="R159" s="134"/>
      <c r="S159" s="134"/>
      <c r="T159" s="134"/>
      <c r="U159" s="134"/>
      <c r="V159" s="134"/>
      <c r="W159" s="134"/>
      <c r="X159" s="134"/>
      <c r="Y159" s="134"/>
      <c r="Z159" s="134"/>
      <c r="AA159" s="135"/>
      <c r="AB159" s="135"/>
      <c r="AC159" s="135"/>
      <c r="AD159" s="135"/>
      <c r="AE159" s="135"/>
      <c r="AF159" s="135"/>
      <c r="AG159" s="135"/>
      <c r="AH159" s="135"/>
      <c r="AI159" s="135"/>
      <c r="AJ159" s="135"/>
      <c r="AK159" s="135"/>
      <c r="AL159" s="135"/>
      <c r="AM159" s="135"/>
      <c r="AN159" s="135"/>
      <c r="AO159" s="135"/>
      <c r="AP159" s="135"/>
      <c r="AQ159" s="135"/>
      <c r="AR159" s="135"/>
      <c r="AS159" s="135"/>
      <c r="AT159" s="135"/>
    </row>
    <row r="160" ht="15.75" customHeight="1">
      <c r="A160" s="409"/>
      <c r="B160" s="274"/>
      <c r="C160" s="274"/>
      <c r="D160" s="343"/>
      <c r="E160" s="274"/>
      <c r="F160" s="157"/>
      <c r="G160" s="228"/>
      <c r="H160" s="343"/>
      <c r="I160" s="157"/>
      <c r="J160" s="233"/>
      <c r="K160" s="356"/>
      <c r="L160" s="70"/>
      <c r="M160" s="134"/>
      <c r="N160" s="134"/>
      <c r="O160" s="134"/>
      <c r="P160" s="134"/>
      <c r="Q160" s="134"/>
      <c r="R160" s="134"/>
      <c r="S160" s="134"/>
      <c r="T160" s="134"/>
      <c r="U160" s="134"/>
      <c r="V160" s="134"/>
      <c r="W160" s="134"/>
      <c r="X160" s="134"/>
      <c r="Y160" s="134"/>
      <c r="Z160" s="134"/>
      <c r="AA160" s="135"/>
      <c r="AB160" s="135"/>
      <c r="AC160" s="135"/>
      <c r="AD160" s="135"/>
      <c r="AE160" s="135"/>
      <c r="AF160" s="135"/>
      <c r="AG160" s="135"/>
      <c r="AH160" s="135"/>
      <c r="AI160" s="135"/>
      <c r="AJ160" s="135"/>
      <c r="AK160" s="135"/>
      <c r="AL160" s="135"/>
      <c r="AM160" s="135"/>
      <c r="AN160" s="135"/>
      <c r="AO160" s="135"/>
      <c r="AP160" s="135"/>
      <c r="AQ160" s="135"/>
      <c r="AR160" s="135"/>
      <c r="AS160" s="135"/>
      <c r="AT160" s="135"/>
    </row>
    <row r="161" ht="15.75" customHeight="1">
      <c r="A161" s="409"/>
      <c r="B161" s="274"/>
      <c r="C161" s="274"/>
      <c r="D161" s="343"/>
      <c r="E161" s="274"/>
      <c r="F161" s="157"/>
      <c r="G161" s="228"/>
      <c r="H161" s="343"/>
      <c r="I161" s="157"/>
      <c r="J161" s="233"/>
      <c r="K161" s="356"/>
      <c r="L161" s="70"/>
      <c r="M161" s="134"/>
      <c r="N161" s="134"/>
      <c r="O161" s="134"/>
      <c r="P161" s="134"/>
      <c r="Q161" s="134"/>
      <c r="R161" s="134"/>
      <c r="S161" s="134"/>
      <c r="T161" s="134"/>
      <c r="U161" s="134"/>
      <c r="V161" s="134"/>
      <c r="W161" s="134"/>
      <c r="X161" s="134"/>
      <c r="Y161" s="134"/>
      <c r="Z161" s="134"/>
      <c r="AA161" s="135"/>
      <c r="AB161" s="135"/>
      <c r="AC161" s="135"/>
      <c r="AD161" s="135"/>
      <c r="AE161" s="135"/>
      <c r="AF161" s="135"/>
      <c r="AG161" s="135"/>
      <c r="AH161" s="135"/>
      <c r="AI161" s="135"/>
      <c r="AJ161" s="135"/>
      <c r="AK161" s="135"/>
      <c r="AL161" s="135"/>
      <c r="AM161" s="135"/>
      <c r="AN161" s="135"/>
      <c r="AO161" s="135"/>
      <c r="AP161" s="135"/>
      <c r="AQ161" s="135"/>
      <c r="AR161" s="135"/>
      <c r="AS161" s="135"/>
      <c r="AT161" s="135"/>
    </row>
    <row r="162" ht="15.75" customHeight="1">
      <c r="A162" s="409"/>
      <c r="B162" s="274"/>
      <c r="C162" s="274"/>
      <c r="D162" s="343"/>
      <c r="E162" s="274"/>
      <c r="F162" s="157"/>
      <c r="G162" s="157"/>
      <c r="H162" s="343"/>
      <c r="I162" s="157"/>
      <c r="J162" s="233"/>
      <c r="K162" s="356"/>
      <c r="L162" s="70"/>
      <c r="M162" s="134"/>
      <c r="N162" s="134"/>
      <c r="O162" s="134"/>
      <c r="P162" s="134"/>
      <c r="Q162" s="134"/>
      <c r="R162" s="134"/>
      <c r="S162" s="134"/>
      <c r="T162" s="134"/>
      <c r="U162" s="134"/>
      <c r="V162" s="134"/>
      <c r="W162" s="134"/>
      <c r="X162" s="134"/>
      <c r="Y162" s="134"/>
      <c r="Z162" s="134"/>
      <c r="AA162" s="135"/>
      <c r="AB162" s="135"/>
      <c r="AC162" s="135"/>
      <c r="AD162" s="135"/>
      <c r="AE162" s="135"/>
      <c r="AF162" s="135"/>
      <c r="AG162" s="135"/>
      <c r="AH162" s="135"/>
      <c r="AI162" s="135"/>
      <c r="AJ162" s="135"/>
      <c r="AK162" s="135"/>
      <c r="AL162" s="135"/>
      <c r="AM162" s="135"/>
      <c r="AN162" s="135"/>
      <c r="AO162" s="135"/>
      <c r="AP162" s="135"/>
      <c r="AQ162" s="135"/>
      <c r="AR162" s="135"/>
      <c r="AS162" s="135"/>
      <c r="AT162" s="135"/>
    </row>
    <row r="163" ht="15.75" customHeight="1">
      <c r="A163" s="409"/>
      <c r="B163" s="274"/>
      <c r="C163" s="274"/>
      <c r="D163" s="343"/>
      <c r="E163" s="274"/>
      <c r="F163" s="157"/>
      <c r="G163" s="157"/>
      <c r="H163" s="343"/>
      <c r="I163" s="157"/>
      <c r="J163" s="233"/>
      <c r="K163" s="356"/>
      <c r="L163" s="70"/>
      <c r="M163" s="134"/>
      <c r="N163" s="134"/>
      <c r="O163" s="134"/>
      <c r="P163" s="134"/>
      <c r="Q163" s="134"/>
      <c r="R163" s="134"/>
      <c r="S163" s="134"/>
      <c r="T163" s="134"/>
      <c r="U163" s="134"/>
      <c r="V163" s="134"/>
      <c r="W163" s="134"/>
      <c r="X163" s="134"/>
      <c r="Y163" s="134"/>
      <c r="Z163" s="134"/>
      <c r="AA163" s="135"/>
      <c r="AB163" s="135"/>
      <c r="AC163" s="135"/>
      <c r="AD163" s="135"/>
      <c r="AE163" s="135"/>
      <c r="AF163" s="135"/>
      <c r="AG163" s="135"/>
      <c r="AH163" s="135"/>
      <c r="AI163" s="135"/>
      <c r="AJ163" s="135"/>
      <c r="AK163" s="135"/>
      <c r="AL163" s="135"/>
      <c r="AM163" s="135"/>
      <c r="AN163" s="135"/>
      <c r="AO163" s="135"/>
      <c r="AP163" s="135"/>
      <c r="AQ163" s="135"/>
      <c r="AR163" s="135"/>
      <c r="AS163" s="135"/>
      <c r="AT163" s="135"/>
    </row>
    <row r="164" ht="15.75" customHeight="1">
      <c r="A164" s="409"/>
      <c r="B164" s="274"/>
      <c r="C164" s="275"/>
      <c r="D164" s="343"/>
      <c r="E164" s="274"/>
      <c r="F164" s="157"/>
      <c r="G164" s="157"/>
      <c r="H164" s="343"/>
      <c r="I164" s="157"/>
      <c r="J164" s="233"/>
      <c r="K164" s="356"/>
      <c r="L164" s="70"/>
      <c r="M164" s="134"/>
      <c r="N164" s="134"/>
      <c r="O164" s="134"/>
      <c r="P164" s="134"/>
      <c r="Q164" s="134"/>
      <c r="R164" s="134"/>
      <c r="S164" s="134"/>
      <c r="T164" s="134"/>
      <c r="U164" s="134"/>
      <c r="V164" s="134"/>
      <c r="W164" s="134"/>
      <c r="X164" s="134"/>
      <c r="Y164" s="134"/>
      <c r="Z164" s="134"/>
      <c r="AA164" s="135"/>
      <c r="AB164" s="135"/>
      <c r="AC164" s="135"/>
      <c r="AD164" s="135"/>
      <c r="AE164" s="135"/>
      <c r="AF164" s="135"/>
      <c r="AG164" s="135"/>
      <c r="AH164" s="135"/>
      <c r="AI164" s="135"/>
      <c r="AJ164" s="135"/>
      <c r="AK164" s="135"/>
      <c r="AL164" s="135"/>
      <c r="AM164" s="135"/>
      <c r="AN164" s="135"/>
      <c r="AO164" s="135"/>
      <c r="AP164" s="135"/>
      <c r="AQ164" s="135"/>
      <c r="AR164" s="135"/>
      <c r="AS164" s="135"/>
      <c r="AT164" s="135"/>
    </row>
    <row r="165" ht="15.75" customHeight="1">
      <c r="A165" s="409"/>
      <c r="B165" s="274"/>
      <c r="C165" s="275"/>
      <c r="D165" s="343"/>
      <c r="E165" s="274"/>
      <c r="F165" s="157"/>
      <c r="G165" s="157"/>
      <c r="H165" s="343"/>
      <c r="I165" s="157"/>
      <c r="J165" s="233"/>
      <c r="K165" s="356"/>
      <c r="L165" s="70"/>
      <c r="M165" s="134"/>
      <c r="N165" s="134"/>
      <c r="O165" s="134"/>
      <c r="P165" s="134"/>
      <c r="Q165" s="134"/>
      <c r="R165" s="134"/>
      <c r="S165" s="134"/>
      <c r="T165" s="134"/>
      <c r="U165" s="134"/>
      <c r="V165" s="134"/>
      <c r="W165" s="134"/>
      <c r="X165" s="134"/>
      <c r="Y165" s="134"/>
      <c r="Z165" s="134"/>
      <c r="AA165" s="135"/>
      <c r="AB165" s="135"/>
      <c r="AC165" s="135"/>
      <c r="AD165" s="135"/>
      <c r="AE165" s="135"/>
      <c r="AF165" s="135"/>
      <c r="AG165" s="135"/>
      <c r="AH165" s="135"/>
      <c r="AI165" s="135"/>
      <c r="AJ165" s="135"/>
      <c r="AK165" s="135"/>
      <c r="AL165" s="135"/>
      <c r="AM165" s="135"/>
      <c r="AN165" s="135"/>
      <c r="AO165" s="135"/>
      <c r="AP165" s="135"/>
      <c r="AQ165" s="135"/>
      <c r="AR165" s="135"/>
      <c r="AS165" s="135"/>
      <c r="AT165" s="135"/>
    </row>
    <row r="166" ht="15.75" customHeight="1">
      <c r="A166" s="409"/>
      <c r="B166" s="274"/>
      <c r="C166" s="274"/>
      <c r="D166" s="343"/>
      <c r="E166" s="274"/>
      <c r="F166" s="157"/>
      <c r="G166" s="228"/>
      <c r="H166" s="343"/>
      <c r="I166" s="157"/>
      <c r="J166" s="233"/>
      <c r="K166" s="356"/>
      <c r="L166" s="70"/>
      <c r="M166" s="134"/>
      <c r="N166" s="134"/>
      <c r="O166" s="134"/>
      <c r="P166" s="134"/>
      <c r="Q166" s="134"/>
      <c r="R166" s="134"/>
      <c r="S166" s="134"/>
      <c r="T166" s="134"/>
      <c r="U166" s="134"/>
      <c r="V166" s="134"/>
      <c r="W166" s="134"/>
      <c r="X166" s="134"/>
      <c r="Y166" s="134"/>
      <c r="Z166" s="134"/>
      <c r="AA166" s="135"/>
      <c r="AB166" s="135"/>
      <c r="AC166" s="135"/>
      <c r="AD166" s="135"/>
      <c r="AE166" s="135"/>
      <c r="AF166" s="135"/>
      <c r="AG166" s="135"/>
      <c r="AH166" s="135"/>
      <c r="AI166" s="135"/>
      <c r="AJ166" s="135"/>
      <c r="AK166" s="135"/>
      <c r="AL166" s="135"/>
      <c r="AM166" s="135"/>
      <c r="AN166" s="135"/>
      <c r="AO166" s="135"/>
      <c r="AP166" s="135"/>
      <c r="AQ166" s="135"/>
      <c r="AR166" s="135"/>
      <c r="AS166" s="135"/>
      <c r="AT166" s="135"/>
    </row>
    <row r="167" ht="15.75" customHeight="1">
      <c r="A167" s="409"/>
      <c r="B167" s="274"/>
      <c r="C167" s="274"/>
      <c r="D167" s="343"/>
      <c r="E167" s="274"/>
      <c r="F167" s="157"/>
      <c r="G167" s="157"/>
      <c r="H167" s="343"/>
      <c r="I167" s="157"/>
      <c r="J167" s="233"/>
      <c r="K167" s="356"/>
      <c r="L167" s="70"/>
      <c r="M167" s="134"/>
      <c r="N167" s="134"/>
      <c r="O167" s="134"/>
      <c r="P167" s="134"/>
      <c r="Q167" s="134"/>
      <c r="R167" s="134"/>
      <c r="S167" s="134"/>
      <c r="T167" s="134"/>
      <c r="U167" s="134"/>
      <c r="V167" s="134"/>
      <c r="W167" s="134"/>
      <c r="X167" s="134"/>
      <c r="Y167" s="134"/>
      <c r="Z167" s="134"/>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row>
    <row r="168" ht="15.75" customHeight="1">
      <c r="A168" s="409"/>
      <c r="B168" s="274"/>
      <c r="C168" s="274"/>
      <c r="D168" s="343"/>
      <c r="E168" s="274"/>
      <c r="F168" s="157"/>
      <c r="G168" s="157"/>
      <c r="H168" s="343"/>
      <c r="I168" s="157"/>
      <c r="J168" s="233"/>
      <c r="K168" s="410"/>
      <c r="L168" s="70"/>
      <c r="M168" s="134"/>
      <c r="N168" s="134"/>
      <c r="O168" s="134"/>
      <c r="P168" s="134"/>
      <c r="Q168" s="134"/>
      <c r="R168" s="134"/>
      <c r="S168" s="134"/>
      <c r="T168" s="134"/>
      <c r="U168" s="134"/>
      <c r="V168" s="134"/>
      <c r="W168" s="134"/>
      <c r="X168" s="134"/>
      <c r="Y168" s="134"/>
      <c r="Z168" s="134"/>
      <c r="AA168" s="135"/>
      <c r="AB168" s="135"/>
      <c r="AC168" s="135"/>
      <c r="AD168" s="135"/>
      <c r="AE168" s="135"/>
      <c r="AF168" s="135"/>
      <c r="AG168" s="135"/>
      <c r="AH168" s="135"/>
      <c r="AI168" s="135"/>
      <c r="AJ168" s="135"/>
      <c r="AK168" s="135"/>
      <c r="AL168" s="135"/>
      <c r="AM168" s="135"/>
      <c r="AN168" s="135"/>
      <c r="AO168" s="135"/>
      <c r="AP168" s="135"/>
      <c r="AQ168" s="135"/>
      <c r="AR168" s="135"/>
      <c r="AS168" s="135"/>
      <c r="AT168" s="135"/>
    </row>
    <row r="169" ht="15.75" customHeight="1">
      <c r="A169" s="409"/>
      <c r="B169" s="274"/>
      <c r="C169" s="275"/>
      <c r="D169" s="343"/>
      <c r="E169" s="274"/>
      <c r="F169" s="157"/>
      <c r="G169" s="157"/>
      <c r="H169" s="343"/>
      <c r="I169" s="157"/>
      <c r="J169" s="233"/>
      <c r="K169" s="356"/>
      <c r="L169" s="70"/>
      <c r="M169" s="134"/>
      <c r="N169" s="134"/>
      <c r="O169" s="134"/>
      <c r="P169" s="134"/>
      <c r="Q169" s="134"/>
      <c r="R169" s="134"/>
      <c r="S169" s="134"/>
      <c r="T169" s="134"/>
      <c r="U169" s="134"/>
      <c r="V169" s="134"/>
      <c r="W169" s="134"/>
      <c r="X169" s="134"/>
      <c r="Y169" s="134"/>
      <c r="Z169" s="134"/>
      <c r="AA169" s="135"/>
      <c r="AB169" s="135"/>
      <c r="AC169" s="135"/>
      <c r="AD169" s="135"/>
      <c r="AE169" s="135"/>
      <c r="AF169" s="135"/>
      <c r="AG169" s="135"/>
      <c r="AH169" s="135"/>
      <c r="AI169" s="135"/>
      <c r="AJ169" s="135"/>
      <c r="AK169" s="135"/>
      <c r="AL169" s="135"/>
      <c r="AM169" s="135"/>
      <c r="AN169" s="135"/>
      <c r="AO169" s="135"/>
      <c r="AP169" s="135"/>
      <c r="AQ169" s="135"/>
      <c r="AR169" s="135"/>
      <c r="AS169" s="135"/>
      <c r="AT169" s="135"/>
    </row>
    <row r="170" ht="15.75" customHeight="1">
      <c r="A170" s="409"/>
      <c r="B170" s="274"/>
      <c r="C170" s="274"/>
      <c r="D170" s="343"/>
      <c r="E170" s="274"/>
      <c r="F170" s="157"/>
      <c r="G170" s="157"/>
      <c r="H170" s="343"/>
      <c r="I170" s="157"/>
      <c r="J170" s="233"/>
      <c r="K170" s="356"/>
      <c r="L170" s="70"/>
      <c r="M170" s="134"/>
      <c r="N170" s="134"/>
      <c r="O170" s="134"/>
      <c r="P170" s="134"/>
      <c r="Q170" s="134"/>
      <c r="R170" s="134"/>
      <c r="S170" s="134"/>
      <c r="T170" s="134"/>
      <c r="U170" s="134"/>
      <c r="V170" s="134"/>
      <c r="W170" s="134"/>
      <c r="X170" s="134"/>
      <c r="Y170" s="134"/>
      <c r="Z170" s="134"/>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row>
    <row r="171" ht="15.75" customHeight="1">
      <c r="A171" s="409"/>
      <c r="B171" s="274"/>
      <c r="C171" s="274"/>
      <c r="D171" s="343"/>
      <c r="E171" s="274"/>
      <c r="F171" s="157"/>
      <c r="G171" s="157"/>
      <c r="H171" s="343"/>
      <c r="I171" s="157"/>
      <c r="J171" s="233"/>
      <c r="K171" s="356"/>
      <c r="L171" s="70"/>
      <c r="M171" s="134"/>
      <c r="N171" s="134"/>
      <c r="O171" s="134"/>
      <c r="P171" s="134"/>
      <c r="Q171" s="134"/>
      <c r="R171" s="134"/>
      <c r="S171" s="134"/>
      <c r="T171" s="134"/>
      <c r="U171" s="134"/>
      <c r="V171" s="134"/>
      <c r="W171" s="134"/>
      <c r="X171" s="134"/>
      <c r="Y171" s="134"/>
      <c r="Z171" s="134"/>
      <c r="AA171" s="135"/>
      <c r="AB171" s="135"/>
      <c r="AC171" s="135"/>
      <c r="AD171" s="135"/>
      <c r="AE171" s="135"/>
      <c r="AF171" s="135"/>
      <c r="AG171" s="135"/>
      <c r="AH171" s="135"/>
      <c r="AI171" s="135"/>
      <c r="AJ171" s="135"/>
      <c r="AK171" s="135"/>
      <c r="AL171" s="135"/>
      <c r="AM171" s="135"/>
      <c r="AN171" s="135"/>
      <c r="AO171" s="135"/>
      <c r="AP171" s="135"/>
      <c r="AQ171" s="135"/>
      <c r="AR171" s="135"/>
      <c r="AS171" s="135"/>
      <c r="AT171" s="135"/>
    </row>
    <row r="172" ht="15.75" customHeight="1">
      <c r="A172" s="409"/>
      <c r="B172" s="274"/>
      <c r="C172" s="274"/>
      <c r="D172" s="343"/>
      <c r="E172" s="274"/>
      <c r="F172" s="157"/>
      <c r="G172" s="157"/>
      <c r="H172" s="343"/>
      <c r="I172" s="157"/>
      <c r="J172" s="233"/>
      <c r="K172" s="356"/>
      <c r="L172" s="70"/>
      <c r="M172" s="134"/>
      <c r="N172" s="134"/>
      <c r="O172" s="134"/>
      <c r="P172" s="134"/>
      <c r="Q172" s="134"/>
      <c r="R172" s="134"/>
      <c r="S172" s="134"/>
      <c r="T172" s="134"/>
      <c r="U172" s="134"/>
      <c r="V172" s="134"/>
      <c r="W172" s="134"/>
      <c r="X172" s="134"/>
      <c r="Y172" s="134"/>
      <c r="Z172" s="134"/>
      <c r="AA172" s="135"/>
      <c r="AB172" s="135"/>
      <c r="AC172" s="135"/>
      <c r="AD172" s="135"/>
      <c r="AE172" s="135"/>
      <c r="AF172" s="135"/>
      <c r="AG172" s="135"/>
      <c r="AH172" s="135"/>
      <c r="AI172" s="135"/>
      <c r="AJ172" s="135"/>
      <c r="AK172" s="135"/>
      <c r="AL172" s="135"/>
      <c r="AM172" s="135"/>
      <c r="AN172" s="135"/>
      <c r="AO172" s="135"/>
      <c r="AP172" s="135"/>
      <c r="AQ172" s="135"/>
      <c r="AR172" s="135"/>
      <c r="AS172" s="135"/>
      <c r="AT172" s="135"/>
    </row>
    <row r="173" ht="15.75" customHeight="1">
      <c r="A173" s="409"/>
      <c r="B173" s="274"/>
      <c r="C173" s="274"/>
      <c r="D173" s="343"/>
      <c r="E173" s="274"/>
      <c r="F173" s="157"/>
      <c r="G173" s="157"/>
      <c r="H173" s="343"/>
      <c r="I173" s="157"/>
      <c r="J173" s="233"/>
      <c r="K173" s="356"/>
      <c r="L173" s="70"/>
      <c r="M173" s="134"/>
      <c r="N173" s="134"/>
      <c r="O173" s="134"/>
      <c r="P173" s="134"/>
      <c r="Q173" s="134"/>
      <c r="R173" s="134"/>
      <c r="S173" s="134"/>
      <c r="T173" s="134"/>
      <c r="U173" s="134"/>
      <c r="V173" s="134"/>
      <c r="W173" s="134"/>
      <c r="X173" s="134"/>
      <c r="Y173" s="134"/>
      <c r="Z173" s="134"/>
      <c r="AA173" s="135"/>
      <c r="AB173" s="135"/>
      <c r="AC173" s="135"/>
      <c r="AD173" s="135"/>
      <c r="AE173" s="135"/>
      <c r="AF173" s="135"/>
      <c r="AG173" s="135"/>
      <c r="AH173" s="135"/>
      <c r="AI173" s="135"/>
      <c r="AJ173" s="135"/>
      <c r="AK173" s="135"/>
      <c r="AL173" s="135"/>
      <c r="AM173" s="135"/>
      <c r="AN173" s="135"/>
      <c r="AO173" s="135"/>
      <c r="AP173" s="135"/>
      <c r="AQ173" s="135"/>
      <c r="AR173" s="135"/>
      <c r="AS173" s="135"/>
      <c r="AT173" s="135"/>
    </row>
    <row r="174" ht="15.75" customHeight="1">
      <c r="A174" s="409"/>
      <c r="B174" s="274"/>
      <c r="C174" s="274"/>
      <c r="D174" s="343"/>
      <c r="E174" s="274"/>
      <c r="F174" s="157"/>
      <c r="G174" s="157"/>
      <c r="H174" s="343"/>
      <c r="I174" s="157"/>
      <c r="J174" s="233"/>
      <c r="K174" s="356"/>
      <c r="L174" s="70"/>
      <c r="M174" s="134"/>
      <c r="N174" s="134"/>
      <c r="O174" s="134"/>
      <c r="P174" s="134"/>
      <c r="Q174" s="134"/>
      <c r="R174" s="134"/>
      <c r="S174" s="134"/>
      <c r="T174" s="134"/>
      <c r="U174" s="134"/>
      <c r="V174" s="134"/>
      <c r="W174" s="134"/>
      <c r="X174" s="134"/>
      <c r="Y174" s="134"/>
      <c r="Z174" s="134"/>
      <c r="AA174" s="135"/>
      <c r="AB174" s="135"/>
      <c r="AC174" s="135"/>
      <c r="AD174" s="135"/>
      <c r="AE174" s="135"/>
      <c r="AF174" s="135"/>
      <c r="AG174" s="135"/>
      <c r="AH174" s="135"/>
      <c r="AI174" s="135"/>
      <c r="AJ174" s="135"/>
      <c r="AK174" s="135"/>
      <c r="AL174" s="135"/>
      <c r="AM174" s="135"/>
      <c r="AN174" s="135"/>
      <c r="AO174" s="135"/>
      <c r="AP174" s="135"/>
      <c r="AQ174" s="135"/>
      <c r="AR174" s="135"/>
      <c r="AS174" s="135"/>
      <c r="AT174" s="135"/>
    </row>
    <row r="175" ht="15.75" customHeight="1">
      <c r="A175" s="415"/>
      <c r="B175" s="275"/>
      <c r="C175" s="275"/>
      <c r="D175" s="343"/>
      <c r="E175" s="275"/>
      <c r="F175" s="157"/>
      <c r="G175" s="157"/>
      <c r="H175" s="343"/>
      <c r="I175" s="157"/>
      <c r="J175" s="233"/>
      <c r="K175" s="356"/>
      <c r="L175" s="70"/>
      <c r="M175" s="134"/>
      <c r="N175" s="134"/>
      <c r="O175" s="134"/>
      <c r="P175" s="134"/>
      <c r="Q175" s="134"/>
      <c r="R175" s="134"/>
      <c r="S175" s="134"/>
      <c r="T175" s="134"/>
      <c r="U175" s="134"/>
      <c r="V175" s="134"/>
      <c r="W175" s="134"/>
      <c r="X175" s="134"/>
      <c r="Y175" s="134"/>
      <c r="Z175" s="134"/>
      <c r="AA175" s="135"/>
      <c r="AB175" s="135"/>
      <c r="AC175" s="135"/>
      <c r="AD175" s="135"/>
      <c r="AE175" s="135"/>
      <c r="AF175" s="135"/>
      <c r="AG175" s="135"/>
      <c r="AH175" s="135"/>
      <c r="AI175" s="135"/>
      <c r="AJ175" s="135"/>
      <c r="AK175" s="135"/>
      <c r="AL175" s="135"/>
      <c r="AM175" s="135"/>
      <c r="AN175" s="135"/>
      <c r="AO175" s="135"/>
      <c r="AP175" s="135"/>
      <c r="AQ175" s="135"/>
      <c r="AR175" s="135"/>
      <c r="AS175" s="135"/>
      <c r="AT175" s="135"/>
    </row>
    <row r="176" ht="15.75" customHeight="1">
      <c r="A176" s="347"/>
      <c r="B176" s="411"/>
      <c r="C176" s="6"/>
      <c r="D176" s="412"/>
      <c r="E176" s="168"/>
      <c r="F176" s="171"/>
      <c r="G176" s="171"/>
      <c r="H176" s="171"/>
      <c r="I176" s="286"/>
      <c r="J176" s="413"/>
      <c r="K176" s="350"/>
      <c r="L176" s="350"/>
      <c r="M176" s="134"/>
      <c r="N176" s="134"/>
      <c r="O176" s="134"/>
      <c r="P176" s="134"/>
      <c r="Q176" s="134"/>
      <c r="R176" s="134"/>
      <c r="S176" s="134"/>
      <c r="T176" s="134"/>
      <c r="U176" s="134"/>
      <c r="V176" s="134"/>
      <c r="W176" s="134"/>
      <c r="X176" s="134"/>
      <c r="Y176" s="134"/>
      <c r="Z176" s="134"/>
      <c r="AA176" s="135"/>
      <c r="AB176" s="135"/>
      <c r="AC176" s="135"/>
      <c r="AD176" s="135"/>
      <c r="AE176" s="135"/>
      <c r="AF176" s="135"/>
      <c r="AG176" s="135"/>
      <c r="AH176" s="135"/>
      <c r="AI176" s="135"/>
      <c r="AJ176" s="135"/>
      <c r="AK176" s="135"/>
      <c r="AL176" s="135"/>
      <c r="AM176" s="135"/>
      <c r="AN176" s="135"/>
      <c r="AO176" s="135"/>
      <c r="AP176" s="135"/>
      <c r="AQ176" s="135"/>
      <c r="AR176" s="135"/>
      <c r="AS176" s="135"/>
      <c r="AT176" s="135"/>
    </row>
    <row r="177" ht="15.75" customHeight="1">
      <c r="A177" s="278"/>
      <c r="B177" s="274"/>
      <c r="C177" s="274"/>
      <c r="D177" s="157"/>
      <c r="E177" s="274"/>
      <c r="F177" s="157"/>
      <c r="G177" s="228"/>
      <c r="H177" s="228"/>
      <c r="I177" s="157"/>
      <c r="J177" s="233"/>
      <c r="K177" s="416"/>
      <c r="L177" s="70"/>
      <c r="M177" s="134"/>
      <c r="N177" s="134"/>
      <c r="O177" s="134"/>
      <c r="P177" s="134"/>
      <c r="Q177" s="134"/>
      <c r="R177" s="134"/>
      <c r="S177" s="134"/>
      <c r="T177" s="134"/>
      <c r="U177" s="134"/>
      <c r="V177" s="134"/>
      <c r="W177" s="134"/>
      <c r="X177" s="134"/>
      <c r="Y177" s="134"/>
      <c r="Z177" s="134"/>
      <c r="AA177" s="135"/>
      <c r="AB177" s="135"/>
      <c r="AC177" s="135"/>
      <c r="AD177" s="135"/>
      <c r="AE177" s="135"/>
      <c r="AF177" s="135"/>
      <c r="AG177" s="135"/>
      <c r="AH177" s="135"/>
      <c r="AI177" s="135"/>
      <c r="AJ177" s="135"/>
      <c r="AK177" s="135"/>
      <c r="AL177" s="135"/>
      <c r="AM177" s="135"/>
      <c r="AN177" s="135"/>
      <c r="AO177" s="135"/>
      <c r="AP177" s="135"/>
      <c r="AQ177" s="135"/>
      <c r="AR177" s="135"/>
      <c r="AS177" s="135"/>
      <c r="AT177" s="135"/>
    </row>
    <row r="178" ht="15.75" customHeight="1">
      <c r="A178" s="278"/>
      <c r="B178" s="274"/>
      <c r="C178" s="274"/>
      <c r="D178" s="157"/>
      <c r="E178" s="274"/>
      <c r="F178" s="157"/>
      <c r="G178" s="228"/>
      <c r="H178" s="228"/>
      <c r="I178" s="157"/>
      <c r="J178" s="233"/>
      <c r="K178" s="416"/>
      <c r="L178" s="70"/>
      <c r="M178" s="134"/>
      <c r="N178" s="134"/>
      <c r="O178" s="134"/>
      <c r="P178" s="134"/>
      <c r="Q178" s="134"/>
      <c r="R178" s="134"/>
      <c r="S178" s="134"/>
      <c r="T178" s="134"/>
      <c r="U178" s="134"/>
      <c r="V178" s="134"/>
      <c r="W178" s="134"/>
      <c r="X178" s="134"/>
      <c r="Y178" s="134"/>
      <c r="Z178" s="134"/>
      <c r="AA178" s="135"/>
      <c r="AB178" s="135"/>
      <c r="AC178" s="135"/>
      <c r="AD178" s="135"/>
      <c r="AE178" s="135"/>
      <c r="AF178" s="135"/>
      <c r="AG178" s="135"/>
      <c r="AH178" s="135"/>
      <c r="AI178" s="135"/>
      <c r="AJ178" s="135"/>
      <c r="AK178" s="135"/>
      <c r="AL178" s="135"/>
      <c r="AM178" s="135"/>
      <c r="AN178" s="135"/>
      <c r="AO178" s="135"/>
      <c r="AP178" s="135"/>
      <c r="AQ178" s="135"/>
      <c r="AR178" s="135"/>
      <c r="AS178" s="135"/>
      <c r="AT178" s="135"/>
    </row>
    <row r="179" ht="15.75" customHeight="1">
      <c r="A179" s="278"/>
      <c r="B179" s="274"/>
      <c r="C179" s="274"/>
      <c r="D179" s="157"/>
      <c r="E179" s="274"/>
      <c r="F179" s="157"/>
      <c r="G179" s="228"/>
      <c r="H179" s="228"/>
      <c r="I179" s="157"/>
      <c r="J179" s="233"/>
      <c r="K179" s="416"/>
      <c r="L179" s="70"/>
      <c r="M179" s="134"/>
      <c r="N179" s="134"/>
      <c r="O179" s="134"/>
      <c r="P179" s="134"/>
      <c r="Q179" s="134"/>
      <c r="R179" s="134"/>
      <c r="S179" s="134"/>
      <c r="T179" s="134"/>
      <c r="U179" s="134"/>
      <c r="V179" s="134"/>
      <c r="W179" s="134"/>
      <c r="X179" s="134"/>
      <c r="Y179" s="134"/>
      <c r="Z179" s="134"/>
      <c r="AA179" s="135"/>
      <c r="AB179" s="135"/>
      <c r="AC179" s="135"/>
      <c r="AD179" s="135"/>
      <c r="AE179" s="135"/>
      <c r="AF179" s="135"/>
      <c r="AG179" s="135"/>
      <c r="AH179" s="135"/>
      <c r="AI179" s="135"/>
      <c r="AJ179" s="135"/>
      <c r="AK179" s="135"/>
      <c r="AL179" s="135"/>
      <c r="AM179" s="135"/>
      <c r="AN179" s="135"/>
      <c r="AO179" s="135"/>
      <c r="AP179" s="135"/>
      <c r="AQ179" s="135"/>
      <c r="AR179" s="135"/>
      <c r="AS179" s="135"/>
      <c r="AT179" s="135"/>
    </row>
    <row r="180" ht="15.75" customHeight="1">
      <c r="A180" s="278"/>
      <c r="B180" s="274"/>
      <c r="C180" s="274"/>
      <c r="D180" s="157"/>
      <c r="E180" s="274"/>
      <c r="F180" s="157"/>
      <c r="G180" s="228"/>
      <c r="H180" s="228"/>
      <c r="I180" s="157"/>
      <c r="J180" s="233"/>
      <c r="K180" s="416"/>
      <c r="L180" s="70"/>
      <c r="M180" s="134"/>
      <c r="N180" s="134"/>
      <c r="O180" s="134"/>
      <c r="P180" s="134"/>
      <c r="Q180" s="134"/>
      <c r="R180" s="134"/>
      <c r="S180" s="134"/>
      <c r="T180" s="134"/>
      <c r="U180" s="134"/>
      <c r="V180" s="134"/>
      <c r="W180" s="134"/>
      <c r="X180" s="134"/>
      <c r="Y180" s="134"/>
      <c r="Z180" s="134"/>
      <c r="AA180" s="135"/>
      <c r="AB180" s="135"/>
      <c r="AC180" s="135"/>
      <c r="AD180" s="135"/>
      <c r="AE180" s="135"/>
      <c r="AF180" s="135"/>
      <c r="AG180" s="135"/>
      <c r="AH180" s="135"/>
      <c r="AI180" s="135"/>
      <c r="AJ180" s="135"/>
      <c r="AK180" s="135"/>
      <c r="AL180" s="135"/>
      <c r="AM180" s="135"/>
      <c r="AN180" s="135"/>
      <c r="AO180" s="135"/>
      <c r="AP180" s="135"/>
      <c r="AQ180" s="135"/>
      <c r="AR180" s="135"/>
      <c r="AS180" s="135"/>
      <c r="AT180" s="135"/>
    </row>
    <row r="181" ht="15.75" customHeight="1">
      <c r="A181" s="278"/>
      <c r="B181" s="274"/>
      <c r="C181" s="274"/>
      <c r="D181" s="157"/>
      <c r="E181" s="274"/>
      <c r="F181" s="157"/>
      <c r="G181" s="157"/>
      <c r="H181" s="157"/>
      <c r="I181" s="157"/>
      <c r="J181" s="233"/>
      <c r="K181" s="416"/>
      <c r="L181" s="70"/>
      <c r="M181" s="134"/>
      <c r="N181" s="134"/>
      <c r="O181" s="134"/>
      <c r="P181" s="134"/>
      <c r="Q181" s="134"/>
      <c r="R181" s="134"/>
      <c r="S181" s="134"/>
      <c r="T181" s="134"/>
      <c r="U181" s="134"/>
      <c r="V181" s="134"/>
      <c r="W181" s="134"/>
      <c r="X181" s="134"/>
      <c r="Y181" s="134"/>
      <c r="Z181" s="134"/>
      <c r="AA181" s="135"/>
      <c r="AB181" s="135"/>
      <c r="AC181" s="135"/>
      <c r="AD181" s="135"/>
      <c r="AE181" s="135"/>
      <c r="AF181" s="135"/>
      <c r="AG181" s="135"/>
      <c r="AH181" s="135"/>
      <c r="AI181" s="135"/>
      <c r="AJ181" s="135"/>
      <c r="AK181" s="135"/>
      <c r="AL181" s="135"/>
      <c r="AM181" s="135"/>
      <c r="AN181" s="135"/>
      <c r="AO181" s="135"/>
      <c r="AP181" s="135"/>
      <c r="AQ181" s="135"/>
      <c r="AR181" s="135"/>
      <c r="AS181" s="135"/>
      <c r="AT181" s="135"/>
    </row>
    <row r="182" ht="15.75" customHeight="1">
      <c r="A182" s="278"/>
      <c r="B182" s="274"/>
      <c r="C182" s="274"/>
      <c r="D182" s="157"/>
      <c r="E182" s="274"/>
      <c r="F182" s="157"/>
      <c r="G182" s="157"/>
      <c r="H182" s="157"/>
      <c r="I182" s="157"/>
      <c r="J182" s="233"/>
      <c r="K182" s="416"/>
      <c r="L182" s="70"/>
      <c r="M182" s="134"/>
      <c r="N182" s="134"/>
      <c r="O182" s="134"/>
      <c r="P182" s="134"/>
      <c r="Q182" s="134"/>
      <c r="R182" s="134"/>
      <c r="S182" s="134"/>
      <c r="T182" s="134"/>
      <c r="U182" s="134"/>
      <c r="V182" s="134"/>
      <c r="W182" s="134"/>
      <c r="X182" s="134"/>
      <c r="Y182" s="134"/>
      <c r="Z182" s="134"/>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row>
    <row r="183" ht="15.75" customHeight="1">
      <c r="A183" s="278"/>
      <c r="B183" s="274"/>
      <c r="C183" s="274"/>
      <c r="D183" s="157"/>
      <c r="E183" s="274"/>
      <c r="F183" s="157"/>
      <c r="G183" s="157"/>
      <c r="H183" s="157"/>
      <c r="I183" s="157"/>
      <c r="J183" s="233"/>
      <c r="K183" s="416"/>
      <c r="L183" s="70"/>
      <c r="M183" s="134"/>
      <c r="N183" s="134"/>
      <c r="O183" s="134"/>
      <c r="P183" s="134"/>
      <c r="Q183" s="134"/>
      <c r="R183" s="134"/>
      <c r="S183" s="134"/>
      <c r="T183" s="134"/>
      <c r="U183" s="134"/>
      <c r="V183" s="134"/>
      <c r="W183" s="134"/>
      <c r="X183" s="134"/>
      <c r="Y183" s="134"/>
      <c r="Z183" s="134"/>
      <c r="AA183" s="135"/>
      <c r="AB183" s="135"/>
      <c r="AC183" s="135"/>
      <c r="AD183" s="135"/>
      <c r="AE183" s="135"/>
      <c r="AF183" s="135"/>
      <c r="AG183" s="135"/>
      <c r="AH183" s="135"/>
      <c r="AI183" s="135"/>
      <c r="AJ183" s="135"/>
      <c r="AK183" s="135"/>
      <c r="AL183" s="135"/>
      <c r="AM183" s="135"/>
      <c r="AN183" s="135"/>
      <c r="AO183" s="135"/>
      <c r="AP183" s="135"/>
      <c r="AQ183" s="135"/>
      <c r="AR183" s="135"/>
      <c r="AS183" s="135"/>
      <c r="AT183" s="135"/>
    </row>
    <row r="184" ht="15.75" customHeight="1">
      <c r="A184" s="278"/>
      <c r="B184" s="274"/>
      <c r="C184" s="274"/>
      <c r="D184" s="157"/>
      <c r="E184" s="274"/>
      <c r="F184" s="157"/>
      <c r="G184" s="157"/>
      <c r="H184" s="157"/>
      <c r="I184" s="157"/>
      <c r="J184" s="233"/>
      <c r="K184" s="416"/>
      <c r="L184" s="70"/>
      <c r="M184" s="134"/>
      <c r="N184" s="134"/>
      <c r="O184" s="134"/>
      <c r="P184" s="134"/>
      <c r="Q184" s="134"/>
      <c r="R184" s="134"/>
      <c r="S184" s="134"/>
      <c r="T184" s="134"/>
      <c r="U184" s="134"/>
      <c r="V184" s="134"/>
      <c r="W184" s="134"/>
      <c r="X184" s="134"/>
      <c r="Y184" s="134"/>
      <c r="Z184" s="134"/>
      <c r="AA184" s="135"/>
      <c r="AB184" s="135"/>
      <c r="AC184" s="135"/>
      <c r="AD184" s="135"/>
      <c r="AE184" s="135"/>
      <c r="AF184" s="135"/>
      <c r="AG184" s="135"/>
      <c r="AH184" s="135"/>
      <c r="AI184" s="135"/>
      <c r="AJ184" s="135"/>
      <c r="AK184" s="135"/>
      <c r="AL184" s="135"/>
      <c r="AM184" s="135"/>
      <c r="AN184" s="135"/>
      <c r="AO184" s="135"/>
      <c r="AP184" s="135"/>
      <c r="AQ184" s="135"/>
      <c r="AR184" s="135"/>
      <c r="AS184" s="135"/>
      <c r="AT184" s="135"/>
    </row>
    <row r="185" ht="15.75" customHeight="1">
      <c r="A185" s="278"/>
      <c r="B185" s="274"/>
      <c r="C185" s="274"/>
      <c r="D185" s="157"/>
      <c r="E185" s="274"/>
      <c r="F185" s="157"/>
      <c r="G185" s="157"/>
      <c r="H185" s="157"/>
      <c r="I185" s="157"/>
      <c r="J185" s="233"/>
      <c r="K185" s="416"/>
      <c r="L185" s="70"/>
      <c r="M185" s="134"/>
      <c r="N185" s="134"/>
      <c r="O185" s="134"/>
      <c r="P185" s="134"/>
      <c r="Q185" s="134"/>
      <c r="R185" s="134"/>
      <c r="S185" s="134"/>
      <c r="T185" s="134"/>
      <c r="U185" s="134"/>
      <c r="V185" s="134"/>
      <c r="W185" s="134"/>
      <c r="X185" s="134"/>
      <c r="Y185" s="134"/>
      <c r="Z185" s="134"/>
      <c r="AA185" s="135"/>
      <c r="AB185" s="135"/>
      <c r="AC185" s="135"/>
      <c r="AD185" s="135"/>
      <c r="AE185" s="135"/>
      <c r="AF185" s="135"/>
      <c r="AG185" s="135"/>
      <c r="AH185" s="135"/>
      <c r="AI185" s="135"/>
      <c r="AJ185" s="135"/>
      <c r="AK185" s="135"/>
      <c r="AL185" s="135"/>
      <c r="AM185" s="135"/>
      <c r="AN185" s="135"/>
      <c r="AO185" s="135"/>
      <c r="AP185" s="135"/>
      <c r="AQ185" s="135"/>
      <c r="AR185" s="135"/>
      <c r="AS185" s="135"/>
      <c r="AT185" s="135"/>
    </row>
    <row r="186" ht="15.75" customHeight="1">
      <c r="A186" s="278"/>
      <c r="B186" s="274"/>
      <c r="C186" s="274"/>
      <c r="D186" s="157"/>
      <c r="E186" s="274"/>
      <c r="F186" s="157"/>
      <c r="G186" s="157"/>
      <c r="H186" s="157"/>
      <c r="I186" s="157"/>
      <c r="J186" s="233"/>
      <c r="K186" s="416"/>
      <c r="L186" s="70"/>
      <c r="M186" s="134"/>
      <c r="N186" s="134"/>
      <c r="O186" s="134"/>
      <c r="P186" s="134"/>
      <c r="Q186" s="134"/>
      <c r="R186" s="134"/>
      <c r="S186" s="134"/>
      <c r="T186" s="134"/>
      <c r="U186" s="134"/>
      <c r="V186" s="134"/>
      <c r="W186" s="134"/>
      <c r="X186" s="134"/>
      <c r="Y186" s="134"/>
      <c r="Z186" s="134"/>
      <c r="AA186" s="135"/>
      <c r="AB186" s="135"/>
      <c r="AC186" s="135"/>
      <c r="AD186" s="135"/>
      <c r="AE186" s="135"/>
      <c r="AF186" s="135"/>
      <c r="AG186" s="135"/>
      <c r="AH186" s="135"/>
      <c r="AI186" s="135"/>
      <c r="AJ186" s="135"/>
      <c r="AK186" s="135"/>
      <c r="AL186" s="135"/>
      <c r="AM186" s="135"/>
      <c r="AN186" s="135"/>
      <c r="AO186" s="135"/>
      <c r="AP186" s="135"/>
      <c r="AQ186" s="135"/>
      <c r="AR186" s="135"/>
      <c r="AS186" s="135"/>
      <c r="AT186" s="135"/>
    </row>
    <row r="187" ht="15.75" customHeight="1">
      <c r="A187" s="278"/>
      <c r="B187" s="274"/>
      <c r="C187" s="274"/>
      <c r="D187" s="157"/>
      <c r="E187" s="274"/>
      <c r="F187" s="157"/>
      <c r="G187" s="157"/>
      <c r="H187" s="157"/>
      <c r="I187" s="157"/>
      <c r="J187" s="233"/>
      <c r="K187" s="416"/>
      <c r="L187" s="70"/>
      <c r="M187" s="134"/>
      <c r="N187" s="134"/>
      <c r="O187" s="134"/>
      <c r="P187" s="134"/>
      <c r="Q187" s="134"/>
      <c r="R187" s="134"/>
      <c r="S187" s="134"/>
      <c r="T187" s="134"/>
      <c r="U187" s="134"/>
      <c r="V187" s="134"/>
      <c r="W187" s="134"/>
      <c r="X187" s="134"/>
      <c r="Y187" s="134"/>
      <c r="Z187" s="134"/>
      <c r="AA187" s="135"/>
      <c r="AB187" s="135"/>
      <c r="AC187" s="135"/>
      <c r="AD187" s="135"/>
      <c r="AE187" s="135"/>
      <c r="AF187" s="135"/>
      <c r="AG187" s="135"/>
      <c r="AH187" s="135"/>
      <c r="AI187" s="135"/>
      <c r="AJ187" s="135"/>
      <c r="AK187" s="135"/>
      <c r="AL187" s="135"/>
      <c r="AM187" s="135"/>
      <c r="AN187" s="135"/>
      <c r="AO187" s="135"/>
      <c r="AP187" s="135"/>
      <c r="AQ187" s="135"/>
      <c r="AR187" s="135"/>
      <c r="AS187" s="135"/>
      <c r="AT187" s="135"/>
    </row>
    <row r="188" ht="15.75" customHeight="1">
      <c r="A188" s="278"/>
      <c r="B188" s="274"/>
      <c r="C188" s="274"/>
      <c r="D188" s="157"/>
      <c r="E188" s="274"/>
      <c r="F188" s="157"/>
      <c r="G188" s="157"/>
      <c r="H188" s="157"/>
      <c r="I188" s="157"/>
      <c r="J188" s="233"/>
      <c r="K188" s="416"/>
      <c r="L188" s="70"/>
      <c r="M188" s="134"/>
      <c r="N188" s="134"/>
      <c r="O188" s="134"/>
      <c r="P188" s="134"/>
      <c r="Q188" s="134"/>
      <c r="R188" s="134"/>
      <c r="S188" s="134"/>
      <c r="T188" s="134"/>
      <c r="U188" s="134"/>
      <c r="V188" s="134"/>
      <c r="W188" s="134"/>
      <c r="X188" s="134"/>
      <c r="Y188" s="134"/>
      <c r="Z188" s="134"/>
      <c r="AA188" s="135"/>
      <c r="AB188" s="135"/>
      <c r="AC188" s="135"/>
      <c r="AD188" s="135"/>
      <c r="AE188" s="135"/>
      <c r="AF188" s="135"/>
      <c r="AG188" s="135"/>
      <c r="AH188" s="135"/>
      <c r="AI188" s="135"/>
      <c r="AJ188" s="135"/>
      <c r="AK188" s="135"/>
      <c r="AL188" s="135"/>
      <c r="AM188" s="135"/>
      <c r="AN188" s="135"/>
      <c r="AO188" s="135"/>
      <c r="AP188" s="135"/>
      <c r="AQ188" s="135"/>
      <c r="AR188" s="135"/>
      <c r="AS188" s="135"/>
      <c r="AT188" s="135"/>
    </row>
    <row r="189" ht="15.75" customHeight="1">
      <c r="A189" s="278"/>
      <c r="B189" s="274"/>
      <c r="C189" s="274"/>
      <c r="D189" s="157"/>
      <c r="E189" s="274"/>
      <c r="F189" s="157"/>
      <c r="G189" s="228"/>
      <c r="H189" s="228"/>
      <c r="I189" s="157"/>
      <c r="J189" s="233"/>
      <c r="K189" s="416"/>
      <c r="L189" s="70"/>
      <c r="M189" s="134"/>
      <c r="N189" s="134"/>
      <c r="O189" s="134"/>
      <c r="P189" s="134"/>
      <c r="Q189" s="134"/>
      <c r="R189" s="134"/>
      <c r="S189" s="134"/>
      <c r="T189" s="134"/>
      <c r="U189" s="134"/>
      <c r="V189" s="134"/>
      <c r="W189" s="134"/>
      <c r="X189" s="134"/>
      <c r="Y189" s="134"/>
      <c r="Z189" s="134"/>
      <c r="AA189" s="135"/>
      <c r="AB189" s="135"/>
      <c r="AC189" s="135"/>
      <c r="AD189" s="135"/>
      <c r="AE189" s="135"/>
      <c r="AF189" s="135"/>
      <c r="AG189" s="135"/>
      <c r="AH189" s="135"/>
      <c r="AI189" s="135"/>
      <c r="AJ189" s="135"/>
      <c r="AK189" s="135"/>
      <c r="AL189" s="135"/>
      <c r="AM189" s="135"/>
      <c r="AN189" s="135"/>
      <c r="AO189" s="135"/>
      <c r="AP189" s="135"/>
      <c r="AQ189" s="135"/>
      <c r="AR189" s="135"/>
      <c r="AS189" s="135"/>
      <c r="AT189" s="135"/>
    </row>
    <row r="190" ht="15.75" customHeight="1">
      <c r="A190" s="278"/>
      <c r="B190" s="274"/>
      <c r="C190" s="274"/>
      <c r="D190" s="343"/>
      <c r="E190" s="274"/>
      <c r="F190" s="157"/>
      <c r="G190" s="157"/>
      <c r="H190" s="343"/>
      <c r="I190" s="157"/>
      <c r="J190" s="233"/>
      <c r="K190" s="416"/>
      <c r="L190" s="70"/>
      <c r="M190" s="134"/>
      <c r="N190" s="134"/>
      <c r="O190" s="134"/>
      <c r="P190" s="134"/>
      <c r="Q190" s="134"/>
      <c r="R190" s="134"/>
      <c r="S190" s="134"/>
      <c r="T190" s="134"/>
      <c r="U190" s="134"/>
      <c r="V190" s="134"/>
      <c r="W190" s="134"/>
      <c r="X190" s="134"/>
      <c r="Y190" s="134"/>
      <c r="Z190" s="134"/>
      <c r="AA190" s="135"/>
      <c r="AB190" s="135"/>
      <c r="AC190" s="135"/>
      <c r="AD190" s="135"/>
      <c r="AE190" s="135"/>
      <c r="AF190" s="135"/>
      <c r="AG190" s="135"/>
      <c r="AH190" s="135"/>
      <c r="AI190" s="135"/>
      <c r="AJ190" s="135"/>
      <c r="AK190" s="135"/>
      <c r="AL190" s="135"/>
      <c r="AM190" s="135"/>
      <c r="AN190" s="135"/>
      <c r="AO190" s="135"/>
      <c r="AP190" s="135"/>
      <c r="AQ190" s="135"/>
      <c r="AR190" s="135"/>
      <c r="AS190" s="135"/>
      <c r="AT190" s="135"/>
    </row>
    <row r="191" ht="15.75" customHeight="1">
      <c r="A191" s="278"/>
      <c r="B191" s="274"/>
      <c r="C191" s="275"/>
      <c r="D191" s="343"/>
      <c r="E191" s="274"/>
      <c r="F191" s="70"/>
      <c r="G191" s="115"/>
      <c r="H191" s="362"/>
      <c r="I191" s="157"/>
      <c r="J191" s="233"/>
      <c r="K191" s="416"/>
      <c r="L191" s="70"/>
      <c r="M191" s="134"/>
      <c r="N191" s="134"/>
      <c r="O191" s="134"/>
      <c r="P191" s="134"/>
      <c r="Q191" s="134"/>
      <c r="R191" s="134"/>
      <c r="S191" s="134"/>
      <c r="T191" s="134"/>
      <c r="U191" s="134"/>
      <c r="V191" s="134"/>
      <c r="W191" s="134"/>
      <c r="X191" s="134"/>
      <c r="Y191" s="134"/>
      <c r="Z191" s="134"/>
      <c r="AA191" s="135"/>
      <c r="AB191" s="135"/>
      <c r="AC191" s="135"/>
      <c r="AD191" s="135"/>
      <c r="AE191" s="135"/>
      <c r="AF191" s="135"/>
      <c r="AG191" s="135"/>
      <c r="AH191" s="135"/>
      <c r="AI191" s="135"/>
      <c r="AJ191" s="135"/>
      <c r="AK191" s="135"/>
      <c r="AL191" s="135"/>
      <c r="AM191" s="135"/>
      <c r="AN191" s="135"/>
      <c r="AO191" s="135"/>
      <c r="AP191" s="135"/>
      <c r="AQ191" s="135"/>
      <c r="AR191" s="135"/>
      <c r="AS191" s="135"/>
      <c r="AT191" s="135"/>
    </row>
    <row r="192" ht="15.75" customHeight="1">
      <c r="A192" s="278"/>
      <c r="B192" s="274"/>
      <c r="C192" s="274"/>
      <c r="D192" s="343"/>
      <c r="E192" s="274"/>
      <c r="F192" s="70"/>
      <c r="G192" s="70"/>
      <c r="H192" s="417"/>
      <c r="I192" s="157"/>
      <c r="J192" s="233"/>
      <c r="K192" s="416"/>
      <c r="L192" s="70"/>
      <c r="M192" s="134"/>
      <c r="N192" s="134"/>
      <c r="O192" s="134"/>
      <c r="P192" s="134"/>
      <c r="Q192" s="134"/>
      <c r="R192" s="134"/>
      <c r="S192" s="134"/>
      <c r="T192" s="134"/>
      <c r="U192" s="134"/>
      <c r="V192" s="134"/>
      <c r="W192" s="134"/>
      <c r="X192" s="134"/>
      <c r="Y192" s="134"/>
      <c r="Z192" s="134"/>
      <c r="AA192" s="135"/>
      <c r="AB192" s="135"/>
      <c r="AC192" s="135"/>
      <c r="AD192" s="135"/>
      <c r="AE192" s="135"/>
      <c r="AF192" s="135"/>
      <c r="AG192" s="135"/>
      <c r="AH192" s="135"/>
      <c r="AI192" s="135"/>
      <c r="AJ192" s="135"/>
      <c r="AK192" s="135"/>
      <c r="AL192" s="135"/>
      <c r="AM192" s="135"/>
      <c r="AN192" s="135"/>
      <c r="AO192" s="135"/>
      <c r="AP192" s="135"/>
      <c r="AQ192" s="135"/>
      <c r="AR192" s="135"/>
      <c r="AS192" s="135"/>
      <c r="AT192" s="135"/>
    </row>
    <row r="193" ht="15.75" customHeight="1">
      <c r="A193" s="278"/>
      <c r="B193" s="274"/>
      <c r="C193" s="274"/>
      <c r="D193" s="343"/>
      <c r="E193" s="275"/>
      <c r="F193" s="70"/>
      <c r="G193" s="115"/>
      <c r="H193" s="417"/>
      <c r="I193" s="157"/>
      <c r="J193" s="233"/>
      <c r="K193" s="416"/>
      <c r="L193" s="70"/>
      <c r="M193" s="134"/>
      <c r="N193" s="134"/>
      <c r="O193" s="134"/>
      <c r="P193" s="134"/>
      <c r="Q193" s="134"/>
      <c r="R193" s="134"/>
      <c r="S193" s="134"/>
      <c r="T193" s="134"/>
      <c r="U193" s="134"/>
      <c r="V193" s="134"/>
      <c r="W193" s="134"/>
      <c r="X193" s="134"/>
      <c r="Y193" s="134"/>
      <c r="Z193" s="134"/>
      <c r="AA193" s="135"/>
      <c r="AB193" s="135"/>
      <c r="AC193" s="135"/>
      <c r="AD193" s="135"/>
      <c r="AE193" s="135"/>
      <c r="AF193" s="135"/>
      <c r="AG193" s="135"/>
      <c r="AH193" s="135"/>
      <c r="AI193" s="135"/>
      <c r="AJ193" s="135"/>
      <c r="AK193" s="135"/>
      <c r="AL193" s="135"/>
      <c r="AM193" s="135"/>
      <c r="AN193" s="135"/>
      <c r="AO193" s="135"/>
      <c r="AP193" s="135"/>
      <c r="AQ193" s="135"/>
      <c r="AR193" s="135"/>
      <c r="AS193" s="135"/>
      <c r="AT193" s="135"/>
    </row>
    <row r="194" ht="15.75" customHeight="1">
      <c r="A194" s="278"/>
      <c r="B194" s="275"/>
      <c r="C194" s="275"/>
      <c r="D194" s="343"/>
      <c r="E194" s="274"/>
      <c r="F194" s="70"/>
      <c r="G194" s="115"/>
      <c r="H194" s="417"/>
      <c r="I194" s="157"/>
      <c r="J194" s="233"/>
      <c r="K194" s="416"/>
      <c r="L194" s="70"/>
      <c r="M194" s="134"/>
      <c r="N194" s="134"/>
      <c r="O194" s="134"/>
      <c r="P194" s="134"/>
      <c r="Q194" s="134"/>
      <c r="R194" s="134"/>
      <c r="S194" s="134"/>
      <c r="T194" s="134"/>
      <c r="U194" s="134"/>
      <c r="V194" s="134"/>
      <c r="W194" s="134"/>
      <c r="X194" s="134"/>
      <c r="Y194" s="134"/>
      <c r="Z194" s="134"/>
      <c r="AA194" s="135"/>
      <c r="AB194" s="135"/>
      <c r="AC194" s="135"/>
      <c r="AD194" s="135"/>
      <c r="AE194" s="135"/>
      <c r="AF194" s="135"/>
      <c r="AG194" s="135"/>
      <c r="AH194" s="135"/>
      <c r="AI194" s="135"/>
      <c r="AJ194" s="135"/>
      <c r="AK194" s="135"/>
      <c r="AL194" s="135"/>
      <c r="AM194" s="135"/>
      <c r="AN194" s="135"/>
      <c r="AO194" s="135"/>
      <c r="AP194" s="135"/>
      <c r="AQ194" s="135"/>
      <c r="AR194" s="135"/>
      <c r="AS194" s="135"/>
      <c r="AT194" s="135"/>
    </row>
    <row r="195" ht="15.75" customHeight="1">
      <c r="A195" s="278"/>
      <c r="B195" s="274"/>
      <c r="C195" s="275"/>
      <c r="D195" s="343"/>
      <c r="E195" s="274"/>
      <c r="F195" s="70"/>
      <c r="G195" s="115"/>
      <c r="H195" s="417"/>
      <c r="I195" s="157"/>
      <c r="J195" s="233"/>
      <c r="K195" s="416"/>
      <c r="L195" s="70"/>
      <c r="M195" s="134"/>
      <c r="N195" s="134"/>
      <c r="O195" s="134"/>
      <c r="P195" s="134"/>
      <c r="Q195" s="134"/>
      <c r="R195" s="134"/>
      <c r="S195" s="134"/>
      <c r="T195" s="134"/>
      <c r="U195" s="134"/>
      <c r="V195" s="134"/>
      <c r="W195" s="134"/>
      <c r="X195" s="134"/>
      <c r="Y195" s="134"/>
      <c r="Z195" s="134"/>
      <c r="AA195" s="135"/>
      <c r="AB195" s="135"/>
      <c r="AC195" s="135"/>
      <c r="AD195" s="135"/>
      <c r="AE195" s="135"/>
      <c r="AF195" s="135"/>
      <c r="AG195" s="135"/>
      <c r="AH195" s="135"/>
      <c r="AI195" s="135"/>
      <c r="AJ195" s="135"/>
      <c r="AK195" s="135"/>
      <c r="AL195" s="135"/>
      <c r="AM195" s="135"/>
      <c r="AN195" s="135"/>
      <c r="AO195" s="135"/>
      <c r="AP195" s="135"/>
      <c r="AQ195" s="135"/>
      <c r="AR195" s="135"/>
      <c r="AS195" s="135"/>
      <c r="AT195" s="135"/>
    </row>
    <row r="196" ht="15.75" customHeight="1">
      <c r="A196" s="347"/>
      <c r="B196" s="411"/>
      <c r="C196" s="6"/>
      <c r="D196" s="412"/>
      <c r="E196" s="199"/>
      <c r="F196" s="412"/>
      <c r="G196" s="412"/>
      <c r="H196" s="412"/>
      <c r="I196" s="171"/>
      <c r="J196" s="233"/>
      <c r="K196" s="350"/>
      <c r="L196" s="70"/>
      <c r="M196" s="134"/>
      <c r="N196" s="134"/>
      <c r="O196" s="134"/>
      <c r="P196" s="134"/>
      <c r="Q196" s="134"/>
      <c r="R196" s="134"/>
      <c r="S196" s="134"/>
      <c r="T196" s="134"/>
      <c r="U196" s="134"/>
      <c r="V196" s="134"/>
      <c r="W196" s="134"/>
      <c r="X196" s="134"/>
      <c r="Y196" s="134"/>
      <c r="Z196" s="134"/>
      <c r="AA196" s="135"/>
      <c r="AB196" s="135"/>
      <c r="AC196" s="135"/>
      <c r="AD196" s="135"/>
      <c r="AE196" s="135"/>
      <c r="AF196" s="135"/>
      <c r="AG196" s="135"/>
      <c r="AH196" s="135"/>
      <c r="AI196" s="135"/>
      <c r="AJ196" s="135"/>
      <c r="AK196" s="135"/>
      <c r="AL196" s="135"/>
      <c r="AM196" s="135"/>
      <c r="AN196" s="135"/>
      <c r="AO196" s="135"/>
      <c r="AP196" s="135"/>
      <c r="AQ196" s="135"/>
      <c r="AR196" s="135"/>
      <c r="AS196" s="135"/>
      <c r="AT196" s="135"/>
    </row>
    <row r="197" ht="15.75" customHeight="1">
      <c r="A197" s="287"/>
      <c r="B197" s="274"/>
      <c r="C197" s="274"/>
      <c r="D197" s="157"/>
      <c r="E197" s="274"/>
      <c r="F197" s="157"/>
      <c r="G197" s="228"/>
      <c r="H197" s="228"/>
      <c r="I197" s="157"/>
      <c r="J197" s="233"/>
      <c r="K197" s="356"/>
      <c r="L197" s="70"/>
      <c r="M197" s="134"/>
      <c r="N197" s="134"/>
      <c r="O197" s="134"/>
      <c r="P197" s="134"/>
      <c r="Q197" s="134"/>
      <c r="R197" s="134"/>
      <c r="S197" s="134"/>
      <c r="T197" s="134"/>
      <c r="U197" s="134"/>
      <c r="V197" s="134"/>
      <c r="W197" s="134"/>
      <c r="X197" s="134"/>
      <c r="Y197" s="134"/>
      <c r="Z197" s="134"/>
      <c r="AA197" s="135"/>
      <c r="AB197" s="135"/>
      <c r="AC197" s="135"/>
      <c r="AD197" s="135"/>
      <c r="AE197" s="135"/>
      <c r="AF197" s="135"/>
      <c r="AG197" s="135"/>
      <c r="AH197" s="135"/>
      <c r="AI197" s="135"/>
      <c r="AJ197" s="135"/>
      <c r="AK197" s="135"/>
      <c r="AL197" s="135"/>
      <c r="AM197" s="135"/>
      <c r="AN197" s="135"/>
      <c r="AO197" s="135"/>
      <c r="AP197" s="135"/>
      <c r="AQ197" s="135"/>
      <c r="AR197" s="135"/>
      <c r="AS197" s="135"/>
      <c r="AT197" s="135"/>
    </row>
    <row r="198" ht="15.75" customHeight="1">
      <c r="A198" s="287"/>
      <c r="B198" s="274"/>
      <c r="C198" s="274"/>
      <c r="D198" s="157"/>
      <c r="E198" s="274"/>
      <c r="F198" s="157"/>
      <c r="G198" s="228"/>
      <c r="H198" s="228"/>
      <c r="I198" s="157"/>
      <c r="J198" s="233"/>
      <c r="K198" s="356"/>
      <c r="L198" s="70"/>
      <c r="M198" s="134"/>
      <c r="N198" s="134"/>
      <c r="O198" s="134"/>
      <c r="P198" s="134"/>
      <c r="Q198" s="134"/>
      <c r="R198" s="134"/>
      <c r="S198" s="134"/>
      <c r="T198" s="134"/>
      <c r="U198" s="134"/>
      <c r="V198" s="134"/>
      <c r="W198" s="134"/>
      <c r="X198" s="134"/>
      <c r="Y198" s="134"/>
      <c r="Z198" s="134"/>
      <c r="AA198" s="135"/>
      <c r="AB198" s="135"/>
      <c r="AC198" s="135"/>
      <c r="AD198" s="135"/>
      <c r="AE198" s="135"/>
      <c r="AF198" s="135"/>
      <c r="AG198" s="135"/>
      <c r="AH198" s="135"/>
      <c r="AI198" s="135"/>
      <c r="AJ198" s="135"/>
      <c r="AK198" s="135"/>
      <c r="AL198" s="135"/>
      <c r="AM198" s="135"/>
      <c r="AN198" s="135"/>
      <c r="AO198" s="135"/>
      <c r="AP198" s="135"/>
      <c r="AQ198" s="135"/>
      <c r="AR198" s="135"/>
      <c r="AS198" s="135"/>
      <c r="AT198" s="135"/>
    </row>
    <row r="199" ht="15.75" customHeight="1">
      <c r="A199" s="287"/>
      <c r="B199" s="274"/>
      <c r="C199" s="274"/>
      <c r="D199" s="157"/>
      <c r="E199" s="274"/>
      <c r="F199" s="157"/>
      <c r="G199" s="228"/>
      <c r="H199" s="228"/>
      <c r="I199" s="157"/>
      <c r="J199" s="233"/>
      <c r="K199" s="356"/>
      <c r="L199" s="70"/>
      <c r="M199" s="134"/>
      <c r="N199" s="134"/>
      <c r="O199" s="134"/>
      <c r="P199" s="134"/>
      <c r="Q199" s="134"/>
      <c r="R199" s="134"/>
      <c r="S199" s="134"/>
      <c r="T199" s="134"/>
      <c r="U199" s="134"/>
      <c r="V199" s="134"/>
      <c r="W199" s="134"/>
      <c r="X199" s="134"/>
      <c r="Y199" s="134"/>
      <c r="Z199" s="134"/>
      <c r="AA199" s="135"/>
      <c r="AB199" s="135"/>
      <c r="AC199" s="135"/>
      <c r="AD199" s="135"/>
      <c r="AE199" s="135"/>
      <c r="AF199" s="135"/>
      <c r="AG199" s="135"/>
      <c r="AH199" s="135"/>
      <c r="AI199" s="135"/>
      <c r="AJ199" s="135"/>
      <c r="AK199" s="135"/>
      <c r="AL199" s="135"/>
      <c r="AM199" s="135"/>
      <c r="AN199" s="135"/>
      <c r="AO199" s="135"/>
      <c r="AP199" s="135"/>
      <c r="AQ199" s="135"/>
      <c r="AR199" s="135"/>
      <c r="AS199" s="135"/>
      <c r="AT199" s="135"/>
    </row>
    <row r="200" ht="15.75" customHeight="1">
      <c r="A200" s="287"/>
      <c r="B200" s="274"/>
      <c r="C200" s="274"/>
      <c r="D200" s="157"/>
      <c r="E200" s="274"/>
      <c r="F200" s="157"/>
      <c r="G200" s="228"/>
      <c r="H200" s="228"/>
      <c r="I200" s="157"/>
      <c r="J200" s="233"/>
      <c r="K200" s="356"/>
      <c r="L200" s="70"/>
      <c r="M200" s="134"/>
      <c r="N200" s="134"/>
      <c r="O200" s="134"/>
      <c r="P200" s="134"/>
      <c r="Q200" s="134"/>
      <c r="R200" s="134"/>
      <c r="S200" s="134"/>
      <c r="T200" s="134"/>
      <c r="U200" s="134"/>
      <c r="V200" s="134"/>
      <c r="W200" s="134"/>
      <c r="X200" s="134"/>
      <c r="Y200" s="134"/>
      <c r="Z200" s="134"/>
      <c r="AA200" s="135"/>
      <c r="AB200" s="135"/>
      <c r="AC200" s="135"/>
      <c r="AD200" s="135"/>
      <c r="AE200" s="135"/>
      <c r="AF200" s="135"/>
      <c r="AG200" s="135"/>
      <c r="AH200" s="135"/>
      <c r="AI200" s="135"/>
      <c r="AJ200" s="135"/>
      <c r="AK200" s="135"/>
      <c r="AL200" s="135"/>
      <c r="AM200" s="135"/>
      <c r="AN200" s="135"/>
      <c r="AO200" s="135"/>
      <c r="AP200" s="135"/>
      <c r="AQ200" s="135"/>
      <c r="AR200" s="135"/>
      <c r="AS200" s="135"/>
      <c r="AT200" s="135"/>
    </row>
    <row r="201" ht="15.75" customHeight="1">
      <c r="A201" s="287"/>
      <c r="B201" s="274"/>
      <c r="C201" s="274"/>
      <c r="D201" s="157"/>
      <c r="E201" s="274"/>
      <c r="F201" s="157"/>
      <c r="G201" s="228"/>
      <c r="H201" s="228"/>
      <c r="I201" s="157"/>
      <c r="J201" s="233"/>
      <c r="K201" s="356"/>
      <c r="L201" s="70"/>
      <c r="M201" s="134"/>
      <c r="N201" s="134"/>
      <c r="O201" s="134"/>
      <c r="P201" s="134"/>
      <c r="Q201" s="134"/>
      <c r="R201" s="134"/>
      <c r="S201" s="134"/>
      <c r="T201" s="134"/>
      <c r="U201" s="134"/>
      <c r="V201" s="134"/>
      <c r="W201" s="134"/>
      <c r="X201" s="134"/>
      <c r="Y201" s="134"/>
      <c r="Z201" s="134"/>
      <c r="AA201" s="135"/>
      <c r="AB201" s="135"/>
      <c r="AC201" s="135"/>
      <c r="AD201" s="135"/>
      <c r="AE201" s="135"/>
      <c r="AF201" s="135"/>
      <c r="AG201" s="135"/>
      <c r="AH201" s="135"/>
      <c r="AI201" s="135"/>
      <c r="AJ201" s="135"/>
      <c r="AK201" s="135"/>
      <c r="AL201" s="135"/>
      <c r="AM201" s="135"/>
      <c r="AN201" s="135"/>
      <c r="AO201" s="135"/>
      <c r="AP201" s="135"/>
      <c r="AQ201" s="135"/>
      <c r="AR201" s="135"/>
      <c r="AS201" s="135"/>
      <c r="AT201" s="135"/>
    </row>
    <row r="202" ht="15.75" customHeight="1">
      <c r="A202" s="287"/>
      <c r="B202" s="274"/>
      <c r="C202" s="274"/>
      <c r="D202" s="157"/>
      <c r="E202" s="274"/>
      <c r="F202" s="157"/>
      <c r="G202" s="228"/>
      <c r="H202" s="228"/>
      <c r="I202" s="157"/>
      <c r="J202" s="233"/>
      <c r="K202" s="356"/>
      <c r="L202" s="70"/>
      <c r="M202" s="134"/>
      <c r="N202" s="134"/>
      <c r="O202" s="134"/>
      <c r="P202" s="134"/>
      <c r="Q202" s="134"/>
      <c r="R202" s="134"/>
      <c r="S202" s="134"/>
      <c r="T202" s="134"/>
      <c r="U202" s="134"/>
      <c r="V202" s="134"/>
      <c r="W202" s="134"/>
      <c r="X202" s="134"/>
      <c r="Y202" s="134"/>
      <c r="Z202" s="134"/>
      <c r="AA202" s="135"/>
      <c r="AB202" s="135"/>
      <c r="AC202" s="135"/>
      <c r="AD202" s="135"/>
      <c r="AE202" s="135"/>
      <c r="AF202" s="135"/>
      <c r="AG202" s="135"/>
      <c r="AH202" s="135"/>
      <c r="AI202" s="135"/>
      <c r="AJ202" s="135"/>
      <c r="AK202" s="135"/>
      <c r="AL202" s="135"/>
      <c r="AM202" s="135"/>
      <c r="AN202" s="135"/>
      <c r="AO202" s="135"/>
      <c r="AP202" s="135"/>
      <c r="AQ202" s="135"/>
      <c r="AR202" s="135"/>
      <c r="AS202" s="135"/>
      <c r="AT202" s="135"/>
    </row>
    <row r="203" ht="15.75" customHeight="1">
      <c r="A203" s="287"/>
      <c r="B203" s="274"/>
      <c r="C203" s="274"/>
      <c r="D203" s="157"/>
      <c r="E203" s="274"/>
      <c r="F203" s="157"/>
      <c r="G203" s="228"/>
      <c r="H203" s="228"/>
      <c r="I203" s="157"/>
      <c r="J203" s="233"/>
      <c r="K203" s="356"/>
      <c r="L203" s="70"/>
      <c r="M203" s="134"/>
      <c r="N203" s="134"/>
      <c r="O203" s="134"/>
      <c r="P203" s="134"/>
      <c r="Q203" s="134"/>
      <c r="R203" s="134"/>
      <c r="S203" s="134"/>
      <c r="T203" s="134"/>
      <c r="U203" s="134"/>
      <c r="V203" s="134"/>
      <c r="W203" s="134"/>
      <c r="X203" s="134"/>
      <c r="Y203" s="134"/>
      <c r="Z203" s="134"/>
      <c r="AA203" s="135"/>
      <c r="AB203" s="135"/>
      <c r="AC203" s="135"/>
      <c r="AD203" s="135"/>
      <c r="AE203" s="135"/>
      <c r="AF203" s="135"/>
      <c r="AG203" s="135"/>
      <c r="AH203" s="135"/>
      <c r="AI203" s="135"/>
      <c r="AJ203" s="135"/>
      <c r="AK203" s="135"/>
      <c r="AL203" s="135"/>
      <c r="AM203" s="135"/>
      <c r="AN203" s="135"/>
      <c r="AO203" s="135"/>
      <c r="AP203" s="135"/>
      <c r="AQ203" s="135"/>
      <c r="AR203" s="135"/>
      <c r="AS203" s="135"/>
      <c r="AT203" s="135"/>
    </row>
    <row r="204" ht="15.75" customHeight="1">
      <c r="A204" s="287"/>
      <c r="B204" s="274"/>
      <c r="C204" s="274"/>
      <c r="D204" s="157"/>
      <c r="E204" s="274"/>
      <c r="F204" s="157"/>
      <c r="G204" s="228"/>
      <c r="H204" s="228"/>
      <c r="I204" s="157"/>
      <c r="J204" s="233"/>
      <c r="K204" s="356"/>
      <c r="L204" s="70"/>
      <c r="M204" s="134"/>
      <c r="N204" s="134"/>
      <c r="O204" s="134"/>
      <c r="P204" s="134"/>
      <c r="Q204" s="134"/>
      <c r="R204" s="134"/>
      <c r="S204" s="134"/>
      <c r="T204" s="134"/>
      <c r="U204" s="134"/>
      <c r="V204" s="134"/>
      <c r="W204" s="134"/>
      <c r="X204" s="134"/>
      <c r="Y204" s="134"/>
      <c r="Z204" s="134"/>
      <c r="AA204" s="135"/>
      <c r="AB204" s="135"/>
      <c r="AC204" s="135"/>
      <c r="AD204" s="135"/>
      <c r="AE204" s="135"/>
      <c r="AF204" s="135"/>
      <c r="AG204" s="135"/>
      <c r="AH204" s="135"/>
      <c r="AI204" s="135"/>
      <c r="AJ204" s="135"/>
      <c r="AK204" s="135"/>
      <c r="AL204" s="135"/>
      <c r="AM204" s="135"/>
      <c r="AN204" s="135"/>
      <c r="AO204" s="135"/>
      <c r="AP204" s="135"/>
      <c r="AQ204" s="135"/>
      <c r="AR204" s="135"/>
      <c r="AS204" s="135"/>
      <c r="AT204" s="135"/>
    </row>
    <row r="205" ht="15.75" customHeight="1">
      <c r="A205" s="287"/>
      <c r="B205" s="274"/>
      <c r="C205" s="274"/>
      <c r="D205" s="157"/>
      <c r="E205" s="274"/>
      <c r="F205" s="157"/>
      <c r="G205" s="228"/>
      <c r="H205" s="228"/>
      <c r="I205" s="157"/>
      <c r="J205" s="233"/>
      <c r="K205" s="410"/>
      <c r="L205" s="70"/>
      <c r="M205" s="134"/>
      <c r="N205" s="134"/>
      <c r="O205" s="134"/>
      <c r="P205" s="134"/>
      <c r="Q205" s="134"/>
      <c r="R205" s="134"/>
      <c r="S205" s="134"/>
      <c r="T205" s="134"/>
      <c r="U205" s="134"/>
      <c r="V205" s="134"/>
      <c r="W205" s="134"/>
      <c r="X205" s="134"/>
      <c r="Y205" s="134"/>
      <c r="Z205" s="134"/>
      <c r="AA205" s="135"/>
      <c r="AB205" s="135"/>
      <c r="AC205" s="135"/>
      <c r="AD205" s="135"/>
      <c r="AE205" s="135"/>
      <c r="AF205" s="135"/>
      <c r="AG205" s="135"/>
      <c r="AH205" s="135"/>
      <c r="AI205" s="135"/>
      <c r="AJ205" s="135"/>
      <c r="AK205" s="135"/>
      <c r="AL205" s="135"/>
      <c r="AM205" s="135"/>
      <c r="AN205" s="135"/>
      <c r="AO205" s="135"/>
      <c r="AP205" s="135"/>
      <c r="AQ205" s="135"/>
      <c r="AR205" s="135"/>
      <c r="AS205" s="135"/>
      <c r="AT205" s="135"/>
    </row>
    <row r="206" ht="15.75" customHeight="1">
      <c r="A206" s="287"/>
      <c r="B206" s="274"/>
      <c r="C206" s="274"/>
      <c r="D206" s="157"/>
      <c r="E206" s="274"/>
      <c r="F206" s="157"/>
      <c r="G206" s="228"/>
      <c r="H206" s="228"/>
      <c r="I206" s="157"/>
      <c r="J206" s="233"/>
      <c r="K206" s="410"/>
      <c r="L206" s="70"/>
      <c r="M206" s="134"/>
      <c r="N206" s="134"/>
      <c r="O206" s="134"/>
      <c r="P206" s="134"/>
      <c r="Q206" s="134"/>
      <c r="R206" s="134"/>
      <c r="S206" s="134"/>
      <c r="T206" s="134"/>
      <c r="U206" s="134"/>
      <c r="V206" s="134"/>
      <c r="W206" s="134"/>
      <c r="X206" s="134"/>
      <c r="Y206" s="134"/>
      <c r="Z206" s="134"/>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row>
    <row r="207" ht="15.75" customHeight="1">
      <c r="A207" s="287"/>
      <c r="B207" s="274"/>
      <c r="C207" s="274"/>
      <c r="D207" s="157"/>
      <c r="E207" s="274"/>
      <c r="F207" s="157"/>
      <c r="G207" s="228"/>
      <c r="H207" s="228"/>
      <c r="I207" s="157"/>
      <c r="J207" s="233"/>
      <c r="K207" s="356"/>
      <c r="L207" s="70"/>
      <c r="M207" s="134"/>
      <c r="N207" s="134"/>
      <c r="O207" s="134"/>
      <c r="P207" s="134"/>
      <c r="Q207" s="134"/>
      <c r="R207" s="134"/>
      <c r="S207" s="134"/>
      <c r="T207" s="134"/>
      <c r="U207" s="134"/>
      <c r="V207" s="134"/>
      <c r="W207" s="134"/>
      <c r="X207" s="134"/>
      <c r="Y207" s="134"/>
      <c r="Z207" s="134"/>
      <c r="AA207" s="135"/>
      <c r="AB207" s="135"/>
      <c r="AC207" s="135"/>
      <c r="AD207" s="135"/>
      <c r="AE207" s="135"/>
      <c r="AF207" s="135"/>
      <c r="AG207" s="135"/>
      <c r="AH207" s="135"/>
      <c r="AI207" s="135"/>
      <c r="AJ207" s="135"/>
      <c r="AK207" s="135"/>
      <c r="AL207" s="135"/>
      <c r="AM207" s="135"/>
      <c r="AN207" s="135"/>
      <c r="AO207" s="135"/>
      <c r="AP207" s="135"/>
      <c r="AQ207" s="135"/>
      <c r="AR207" s="135"/>
      <c r="AS207" s="135"/>
      <c r="AT207" s="135"/>
    </row>
    <row r="208" ht="15.75" customHeight="1">
      <c r="A208" s="287"/>
      <c r="B208" s="274"/>
      <c r="C208" s="274"/>
      <c r="D208" s="157"/>
      <c r="E208" s="274"/>
      <c r="F208" s="157"/>
      <c r="G208" s="228"/>
      <c r="H208" s="228"/>
      <c r="I208" s="157"/>
      <c r="J208" s="233"/>
      <c r="K208" s="356"/>
      <c r="L208" s="70"/>
      <c r="M208" s="134"/>
      <c r="N208" s="134"/>
      <c r="O208" s="134"/>
      <c r="P208" s="134"/>
      <c r="Q208" s="134"/>
      <c r="R208" s="134"/>
      <c r="S208" s="134"/>
      <c r="T208" s="134"/>
      <c r="U208" s="134"/>
      <c r="V208" s="134"/>
      <c r="W208" s="134"/>
      <c r="X208" s="134"/>
      <c r="Y208" s="134"/>
      <c r="Z208" s="134"/>
      <c r="AA208" s="135"/>
      <c r="AB208" s="135"/>
      <c r="AC208" s="135"/>
      <c r="AD208" s="135"/>
      <c r="AE208" s="135"/>
      <c r="AF208" s="135"/>
      <c r="AG208" s="135"/>
      <c r="AH208" s="135"/>
      <c r="AI208" s="135"/>
      <c r="AJ208" s="135"/>
      <c r="AK208" s="135"/>
      <c r="AL208" s="135"/>
      <c r="AM208" s="135"/>
      <c r="AN208" s="135"/>
      <c r="AO208" s="135"/>
      <c r="AP208" s="135"/>
      <c r="AQ208" s="135"/>
      <c r="AR208" s="135"/>
      <c r="AS208" s="135"/>
      <c r="AT208" s="135"/>
    </row>
    <row r="209" ht="15.75" customHeight="1">
      <c r="A209" s="287"/>
      <c r="B209" s="274"/>
      <c r="C209" s="274"/>
      <c r="D209" s="157"/>
      <c r="E209" s="274"/>
      <c r="F209" s="157"/>
      <c r="G209" s="228"/>
      <c r="H209" s="228"/>
      <c r="I209" s="157"/>
      <c r="J209" s="233"/>
      <c r="K209" s="356"/>
      <c r="L209" s="70"/>
      <c r="M209" s="134"/>
      <c r="N209" s="134"/>
      <c r="O209" s="134"/>
      <c r="P209" s="134"/>
      <c r="Q209" s="134"/>
      <c r="R209" s="134"/>
      <c r="S209" s="134"/>
      <c r="T209" s="134"/>
      <c r="U209" s="134"/>
      <c r="V209" s="134"/>
      <c r="W209" s="134"/>
      <c r="X209" s="134"/>
      <c r="Y209" s="134"/>
      <c r="Z209" s="134"/>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row>
    <row r="210" ht="15.75" customHeight="1">
      <c r="A210" s="287"/>
      <c r="B210" s="274"/>
      <c r="C210" s="274"/>
      <c r="D210" s="157"/>
      <c r="E210" s="274"/>
      <c r="F210" s="157"/>
      <c r="G210" s="228"/>
      <c r="H210" s="228"/>
      <c r="I210" s="157"/>
      <c r="J210" s="233"/>
      <c r="K210" s="356"/>
      <c r="L210" s="70"/>
      <c r="M210" s="134"/>
      <c r="N210" s="134"/>
      <c r="O210" s="134"/>
      <c r="P210" s="134"/>
      <c r="Q210" s="134"/>
      <c r="R210" s="134"/>
      <c r="S210" s="134"/>
      <c r="T210" s="134"/>
      <c r="U210" s="134"/>
      <c r="V210" s="134"/>
      <c r="W210" s="134"/>
      <c r="X210" s="134"/>
      <c r="Y210" s="134"/>
      <c r="Z210" s="134"/>
      <c r="AA210" s="135"/>
      <c r="AB210" s="135"/>
      <c r="AC210" s="135"/>
      <c r="AD210" s="135"/>
      <c r="AE210" s="135"/>
      <c r="AF210" s="135"/>
      <c r="AG210" s="135"/>
      <c r="AH210" s="135"/>
      <c r="AI210" s="135"/>
      <c r="AJ210" s="135"/>
      <c r="AK210" s="135"/>
      <c r="AL210" s="135"/>
      <c r="AM210" s="135"/>
      <c r="AN210" s="135"/>
      <c r="AO210" s="135"/>
      <c r="AP210" s="135"/>
      <c r="AQ210" s="135"/>
      <c r="AR210" s="135"/>
      <c r="AS210" s="135"/>
      <c r="AT210" s="135"/>
    </row>
    <row r="211" ht="15.75" customHeight="1">
      <c r="A211" s="287"/>
      <c r="B211" s="274"/>
      <c r="C211" s="274"/>
      <c r="D211" s="157"/>
      <c r="E211" s="274"/>
      <c r="F211" s="157"/>
      <c r="G211" s="228"/>
      <c r="H211" s="228"/>
      <c r="I211" s="157"/>
      <c r="J211" s="233"/>
      <c r="K211" s="356"/>
      <c r="L211" s="70"/>
      <c r="M211" s="134"/>
      <c r="N211" s="134"/>
      <c r="O211" s="134"/>
      <c r="P211" s="134"/>
      <c r="Q211" s="134"/>
      <c r="R211" s="134"/>
      <c r="S211" s="134"/>
      <c r="T211" s="134"/>
      <c r="U211" s="134"/>
      <c r="V211" s="134"/>
      <c r="W211" s="134"/>
      <c r="X211" s="134"/>
      <c r="Y211" s="134"/>
      <c r="Z211" s="134"/>
      <c r="AA211" s="135"/>
      <c r="AB211" s="135"/>
      <c r="AC211" s="135"/>
      <c r="AD211" s="135"/>
      <c r="AE211" s="135"/>
      <c r="AF211" s="135"/>
      <c r="AG211" s="135"/>
      <c r="AH211" s="135"/>
      <c r="AI211" s="135"/>
      <c r="AJ211" s="135"/>
      <c r="AK211" s="135"/>
      <c r="AL211" s="135"/>
      <c r="AM211" s="135"/>
      <c r="AN211" s="135"/>
      <c r="AO211" s="135"/>
      <c r="AP211" s="135"/>
      <c r="AQ211" s="135"/>
      <c r="AR211" s="135"/>
      <c r="AS211" s="135"/>
      <c r="AT211" s="135"/>
    </row>
    <row r="212" ht="15.75" customHeight="1">
      <c r="A212" s="287"/>
      <c r="B212" s="285"/>
      <c r="C212" s="274"/>
      <c r="D212" s="157"/>
      <c r="E212" s="274"/>
      <c r="F212" s="157"/>
      <c r="G212" s="157"/>
      <c r="H212" s="157"/>
      <c r="I212" s="157"/>
      <c r="J212" s="233"/>
      <c r="K212" s="410"/>
      <c r="L212" s="70"/>
      <c r="M212" s="134"/>
      <c r="N212" s="134"/>
      <c r="O212" s="134"/>
      <c r="P212" s="134"/>
      <c r="Q212" s="134"/>
      <c r="R212" s="134"/>
      <c r="S212" s="134"/>
      <c r="T212" s="134"/>
      <c r="U212" s="134"/>
      <c r="V212" s="134"/>
      <c r="W212" s="134"/>
      <c r="X212" s="134"/>
      <c r="Y212" s="134"/>
      <c r="Z212" s="134"/>
      <c r="AA212" s="135"/>
      <c r="AB212" s="135"/>
      <c r="AC212" s="135"/>
      <c r="AD212" s="135"/>
      <c r="AE212" s="135"/>
      <c r="AF212" s="135"/>
      <c r="AG212" s="135"/>
      <c r="AH212" s="135"/>
      <c r="AI212" s="135"/>
      <c r="AJ212" s="135"/>
      <c r="AK212" s="135"/>
      <c r="AL212" s="135"/>
      <c r="AM212" s="135"/>
      <c r="AN212" s="135"/>
      <c r="AO212" s="135"/>
      <c r="AP212" s="135"/>
      <c r="AQ212" s="135"/>
      <c r="AR212" s="135"/>
      <c r="AS212" s="135"/>
      <c r="AT212" s="135"/>
    </row>
    <row r="213" ht="15.75" customHeight="1">
      <c r="A213" s="70"/>
      <c r="B213" s="284"/>
      <c r="C213" s="275"/>
      <c r="D213" s="157"/>
      <c r="E213" s="275"/>
      <c r="F213" s="157"/>
      <c r="G213" s="157"/>
      <c r="H213" s="157"/>
      <c r="I213" s="157"/>
      <c r="J213" s="233"/>
      <c r="K213" s="356"/>
      <c r="L213" s="70"/>
      <c r="M213" s="134"/>
      <c r="N213" s="134"/>
      <c r="O213" s="134"/>
      <c r="P213" s="134"/>
      <c r="Q213" s="134"/>
      <c r="R213" s="134"/>
      <c r="S213" s="134"/>
      <c r="T213" s="134"/>
      <c r="U213" s="134"/>
      <c r="V213" s="134"/>
      <c r="W213" s="134"/>
      <c r="X213" s="134"/>
      <c r="Y213" s="134"/>
      <c r="Z213" s="134"/>
      <c r="AA213" s="135"/>
      <c r="AB213" s="135"/>
      <c r="AC213" s="135"/>
      <c r="AD213" s="135"/>
      <c r="AE213" s="135"/>
      <c r="AF213" s="135"/>
      <c r="AG213" s="135"/>
      <c r="AH213" s="135"/>
      <c r="AI213" s="135"/>
      <c r="AJ213" s="135"/>
      <c r="AK213" s="135"/>
      <c r="AL213" s="135"/>
      <c r="AM213" s="135"/>
      <c r="AN213" s="135"/>
      <c r="AO213" s="135"/>
      <c r="AP213" s="135"/>
      <c r="AQ213" s="135"/>
      <c r="AR213" s="135"/>
      <c r="AS213" s="135"/>
      <c r="AT213" s="135"/>
    </row>
    <row r="214" ht="15.75" customHeight="1">
      <c r="A214" s="287"/>
      <c r="B214" s="285"/>
      <c r="C214" s="274"/>
      <c r="D214" s="157"/>
      <c r="E214" s="274"/>
      <c r="F214" s="157"/>
      <c r="G214" s="157"/>
      <c r="H214" s="157"/>
      <c r="I214" s="157"/>
      <c r="J214" s="233"/>
      <c r="K214" s="410"/>
      <c r="L214" s="70"/>
      <c r="M214" s="134"/>
      <c r="N214" s="134"/>
      <c r="O214" s="134"/>
      <c r="P214" s="134"/>
      <c r="Q214" s="134"/>
      <c r="R214" s="134"/>
      <c r="S214" s="134"/>
      <c r="T214" s="134"/>
      <c r="U214" s="134"/>
      <c r="V214" s="134"/>
      <c r="W214" s="134"/>
      <c r="X214" s="134"/>
      <c r="Y214" s="134"/>
      <c r="Z214" s="134"/>
      <c r="AA214" s="135"/>
      <c r="AB214" s="135"/>
      <c r="AC214" s="135"/>
      <c r="AD214" s="135"/>
      <c r="AE214" s="135"/>
      <c r="AF214" s="135"/>
      <c r="AG214" s="135"/>
      <c r="AH214" s="135"/>
      <c r="AI214" s="135"/>
      <c r="AJ214" s="135"/>
      <c r="AK214" s="135"/>
      <c r="AL214" s="135"/>
      <c r="AM214" s="135"/>
      <c r="AN214" s="135"/>
      <c r="AO214" s="135"/>
      <c r="AP214" s="135"/>
      <c r="AQ214" s="135"/>
      <c r="AR214" s="135"/>
      <c r="AS214" s="135"/>
      <c r="AT214" s="135"/>
    </row>
    <row r="215" ht="15.75" customHeight="1">
      <c r="A215" s="287"/>
      <c r="B215" s="274"/>
      <c r="C215" s="274"/>
      <c r="D215" s="157"/>
      <c r="E215" s="274"/>
      <c r="F215" s="157"/>
      <c r="G215" s="157"/>
      <c r="H215" s="157"/>
      <c r="I215" s="157"/>
      <c r="J215" s="233"/>
      <c r="K215" s="410"/>
      <c r="L215" s="70"/>
      <c r="M215" s="134"/>
      <c r="N215" s="134"/>
      <c r="O215" s="134"/>
      <c r="P215" s="134"/>
      <c r="Q215" s="134"/>
      <c r="R215" s="134"/>
      <c r="S215" s="134"/>
      <c r="T215" s="134"/>
      <c r="U215" s="134"/>
      <c r="V215" s="134"/>
      <c r="W215" s="134"/>
      <c r="X215" s="134"/>
      <c r="Y215" s="134"/>
      <c r="Z215" s="134"/>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row>
    <row r="216" ht="15.75" customHeight="1">
      <c r="A216" s="287"/>
      <c r="B216" s="274"/>
      <c r="C216" s="274"/>
      <c r="D216" s="157"/>
      <c r="E216" s="274"/>
      <c r="F216" s="157"/>
      <c r="G216" s="228"/>
      <c r="H216" s="418"/>
      <c r="I216" s="157"/>
      <c r="J216" s="233"/>
      <c r="K216" s="356"/>
      <c r="L216" s="70"/>
      <c r="M216" s="134"/>
      <c r="N216" s="134"/>
      <c r="O216" s="134"/>
      <c r="P216" s="134"/>
      <c r="Q216" s="134"/>
      <c r="R216" s="134"/>
      <c r="S216" s="134"/>
      <c r="T216" s="134"/>
      <c r="U216" s="134"/>
      <c r="V216" s="134"/>
      <c r="W216" s="134"/>
      <c r="X216" s="134"/>
      <c r="Y216" s="134"/>
      <c r="Z216" s="134"/>
      <c r="AA216" s="135"/>
      <c r="AB216" s="135"/>
      <c r="AC216" s="135"/>
      <c r="AD216" s="135"/>
      <c r="AE216" s="135"/>
      <c r="AF216" s="135"/>
      <c r="AG216" s="135"/>
      <c r="AH216" s="135"/>
      <c r="AI216" s="135"/>
      <c r="AJ216" s="135"/>
      <c r="AK216" s="135"/>
      <c r="AL216" s="135"/>
      <c r="AM216" s="135"/>
      <c r="AN216" s="135"/>
      <c r="AO216" s="135"/>
      <c r="AP216" s="135"/>
      <c r="AQ216" s="135"/>
      <c r="AR216" s="135"/>
      <c r="AS216" s="135"/>
      <c r="AT216" s="135"/>
    </row>
    <row r="217" ht="15.75" customHeight="1">
      <c r="A217" s="287"/>
      <c r="B217" s="419"/>
      <c r="C217" s="274"/>
      <c r="D217" s="157"/>
      <c r="E217" s="274"/>
      <c r="F217" s="157"/>
      <c r="G217" s="228"/>
      <c r="H217" s="228"/>
      <c r="I217" s="157"/>
      <c r="J217" s="233"/>
      <c r="K217" s="356"/>
      <c r="L217" s="70"/>
      <c r="M217" s="134"/>
      <c r="N217" s="134"/>
      <c r="O217" s="134"/>
      <c r="P217" s="134"/>
      <c r="Q217" s="134"/>
      <c r="R217" s="134"/>
      <c r="S217" s="134"/>
      <c r="T217" s="134"/>
      <c r="U217" s="134"/>
      <c r="V217" s="134"/>
      <c r="W217" s="134"/>
      <c r="X217" s="134"/>
      <c r="Y217" s="134"/>
      <c r="Z217" s="134"/>
      <c r="AA217" s="135"/>
      <c r="AB217" s="135"/>
      <c r="AC217" s="135"/>
      <c r="AD217" s="135"/>
      <c r="AE217" s="135"/>
      <c r="AF217" s="135"/>
      <c r="AG217" s="135"/>
      <c r="AH217" s="135"/>
      <c r="AI217" s="135"/>
      <c r="AJ217" s="135"/>
      <c r="AK217" s="135"/>
      <c r="AL217" s="135"/>
      <c r="AM217" s="135"/>
      <c r="AN217" s="135"/>
      <c r="AO217" s="135"/>
      <c r="AP217" s="135"/>
      <c r="AQ217" s="135"/>
      <c r="AR217" s="135"/>
      <c r="AS217" s="135"/>
      <c r="AT217" s="135"/>
    </row>
    <row r="218" ht="15.75" customHeight="1">
      <c r="A218" s="287"/>
      <c r="B218" s="284"/>
      <c r="C218" s="274"/>
      <c r="D218" s="157"/>
      <c r="E218" s="274"/>
      <c r="F218" s="157"/>
      <c r="G218" s="228"/>
      <c r="H218" s="228"/>
      <c r="I218" s="157"/>
      <c r="J218" s="233"/>
      <c r="K218" s="356"/>
      <c r="L218" s="70"/>
      <c r="M218" s="134"/>
      <c r="N218" s="134"/>
      <c r="O218" s="134"/>
      <c r="P218" s="134"/>
      <c r="Q218" s="134"/>
      <c r="R218" s="134"/>
      <c r="S218" s="134"/>
      <c r="T218" s="134"/>
      <c r="U218" s="134"/>
      <c r="V218" s="134"/>
      <c r="W218" s="134"/>
      <c r="X218" s="134"/>
      <c r="Y218" s="134"/>
      <c r="Z218" s="134"/>
      <c r="AA218" s="135"/>
      <c r="AB218" s="135"/>
      <c r="AC218" s="135"/>
      <c r="AD218" s="135"/>
      <c r="AE218" s="135"/>
      <c r="AF218" s="135"/>
      <c r="AG218" s="135"/>
      <c r="AH218" s="135"/>
      <c r="AI218" s="135"/>
      <c r="AJ218" s="135"/>
      <c r="AK218" s="135"/>
      <c r="AL218" s="135"/>
      <c r="AM218" s="135"/>
      <c r="AN218" s="135"/>
      <c r="AO218" s="135"/>
      <c r="AP218" s="135"/>
      <c r="AQ218" s="135"/>
      <c r="AR218" s="135"/>
      <c r="AS218" s="135"/>
      <c r="AT218" s="135"/>
    </row>
    <row r="219" ht="15.75" customHeight="1">
      <c r="A219" s="287"/>
      <c r="B219" s="419"/>
      <c r="C219" s="274"/>
      <c r="D219" s="157"/>
      <c r="E219" s="274"/>
      <c r="F219" s="157"/>
      <c r="G219" s="228"/>
      <c r="H219" s="228"/>
      <c r="I219" s="157"/>
      <c r="J219" s="233"/>
      <c r="K219" s="356"/>
      <c r="L219" s="70"/>
      <c r="M219" s="134"/>
      <c r="N219" s="134"/>
      <c r="O219" s="134"/>
      <c r="P219" s="134"/>
      <c r="Q219" s="134"/>
      <c r="R219" s="134"/>
      <c r="S219" s="134"/>
      <c r="T219" s="134"/>
      <c r="U219" s="134"/>
      <c r="V219" s="134"/>
      <c r="W219" s="134"/>
      <c r="X219" s="134"/>
      <c r="Y219" s="134"/>
      <c r="Z219" s="134"/>
      <c r="AA219" s="135"/>
      <c r="AB219" s="135"/>
      <c r="AC219" s="135"/>
      <c r="AD219" s="135"/>
      <c r="AE219" s="135"/>
      <c r="AF219" s="135"/>
      <c r="AG219" s="135"/>
      <c r="AH219" s="135"/>
      <c r="AI219" s="135"/>
      <c r="AJ219" s="135"/>
      <c r="AK219" s="135"/>
      <c r="AL219" s="135"/>
      <c r="AM219" s="135"/>
      <c r="AN219" s="135"/>
      <c r="AO219" s="135"/>
      <c r="AP219" s="135"/>
      <c r="AQ219" s="135"/>
      <c r="AR219" s="135"/>
      <c r="AS219" s="135"/>
      <c r="AT219" s="135"/>
    </row>
    <row r="220" ht="15.75" customHeight="1">
      <c r="A220" s="287"/>
      <c r="B220" s="284"/>
      <c r="C220" s="274"/>
      <c r="D220" s="157"/>
      <c r="E220" s="274"/>
      <c r="F220" s="157"/>
      <c r="G220" s="228"/>
      <c r="H220" s="228"/>
      <c r="I220" s="157"/>
      <c r="J220" s="233"/>
      <c r="K220" s="356"/>
      <c r="L220" s="70"/>
      <c r="M220" s="134"/>
      <c r="N220" s="134"/>
      <c r="O220" s="134"/>
      <c r="P220" s="134"/>
      <c r="Q220" s="134"/>
      <c r="R220" s="134"/>
      <c r="S220" s="134"/>
      <c r="T220" s="134"/>
      <c r="U220" s="134"/>
      <c r="V220" s="134"/>
      <c r="W220" s="134"/>
      <c r="X220" s="134"/>
      <c r="Y220" s="134"/>
      <c r="Z220" s="134"/>
      <c r="AA220" s="135"/>
      <c r="AB220" s="135"/>
      <c r="AC220" s="135"/>
      <c r="AD220" s="135"/>
      <c r="AE220" s="135"/>
      <c r="AF220" s="135"/>
      <c r="AG220" s="135"/>
      <c r="AH220" s="135"/>
      <c r="AI220" s="135"/>
      <c r="AJ220" s="135"/>
      <c r="AK220" s="135"/>
      <c r="AL220" s="135"/>
      <c r="AM220" s="135"/>
      <c r="AN220" s="135"/>
      <c r="AO220" s="135"/>
      <c r="AP220" s="135"/>
      <c r="AQ220" s="135"/>
      <c r="AR220" s="135"/>
      <c r="AS220" s="135"/>
      <c r="AT220" s="135"/>
    </row>
    <row r="221" ht="15.75" customHeight="1">
      <c r="A221" s="287"/>
      <c r="B221" s="274"/>
      <c r="C221" s="274"/>
      <c r="D221" s="157"/>
      <c r="E221" s="274"/>
      <c r="F221" s="157"/>
      <c r="G221" s="228"/>
      <c r="H221" s="228"/>
      <c r="I221" s="157"/>
      <c r="J221" s="233"/>
      <c r="K221" s="356"/>
      <c r="L221" s="70"/>
      <c r="M221" s="134"/>
      <c r="N221" s="134"/>
      <c r="O221" s="134"/>
      <c r="P221" s="134"/>
      <c r="Q221" s="134"/>
      <c r="R221" s="134"/>
      <c r="S221" s="134"/>
      <c r="T221" s="134"/>
      <c r="U221" s="134"/>
      <c r="V221" s="134"/>
      <c r="W221" s="134"/>
      <c r="X221" s="134"/>
      <c r="Y221" s="134"/>
      <c r="Z221" s="134"/>
      <c r="AA221" s="135"/>
      <c r="AB221" s="135"/>
      <c r="AC221" s="135"/>
      <c r="AD221" s="135"/>
      <c r="AE221" s="135"/>
      <c r="AF221" s="135"/>
      <c r="AG221" s="135"/>
      <c r="AH221" s="135"/>
      <c r="AI221" s="135"/>
      <c r="AJ221" s="135"/>
      <c r="AK221" s="135"/>
      <c r="AL221" s="135"/>
      <c r="AM221" s="135"/>
      <c r="AN221" s="135"/>
      <c r="AO221" s="135"/>
      <c r="AP221" s="135"/>
      <c r="AQ221" s="135"/>
      <c r="AR221" s="135"/>
      <c r="AS221" s="135"/>
      <c r="AT221" s="135"/>
    </row>
    <row r="222" ht="15.75" customHeight="1">
      <c r="A222" s="287"/>
      <c r="B222" s="274"/>
      <c r="C222" s="274"/>
      <c r="D222" s="157"/>
      <c r="E222" s="274"/>
      <c r="F222" s="157"/>
      <c r="G222" s="228"/>
      <c r="H222" s="228"/>
      <c r="I222" s="157"/>
      <c r="J222" s="233"/>
      <c r="K222" s="356"/>
      <c r="L222" s="70"/>
      <c r="M222" s="134"/>
      <c r="N222" s="134"/>
      <c r="O222" s="134"/>
      <c r="P222" s="134"/>
      <c r="Q222" s="134"/>
      <c r="R222" s="134"/>
      <c r="S222" s="134"/>
      <c r="T222" s="134"/>
      <c r="U222" s="134"/>
      <c r="V222" s="134"/>
      <c r="W222" s="134"/>
      <c r="X222" s="134"/>
      <c r="Y222" s="134"/>
      <c r="Z222" s="134"/>
      <c r="AA222" s="135"/>
      <c r="AB222" s="135"/>
      <c r="AC222" s="135"/>
      <c r="AD222" s="135"/>
      <c r="AE222" s="135"/>
      <c r="AF222" s="135"/>
      <c r="AG222" s="135"/>
      <c r="AH222" s="135"/>
      <c r="AI222" s="135"/>
      <c r="AJ222" s="135"/>
      <c r="AK222" s="135"/>
      <c r="AL222" s="135"/>
      <c r="AM222" s="135"/>
      <c r="AN222" s="135"/>
      <c r="AO222" s="135"/>
      <c r="AP222" s="135"/>
      <c r="AQ222" s="135"/>
      <c r="AR222" s="135"/>
      <c r="AS222" s="135"/>
      <c r="AT222" s="135"/>
    </row>
    <row r="223" ht="15.75" customHeight="1">
      <c r="A223" s="287"/>
      <c r="B223" s="274"/>
      <c r="C223" s="275"/>
      <c r="D223" s="157"/>
      <c r="E223" s="274"/>
      <c r="F223" s="157"/>
      <c r="G223" s="228"/>
      <c r="H223" s="228"/>
      <c r="I223" s="157"/>
      <c r="J223" s="233"/>
      <c r="K223" s="356"/>
      <c r="L223" s="70"/>
      <c r="M223" s="134"/>
      <c r="N223" s="134"/>
      <c r="O223" s="134"/>
      <c r="P223" s="134"/>
      <c r="Q223" s="134"/>
      <c r="R223" s="134"/>
      <c r="S223" s="134"/>
      <c r="T223" s="134"/>
      <c r="U223" s="134"/>
      <c r="V223" s="134"/>
      <c r="W223" s="134"/>
      <c r="X223" s="134"/>
      <c r="Y223" s="134"/>
      <c r="Z223" s="134"/>
      <c r="AA223" s="135"/>
      <c r="AB223" s="135"/>
      <c r="AC223" s="135"/>
      <c r="AD223" s="135"/>
      <c r="AE223" s="135"/>
      <c r="AF223" s="135"/>
      <c r="AG223" s="135"/>
      <c r="AH223" s="135"/>
      <c r="AI223" s="135"/>
      <c r="AJ223" s="135"/>
      <c r="AK223" s="135"/>
      <c r="AL223" s="135"/>
      <c r="AM223" s="135"/>
      <c r="AN223" s="135"/>
      <c r="AO223" s="135"/>
      <c r="AP223" s="135"/>
      <c r="AQ223" s="135"/>
      <c r="AR223" s="135"/>
      <c r="AS223" s="135"/>
      <c r="AT223" s="135"/>
    </row>
    <row r="224" ht="15.75" customHeight="1">
      <c r="A224" s="287"/>
      <c r="B224" s="274"/>
      <c r="C224" s="274"/>
      <c r="D224" s="157"/>
      <c r="E224" s="274"/>
      <c r="F224" s="157"/>
      <c r="G224" s="228"/>
      <c r="H224" s="228"/>
      <c r="I224" s="157"/>
      <c r="J224" s="233"/>
      <c r="K224" s="356"/>
      <c r="L224" s="70"/>
      <c r="M224" s="134"/>
      <c r="N224" s="134"/>
      <c r="O224" s="134"/>
      <c r="P224" s="134"/>
      <c r="Q224" s="134"/>
      <c r="R224" s="134"/>
      <c r="S224" s="134"/>
      <c r="T224" s="134"/>
      <c r="U224" s="134"/>
      <c r="V224" s="134"/>
      <c r="W224" s="134"/>
      <c r="X224" s="134"/>
      <c r="Y224" s="134"/>
      <c r="Z224" s="134"/>
      <c r="AA224" s="135"/>
      <c r="AB224" s="135"/>
      <c r="AC224" s="135"/>
      <c r="AD224" s="135"/>
      <c r="AE224" s="135"/>
      <c r="AF224" s="135"/>
      <c r="AG224" s="135"/>
      <c r="AH224" s="135"/>
      <c r="AI224" s="135"/>
      <c r="AJ224" s="135"/>
      <c r="AK224" s="135"/>
      <c r="AL224" s="135"/>
      <c r="AM224" s="135"/>
      <c r="AN224" s="135"/>
      <c r="AO224" s="135"/>
      <c r="AP224" s="135"/>
      <c r="AQ224" s="135"/>
      <c r="AR224" s="135"/>
      <c r="AS224" s="135"/>
      <c r="AT224" s="135"/>
    </row>
    <row r="225" ht="15.75" customHeight="1">
      <c r="A225" s="287"/>
      <c r="B225" s="274"/>
      <c r="C225" s="274"/>
      <c r="D225" s="157"/>
      <c r="E225" s="274"/>
      <c r="F225" s="157"/>
      <c r="G225" s="228"/>
      <c r="H225" s="228"/>
      <c r="I225" s="157"/>
      <c r="J225" s="233"/>
      <c r="K225" s="356"/>
      <c r="L225" s="70"/>
      <c r="M225" s="134"/>
      <c r="N225" s="134"/>
      <c r="O225" s="134"/>
      <c r="P225" s="134"/>
      <c r="Q225" s="134"/>
      <c r="R225" s="134"/>
      <c r="S225" s="134"/>
      <c r="T225" s="134"/>
      <c r="U225" s="134"/>
      <c r="V225" s="134"/>
      <c r="W225" s="134"/>
      <c r="X225" s="134"/>
      <c r="Y225" s="134"/>
      <c r="Z225" s="134"/>
      <c r="AA225" s="135"/>
      <c r="AB225" s="135"/>
      <c r="AC225" s="135"/>
      <c r="AD225" s="135"/>
      <c r="AE225" s="135"/>
      <c r="AF225" s="135"/>
      <c r="AG225" s="135"/>
      <c r="AH225" s="135"/>
      <c r="AI225" s="135"/>
      <c r="AJ225" s="135"/>
      <c r="AK225" s="135"/>
      <c r="AL225" s="135"/>
      <c r="AM225" s="135"/>
      <c r="AN225" s="135"/>
      <c r="AO225" s="135"/>
      <c r="AP225" s="135"/>
      <c r="AQ225" s="135"/>
      <c r="AR225" s="135"/>
      <c r="AS225" s="135"/>
      <c r="AT225" s="135"/>
    </row>
    <row r="226" ht="15.75" customHeight="1">
      <c r="A226" s="287"/>
      <c r="B226" s="274"/>
      <c r="C226" s="274"/>
      <c r="D226" s="157"/>
      <c r="E226" s="274"/>
      <c r="F226" s="157"/>
      <c r="G226" s="228"/>
      <c r="H226" s="228"/>
      <c r="I226" s="157"/>
      <c r="J226" s="233"/>
      <c r="K226" s="356"/>
      <c r="L226" s="70"/>
      <c r="M226" s="134"/>
      <c r="N226" s="134"/>
      <c r="O226" s="134"/>
      <c r="P226" s="134"/>
      <c r="Q226" s="134"/>
      <c r="R226" s="134"/>
      <c r="S226" s="134"/>
      <c r="T226" s="134"/>
      <c r="U226" s="134"/>
      <c r="V226" s="134"/>
      <c r="W226" s="134"/>
      <c r="X226" s="134"/>
      <c r="Y226" s="134"/>
      <c r="Z226" s="134"/>
      <c r="AA226" s="135"/>
      <c r="AB226" s="135"/>
      <c r="AC226" s="135"/>
      <c r="AD226" s="135"/>
      <c r="AE226" s="135"/>
      <c r="AF226" s="135"/>
      <c r="AG226" s="135"/>
      <c r="AH226" s="135"/>
      <c r="AI226" s="135"/>
      <c r="AJ226" s="135"/>
      <c r="AK226" s="135"/>
      <c r="AL226" s="135"/>
      <c r="AM226" s="135"/>
      <c r="AN226" s="135"/>
      <c r="AO226" s="135"/>
      <c r="AP226" s="135"/>
      <c r="AQ226" s="135"/>
      <c r="AR226" s="135"/>
      <c r="AS226" s="135"/>
      <c r="AT226" s="135"/>
    </row>
    <row r="227" ht="15.75" customHeight="1">
      <c r="A227" s="287"/>
      <c r="B227" s="274"/>
      <c r="C227" s="275"/>
      <c r="D227" s="157"/>
      <c r="E227" s="274"/>
      <c r="F227" s="157"/>
      <c r="G227" s="228"/>
      <c r="H227" s="228"/>
      <c r="I227" s="157"/>
      <c r="J227" s="233"/>
      <c r="K227" s="356"/>
      <c r="L227" s="70"/>
      <c r="M227" s="134"/>
      <c r="N227" s="134"/>
      <c r="O227" s="134"/>
      <c r="P227" s="134"/>
      <c r="Q227" s="134"/>
      <c r="R227" s="134"/>
      <c r="S227" s="134"/>
      <c r="T227" s="134"/>
      <c r="U227" s="134"/>
      <c r="V227" s="134"/>
      <c r="W227" s="134"/>
      <c r="X227" s="134"/>
      <c r="Y227" s="134"/>
      <c r="Z227" s="134"/>
      <c r="AA227" s="135"/>
      <c r="AB227" s="135"/>
      <c r="AC227" s="135"/>
      <c r="AD227" s="135"/>
      <c r="AE227" s="135"/>
      <c r="AF227" s="135"/>
      <c r="AG227" s="135"/>
      <c r="AH227" s="135"/>
      <c r="AI227" s="135"/>
      <c r="AJ227" s="135"/>
      <c r="AK227" s="135"/>
      <c r="AL227" s="135"/>
      <c r="AM227" s="135"/>
      <c r="AN227" s="135"/>
      <c r="AO227" s="135"/>
      <c r="AP227" s="135"/>
      <c r="AQ227" s="135"/>
      <c r="AR227" s="135"/>
      <c r="AS227" s="135"/>
      <c r="AT227" s="135"/>
    </row>
    <row r="228" ht="15.75" customHeight="1">
      <c r="A228" s="287"/>
      <c r="B228" s="274"/>
      <c r="C228" s="275"/>
      <c r="D228" s="157"/>
      <c r="E228" s="274"/>
      <c r="F228" s="157"/>
      <c r="G228" s="228"/>
      <c r="H228" s="228"/>
      <c r="I228" s="157"/>
      <c r="J228" s="233"/>
      <c r="K228" s="356"/>
      <c r="L228" s="70"/>
      <c r="M228" s="134"/>
      <c r="N228" s="134"/>
      <c r="O228" s="134"/>
      <c r="P228" s="134"/>
      <c r="Q228" s="134"/>
      <c r="R228" s="134"/>
      <c r="S228" s="134"/>
      <c r="T228" s="134"/>
      <c r="U228" s="134"/>
      <c r="V228" s="134"/>
      <c r="W228" s="134"/>
      <c r="X228" s="134"/>
      <c r="Y228" s="134"/>
      <c r="Z228" s="134"/>
      <c r="AA228" s="135"/>
      <c r="AB228" s="135"/>
      <c r="AC228" s="135"/>
      <c r="AD228" s="135"/>
      <c r="AE228" s="135"/>
      <c r="AF228" s="135"/>
      <c r="AG228" s="135"/>
      <c r="AH228" s="135"/>
      <c r="AI228" s="135"/>
      <c r="AJ228" s="135"/>
      <c r="AK228" s="135"/>
      <c r="AL228" s="135"/>
      <c r="AM228" s="135"/>
      <c r="AN228" s="135"/>
      <c r="AO228" s="135"/>
      <c r="AP228" s="135"/>
      <c r="AQ228" s="135"/>
      <c r="AR228" s="135"/>
      <c r="AS228" s="135"/>
      <c r="AT228" s="135"/>
    </row>
    <row r="229" ht="15.75" customHeight="1">
      <c r="A229" s="287"/>
      <c r="B229" s="274"/>
      <c r="C229" s="275"/>
      <c r="D229" s="157"/>
      <c r="E229" s="274"/>
      <c r="F229" s="157"/>
      <c r="G229" s="228"/>
      <c r="H229" s="228"/>
      <c r="I229" s="233"/>
      <c r="J229" s="233"/>
      <c r="K229" s="356"/>
      <c r="L229" s="70"/>
      <c r="M229" s="134"/>
      <c r="N229" s="134"/>
      <c r="O229" s="134"/>
      <c r="P229" s="134"/>
      <c r="Q229" s="134"/>
      <c r="R229" s="134"/>
      <c r="S229" s="134"/>
      <c r="T229" s="134"/>
      <c r="U229" s="134"/>
      <c r="V229" s="134"/>
      <c r="W229" s="134"/>
      <c r="X229" s="134"/>
      <c r="Y229" s="134"/>
      <c r="Z229" s="134"/>
      <c r="AA229" s="135"/>
      <c r="AB229" s="135"/>
      <c r="AC229" s="135"/>
      <c r="AD229" s="135"/>
      <c r="AE229" s="135"/>
      <c r="AF229" s="135"/>
      <c r="AG229" s="135"/>
      <c r="AH229" s="135"/>
      <c r="AI229" s="135"/>
      <c r="AJ229" s="135"/>
      <c r="AK229" s="135"/>
      <c r="AL229" s="135"/>
      <c r="AM229" s="135"/>
      <c r="AN229" s="135"/>
      <c r="AO229" s="135"/>
      <c r="AP229" s="135"/>
      <c r="AQ229" s="135"/>
      <c r="AR229" s="135"/>
      <c r="AS229" s="135"/>
      <c r="AT229" s="135"/>
    </row>
    <row r="230" ht="15.75" customHeight="1">
      <c r="A230" s="287"/>
      <c r="B230" s="274"/>
      <c r="C230" s="275"/>
      <c r="D230" s="157"/>
      <c r="E230" s="274"/>
      <c r="F230" s="157"/>
      <c r="G230" s="228"/>
      <c r="H230" s="228"/>
      <c r="I230" s="233"/>
      <c r="J230" s="233"/>
      <c r="K230" s="356"/>
      <c r="L230" s="70"/>
      <c r="M230" s="134"/>
      <c r="N230" s="134"/>
      <c r="O230" s="134"/>
      <c r="P230" s="134"/>
      <c r="Q230" s="134"/>
      <c r="R230" s="134"/>
      <c r="S230" s="134"/>
      <c r="T230" s="134"/>
      <c r="U230" s="134"/>
      <c r="V230" s="134"/>
      <c r="W230" s="134"/>
      <c r="X230" s="134"/>
      <c r="Y230" s="134"/>
      <c r="Z230" s="134"/>
      <c r="AA230" s="135"/>
      <c r="AB230" s="135"/>
      <c r="AC230" s="135"/>
      <c r="AD230" s="135"/>
      <c r="AE230" s="135"/>
      <c r="AF230" s="135"/>
      <c r="AG230" s="135"/>
      <c r="AH230" s="135"/>
      <c r="AI230" s="135"/>
      <c r="AJ230" s="135"/>
      <c r="AK230" s="135"/>
      <c r="AL230" s="135"/>
      <c r="AM230" s="135"/>
      <c r="AN230" s="135"/>
      <c r="AO230" s="135"/>
      <c r="AP230" s="135"/>
      <c r="AQ230" s="135"/>
      <c r="AR230" s="135"/>
      <c r="AS230" s="135"/>
      <c r="AT230" s="135"/>
    </row>
    <row r="231" ht="15.75" customHeight="1">
      <c r="A231" s="287"/>
      <c r="B231" s="274"/>
      <c r="C231" s="275"/>
      <c r="D231" s="157"/>
      <c r="E231" s="274"/>
      <c r="F231" s="157"/>
      <c r="G231" s="228"/>
      <c r="H231" s="228"/>
      <c r="I231" s="233"/>
      <c r="J231" s="233"/>
      <c r="K231" s="356"/>
      <c r="L231" s="70"/>
      <c r="M231" s="134"/>
      <c r="N231" s="134"/>
      <c r="O231" s="134"/>
      <c r="P231" s="134"/>
      <c r="Q231" s="134"/>
      <c r="R231" s="134"/>
      <c r="S231" s="134"/>
      <c r="T231" s="134"/>
      <c r="U231" s="134"/>
      <c r="V231" s="134"/>
      <c r="W231" s="134"/>
      <c r="X231" s="134"/>
      <c r="Y231" s="134"/>
      <c r="Z231" s="134"/>
      <c r="AA231" s="135"/>
      <c r="AB231" s="135"/>
      <c r="AC231" s="135"/>
      <c r="AD231" s="135"/>
      <c r="AE231" s="135"/>
      <c r="AF231" s="135"/>
      <c r="AG231" s="135"/>
      <c r="AH231" s="135"/>
      <c r="AI231" s="135"/>
      <c r="AJ231" s="135"/>
      <c r="AK231" s="135"/>
      <c r="AL231" s="135"/>
      <c r="AM231" s="135"/>
      <c r="AN231" s="135"/>
      <c r="AO231" s="135"/>
      <c r="AP231" s="135"/>
      <c r="AQ231" s="135"/>
      <c r="AR231" s="135"/>
      <c r="AS231" s="135"/>
      <c r="AT231" s="135"/>
    </row>
    <row r="232" ht="15.75" customHeight="1">
      <c r="A232" s="287"/>
      <c r="B232" s="274"/>
      <c r="C232" s="274"/>
      <c r="D232" s="157"/>
      <c r="E232" s="274"/>
      <c r="F232" s="157"/>
      <c r="G232" s="228"/>
      <c r="H232" s="228"/>
      <c r="I232" s="233"/>
      <c r="J232" s="233"/>
      <c r="K232" s="356"/>
      <c r="L232" s="70"/>
      <c r="M232" s="134"/>
      <c r="N232" s="134"/>
      <c r="O232" s="134"/>
      <c r="P232" s="134"/>
      <c r="Q232" s="134"/>
      <c r="R232" s="134"/>
      <c r="S232" s="134"/>
      <c r="T232" s="134"/>
      <c r="U232" s="134"/>
      <c r="V232" s="134"/>
      <c r="W232" s="134"/>
      <c r="X232" s="134"/>
      <c r="Y232" s="134"/>
      <c r="Z232" s="134"/>
      <c r="AA232" s="135"/>
      <c r="AB232" s="135"/>
      <c r="AC232" s="135"/>
      <c r="AD232" s="135"/>
      <c r="AE232" s="135"/>
      <c r="AF232" s="135"/>
      <c r="AG232" s="135"/>
      <c r="AH232" s="135"/>
      <c r="AI232" s="135"/>
      <c r="AJ232" s="135"/>
      <c r="AK232" s="135"/>
      <c r="AL232" s="135"/>
      <c r="AM232" s="135"/>
      <c r="AN232" s="135"/>
      <c r="AO232" s="135"/>
      <c r="AP232" s="135"/>
      <c r="AQ232" s="135"/>
      <c r="AR232" s="135"/>
      <c r="AS232" s="135"/>
      <c r="AT232" s="135"/>
    </row>
    <row r="233" ht="15.75" customHeight="1">
      <c r="A233" s="287"/>
      <c r="B233" s="274"/>
      <c r="C233" s="274"/>
      <c r="D233" s="157"/>
      <c r="E233" s="274"/>
      <c r="F233" s="157"/>
      <c r="G233" s="228"/>
      <c r="H233" s="228"/>
      <c r="I233" s="233"/>
      <c r="J233" s="233"/>
      <c r="K233" s="356"/>
      <c r="L233" s="70"/>
      <c r="M233" s="134"/>
      <c r="N233" s="134"/>
      <c r="O233" s="134"/>
      <c r="P233" s="134"/>
      <c r="Q233" s="134"/>
      <c r="R233" s="134"/>
      <c r="S233" s="134"/>
      <c r="T233" s="134"/>
      <c r="U233" s="134"/>
      <c r="V233" s="134"/>
      <c r="W233" s="134"/>
      <c r="X233" s="134"/>
      <c r="Y233" s="134"/>
      <c r="Z233" s="134"/>
      <c r="AA233" s="135"/>
      <c r="AB233" s="135"/>
      <c r="AC233" s="135"/>
      <c r="AD233" s="135"/>
      <c r="AE233" s="135"/>
      <c r="AF233" s="135"/>
      <c r="AG233" s="135"/>
      <c r="AH233" s="135"/>
      <c r="AI233" s="135"/>
      <c r="AJ233" s="135"/>
      <c r="AK233" s="135"/>
      <c r="AL233" s="135"/>
      <c r="AM233" s="135"/>
      <c r="AN233" s="135"/>
      <c r="AO233" s="135"/>
      <c r="AP233" s="135"/>
      <c r="AQ233" s="135"/>
      <c r="AR233" s="135"/>
      <c r="AS233" s="135"/>
      <c r="AT233" s="135"/>
    </row>
    <row r="234" ht="15.75" customHeight="1">
      <c r="A234" s="417"/>
      <c r="B234" s="274"/>
      <c r="C234" s="274"/>
      <c r="D234" s="343"/>
      <c r="E234" s="274"/>
      <c r="F234" s="157"/>
      <c r="G234" s="228"/>
      <c r="H234" s="420"/>
      <c r="I234" s="233"/>
      <c r="J234" s="233"/>
      <c r="K234" s="276"/>
      <c r="L234" s="157"/>
      <c r="M234" s="134"/>
      <c r="N234" s="134"/>
      <c r="O234" s="134"/>
      <c r="P234" s="134"/>
      <c r="Q234" s="134"/>
      <c r="R234" s="134"/>
      <c r="S234" s="134"/>
      <c r="T234" s="134"/>
      <c r="U234" s="134"/>
      <c r="V234" s="134"/>
      <c r="W234" s="134"/>
      <c r="X234" s="134"/>
      <c r="Y234" s="134"/>
      <c r="Z234" s="134"/>
      <c r="AA234" s="135"/>
      <c r="AB234" s="135"/>
      <c r="AC234" s="135"/>
      <c r="AD234" s="135"/>
      <c r="AE234" s="135"/>
      <c r="AF234" s="135"/>
      <c r="AG234" s="135"/>
      <c r="AH234" s="135"/>
      <c r="AI234" s="135"/>
      <c r="AJ234" s="135"/>
      <c r="AK234" s="135"/>
      <c r="AL234" s="135"/>
      <c r="AM234" s="135"/>
      <c r="AN234" s="135"/>
      <c r="AO234" s="135"/>
      <c r="AP234" s="135"/>
      <c r="AQ234" s="135"/>
      <c r="AR234" s="135"/>
      <c r="AS234" s="135"/>
      <c r="AT234" s="135"/>
    </row>
    <row r="235" ht="15.75" customHeight="1">
      <c r="A235" s="409"/>
      <c r="B235" s="274"/>
      <c r="C235" s="274"/>
      <c r="D235" s="343"/>
      <c r="E235" s="274"/>
      <c r="F235" s="157"/>
      <c r="G235" s="228"/>
      <c r="H235" s="420"/>
      <c r="I235" s="233"/>
      <c r="J235" s="233"/>
      <c r="K235" s="276"/>
      <c r="L235" s="157"/>
      <c r="M235" s="134"/>
      <c r="N235" s="134"/>
      <c r="O235" s="134"/>
      <c r="P235" s="134"/>
      <c r="Q235" s="134"/>
      <c r="R235" s="134"/>
      <c r="S235" s="134"/>
      <c r="T235" s="134"/>
      <c r="U235" s="134"/>
      <c r="V235" s="134"/>
      <c r="W235" s="134"/>
      <c r="X235" s="134"/>
      <c r="Y235" s="134"/>
      <c r="Z235" s="134"/>
      <c r="AA235" s="135"/>
      <c r="AB235" s="135"/>
      <c r="AC235" s="135"/>
      <c r="AD235" s="135"/>
      <c r="AE235" s="135"/>
      <c r="AF235" s="135"/>
      <c r="AG235" s="135"/>
      <c r="AH235" s="135"/>
      <c r="AI235" s="135"/>
      <c r="AJ235" s="135"/>
      <c r="AK235" s="135"/>
      <c r="AL235" s="135"/>
      <c r="AM235" s="135"/>
      <c r="AN235" s="135"/>
      <c r="AO235" s="135"/>
      <c r="AP235" s="135"/>
      <c r="AQ235" s="135"/>
      <c r="AR235" s="135"/>
      <c r="AS235" s="135"/>
      <c r="AT235" s="135"/>
    </row>
    <row r="236" ht="15.75" customHeight="1">
      <c r="A236" s="409"/>
      <c r="B236" s="274"/>
      <c r="C236" s="274"/>
      <c r="D236" s="343"/>
      <c r="E236" s="274"/>
      <c r="F236" s="157"/>
      <c r="G236" s="228"/>
      <c r="H236" s="420"/>
      <c r="I236" s="233"/>
      <c r="J236" s="233"/>
      <c r="K236" s="276"/>
      <c r="L236" s="157"/>
      <c r="M236" s="134"/>
      <c r="N236" s="134"/>
      <c r="O236" s="134"/>
      <c r="P236" s="134"/>
      <c r="Q236" s="134"/>
      <c r="R236" s="134"/>
      <c r="S236" s="134"/>
      <c r="T236" s="134"/>
      <c r="U236" s="134"/>
      <c r="V236" s="134"/>
      <c r="W236" s="134"/>
      <c r="X236" s="134"/>
      <c r="Y236" s="134"/>
      <c r="Z236" s="134"/>
      <c r="AA236" s="135"/>
      <c r="AB236" s="135"/>
      <c r="AC236" s="135"/>
      <c r="AD236" s="135"/>
      <c r="AE236" s="135"/>
      <c r="AF236" s="135"/>
      <c r="AG236" s="135"/>
      <c r="AH236" s="135"/>
      <c r="AI236" s="135"/>
      <c r="AJ236" s="135"/>
      <c r="AK236" s="135"/>
      <c r="AL236" s="135"/>
      <c r="AM236" s="135"/>
      <c r="AN236" s="135"/>
      <c r="AO236" s="135"/>
      <c r="AP236" s="135"/>
      <c r="AQ236" s="135"/>
      <c r="AR236" s="135"/>
      <c r="AS236" s="135"/>
      <c r="AT236" s="135"/>
    </row>
    <row r="237" ht="15.75" customHeight="1">
      <c r="A237" s="409"/>
      <c r="B237" s="274"/>
      <c r="C237" s="274"/>
      <c r="D237" s="343"/>
      <c r="E237" s="274"/>
      <c r="F237" s="157"/>
      <c r="G237" s="228"/>
      <c r="H237" s="420"/>
      <c r="I237" s="233"/>
      <c r="J237" s="233"/>
      <c r="K237" s="276"/>
      <c r="L237" s="157"/>
      <c r="M237" s="134"/>
      <c r="N237" s="134"/>
      <c r="O237" s="134"/>
      <c r="P237" s="134"/>
      <c r="Q237" s="134"/>
      <c r="R237" s="134"/>
      <c r="S237" s="134"/>
      <c r="T237" s="134"/>
      <c r="U237" s="134"/>
      <c r="V237" s="134"/>
      <c r="W237" s="134"/>
      <c r="X237" s="134"/>
      <c r="Y237" s="134"/>
      <c r="Z237" s="134"/>
      <c r="AA237" s="135"/>
      <c r="AB237" s="135"/>
      <c r="AC237" s="135"/>
      <c r="AD237" s="135"/>
      <c r="AE237" s="135"/>
      <c r="AF237" s="135"/>
      <c r="AG237" s="135"/>
      <c r="AH237" s="135"/>
      <c r="AI237" s="135"/>
      <c r="AJ237" s="135"/>
      <c r="AK237" s="135"/>
      <c r="AL237" s="135"/>
      <c r="AM237" s="135"/>
      <c r="AN237" s="135"/>
      <c r="AO237" s="135"/>
      <c r="AP237" s="135"/>
      <c r="AQ237" s="135"/>
      <c r="AR237" s="135"/>
      <c r="AS237" s="135"/>
      <c r="AT237" s="135"/>
    </row>
    <row r="238" ht="15.75" customHeight="1">
      <c r="A238" s="409"/>
      <c r="B238" s="274"/>
      <c r="C238" s="274"/>
      <c r="D238" s="343"/>
      <c r="E238" s="274"/>
      <c r="F238" s="157"/>
      <c r="G238" s="228"/>
      <c r="H238" s="420"/>
      <c r="I238" s="233"/>
      <c r="J238" s="233"/>
      <c r="K238" s="276"/>
      <c r="L238" s="157"/>
      <c r="M238" s="134"/>
      <c r="N238" s="134"/>
      <c r="O238" s="134"/>
      <c r="P238" s="134"/>
      <c r="Q238" s="134"/>
      <c r="R238" s="134"/>
      <c r="S238" s="134"/>
      <c r="T238" s="134"/>
      <c r="U238" s="134"/>
      <c r="V238" s="134"/>
      <c r="W238" s="134"/>
      <c r="X238" s="134"/>
      <c r="Y238" s="134"/>
      <c r="Z238" s="134"/>
      <c r="AA238" s="135"/>
      <c r="AB238" s="135"/>
      <c r="AC238" s="135"/>
      <c r="AD238" s="135"/>
      <c r="AE238" s="135"/>
      <c r="AF238" s="135"/>
      <c r="AG238" s="135"/>
      <c r="AH238" s="135"/>
      <c r="AI238" s="135"/>
      <c r="AJ238" s="135"/>
      <c r="AK238" s="135"/>
      <c r="AL238" s="135"/>
      <c r="AM238" s="135"/>
      <c r="AN238" s="135"/>
      <c r="AO238" s="135"/>
      <c r="AP238" s="135"/>
      <c r="AQ238" s="135"/>
      <c r="AR238" s="135"/>
      <c r="AS238" s="135"/>
      <c r="AT238" s="135"/>
    </row>
    <row r="239" ht="15.75" customHeight="1">
      <c r="A239" s="409"/>
      <c r="B239" s="274"/>
      <c r="C239" s="274"/>
      <c r="D239" s="343"/>
      <c r="E239" s="274"/>
      <c r="F239" s="157"/>
      <c r="G239" s="228"/>
      <c r="H239" s="420"/>
      <c r="I239" s="233"/>
      <c r="J239" s="233"/>
      <c r="K239" s="276"/>
      <c r="L239" s="157"/>
      <c r="M239" s="134"/>
      <c r="N239" s="134"/>
      <c r="O239" s="134"/>
      <c r="P239" s="134"/>
      <c r="Q239" s="134"/>
      <c r="R239" s="134"/>
      <c r="S239" s="134"/>
      <c r="T239" s="134"/>
      <c r="U239" s="134"/>
      <c r="V239" s="134"/>
      <c r="W239" s="134"/>
      <c r="X239" s="134"/>
      <c r="Y239" s="134"/>
      <c r="Z239" s="134"/>
      <c r="AA239" s="135"/>
      <c r="AB239" s="135"/>
      <c r="AC239" s="135"/>
      <c r="AD239" s="135"/>
      <c r="AE239" s="135"/>
      <c r="AF239" s="135"/>
      <c r="AG239" s="135"/>
      <c r="AH239" s="135"/>
      <c r="AI239" s="135"/>
      <c r="AJ239" s="135"/>
      <c r="AK239" s="135"/>
      <c r="AL239" s="135"/>
      <c r="AM239" s="135"/>
      <c r="AN239" s="135"/>
      <c r="AO239" s="135"/>
      <c r="AP239" s="135"/>
      <c r="AQ239" s="135"/>
      <c r="AR239" s="135"/>
      <c r="AS239" s="135"/>
      <c r="AT239" s="135"/>
    </row>
    <row r="240" ht="15.75" customHeight="1">
      <c r="A240" s="409"/>
      <c r="B240" s="274"/>
      <c r="C240" s="274"/>
      <c r="D240" s="343"/>
      <c r="E240" s="274"/>
      <c r="F240" s="157"/>
      <c r="G240" s="228"/>
      <c r="H240" s="420"/>
      <c r="I240" s="233"/>
      <c r="J240" s="233"/>
      <c r="K240" s="276"/>
      <c r="L240" s="157"/>
      <c r="M240" s="134"/>
      <c r="N240" s="134"/>
      <c r="O240" s="134"/>
      <c r="P240" s="134"/>
      <c r="Q240" s="134"/>
      <c r="R240" s="134"/>
      <c r="S240" s="134"/>
      <c r="T240" s="134"/>
      <c r="U240" s="134"/>
      <c r="V240" s="134"/>
      <c r="W240" s="134"/>
      <c r="X240" s="134"/>
      <c r="Y240" s="134"/>
      <c r="Z240" s="134"/>
      <c r="AA240" s="135"/>
      <c r="AB240" s="135"/>
      <c r="AC240" s="135"/>
      <c r="AD240" s="135"/>
      <c r="AE240" s="135"/>
      <c r="AF240" s="135"/>
      <c r="AG240" s="135"/>
      <c r="AH240" s="135"/>
      <c r="AI240" s="135"/>
      <c r="AJ240" s="135"/>
      <c r="AK240" s="135"/>
      <c r="AL240" s="135"/>
      <c r="AM240" s="135"/>
      <c r="AN240" s="135"/>
      <c r="AO240" s="135"/>
      <c r="AP240" s="135"/>
      <c r="AQ240" s="135"/>
      <c r="AR240" s="135"/>
      <c r="AS240" s="135"/>
      <c r="AT240" s="135"/>
    </row>
    <row r="241" ht="15.75" customHeight="1">
      <c r="A241" s="409"/>
      <c r="B241" s="274"/>
      <c r="C241" s="274"/>
      <c r="D241" s="343"/>
      <c r="E241" s="274"/>
      <c r="F241" s="157"/>
      <c r="G241" s="228"/>
      <c r="H241" s="420"/>
      <c r="I241" s="233"/>
      <c r="J241" s="233"/>
      <c r="K241" s="276"/>
      <c r="L241" s="157"/>
      <c r="M241" s="134"/>
      <c r="N241" s="134"/>
      <c r="O241" s="134"/>
      <c r="P241" s="134"/>
      <c r="Q241" s="134"/>
      <c r="R241" s="134"/>
      <c r="S241" s="134"/>
      <c r="T241" s="134"/>
      <c r="U241" s="134"/>
      <c r="V241" s="134"/>
      <c r="W241" s="134"/>
      <c r="X241" s="134"/>
      <c r="Y241" s="134"/>
      <c r="Z241" s="134"/>
      <c r="AA241" s="135"/>
      <c r="AB241" s="135"/>
      <c r="AC241" s="135"/>
      <c r="AD241" s="135"/>
      <c r="AE241" s="135"/>
      <c r="AF241" s="135"/>
      <c r="AG241" s="135"/>
      <c r="AH241" s="135"/>
      <c r="AI241" s="135"/>
      <c r="AJ241" s="135"/>
      <c r="AK241" s="135"/>
      <c r="AL241" s="135"/>
      <c r="AM241" s="135"/>
      <c r="AN241" s="135"/>
      <c r="AO241" s="135"/>
      <c r="AP241" s="135"/>
      <c r="AQ241" s="135"/>
      <c r="AR241" s="135"/>
      <c r="AS241" s="135"/>
      <c r="AT241" s="135"/>
    </row>
    <row r="242" ht="15.75" customHeight="1">
      <c r="A242" s="415"/>
      <c r="B242" s="274"/>
      <c r="C242" s="274"/>
      <c r="D242" s="343"/>
      <c r="E242" s="274"/>
      <c r="F242" s="157"/>
      <c r="G242" s="228"/>
      <c r="H242" s="420"/>
      <c r="I242" s="233"/>
      <c r="J242" s="233"/>
      <c r="K242" s="276"/>
      <c r="L242" s="157"/>
      <c r="M242" s="134"/>
      <c r="N242" s="134"/>
      <c r="O242" s="134"/>
      <c r="P242" s="134"/>
      <c r="Q242" s="134"/>
      <c r="R242" s="134"/>
      <c r="S242" s="134"/>
      <c r="T242" s="134"/>
      <c r="U242" s="134"/>
      <c r="V242" s="134"/>
      <c r="W242" s="134"/>
      <c r="X242" s="134"/>
      <c r="Y242" s="134"/>
      <c r="Z242" s="134"/>
      <c r="AA242" s="135"/>
      <c r="AB242" s="135"/>
      <c r="AC242" s="135"/>
      <c r="AD242" s="135"/>
      <c r="AE242" s="135"/>
      <c r="AF242" s="135"/>
      <c r="AG242" s="135"/>
      <c r="AH242" s="135"/>
      <c r="AI242" s="135"/>
      <c r="AJ242" s="135"/>
      <c r="AK242" s="135"/>
      <c r="AL242" s="135"/>
      <c r="AM242" s="135"/>
      <c r="AN242" s="135"/>
      <c r="AO242" s="135"/>
      <c r="AP242" s="135"/>
      <c r="AQ242" s="135"/>
      <c r="AR242" s="135"/>
      <c r="AS242" s="135"/>
      <c r="AT242" s="135"/>
    </row>
    <row r="243" ht="15.75" customHeight="1">
      <c r="A243" s="409"/>
      <c r="B243" s="274"/>
      <c r="C243" s="274"/>
      <c r="D243" s="343"/>
      <c r="E243" s="274"/>
      <c r="F243" s="157"/>
      <c r="G243" s="228"/>
      <c r="H243" s="420"/>
      <c r="I243" s="233"/>
      <c r="J243" s="233"/>
      <c r="K243" s="276"/>
      <c r="L243" s="157"/>
      <c r="M243" s="134"/>
      <c r="N243" s="134"/>
      <c r="O243" s="134"/>
      <c r="P243" s="134"/>
      <c r="Q243" s="134"/>
      <c r="R243" s="134"/>
      <c r="S243" s="134"/>
      <c r="T243" s="134"/>
      <c r="U243" s="134"/>
      <c r="V243" s="134"/>
      <c r="W243" s="134"/>
      <c r="X243" s="134"/>
      <c r="Y243" s="134"/>
      <c r="Z243" s="134"/>
      <c r="AA243" s="135"/>
      <c r="AB243" s="135"/>
      <c r="AC243" s="135"/>
      <c r="AD243" s="135"/>
      <c r="AE243" s="135"/>
      <c r="AF243" s="135"/>
      <c r="AG243" s="135"/>
      <c r="AH243" s="135"/>
      <c r="AI243" s="135"/>
      <c r="AJ243" s="135"/>
      <c r="AK243" s="135"/>
      <c r="AL243" s="135"/>
      <c r="AM243" s="135"/>
      <c r="AN243" s="135"/>
      <c r="AO243" s="135"/>
      <c r="AP243" s="135"/>
      <c r="AQ243" s="135"/>
      <c r="AR243" s="135"/>
      <c r="AS243" s="135"/>
      <c r="AT243" s="135"/>
    </row>
    <row r="244" ht="15.75" customHeight="1">
      <c r="A244" s="409"/>
      <c r="B244" s="274"/>
      <c r="C244" s="274"/>
      <c r="D244" s="343"/>
      <c r="E244" s="274"/>
      <c r="F244" s="157"/>
      <c r="G244" s="228"/>
      <c r="H244" s="420"/>
      <c r="I244" s="233"/>
      <c r="J244" s="233"/>
      <c r="K244" s="276"/>
      <c r="L244" s="157"/>
      <c r="M244" s="134"/>
      <c r="N244" s="134"/>
      <c r="O244" s="134"/>
      <c r="P244" s="134"/>
      <c r="Q244" s="134"/>
      <c r="R244" s="134"/>
      <c r="S244" s="134"/>
      <c r="T244" s="134"/>
      <c r="U244" s="134"/>
      <c r="V244" s="134"/>
      <c r="W244" s="134"/>
      <c r="X244" s="134"/>
      <c r="Y244" s="134"/>
      <c r="Z244" s="134"/>
      <c r="AA244" s="135"/>
      <c r="AB244" s="135"/>
      <c r="AC244" s="135"/>
      <c r="AD244" s="135"/>
      <c r="AE244" s="135"/>
      <c r="AF244" s="135"/>
      <c r="AG244" s="135"/>
      <c r="AH244" s="135"/>
      <c r="AI244" s="135"/>
      <c r="AJ244" s="135"/>
      <c r="AK244" s="135"/>
      <c r="AL244" s="135"/>
      <c r="AM244" s="135"/>
      <c r="AN244" s="135"/>
      <c r="AO244" s="135"/>
      <c r="AP244" s="135"/>
      <c r="AQ244" s="135"/>
      <c r="AR244" s="135"/>
      <c r="AS244" s="135"/>
      <c r="AT244" s="135"/>
    </row>
    <row r="245" ht="15.75" customHeight="1">
      <c r="A245" s="409"/>
      <c r="B245" s="274"/>
      <c r="C245" s="274"/>
      <c r="D245" s="343"/>
      <c r="E245" s="274"/>
      <c r="F245" s="157"/>
      <c r="G245" s="228"/>
      <c r="H245" s="420"/>
      <c r="I245" s="233"/>
      <c r="J245" s="233"/>
      <c r="K245" s="276"/>
      <c r="L245" s="157"/>
      <c r="M245" s="134"/>
      <c r="N245" s="134"/>
      <c r="O245" s="134"/>
      <c r="P245" s="134"/>
      <c r="Q245" s="134"/>
      <c r="R245" s="134"/>
      <c r="S245" s="134"/>
      <c r="T245" s="134"/>
      <c r="U245" s="134"/>
      <c r="V245" s="134"/>
      <c r="W245" s="134"/>
      <c r="X245" s="134"/>
      <c r="Y245" s="134"/>
      <c r="Z245" s="134"/>
      <c r="AA245" s="135"/>
      <c r="AB245" s="135"/>
      <c r="AC245" s="135"/>
      <c r="AD245" s="135"/>
      <c r="AE245" s="135"/>
      <c r="AF245" s="135"/>
      <c r="AG245" s="135"/>
      <c r="AH245" s="135"/>
      <c r="AI245" s="135"/>
      <c r="AJ245" s="135"/>
      <c r="AK245" s="135"/>
      <c r="AL245" s="135"/>
      <c r="AM245" s="135"/>
      <c r="AN245" s="135"/>
      <c r="AO245" s="135"/>
      <c r="AP245" s="135"/>
      <c r="AQ245" s="135"/>
      <c r="AR245" s="135"/>
      <c r="AS245" s="135"/>
      <c r="AT245" s="135"/>
    </row>
    <row r="246" ht="15.75" customHeight="1">
      <c r="A246" s="409"/>
      <c r="B246" s="274"/>
      <c r="C246" s="274"/>
      <c r="D246" s="343"/>
      <c r="E246" s="274"/>
      <c r="F246" s="157"/>
      <c r="G246" s="228"/>
      <c r="H246" s="420"/>
      <c r="I246" s="233"/>
      <c r="J246" s="233"/>
      <c r="K246" s="276"/>
      <c r="L246" s="157"/>
      <c r="M246" s="134"/>
      <c r="N246" s="134"/>
      <c r="O246" s="134"/>
      <c r="P246" s="134"/>
      <c r="Q246" s="134"/>
      <c r="R246" s="134"/>
      <c r="S246" s="134"/>
      <c r="T246" s="134"/>
      <c r="U246" s="134"/>
      <c r="V246" s="134"/>
      <c r="W246" s="134"/>
      <c r="X246" s="134"/>
      <c r="Y246" s="134"/>
      <c r="Z246" s="134"/>
      <c r="AA246" s="135"/>
      <c r="AB246" s="135"/>
      <c r="AC246" s="135"/>
      <c r="AD246" s="135"/>
      <c r="AE246" s="135"/>
      <c r="AF246" s="135"/>
      <c r="AG246" s="135"/>
      <c r="AH246" s="135"/>
      <c r="AI246" s="135"/>
      <c r="AJ246" s="135"/>
      <c r="AK246" s="135"/>
      <c r="AL246" s="135"/>
      <c r="AM246" s="135"/>
      <c r="AN246" s="135"/>
      <c r="AO246" s="135"/>
      <c r="AP246" s="135"/>
      <c r="AQ246" s="135"/>
      <c r="AR246" s="135"/>
      <c r="AS246" s="135"/>
      <c r="AT246" s="135"/>
    </row>
    <row r="247" ht="15.75" customHeight="1">
      <c r="A247" s="409"/>
      <c r="B247" s="274"/>
      <c r="C247" s="274"/>
      <c r="D247" s="343"/>
      <c r="E247" s="274"/>
      <c r="F247" s="157"/>
      <c r="G247" s="228"/>
      <c r="H247" s="420"/>
      <c r="I247" s="233"/>
      <c r="J247" s="233"/>
      <c r="K247" s="276"/>
      <c r="L247" s="157"/>
      <c r="M247" s="134"/>
      <c r="N247" s="134"/>
      <c r="O247" s="134"/>
      <c r="P247" s="134"/>
      <c r="Q247" s="134"/>
      <c r="R247" s="134"/>
      <c r="S247" s="134"/>
      <c r="T247" s="134"/>
      <c r="U247" s="134"/>
      <c r="V247" s="134"/>
      <c r="W247" s="134"/>
      <c r="X247" s="134"/>
      <c r="Y247" s="134"/>
      <c r="Z247" s="134"/>
      <c r="AA247" s="135"/>
      <c r="AB247" s="135"/>
      <c r="AC247" s="135"/>
      <c r="AD247" s="135"/>
      <c r="AE247" s="135"/>
      <c r="AF247" s="135"/>
      <c r="AG247" s="135"/>
      <c r="AH247" s="135"/>
      <c r="AI247" s="135"/>
      <c r="AJ247" s="135"/>
      <c r="AK247" s="135"/>
      <c r="AL247" s="135"/>
      <c r="AM247" s="135"/>
      <c r="AN247" s="135"/>
      <c r="AO247" s="135"/>
      <c r="AP247" s="135"/>
      <c r="AQ247" s="135"/>
      <c r="AR247" s="135"/>
      <c r="AS247" s="135"/>
      <c r="AT247" s="135"/>
    </row>
    <row r="248" ht="15.75" customHeight="1">
      <c r="A248" s="409"/>
      <c r="B248" s="274"/>
      <c r="C248" s="274"/>
      <c r="D248" s="343"/>
      <c r="E248" s="274"/>
      <c r="F248" s="157"/>
      <c r="G248" s="228"/>
      <c r="H248" s="263"/>
      <c r="I248" s="233"/>
      <c r="J248" s="292"/>
      <c r="K248" s="263"/>
      <c r="L248" s="228"/>
      <c r="M248" s="134"/>
      <c r="N248" s="134"/>
      <c r="O248" s="134"/>
      <c r="P248" s="134"/>
      <c r="Q248" s="134"/>
      <c r="R248" s="134"/>
      <c r="S248" s="134"/>
      <c r="T248" s="134"/>
      <c r="U248" s="134"/>
      <c r="V248" s="134"/>
      <c r="W248" s="134"/>
      <c r="X248" s="134"/>
      <c r="Y248" s="134"/>
      <c r="Z248" s="134"/>
      <c r="AA248" s="135"/>
      <c r="AB248" s="135"/>
      <c r="AC248" s="135"/>
      <c r="AD248" s="135"/>
      <c r="AE248" s="135"/>
      <c r="AF248" s="135"/>
      <c r="AG248" s="135"/>
      <c r="AH248" s="135"/>
      <c r="AI248" s="135"/>
      <c r="AJ248" s="135"/>
      <c r="AK248" s="135"/>
      <c r="AL248" s="135"/>
      <c r="AM248" s="135"/>
      <c r="AN248" s="135"/>
      <c r="AO248" s="135"/>
      <c r="AP248" s="135"/>
      <c r="AQ248" s="135"/>
      <c r="AR248" s="135"/>
      <c r="AS248" s="135"/>
      <c r="AT248" s="135"/>
    </row>
    <row r="249" ht="15.75" customHeight="1">
      <c r="A249" s="134"/>
      <c r="B249" s="293"/>
      <c r="C249" s="293"/>
      <c r="D249" s="134"/>
      <c r="E249" s="293"/>
      <c r="F249" s="134"/>
      <c r="G249" s="134"/>
      <c r="H249" s="134"/>
      <c r="I249" s="134"/>
      <c r="J249" s="132"/>
      <c r="K249" s="134"/>
      <c r="L249" s="134"/>
      <c r="M249" s="134"/>
      <c r="N249" s="134"/>
      <c r="O249" s="134"/>
      <c r="P249" s="134"/>
      <c r="Q249" s="134"/>
      <c r="R249" s="134"/>
      <c r="S249" s="134"/>
      <c r="T249" s="134"/>
      <c r="U249" s="134"/>
      <c r="V249" s="134"/>
      <c r="W249" s="134"/>
      <c r="X249" s="134"/>
      <c r="Y249" s="134"/>
      <c r="Z249" s="134"/>
      <c r="AA249" s="135"/>
      <c r="AB249" s="135"/>
      <c r="AC249" s="135"/>
      <c r="AD249" s="135"/>
      <c r="AE249" s="135"/>
      <c r="AF249" s="135"/>
      <c r="AG249" s="135"/>
      <c r="AH249" s="135"/>
      <c r="AI249" s="135"/>
      <c r="AJ249" s="135"/>
      <c r="AK249" s="135"/>
      <c r="AL249" s="135"/>
      <c r="AM249" s="135"/>
      <c r="AN249" s="135"/>
      <c r="AO249" s="135"/>
      <c r="AP249" s="135"/>
      <c r="AQ249" s="135"/>
      <c r="AR249" s="135"/>
      <c r="AS249" s="135"/>
      <c r="AT249" s="135"/>
    </row>
    <row r="250" ht="15.75" customHeight="1">
      <c r="A250" s="134"/>
      <c r="B250" s="293"/>
      <c r="C250" s="293"/>
      <c r="D250" s="134"/>
      <c r="E250" s="293"/>
      <c r="F250" s="134"/>
      <c r="G250" s="134"/>
      <c r="H250" s="134"/>
      <c r="I250" s="134"/>
      <c r="J250" s="132"/>
      <c r="K250" s="134"/>
      <c r="L250" s="134"/>
      <c r="M250" s="134"/>
      <c r="N250" s="134"/>
      <c r="O250" s="134"/>
      <c r="P250" s="134"/>
      <c r="Q250" s="134"/>
      <c r="R250" s="134"/>
      <c r="S250" s="134"/>
      <c r="T250" s="134"/>
      <c r="U250" s="134"/>
      <c r="V250" s="134"/>
      <c r="W250" s="134"/>
      <c r="X250" s="134"/>
      <c r="Y250" s="134"/>
      <c r="Z250" s="134"/>
      <c r="AA250" s="135"/>
      <c r="AB250" s="135"/>
      <c r="AC250" s="135"/>
      <c r="AD250" s="135"/>
      <c r="AE250" s="135"/>
      <c r="AF250" s="135"/>
      <c r="AG250" s="135"/>
      <c r="AH250" s="135"/>
      <c r="AI250" s="135"/>
      <c r="AJ250" s="135"/>
      <c r="AK250" s="135"/>
      <c r="AL250" s="135"/>
      <c r="AM250" s="135"/>
      <c r="AN250" s="135"/>
      <c r="AO250" s="135"/>
      <c r="AP250" s="135"/>
      <c r="AQ250" s="135"/>
      <c r="AR250" s="135"/>
      <c r="AS250" s="135"/>
      <c r="AT250" s="135"/>
    </row>
    <row r="251" ht="15.75" customHeight="1">
      <c r="A251" s="134"/>
      <c r="B251" s="293"/>
      <c r="C251" s="293"/>
      <c r="D251" s="134"/>
      <c r="E251" s="293"/>
      <c r="F251" s="134"/>
      <c r="G251" s="134"/>
      <c r="H251" s="134"/>
      <c r="I251" s="134"/>
      <c r="J251" s="132"/>
      <c r="K251" s="134"/>
      <c r="L251" s="134"/>
      <c r="M251" s="134"/>
      <c r="N251" s="134"/>
      <c r="O251" s="134"/>
      <c r="P251" s="134"/>
      <c r="Q251" s="134"/>
      <c r="R251" s="134"/>
      <c r="S251" s="134"/>
      <c r="T251" s="134"/>
      <c r="U251" s="134"/>
      <c r="V251" s="134"/>
      <c r="W251" s="134"/>
      <c r="X251" s="134"/>
      <c r="Y251" s="134"/>
      <c r="Z251" s="134"/>
      <c r="AA251" s="135"/>
      <c r="AB251" s="135"/>
      <c r="AC251" s="135"/>
      <c r="AD251" s="135"/>
      <c r="AE251" s="135"/>
      <c r="AF251" s="135"/>
      <c r="AG251" s="135"/>
      <c r="AH251" s="135"/>
      <c r="AI251" s="135"/>
      <c r="AJ251" s="135"/>
      <c r="AK251" s="135"/>
      <c r="AL251" s="135"/>
      <c r="AM251" s="135"/>
      <c r="AN251" s="135"/>
      <c r="AO251" s="135"/>
      <c r="AP251" s="135"/>
      <c r="AQ251" s="135"/>
      <c r="AR251" s="135"/>
      <c r="AS251" s="135"/>
      <c r="AT251" s="135"/>
    </row>
    <row r="252" ht="15.75" customHeight="1">
      <c r="A252" s="134"/>
      <c r="B252" s="293"/>
      <c r="C252" s="293"/>
      <c r="D252" s="134"/>
      <c r="E252" s="293"/>
      <c r="F252" s="134"/>
      <c r="G252" s="134"/>
      <c r="H252" s="134"/>
      <c r="I252" s="134"/>
      <c r="J252" s="132"/>
      <c r="K252" s="134"/>
      <c r="L252" s="134"/>
      <c r="M252" s="134"/>
      <c r="N252" s="134"/>
      <c r="O252" s="134"/>
      <c r="P252" s="134"/>
      <c r="Q252" s="134"/>
      <c r="R252" s="134"/>
      <c r="S252" s="134"/>
      <c r="T252" s="134"/>
      <c r="U252" s="134"/>
      <c r="V252" s="134"/>
      <c r="W252" s="134"/>
      <c r="X252" s="134"/>
      <c r="Y252" s="134"/>
      <c r="Z252" s="134"/>
      <c r="AA252" s="135"/>
      <c r="AB252" s="135"/>
      <c r="AC252" s="135"/>
      <c r="AD252" s="135"/>
      <c r="AE252" s="135"/>
      <c r="AF252" s="135"/>
      <c r="AG252" s="135"/>
      <c r="AH252" s="135"/>
      <c r="AI252" s="135"/>
      <c r="AJ252" s="135"/>
      <c r="AK252" s="135"/>
      <c r="AL252" s="135"/>
      <c r="AM252" s="135"/>
      <c r="AN252" s="135"/>
      <c r="AO252" s="135"/>
      <c r="AP252" s="135"/>
      <c r="AQ252" s="135"/>
      <c r="AR252" s="135"/>
      <c r="AS252" s="135"/>
      <c r="AT252" s="135"/>
    </row>
    <row r="253" ht="15.75" customHeight="1">
      <c r="A253" s="134"/>
      <c r="B253" s="293"/>
      <c r="C253" s="293"/>
      <c r="D253" s="134"/>
      <c r="E253" s="293"/>
      <c r="F253" s="134"/>
      <c r="G253" s="134"/>
      <c r="H253" s="134"/>
      <c r="I253" s="134"/>
      <c r="J253" s="132"/>
      <c r="K253" s="134"/>
      <c r="L253" s="134"/>
      <c r="M253" s="134"/>
      <c r="N253" s="134"/>
      <c r="O253" s="134"/>
      <c r="P253" s="134"/>
      <c r="Q253" s="134"/>
      <c r="R253" s="134"/>
      <c r="S253" s="134"/>
      <c r="T253" s="134"/>
      <c r="U253" s="134"/>
      <c r="V253" s="134"/>
      <c r="W253" s="134"/>
      <c r="X253" s="134"/>
      <c r="Y253" s="134"/>
      <c r="Z253" s="134"/>
      <c r="AA253" s="135"/>
      <c r="AB253" s="135"/>
      <c r="AC253" s="135"/>
      <c r="AD253" s="135"/>
      <c r="AE253" s="135"/>
      <c r="AF253" s="135"/>
      <c r="AG253" s="135"/>
      <c r="AH253" s="135"/>
      <c r="AI253" s="135"/>
      <c r="AJ253" s="135"/>
      <c r="AK253" s="135"/>
      <c r="AL253" s="135"/>
      <c r="AM253" s="135"/>
      <c r="AN253" s="135"/>
      <c r="AO253" s="135"/>
      <c r="AP253" s="135"/>
      <c r="AQ253" s="135"/>
      <c r="AR253" s="135"/>
      <c r="AS253" s="135"/>
      <c r="AT253" s="135"/>
    </row>
    <row r="254" ht="15.75" customHeight="1">
      <c r="A254" s="134"/>
      <c r="B254" s="293"/>
      <c r="C254" s="293"/>
      <c r="D254" s="134"/>
      <c r="E254" s="293"/>
      <c r="F254" s="134"/>
      <c r="G254" s="134"/>
      <c r="H254" s="134"/>
      <c r="I254" s="134"/>
      <c r="J254" s="132"/>
      <c r="K254" s="134"/>
      <c r="L254" s="134"/>
      <c r="M254" s="134"/>
      <c r="N254" s="134"/>
      <c r="O254" s="134"/>
      <c r="P254" s="134"/>
      <c r="Q254" s="134"/>
      <c r="R254" s="134"/>
      <c r="S254" s="134"/>
      <c r="T254" s="134"/>
      <c r="U254" s="134"/>
      <c r="V254" s="134"/>
      <c r="W254" s="134"/>
      <c r="X254" s="134"/>
      <c r="Y254" s="134"/>
      <c r="Z254" s="134"/>
      <c r="AA254" s="135"/>
      <c r="AB254" s="135"/>
      <c r="AC254" s="135"/>
      <c r="AD254" s="135"/>
      <c r="AE254" s="135"/>
      <c r="AF254" s="135"/>
      <c r="AG254" s="135"/>
      <c r="AH254" s="135"/>
      <c r="AI254" s="135"/>
      <c r="AJ254" s="135"/>
      <c r="AK254" s="135"/>
      <c r="AL254" s="135"/>
      <c r="AM254" s="135"/>
      <c r="AN254" s="135"/>
      <c r="AO254" s="135"/>
      <c r="AP254" s="135"/>
      <c r="AQ254" s="135"/>
      <c r="AR254" s="135"/>
      <c r="AS254" s="135"/>
      <c r="AT254" s="135"/>
    </row>
    <row r="255" ht="15.75" customHeight="1">
      <c r="A255" s="134"/>
      <c r="B255" s="293"/>
      <c r="C255" s="293"/>
      <c r="D255" s="134"/>
      <c r="E255" s="293"/>
      <c r="F255" s="134"/>
      <c r="G255" s="134"/>
      <c r="H255" s="134"/>
      <c r="I255" s="134"/>
      <c r="J255" s="132"/>
      <c r="K255" s="134"/>
      <c r="L255" s="134"/>
      <c r="M255" s="134"/>
      <c r="N255" s="134"/>
      <c r="O255" s="134"/>
      <c r="P255" s="134"/>
      <c r="Q255" s="134"/>
      <c r="R255" s="134"/>
      <c r="S255" s="134"/>
      <c r="T255" s="134"/>
      <c r="U255" s="134"/>
      <c r="V255" s="134"/>
      <c r="W255" s="134"/>
      <c r="X255" s="134"/>
      <c r="Y255" s="134"/>
      <c r="Z255" s="134"/>
      <c r="AA255" s="135"/>
      <c r="AB255" s="135"/>
      <c r="AC255" s="135"/>
      <c r="AD255" s="135"/>
      <c r="AE255" s="135"/>
      <c r="AF255" s="135"/>
      <c r="AG255" s="135"/>
      <c r="AH255" s="135"/>
      <c r="AI255" s="135"/>
      <c r="AJ255" s="135"/>
      <c r="AK255" s="135"/>
      <c r="AL255" s="135"/>
      <c r="AM255" s="135"/>
      <c r="AN255" s="135"/>
      <c r="AO255" s="135"/>
      <c r="AP255" s="135"/>
      <c r="AQ255" s="135"/>
      <c r="AR255" s="135"/>
      <c r="AS255" s="135"/>
      <c r="AT255" s="135"/>
    </row>
    <row r="256" ht="15.75" customHeight="1">
      <c r="A256" s="134"/>
      <c r="B256" s="293"/>
      <c r="C256" s="293"/>
      <c r="D256" s="134"/>
      <c r="E256" s="293"/>
      <c r="F256" s="134"/>
      <c r="G256" s="134"/>
      <c r="H256" s="134"/>
      <c r="I256" s="134"/>
      <c r="J256" s="132"/>
      <c r="K256" s="134"/>
      <c r="L256" s="134"/>
      <c r="M256" s="134"/>
      <c r="N256" s="134"/>
      <c r="O256" s="134"/>
      <c r="P256" s="134"/>
      <c r="Q256" s="134"/>
      <c r="R256" s="134"/>
      <c r="S256" s="134"/>
      <c r="T256" s="134"/>
      <c r="U256" s="134"/>
      <c r="V256" s="134"/>
      <c r="W256" s="134"/>
      <c r="X256" s="134"/>
      <c r="Y256" s="134"/>
      <c r="Z256" s="134"/>
      <c r="AA256" s="135"/>
      <c r="AB256" s="135"/>
      <c r="AC256" s="135"/>
      <c r="AD256" s="135"/>
      <c r="AE256" s="135"/>
      <c r="AF256" s="135"/>
      <c r="AG256" s="135"/>
      <c r="AH256" s="135"/>
      <c r="AI256" s="135"/>
      <c r="AJ256" s="135"/>
      <c r="AK256" s="135"/>
      <c r="AL256" s="135"/>
      <c r="AM256" s="135"/>
      <c r="AN256" s="135"/>
      <c r="AO256" s="135"/>
      <c r="AP256" s="135"/>
      <c r="AQ256" s="135"/>
      <c r="AR256" s="135"/>
      <c r="AS256" s="135"/>
      <c r="AT256" s="135"/>
    </row>
    <row r="257" ht="15.75" customHeight="1">
      <c r="A257" s="134"/>
      <c r="B257" s="293"/>
      <c r="C257" s="293"/>
      <c r="D257" s="134"/>
      <c r="E257" s="293"/>
      <c r="F257" s="134"/>
      <c r="G257" s="134"/>
      <c r="H257" s="134"/>
      <c r="I257" s="134"/>
      <c r="J257" s="132"/>
      <c r="K257" s="134"/>
      <c r="L257" s="134"/>
      <c r="M257" s="134"/>
      <c r="N257" s="134"/>
      <c r="O257" s="134"/>
      <c r="P257" s="134"/>
      <c r="Q257" s="134"/>
      <c r="R257" s="134"/>
      <c r="S257" s="134"/>
      <c r="T257" s="134"/>
      <c r="U257" s="134"/>
      <c r="V257" s="134"/>
      <c r="W257" s="134"/>
      <c r="X257" s="134"/>
      <c r="Y257" s="134"/>
      <c r="Z257" s="134"/>
      <c r="AA257" s="135"/>
      <c r="AB257" s="135"/>
      <c r="AC257" s="135"/>
      <c r="AD257" s="135"/>
      <c r="AE257" s="135"/>
      <c r="AF257" s="135"/>
      <c r="AG257" s="135"/>
      <c r="AH257" s="135"/>
      <c r="AI257" s="135"/>
      <c r="AJ257" s="135"/>
      <c r="AK257" s="135"/>
      <c r="AL257" s="135"/>
      <c r="AM257" s="135"/>
      <c r="AN257" s="135"/>
      <c r="AO257" s="135"/>
      <c r="AP257" s="135"/>
      <c r="AQ257" s="135"/>
      <c r="AR257" s="135"/>
      <c r="AS257" s="135"/>
      <c r="AT257" s="135"/>
    </row>
    <row r="258" ht="15.75" customHeight="1">
      <c r="A258" s="134"/>
      <c r="B258" s="293"/>
      <c r="C258" s="293"/>
      <c r="D258" s="134"/>
      <c r="E258" s="293"/>
      <c r="F258" s="134"/>
      <c r="G258" s="134"/>
      <c r="H258" s="134"/>
      <c r="I258" s="134"/>
      <c r="J258" s="132"/>
      <c r="K258" s="134"/>
      <c r="L258" s="134"/>
      <c r="M258" s="134"/>
      <c r="N258" s="134"/>
      <c r="O258" s="134"/>
      <c r="P258" s="134"/>
      <c r="Q258" s="134"/>
      <c r="R258" s="134"/>
      <c r="S258" s="134"/>
      <c r="T258" s="134"/>
      <c r="U258" s="134"/>
      <c r="V258" s="134"/>
      <c r="W258" s="134"/>
      <c r="X258" s="134"/>
      <c r="Y258" s="134"/>
      <c r="Z258" s="134"/>
      <c r="AA258" s="135"/>
      <c r="AB258" s="135"/>
      <c r="AC258" s="135"/>
      <c r="AD258" s="135"/>
      <c r="AE258" s="135"/>
      <c r="AF258" s="135"/>
      <c r="AG258" s="135"/>
      <c r="AH258" s="135"/>
      <c r="AI258" s="135"/>
      <c r="AJ258" s="135"/>
      <c r="AK258" s="135"/>
      <c r="AL258" s="135"/>
      <c r="AM258" s="135"/>
      <c r="AN258" s="135"/>
      <c r="AO258" s="135"/>
      <c r="AP258" s="135"/>
      <c r="AQ258" s="135"/>
      <c r="AR258" s="135"/>
      <c r="AS258" s="135"/>
      <c r="AT258" s="135"/>
    </row>
    <row r="259" ht="15.75" customHeight="1">
      <c r="A259" s="134"/>
      <c r="B259" s="293"/>
      <c r="C259" s="293"/>
      <c r="D259" s="134"/>
      <c r="E259" s="293"/>
      <c r="F259" s="134"/>
      <c r="G259" s="134"/>
      <c r="H259" s="134"/>
      <c r="I259" s="134"/>
      <c r="J259" s="132"/>
      <c r="K259" s="134"/>
      <c r="L259" s="134"/>
      <c r="M259" s="134"/>
      <c r="N259" s="134"/>
      <c r="O259" s="134"/>
      <c r="P259" s="134"/>
      <c r="Q259" s="134"/>
      <c r="R259" s="134"/>
      <c r="S259" s="134"/>
      <c r="T259" s="134"/>
      <c r="U259" s="134"/>
      <c r="V259" s="134"/>
      <c r="W259" s="134"/>
      <c r="X259" s="134"/>
      <c r="Y259" s="134"/>
      <c r="Z259" s="134"/>
      <c r="AA259" s="135"/>
      <c r="AB259" s="135"/>
      <c r="AC259" s="135"/>
      <c r="AD259" s="135"/>
      <c r="AE259" s="135"/>
      <c r="AF259" s="135"/>
      <c r="AG259" s="135"/>
      <c r="AH259" s="135"/>
      <c r="AI259" s="135"/>
      <c r="AJ259" s="135"/>
      <c r="AK259" s="135"/>
      <c r="AL259" s="135"/>
      <c r="AM259" s="135"/>
      <c r="AN259" s="135"/>
      <c r="AO259" s="135"/>
      <c r="AP259" s="135"/>
      <c r="AQ259" s="135"/>
      <c r="AR259" s="135"/>
      <c r="AS259" s="135"/>
      <c r="AT259" s="135"/>
    </row>
    <row r="260" ht="15.75" customHeight="1">
      <c r="A260" s="134"/>
      <c r="B260" s="293"/>
      <c r="C260" s="293"/>
      <c r="D260" s="134"/>
      <c r="E260" s="293"/>
      <c r="F260" s="134"/>
      <c r="G260" s="134"/>
      <c r="H260" s="134"/>
      <c r="I260" s="134"/>
      <c r="J260" s="132"/>
      <c r="K260" s="134"/>
      <c r="L260" s="134"/>
      <c r="M260" s="134"/>
      <c r="N260" s="134"/>
      <c r="O260" s="134"/>
      <c r="P260" s="134"/>
      <c r="Q260" s="134"/>
      <c r="R260" s="134"/>
      <c r="S260" s="134"/>
      <c r="T260" s="134"/>
      <c r="U260" s="134"/>
      <c r="V260" s="134"/>
      <c r="W260" s="134"/>
      <c r="X260" s="134"/>
      <c r="Y260" s="134"/>
      <c r="Z260" s="134"/>
      <c r="AA260" s="135"/>
      <c r="AB260" s="135"/>
      <c r="AC260" s="135"/>
      <c r="AD260" s="135"/>
      <c r="AE260" s="135"/>
      <c r="AF260" s="135"/>
      <c r="AG260" s="135"/>
      <c r="AH260" s="135"/>
      <c r="AI260" s="135"/>
      <c r="AJ260" s="135"/>
      <c r="AK260" s="135"/>
      <c r="AL260" s="135"/>
      <c r="AM260" s="135"/>
      <c r="AN260" s="135"/>
      <c r="AO260" s="135"/>
      <c r="AP260" s="135"/>
      <c r="AQ260" s="135"/>
      <c r="AR260" s="135"/>
      <c r="AS260" s="135"/>
      <c r="AT260" s="135"/>
    </row>
    <row r="261" ht="15.75" customHeight="1">
      <c r="A261" s="134"/>
      <c r="B261" s="293"/>
      <c r="C261" s="293"/>
      <c r="D261" s="134"/>
      <c r="E261" s="293"/>
      <c r="F261" s="134"/>
      <c r="G261" s="134"/>
      <c r="H261" s="134"/>
      <c r="I261" s="134"/>
      <c r="J261" s="132"/>
      <c r="K261" s="134"/>
      <c r="L261" s="134"/>
      <c r="M261" s="134"/>
      <c r="N261" s="134"/>
      <c r="O261" s="134"/>
      <c r="P261" s="134"/>
      <c r="Q261" s="134"/>
      <c r="R261" s="134"/>
      <c r="S261" s="134"/>
      <c r="T261" s="134"/>
      <c r="U261" s="134"/>
      <c r="V261" s="134"/>
      <c r="W261" s="134"/>
      <c r="X261" s="134"/>
      <c r="Y261" s="134"/>
      <c r="Z261" s="134"/>
      <c r="AA261" s="135"/>
      <c r="AB261" s="135"/>
      <c r="AC261" s="135"/>
      <c r="AD261" s="135"/>
      <c r="AE261" s="135"/>
      <c r="AF261" s="135"/>
      <c r="AG261" s="135"/>
      <c r="AH261" s="135"/>
      <c r="AI261" s="135"/>
      <c r="AJ261" s="135"/>
      <c r="AK261" s="135"/>
      <c r="AL261" s="135"/>
      <c r="AM261" s="135"/>
      <c r="AN261" s="135"/>
      <c r="AO261" s="135"/>
      <c r="AP261" s="135"/>
      <c r="AQ261" s="135"/>
      <c r="AR261" s="135"/>
      <c r="AS261" s="135"/>
      <c r="AT261" s="135"/>
    </row>
    <row r="262" ht="15.75" customHeight="1">
      <c r="A262" s="134"/>
      <c r="B262" s="293"/>
      <c r="C262" s="293"/>
      <c r="D262" s="134"/>
      <c r="E262" s="293"/>
      <c r="F262" s="134"/>
      <c r="G262" s="134"/>
      <c r="H262" s="134"/>
      <c r="I262" s="134"/>
      <c r="J262" s="132"/>
      <c r="K262" s="134"/>
      <c r="L262" s="134"/>
      <c r="M262" s="134"/>
      <c r="N262" s="134"/>
      <c r="O262" s="134"/>
      <c r="P262" s="134"/>
      <c r="Q262" s="134"/>
      <c r="R262" s="134"/>
      <c r="S262" s="134"/>
      <c r="T262" s="134"/>
      <c r="U262" s="134"/>
      <c r="V262" s="134"/>
      <c r="W262" s="134"/>
      <c r="X262" s="134"/>
      <c r="Y262" s="134"/>
      <c r="Z262" s="134"/>
      <c r="AA262" s="135"/>
      <c r="AB262" s="135"/>
      <c r="AC262" s="135"/>
      <c r="AD262" s="135"/>
      <c r="AE262" s="135"/>
      <c r="AF262" s="135"/>
      <c r="AG262" s="135"/>
      <c r="AH262" s="135"/>
      <c r="AI262" s="135"/>
      <c r="AJ262" s="135"/>
      <c r="AK262" s="135"/>
      <c r="AL262" s="135"/>
      <c r="AM262" s="135"/>
      <c r="AN262" s="135"/>
      <c r="AO262" s="135"/>
      <c r="AP262" s="135"/>
      <c r="AQ262" s="135"/>
      <c r="AR262" s="135"/>
      <c r="AS262" s="135"/>
      <c r="AT262" s="135"/>
    </row>
    <row r="263" ht="15.75" customHeight="1">
      <c r="A263" s="134"/>
      <c r="B263" s="293"/>
      <c r="C263" s="293"/>
      <c r="D263" s="134"/>
      <c r="E263" s="293"/>
      <c r="F263" s="134"/>
      <c r="G263" s="134"/>
      <c r="H263" s="134"/>
      <c r="I263" s="134"/>
      <c r="J263" s="132"/>
      <c r="K263" s="134"/>
      <c r="L263" s="134"/>
      <c r="M263" s="134"/>
      <c r="N263" s="134"/>
      <c r="O263" s="134"/>
      <c r="P263" s="134"/>
      <c r="Q263" s="134"/>
      <c r="R263" s="134"/>
      <c r="S263" s="134"/>
      <c r="T263" s="134"/>
      <c r="U263" s="134"/>
      <c r="V263" s="134"/>
      <c r="W263" s="134"/>
      <c r="X263" s="134"/>
      <c r="Y263" s="134"/>
      <c r="Z263" s="134"/>
      <c r="AA263" s="135"/>
      <c r="AB263" s="135"/>
      <c r="AC263" s="135"/>
      <c r="AD263" s="135"/>
      <c r="AE263" s="135"/>
      <c r="AF263" s="135"/>
      <c r="AG263" s="135"/>
      <c r="AH263" s="135"/>
      <c r="AI263" s="135"/>
      <c r="AJ263" s="135"/>
      <c r="AK263" s="135"/>
      <c r="AL263" s="135"/>
      <c r="AM263" s="135"/>
      <c r="AN263" s="135"/>
      <c r="AO263" s="135"/>
      <c r="AP263" s="135"/>
      <c r="AQ263" s="135"/>
      <c r="AR263" s="135"/>
      <c r="AS263" s="135"/>
      <c r="AT263" s="135"/>
    </row>
    <row r="264" ht="15.75" customHeight="1">
      <c r="A264" s="134"/>
      <c r="B264" s="293"/>
      <c r="C264" s="293"/>
      <c r="D264" s="134"/>
      <c r="E264" s="293"/>
      <c r="F264" s="134"/>
      <c r="G264" s="134"/>
      <c r="H264" s="134"/>
      <c r="I264" s="134"/>
      <c r="J264" s="132"/>
      <c r="K264" s="134"/>
      <c r="L264" s="134"/>
      <c r="M264" s="134"/>
      <c r="N264" s="134"/>
      <c r="O264" s="134"/>
      <c r="P264" s="134"/>
      <c r="Q264" s="134"/>
      <c r="R264" s="134"/>
      <c r="S264" s="134"/>
      <c r="T264" s="134"/>
      <c r="U264" s="134"/>
      <c r="V264" s="134"/>
      <c r="W264" s="134"/>
      <c r="X264" s="134"/>
      <c r="Y264" s="134"/>
      <c r="Z264" s="134"/>
      <c r="AA264" s="135"/>
      <c r="AB264" s="135"/>
      <c r="AC264" s="135"/>
      <c r="AD264" s="135"/>
      <c r="AE264" s="135"/>
      <c r="AF264" s="135"/>
      <c r="AG264" s="135"/>
      <c r="AH264" s="135"/>
      <c r="AI264" s="135"/>
      <c r="AJ264" s="135"/>
      <c r="AK264" s="135"/>
      <c r="AL264" s="135"/>
      <c r="AM264" s="135"/>
      <c r="AN264" s="135"/>
      <c r="AO264" s="135"/>
      <c r="AP264" s="135"/>
      <c r="AQ264" s="135"/>
      <c r="AR264" s="135"/>
      <c r="AS264" s="135"/>
      <c r="AT264" s="135"/>
    </row>
    <row r="265" ht="15.75" customHeight="1">
      <c r="A265" s="134"/>
      <c r="B265" s="293"/>
      <c r="C265" s="293"/>
      <c r="D265" s="134"/>
      <c r="E265" s="293"/>
      <c r="F265" s="134"/>
      <c r="G265" s="134"/>
      <c r="H265" s="134"/>
      <c r="I265" s="134"/>
      <c r="J265" s="132"/>
      <c r="K265" s="134"/>
      <c r="L265" s="134"/>
      <c r="M265" s="134"/>
      <c r="N265" s="134"/>
      <c r="O265" s="134"/>
      <c r="P265" s="134"/>
      <c r="Q265" s="134"/>
      <c r="R265" s="134"/>
      <c r="S265" s="134"/>
      <c r="T265" s="134"/>
      <c r="U265" s="134"/>
      <c r="V265" s="134"/>
      <c r="W265" s="134"/>
      <c r="X265" s="134"/>
      <c r="Y265" s="134"/>
      <c r="Z265" s="134"/>
      <c r="AA265" s="135"/>
      <c r="AB265" s="135"/>
      <c r="AC265" s="135"/>
      <c r="AD265" s="135"/>
      <c r="AE265" s="135"/>
      <c r="AF265" s="135"/>
      <c r="AG265" s="135"/>
      <c r="AH265" s="135"/>
      <c r="AI265" s="135"/>
      <c r="AJ265" s="135"/>
      <c r="AK265" s="135"/>
      <c r="AL265" s="135"/>
      <c r="AM265" s="135"/>
      <c r="AN265" s="135"/>
      <c r="AO265" s="135"/>
      <c r="AP265" s="135"/>
      <c r="AQ265" s="135"/>
      <c r="AR265" s="135"/>
      <c r="AS265" s="135"/>
      <c r="AT265" s="135"/>
    </row>
    <row r="266" ht="15.75" customHeight="1">
      <c r="A266" s="134"/>
      <c r="B266" s="293"/>
      <c r="C266" s="293"/>
      <c r="D266" s="134"/>
      <c r="E266" s="293"/>
      <c r="F266" s="134"/>
      <c r="G266" s="134"/>
      <c r="H266" s="134"/>
      <c r="I266" s="134"/>
      <c r="J266" s="132"/>
      <c r="K266" s="134"/>
      <c r="L266" s="134"/>
      <c r="M266" s="134"/>
      <c r="N266" s="134"/>
      <c r="O266" s="134"/>
      <c r="P266" s="134"/>
      <c r="Q266" s="134"/>
      <c r="R266" s="134"/>
      <c r="S266" s="134"/>
      <c r="T266" s="134"/>
      <c r="U266" s="134"/>
      <c r="V266" s="134"/>
      <c r="W266" s="134"/>
      <c r="X266" s="134"/>
      <c r="Y266" s="134"/>
      <c r="Z266" s="134"/>
      <c r="AA266" s="135"/>
      <c r="AB266" s="135"/>
      <c r="AC266" s="135"/>
      <c r="AD266" s="135"/>
      <c r="AE266" s="135"/>
      <c r="AF266" s="135"/>
      <c r="AG266" s="135"/>
      <c r="AH266" s="135"/>
      <c r="AI266" s="135"/>
      <c r="AJ266" s="135"/>
      <c r="AK266" s="135"/>
      <c r="AL266" s="135"/>
      <c r="AM266" s="135"/>
      <c r="AN266" s="135"/>
      <c r="AO266" s="135"/>
      <c r="AP266" s="135"/>
      <c r="AQ266" s="135"/>
      <c r="AR266" s="135"/>
      <c r="AS266" s="135"/>
      <c r="AT266" s="135"/>
    </row>
    <row r="267" ht="15.75" customHeight="1">
      <c r="A267" s="134"/>
      <c r="B267" s="293"/>
      <c r="C267" s="293"/>
      <c r="D267" s="134"/>
      <c r="E267" s="293"/>
      <c r="F267" s="134"/>
      <c r="G267" s="134"/>
      <c r="H267" s="134"/>
      <c r="I267" s="134"/>
      <c r="J267" s="132"/>
      <c r="K267" s="134"/>
      <c r="L267" s="134"/>
      <c r="M267" s="134"/>
      <c r="N267" s="134"/>
      <c r="O267" s="134"/>
      <c r="P267" s="134"/>
      <c r="Q267" s="134"/>
      <c r="R267" s="134"/>
      <c r="S267" s="134"/>
      <c r="T267" s="134"/>
      <c r="U267" s="134"/>
      <c r="V267" s="134"/>
      <c r="W267" s="134"/>
      <c r="X267" s="134"/>
      <c r="Y267" s="134"/>
      <c r="Z267" s="134"/>
      <c r="AA267" s="135"/>
      <c r="AB267" s="135"/>
      <c r="AC267" s="135"/>
      <c r="AD267" s="135"/>
      <c r="AE267" s="135"/>
      <c r="AF267" s="135"/>
      <c r="AG267" s="135"/>
      <c r="AH267" s="135"/>
      <c r="AI267" s="135"/>
      <c r="AJ267" s="135"/>
      <c r="AK267" s="135"/>
      <c r="AL267" s="135"/>
      <c r="AM267" s="135"/>
      <c r="AN267" s="135"/>
      <c r="AO267" s="135"/>
      <c r="AP267" s="135"/>
      <c r="AQ267" s="135"/>
      <c r="AR267" s="135"/>
      <c r="AS267" s="135"/>
      <c r="AT267" s="135"/>
    </row>
    <row r="268" ht="15.75" customHeight="1">
      <c r="A268" s="134"/>
      <c r="B268" s="293"/>
      <c r="C268" s="293"/>
      <c r="D268" s="134"/>
      <c r="E268" s="293"/>
      <c r="F268" s="134"/>
      <c r="G268" s="134"/>
      <c r="H268" s="134"/>
      <c r="I268" s="134"/>
      <c r="J268" s="132"/>
      <c r="K268" s="134"/>
      <c r="L268" s="134"/>
      <c r="M268" s="134"/>
      <c r="N268" s="134"/>
      <c r="O268" s="134"/>
      <c r="P268" s="134"/>
      <c r="Q268" s="134"/>
      <c r="R268" s="134"/>
      <c r="S268" s="134"/>
      <c r="T268" s="134"/>
      <c r="U268" s="134"/>
      <c r="V268" s="134"/>
      <c r="W268" s="134"/>
      <c r="X268" s="134"/>
      <c r="Y268" s="134"/>
      <c r="Z268" s="134"/>
      <c r="AA268" s="135"/>
      <c r="AB268" s="135"/>
      <c r="AC268" s="135"/>
      <c r="AD268" s="135"/>
      <c r="AE268" s="135"/>
      <c r="AF268" s="135"/>
      <c r="AG268" s="135"/>
      <c r="AH268" s="135"/>
      <c r="AI268" s="135"/>
      <c r="AJ268" s="135"/>
      <c r="AK268" s="135"/>
      <c r="AL268" s="135"/>
      <c r="AM268" s="135"/>
      <c r="AN268" s="135"/>
      <c r="AO268" s="135"/>
      <c r="AP268" s="135"/>
      <c r="AQ268" s="135"/>
      <c r="AR268" s="135"/>
      <c r="AS268" s="135"/>
      <c r="AT268" s="135"/>
    </row>
    <row r="269" ht="15.75" customHeight="1">
      <c r="A269" s="134"/>
      <c r="B269" s="293"/>
      <c r="C269" s="293"/>
      <c r="D269" s="134"/>
      <c r="E269" s="293"/>
      <c r="F269" s="134"/>
      <c r="G269" s="134"/>
      <c r="H269" s="134"/>
      <c r="I269" s="134"/>
      <c r="J269" s="132"/>
      <c r="K269" s="134"/>
      <c r="L269" s="134"/>
      <c r="M269" s="134"/>
      <c r="N269" s="134"/>
      <c r="O269" s="134"/>
      <c r="P269" s="134"/>
      <c r="Q269" s="134"/>
      <c r="R269" s="134"/>
      <c r="S269" s="134"/>
      <c r="T269" s="134"/>
      <c r="U269" s="134"/>
      <c r="V269" s="134"/>
      <c r="W269" s="134"/>
      <c r="X269" s="134"/>
      <c r="Y269" s="134"/>
      <c r="Z269" s="134"/>
      <c r="AA269" s="135"/>
      <c r="AB269" s="135"/>
      <c r="AC269" s="135"/>
      <c r="AD269" s="135"/>
      <c r="AE269" s="135"/>
      <c r="AF269" s="135"/>
      <c r="AG269" s="135"/>
      <c r="AH269" s="135"/>
      <c r="AI269" s="135"/>
      <c r="AJ269" s="135"/>
      <c r="AK269" s="135"/>
      <c r="AL269" s="135"/>
      <c r="AM269" s="135"/>
      <c r="AN269" s="135"/>
      <c r="AO269" s="135"/>
      <c r="AP269" s="135"/>
      <c r="AQ269" s="135"/>
      <c r="AR269" s="135"/>
      <c r="AS269" s="135"/>
      <c r="AT269" s="135"/>
    </row>
    <row r="270" ht="15.75" customHeight="1">
      <c r="A270" s="134"/>
      <c r="B270" s="293"/>
      <c r="C270" s="293"/>
      <c r="D270" s="134"/>
      <c r="E270" s="293"/>
      <c r="F270" s="134"/>
      <c r="G270" s="134"/>
      <c r="H270" s="134"/>
      <c r="I270" s="134"/>
      <c r="J270" s="132"/>
      <c r="K270" s="134"/>
      <c r="L270" s="134"/>
      <c r="M270" s="134"/>
      <c r="N270" s="134"/>
      <c r="O270" s="134"/>
      <c r="P270" s="134"/>
      <c r="Q270" s="134"/>
      <c r="R270" s="134"/>
      <c r="S270" s="134"/>
      <c r="T270" s="134"/>
      <c r="U270" s="134"/>
      <c r="V270" s="134"/>
      <c r="W270" s="134"/>
      <c r="X270" s="134"/>
      <c r="Y270" s="134"/>
      <c r="Z270" s="134"/>
      <c r="AA270" s="135"/>
      <c r="AB270" s="135"/>
      <c r="AC270" s="135"/>
      <c r="AD270" s="135"/>
      <c r="AE270" s="135"/>
      <c r="AF270" s="135"/>
      <c r="AG270" s="135"/>
      <c r="AH270" s="135"/>
      <c r="AI270" s="135"/>
      <c r="AJ270" s="135"/>
      <c r="AK270" s="135"/>
      <c r="AL270" s="135"/>
      <c r="AM270" s="135"/>
      <c r="AN270" s="135"/>
      <c r="AO270" s="135"/>
      <c r="AP270" s="135"/>
      <c r="AQ270" s="135"/>
      <c r="AR270" s="135"/>
      <c r="AS270" s="135"/>
      <c r="AT270" s="135"/>
    </row>
    <row r="271" ht="15.75" customHeight="1">
      <c r="A271" s="134"/>
      <c r="B271" s="293"/>
      <c r="C271" s="293"/>
      <c r="D271" s="134"/>
      <c r="E271" s="293"/>
      <c r="F271" s="134"/>
      <c r="G271" s="134"/>
      <c r="H271" s="134"/>
      <c r="I271" s="134"/>
      <c r="J271" s="132"/>
      <c r="K271" s="134"/>
      <c r="L271" s="134"/>
      <c r="M271" s="134"/>
      <c r="N271" s="134"/>
      <c r="O271" s="134"/>
      <c r="P271" s="134"/>
      <c r="Q271" s="134"/>
      <c r="R271" s="134"/>
      <c r="S271" s="134"/>
      <c r="T271" s="134"/>
      <c r="U271" s="134"/>
      <c r="V271" s="134"/>
      <c r="W271" s="134"/>
      <c r="X271" s="134"/>
      <c r="Y271" s="134"/>
      <c r="Z271" s="134"/>
      <c r="AA271" s="135"/>
      <c r="AB271" s="135"/>
      <c r="AC271" s="135"/>
      <c r="AD271" s="135"/>
      <c r="AE271" s="135"/>
      <c r="AF271" s="135"/>
      <c r="AG271" s="135"/>
      <c r="AH271" s="135"/>
      <c r="AI271" s="135"/>
      <c r="AJ271" s="135"/>
      <c r="AK271" s="135"/>
      <c r="AL271" s="135"/>
      <c r="AM271" s="135"/>
      <c r="AN271" s="135"/>
      <c r="AO271" s="135"/>
      <c r="AP271" s="135"/>
      <c r="AQ271" s="135"/>
      <c r="AR271" s="135"/>
      <c r="AS271" s="135"/>
      <c r="AT271" s="135"/>
    </row>
    <row r="272" ht="15.75" customHeight="1">
      <c r="A272" s="134"/>
      <c r="B272" s="293"/>
      <c r="C272" s="293"/>
      <c r="D272" s="134"/>
      <c r="E272" s="293"/>
      <c r="F272" s="134"/>
      <c r="G272" s="134"/>
      <c r="H272" s="134"/>
      <c r="I272" s="134"/>
      <c r="J272" s="132"/>
      <c r="K272" s="134"/>
      <c r="L272" s="134"/>
      <c r="M272" s="134"/>
      <c r="N272" s="134"/>
      <c r="O272" s="134"/>
      <c r="P272" s="134"/>
      <c r="Q272" s="134"/>
      <c r="R272" s="134"/>
      <c r="S272" s="134"/>
      <c r="T272" s="134"/>
      <c r="U272" s="134"/>
      <c r="V272" s="134"/>
      <c r="W272" s="134"/>
      <c r="X272" s="134"/>
      <c r="Y272" s="134"/>
      <c r="Z272" s="134"/>
      <c r="AA272" s="135"/>
      <c r="AB272" s="135"/>
      <c r="AC272" s="135"/>
      <c r="AD272" s="135"/>
      <c r="AE272" s="135"/>
      <c r="AF272" s="135"/>
      <c r="AG272" s="135"/>
      <c r="AH272" s="135"/>
      <c r="AI272" s="135"/>
      <c r="AJ272" s="135"/>
      <c r="AK272" s="135"/>
      <c r="AL272" s="135"/>
      <c r="AM272" s="135"/>
      <c r="AN272" s="135"/>
      <c r="AO272" s="135"/>
      <c r="AP272" s="135"/>
      <c r="AQ272" s="135"/>
      <c r="AR272" s="135"/>
      <c r="AS272" s="135"/>
      <c r="AT272" s="135"/>
    </row>
    <row r="273" ht="15.75" customHeight="1">
      <c r="A273" s="134"/>
      <c r="B273" s="293"/>
      <c r="C273" s="293"/>
      <c r="D273" s="134"/>
      <c r="E273" s="293"/>
      <c r="F273" s="134"/>
      <c r="G273" s="134"/>
      <c r="H273" s="134"/>
      <c r="I273" s="134"/>
      <c r="J273" s="132"/>
      <c r="K273" s="134"/>
      <c r="L273" s="134"/>
      <c r="M273" s="134"/>
      <c r="N273" s="134"/>
      <c r="O273" s="134"/>
      <c r="P273" s="134"/>
      <c r="Q273" s="134"/>
      <c r="R273" s="134"/>
      <c r="S273" s="134"/>
      <c r="T273" s="134"/>
      <c r="U273" s="134"/>
      <c r="V273" s="134"/>
      <c r="W273" s="134"/>
      <c r="X273" s="134"/>
      <c r="Y273" s="134"/>
      <c r="Z273" s="134"/>
      <c r="AA273" s="135"/>
      <c r="AB273" s="135"/>
      <c r="AC273" s="135"/>
      <c r="AD273" s="135"/>
      <c r="AE273" s="135"/>
      <c r="AF273" s="135"/>
      <c r="AG273" s="135"/>
      <c r="AH273" s="135"/>
      <c r="AI273" s="135"/>
      <c r="AJ273" s="135"/>
      <c r="AK273" s="135"/>
      <c r="AL273" s="135"/>
      <c r="AM273" s="135"/>
      <c r="AN273" s="135"/>
      <c r="AO273" s="135"/>
      <c r="AP273" s="135"/>
      <c r="AQ273" s="135"/>
      <c r="AR273" s="135"/>
      <c r="AS273" s="135"/>
      <c r="AT273" s="135"/>
    </row>
    <row r="274" ht="15.75" customHeight="1">
      <c r="A274" s="134"/>
      <c r="B274" s="293"/>
      <c r="C274" s="293"/>
      <c r="D274" s="134"/>
      <c r="E274" s="293"/>
      <c r="F274" s="134"/>
      <c r="G274" s="134"/>
      <c r="H274" s="134"/>
      <c r="I274" s="134"/>
      <c r="J274" s="132"/>
      <c r="K274" s="134"/>
      <c r="L274" s="134"/>
      <c r="M274" s="134"/>
      <c r="N274" s="134"/>
      <c r="O274" s="134"/>
      <c r="P274" s="134"/>
      <c r="Q274" s="134"/>
      <c r="R274" s="134"/>
      <c r="S274" s="134"/>
      <c r="T274" s="134"/>
      <c r="U274" s="134"/>
      <c r="V274" s="134"/>
      <c r="W274" s="134"/>
      <c r="X274" s="134"/>
      <c r="Y274" s="134"/>
      <c r="Z274" s="134"/>
      <c r="AA274" s="135"/>
      <c r="AB274" s="135"/>
      <c r="AC274" s="135"/>
      <c r="AD274" s="135"/>
      <c r="AE274" s="135"/>
      <c r="AF274" s="135"/>
      <c r="AG274" s="135"/>
      <c r="AH274" s="135"/>
      <c r="AI274" s="135"/>
      <c r="AJ274" s="135"/>
      <c r="AK274" s="135"/>
      <c r="AL274" s="135"/>
      <c r="AM274" s="135"/>
      <c r="AN274" s="135"/>
      <c r="AO274" s="135"/>
      <c r="AP274" s="135"/>
      <c r="AQ274" s="135"/>
      <c r="AR274" s="135"/>
      <c r="AS274" s="135"/>
      <c r="AT274" s="135"/>
    </row>
    <row r="275" ht="15.75" customHeight="1">
      <c r="A275" s="134"/>
      <c r="B275" s="293"/>
      <c r="C275" s="293"/>
      <c r="D275" s="134"/>
      <c r="E275" s="293"/>
      <c r="F275" s="134"/>
      <c r="G275" s="134"/>
      <c r="H275" s="134"/>
      <c r="I275" s="134"/>
      <c r="J275" s="132"/>
      <c r="K275" s="134"/>
      <c r="L275" s="134"/>
      <c r="M275" s="134"/>
      <c r="N275" s="134"/>
      <c r="O275" s="134"/>
      <c r="P275" s="134"/>
      <c r="Q275" s="134"/>
      <c r="R275" s="134"/>
      <c r="S275" s="134"/>
      <c r="T275" s="134"/>
      <c r="U275" s="134"/>
      <c r="V275" s="134"/>
      <c r="W275" s="134"/>
      <c r="X275" s="134"/>
      <c r="Y275" s="134"/>
      <c r="Z275" s="134"/>
      <c r="AA275" s="135"/>
      <c r="AB275" s="135"/>
      <c r="AC275" s="135"/>
      <c r="AD275" s="135"/>
      <c r="AE275" s="135"/>
      <c r="AF275" s="135"/>
      <c r="AG275" s="135"/>
      <c r="AH275" s="135"/>
      <c r="AI275" s="135"/>
      <c r="AJ275" s="135"/>
      <c r="AK275" s="135"/>
      <c r="AL275" s="135"/>
      <c r="AM275" s="135"/>
      <c r="AN275" s="135"/>
      <c r="AO275" s="135"/>
      <c r="AP275" s="135"/>
      <c r="AQ275" s="135"/>
      <c r="AR275" s="135"/>
      <c r="AS275" s="135"/>
      <c r="AT275" s="135"/>
    </row>
    <row r="276" ht="15.75" customHeight="1">
      <c r="A276" s="134"/>
      <c r="B276" s="293"/>
      <c r="C276" s="293"/>
      <c r="D276" s="134"/>
      <c r="E276" s="293"/>
      <c r="F276" s="134"/>
      <c r="G276" s="134"/>
      <c r="H276" s="134"/>
      <c r="I276" s="134"/>
      <c r="J276" s="132"/>
      <c r="K276" s="134"/>
      <c r="L276" s="134"/>
      <c r="M276" s="134"/>
      <c r="N276" s="134"/>
      <c r="O276" s="134"/>
      <c r="P276" s="134"/>
      <c r="Q276" s="134"/>
      <c r="R276" s="134"/>
      <c r="S276" s="134"/>
      <c r="T276" s="134"/>
      <c r="U276" s="134"/>
      <c r="V276" s="134"/>
      <c r="W276" s="134"/>
      <c r="X276" s="134"/>
      <c r="Y276" s="134"/>
      <c r="Z276" s="134"/>
      <c r="AA276" s="135"/>
      <c r="AB276" s="135"/>
      <c r="AC276" s="135"/>
      <c r="AD276" s="135"/>
      <c r="AE276" s="135"/>
      <c r="AF276" s="135"/>
      <c r="AG276" s="135"/>
      <c r="AH276" s="135"/>
      <c r="AI276" s="135"/>
      <c r="AJ276" s="135"/>
      <c r="AK276" s="135"/>
      <c r="AL276" s="135"/>
      <c r="AM276" s="135"/>
      <c r="AN276" s="135"/>
      <c r="AO276" s="135"/>
      <c r="AP276" s="135"/>
      <c r="AQ276" s="135"/>
      <c r="AR276" s="135"/>
      <c r="AS276" s="135"/>
      <c r="AT276" s="135"/>
    </row>
    <row r="277" ht="15.75" customHeight="1">
      <c r="A277" s="134"/>
      <c r="B277" s="293"/>
      <c r="C277" s="293"/>
      <c r="D277" s="134"/>
      <c r="E277" s="293"/>
      <c r="F277" s="134"/>
      <c r="G277" s="134"/>
      <c r="H277" s="134"/>
      <c r="I277" s="134"/>
      <c r="J277" s="132"/>
      <c r="K277" s="134"/>
      <c r="L277" s="134"/>
      <c r="M277" s="134"/>
      <c r="N277" s="134"/>
      <c r="O277" s="134"/>
      <c r="P277" s="134"/>
      <c r="Q277" s="134"/>
      <c r="R277" s="134"/>
      <c r="S277" s="134"/>
      <c r="T277" s="134"/>
      <c r="U277" s="134"/>
      <c r="V277" s="134"/>
      <c r="W277" s="134"/>
      <c r="X277" s="134"/>
      <c r="Y277" s="134"/>
      <c r="Z277" s="134"/>
      <c r="AA277" s="135"/>
      <c r="AB277" s="135"/>
      <c r="AC277" s="135"/>
      <c r="AD277" s="135"/>
      <c r="AE277" s="135"/>
      <c r="AF277" s="135"/>
      <c r="AG277" s="135"/>
      <c r="AH277" s="135"/>
      <c r="AI277" s="135"/>
      <c r="AJ277" s="135"/>
      <c r="AK277" s="135"/>
      <c r="AL277" s="135"/>
      <c r="AM277" s="135"/>
      <c r="AN277" s="135"/>
      <c r="AO277" s="135"/>
      <c r="AP277" s="135"/>
      <c r="AQ277" s="135"/>
      <c r="AR277" s="135"/>
      <c r="AS277" s="135"/>
      <c r="AT277" s="135"/>
    </row>
    <row r="278" ht="15.75" customHeight="1">
      <c r="A278" s="134"/>
      <c r="B278" s="293"/>
      <c r="C278" s="293"/>
      <c r="D278" s="134"/>
      <c r="E278" s="293"/>
      <c r="F278" s="134"/>
      <c r="G278" s="134"/>
      <c r="H278" s="134"/>
      <c r="I278" s="134"/>
      <c r="J278" s="132"/>
      <c r="K278" s="134"/>
      <c r="L278" s="134"/>
      <c r="M278" s="134"/>
      <c r="N278" s="134"/>
      <c r="O278" s="134"/>
      <c r="P278" s="134"/>
      <c r="Q278" s="134"/>
      <c r="R278" s="134"/>
      <c r="S278" s="134"/>
      <c r="T278" s="134"/>
      <c r="U278" s="134"/>
      <c r="V278" s="134"/>
      <c r="W278" s="134"/>
      <c r="X278" s="134"/>
      <c r="Y278" s="134"/>
      <c r="Z278" s="134"/>
      <c r="AA278" s="135"/>
      <c r="AB278" s="135"/>
      <c r="AC278" s="135"/>
      <c r="AD278" s="135"/>
      <c r="AE278" s="135"/>
      <c r="AF278" s="135"/>
      <c r="AG278" s="135"/>
      <c r="AH278" s="135"/>
      <c r="AI278" s="135"/>
      <c r="AJ278" s="135"/>
      <c r="AK278" s="135"/>
      <c r="AL278" s="135"/>
      <c r="AM278" s="135"/>
      <c r="AN278" s="135"/>
      <c r="AO278" s="135"/>
      <c r="AP278" s="135"/>
      <c r="AQ278" s="135"/>
      <c r="AR278" s="135"/>
      <c r="AS278" s="135"/>
      <c r="AT278" s="135"/>
    </row>
    <row r="279" ht="15.75" customHeight="1">
      <c r="A279" s="134"/>
      <c r="B279" s="293"/>
      <c r="C279" s="293"/>
      <c r="D279" s="134"/>
      <c r="E279" s="293"/>
      <c r="F279" s="134"/>
      <c r="G279" s="134"/>
      <c r="H279" s="134"/>
      <c r="I279" s="134"/>
      <c r="J279" s="132"/>
      <c r="K279" s="134"/>
      <c r="L279" s="134"/>
      <c r="M279" s="134"/>
      <c r="N279" s="134"/>
      <c r="O279" s="134"/>
      <c r="P279" s="134"/>
      <c r="Q279" s="134"/>
      <c r="R279" s="134"/>
      <c r="S279" s="134"/>
      <c r="T279" s="134"/>
      <c r="U279" s="134"/>
      <c r="V279" s="134"/>
      <c r="W279" s="134"/>
      <c r="X279" s="134"/>
      <c r="Y279" s="134"/>
      <c r="Z279" s="134"/>
      <c r="AA279" s="135"/>
      <c r="AB279" s="135"/>
      <c r="AC279" s="135"/>
      <c r="AD279" s="135"/>
      <c r="AE279" s="135"/>
      <c r="AF279" s="135"/>
      <c r="AG279" s="135"/>
      <c r="AH279" s="135"/>
      <c r="AI279" s="135"/>
      <c r="AJ279" s="135"/>
      <c r="AK279" s="135"/>
      <c r="AL279" s="135"/>
      <c r="AM279" s="135"/>
      <c r="AN279" s="135"/>
      <c r="AO279" s="135"/>
      <c r="AP279" s="135"/>
      <c r="AQ279" s="135"/>
      <c r="AR279" s="135"/>
      <c r="AS279" s="135"/>
      <c r="AT279" s="135"/>
    </row>
    <row r="280" ht="15.75" customHeight="1">
      <c r="A280" s="134"/>
      <c r="B280" s="293"/>
      <c r="C280" s="293"/>
      <c r="D280" s="134"/>
      <c r="E280" s="293"/>
      <c r="F280" s="134"/>
      <c r="G280" s="134"/>
      <c r="H280" s="134"/>
      <c r="I280" s="134"/>
      <c r="J280" s="132"/>
      <c r="K280" s="134"/>
      <c r="L280" s="134"/>
      <c r="M280" s="134"/>
      <c r="N280" s="134"/>
      <c r="O280" s="134"/>
      <c r="P280" s="134"/>
      <c r="Q280" s="134"/>
      <c r="R280" s="134"/>
      <c r="S280" s="134"/>
      <c r="T280" s="134"/>
      <c r="U280" s="134"/>
      <c r="V280" s="134"/>
      <c r="W280" s="134"/>
      <c r="X280" s="134"/>
      <c r="Y280" s="134"/>
      <c r="Z280" s="134"/>
      <c r="AA280" s="135"/>
      <c r="AB280" s="135"/>
      <c r="AC280" s="135"/>
      <c r="AD280" s="135"/>
      <c r="AE280" s="135"/>
      <c r="AF280" s="135"/>
      <c r="AG280" s="135"/>
      <c r="AH280" s="135"/>
      <c r="AI280" s="135"/>
      <c r="AJ280" s="135"/>
      <c r="AK280" s="135"/>
      <c r="AL280" s="135"/>
      <c r="AM280" s="135"/>
      <c r="AN280" s="135"/>
      <c r="AO280" s="135"/>
      <c r="AP280" s="135"/>
      <c r="AQ280" s="135"/>
      <c r="AR280" s="135"/>
      <c r="AS280" s="135"/>
      <c r="AT280" s="135"/>
    </row>
    <row r="281" ht="15.75" customHeight="1">
      <c r="A281" s="134"/>
      <c r="B281" s="293"/>
      <c r="C281" s="293"/>
      <c r="D281" s="134"/>
      <c r="E281" s="293"/>
      <c r="F281" s="134"/>
      <c r="G281" s="134"/>
      <c r="H281" s="134"/>
      <c r="I281" s="134"/>
      <c r="J281" s="132"/>
      <c r="K281" s="134"/>
      <c r="L281" s="134"/>
      <c r="M281" s="134"/>
      <c r="N281" s="134"/>
      <c r="O281" s="134"/>
      <c r="P281" s="134"/>
      <c r="Q281" s="134"/>
      <c r="R281" s="134"/>
      <c r="S281" s="134"/>
      <c r="T281" s="134"/>
      <c r="U281" s="134"/>
      <c r="V281" s="134"/>
      <c r="W281" s="134"/>
      <c r="X281" s="134"/>
      <c r="Y281" s="134"/>
      <c r="Z281" s="134"/>
      <c r="AA281" s="135"/>
      <c r="AB281" s="135"/>
      <c r="AC281" s="135"/>
      <c r="AD281" s="135"/>
      <c r="AE281" s="135"/>
      <c r="AF281" s="135"/>
      <c r="AG281" s="135"/>
      <c r="AH281" s="135"/>
      <c r="AI281" s="135"/>
      <c r="AJ281" s="135"/>
      <c r="AK281" s="135"/>
      <c r="AL281" s="135"/>
      <c r="AM281" s="135"/>
      <c r="AN281" s="135"/>
      <c r="AO281" s="135"/>
      <c r="AP281" s="135"/>
      <c r="AQ281" s="135"/>
      <c r="AR281" s="135"/>
      <c r="AS281" s="135"/>
      <c r="AT281" s="135"/>
    </row>
    <row r="282" ht="15.75" customHeight="1">
      <c r="A282" s="134"/>
      <c r="B282" s="293"/>
      <c r="C282" s="293"/>
      <c r="D282" s="134"/>
      <c r="E282" s="293"/>
      <c r="F282" s="134"/>
      <c r="G282" s="134"/>
      <c r="H282" s="134"/>
      <c r="I282" s="134"/>
      <c r="J282" s="132"/>
      <c r="K282" s="134"/>
      <c r="L282" s="134"/>
      <c r="M282" s="134"/>
      <c r="N282" s="134"/>
      <c r="O282" s="134"/>
      <c r="P282" s="134"/>
      <c r="Q282" s="134"/>
      <c r="R282" s="134"/>
      <c r="S282" s="134"/>
      <c r="T282" s="134"/>
      <c r="U282" s="134"/>
      <c r="V282" s="134"/>
      <c r="W282" s="134"/>
      <c r="X282" s="134"/>
      <c r="Y282" s="134"/>
      <c r="Z282" s="134"/>
      <c r="AA282" s="135"/>
      <c r="AB282" s="135"/>
      <c r="AC282" s="135"/>
      <c r="AD282" s="135"/>
      <c r="AE282" s="135"/>
      <c r="AF282" s="135"/>
      <c r="AG282" s="135"/>
      <c r="AH282" s="135"/>
      <c r="AI282" s="135"/>
      <c r="AJ282" s="135"/>
      <c r="AK282" s="135"/>
      <c r="AL282" s="135"/>
      <c r="AM282" s="135"/>
      <c r="AN282" s="135"/>
      <c r="AO282" s="135"/>
      <c r="AP282" s="135"/>
      <c r="AQ282" s="135"/>
      <c r="AR282" s="135"/>
      <c r="AS282" s="135"/>
      <c r="AT282" s="135"/>
    </row>
    <row r="283" ht="15.75" customHeight="1">
      <c r="B283" s="421"/>
      <c r="C283" s="421"/>
      <c r="E283" s="421"/>
      <c r="F283" s="422"/>
      <c r="G283" s="422"/>
      <c r="H283" s="422"/>
    </row>
    <row r="284" ht="15.75" customHeight="1">
      <c r="B284" s="421"/>
      <c r="C284" s="421"/>
      <c r="E284" s="421"/>
      <c r="F284" s="422"/>
      <c r="G284" s="422"/>
      <c r="H284" s="422"/>
    </row>
    <row r="285" ht="15.75" customHeight="1">
      <c r="B285" s="421"/>
      <c r="C285" s="421"/>
      <c r="E285" s="421"/>
      <c r="F285" s="422"/>
      <c r="G285" s="422"/>
      <c r="H285" s="422"/>
    </row>
    <row r="286" ht="15.75" customHeight="1">
      <c r="B286" s="421"/>
      <c r="C286" s="421"/>
      <c r="E286" s="421"/>
      <c r="F286" s="422"/>
      <c r="G286" s="422"/>
      <c r="H286" s="422"/>
    </row>
    <row r="287" ht="15.75" customHeight="1">
      <c r="B287" s="421"/>
      <c r="C287" s="421"/>
      <c r="E287" s="421"/>
      <c r="F287" s="422"/>
      <c r="G287" s="422"/>
      <c r="H287" s="422"/>
    </row>
    <row r="288" ht="15.75" customHeight="1">
      <c r="B288" s="421"/>
      <c r="C288" s="421"/>
      <c r="E288" s="421"/>
      <c r="F288" s="422"/>
      <c r="G288" s="422"/>
      <c r="H288" s="422"/>
    </row>
    <row r="289" ht="15.75" customHeight="1">
      <c r="B289" s="421"/>
      <c r="C289" s="421"/>
      <c r="E289" s="421"/>
      <c r="F289" s="422"/>
      <c r="G289" s="422"/>
      <c r="H289" s="422"/>
    </row>
    <row r="290" ht="15.75" customHeight="1">
      <c r="B290" s="421"/>
      <c r="C290" s="421"/>
      <c r="E290" s="421"/>
      <c r="F290" s="422"/>
      <c r="G290" s="422"/>
      <c r="H290" s="422"/>
    </row>
    <row r="291" ht="15.75" customHeight="1">
      <c r="B291" s="421"/>
      <c r="C291" s="421"/>
      <c r="E291" s="421"/>
      <c r="F291" s="422"/>
      <c r="G291" s="422"/>
      <c r="H291" s="422"/>
    </row>
    <row r="292" ht="15.75" customHeight="1">
      <c r="B292" s="421"/>
      <c r="C292" s="421"/>
      <c r="E292" s="421"/>
      <c r="F292" s="422"/>
      <c r="G292" s="422"/>
      <c r="H292" s="422"/>
    </row>
    <row r="293" ht="15.75" customHeight="1">
      <c r="B293" s="421"/>
      <c r="C293" s="421"/>
      <c r="E293" s="421"/>
      <c r="F293" s="422"/>
      <c r="G293" s="422"/>
      <c r="H293" s="422"/>
    </row>
    <row r="294" ht="15.75" customHeight="1">
      <c r="B294" s="421"/>
      <c r="C294" s="421"/>
      <c r="E294" s="421"/>
      <c r="F294" s="422"/>
      <c r="G294" s="422"/>
      <c r="H294" s="422"/>
    </row>
    <row r="295" ht="15.75" customHeight="1">
      <c r="B295" s="421"/>
      <c r="C295" s="421"/>
      <c r="E295" s="421"/>
      <c r="F295" s="422"/>
      <c r="G295" s="422"/>
      <c r="H295" s="422"/>
    </row>
    <row r="296" ht="15.75" customHeight="1">
      <c r="B296" s="421"/>
      <c r="C296" s="421"/>
      <c r="E296" s="421"/>
      <c r="F296" s="422"/>
      <c r="G296" s="422"/>
      <c r="H296" s="422"/>
    </row>
    <row r="297" ht="15.75" customHeight="1">
      <c r="B297" s="421"/>
      <c r="C297" s="421"/>
      <c r="E297" s="421"/>
      <c r="F297" s="422"/>
      <c r="G297" s="422"/>
      <c r="H297" s="422"/>
    </row>
    <row r="298" ht="15.75" customHeight="1">
      <c r="B298" s="421"/>
      <c r="C298" s="421"/>
      <c r="E298" s="421"/>
      <c r="F298" s="422"/>
      <c r="G298" s="422"/>
      <c r="H298" s="422"/>
    </row>
    <row r="299" ht="15.75" customHeight="1">
      <c r="B299" s="421"/>
      <c r="C299" s="421"/>
      <c r="E299" s="421"/>
      <c r="F299" s="422"/>
      <c r="G299" s="422"/>
      <c r="H299" s="422"/>
    </row>
    <row r="300" ht="15.75" customHeight="1">
      <c r="B300" s="421"/>
      <c r="C300" s="421"/>
      <c r="E300" s="421"/>
      <c r="F300" s="422"/>
      <c r="G300" s="422"/>
      <c r="H300" s="422"/>
    </row>
    <row r="301" ht="15.75" customHeight="1">
      <c r="B301" s="421"/>
      <c r="C301" s="421"/>
      <c r="E301" s="421"/>
      <c r="F301" s="422"/>
      <c r="G301" s="422"/>
      <c r="H301" s="422"/>
    </row>
    <row r="302" ht="15.75" customHeight="1">
      <c r="B302" s="421"/>
      <c r="C302" s="421"/>
      <c r="E302" s="421"/>
      <c r="F302" s="422"/>
      <c r="G302" s="422"/>
      <c r="H302" s="422"/>
    </row>
    <row r="303" ht="15.75" customHeight="1">
      <c r="B303" s="421"/>
      <c r="C303" s="421"/>
      <c r="E303" s="421"/>
      <c r="F303" s="422"/>
      <c r="G303" s="422"/>
      <c r="H303" s="422"/>
    </row>
    <row r="304" ht="15.75" customHeight="1">
      <c r="B304" s="421"/>
      <c r="C304" s="421"/>
      <c r="E304" s="421"/>
      <c r="F304" s="422"/>
      <c r="G304" s="422"/>
      <c r="H304" s="422"/>
    </row>
    <row r="305" ht="15.75" customHeight="1">
      <c r="B305" s="421"/>
      <c r="C305" s="421"/>
      <c r="E305" s="421"/>
      <c r="F305" s="422"/>
      <c r="G305" s="422"/>
      <c r="H305" s="422"/>
    </row>
    <row r="306" ht="15.75" customHeight="1">
      <c r="B306" s="421"/>
      <c r="C306" s="421"/>
      <c r="E306" s="421"/>
      <c r="F306" s="422"/>
      <c r="G306" s="422"/>
      <c r="H306" s="422"/>
    </row>
    <row r="307" ht="15.75" customHeight="1">
      <c r="B307" s="421"/>
      <c r="C307" s="421"/>
      <c r="E307" s="421"/>
      <c r="F307" s="422"/>
      <c r="G307" s="422"/>
      <c r="H307" s="422"/>
    </row>
    <row r="308" ht="15.75" customHeight="1">
      <c r="B308" s="421"/>
      <c r="C308" s="421"/>
      <c r="E308" s="421"/>
      <c r="F308" s="422"/>
      <c r="G308" s="422"/>
      <c r="H308" s="422"/>
    </row>
    <row r="309" ht="15.75" customHeight="1">
      <c r="B309" s="421"/>
      <c r="C309" s="421"/>
      <c r="E309" s="421"/>
      <c r="F309" s="422"/>
      <c r="G309" s="422"/>
      <c r="H309" s="422"/>
    </row>
    <row r="310" ht="15.75" customHeight="1">
      <c r="B310" s="421"/>
      <c r="C310" s="421"/>
      <c r="E310" s="421"/>
      <c r="F310" s="422"/>
      <c r="G310" s="422"/>
      <c r="H310" s="422"/>
    </row>
    <row r="311" ht="15.75" customHeight="1">
      <c r="B311" s="421"/>
      <c r="C311" s="421"/>
      <c r="E311" s="421"/>
      <c r="F311" s="422"/>
      <c r="G311" s="422"/>
      <c r="H311" s="422"/>
    </row>
    <row r="312" ht="15.75" customHeight="1">
      <c r="B312" s="421"/>
      <c r="C312" s="421"/>
      <c r="E312" s="421"/>
      <c r="F312" s="422"/>
      <c r="G312" s="422"/>
      <c r="H312" s="422"/>
    </row>
    <row r="313" ht="15.75" customHeight="1">
      <c r="B313" s="421"/>
      <c r="C313" s="421"/>
      <c r="E313" s="421"/>
      <c r="F313" s="422"/>
      <c r="G313" s="422"/>
      <c r="H313" s="422"/>
    </row>
    <row r="314" ht="15.75" customHeight="1">
      <c r="B314" s="421"/>
      <c r="C314" s="421"/>
      <c r="E314" s="421"/>
      <c r="F314" s="422"/>
      <c r="G314" s="422"/>
      <c r="H314" s="422"/>
    </row>
    <row r="315" ht="15.75" customHeight="1">
      <c r="B315" s="421"/>
      <c r="C315" s="421"/>
      <c r="E315" s="421"/>
      <c r="F315" s="422"/>
      <c r="G315" s="422"/>
      <c r="H315" s="422"/>
    </row>
    <row r="316" ht="15.75" customHeight="1">
      <c r="B316" s="421"/>
      <c r="C316" s="421"/>
      <c r="E316" s="421"/>
      <c r="F316" s="422"/>
      <c r="G316" s="422"/>
      <c r="H316" s="422"/>
    </row>
    <row r="317" ht="15.75" customHeight="1">
      <c r="B317" s="421"/>
      <c r="C317" s="421"/>
      <c r="E317" s="421"/>
      <c r="F317" s="422"/>
      <c r="G317" s="422"/>
      <c r="H317" s="422"/>
    </row>
    <row r="318" ht="15.75" customHeight="1">
      <c r="B318" s="421"/>
      <c r="C318" s="421"/>
      <c r="E318" s="421"/>
      <c r="F318" s="422"/>
      <c r="G318" s="422"/>
      <c r="H318" s="422"/>
    </row>
    <row r="319" ht="15.75" customHeight="1">
      <c r="B319" s="421"/>
      <c r="C319" s="421"/>
      <c r="E319" s="421"/>
      <c r="F319" s="422"/>
      <c r="G319" s="422"/>
      <c r="H319" s="422"/>
    </row>
    <row r="320" ht="15.75" customHeight="1">
      <c r="B320" s="421"/>
      <c r="C320" s="421"/>
      <c r="E320" s="421"/>
      <c r="F320" s="422"/>
      <c r="G320" s="422"/>
      <c r="H320" s="422"/>
    </row>
    <row r="321" ht="15.75" customHeight="1">
      <c r="B321" s="421"/>
      <c r="C321" s="421"/>
      <c r="E321" s="421"/>
      <c r="F321" s="422"/>
      <c r="G321" s="422"/>
      <c r="H321" s="422"/>
    </row>
    <row r="322" ht="15.75" customHeight="1">
      <c r="B322" s="421"/>
      <c r="C322" s="421"/>
      <c r="E322" s="421"/>
      <c r="F322" s="422"/>
      <c r="G322" s="422"/>
      <c r="H322" s="422"/>
    </row>
    <row r="323" ht="15.75" customHeight="1">
      <c r="B323" s="421"/>
      <c r="C323" s="421"/>
      <c r="E323" s="421"/>
      <c r="F323" s="422"/>
      <c r="G323" s="422"/>
      <c r="H323" s="422"/>
    </row>
    <row r="324" ht="15.75" customHeight="1">
      <c r="B324" s="421"/>
      <c r="C324" s="421"/>
      <c r="E324" s="421"/>
      <c r="F324" s="422"/>
      <c r="G324" s="422"/>
      <c r="H324" s="422"/>
    </row>
    <row r="325" ht="15.75" customHeight="1">
      <c r="B325" s="421"/>
      <c r="C325" s="421"/>
      <c r="E325" s="421"/>
      <c r="F325" s="422"/>
      <c r="G325" s="422"/>
      <c r="H325" s="422"/>
    </row>
    <row r="326" ht="15.75" customHeight="1">
      <c r="B326" s="421"/>
      <c r="C326" s="421"/>
      <c r="E326" s="421"/>
      <c r="F326" s="422"/>
      <c r="G326" s="422"/>
      <c r="H326" s="422"/>
    </row>
    <row r="327" ht="15.75" customHeight="1">
      <c r="B327" s="421"/>
      <c r="C327" s="421"/>
      <c r="E327" s="421"/>
      <c r="F327" s="422"/>
      <c r="G327" s="422"/>
      <c r="H327" s="422"/>
    </row>
    <row r="328" ht="15.75" customHeight="1">
      <c r="B328" s="421"/>
      <c r="C328" s="421"/>
      <c r="E328" s="421"/>
      <c r="F328" s="422"/>
      <c r="G328" s="422"/>
      <c r="H328" s="422"/>
    </row>
    <row r="329" ht="15.75" customHeight="1">
      <c r="B329" s="421"/>
      <c r="C329" s="421"/>
      <c r="E329" s="421"/>
      <c r="F329" s="422"/>
      <c r="G329" s="422"/>
      <c r="H329" s="422"/>
    </row>
    <row r="330" ht="15.75" customHeight="1">
      <c r="B330" s="421"/>
      <c r="C330" s="421"/>
      <c r="E330" s="421"/>
      <c r="F330" s="422"/>
      <c r="G330" s="422"/>
      <c r="H330" s="422"/>
    </row>
    <row r="331" ht="15.75" customHeight="1">
      <c r="B331" s="421"/>
      <c r="C331" s="421"/>
      <c r="E331" s="421"/>
      <c r="F331" s="422"/>
      <c r="G331" s="422"/>
      <c r="H331" s="422"/>
    </row>
    <row r="332" ht="15.75" customHeight="1">
      <c r="B332" s="421"/>
      <c r="C332" s="421"/>
      <c r="E332" s="421"/>
      <c r="F332" s="422"/>
      <c r="G332" s="422"/>
      <c r="H332" s="422"/>
    </row>
    <row r="333" ht="15.75" customHeight="1">
      <c r="B333" s="421"/>
      <c r="C333" s="421"/>
      <c r="E333" s="421"/>
      <c r="F333" s="422"/>
      <c r="G333" s="422"/>
      <c r="H333" s="422"/>
    </row>
    <row r="334" ht="15.75" customHeight="1">
      <c r="B334" s="421"/>
      <c r="C334" s="421"/>
      <c r="E334" s="421"/>
      <c r="F334" s="422"/>
      <c r="G334" s="422"/>
      <c r="H334" s="422"/>
    </row>
    <row r="335" ht="15.75" customHeight="1">
      <c r="B335" s="421"/>
      <c r="C335" s="421"/>
      <c r="E335" s="421"/>
      <c r="F335" s="422"/>
      <c r="G335" s="422"/>
      <c r="H335" s="422"/>
    </row>
    <row r="336" ht="15.75" customHeight="1">
      <c r="B336" s="421"/>
      <c r="C336" s="421"/>
      <c r="E336" s="421"/>
      <c r="F336" s="422"/>
      <c r="G336" s="422"/>
      <c r="H336" s="422"/>
    </row>
    <row r="337" ht="15.75" customHeight="1">
      <c r="B337" s="421"/>
      <c r="C337" s="421"/>
      <c r="E337" s="421"/>
      <c r="F337" s="422"/>
      <c r="G337" s="422"/>
      <c r="H337" s="422"/>
    </row>
    <row r="338" ht="15.75" customHeight="1">
      <c r="B338" s="421"/>
      <c r="C338" s="421"/>
      <c r="E338" s="421"/>
      <c r="F338" s="422"/>
      <c r="G338" s="422"/>
      <c r="H338" s="422"/>
    </row>
    <row r="339" ht="15.75" customHeight="1">
      <c r="B339" s="421"/>
      <c r="C339" s="421"/>
      <c r="E339" s="421"/>
      <c r="F339" s="422"/>
      <c r="G339" s="422"/>
      <c r="H339" s="422"/>
    </row>
    <row r="340" ht="15.75" customHeight="1">
      <c r="B340" s="421"/>
      <c r="C340" s="421"/>
      <c r="E340" s="421"/>
      <c r="F340" s="422"/>
      <c r="G340" s="422"/>
      <c r="H340" s="422"/>
    </row>
    <row r="341" ht="15.75" customHeight="1">
      <c r="B341" s="421"/>
      <c r="C341" s="421"/>
      <c r="E341" s="421"/>
      <c r="F341" s="422"/>
      <c r="G341" s="422"/>
      <c r="H341" s="422"/>
    </row>
    <row r="342" ht="15.75" customHeight="1">
      <c r="B342" s="421"/>
      <c r="C342" s="421"/>
      <c r="E342" s="421"/>
      <c r="F342" s="422"/>
      <c r="G342" s="422"/>
      <c r="H342" s="422"/>
    </row>
    <row r="343" ht="15.75" customHeight="1">
      <c r="B343" s="421"/>
      <c r="C343" s="421"/>
      <c r="E343" s="421"/>
      <c r="F343" s="422"/>
      <c r="G343" s="422"/>
      <c r="H343" s="422"/>
    </row>
    <row r="344" ht="15.75" customHeight="1">
      <c r="B344" s="421"/>
      <c r="C344" s="421"/>
      <c r="E344" s="421"/>
      <c r="F344" s="422"/>
      <c r="G344" s="422"/>
      <c r="H344" s="422"/>
    </row>
    <row r="345" ht="15.75" customHeight="1">
      <c r="B345" s="421"/>
      <c r="C345" s="421"/>
      <c r="E345" s="421"/>
      <c r="F345" s="422"/>
      <c r="G345" s="422"/>
      <c r="H345" s="422"/>
    </row>
    <row r="346" ht="15.75" customHeight="1">
      <c r="B346" s="421"/>
      <c r="C346" s="421"/>
      <c r="E346" s="421"/>
      <c r="F346" s="422"/>
      <c r="G346" s="422"/>
      <c r="H346" s="422"/>
    </row>
    <row r="347" ht="15.75" customHeight="1">
      <c r="B347" s="421"/>
      <c r="C347" s="421"/>
      <c r="E347" s="421"/>
      <c r="F347" s="422"/>
      <c r="G347" s="422"/>
      <c r="H347" s="422"/>
    </row>
    <row r="348" ht="15.75" customHeight="1">
      <c r="B348" s="421"/>
      <c r="C348" s="421"/>
      <c r="E348" s="421"/>
      <c r="F348" s="422"/>
      <c r="G348" s="422"/>
      <c r="H348" s="422"/>
    </row>
    <row r="349" ht="15.75" customHeight="1">
      <c r="B349" s="421"/>
      <c r="C349" s="421"/>
      <c r="E349" s="421"/>
      <c r="F349" s="422"/>
      <c r="G349" s="422"/>
      <c r="H349" s="422"/>
    </row>
    <row r="350" ht="15.75" customHeight="1">
      <c r="B350" s="421"/>
      <c r="C350" s="421"/>
      <c r="E350" s="421"/>
      <c r="F350" s="422"/>
      <c r="G350" s="422"/>
      <c r="H350" s="422"/>
    </row>
    <row r="351" ht="15.75" customHeight="1">
      <c r="B351" s="421"/>
      <c r="C351" s="421"/>
      <c r="E351" s="421"/>
      <c r="F351" s="422"/>
      <c r="G351" s="422"/>
      <c r="H351" s="422"/>
    </row>
    <row r="352" ht="15.75" customHeight="1">
      <c r="B352" s="421"/>
      <c r="C352" s="421"/>
      <c r="E352" s="421"/>
      <c r="F352" s="422"/>
      <c r="G352" s="422"/>
      <c r="H352" s="422"/>
    </row>
    <row r="353" ht="15.75" customHeight="1">
      <c r="B353" s="421"/>
      <c r="C353" s="421"/>
      <c r="E353" s="421"/>
      <c r="F353" s="422"/>
      <c r="G353" s="422"/>
      <c r="H353" s="422"/>
    </row>
    <row r="354" ht="15.75" customHeight="1">
      <c r="B354" s="421"/>
      <c r="C354" s="421"/>
      <c r="E354" s="421"/>
      <c r="F354" s="422"/>
      <c r="G354" s="422"/>
      <c r="H354" s="422"/>
    </row>
    <row r="355" ht="15.75" customHeight="1">
      <c r="B355" s="421"/>
      <c r="C355" s="421"/>
      <c r="E355" s="421"/>
      <c r="F355" s="422"/>
      <c r="G355" s="422"/>
      <c r="H355" s="422"/>
    </row>
    <row r="356" ht="15.75" customHeight="1">
      <c r="B356" s="421"/>
      <c r="C356" s="421"/>
      <c r="E356" s="421"/>
      <c r="F356" s="422"/>
      <c r="G356" s="422"/>
      <c r="H356" s="422"/>
    </row>
    <row r="357" ht="15.75" customHeight="1">
      <c r="B357" s="421"/>
      <c r="C357" s="421"/>
      <c r="E357" s="421"/>
      <c r="F357" s="422"/>
      <c r="G357" s="422"/>
      <c r="H357" s="422"/>
    </row>
    <row r="358" ht="15.75" customHeight="1">
      <c r="B358" s="421"/>
      <c r="C358" s="421"/>
      <c r="E358" s="421"/>
      <c r="F358" s="422"/>
      <c r="G358" s="422"/>
      <c r="H358" s="422"/>
    </row>
    <row r="359" ht="15.75" customHeight="1">
      <c r="B359" s="421"/>
      <c r="C359" s="421"/>
      <c r="E359" s="421"/>
      <c r="F359" s="422"/>
      <c r="G359" s="422"/>
      <c r="H359" s="422"/>
    </row>
    <row r="360" ht="15.75" customHeight="1">
      <c r="B360" s="421"/>
      <c r="C360" s="421"/>
      <c r="E360" s="421"/>
      <c r="F360" s="422"/>
      <c r="G360" s="422"/>
      <c r="H360" s="422"/>
    </row>
    <row r="361" ht="15.75" customHeight="1">
      <c r="B361" s="421"/>
      <c r="C361" s="421"/>
      <c r="E361" s="421"/>
      <c r="F361" s="422"/>
      <c r="G361" s="422"/>
      <c r="H361" s="422"/>
    </row>
    <row r="362" ht="15.75" customHeight="1">
      <c r="B362" s="421"/>
      <c r="C362" s="421"/>
      <c r="E362" s="421"/>
      <c r="F362" s="422"/>
      <c r="G362" s="422"/>
      <c r="H362" s="422"/>
    </row>
    <row r="363" ht="15.75" customHeight="1">
      <c r="B363" s="421"/>
      <c r="C363" s="421"/>
      <c r="E363" s="421"/>
      <c r="F363" s="422"/>
      <c r="G363" s="422"/>
      <c r="H363" s="422"/>
    </row>
    <row r="364" ht="15.75" customHeight="1">
      <c r="B364" s="421"/>
      <c r="C364" s="421"/>
      <c r="E364" s="421"/>
      <c r="F364" s="422"/>
      <c r="G364" s="422"/>
      <c r="H364" s="422"/>
    </row>
    <row r="365" ht="15.75" customHeight="1">
      <c r="B365" s="421"/>
      <c r="C365" s="421"/>
      <c r="E365" s="421"/>
      <c r="F365" s="422"/>
      <c r="G365" s="422"/>
      <c r="H365" s="422"/>
    </row>
    <row r="366" ht="15.75" customHeight="1">
      <c r="B366" s="421"/>
      <c r="C366" s="421"/>
      <c r="E366" s="421"/>
      <c r="F366" s="422"/>
      <c r="G366" s="422"/>
      <c r="H366" s="422"/>
    </row>
    <row r="367" ht="15.75" customHeight="1">
      <c r="B367" s="421"/>
      <c r="C367" s="421"/>
      <c r="E367" s="421"/>
      <c r="F367" s="422"/>
      <c r="G367" s="422"/>
      <c r="H367" s="422"/>
    </row>
    <row r="368" ht="15.75" customHeight="1">
      <c r="B368" s="421"/>
      <c r="C368" s="421"/>
      <c r="E368" s="421"/>
      <c r="F368" s="422"/>
      <c r="G368" s="422"/>
      <c r="H368" s="422"/>
    </row>
    <row r="369" ht="15.75" customHeight="1">
      <c r="B369" s="421"/>
      <c r="C369" s="421"/>
      <c r="E369" s="421"/>
      <c r="F369" s="422"/>
      <c r="G369" s="422"/>
      <c r="H369" s="422"/>
    </row>
    <row r="370" ht="15.75" customHeight="1">
      <c r="B370" s="421"/>
      <c r="C370" s="421"/>
      <c r="E370" s="421"/>
      <c r="F370" s="422"/>
      <c r="G370" s="422"/>
      <c r="H370" s="422"/>
    </row>
    <row r="371" ht="15.75" customHeight="1">
      <c r="B371" s="421"/>
      <c r="C371" s="421"/>
      <c r="E371" s="421"/>
      <c r="F371" s="422"/>
      <c r="G371" s="422"/>
      <c r="H371" s="422"/>
    </row>
    <row r="372" ht="15.75" customHeight="1">
      <c r="B372" s="421"/>
      <c r="C372" s="421"/>
      <c r="E372" s="421"/>
      <c r="F372" s="422"/>
      <c r="G372" s="422"/>
      <c r="H372" s="422"/>
    </row>
    <row r="373" ht="15.75" customHeight="1">
      <c r="B373" s="421"/>
      <c r="C373" s="421"/>
      <c r="E373" s="421"/>
      <c r="F373" s="422"/>
      <c r="G373" s="422"/>
      <c r="H373" s="422"/>
    </row>
    <row r="374" ht="15.75" customHeight="1">
      <c r="B374" s="421"/>
      <c r="C374" s="421"/>
      <c r="E374" s="421"/>
      <c r="F374" s="422"/>
      <c r="G374" s="422"/>
      <c r="H374" s="422"/>
    </row>
    <row r="375" ht="15.75" customHeight="1">
      <c r="B375" s="421"/>
      <c r="C375" s="421"/>
      <c r="E375" s="421"/>
      <c r="F375" s="422"/>
      <c r="G375" s="422"/>
      <c r="H375" s="422"/>
    </row>
    <row r="376" ht="15.75" customHeight="1">
      <c r="B376" s="421"/>
      <c r="C376" s="421"/>
      <c r="E376" s="421"/>
      <c r="F376" s="422"/>
      <c r="G376" s="422"/>
      <c r="H376" s="422"/>
    </row>
    <row r="377" ht="15.75" customHeight="1">
      <c r="B377" s="421"/>
      <c r="C377" s="421"/>
      <c r="E377" s="421"/>
      <c r="F377" s="422"/>
      <c r="G377" s="422"/>
      <c r="H377" s="422"/>
    </row>
    <row r="378" ht="15.75" customHeight="1">
      <c r="B378" s="421"/>
      <c r="C378" s="421"/>
      <c r="E378" s="421"/>
      <c r="F378" s="422"/>
      <c r="G378" s="422"/>
      <c r="H378" s="422"/>
    </row>
    <row r="379" ht="15.75" customHeight="1">
      <c r="B379" s="421"/>
      <c r="C379" s="421"/>
      <c r="E379" s="421"/>
      <c r="F379" s="422"/>
      <c r="G379" s="422"/>
      <c r="H379" s="422"/>
    </row>
    <row r="380" ht="15.75" customHeight="1">
      <c r="B380" s="421"/>
      <c r="C380" s="421"/>
      <c r="E380" s="421"/>
      <c r="F380" s="422"/>
      <c r="G380" s="422"/>
      <c r="H380" s="422"/>
    </row>
    <row r="381" ht="15.75" customHeight="1">
      <c r="B381" s="421"/>
      <c r="C381" s="421"/>
      <c r="E381" s="421"/>
      <c r="F381" s="422"/>
      <c r="G381" s="422"/>
      <c r="H381" s="422"/>
    </row>
    <row r="382" ht="15.75" customHeight="1">
      <c r="B382" s="421"/>
      <c r="C382" s="421"/>
      <c r="E382" s="421"/>
      <c r="F382" s="422"/>
      <c r="G382" s="422"/>
      <c r="H382" s="422"/>
    </row>
    <row r="383" ht="15.75" customHeight="1">
      <c r="B383" s="421"/>
      <c r="C383" s="421"/>
      <c r="E383" s="421"/>
      <c r="F383" s="422"/>
      <c r="G383" s="422"/>
      <c r="H383" s="422"/>
    </row>
    <row r="384" ht="15.75" customHeight="1">
      <c r="B384" s="421"/>
      <c r="C384" s="421"/>
      <c r="E384" s="421"/>
      <c r="F384" s="422"/>
      <c r="G384" s="422"/>
      <c r="H384" s="422"/>
    </row>
    <row r="385" ht="15.75" customHeight="1">
      <c r="B385" s="421"/>
      <c r="C385" s="421"/>
      <c r="E385" s="421"/>
      <c r="F385" s="422"/>
      <c r="G385" s="422"/>
      <c r="H385" s="422"/>
    </row>
    <row r="386" ht="15.75" customHeight="1">
      <c r="B386" s="421"/>
      <c r="C386" s="421"/>
      <c r="E386" s="421"/>
      <c r="F386" s="422"/>
      <c r="G386" s="422"/>
      <c r="H386" s="422"/>
    </row>
    <row r="387" ht="15.75" customHeight="1">
      <c r="B387" s="421"/>
      <c r="C387" s="421"/>
      <c r="E387" s="421"/>
      <c r="F387" s="422"/>
      <c r="G387" s="422"/>
      <c r="H387" s="422"/>
    </row>
    <row r="388" ht="15.75" customHeight="1">
      <c r="B388" s="421"/>
      <c r="C388" s="421"/>
      <c r="E388" s="421"/>
      <c r="F388" s="422"/>
      <c r="G388" s="422"/>
      <c r="H388" s="422"/>
    </row>
    <row r="389" ht="15.75" customHeight="1">
      <c r="B389" s="421"/>
      <c r="C389" s="421"/>
      <c r="E389" s="421"/>
      <c r="F389" s="422"/>
      <c r="G389" s="422"/>
      <c r="H389" s="422"/>
    </row>
    <row r="390" ht="15.75" customHeight="1">
      <c r="B390" s="421"/>
      <c r="C390" s="421"/>
      <c r="E390" s="421"/>
      <c r="F390" s="422"/>
      <c r="G390" s="422"/>
      <c r="H390" s="422"/>
    </row>
    <row r="391" ht="15.75" customHeight="1">
      <c r="B391" s="421"/>
      <c r="C391" s="421"/>
      <c r="E391" s="421"/>
      <c r="F391" s="422"/>
      <c r="G391" s="422"/>
      <c r="H391" s="422"/>
    </row>
    <row r="392" ht="15.75" customHeight="1">
      <c r="B392" s="421"/>
      <c r="C392" s="421"/>
      <c r="E392" s="421"/>
      <c r="F392" s="422"/>
      <c r="G392" s="422"/>
      <c r="H392" s="422"/>
    </row>
    <row r="393" ht="15.75" customHeight="1">
      <c r="B393" s="421"/>
      <c r="C393" s="421"/>
      <c r="E393" s="421"/>
      <c r="F393" s="422"/>
      <c r="G393" s="422"/>
      <c r="H393" s="422"/>
    </row>
    <row r="394" ht="15.75" customHeight="1">
      <c r="B394" s="421"/>
      <c r="C394" s="421"/>
      <c r="E394" s="421"/>
      <c r="F394" s="422"/>
      <c r="G394" s="422"/>
      <c r="H394" s="422"/>
    </row>
    <row r="395" ht="15.75" customHeight="1">
      <c r="B395" s="421"/>
      <c r="C395" s="421"/>
      <c r="E395" s="421"/>
      <c r="F395" s="422"/>
      <c r="G395" s="422"/>
      <c r="H395" s="422"/>
    </row>
    <row r="396" ht="15.75" customHeight="1">
      <c r="B396" s="421"/>
      <c r="C396" s="421"/>
      <c r="E396" s="421"/>
      <c r="F396" s="422"/>
      <c r="G396" s="422"/>
      <c r="H396" s="422"/>
    </row>
    <row r="397" ht="15.75" customHeight="1">
      <c r="B397" s="421"/>
      <c r="C397" s="421"/>
      <c r="E397" s="421"/>
      <c r="F397" s="422"/>
      <c r="G397" s="422"/>
      <c r="H397" s="422"/>
    </row>
    <row r="398" ht="15.75" customHeight="1">
      <c r="B398" s="421"/>
      <c r="C398" s="421"/>
      <c r="E398" s="421"/>
      <c r="F398" s="422"/>
      <c r="G398" s="422"/>
      <c r="H398" s="422"/>
    </row>
    <row r="399" ht="15.75" customHeight="1">
      <c r="B399" s="421"/>
      <c r="C399" s="421"/>
      <c r="E399" s="421"/>
      <c r="F399" s="422"/>
      <c r="G399" s="422"/>
      <c r="H399" s="422"/>
    </row>
    <row r="400" ht="15.75" customHeight="1">
      <c r="B400" s="421"/>
      <c r="C400" s="421"/>
      <c r="E400" s="421"/>
      <c r="F400" s="422"/>
      <c r="G400" s="422"/>
      <c r="H400" s="422"/>
    </row>
    <row r="401" ht="15.75" customHeight="1">
      <c r="B401" s="421"/>
      <c r="C401" s="421"/>
      <c r="E401" s="421"/>
      <c r="F401" s="422"/>
      <c r="G401" s="422"/>
      <c r="H401" s="422"/>
    </row>
    <row r="402" ht="15.75" customHeight="1">
      <c r="B402" s="421"/>
      <c r="C402" s="421"/>
      <c r="E402" s="421"/>
      <c r="F402" s="422"/>
      <c r="G402" s="422"/>
      <c r="H402" s="422"/>
    </row>
    <row r="403" ht="15.75" customHeight="1">
      <c r="B403" s="421"/>
      <c r="C403" s="421"/>
      <c r="E403" s="421"/>
      <c r="F403" s="422"/>
      <c r="G403" s="422"/>
      <c r="H403" s="422"/>
    </row>
    <row r="404" ht="15.75" customHeight="1">
      <c r="B404" s="421"/>
      <c r="C404" s="421"/>
      <c r="E404" s="421"/>
      <c r="F404" s="422"/>
      <c r="G404" s="422"/>
      <c r="H404" s="422"/>
    </row>
    <row r="405" ht="15.75" customHeight="1">
      <c r="B405" s="421"/>
      <c r="C405" s="421"/>
      <c r="E405" s="421"/>
      <c r="F405" s="422"/>
      <c r="G405" s="422"/>
      <c r="H405" s="422"/>
    </row>
    <row r="406" ht="15.75" customHeight="1">
      <c r="B406" s="421"/>
      <c r="C406" s="421"/>
      <c r="E406" s="421"/>
      <c r="F406" s="422"/>
      <c r="G406" s="422"/>
      <c r="H406" s="422"/>
    </row>
    <row r="407" ht="15.75" customHeight="1">
      <c r="B407" s="421"/>
      <c r="C407" s="421"/>
      <c r="E407" s="421"/>
      <c r="F407" s="422"/>
      <c r="G407" s="422"/>
      <c r="H407" s="422"/>
    </row>
    <row r="408" ht="15.75" customHeight="1">
      <c r="B408" s="421"/>
      <c r="C408" s="421"/>
      <c r="E408" s="421"/>
      <c r="F408" s="422"/>
      <c r="G408" s="422"/>
      <c r="H408" s="422"/>
    </row>
    <row r="409" ht="15.75" customHeight="1">
      <c r="B409" s="421"/>
      <c r="C409" s="421"/>
      <c r="E409" s="421"/>
      <c r="F409" s="422"/>
      <c r="G409" s="422"/>
      <c r="H409" s="422"/>
    </row>
    <row r="410" ht="15.75" customHeight="1">
      <c r="B410" s="421"/>
      <c r="C410" s="421"/>
      <c r="E410" s="421"/>
      <c r="F410" s="422"/>
      <c r="G410" s="422"/>
      <c r="H410" s="422"/>
    </row>
    <row r="411" ht="15.75" customHeight="1">
      <c r="B411" s="421"/>
      <c r="C411" s="421"/>
      <c r="E411" s="421"/>
      <c r="F411" s="422"/>
      <c r="G411" s="422"/>
      <c r="H411" s="422"/>
    </row>
    <row r="412" ht="15.75" customHeight="1">
      <c r="B412" s="421"/>
      <c r="C412" s="421"/>
      <c r="E412" s="421"/>
      <c r="F412" s="422"/>
      <c r="G412" s="422"/>
      <c r="H412" s="422"/>
    </row>
    <row r="413" ht="15.75" customHeight="1">
      <c r="B413" s="421"/>
      <c r="C413" s="421"/>
      <c r="E413" s="421"/>
      <c r="F413" s="422"/>
      <c r="G413" s="422"/>
      <c r="H413" s="422"/>
    </row>
    <row r="414" ht="15.75" customHeight="1">
      <c r="B414" s="421"/>
      <c r="C414" s="421"/>
      <c r="E414" s="421"/>
      <c r="F414" s="422"/>
      <c r="G414" s="422"/>
      <c r="H414" s="422"/>
    </row>
    <row r="415" ht="15.75" customHeight="1">
      <c r="B415" s="421"/>
      <c r="C415" s="421"/>
      <c r="E415" s="421"/>
      <c r="F415" s="422"/>
      <c r="G415" s="422"/>
      <c r="H415" s="422"/>
    </row>
    <row r="416" ht="15.75" customHeight="1">
      <c r="B416" s="421"/>
      <c r="C416" s="421"/>
      <c r="E416" s="421"/>
      <c r="F416" s="422"/>
      <c r="G416" s="422"/>
      <c r="H416" s="422"/>
    </row>
    <row r="417" ht="15.75" customHeight="1">
      <c r="B417" s="421"/>
      <c r="C417" s="421"/>
      <c r="E417" s="421"/>
      <c r="F417" s="422"/>
      <c r="G417" s="422"/>
      <c r="H417" s="422"/>
    </row>
    <row r="418" ht="15.75" customHeight="1">
      <c r="B418" s="421"/>
      <c r="C418" s="421"/>
      <c r="E418" s="421"/>
      <c r="F418" s="422"/>
      <c r="G418" s="422"/>
      <c r="H418" s="422"/>
    </row>
    <row r="419" ht="15.75" customHeight="1">
      <c r="B419" s="421"/>
      <c r="C419" s="421"/>
      <c r="E419" s="421"/>
      <c r="F419" s="422"/>
      <c r="G419" s="422"/>
      <c r="H419" s="422"/>
    </row>
    <row r="420" ht="15.75" customHeight="1">
      <c r="B420" s="421"/>
      <c r="C420" s="421"/>
      <c r="E420" s="421"/>
      <c r="F420" s="422"/>
      <c r="G420" s="422"/>
      <c r="H420" s="422"/>
    </row>
    <row r="421" ht="15.75" customHeight="1">
      <c r="B421" s="421"/>
      <c r="C421" s="421"/>
      <c r="E421" s="421"/>
      <c r="F421" s="422"/>
      <c r="G421" s="422"/>
      <c r="H421" s="422"/>
    </row>
    <row r="422" ht="15.75" customHeight="1">
      <c r="B422" s="421"/>
      <c r="C422" s="421"/>
      <c r="E422" s="421"/>
      <c r="F422" s="422"/>
      <c r="G422" s="422"/>
      <c r="H422" s="422"/>
    </row>
    <row r="423" ht="15.75" customHeight="1">
      <c r="B423" s="421"/>
      <c r="C423" s="421"/>
      <c r="E423" s="421"/>
      <c r="F423" s="422"/>
      <c r="G423" s="422"/>
      <c r="H423" s="422"/>
    </row>
    <row r="424" ht="15.75" customHeight="1">
      <c r="B424" s="421"/>
      <c r="C424" s="421"/>
      <c r="E424" s="421"/>
      <c r="F424" s="422"/>
      <c r="G424" s="422"/>
      <c r="H424" s="422"/>
    </row>
    <row r="425" ht="15.75" customHeight="1">
      <c r="B425" s="421"/>
      <c r="C425" s="421"/>
      <c r="E425" s="421"/>
      <c r="F425" s="422"/>
      <c r="G425" s="422"/>
      <c r="H425" s="422"/>
    </row>
    <row r="426" ht="15.75" customHeight="1">
      <c r="B426" s="421"/>
      <c r="C426" s="421"/>
      <c r="E426" s="421"/>
      <c r="F426" s="422"/>
      <c r="G426" s="422"/>
      <c r="H426" s="422"/>
    </row>
    <row r="427" ht="15.75" customHeight="1">
      <c r="B427" s="421"/>
      <c r="C427" s="421"/>
      <c r="E427" s="421"/>
      <c r="F427" s="422"/>
      <c r="G427" s="422"/>
      <c r="H427" s="422"/>
    </row>
    <row r="428" ht="15.75" customHeight="1">
      <c r="B428" s="421"/>
      <c r="C428" s="421"/>
      <c r="E428" s="421"/>
      <c r="F428" s="422"/>
      <c r="G428" s="422"/>
      <c r="H428" s="422"/>
    </row>
    <row r="429" ht="15.75" customHeight="1">
      <c r="B429" s="421"/>
      <c r="C429" s="421"/>
      <c r="E429" s="421"/>
      <c r="F429" s="422"/>
      <c r="G429" s="422"/>
      <c r="H429" s="422"/>
    </row>
    <row r="430" ht="15.75" customHeight="1">
      <c r="B430" s="421"/>
      <c r="C430" s="421"/>
      <c r="E430" s="421"/>
      <c r="F430" s="422"/>
      <c r="G430" s="422"/>
      <c r="H430" s="422"/>
    </row>
    <row r="431" ht="15.75" customHeight="1">
      <c r="B431" s="421"/>
      <c r="C431" s="421"/>
      <c r="E431" s="421"/>
      <c r="F431" s="422"/>
      <c r="G431" s="422"/>
      <c r="H431" s="422"/>
    </row>
    <row r="432" ht="15.75" customHeight="1">
      <c r="B432" s="421"/>
      <c r="C432" s="421"/>
      <c r="E432" s="421"/>
      <c r="F432" s="422"/>
      <c r="G432" s="422"/>
      <c r="H432" s="422"/>
    </row>
    <row r="433" ht="15.75" customHeight="1">
      <c r="B433" s="421"/>
      <c r="C433" s="421"/>
      <c r="E433" s="421"/>
      <c r="F433" s="422"/>
      <c r="G433" s="422"/>
      <c r="H433" s="422"/>
    </row>
    <row r="434" ht="15.75" customHeight="1">
      <c r="B434" s="421"/>
      <c r="C434" s="421"/>
      <c r="E434" s="421"/>
      <c r="F434" s="422"/>
      <c r="G434" s="422"/>
      <c r="H434" s="422"/>
    </row>
    <row r="435" ht="15.75" customHeight="1">
      <c r="B435" s="421"/>
      <c r="C435" s="421"/>
      <c r="E435" s="421"/>
      <c r="F435" s="422"/>
      <c r="G435" s="422"/>
      <c r="H435" s="422"/>
    </row>
    <row r="436" ht="15.75" customHeight="1">
      <c r="B436" s="421"/>
      <c r="C436" s="421"/>
      <c r="E436" s="421"/>
      <c r="F436" s="422"/>
      <c r="G436" s="422"/>
      <c r="H436" s="422"/>
    </row>
    <row r="437" ht="15.75" customHeight="1">
      <c r="B437" s="421"/>
      <c r="C437" s="421"/>
      <c r="E437" s="421"/>
      <c r="F437" s="422"/>
      <c r="G437" s="422"/>
      <c r="H437" s="422"/>
    </row>
    <row r="438" ht="15.75" customHeight="1">
      <c r="B438" s="421"/>
      <c r="C438" s="421"/>
      <c r="E438" s="421"/>
      <c r="F438" s="422"/>
      <c r="G438" s="422"/>
      <c r="H438" s="422"/>
    </row>
    <row r="439" ht="15.75" customHeight="1">
      <c r="B439" s="421"/>
      <c r="C439" s="421"/>
      <c r="E439" s="421"/>
      <c r="F439" s="422"/>
      <c r="G439" s="422"/>
      <c r="H439" s="422"/>
    </row>
    <row r="440" ht="15.75" customHeight="1">
      <c r="B440" s="421"/>
      <c r="C440" s="421"/>
      <c r="E440" s="421"/>
      <c r="F440" s="422"/>
      <c r="G440" s="422"/>
      <c r="H440" s="422"/>
    </row>
    <row r="441" ht="15.75" customHeight="1">
      <c r="B441" s="421"/>
      <c r="C441" s="421"/>
      <c r="E441" s="421"/>
      <c r="F441" s="422"/>
      <c r="G441" s="422"/>
      <c r="H441" s="422"/>
    </row>
    <row r="442" ht="15.75" customHeight="1">
      <c r="B442" s="421"/>
      <c r="C442" s="421"/>
      <c r="E442" s="421"/>
      <c r="F442" s="422"/>
      <c r="G442" s="422"/>
      <c r="H442" s="422"/>
    </row>
    <row r="443" ht="15.75" customHeight="1">
      <c r="B443" s="421"/>
      <c r="C443" s="421"/>
      <c r="E443" s="421"/>
      <c r="F443" s="422"/>
      <c r="G443" s="422"/>
      <c r="H443" s="422"/>
    </row>
    <row r="444" ht="15.75" customHeight="1">
      <c r="B444" s="421"/>
      <c r="C444" s="421"/>
      <c r="E444" s="421"/>
      <c r="F444" s="422"/>
      <c r="G444" s="422"/>
      <c r="H444" s="422"/>
    </row>
    <row r="445" ht="15.75" customHeight="1">
      <c r="B445" s="421"/>
      <c r="C445" s="421"/>
      <c r="E445" s="421"/>
      <c r="F445" s="422"/>
      <c r="G445" s="422"/>
      <c r="H445" s="422"/>
    </row>
    <row r="446" ht="15.75" customHeight="1">
      <c r="B446" s="421"/>
      <c r="C446" s="421"/>
      <c r="E446" s="421"/>
      <c r="F446" s="422"/>
      <c r="G446" s="422"/>
      <c r="H446" s="422"/>
    </row>
    <row r="447" ht="15.75" customHeight="1">
      <c r="B447" s="421"/>
      <c r="C447" s="421"/>
      <c r="E447" s="421"/>
      <c r="F447" s="422"/>
      <c r="G447" s="422"/>
      <c r="H447" s="422"/>
    </row>
    <row r="448" ht="15.75" customHeight="1">
      <c r="B448" s="421"/>
      <c r="C448" s="421"/>
      <c r="E448" s="421"/>
      <c r="F448" s="422"/>
      <c r="G448" s="422"/>
      <c r="H448" s="422"/>
    </row>
    <row r="449" ht="15.75" customHeight="1">
      <c r="B449" s="421"/>
      <c r="C449" s="421"/>
      <c r="E449" s="421"/>
      <c r="F449" s="422"/>
      <c r="G449" s="422"/>
      <c r="H449" s="422"/>
    </row>
    <row r="450" ht="15.75" customHeight="1">
      <c r="B450" s="421"/>
      <c r="C450" s="421"/>
      <c r="E450" s="421"/>
      <c r="F450" s="422"/>
      <c r="G450" s="422"/>
      <c r="H450" s="422"/>
    </row>
    <row r="451" ht="15.75" customHeight="1">
      <c r="B451" s="421"/>
      <c r="C451" s="421"/>
      <c r="E451" s="421"/>
      <c r="F451" s="422"/>
      <c r="G451" s="422"/>
      <c r="H451" s="422"/>
    </row>
    <row r="452" ht="15.75" customHeight="1">
      <c r="B452" s="421"/>
      <c r="C452" s="421"/>
      <c r="E452" s="421"/>
      <c r="F452" s="422"/>
      <c r="G452" s="422"/>
      <c r="H452" s="422"/>
    </row>
    <row r="453" ht="15.75" customHeight="1">
      <c r="B453" s="421"/>
      <c r="C453" s="421"/>
      <c r="E453" s="421"/>
      <c r="F453" s="422"/>
      <c r="G453" s="422"/>
      <c r="H453" s="422"/>
    </row>
    <row r="454" ht="15.75" customHeight="1">
      <c r="B454" s="421"/>
      <c r="C454" s="421"/>
      <c r="E454" s="421"/>
      <c r="F454" s="422"/>
      <c r="G454" s="422"/>
      <c r="H454" s="422"/>
    </row>
    <row r="455" ht="15.75" customHeight="1">
      <c r="B455" s="421"/>
      <c r="C455" s="421"/>
      <c r="E455" s="421"/>
      <c r="F455" s="422"/>
      <c r="G455" s="422"/>
      <c r="H455" s="422"/>
    </row>
    <row r="456" ht="15.75" customHeight="1">
      <c r="B456" s="421"/>
      <c r="C456" s="421"/>
      <c r="E456" s="421"/>
      <c r="F456" s="422"/>
      <c r="G456" s="422"/>
      <c r="H456" s="422"/>
    </row>
    <row r="457" ht="15.75" customHeight="1">
      <c r="B457" s="421"/>
      <c r="C457" s="421"/>
      <c r="E457" s="421"/>
      <c r="F457" s="422"/>
      <c r="G457" s="422"/>
      <c r="H457" s="422"/>
    </row>
    <row r="458" ht="15.75" customHeight="1">
      <c r="B458" s="421"/>
      <c r="C458" s="421"/>
      <c r="E458" s="421"/>
      <c r="F458" s="422"/>
      <c r="G458" s="422"/>
      <c r="H458" s="422"/>
    </row>
    <row r="459" ht="15.75" customHeight="1">
      <c r="B459" s="421"/>
      <c r="C459" s="421"/>
      <c r="E459" s="421"/>
      <c r="F459" s="422"/>
      <c r="G459" s="422"/>
      <c r="H459" s="422"/>
    </row>
    <row r="460" ht="15.75" customHeight="1">
      <c r="B460" s="421"/>
      <c r="C460" s="421"/>
      <c r="E460" s="421"/>
      <c r="F460" s="422"/>
      <c r="G460" s="422"/>
      <c r="H460" s="422"/>
    </row>
    <row r="461" ht="15.75" customHeight="1">
      <c r="B461" s="421"/>
      <c r="C461" s="421"/>
      <c r="E461" s="421"/>
      <c r="F461" s="422"/>
      <c r="G461" s="422"/>
      <c r="H461" s="422"/>
    </row>
    <row r="462" ht="15.75" customHeight="1">
      <c r="B462" s="421"/>
      <c r="C462" s="421"/>
      <c r="E462" s="421"/>
      <c r="F462" s="422"/>
      <c r="G462" s="422"/>
      <c r="H462" s="422"/>
    </row>
    <row r="463" ht="15.75" customHeight="1">
      <c r="B463" s="421"/>
      <c r="C463" s="421"/>
      <c r="E463" s="421"/>
      <c r="F463" s="422"/>
      <c r="G463" s="422"/>
      <c r="H463" s="422"/>
    </row>
    <row r="464" ht="15.75" customHeight="1">
      <c r="B464" s="421"/>
      <c r="C464" s="421"/>
      <c r="E464" s="421"/>
      <c r="F464" s="422"/>
      <c r="G464" s="422"/>
      <c r="H464" s="422"/>
    </row>
    <row r="465" ht="15.75" customHeight="1">
      <c r="B465" s="421"/>
      <c r="C465" s="421"/>
      <c r="E465" s="421"/>
      <c r="F465" s="422"/>
      <c r="G465" s="422"/>
      <c r="H465" s="422"/>
    </row>
    <row r="466" ht="15.75" customHeight="1">
      <c r="B466" s="421"/>
      <c r="C466" s="421"/>
      <c r="E466" s="421"/>
      <c r="F466" s="422"/>
      <c r="G466" s="422"/>
      <c r="H466" s="422"/>
    </row>
    <row r="467" ht="15.75" customHeight="1">
      <c r="B467" s="421"/>
      <c r="C467" s="421"/>
      <c r="E467" s="421"/>
      <c r="F467" s="422"/>
      <c r="G467" s="422"/>
      <c r="H467" s="422"/>
    </row>
    <row r="468" ht="15.75" customHeight="1">
      <c r="B468" s="421"/>
      <c r="C468" s="421"/>
      <c r="E468" s="421"/>
      <c r="F468" s="422"/>
      <c r="G468" s="422"/>
      <c r="H468" s="422"/>
    </row>
    <row r="469" ht="15.75" customHeight="1">
      <c r="B469" s="421"/>
      <c r="C469" s="421"/>
      <c r="E469" s="421"/>
      <c r="F469" s="422"/>
      <c r="G469" s="422"/>
      <c r="H469" s="422"/>
    </row>
    <row r="470" ht="15.75" customHeight="1">
      <c r="B470" s="421"/>
      <c r="C470" s="421"/>
      <c r="E470" s="421"/>
      <c r="F470" s="422"/>
      <c r="G470" s="422"/>
      <c r="H470" s="422"/>
    </row>
    <row r="471" ht="15.75" customHeight="1">
      <c r="B471" s="421"/>
      <c r="C471" s="421"/>
      <c r="E471" s="421"/>
      <c r="F471" s="422"/>
      <c r="G471" s="422"/>
      <c r="H471" s="422"/>
    </row>
    <row r="472" ht="15.75" customHeight="1">
      <c r="B472" s="421"/>
      <c r="C472" s="421"/>
      <c r="E472" s="421"/>
      <c r="F472" s="422"/>
      <c r="G472" s="422"/>
      <c r="H472" s="422"/>
    </row>
    <row r="473" ht="15.75" customHeight="1">
      <c r="B473" s="421"/>
      <c r="C473" s="421"/>
      <c r="E473" s="421"/>
      <c r="F473" s="422"/>
      <c r="G473" s="422"/>
      <c r="H473" s="422"/>
    </row>
    <row r="474" ht="15.75" customHeight="1">
      <c r="B474" s="421"/>
      <c r="C474" s="421"/>
      <c r="E474" s="421"/>
      <c r="F474" s="422"/>
      <c r="G474" s="422"/>
      <c r="H474" s="422"/>
    </row>
    <row r="475" ht="15.75" customHeight="1">
      <c r="B475" s="421"/>
      <c r="C475" s="421"/>
      <c r="E475" s="421"/>
      <c r="F475" s="422"/>
      <c r="G475" s="422"/>
      <c r="H475" s="422"/>
    </row>
    <row r="476" ht="15.75" customHeight="1">
      <c r="B476" s="421"/>
      <c r="C476" s="421"/>
      <c r="E476" s="421"/>
      <c r="F476" s="422"/>
      <c r="G476" s="422"/>
      <c r="H476" s="422"/>
    </row>
    <row r="477" ht="15.75" customHeight="1">
      <c r="B477" s="421"/>
      <c r="C477" s="421"/>
      <c r="E477" s="421"/>
      <c r="F477" s="422"/>
      <c r="G477" s="422"/>
      <c r="H477" s="422"/>
    </row>
    <row r="478" ht="15.75" customHeight="1">
      <c r="B478" s="421"/>
      <c r="C478" s="421"/>
      <c r="E478" s="421"/>
      <c r="F478" s="422"/>
      <c r="G478" s="422"/>
      <c r="H478" s="422"/>
    </row>
    <row r="479" ht="15.75" customHeight="1">
      <c r="B479" s="421"/>
      <c r="C479" s="421"/>
      <c r="E479" s="421"/>
      <c r="F479" s="422"/>
      <c r="G479" s="422"/>
      <c r="H479" s="422"/>
    </row>
    <row r="480" ht="15.75" customHeight="1">
      <c r="B480" s="421"/>
      <c r="C480" s="421"/>
      <c r="E480" s="421"/>
      <c r="F480" s="422"/>
      <c r="G480" s="422"/>
      <c r="H480" s="422"/>
    </row>
    <row r="481" ht="15.75" customHeight="1">
      <c r="B481" s="421"/>
      <c r="C481" s="421"/>
      <c r="E481" s="421"/>
      <c r="F481" s="422"/>
      <c r="G481" s="422"/>
      <c r="H481" s="422"/>
    </row>
    <row r="482" ht="15.75" customHeight="1">
      <c r="B482" s="421"/>
      <c r="C482" s="421"/>
      <c r="E482" s="421"/>
      <c r="F482" s="422"/>
      <c r="G482" s="422"/>
      <c r="H482" s="422"/>
    </row>
    <row r="483" ht="15.75" customHeight="1">
      <c r="B483" s="421"/>
      <c r="C483" s="421"/>
      <c r="E483" s="421"/>
      <c r="F483" s="422"/>
      <c r="G483" s="422"/>
      <c r="H483" s="422"/>
    </row>
    <row r="484" ht="15.75" customHeight="1">
      <c r="B484" s="421"/>
      <c r="C484" s="421"/>
      <c r="E484" s="421"/>
      <c r="F484" s="422"/>
      <c r="G484" s="422"/>
      <c r="H484" s="422"/>
    </row>
    <row r="485" ht="15.75" customHeight="1">
      <c r="B485" s="421"/>
      <c r="C485" s="421"/>
      <c r="E485" s="421"/>
      <c r="F485" s="422"/>
      <c r="G485" s="422"/>
      <c r="H485" s="422"/>
    </row>
    <row r="486" ht="15.75" customHeight="1">
      <c r="B486" s="421"/>
      <c r="C486" s="421"/>
      <c r="E486" s="421"/>
      <c r="F486" s="422"/>
      <c r="G486" s="422"/>
      <c r="H486" s="422"/>
    </row>
    <row r="487" ht="15.75" customHeight="1">
      <c r="B487" s="421"/>
      <c r="C487" s="421"/>
      <c r="E487" s="421"/>
      <c r="F487" s="422"/>
      <c r="G487" s="422"/>
      <c r="H487" s="422"/>
    </row>
    <row r="488" ht="15.75" customHeight="1">
      <c r="B488" s="421"/>
      <c r="C488" s="421"/>
      <c r="E488" s="421"/>
      <c r="F488" s="422"/>
      <c r="G488" s="422"/>
      <c r="H488" s="422"/>
    </row>
    <row r="489" ht="15.75" customHeight="1">
      <c r="B489" s="421"/>
      <c r="C489" s="421"/>
      <c r="E489" s="421"/>
      <c r="F489" s="422"/>
      <c r="G489" s="422"/>
      <c r="H489" s="422"/>
    </row>
    <row r="490" ht="15.75" customHeight="1">
      <c r="B490" s="421"/>
      <c r="C490" s="421"/>
      <c r="E490" s="421"/>
      <c r="F490" s="422"/>
      <c r="G490" s="422"/>
      <c r="H490" s="422"/>
    </row>
    <row r="491" ht="15.75" customHeight="1">
      <c r="B491" s="421"/>
      <c r="C491" s="421"/>
      <c r="E491" s="421"/>
      <c r="F491" s="422"/>
      <c r="G491" s="422"/>
      <c r="H491" s="422"/>
    </row>
    <row r="492" ht="15.75" customHeight="1">
      <c r="B492" s="421"/>
      <c r="C492" s="421"/>
      <c r="E492" s="421"/>
      <c r="F492" s="422"/>
      <c r="G492" s="422"/>
      <c r="H492" s="422"/>
    </row>
    <row r="493" ht="15.75" customHeight="1">
      <c r="B493" s="421"/>
      <c r="C493" s="421"/>
      <c r="E493" s="421"/>
      <c r="F493" s="422"/>
      <c r="G493" s="422"/>
      <c r="H493" s="422"/>
    </row>
    <row r="494" ht="15.75" customHeight="1">
      <c r="B494" s="421"/>
      <c r="C494" s="421"/>
      <c r="E494" s="421"/>
      <c r="F494" s="422"/>
      <c r="G494" s="422"/>
      <c r="H494" s="422"/>
    </row>
    <row r="495" ht="15.75" customHeight="1">
      <c r="B495" s="421"/>
      <c r="C495" s="421"/>
      <c r="E495" s="421"/>
      <c r="F495" s="422"/>
      <c r="G495" s="422"/>
      <c r="H495" s="422"/>
    </row>
    <row r="496" ht="15.75" customHeight="1">
      <c r="B496" s="421"/>
      <c r="C496" s="421"/>
      <c r="E496" s="421"/>
      <c r="F496" s="422"/>
      <c r="G496" s="422"/>
      <c r="H496" s="422"/>
    </row>
    <row r="497" ht="15.75" customHeight="1">
      <c r="B497" s="421"/>
      <c r="C497" s="421"/>
      <c r="E497" s="421"/>
      <c r="F497" s="422"/>
      <c r="G497" s="422"/>
      <c r="H497" s="422"/>
    </row>
    <row r="498" ht="15.75" customHeight="1">
      <c r="B498" s="421"/>
      <c r="C498" s="421"/>
      <c r="E498" s="421"/>
      <c r="F498" s="422"/>
      <c r="G498" s="422"/>
      <c r="H498" s="422"/>
    </row>
    <row r="499" ht="15.75" customHeight="1">
      <c r="B499" s="421"/>
      <c r="C499" s="421"/>
      <c r="E499" s="421"/>
      <c r="F499" s="422"/>
      <c r="G499" s="422"/>
      <c r="H499" s="422"/>
    </row>
    <row r="500" ht="15.75" customHeight="1">
      <c r="B500" s="421"/>
      <c r="C500" s="421"/>
      <c r="E500" s="421"/>
      <c r="F500" s="422"/>
      <c r="G500" s="422"/>
      <c r="H500" s="422"/>
    </row>
    <row r="501" ht="15.75" customHeight="1">
      <c r="B501" s="421"/>
      <c r="C501" s="421"/>
      <c r="E501" s="421"/>
      <c r="F501" s="422"/>
      <c r="G501" s="422"/>
      <c r="H501" s="422"/>
    </row>
    <row r="502" ht="15.75" customHeight="1">
      <c r="B502" s="421"/>
      <c r="C502" s="421"/>
      <c r="E502" s="421"/>
      <c r="F502" s="422"/>
      <c r="G502" s="422"/>
      <c r="H502" s="422"/>
    </row>
    <row r="503" ht="15.75" customHeight="1">
      <c r="B503" s="421"/>
      <c r="C503" s="421"/>
      <c r="E503" s="421"/>
      <c r="F503" s="422"/>
      <c r="G503" s="422"/>
      <c r="H503" s="422"/>
    </row>
    <row r="504" ht="15.75" customHeight="1">
      <c r="B504" s="421"/>
      <c r="C504" s="421"/>
      <c r="E504" s="421"/>
      <c r="F504" s="422"/>
      <c r="G504" s="422"/>
      <c r="H504" s="422"/>
    </row>
    <row r="505" ht="15.75" customHeight="1">
      <c r="B505" s="421"/>
      <c r="C505" s="421"/>
      <c r="E505" s="421"/>
      <c r="F505" s="422"/>
      <c r="G505" s="422"/>
      <c r="H505" s="422"/>
    </row>
    <row r="506" ht="15.75" customHeight="1">
      <c r="B506" s="421"/>
      <c r="C506" s="421"/>
      <c r="E506" s="421"/>
      <c r="F506" s="422"/>
      <c r="G506" s="422"/>
      <c r="H506" s="422"/>
    </row>
    <row r="507" ht="15.75" customHeight="1">
      <c r="B507" s="421"/>
      <c r="C507" s="421"/>
      <c r="E507" s="421"/>
      <c r="F507" s="422"/>
      <c r="G507" s="422"/>
      <c r="H507" s="422"/>
    </row>
    <row r="508" ht="15.75" customHeight="1">
      <c r="B508" s="421"/>
      <c r="C508" s="421"/>
      <c r="E508" s="421"/>
      <c r="F508" s="422"/>
      <c r="G508" s="422"/>
      <c r="H508" s="422"/>
    </row>
    <row r="509" ht="15.75" customHeight="1">
      <c r="B509" s="421"/>
      <c r="C509" s="421"/>
      <c r="E509" s="421"/>
      <c r="F509" s="422"/>
      <c r="G509" s="422"/>
      <c r="H509" s="422"/>
    </row>
    <row r="510" ht="15.75" customHeight="1">
      <c r="B510" s="421"/>
      <c r="C510" s="421"/>
      <c r="E510" s="421"/>
      <c r="F510" s="422"/>
      <c r="G510" s="422"/>
      <c r="H510" s="422"/>
    </row>
    <row r="511" ht="15.75" customHeight="1">
      <c r="B511" s="421"/>
      <c r="C511" s="421"/>
      <c r="E511" s="421"/>
      <c r="F511" s="422"/>
      <c r="G511" s="422"/>
      <c r="H511" s="422"/>
    </row>
    <row r="512" ht="15.75" customHeight="1">
      <c r="B512" s="421"/>
      <c r="C512" s="421"/>
      <c r="E512" s="421"/>
      <c r="F512" s="422"/>
      <c r="G512" s="422"/>
      <c r="H512" s="422"/>
    </row>
    <row r="513" ht="15.75" customHeight="1">
      <c r="B513" s="421"/>
      <c r="C513" s="421"/>
      <c r="E513" s="421"/>
      <c r="F513" s="422"/>
      <c r="G513" s="422"/>
      <c r="H513" s="422"/>
    </row>
    <row r="514" ht="15.75" customHeight="1">
      <c r="B514" s="421"/>
      <c r="C514" s="421"/>
      <c r="E514" s="421"/>
      <c r="F514" s="422"/>
      <c r="G514" s="422"/>
      <c r="H514" s="422"/>
    </row>
    <row r="515" ht="15.75" customHeight="1">
      <c r="B515" s="421"/>
      <c r="C515" s="421"/>
      <c r="E515" s="421"/>
      <c r="F515" s="422"/>
      <c r="G515" s="422"/>
      <c r="H515" s="422"/>
    </row>
    <row r="516" ht="15.75" customHeight="1">
      <c r="B516" s="421"/>
      <c r="C516" s="421"/>
      <c r="E516" s="421"/>
      <c r="F516" s="422"/>
      <c r="G516" s="422"/>
      <c r="H516" s="422"/>
    </row>
    <row r="517" ht="15.75" customHeight="1">
      <c r="B517" s="421"/>
      <c r="C517" s="421"/>
      <c r="E517" s="421"/>
      <c r="F517" s="422"/>
      <c r="G517" s="422"/>
      <c r="H517" s="422"/>
    </row>
    <row r="518" ht="15.75" customHeight="1">
      <c r="B518" s="421"/>
      <c r="C518" s="421"/>
      <c r="E518" s="421"/>
      <c r="F518" s="422"/>
      <c r="G518" s="422"/>
      <c r="H518" s="422"/>
    </row>
    <row r="519" ht="15.75" customHeight="1">
      <c r="B519" s="421"/>
      <c r="C519" s="421"/>
      <c r="E519" s="421"/>
      <c r="F519" s="422"/>
      <c r="G519" s="422"/>
      <c r="H519" s="422"/>
    </row>
    <row r="520" ht="15.75" customHeight="1">
      <c r="B520" s="421"/>
      <c r="C520" s="421"/>
      <c r="E520" s="421"/>
      <c r="F520" s="422"/>
      <c r="G520" s="422"/>
      <c r="H520" s="422"/>
    </row>
    <row r="521" ht="15.75" customHeight="1">
      <c r="B521" s="421"/>
      <c r="C521" s="421"/>
      <c r="E521" s="421"/>
      <c r="F521" s="422"/>
      <c r="G521" s="422"/>
      <c r="H521" s="422"/>
    </row>
    <row r="522" ht="15.75" customHeight="1">
      <c r="B522" s="421"/>
      <c r="C522" s="421"/>
      <c r="E522" s="421"/>
      <c r="F522" s="422"/>
      <c r="G522" s="422"/>
      <c r="H522" s="422"/>
    </row>
    <row r="523" ht="15.75" customHeight="1">
      <c r="B523" s="421"/>
      <c r="C523" s="421"/>
      <c r="E523" s="421"/>
      <c r="F523" s="422"/>
      <c r="G523" s="422"/>
      <c r="H523" s="422"/>
    </row>
    <row r="524" ht="15.75" customHeight="1">
      <c r="B524" s="421"/>
      <c r="C524" s="421"/>
      <c r="E524" s="421"/>
      <c r="F524" s="422"/>
      <c r="G524" s="422"/>
      <c r="H524" s="422"/>
    </row>
    <row r="525" ht="15.75" customHeight="1">
      <c r="B525" s="421"/>
      <c r="C525" s="421"/>
      <c r="E525" s="421"/>
      <c r="F525" s="422"/>
      <c r="G525" s="422"/>
      <c r="H525" s="422"/>
    </row>
    <row r="526" ht="15.75" customHeight="1">
      <c r="B526" s="421"/>
      <c r="C526" s="421"/>
      <c r="E526" s="421"/>
      <c r="F526" s="422"/>
      <c r="G526" s="422"/>
      <c r="H526" s="422"/>
    </row>
    <row r="527" ht="15.75" customHeight="1">
      <c r="B527" s="421"/>
      <c r="C527" s="421"/>
      <c r="E527" s="421"/>
      <c r="F527" s="422"/>
      <c r="G527" s="422"/>
      <c r="H527" s="422"/>
    </row>
    <row r="528" ht="15.75" customHeight="1">
      <c r="B528" s="421"/>
      <c r="C528" s="421"/>
      <c r="E528" s="421"/>
      <c r="F528" s="422"/>
      <c r="G528" s="422"/>
      <c r="H528" s="422"/>
    </row>
    <row r="529" ht="15.75" customHeight="1">
      <c r="B529" s="421"/>
      <c r="C529" s="421"/>
      <c r="E529" s="421"/>
      <c r="F529" s="422"/>
      <c r="G529" s="422"/>
      <c r="H529" s="422"/>
    </row>
    <row r="530" ht="15.75" customHeight="1">
      <c r="B530" s="421"/>
      <c r="C530" s="421"/>
      <c r="E530" s="421"/>
      <c r="F530" s="422"/>
      <c r="G530" s="422"/>
      <c r="H530" s="422"/>
    </row>
    <row r="531" ht="15.75" customHeight="1">
      <c r="B531" s="421"/>
      <c r="C531" s="421"/>
      <c r="E531" s="421"/>
      <c r="F531" s="422"/>
      <c r="G531" s="422"/>
      <c r="H531" s="422"/>
    </row>
    <row r="532" ht="15.75" customHeight="1">
      <c r="B532" s="421"/>
      <c r="C532" s="421"/>
      <c r="E532" s="421"/>
      <c r="F532" s="422"/>
      <c r="G532" s="422"/>
      <c r="H532" s="422"/>
    </row>
    <row r="533" ht="15.75" customHeight="1">
      <c r="B533" s="421"/>
      <c r="C533" s="421"/>
      <c r="E533" s="421"/>
      <c r="F533" s="422"/>
      <c r="G533" s="422"/>
      <c r="H533" s="422"/>
    </row>
    <row r="534" ht="15.75" customHeight="1">
      <c r="B534" s="421"/>
      <c r="C534" s="421"/>
      <c r="E534" s="421"/>
      <c r="F534" s="422"/>
      <c r="G534" s="422"/>
      <c r="H534" s="422"/>
    </row>
    <row r="535" ht="15.75" customHeight="1">
      <c r="B535" s="421"/>
      <c r="C535" s="421"/>
      <c r="E535" s="421"/>
      <c r="F535" s="422"/>
      <c r="G535" s="422"/>
      <c r="H535" s="422"/>
    </row>
    <row r="536" ht="15.75" customHeight="1">
      <c r="B536" s="421"/>
      <c r="C536" s="421"/>
      <c r="E536" s="421"/>
      <c r="F536" s="422"/>
      <c r="G536" s="422"/>
      <c r="H536" s="422"/>
    </row>
    <row r="537" ht="15.75" customHeight="1">
      <c r="B537" s="421"/>
      <c r="C537" s="421"/>
      <c r="E537" s="421"/>
      <c r="F537" s="422"/>
      <c r="G537" s="422"/>
      <c r="H537" s="422"/>
    </row>
    <row r="538" ht="15.75" customHeight="1">
      <c r="B538" s="421"/>
      <c r="C538" s="421"/>
      <c r="E538" s="421"/>
      <c r="F538" s="422"/>
      <c r="G538" s="422"/>
      <c r="H538" s="422"/>
    </row>
    <row r="539" ht="15.75" customHeight="1">
      <c r="B539" s="421"/>
      <c r="C539" s="421"/>
      <c r="E539" s="421"/>
      <c r="F539" s="422"/>
      <c r="G539" s="422"/>
      <c r="H539" s="422"/>
    </row>
    <row r="540" ht="15.75" customHeight="1">
      <c r="B540" s="421"/>
      <c r="C540" s="421"/>
      <c r="E540" s="421"/>
      <c r="F540" s="422"/>
      <c r="G540" s="422"/>
      <c r="H540" s="422"/>
    </row>
    <row r="541" ht="15.75" customHeight="1">
      <c r="B541" s="421"/>
      <c r="C541" s="421"/>
      <c r="E541" s="421"/>
      <c r="F541" s="422"/>
      <c r="G541" s="422"/>
      <c r="H541" s="422"/>
    </row>
    <row r="542" ht="15.75" customHeight="1">
      <c r="B542" s="421"/>
      <c r="C542" s="421"/>
      <c r="E542" s="421"/>
      <c r="F542" s="422"/>
      <c r="G542" s="422"/>
      <c r="H542" s="422"/>
    </row>
    <row r="543" ht="15.75" customHeight="1">
      <c r="B543" s="421"/>
      <c r="C543" s="421"/>
      <c r="E543" s="421"/>
      <c r="F543" s="422"/>
      <c r="G543" s="422"/>
      <c r="H543" s="422"/>
    </row>
    <row r="544" ht="15.75" customHeight="1">
      <c r="B544" s="421"/>
      <c r="C544" s="421"/>
      <c r="E544" s="421"/>
      <c r="F544" s="422"/>
      <c r="G544" s="422"/>
      <c r="H544" s="422"/>
    </row>
    <row r="545" ht="15.75" customHeight="1">
      <c r="B545" s="421"/>
      <c r="C545" s="421"/>
      <c r="E545" s="421"/>
      <c r="F545" s="422"/>
      <c r="G545" s="422"/>
      <c r="H545" s="422"/>
    </row>
    <row r="546" ht="15.75" customHeight="1">
      <c r="B546" s="421"/>
      <c r="C546" s="421"/>
      <c r="E546" s="421"/>
      <c r="F546" s="422"/>
      <c r="G546" s="422"/>
      <c r="H546" s="422"/>
    </row>
    <row r="547" ht="15.75" customHeight="1">
      <c r="B547" s="421"/>
      <c r="C547" s="421"/>
      <c r="E547" s="421"/>
      <c r="F547" s="422"/>
      <c r="G547" s="422"/>
      <c r="H547" s="422"/>
    </row>
    <row r="548" ht="15.75" customHeight="1">
      <c r="B548" s="421"/>
      <c r="C548" s="421"/>
      <c r="E548" s="421"/>
      <c r="F548" s="422"/>
      <c r="G548" s="422"/>
      <c r="H548" s="422"/>
    </row>
    <row r="549" ht="15.75" customHeight="1">
      <c r="B549" s="421"/>
      <c r="C549" s="421"/>
      <c r="E549" s="421"/>
      <c r="F549" s="422"/>
      <c r="G549" s="422"/>
      <c r="H549" s="422"/>
    </row>
    <row r="550" ht="15.75" customHeight="1">
      <c r="B550" s="421"/>
      <c r="C550" s="421"/>
      <c r="E550" s="421"/>
      <c r="F550" s="422"/>
      <c r="G550" s="422"/>
      <c r="H550" s="422"/>
    </row>
    <row r="551" ht="15.75" customHeight="1">
      <c r="B551" s="421"/>
      <c r="C551" s="421"/>
      <c r="E551" s="421"/>
      <c r="F551" s="422"/>
      <c r="G551" s="422"/>
      <c r="H551" s="422"/>
    </row>
    <row r="552" ht="15.75" customHeight="1">
      <c r="B552" s="421"/>
      <c r="C552" s="421"/>
      <c r="E552" s="421"/>
      <c r="F552" s="422"/>
      <c r="G552" s="422"/>
      <c r="H552" s="422"/>
    </row>
    <row r="553" ht="15.75" customHeight="1">
      <c r="B553" s="421"/>
      <c r="C553" s="421"/>
      <c r="E553" s="421"/>
      <c r="F553" s="422"/>
      <c r="G553" s="422"/>
      <c r="H553" s="422"/>
    </row>
    <row r="554" ht="15.75" customHeight="1">
      <c r="B554" s="421"/>
      <c r="C554" s="421"/>
      <c r="E554" s="421"/>
      <c r="F554" s="422"/>
      <c r="G554" s="422"/>
      <c r="H554" s="422"/>
    </row>
    <row r="555" ht="15.75" customHeight="1">
      <c r="B555" s="421"/>
      <c r="C555" s="421"/>
      <c r="E555" s="421"/>
      <c r="F555" s="422"/>
      <c r="G555" s="422"/>
      <c r="H555" s="422"/>
    </row>
    <row r="556" ht="15.75" customHeight="1">
      <c r="B556" s="421"/>
      <c r="C556" s="421"/>
      <c r="E556" s="421"/>
      <c r="F556" s="422"/>
      <c r="G556" s="422"/>
      <c r="H556" s="422"/>
    </row>
    <row r="557" ht="15.75" customHeight="1">
      <c r="B557" s="421"/>
      <c r="C557" s="421"/>
      <c r="E557" s="421"/>
      <c r="F557" s="422"/>
      <c r="G557" s="422"/>
      <c r="H557" s="422"/>
    </row>
    <row r="558" ht="15.75" customHeight="1">
      <c r="B558" s="421"/>
      <c r="C558" s="421"/>
      <c r="E558" s="421"/>
      <c r="F558" s="422"/>
      <c r="G558" s="422"/>
      <c r="H558" s="422"/>
    </row>
    <row r="559" ht="15.75" customHeight="1">
      <c r="B559" s="421"/>
      <c r="C559" s="421"/>
      <c r="E559" s="421"/>
      <c r="F559" s="422"/>
      <c r="G559" s="422"/>
      <c r="H559" s="422"/>
    </row>
    <row r="560" ht="15.75" customHeight="1">
      <c r="B560" s="421"/>
      <c r="C560" s="421"/>
      <c r="E560" s="421"/>
      <c r="F560" s="422"/>
      <c r="G560" s="422"/>
      <c r="H560" s="422"/>
    </row>
    <row r="561" ht="15.75" customHeight="1">
      <c r="B561" s="421"/>
      <c r="C561" s="421"/>
      <c r="E561" s="421"/>
      <c r="F561" s="422"/>
      <c r="G561" s="422"/>
      <c r="H561" s="422"/>
    </row>
    <row r="562" ht="15.75" customHeight="1">
      <c r="B562" s="421"/>
      <c r="C562" s="421"/>
      <c r="E562" s="421"/>
      <c r="F562" s="422"/>
      <c r="G562" s="422"/>
      <c r="H562" s="422"/>
    </row>
    <row r="563" ht="15.75" customHeight="1">
      <c r="B563" s="421"/>
      <c r="C563" s="421"/>
      <c r="E563" s="421"/>
      <c r="F563" s="422"/>
      <c r="G563" s="422"/>
      <c r="H563" s="422"/>
    </row>
    <row r="564" ht="15.75" customHeight="1">
      <c r="B564" s="421"/>
      <c r="C564" s="421"/>
      <c r="E564" s="421"/>
      <c r="F564" s="422"/>
      <c r="G564" s="422"/>
      <c r="H564" s="422"/>
    </row>
    <row r="565" ht="15.75" customHeight="1">
      <c r="B565" s="421"/>
      <c r="C565" s="421"/>
      <c r="E565" s="421"/>
      <c r="F565" s="422"/>
      <c r="G565" s="422"/>
      <c r="H565" s="422"/>
    </row>
    <row r="566" ht="15.75" customHeight="1">
      <c r="B566" s="421"/>
      <c r="C566" s="421"/>
      <c r="E566" s="421"/>
      <c r="F566" s="422"/>
      <c r="G566" s="422"/>
      <c r="H566" s="422"/>
    </row>
    <row r="567" ht="15.75" customHeight="1">
      <c r="B567" s="421"/>
      <c r="C567" s="421"/>
      <c r="E567" s="421"/>
      <c r="F567" s="422"/>
      <c r="G567" s="422"/>
      <c r="H567" s="422"/>
    </row>
    <row r="568" ht="15.75" customHeight="1">
      <c r="B568" s="421"/>
      <c r="C568" s="421"/>
      <c r="E568" s="421"/>
      <c r="F568" s="422"/>
      <c r="G568" s="422"/>
      <c r="H568" s="422"/>
    </row>
    <row r="569" ht="15.75" customHeight="1">
      <c r="B569" s="421"/>
      <c r="C569" s="421"/>
      <c r="E569" s="421"/>
      <c r="F569" s="422"/>
      <c r="G569" s="422"/>
      <c r="H569" s="422"/>
    </row>
    <row r="570" ht="15.75" customHeight="1">
      <c r="B570" s="421"/>
      <c r="C570" s="421"/>
      <c r="E570" s="421"/>
      <c r="F570" s="422"/>
      <c r="G570" s="422"/>
      <c r="H570" s="422"/>
    </row>
    <row r="571" ht="15.75" customHeight="1">
      <c r="B571" s="421"/>
      <c r="C571" s="421"/>
      <c r="E571" s="421"/>
      <c r="F571" s="422"/>
      <c r="G571" s="422"/>
      <c r="H571" s="422"/>
    </row>
    <row r="572" ht="15.75" customHeight="1">
      <c r="B572" s="421"/>
      <c r="C572" s="421"/>
      <c r="E572" s="421"/>
      <c r="F572" s="422"/>
      <c r="G572" s="422"/>
      <c r="H572" s="422"/>
    </row>
    <row r="573" ht="15.75" customHeight="1">
      <c r="B573" s="421"/>
      <c r="C573" s="421"/>
      <c r="E573" s="421"/>
      <c r="F573" s="422"/>
      <c r="G573" s="422"/>
      <c r="H573" s="422"/>
    </row>
    <row r="574" ht="15.75" customHeight="1">
      <c r="B574" s="421"/>
      <c r="C574" s="421"/>
      <c r="E574" s="421"/>
      <c r="F574" s="422"/>
      <c r="G574" s="422"/>
      <c r="H574" s="422"/>
    </row>
    <row r="575" ht="15.75" customHeight="1">
      <c r="B575" s="421"/>
      <c r="C575" s="421"/>
      <c r="E575" s="421"/>
      <c r="F575" s="422"/>
      <c r="G575" s="422"/>
      <c r="H575" s="422"/>
    </row>
    <row r="576" ht="15.75" customHeight="1">
      <c r="B576" s="421"/>
      <c r="C576" s="421"/>
      <c r="E576" s="421"/>
      <c r="F576" s="422"/>
      <c r="G576" s="422"/>
      <c r="H576" s="422"/>
    </row>
    <row r="577" ht="15.75" customHeight="1">
      <c r="B577" s="421"/>
      <c r="C577" s="421"/>
      <c r="E577" s="421"/>
      <c r="F577" s="422"/>
      <c r="G577" s="422"/>
      <c r="H577" s="422"/>
    </row>
    <row r="578" ht="15.75" customHeight="1">
      <c r="B578" s="421"/>
      <c r="C578" s="421"/>
      <c r="E578" s="421"/>
      <c r="F578" s="422"/>
      <c r="G578" s="422"/>
      <c r="H578" s="422"/>
    </row>
    <row r="579" ht="15.75" customHeight="1">
      <c r="B579" s="421"/>
      <c r="C579" s="421"/>
      <c r="E579" s="421"/>
      <c r="F579" s="422"/>
      <c r="G579" s="422"/>
      <c r="H579" s="422"/>
    </row>
    <row r="580" ht="15.75" customHeight="1">
      <c r="B580" s="421"/>
      <c r="C580" s="421"/>
      <c r="E580" s="421"/>
      <c r="F580" s="422"/>
      <c r="G580" s="422"/>
      <c r="H580" s="422"/>
    </row>
    <row r="581" ht="15.75" customHeight="1">
      <c r="B581" s="421"/>
      <c r="C581" s="421"/>
      <c r="E581" s="421"/>
      <c r="F581" s="422"/>
      <c r="G581" s="422"/>
      <c r="H581" s="422"/>
    </row>
    <row r="582" ht="15.75" customHeight="1">
      <c r="B582" s="421"/>
      <c r="C582" s="421"/>
      <c r="E582" s="421"/>
      <c r="F582" s="422"/>
      <c r="G582" s="422"/>
      <c r="H582" s="422"/>
    </row>
    <row r="583" ht="15.75" customHeight="1">
      <c r="B583" s="421"/>
      <c r="C583" s="421"/>
      <c r="E583" s="421"/>
      <c r="F583" s="422"/>
      <c r="G583" s="422"/>
      <c r="H583" s="422"/>
    </row>
    <row r="584" ht="15.75" customHeight="1">
      <c r="B584" s="421"/>
      <c r="C584" s="421"/>
      <c r="E584" s="421"/>
      <c r="F584" s="422"/>
      <c r="G584" s="422"/>
      <c r="H584" s="422"/>
    </row>
    <row r="585" ht="15.75" customHeight="1">
      <c r="B585" s="421"/>
      <c r="C585" s="421"/>
      <c r="E585" s="421"/>
      <c r="F585" s="422"/>
      <c r="G585" s="422"/>
      <c r="H585" s="422"/>
    </row>
    <row r="586" ht="15.75" customHeight="1">
      <c r="B586" s="421"/>
      <c r="C586" s="421"/>
      <c r="E586" s="421"/>
      <c r="F586" s="422"/>
      <c r="G586" s="422"/>
      <c r="H586" s="422"/>
    </row>
    <row r="587" ht="15.75" customHeight="1">
      <c r="B587" s="421"/>
      <c r="C587" s="421"/>
      <c r="E587" s="421"/>
      <c r="F587" s="422"/>
      <c r="G587" s="422"/>
      <c r="H587" s="422"/>
    </row>
    <row r="588" ht="15.75" customHeight="1">
      <c r="B588" s="421"/>
      <c r="C588" s="421"/>
      <c r="E588" s="421"/>
      <c r="F588" s="422"/>
      <c r="G588" s="422"/>
      <c r="H588" s="422"/>
    </row>
    <row r="589" ht="15.75" customHeight="1">
      <c r="B589" s="421"/>
      <c r="C589" s="421"/>
      <c r="E589" s="421"/>
      <c r="F589" s="422"/>
      <c r="G589" s="422"/>
      <c r="H589" s="422"/>
    </row>
    <row r="590" ht="15.75" customHeight="1">
      <c r="B590" s="421"/>
      <c r="C590" s="421"/>
      <c r="E590" s="421"/>
      <c r="F590" s="422"/>
      <c r="G590" s="422"/>
      <c r="H590" s="422"/>
    </row>
    <row r="591" ht="15.75" customHeight="1">
      <c r="B591" s="421"/>
      <c r="C591" s="421"/>
      <c r="E591" s="421"/>
      <c r="F591" s="422"/>
      <c r="G591" s="422"/>
      <c r="H591" s="422"/>
    </row>
    <row r="592" ht="15.75" customHeight="1">
      <c r="B592" s="421"/>
      <c r="C592" s="421"/>
      <c r="E592" s="421"/>
      <c r="F592" s="422"/>
      <c r="G592" s="422"/>
      <c r="H592" s="422"/>
    </row>
    <row r="593" ht="15.75" customHeight="1">
      <c r="B593" s="421"/>
      <c r="C593" s="421"/>
      <c r="E593" s="421"/>
      <c r="F593" s="422"/>
      <c r="G593" s="422"/>
      <c r="H593" s="422"/>
    </row>
    <row r="594" ht="15.75" customHeight="1">
      <c r="B594" s="421"/>
      <c r="C594" s="421"/>
      <c r="E594" s="421"/>
      <c r="F594" s="422"/>
      <c r="G594" s="422"/>
      <c r="H594" s="422"/>
    </row>
    <row r="595" ht="15.75" customHeight="1">
      <c r="B595" s="421"/>
      <c r="C595" s="421"/>
      <c r="E595" s="421"/>
      <c r="F595" s="422"/>
      <c r="G595" s="422"/>
      <c r="H595" s="422"/>
    </row>
    <row r="596" ht="15.75" customHeight="1">
      <c r="B596" s="421"/>
      <c r="C596" s="421"/>
      <c r="E596" s="421"/>
      <c r="F596" s="422"/>
      <c r="G596" s="422"/>
      <c r="H596" s="422"/>
    </row>
    <row r="597" ht="15.75" customHeight="1">
      <c r="B597" s="421"/>
      <c r="C597" s="421"/>
      <c r="E597" s="421"/>
      <c r="F597" s="422"/>
      <c r="G597" s="422"/>
      <c r="H597" s="422"/>
    </row>
    <row r="598" ht="15.75" customHeight="1">
      <c r="B598" s="421"/>
      <c r="C598" s="421"/>
      <c r="E598" s="421"/>
      <c r="F598" s="422"/>
      <c r="G598" s="422"/>
      <c r="H598" s="422"/>
    </row>
    <row r="599" ht="15.75" customHeight="1">
      <c r="B599" s="421"/>
      <c r="C599" s="421"/>
      <c r="E599" s="421"/>
      <c r="F599" s="422"/>
      <c r="G599" s="422"/>
      <c r="H599" s="422"/>
    </row>
    <row r="600" ht="15.75" customHeight="1">
      <c r="B600" s="421"/>
      <c r="C600" s="421"/>
      <c r="E600" s="421"/>
      <c r="F600" s="422"/>
      <c r="G600" s="422"/>
      <c r="H600" s="422"/>
    </row>
    <row r="601" ht="15.75" customHeight="1">
      <c r="B601" s="421"/>
      <c r="C601" s="421"/>
      <c r="E601" s="421"/>
      <c r="F601" s="422"/>
      <c r="G601" s="422"/>
      <c r="H601" s="422"/>
    </row>
    <row r="602" ht="15.75" customHeight="1">
      <c r="B602" s="421"/>
      <c r="C602" s="421"/>
      <c r="E602" s="421"/>
      <c r="F602" s="422"/>
      <c r="G602" s="422"/>
      <c r="H602" s="422"/>
    </row>
    <row r="603" ht="15.75" customHeight="1">
      <c r="B603" s="421"/>
      <c r="C603" s="421"/>
      <c r="E603" s="421"/>
      <c r="F603" s="422"/>
      <c r="G603" s="422"/>
      <c r="H603" s="422"/>
    </row>
    <row r="604" ht="15.75" customHeight="1">
      <c r="B604" s="421"/>
      <c r="C604" s="421"/>
      <c r="E604" s="421"/>
      <c r="F604" s="422"/>
      <c r="G604" s="422"/>
      <c r="H604" s="422"/>
    </row>
    <row r="605" ht="15.75" customHeight="1">
      <c r="B605" s="421"/>
      <c r="C605" s="421"/>
      <c r="E605" s="421"/>
      <c r="F605" s="422"/>
      <c r="G605" s="422"/>
      <c r="H605" s="422"/>
    </row>
    <row r="606" ht="15.75" customHeight="1">
      <c r="B606" s="421"/>
      <c r="C606" s="421"/>
      <c r="E606" s="421"/>
      <c r="F606" s="422"/>
      <c r="G606" s="422"/>
      <c r="H606" s="422"/>
    </row>
    <row r="607" ht="15.75" customHeight="1">
      <c r="B607" s="421"/>
      <c r="C607" s="421"/>
      <c r="E607" s="421"/>
      <c r="F607" s="422"/>
      <c r="G607" s="422"/>
      <c r="H607" s="422"/>
    </row>
    <row r="608" ht="15.75" customHeight="1">
      <c r="B608" s="421"/>
      <c r="C608" s="421"/>
      <c r="E608" s="421"/>
      <c r="F608" s="422"/>
      <c r="G608" s="422"/>
      <c r="H608" s="422"/>
    </row>
    <row r="609" ht="15.75" customHeight="1">
      <c r="B609" s="421"/>
      <c r="C609" s="421"/>
      <c r="E609" s="421"/>
      <c r="F609" s="422"/>
      <c r="G609" s="422"/>
      <c r="H609" s="422"/>
    </row>
    <row r="610" ht="15.75" customHeight="1">
      <c r="B610" s="421"/>
      <c r="C610" s="421"/>
      <c r="E610" s="421"/>
      <c r="F610" s="422"/>
      <c r="G610" s="422"/>
      <c r="H610" s="422"/>
    </row>
    <row r="611" ht="15.75" customHeight="1">
      <c r="B611" s="421"/>
      <c r="C611" s="421"/>
      <c r="E611" s="421"/>
      <c r="F611" s="422"/>
      <c r="G611" s="422"/>
      <c r="H611" s="422"/>
    </row>
    <row r="612" ht="15.75" customHeight="1">
      <c r="B612" s="421"/>
      <c r="C612" s="421"/>
      <c r="E612" s="421"/>
      <c r="F612" s="422"/>
      <c r="G612" s="422"/>
      <c r="H612" s="422"/>
    </row>
    <row r="613" ht="15.75" customHeight="1">
      <c r="B613" s="421"/>
      <c r="C613" s="421"/>
      <c r="E613" s="421"/>
      <c r="F613" s="422"/>
      <c r="G613" s="422"/>
      <c r="H613" s="422"/>
    </row>
    <row r="614" ht="15.75" customHeight="1">
      <c r="B614" s="421"/>
      <c r="C614" s="421"/>
      <c r="E614" s="421"/>
      <c r="F614" s="422"/>
      <c r="G614" s="422"/>
      <c r="H614" s="422"/>
    </row>
    <row r="615" ht="15.75" customHeight="1">
      <c r="B615" s="421"/>
      <c r="C615" s="421"/>
      <c r="E615" s="421"/>
      <c r="F615" s="422"/>
      <c r="G615" s="422"/>
      <c r="H615" s="422"/>
    </row>
    <row r="616" ht="15.75" customHeight="1">
      <c r="B616" s="421"/>
      <c r="C616" s="421"/>
      <c r="E616" s="421"/>
      <c r="F616" s="422"/>
      <c r="G616" s="422"/>
      <c r="H616" s="422"/>
    </row>
    <row r="617" ht="15.75" customHeight="1">
      <c r="B617" s="421"/>
      <c r="C617" s="421"/>
      <c r="E617" s="421"/>
      <c r="F617" s="422"/>
      <c r="G617" s="422"/>
      <c r="H617" s="422"/>
    </row>
    <row r="618" ht="15.75" customHeight="1">
      <c r="B618" s="421"/>
      <c r="C618" s="421"/>
      <c r="E618" s="421"/>
      <c r="F618" s="422"/>
      <c r="G618" s="422"/>
      <c r="H618" s="422"/>
    </row>
    <row r="619" ht="15.75" customHeight="1">
      <c r="B619" s="421"/>
      <c r="C619" s="421"/>
      <c r="E619" s="421"/>
      <c r="F619" s="422"/>
      <c r="G619" s="422"/>
      <c r="H619" s="422"/>
    </row>
    <row r="620" ht="15.75" customHeight="1">
      <c r="B620" s="421"/>
      <c r="C620" s="421"/>
      <c r="E620" s="421"/>
      <c r="F620" s="422"/>
      <c r="G620" s="422"/>
      <c r="H620" s="422"/>
    </row>
    <row r="621" ht="15.75" customHeight="1">
      <c r="B621" s="421"/>
      <c r="C621" s="421"/>
      <c r="E621" s="421"/>
      <c r="F621" s="422"/>
      <c r="G621" s="422"/>
      <c r="H621" s="422"/>
    </row>
    <row r="622" ht="15.75" customHeight="1">
      <c r="B622" s="421"/>
      <c r="C622" s="421"/>
      <c r="E622" s="421"/>
      <c r="F622" s="422"/>
      <c r="G622" s="422"/>
      <c r="H622" s="422"/>
    </row>
    <row r="623" ht="15.75" customHeight="1">
      <c r="B623" s="421"/>
      <c r="C623" s="421"/>
      <c r="E623" s="421"/>
      <c r="F623" s="422"/>
      <c r="G623" s="422"/>
      <c r="H623" s="422"/>
    </row>
    <row r="624" ht="15.75" customHeight="1">
      <c r="B624" s="421"/>
      <c r="C624" s="421"/>
      <c r="E624" s="421"/>
      <c r="F624" s="422"/>
      <c r="G624" s="422"/>
      <c r="H624" s="422"/>
    </row>
    <row r="625" ht="15.75" customHeight="1">
      <c r="B625" s="421"/>
      <c r="C625" s="421"/>
      <c r="E625" s="421"/>
      <c r="F625" s="422"/>
      <c r="G625" s="422"/>
      <c r="H625" s="422"/>
    </row>
    <row r="626" ht="15.75" customHeight="1">
      <c r="B626" s="421"/>
      <c r="C626" s="421"/>
      <c r="E626" s="421"/>
      <c r="F626" s="422"/>
      <c r="G626" s="422"/>
      <c r="H626" s="422"/>
    </row>
    <row r="627" ht="15.75" customHeight="1">
      <c r="B627" s="421"/>
      <c r="C627" s="421"/>
      <c r="E627" s="421"/>
      <c r="F627" s="422"/>
      <c r="G627" s="422"/>
      <c r="H627" s="422"/>
    </row>
    <row r="628" ht="15.75" customHeight="1">
      <c r="B628" s="421"/>
      <c r="C628" s="421"/>
      <c r="E628" s="421"/>
      <c r="F628" s="422"/>
      <c r="G628" s="422"/>
      <c r="H628" s="422"/>
    </row>
    <row r="629" ht="15.75" customHeight="1">
      <c r="B629" s="421"/>
      <c r="C629" s="421"/>
      <c r="E629" s="421"/>
      <c r="F629" s="422"/>
      <c r="G629" s="422"/>
      <c r="H629" s="422"/>
    </row>
    <row r="630" ht="15.75" customHeight="1">
      <c r="B630" s="421"/>
      <c r="C630" s="421"/>
      <c r="E630" s="421"/>
      <c r="F630" s="422"/>
      <c r="G630" s="422"/>
      <c r="H630" s="422"/>
    </row>
    <row r="631" ht="15.75" customHeight="1">
      <c r="B631" s="421"/>
      <c r="C631" s="421"/>
      <c r="E631" s="421"/>
      <c r="F631" s="422"/>
      <c r="G631" s="422"/>
      <c r="H631" s="422"/>
    </row>
    <row r="632" ht="15.75" customHeight="1">
      <c r="B632" s="421"/>
      <c r="C632" s="421"/>
      <c r="E632" s="421"/>
      <c r="F632" s="422"/>
      <c r="G632" s="422"/>
      <c r="H632" s="422"/>
    </row>
    <row r="633" ht="15.75" customHeight="1">
      <c r="B633" s="421"/>
      <c r="C633" s="421"/>
      <c r="E633" s="421"/>
      <c r="F633" s="422"/>
      <c r="G633" s="422"/>
      <c r="H633" s="422"/>
    </row>
    <row r="634" ht="15.75" customHeight="1">
      <c r="B634" s="421"/>
      <c r="C634" s="421"/>
      <c r="E634" s="421"/>
      <c r="F634" s="422"/>
      <c r="G634" s="422"/>
      <c r="H634" s="422"/>
    </row>
    <row r="635" ht="15.75" customHeight="1">
      <c r="B635" s="421"/>
      <c r="C635" s="421"/>
      <c r="E635" s="421"/>
      <c r="F635" s="422"/>
      <c r="G635" s="422"/>
      <c r="H635" s="422"/>
    </row>
    <row r="636" ht="15.75" customHeight="1">
      <c r="B636" s="421"/>
      <c r="C636" s="421"/>
      <c r="E636" s="421"/>
      <c r="F636" s="422"/>
      <c r="G636" s="422"/>
      <c r="H636" s="422"/>
    </row>
    <row r="637" ht="15.75" customHeight="1">
      <c r="B637" s="421"/>
      <c r="C637" s="421"/>
      <c r="E637" s="421"/>
      <c r="F637" s="422"/>
      <c r="G637" s="422"/>
      <c r="H637" s="422"/>
    </row>
    <row r="638" ht="15.75" customHeight="1">
      <c r="B638" s="421"/>
      <c r="C638" s="421"/>
      <c r="E638" s="421"/>
      <c r="F638" s="422"/>
      <c r="G638" s="422"/>
      <c r="H638" s="422"/>
    </row>
    <row r="639" ht="15.75" customHeight="1">
      <c r="B639" s="421"/>
      <c r="C639" s="421"/>
      <c r="E639" s="421"/>
      <c r="F639" s="422"/>
      <c r="G639" s="422"/>
      <c r="H639" s="422"/>
    </row>
    <row r="640" ht="15.75" customHeight="1">
      <c r="B640" s="421"/>
      <c r="C640" s="421"/>
      <c r="E640" s="421"/>
      <c r="F640" s="422"/>
      <c r="G640" s="422"/>
      <c r="H640" s="422"/>
    </row>
    <row r="641" ht="15.75" customHeight="1">
      <c r="B641" s="421"/>
      <c r="C641" s="421"/>
      <c r="E641" s="421"/>
      <c r="F641" s="422"/>
      <c r="G641" s="422"/>
      <c r="H641" s="422"/>
    </row>
    <row r="642" ht="15.75" customHeight="1">
      <c r="B642" s="421"/>
      <c r="C642" s="421"/>
      <c r="E642" s="421"/>
      <c r="F642" s="422"/>
      <c r="G642" s="422"/>
      <c r="H642" s="422"/>
    </row>
    <row r="643" ht="15.75" customHeight="1">
      <c r="B643" s="421"/>
      <c r="C643" s="421"/>
      <c r="E643" s="421"/>
      <c r="F643" s="422"/>
      <c r="G643" s="422"/>
      <c r="H643" s="422"/>
    </row>
    <row r="644" ht="15.75" customHeight="1">
      <c r="B644" s="421"/>
      <c r="C644" s="421"/>
      <c r="E644" s="421"/>
      <c r="F644" s="422"/>
      <c r="G644" s="422"/>
      <c r="H644" s="422"/>
    </row>
    <row r="645" ht="15.75" customHeight="1">
      <c r="B645" s="421"/>
      <c r="C645" s="421"/>
      <c r="E645" s="421"/>
      <c r="F645" s="422"/>
      <c r="G645" s="422"/>
      <c r="H645" s="422"/>
    </row>
    <row r="646" ht="15.75" customHeight="1">
      <c r="B646" s="421"/>
      <c r="C646" s="421"/>
      <c r="E646" s="421"/>
      <c r="F646" s="422"/>
      <c r="G646" s="422"/>
      <c r="H646" s="422"/>
    </row>
    <row r="647" ht="15.75" customHeight="1">
      <c r="B647" s="421"/>
      <c r="C647" s="421"/>
      <c r="E647" s="421"/>
      <c r="F647" s="422"/>
      <c r="G647" s="422"/>
      <c r="H647" s="422"/>
    </row>
    <row r="648" ht="15.75" customHeight="1">
      <c r="B648" s="421"/>
      <c r="C648" s="421"/>
      <c r="E648" s="421"/>
      <c r="F648" s="422"/>
      <c r="G648" s="422"/>
      <c r="H648" s="422"/>
    </row>
    <row r="649" ht="15.75" customHeight="1">
      <c r="B649" s="421"/>
      <c r="C649" s="421"/>
      <c r="E649" s="421"/>
      <c r="F649" s="422"/>
      <c r="G649" s="422"/>
      <c r="H649" s="422"/>
    </row>
    <row r="650" ht="15.75" customHeight="1">
      <c r="B650" s="421"/>
      <c r="C650" s="421"/>
      <c r="E650" s="421"/>
      <c r="F650" s="422"/>
      <c r="G650" s="422"/>
      <c r="H650" s="422"/>
    </row>
    <row r="651" ht="15.75" customHeight="1">
      <c r="B651" s="421"/>
      <c r="C651" s="421"/>
      <c r="E651" s="421"/>
      <c r="F651" s="422"/>
      <c r="G651" s="422"/>
      <c r="H651" s="422"/>
    </row>
    <row r="652" ht="15.75" customHeight="1">
      <c r="B652" s="421"/>
      <c r="C652" s="421"/>
      <c r="E652" s="421"/>
      <c r="F652" s="422"/>
      <c r="G652" s="422"/>
      <c r="H652" s="422"/>
    </row>
    <row r="653" ht="15.75" customHeight="1">
      <c r="B653" s="421"/>
      <c r="C653" s="421"/>
      <c r="E653" s="421"/>
      <c r="F653" s="422"/>
      <c r="G653" s="422"/>
      <c r="H653" s="422"/>
    </row>
    <row r="654" ht="15.75" customHeight="1">
      <c r="B654" s="421"/>
      <c r="C654" s="421"/>
      <c r="E654" s="421"/>
      <c r="F654" s="422"/>
      <c r="G654" s="422"/>
      <c r="H654" s="422"/>
    </row>
    <row r="655" ht="15.75" customHeight="1">
      <c r="B655" s="421"/>
      <c r="C655" s="421"/>
      <c r="E655" s="421"/>
      <c r="F655" s="422"/>
      <c r="G655" s="422"/>
      <c r="H655" s="422"/>
    </row>
    <row r="656" ht="15.75" customHeight="1">
      <c r="B656" s="421"/>
      <c r="C656" s="421"/>
      <c r="E656" s="421"/>
      <c r="F656" s="422"/>
      <c r="G656" s="422"/>
      <c r="H656" s="422"/>
    </row>
    <row r="657" ht="15.75" customHeight="1">
      <c r="B657" s="421"/>
      <c r="C657" s="421"/>
      <c r="E657" s="421"/>
      <c r="F657" s="422"/>
      <c r="G657" s="422"/>
      <c r="H657" s="422"/>
    </row>
    <row r="658" ht="15.75" customHeight="1">
      <c r="B658" s="421"/>
      <c r="C658" s="421"/>
      <c r="E658" s="421"/>
      <c r="F658" s="422"/>
      <c r="G658" s="422"/>
      <c r="H658" s="422"/>
    </row>
    <row r="659" ht="15.75" customHeight="1">
      <c r="B659" s="421"/>
      <c r="C659" s="421"/>
      <c r="E659" s="421"/>
      <c r="F659" s="422"/>
      <c r="G659" s="422"/>
      <c r="H659" s="422"/>
    </row>
    <row r="660" ht="15.75" customHeight="1">
      <c r="B660" s="421"/>
      <c r="C660" s="421"/>
      <c r="E660" s="421"/>
      <c r="F660" s="422"/>
      <c r="G660" s="422"/>
      <c r="H660" s="422"/>
    </row>
    <row r="661" ht="15.75" customHeight="1">
      <c r="B661" s="421"/>
      <c r="C661" s="421"/>
      <c r="E661" s="421"/>
      <c r="F661" s="422"/>
      <c r="G661" s="422"/>
      <c r="H661" s="422"/>
    </row>
    <row r="662" ht="15.75" customHeight="1">
      <c r="B662" s="421"/>
      <c r="C662" s="421"/>
      <c r="E662" s="421"/>
      <c r="F662" s="422"/>
      <c r="G662" s="422"/>
      <c r="H662" s="422"/>
    </row>
    <row r="663" ht="15.75" customHeight="1">
      <c r="B663" s="421"/>
      <c r="C663" s="421"/>
      <c r="E663" s="421"/>
      <c r="F663" s="422"/>
      <c r="G663" s="422"/>
      <c r="H663" s="422"/>
    </row>
    <row r="664" ht="15.75" customHeight="1">
      <c r="B664" s="421"/>
      <c r="C664" s="421"/>
      <c r="E664" s="421"/>
      <c r="F664" s="422"/>
      <c r="G664" s="422"/>
      <c r="H664" s="422"/>
    </row>
    <row r="665" ht="15.75" customHeight="1">
      <c r="B665" s="421"/>
      <c r="C665" s="421"/>
      <c r="E665" s="421"/>
      <c r="F665" s="422"/>
      <c r="G665" s="422"/>
      <c r="H665" s="422"/>
    </row>
    <row r="666" ht="15.75" customHeight="1">
      <c r="B666" s="421"/>
      <c r="C666" s="421"/>
      <c r="E666" s="421"/>
      <c r="F666" s="422"/>
      <c r="G666" s="422"/>
      <c r="H666" s="422"/>
    </row>
    <row r="667" ht="15.75" customHeight="1">
      <c r="B667" s="421"/>
      <c r="C667" s="421"/>
      <c r="E667" s="421"/>
      <c r="F667" s="422"/>
      <c r="G667" s="422"/>
      <c r="H667" s="422"/>
    </row>
    <row r="668" ht="15.75" customHeight="1">
      <c r="B668" s="421"/>
      <c r="C668" s="421"/>
      <c r="E668" s="421"/>
      <c r="F668" s="422"/>
      <c r="G668" s="422"/>
      <c r="H668" s="422"/>
    </row>
    <row r="669" ht="15.75" customHeight="1">
      <c r="B669" s="421"/>
      <c r="C669" s="421"/>
      <c r="E669" s="421"/>
      <c r="F669" s="422"/>
      <c r="G669" s="422"/>
      <c r="H669" s="422"/>
    </row>
    <row r="670" ht="15.75" customHeight="1">
      <c r="B670" s="421"/>
      <c r="C670" s="421"/>
      <c r="E670" s="421"/>
      <c r="F670" s="422"/>
      <c r="G670" s="422"/>
      <c r="H670" s="422"/>
    </row>
    <row r="671" ht="15.75" customHeight="1">
      <c r="B671" s="421"/>
      <c r="C671" s="421"/>
      <c r="E671" s="421"/>
      <c r="F671" s="422"/>
      <c r="G671" s="422"/>
      <c r="H671" s="422"/>
    </row>
    <row r="672" ht="15.75" customHeight="1">
      <c r="B672" s="421"/>
      <c r="C672" s="421"/>
      <c r="E672" s="421"/>
      <c r="F672" s="422"/>
      <c r="G672" s="422"/>
      <c r="H672" s="422"/>
    </row>
    <row r="673" ht="15.75" customHeight="1">
      <c r="B673" s="421"/>
      <c r="C673" s="421"/>
      <c r="E673" s="421"/>
      <c r="F673" s="422"/>
      <c r="G673" s="422"/>
      <c r="H673" s="422"/>
    </row>
    <row r="674" ht="15.75" customHeight="1">
      <c r="B674" s="421"/>
      <c r="C674" s="421"/>
      <c r="E674" s="421"/>
      <c r="F674" s="422"/>
      <c r="G674" s="422"/>
      <c r="H674" s="422"/>
    </row>
    <row r="675" ht="15.75" customHeight="1">
      <c r="B675" s="421"/>
      <c r="C675" s="421"/>
      <c r="E675" s="421"/>
      <c r="F675" s="422"/>
      <c r="G675" s="422"/>
      <c r="H675" s="422"/>
    </row>
    <row r="676" ht="15.75" customHeight="1">
      <c r="B676" s="421"/>
      <c r="C676" s="421"/>
      <c r="E676" s="421"/>
      <c r="F676" s="422"/>
      <c r="G676" s="422"/>
      <c r="H676" s="422"/>
    </row>
    <row r="677" ht="15.75" customHeight="1">
      <c r="B677" s="421"/>
      <c r="C677" s="421"/>
      <c r="E677" s="421"/>
      <c r="F677" s="422"/>
      <c r="G677" s="422"/>
      <c r="H677" s="422"/>
    </row>
    <row r="678" ht="15.75" customHeight="1">
      <c r="B678" s="421"/>
      <c r="C678" s="421"/>
      <c r="E678" s="421"/>
      <c r="F678" s="422"/>
      <c r="G678" s="422"/>
      <c r="H678" s="422"/>
    </row>
    <row r="679" ht="15.75" customHeight="1">
      <c r="B679" s="421"/>
      <c r="C679" s="421"/>
      <c r="E679" s="421"/>
      <c r="F679" s="422"/>
      <c r="G679" s="422"/>
      <c r="H679" s="422"/>
    </row>
    <row r="680" ht="15.75" customHeight="1">
      <c r="B680" s="421"/>
      <c r="C680" s="421"/>
      <c r="E680" s="421"/>
      <c r="F680" s="422"/>
      <c r="G680" s="422"/>
      <c r="H680" s="422"/>
    </row>
    <row r="681" ht="15.75" customHeight="1">
      <c r="B681" s="421"/>
      <c r="C681" s="421"/>
      <c r="E681" s="421"/>
      <c r="F681" s="422"/>
      <c r="G681" s="422"/>
      <c r="H681" s="422"/>
    </row>
    <row r="682" ht="15.75" customHeight="1">
      <c r="B682" s="421"/>
      <c r="C682" s="421"/>
      <c r="E682" s="421"/>
      <c r="F682" s="422"/>
      <c r="G682" s="422"/>
      <c r="H682" s="422"/>
    </row>
    <row r="683" ht="15.75" customHeight="1">
      <c r="B683" s="421"/>
      <c r="C683" s="421"/>
      <c r="E683" s="421"/>
      <c r="F683" s="422"/>
      <c r="G683" s="422"/>
      <c r="H683" s="422"/>
    </row>
    <row r="684" ht="15.75" customHeight="1">
      <c r="B684" s="421"/>
      <c r="C684" s="421"/>
      <c r="E684" s="421"/>
      <c r="F684" s="422"/>
      <c r="G684" s="422"/>
      <c r="H684" s="422"/>
    </row>
    <row r="685" ht="15.75" customHeight="1">
      <c r="B685" s="421"/>
      <c r="C685" s="421"/>
      <c r="E685" s="421"/>
      <c r="F685" s="422"/>
      <c r="G685" s="422"/>
      <c r="H685" s="422"/>
    </row>
    <row r="686" ht="15.75" customHeight="1">
      <c r="B686" s="421"/>
      <c r="C686" s="421"/>
      <c r="E686" s="421"/>
      <c r="F686" s="422"/>
      <c r="G686" s="422"/>
      <c r="H686" s="422"/>
    </row>
    <row r="687" ht="15.75" customHeight="1">
      <c r="B687" s="421"/>
      <c r="C687" s="421"/>
      <c r="E687" s="421"/>
      <c r="F687" s="422"/>
      <c r="G687" s="422"/>
      <c r="H687" s="422"/>
    </row>
    <row r="688" ht="15.75" customHeight="1">
      <c r="B688" s="421"/>
      <c r="C688" s="421"/>
      <c r="E688" s="421"/>
      <c r="F688" s="422"/>
      <c r="G688" s="422"/>
      <c r="H688" s="422"/>
    </row>
    <row r="689" ht="15.75" customHeight="1">
      <c r="B689" s="421"/>
      <c r="C689" s="421"/>
      <c r="E689" s="421"/>
      <c r="F689" s="422"/>
      <c r="G689" s="422"/>
      <c r="H689" s="422"/>
    </row>
    <row r="690" ht="15.75" customHeight="1">
      <c r="B690" s="421"/>
      <c r="C690" s="421"/>
      <c r="E690" s="421"/>
      <c r="F690" s="422"/>
      <c r="G690" s="422"/>
      <c r="H690" s="422"/>
    </row>
    <row r="691" ht="15.75" customHeight="1">
      <c r="B691" s="421"/>
      <c r="C691" s="421"/>
      <c r="E691" s="421"/>
      <c r="F691" s="422"/>
      <c r="G691" s="422"/>
      <c r="H691" s="422"/>
    </row>
    <row r="692" ht="15.75" customHeight="1">
      <c r="B692" s="421"/>
      <c r="C692" s="421"/>
      <c r="E692" s="421"/>
      <c r="F692" s="422"/>
      <c r="G692" s="422"/>
      <c r="H692" s="422"/>
    </row>
    <row r="693" ht="15.75" customHeight="1">
      <c r="B693" s="421"/>
      <c r="C693" s="421"/>
      <c r="E693" s="421"/>
      <c r="F693" s="422"/>
      <c r="G693" s="422"/>
      <c r="H693" s="422"/>
    </row>
    <row r="694" ht="15.75" customHeight="1">
      <c r="B694" s="421"/>
      <c r="C694" s="421"/>
      <c r="E694" s="421"/>
      <c r="F694" s="422"/>
      <c r="G694" s="422"/>
      <c r="H694" s="422"/>
    </row>
    <row r="695" ht="15.75" customHeight="1">
      <c r="B695" s="421"/>
      <c r="C695" s="421"/>
      <c r="E695" s="421"/>
      <c r="F695" s="422"/>
      <c r="G695" s="422"/>
      <c r="H695" s="422"/>
    </row>
    <row r="696" ht="15.75" customHeight="1">
      <c r="B696" s="421"/>
      <c r="C696" s="421"/>
      <c r="E696" s="421"/>
      <c r="F696" s="422"/>
      <c r="G696" s="422"/>
      <c r="H696" s="422"/>
    </row>
    <row r="697" ht="15.75" customHeight="1">
      <c r="B697" s="421"/>
      <c r="C697" s="421"/>
      <c r="E697" s="421"/>
      <c r="F697" s="422"/>
      <c r="G697" s="422"/>
      <c r="H697" s="422"/>
    </row>
    <row r="698" ht="15.75" customHeight="1">
      <c r="B698" s="421"/>
      <c r="C698" s="421"/>
      <c r="E698" s="421"/>
      <c r="F698" s="422"/>
      <c r="G698" s="422"/>
      <c r="H698" s="422"/>
    </row>
    <row r="699" ht="15.75" customHeight="1">
      <c r="B699" s="421"/>
      <c r="C699" s="421"/>
      <c r="E699" s="421"/>
      <c r="F699" s="422"/>
      <c r="G699" s="422"/>
      <c r="H699" s="422"/>
    </row>
    <row r="700" ht="15.75" customHeight="1">
      <c r="B700" s="421"/>
      <c r="C700" s="421"/>
      <c r="E700" s="421"/>
      <c r="F700" s="422"/>
      <c r="G700" s="422"/>
      <c r="H700" s="422"/>
    </row>
    <row r="701" ht="15.75" customHeight="1">
      <c r="B701" s="421"/>
      <c r="C701" s="421"/>
      <c r="E701" s="421"/>
      <c r="F701" s="422"/>
      <c r="G701" s="422"/>
      <c r="H701" s="422"/>
    </row>
    <row r="702" ht="15.75" customHeight="1">
      <c r="B702" s="421"/>
      <c r="C702" s="421"/>
      <c r="E702" s="421"/>
      <c r="F702" s="422"/>
      <c r="G702" s="422"/>
      <c r="H702" s="422"/>
    </row>
    <row r="703" ht="15.75" customHeight="1">
      <c r="B703" s="421"/>
      <c r="C703" s="421"/>
      <c r="E703" s="421"/>
      <c r="F703" s="422"/>
      <c r="G703" s="422"/>
      <c r="H703" s="422"/>
    </row>
    <row r="704" ht="15.75" customHeight="1">
      <c r="B704" s="421"/>
      <c r="C704" s="421"/>
      <c r="E704" s="421"/>
      <c r="F704" s="422"/>
      <c r="G704" s="422"/>
      <c r="H704" s="422"/>
    </row>
    <row r="705" ht="15.75" customHeight="1">
      <c r="B705" s="421"/>
      <c r="C705" s="421"/>
      <c r="E705" s="421"/>
      <c r="F705" s="422"/>
      <c r="G705" s="422"/>
      <c r="H705" s="422"/>
    </row>
    <row r="706" ht="15.75" customHeight="1">
      <c r="B706" s="421"/>
      <c r="C706" s="421"/>
      <c r="E706" s="421"/>
      <c r="F706" s="422"/>
      <c r="G706" s="422"/>
      <c r="H706" s="422"/>
    </row>
    <row r="707" ht="15.75" customHeight="1">
      <c r="B707" s="421"/>
      <c r="C707" s="421"/>
      <c r="E707" s="421"/>
      <c r="F707" s="422"/>
      <c r="G707" s="422"/>
      <c r="H707" s="422"/>
    </row>
    <row r="708" ht="15.75" customHeight="1">
      <c r="B708" s="421"/>
      <c r="C708" s="421"/>
      <c r="E708" s="421"/>
      <c r="F708" s="422"/>
      <c r="G708" s="422"/>
      <c r="H708" s="422"/>
    </row>
    <row r="709" ht="15.75" customHeight="1">
      <c r="B709" s="421"/>
      <c r="C709" s="421"/>
      <c r="E709" s="421"/>
      <c r="F709" s="422"/>
      <c r="G709" s="422"/>
      <c r="H709" s="422"/>
    </row>
    <row r="710" ht="15.75" customHeight="1">
      <c r="B710" s="421"/>
      <c r="C710" s="421"/>
      <c r="E710" s="421"/>
      <c r="F710" s="422"/>
      <c r="G710" s="422"/>
      <c r="H710" s="422"/>
    </row>
    <row r="711" ht="15.75" customHeight="1">
      <c r="B711" s="421"/>
      <c r="C711" s="421"/>
      <c r="E711" s="421"/>
      <c r="F711" s="422"/>
      <c r="G711" s="422"/>
      <c r="H711" s="422"/>
    </row>
    <row r="712" ht="15.75" customHeight="1">
      <c r="B712" s="421"/>
      <c r="C712" s="421"/>
      <c r="E712" s="421"/>
      <c r="F712" s="422"/>
      <c r="G712" s="422"/>
      <c r="H712" s="422"/>
    </row>
    <row r="713" ht="15.75" customHeight="1">
      <c r="B713" s="421"/>
      <c r="C713" s="421"/>
      <c r="E713" s="421"/>
      <c r="F713" s="422"/>
      <c r="G713" s="422"/>
      <c r="H713" s="422"/>
    </row>
    <row r="714" ht="15.75" customHeight="1">
      <c r="B714" s="421"/>
      <c r="C714" s="421"/>
      <c r="E714" s="421"/>
      <c r="F714" s="422"/>
      <c r="G714" s="422"/>
      <c r="H714" s="422"/>
    </row>
    <row r="715" ht="15.75" customHeight="1">
      <c r="B715" s="421"/>
      <c r="C715" s="421"/>
      <c r="E715" s="421"/>
      <c r="F715" s="422"/>
      <c r="G715" s="422"/>
      <c r="H715" s="422"/>
    </row>
    <row r="716" ht="15.75" customHeight="1">
      <c r="B716" s="421"/>
      <c r="C716" s="421"/>
      <c r="E716" s="421"/>
      <c r="F716" s="422"/>
      <c r="G716" s="422"/>
      <c r="H716" s="422"/>
    </row>
    <row r="717" ht="15.75" customHeight="1">
      <c r="B717" s="421"/>
      <c r="C717" s="421"/>
      <c r="E717" s="421"/>
      <c r="F717" s="422"/>
      <c r="G717" s="422"/>
      <c r="H717" s="422"/>
    </row>
    <row r="718" ht="15.75" customHeight="1">
      <c r="B718" s="421"/>
      <c r="C718" s="421"/>
      <c r="E718" s="421"/>
      <c r="F718" s="422"/>
      <c r="G718" s="422"/>
      <c r="H718" s="422"/>
    </row>
    <row r="719" ht="15.75" customHeight="1">
      <c r="B719" s="421"/>
      <c r="C719" s="421"/>
      <c r="E719" s="421"/>
      <c r="F719" s="422"/>
      <c r="G719" s="422"/>
      <c r="H719" s="422"/>
    </row>
    <row r="720" ht="15.75" customHeight="1">
      <c r="B720" s="421"/>
      <c r="C720" s="421"/>
      <c r="E720" s="421"/>
      <c r="F720" s="422"/>
      <c r="G720" s="422"/>
      <c r="H720" s="422"/>
    </row>
    <row r="721" ht="15.75" customHeight="1">
      <c r="B721" s="421"/>
      <c r="C721" s="421"/>
      <c r="E721" s="421"/>
      <c r="F721" s="422"/>
      <c r="G721" s="422"/>
      <c r="H721" s="422"/>
    </row>
    <row r="722" ht="15.75" customHeight="1">
      <c r="B722" s="421"/>
      <c r="C722" s="421"/>
      <c r="E722" s="421"/>
      <c r="F722" s="422"/>
      <c r="G722" s="422"/>
      <c r="H722" s="422"/>
    </row>
    <row r="723" ht="15.75" customHeight="1">
      <c r="B723" s="421"/>
      <c r="C723" s="421"/>
      <c r="E723" s="421"/>
      <c r="F723" s="422"/>
      <c r="G723" s="422"/>
      <c r="H723" s="422"/>
    </row>
    <row r="724" ht="15.75" customHeight="1">
      <c r="B724" s="421"/>
      <c r="C724" s="421"/>
      <c r="E724" s="421"/>
      <c r="F724" s="422"/>
      <c r="G724" s="422"/>
      <c r="H724" s="422"/>
    </row>
    <row r="725" ht="15.75" customHeight="1">
      <c r="B725" s="421"/>
      <c r="C725" s="421"/>
      <c r="E725" s="421"/>
      <c r="F725" s="422"/>
      <c r="G725" s="422"/>
      <c r="H725" s="422"/>
    </row>
    <row r="726" ht="15.75" customHeight="1">
      <c r="B726" s="421"/>
      <c r="C726" s="421"/>
      <c r="E726" s="421"/>
      <c r="F726" s="422"/>
      <c r="G726" s="422"/>
      <c r="H726" s="422"/>
    </row>
    <row r="727" ht="15.75" customHeight="1">
      <c r="B727" s="421"/>
      <c r="C727" s="421"/>
      <c r="E727" s="421"/>
      <c r="F727" s="422"/>
      <c r="G727" s="422"/>
      <c r="H727" s="422"/>
    </row>
    <row r="728" ht="15.75" customHeight="1">
      <c r="B728" s="421"/>
      <c r="C728" s="421"/>
      <c r="E728" s="421"/>
      <c r="F728" s="422"/>
      <c r="G728" s="422"/>
      <c r="H728" s="422"/>
    </row>
    <row r="729" ht="15.75" customHeight="1">
      <c r="B729" s="421"/>
      <c r="C729" s="421"/>
      <c r="E729" s="421"/>
      <c r="F729" s="422"/>
      <c r="G729" s="422"/>
      <c r="H729" s="422"/>
    </row>
    <row r="730" ht="15.75" customHeight="1">
      <c r="B730" s="421"/>
      <c r="C730" s="421"/>
      <c r="E730" s="421"/>
      <c r="F730" s="422"/>
      <c r="G730" s="422"/>
      <c r="H730" s="422"/>
    </row>
    <row r="731" ht="15.75" customHeight="1">
      <c r="B731" s="421"/>
      <c r="C731" s="421"/>
      <c r="E731" s="421"/>
      <c r="F731" s="422"/>
      <c r="G731" s="422"/>
      <c r="H731" s="422"/>
    </row>
    <row r="732" ht="15.75" customHeight="1">
      <c r="B732" s="421"/>
      <c r="C732" s="421"/>
      <c r="E732" s="421"/>
      <c r="F732" s="422"/>
      <c r="G732" s="422"/>
      <c r="H732" s="422"/>
    </row>
    <row r="733" ht="15.75" customHeight="1">
      <c r="B733" s="421"/>
      <c r="C733" s="421"/>
      <c r="E733" s="421"/>
      <c r="F733" s="422"/>
      <c r="G733" s="422"/>
      <c r="H733" s="422"/>
    </row>
    <row r="734" ht="15.75" customHeight="1">
      <c r="B734" s="421"/>
      <c r="C734" s="421"/>
      <c r="E734" s="421"/>
      <c r="F734" s="422"/>
      <c r="G734" s="422"/>
      <c r="H734" s="422"/>
    </row>
    <row r="735" ht="15.75" customHeight="1">
      <c r="B735" s="421"/>
      <c r="C735" s="421"/>
      <c r="E735" s="421"/>
      <c r="F735" s="422"/>
      <c r="G735" s="422"/>
      <c r="H735" s="422"/>
    </row>
    <row r="736" ht="15.75" customHeight="1">
      <c r="B736" s="421"/>
      <c r="C736" s="421"/>
      <c r="E736" s="421"/>
      <c r="F736" s="422"/>
      <c r="G736" s="422"/>
      <c r="H736" s="422"/>
    </row>
    <row r="737" ht="15.75" customHeight="1">
      <c r="B737" s="421"/>
      <c r="C737" s="421"/>
      <c r="E737" s="421"/>
      <c r="F737" s="422"/>
      <c r="G737" s="422"/>
      <c r="H737" s="422"/>
    </row>
    <row r="738" ht="15.75" customHeight="1">
      <c r="B738" s="421"/>
      <c r="C738" s="421"/>
      <c r="E738" s="421"/>
      <c r="F738" s="422"/>
      <c r="G738" s="422"/>
      <c r="H738" s="422"/>
    </row>
    <row r="739" ht="15.75" customHeight="1">
      <c r="B739" s="421"/>
      <c r="C739" s="421"/>
      <c r="E739" s="421"/>
      <c r="F739" s="422"/>
      <c r="G739" s="422"/>
      <c r="H739" s="422"/>
    </row>
    <row r="740" ht="15.75" customHeight="1">
      <c r="B740" s="421"/>
      <c r="C740" s="421"/>
      <c r="E740" s="421"/>
      <c r="F740" s="422"/>
      <c r="G740" s="422"/>
      <c r="H740" s="422"/>
    </row>
    <row r="741" ht="15.75" customHeight="1">
      <c r="B741" s="421"/>
      <c r="C741" s="421"/>
      <c r="E741" s="421"/>
      <c r="F741" s="422"/>
      <c r="G741" s="422"/>
      <c r="H741" s="422"/>
    </row>
    <row r="742" ht="15.75" customHeight="1">
      <c r="B742" s="421"/>
      <c r="C742" s="421"/>
      <c r="E742" s="421"/>
      <c r="F742" s="422"/>
      <c r="G742" s="422"/>
      <c r="H742" s="422"/>
    </row>
    <row r="743" ht="15.75" customHeight="1">
      <c r="B743" s="421"/>
      <c r="C743" s="421"/>
      <c r="E743" s="421"/>
      <c r="F743" s="422"/>
      <c r="G743" s="422"/>
      <c r="H743" s="422"/>
    </row>
    <row r="744" ht="15.75" customHeight="1">
      <c r="B744" s="421"/>
      <c r="C744" s="421"/>
      <c r="E744" s="421"/>
      <c r="F744" s="422"/>
      <c r="G744" s="422"/>
      <c r="H744" s="422"/>
    </row>
    <row r="745" ht="15.75" customHeight="1">
      <c r="B745" s="421"/>
      <c r="C745" s="421"/>
      <c r="E745" s="421"/>
      <c r="F745" s="422"/>
      <c r="G745" s="422"/>
      <c r="H745" s="422"/>
    </row>
    <row r="746" ht="15.75" customHeight="1">
      <c r="B746" s="421"/>
      <c r="C746" s="421"/>
      <c r="E746" s="421"/>
      <c r="F746" s="422"/>
      <c r="G746" s="422"/>
      <c r="H746" s="422"/>
    </row>
    <row r="747" ht="15.75" customHeight="1">
      <c r="B747" s="421"/>
      <c r="C747" s="421"/>
      <c r="E747" s="421"/>
      <c r="F747" s="422"/>
      <c r="G747" s="422"/>
      <c r="H747" s="422"/>
    </row>
    <row r="748" ht="15.75" customHeight="1">
      <c r="B748" s="421"/>
      <c r="C748" s="421"/>
      <c r="E748" s="421"/>
      <c r="F748" s="422"/>
      <c r="G748" s="422"/>
      <c r="H748" s="422"/>
    </row>
    <row r="749" ht="15.75" customHeight="1">
      <c r="B749" s="421"/>
      <c r="C749" s="421"/>
      <c r="E749" s="421"/>
      <c r="F749" s="422"/>
      <c r="G749" s="422"/>
      <c r="H749" s="422"/>
    </row>
    <row r="750" ht="15.75" customHeight="1">
      <c r="B750" s="421"/>
      <c r="C750" s="421"/>
      <c r="E750" s="421"/>
      <c r="F750" s="422"/>
      <c r="G750" s="422"/>
      <c r="H750" s="422"/>
    </row>
    <row r="751" ht="15.75" customHeight="1">
      <c r="B751" s="421"/>
      <c r="C751" s="421"/>
      <c r="E751" s="421"/>
      <c r="F751" s="422"/>
      <c r="G751" s="422"/>
      <c r="H751" s="422"/>
    </row>
    <row r="752" ht="15.75" customHeight="1">
      <c r="B752" s="421"/>
      <c r="C752" s="421"/>
      <c r="E752" s="421"/>
      <c r="F752" s="422"/>
      <c r="G752" s="422"/>
      <c r="H752" s="422"/>
    </row>
    <row r="753" ht="15.75" customHeight="1">
      <c r="B753" s="421"/>
      <c r="C753" s="421"/>
      <c r="E753" s="421"/>
      <c r="F753" s="422"/>
      <c r="G753" s="422"/>
      <c r="H753" s="422"/>
    </row>
    <row r="754" ht="15.75" customHeight="1">
      <c r="B754" s="421"/>
      <c r="C754" s="421"/>
      <c r="E754" s="421"/>
      <c r="F754" s="422"/>
      <c r="G754" s="422"/>
      <c r="H754" s="422"/>
    </row>
    <row r="755" ht="15.75" customHeight="1">
      <c r="B755" s="421"/>
      <c r="C755" s="421"/>
      <c r="E755" s="421"/>
      <c r="F755" s="422"/>
      <c r="G755" s="422"/>
      <c r="H755" s="422"/>
    </row>
    <row r="756" ht="15.75" customHeight="1">
      <c r="B756" s="421"/>
      <c r="C756" s="421"/>
      <c r="E756" s="421"/>
      <c r="F756" s="422"/>
      <c r="G756" s="422"/>
      <c r="H756" s="422"/>
    </row>
    <row r="757" ht="15.75" customHeight="1">
      <c r="B757" s="421"/>
      <c r="C757" s="421"/>
      <c r="E757" s="421"/>
      <c r="F757" s="422"/>
      <c r="G757" s="422"/>
      <c r="H757" s="422"/>
    </row>
    <row r="758" ht="15.75" customHeight="1">
      <c r="B758" s="421"/>
      <c r="C758" s="421"/>
      <c r="E758" s="421"/>
      <c r="F758" s="422"/>
      <c r="G758" s="422"/>
      <c r="H758" s="422"/>
    </row>
    <row r="759" ht="15.75" customHeight="1">
      <c r="B759" s="421"/>
      <c r="C759" s="421"/>
      <c r="E759" s="421"/>
      <c r="F759" s="422"/>
      <c r="G759" s="422"/>
      <c r="H759" s="422"/>
    </row>
    <row r="760" ht="15.75" customHeight="1">
      <c r="B760" s="421"/>
      <c r="C760" s="421"/>
      <c r="E760" s="421"/>
      <c r="F760" s="422"/>
      <c r="G760" s="422"/>
      <c r="H760" s="422"/>
    </row>
    <row r="761" ht="15.75" customHeight="1">
      <c r="B761" s="421"/>
      <c r="C761" s="421"/>
      <c r="E761" s="421"/>
      <c r="F761" s="422"/>
      <c r="G761" s="422"/>
      <c r="H761" s="422"/>
    </row>
    <row r="762" ht="15.75" customHeight="1">
      <c r="B762" s="421"/>
      <c r="C762" s="421"/>
      <c r="E762" s="421"/>
      <c r="F762" s="422"/>
      <c r="G762" s="422"/>
      <c r="H762" s="422"/>
    </row>
    <row r="763" ht="15.75" customHeight="1">
      <c r="B763" s="421"/>
      <c r="C763" s="421"/>
      <c r="E763" s="421"/>
      <c r="F763" s="422"/>
      <c r="G763" s="422"/>
      <c r="H763" s="422"/>
    </row>
    <row r="764" ht="15.75" customHeight="1">
      <c r="B764" s="421"/>
      <c r="C764" s="421"/>
      <c r="E764" s="421"/>
      <c r="F764" s="422"/>
      <c r="G764" s="422"/>
      <c r="H764" s="422"/>
    </row>
    <row r="765" ht="15.75" customHeight="1">
      <c r="B765" s="421"/>
      <c r="C765" s="421"/>
      <c r="E765" s="421"/>
      <c r="F765" s="422"/>
      <c r="G765" s="422"/>
      <c r="H765" s="422"/>
    </row>
    <row r="766" ht="15.75" customHeight="1">
      <c r="B766" s="421"/>
      <c r="C766" s="421"/>
      <c r="E766" s="421"/>
      <c r="F766" s="422"/>
      <c r="G766" s="422"/>
      <c r="H766" s="422"/>
    </row>
    <row r="767" ht="15.75" customHeight="1">
      <c r="B767" s="421"/>
      <c r="C767" s="421"/>
      <c r="E767" s="421"/>
      <c r="F767" s="422"/>
      <c r="G767" s="422"/>
      <c r="H767" s="422"/>
    </row>
    <row r="768" ht="15.75" customHeight="1">
      <c r="B768" s="421"/>
      <c r="C768" s="421"/>
      <c r="E768" s="421"/>
      <c r="F768" s="422"/>
      <c r="G768" s="422"/>
      <c r="H768" s="422"/>
    </row>
    <row r="769" ht="15.75" customHeight="1">
      <c r="B769" s="421"/>
      <c r="C769" s="421"/>
      <c r="E769" s="421"/>
      <c r="F769" s="422"/>
      <c r="G769" s="422"/>
      <c r="H769" s="422"/>
    </row>
    <row r="770" ht="15.75" customHeight="1">
      <c r="B770" s="421"/>
      <c r="C770" s="421"/>
      <c r="E770" s="421"/>
      <c r="F770" s="422"/>
      <c r="G770" s="422"/>
      <c r="H770" s="422"/>
    </row>
    <row r="771" ht="15.75" customHeight="1">
      <c r="B771" s="421"/>
      <c r="C771" s="421"/>
      <c r="E771" s="421"/>
      <c r="F771" s="422"/>
      <c r="G771" s="422"/>
      <c r="H771" s="422"/>
    </row>
    <row r="772" ht="15.75" customHeight="1">
      <c r="B772" s="421"/>
      <c r="C772" s="421"/>
      <c r="E772" s="421"/>
      <c r="F772" s="422"/>
      <c r="G772" s="422"/>
      <c r="H772" s="422"/>
    </row>
    <row r="773" ht="15.75" customHeight="1">
      <c r="B773" s="421"/>
      <c r="C773" s="421"/>
      <c r="E773" s="421"/>
      <c r="F773" s="422"/>
      <c r="G773" s="422"/>
      <c r="H773" s="422"/>
    </row>
    <row r="774" ht="15.75" customHeight="1">
      <c r="B774" s="421"/>
      <c r="C774" s="421"/>
      <c r="E774" s="421"/>
      <c r="F774" s="422"/>
      <c r="G774" s="422"/>
      <c r="H774" s="422"/>
    </row>
    <row r="775" ht="15.75" customHeight="1">
      <c r="B775" s="421"/>
      <c r="C775" s="421"/>
      <c r="E775" s="421"/>
      <c r="F775" s="422"/>
      <c r="G775" s="422"/>
      <c r="H775" s="422"/>
    </row>
    <row r="776" ht="15.75" customHeight="1">
      <c r="B776" s="421"/>
      <c r="C776" s="421"/>
      <c r="E776" s="421"/>
      <c r="F776" s="422"/>
      <c r="G776" s="422"/>
      <c r="H776" s="422"/>
    </row>
    <row r="777" ht="15.75" customHeight="1">
      <c r="B777" s="421"/>
      <c r="C777" s="421"/>
      <c r="E777" s="421"/>
      <c r="F777" s="422"/>
      <c r="G777" s="422"/>
      <c r="H777" s="422"/>
    </row>
    <row r="778" ht="15.75" customHeight="1">
      <c r="B778" s="421"/>
      <c r="C778" s="421"/>
      <c r="E778" s="421"/>
      <c r="F778" s="422"/>
      <c r="G778" s="422"/>
      <c r="H778" s="422"/>
    </row>
    <row r="779" ht="15.75" customHeight="1">
      <c r="B779" s="421"/>
      <c r="C779" s="421"/>
      <c r="E779" s="421"/>
      <c r="F779" s="422"/>
      <c r="G779" s="422"/>
      <c r="H779" s="422"/>
    </row>
    <row r="780" ht="15.75" customHeight="1">
      <c r="B780" s="421"/>
      <c r="C780" s="421"/>
      <c r="E780" s="421"/>
      <c r="F780" s="422"/>
      <c r="G780" s="422"/>
      <c r="H780" s="422"/>
    </row>
    <row r="781" ht="15.75" customHeight="1">
      <c r="B781" s="421"/>
      <c r="C781" s="421"/>
      <c r="E781" s="421"/>
      <c r="F781" s="422"/>
      <c r="G781" s="422"/>
      <c r="H781" s="422"/>
    </row>
    <row r="782" ht="15.75" customHeight="1">
      <c r="B782" s="421"/>
      <c r="C782" s="421"/>
      <c r="E782" s="421"/>
      <c r="F782" s="422"/>
      <c r="G782" s="422"/>
      <c r="H782" s="422"/>
    </row>
    <row r="783" ht="15.75" customHeight="1">
      <c r="B783" s="421"/>
      <c r="C783" s="421"/>
      <c r="E783" s="421"/>
      <c r="F783" s="422"/>
      <c r="G783" s="422"/>
      <c r="H783" s="422"/>
    </row>
    <row r="784" ht="15.75" customHeight="1">
      <c r="B784" s="421"/>
      <c r="C784" s="421"/>
      <c r="E784" s="421"/>
      <c r="F784" s="422"/>
      <c r="G784" s="422"/>
      <c r="H784" s="422"/>
    </row>
    <row r="785" ht="15.75" customHeight="1">
      <c r="B785" s="421"/>
      <c r="C785" s="421"/>
      <c r="E785" s="421"/>
      <c r="F785" s="422"/>
      <c r="G785" s="422"/>
      <c r="H785" s="422"/>
    </row>
    <row r="786" ht="15.75" customHeight="1">
      <c r="B786" s="421"/>
      <c r="C786" s="421"/>
      <c r="E786" s="421"/>
      <c r="F786" s="422"/>
      <c r="G786" s="422"/>
      <c r="H786" s="422"/>
    </row>
    <row r="787" ht="15.75" customHeight="1">
      <c r="B787" s="421"/>
      <c r="C787" s="421"/>
      <c r="E787" s="421"/>
      <c r="F787" s="422"/>
      <c r="G787" s="422"/>
      <c r="H787" s="422"/>
    </row>
    <row r="788" ht="15.75" customHeight="1">
      <c r="B788" s="421"/>
      <c r="C788" s="421"/>
      <c r="E788" s="421"/>
      <c r="F788" s="422"/>
      <c r="G788" s="422"/>
      <c r="H788" s="422"/>
    </row>
    <row r="789" ht="15.75" customHeight="1">
      <c r="B789" s="421"/>
      <c r="C789" s="421"/>
      <c r="E789" s="421"/>
      <c r="F789" s="422"/>
      <c r="G789" s="422"/>
      <c r="H789" s="422"/>
    </row>
    <row r="790" ht="15.75" customHeight="1">
      <c r="B790" s="421"/>
      <c r="C790" s="421"/>
      <c r="E790" s="421"/>
      <c r="F790" s="422"/>
      <c r="G790" s="422"/>
      <c r="H790" s="422"/>
    </row>
    <row r="791" ht="15.75" customHeight="1">
      <c r="B791" s="421"/>
      <c r="C791" s="421"/>
      <c r="E791" s="421"/>
      <c r="F791" s="422"/>
      <c r="G791" s="422"/>
      <c r="H791" s="422"/>
    </row>
    <row r="792" ht="15.75" customHeight="1">
      <c r="B792" s="421"/>
      <c r="C792" s="421"/>
      <c r="E792" s="421"/>
      <c r="F792" s="422"/>
      <c r="G792" s="422"/>
      <c r="H792" s="422"/>
    </row>
    <row r="793" ht="15.75" customHeight="1">
      <c r="B793" s="421"/>
      <c r="C793" s="421"/>
      <c r="E793" s="421"/>
      <c r="F793" s="422"/>
      <c r="G793" s="422"/>
      <c r="H793" s="422"/>
    </row>
    <row r="794" ht="15.75" customHeight="1">
      <c r="B794" s="421"/>
      <c r="C794" s="421"/>
      <c r="E794" s="421"/>
      <c r="F794" s="422"/>
      <c r="G794" s="422"/>
      <c r="H794" s="422"/>
    </row>
    <row r="795" ht="15.75" customHeight="1">
      <c r="B795" s="421"/>
      <c r="C795" s="421"/>
      <c r="E795" s="421"/>
      <c r="F795" s="422"/>
      <c r="G795" s="422"/>
      <c r="H795" s="422"/>
    </row>
    <row r="796" ht="15.75" customHeight="1">
      <c r="B796" s="421"/>
      <c r="C796" s="421"/>
      <c r="E796" s="421"/>
      <c r="F796" s="422"/>
      <c r="G796" s="422"/>
      <c r="H796" s="422"/>
    </row>
    <row r="797" ht="15.75" customHeight="1">
      <c r="B797" s="421"/>
      <c r="C797" s="421"/>
      <c r="E797" s="421"/>
      <c r="F797" s="422"/>
      <c r="G797" s="422"/>
      <c r="H797" s="422"/>
    </row>
    <row r="798" ht="15.75" customHeight="1">
      <c r="B798" s="421"/>
      <c r="C798" s="421"/>
      <c r="E798" s="421"/>
      <c r="F798" s="422"/>
      <c r="G798" s="422"/>
      <c r="H798" s="422"/>
    </row>
    <row r="799" ht="15.75" customHeight="1">
      <c r="B799" s="421"/>
      <c r="C799" s="421"/>
      <c r="E799" s="421"/>
      <c r="F799" s="422"/>
      <c r="G799" s="422"/>
      <c r="H799" s="422"/>
    </row>
    <row r="800" ht="15.75" customHeight="1">
      <c r="B800" s="421"/>
      <c r="C800" s="421"/>
      <c r="E800" s="421"/>
      <c r="F800" s="422"/>
      <c r="G800" s="422"/>
      <c r="H800" s="422"/>
    </row>
    <row r="801" ht="15.75" customHeight="1">
      <c r="B801" s="421"/>
      <c r="C801" s="421"/>
      <c r="E801" s="421"/>
      <c r="F801" s="422"/>
      <c r="G801" s="422"/>
      <c r="H801" s="422"/>
    </row>
    <row r="802" ht="15.75" customHeight="1">
      <c r="B802" s="421"/>
      <c r="C802" s="421"/>
      <c r="E802" s="421"/>
      <c r="F802" s="422"/>
      <c r="G802" s="422"/>
      <c r="H802" s="422"/>
    </row>
    <row r="803" ht="15.75" customHeight="1">
      <c r="B803" s="421"/>
      <c r="C803" s="421"/>
      <c r="E803" s="421"/>
      <c r="F803" s="422"/>
      <c r="G803" s="422"/>
      <c r="H803" s="422"/>
    </row>
    <row r="804" ht="15.75" customHeight="1">
      <c r="B804" s="421"/>
      <c r="C804" s="421"/>
      <c r="E804" s="421"/>
      <c r="F804" s="422"/>
      <c r="G804" s="422"/>
      <c r="H804" s="422"/>
    </row>
    <row r="805" ht="15.75" customHeight="1">
      <c r="B805" s="421"/>
      <c r="C805" s="421"/>
      <c r="E805" s="421"/>
      <c r="F805" s="422"/>
      <c r="G805" s="422"/>
      <c r="H805" s="422"/>
    </row>
    <row r="806" ht="15.75" customHeight="1">
      <c r="B806" s="421"/>
      <c r="C806" s="421"/>
      <c r="E806" s="421"/>
      <c r="F806" s="422"/>
      <c r="G806" s="422"/>
      <c r="H806" s="422"/>
    </row>
    <row r="807" ht="15.75" customHeight="1">
      <c r="B807" s="421"/>
      <c r="C807" s="421"/>
      <c r="E807" s="421"/>
      <c r="F807" s="422"/>
      <c r="G807" s="422"/>
      <c r="H807" s="422"/>
    </row>
    <row r="808" ht="15.75" customHeight="1">
      <c r="B808" s="421"/>
      <c r="C808" s="421"/>
      <c r="E808" s="421"/>
      <c r="F808" s="422"/>
      <c r="G808" s="422"/>
      <c r="H808" s="422"/>
    </row>
    <row r="809" ht="15.75" customHeight="1">
      <c r="B809" s="421"/>
      <c r="C809" s="421"/>
      <c r="E809" s="421"/>
      <c r="F809" s="422"/>
      <c r="G809" s="422"/>
      <c r="H809" s="422"/>
    </row>
    <row r="810" ht="15.75" customHeight="1">
      <c r="B810" s="421"/>
      <c r="C810" s="421"/>
      <c r="E810" s="421"/>
      <c r="F810" s="422"/>
      <c r="G810" s="422"/>
      <c r="H810" s="422"/>
    </row>
    <row r="811" ht="15.75" customHeight="1">
      <c r="B811" s="421"/>
      <c r="C811" s="421"/>
      <c r="E811" s="421"/>
      <c r="F811" s="422"/>
      <c r="G811" s="422"/>
      <c r="H811" s="422"/>
    </row>
    <row r="812" ht="15.75" customHeight="1">
      <c r="B812" s="421"/>
      <c r="C812" s="421"/>
      <c r="E812" s="421"/>
      <c r="F812" s="422"/>
      <c r="G812" s="422"/>
      <c r="H812" s="422"/>
    </row>
    <row r="813" ht="15.75" customHeight="1">
      <c r="B813" s="421"/>
      <c r="C813" s="421"/>
      <c r="E813" s="421"/>
      <c r="F813" s="422"/>
      <c r="G813" s="422"/>
      <c r="H813" s="422"/>
    </row>
    <row r="814" ht="15.75" customHeight="1">
      <c r="B814" s="421"/>
      <c r="C814" s="421"/>
      <c r="E814" s="421"/>
      <c r="F814" s="422"/>
      <c r="G814" s="422"/>
      <c r="H814" s="422"/>
    </row>
    <row r="815" ht="15.75" customHeight="1">
      <c r="B815" s="421"/>
      <c r="C815" s="421"/>
      <c r="E815" s="421"/>
      <c r="F815" s="422"/>
      <c r="G815" s="422"/>
      <c r="H815" s="422"/>
    </row>
    <row r="816" ht="15.75" customHeight="1">
      <c r="B816" s="421"/>
      <c r="C816" s="421"/>
      <c r="E816" s="421"/>
      <c r="F816" s="422"/>
      <c r="G816" s="422"/>
      <c r="H816" s="422"/>
    </row>
    <row r="817" ht="15.75" customHeight="1">
      <c r="B817" s="421"/>
      <c r="C817" s="421"/>
      <c r="E817" s="421"/>
      <c r="F817" s="422"/>
      <c r="G817" s="422"/>
      <c r="H817" s="422"/>
    </row>
    <row r="818" ht="15.75" customHeight="1">
      <c r="B818" s="421"/>
      <c r="C818" s="421"/>
      <c r="E818" s="421"/>
      <c r="F818" s="422"/>
      <c r="G818" s="422"/>
      <c r="H818" s="422"/>
    </row>
    <row r="819" ht="15.75" customHeight="1">
      <c r="B819" s="421"/>
      <c r="C819" s="421"/>
      <c r="E819" s="421"/>
      <c r="F819" s="422"/>
      <c r="G819" s="422"/>
      <c r="H819" s="422"/>
    </row>
    <row r="820" ht="15.75" customHeight="1">
      <c r="B820" s="421"/>
      <c r="C820" s="421"/>
      <c r="E820" s="421"/>
      <c r="F820" s="422"/>
      <c r="G820" s="422"/>
      <c r="H820" s="422"/>
    </row>
    <row r="821" ht="15.75" customHeight="1">
      <c r="B821" s="421"/>
      <c r="C821" s="421"/>
      <c r="E821" s="421"/>
      <c r="F821" s="422"/>
      <c r="G821" s="422"/>
      <c r="H821" s="422"/>
    </row>
    <row r="822" ht="15.75" customHeight="1">
      <c r="B822" s="421"/>
      <c r="C822" s="421"/>
      <c r="E822" s="421"/>
      <c r="F822" s="422"/>
      <c r="G822" s="422"/>
      <c r="H822" s="422"/>
    </row>
    <row r="823" ht="15.75" customHeight="1">
      <c r="B823" s="421"/>
      <c r="C823" s="421"/>
      <c r="E823" s="421"/>
      <c r="F823" s="422"/>
      <c r="G823" s="422"/>
      <c r="H823" s="422"/>
    </row>
    <row r="824" ht="15.75" customHeight="1">
      <c r="B824" s="421"/>
      <c r="C824" s="421"/>
      <c r="E824" s="421"/>
      <c r="F824" s="422"/>
      <c r="G824" s="422"/>
      <c r="H824" s="422"/>
    </row>
    <row r="825" ht="15.75" customHeight="1">
      <c r="B825" s="421"/>
      <c r="C825" s="421"/>
      <c r="E825" s="421"/>
      <c r="F825" s="422"/>
      <c r="G825" s="422"/>
      <c r="H825" s="422"/>
    </row>
    <row r="826" ht="15.75" customHeight="1">
      <c r="B826" s="421"/>
      <c r="C826" s="421"/>
      <c r="E826" s="421"/>
      <c r="F826" s="422"/>
      <c r="G826" s="422"/>
      <c r="H826" s="422"/>
    </row>
    <row r="827" ht="15.75" customHeight="1">
      <c r="B827" s="421"/>
      <c r="C827" s="421"/>
      <c r="E827" s="421"/>
      <c r="F827" s="422"/>
      <c r="G827" s="422"/>
      <c r="H827" s="422"/>
    </row>
    <row r="828" ht="15.75" customHeight="1">
      <c r="B828" s="421"/>
      <c r="C828" s="421"/>
      <c r="E828" s="421"/>
      <c r="F828" s="422"/>
      <c r="G828" s="422"/>
      <c r="H828" s="422"/>
    </row>
    <row r="829" ht="15.75" customHeight="1">
      <c r="B829" s="421"/>
      <c r="C829" s="421"/>
      <c r="E829" s="421"/>
      <c r="F829" s="422"/>
      <c r="G829" s="422"/>
      <c r="H829" s="422"/>
    </row>
    <row r="830" ht="15.75" customHeight="1">
      <c r="B830" s="421"/>
      <c r="C830" s="421"/>
      <c r="E830" s="421"/>
      <c r="F830" s="422"/>
      <c r="G830" s="422"/>
      <c r="H830" s="422"/>
    </row>
    <row r="831" ht="15.75" customHeight="1">
      <c r="B831" s="421"/>
      <c r="C831" s="421"/>
      <c r="E831" s="421"/>
      <c r="F831" s="422"/>
      <c r="G831" s="422"/>
      <c r="H831" s="422"/>
    </row>
    <row r="832" ht="15.75" customHeight="1">
      <c r="B832" s="421"/>
      <c r="C832" s="421"/>
      <c r="E832" s="421"/>
      <c r="F832" s="422"/>
      <c r="G832" s="422"/>
      <c r="H832" s="422"/>
    </row>
    <row r="833" ht="15.75" customHeight="1">
      <c r="B833" s="421"/>
      <c r="C833" s="421"/>
      <c r="E833" s="421"/>
      <c r="F833" s="422"/>
      <c r="G833" s="422"/>
      <c r="H833" s="422"/>
    </row>
    <row r="834" ht="15.75" customHeight="1">
      <c r="B834" s="421"/>
      <c r="C834" s="421"/>
      <c r="E834" s="421"/>
      <c r="F834" s="422"/>
      <c r="G834" s="422"/>
      <c r="H834" s="422"/>
    </row>
    <row r="835" ht="15.75" customHeight="1">
      <c r="B835" s="421"/>
      <c r="C835" s="421"/>
      <c r="E835" s="421"/>
      <c r="F835" s="422"/>
      <c r="G835" s="422"/>
      <c r="H835" s="422"/>
    </row>
    <row r="836" ht="15.75" customHeight="1">
      <c r="B836" s="421"/>
      <c r="C836" s="421"/>
      <c r="E836" s="421"/>
      <c r="F836" s="422"/>
      <c r="G836" s="422"/>
      <c r="H836" s="422"/>
    </row>
    <row r="837" ht="15.75" customHeight="1">
      <c r="B837" s="421"/>
      <c r="C837" s="421"/>
      <c r="E837" s="421"/>
      <c r="F837" s="422"/>
      <c r="G837" s="422"/>
      <c r="H837" s="422"/>
    </row>
    <row r="838" ht="15.75" customHeight="1">
      <c r="B838" s="421"/>
      <c r="C838" s="421"/>
      <c r="E838" s="421"/>
      <c r="F838" s="422"/>
      <c r="G838" s="422"/>
      <c r="H838" s="422"/>
    </row>
    <row r="839" ht="15.75" customHeight="1">
      <c r="B839" s="421"/>
      <c r="C839" s="421"/>
      <c r="E839" s="421"/>
      <c r="F839" s="422"/>
      <c r="G839" s="422"/>
      <c r="H839" s="422"/>
    </row>
    <row r="840" ht="15.75" customHeight="1">
      <c r="B840" s="421"/>
      <c r="C840" s="421"/>
      <c r="E840" s="421"/>
      <c r="F840" s="422"/>
      <c r="G840" s="422"/>
      <c r="H840" s="422"/>
    </row>
    <row r="841" ht="15.75" customHeight="1">
      <c r="B841" s="421"/>
      <c r="C841" s="421"/>
      <c r="E841" s="421"/>
      <c r="F841" s="422"/>
      <c r="G841" s="422"/>
      <c r="H841" s="422"/>
    </row>
    <row r="842" ht="15.75" customHeight="1">
      <c r="B842" s="421"/>
      <c r="C842" s="421"/>
      <c r="E842" s="421"/>
      <c r="F842" s="422"/>
      <c r="G842" s="422"/>
      <c r="H842" s="422"/>
    </row>
    <row r="843" ht="15.75" customHeight="1">
      <c r="B843" s="421"/>
      <c r="C843" s="421"/>
      <c r="E843" s="421"/>
      <c r="F843" s="422"/>
      <c r="G843" s="422"/>
      <c r="H843" s="422"/>
    </row>
    <row r="844" ht="15.75" customHeight="1">
      <c r="B844" s="421"/>
      <c r="C844" s="421"/>
      <c r="E844" s="421"/>
      <c r="F844" s="422"/>
      <c r="G844" s="422"/>
      <c r="H844" s="422"/>
    </row>
    <row r="845" ht="15.75" customHeight="1">
      <c r="B845" s="421"/>
      <c r="C845" s="421"/>
      <c r="E845" s="421"/>
      <c r="F845" s="422"/>
      <c r="G845" s="422"/>
      <c r="H845" s="422"/>
    </row>
    <row r="846" ht="15.75" customHeight="1">
      <c r="B846" s="421"/>
      <c r="C846" s="421"/>
      <c r="E846" s="421"/>
      <c r="F846" s="422"/>
      <c r="G846" s="422"/>
      <c r="H846" s="422"/>
    </row>
    <row r="847" ht="15.75" customHeight="1">
      <c r="B847" s="421"/>
      <c r="C847" s="421"/>
      <c r="E847" s="421"/>
      <c r="F847" s="422"/>
      <c r="G847" s="422"/>
      <c r="H847" s="422"/>
    </row>
    <row r="848" ht="15.75" customHeight="1">
      <c r="B848" s="421"/>
      <c r="C848" s="421"/>
      <c r="E848" s="421"/>
      <c r="F848" s="422"/>
      <c r="G848" s="422"/>
      <c r="H848" s="422"/>
    </row>
    <row r="849" ht="15.75" customHeight="1">
      <c r="B849" s="421"/>
      <c r="C849" s="421"/>
      <c r="E849" s="421"/>
      <c r="F849" s="422"/>
      <c r="G849" s="422"/>
      <c r="H849" s="422"/>
    </row>
    <row r="850" ht="15.75" customHeight="1">
      <c r="B850" s="421"/>
      <c r="C850" s="421"/>
      <c r="E850" s="421"/>
      <c r="F850" s="422"/>
      <c r="G850" s="422"/>
      <c r="H850" s="422"/>
    </row>
    <row r="851" ht="15.75" customHeight="1">
      <c r="B851" s="421"/>
      <c r="C851" s="421"/>
      <c r="E851" s="421"/>
      <c r="F851" s="422"/>
      <c r="G851" s="422"/>
      <c r="H851" s="422"/>
    </row>
    <row r="852" ht="15.75" customHeight="1">
      <c r="B852" s="421"/>
      <c r="C852" s="421"/>
      <c r="E852" s="421"/>
      <c r="F852" s="422"/>
      <c r="G852" s="422"/>
      <c r="H852" s="422"/>
    </row>
    <row r="853" ht="15.75" customHeight="1">
      <c r="B853" s="421"/>
      <c r="C853" s="421"/>
      <c r="E853" s="421"/>
      <c r="F853" s="422"/>
      <c r="G853" s="422"/>
      <c r="H853" s="422"/>
    </row>
    <row r="854" ht="15.75" customHeight="1">
      <c r="B854" s="421"/>
      <c r="C854" s="421"/>
      <c r="E854" s="421"/>
      <c r="F854" s="422"/>
      <c r="G854" s="422"/>
      <c r="H854" s="422"/>
    </row>
    <row r="855" ht="15.75" customHeight="1">
      <c r="B855" s="421"/>
      <c r="C855" s="421"/>
      <c r="E855" s="421"/>
      <c r="F855" s="422"/>
      <c r="G855" s="422"/>
      <c r="H855" s="422"/>
    </row>
    <row r="856" ht="15.75" customHeight="1">
      <c r="B856" s="421"/>
      <c r="C856" s="421"/>
      <c r="E856" s="421"/>
      <c r="F856" s="422"/>
      <c r="G856" s="422"/>
      <c r="H856" s="422"/>
    </row>
    <row r="857" ht="15.75" customHeight="1">
      <c r="B857" s="421"/>
      <c r="C857" s="421"/>
      <c r="E857" s="421"/>
      <c r="F857" s="422"/>
      <c r="G857" s="422"/>
      <c r="H857" s="422"/>
    </row>
    <row r="858" ht="15.75" customHeight="1">
      <c r="B858" s="421"/>
      <c r="C858" s="421"/>
      <c r="E858" s="421"/>
      <c r="F858" s="422"/>
      <c r="G858" s="422"/>
      <c r="H858" s="422"/>
    </row>
    <row r="859" ht="15.75" customHeight="1">
      <c r="B859" s="421"/>
      <c r="C859" s="421"/>
      <c r="E859" s="421"/>
      <c r="F859" s="422"/>
      <c r="G859" s="422"/>
      <c r="H859" s="422"/>
    </row>
    <row r="860" ht="15.75" customHeight="1">
      <c r="B860" s="421"/>
      <c r="C860" s="421"/>
      <c r="E860" s="421"/>
      <c r="F860" s="422"/>
      <c r="G860" s="422"/>
      <c r="H860" s="422"/>
    </row>
    <row r="861" ht="15.75" customHeight="1">
      <c r="B861" s="421"/>
      <c r="C861" s="421"/>
      <c r="E861" s="421"/>
      <c r="F861" s="422"/>
      <c r="G861" s="422"/>
      <c r="H861" s="422"/>
    </row>
    <row r="862" ht="15.75" customHeight="1">
      <c r="B862" s="421"/>
      <c r="C862" s="421"/>
      <c r="E862" s="421"/>
      <c r="F862" s="422"/>
      <c r="G862" s="422"/>
      <c r="H862" s="422"/>
    </row>
    <row r="863" ht="15.75" customHeight="1">
      <c r="B863" s="421"/>
      <c r="C863" s="421"/>
      <c r="E863" s="421"/>
      <c r="F863" s="422"/>
      <c r="G863" s="422"/>
      <c r="H863" s="422"/>
    </row>
    <row r="864" ht="15.75" customHeight="1">
      <c r="B864" s="421"/>
      <c r="C864" s="421"/>
      <c r="E864" s="421"/>
      <c r="F864" s="422"/>
      <c r="G864" s="422"/>
      <c r="H864" s="422"/>
    </row>
    <row r="865" ht="15.75" customHeight="1">
      <c r="B865" s="421"/>
      <c r="C865" s="421"/>
      <c r="E865" s="421"/>
      <c r="F865" s="422"/>
      <c r="G865" s="422"/>
      <c r="H865" s="422"/>
    </row>
    <row r="866" ht="15.75" customHeight="1">
      <c r="B866" s="421"/>
      <c r="C866" s="421"/>
      <c r="E866" s="421"/>
      <c r="F866" s="422"/>
      <c r="G866" s="422"/>
      <c r="H866" s="422"/>
    </row>
    <row r="867" ht="15.75" customHeight="1">
      <c r="B867" s="421"/>
      <c r="C867" s="421"/>
      <c r="E867" s="421"/>
      <c r="F867" s="422"/>
      <c r="G867" s="422"/>
      <c r="H867" s="422"/>
    </row>
    <row r="868" ht="15.75" customHeight="1">
      <c r="B868" s="421"/>
      <c r="C868" s="421"/>
      <c r="E868" s="421"/>
      <c r="F868" s="422"/>
      <c r="G868" s="422"/>
      <c r="H868" s="422"/>
    </row>
    <row r="869" ht="15.75" customHeight="1">
      <c r="B869" s="421"/>
      <c r="C869" s="421"/>
      <c r="E869" s="421"/>
      <c r="F869" s="422"/>
      <c r="G869" s="422"/>
      <c r="H869" s="422"/>
    </row>
    <row r="870" ht="15.75" customHeight="1">
      <c r="B870" s="421"/>
      <c r="C870" s="421"/>
      <c r="E870" s="421"/>
      <c r="F870" s="422"/>
      <c r="G870" s="422"/>
      <c r="H870" s="422"/>
    </row>
    <row r="871" ht="15.75" customHeight="1">
      <c r="B871" s="421"/>
      <c r="C871" s="421"/>
      <c r="E871" s="421"/>
      <c r="F871" s="422"/>
      <c r="G871" s="422"/>
      <c r="H871" s="422"/>
    </row>
    <row r="872" ht="15.75" customHeight="1">
      <c r="B872" s="421"/>
      <c r="C872" s="421"/>
      <c r="E872" s="421"/>
      <c r="F872" s="422"/>
      <c r="G872" s="422"/>
      <c r="H872" s="422"/>
    </row>
    <row r="873" ht="15.75" customHeight="1">
      <c r="B873" s="421"/>
      <c r="C873" s="421"/>
      <c r="E873" s="421"/>
      <c r="F873" s="422"/>
      <c r="G873" s="422"/>
      <c r="H873" s="422"/>
    </row>
    <row r="874" ht="15.75" customHeight="1">
      <c r="B874" s="421"/>
      <c r="C874" s="421"/>
      <c r="E874" s="421"/>
      <c r="F874" s="422"/>
      <c r="G874" s="422"/>
      <c r="H874" s="422"/>
    </row>
    <row r="875" ht="15.75" customHeight="1">
      <c r="B875" s="421"/>
      <c r="C875" s="421"/>
      <c r="E875" s="421"/>
      <c r="F875" s="422"/>
      <c r="G875" s="422"/>
      <c r="H875" s="422"/>
    </row>
    <row r="876" ht="15.75" customHeight="1">
      <c r="B876" s="421"/>
      <c r="C876" s="421"/>
      <c r="E876" s="421"/>
      <c r="F876" s="422"/>
      <c r="G876" s="422"/>
      <c r="H876" s="422"/>
    </row>
    <row r="877" ht="15.75" customHeight="1">
      <c r="B877" s="421"/>
      <c r="C877" s="421"/>
      <c r="E877" s="421"/>
      <c r="F877" s="422"/>
      <c r="G877" s="422"/>
      <c r="H877" s="422"/>
    </row>
    <row r="878" ht="15.75" customHeight="1">
      <c r="B878" s="421"/>
      <c r="C878" s="421"/>
      <c r="E878" s="421"/>
      <c r="F878" s="422"/>
      <c r="G878" s="422"/>
      <c r="H878" s="422"/>
    </row>
    <row r="879" ht="15.75" customHeight="1">
      <c r="B879" s="421"/>
      <c r="C879" s="421"/>
      <c r="E879" s="421"/>
      <c r="F879" s="422"/>
      <c r="G879" s="422"/>
      <c r="H879" s="422"/>
    </row>
    <row r="880" ht="15.75" customHeight="1">
      <c r="B880" s="421"/>
      <c r="C880" s="421"/>
      <c r="E880" s="421"/>
      <c r="F880" s="422"/>
      <c r="G880" s="422"/>
      <c r="H880" s="422"/>
    </row>
    <row r="881" ht="15.75" customHeight="1">
      <c r="B881" s="421"/>
      <c r="C881" s="421"/>
      <c r="E881" s="421"/>
      <c r="F881" s="422"/>
      <c r="G881" s="422"/>
      <c r="H881" s="422"/>
    </row>
    <row r="882" ht="15.75" customHeight="1">
      <c r="B882" s="421"/>
      <c r="C882" s="421"/>
      <c r="E882" s="421"/>
      <c r="F882" s="422"/>
      <c r="G882" s="422"/>
      <c r="H882" s="422"/>
    </row>
    <row r="883" ht="15.75" customHeight="1">
      <c r="B883" s="421"/>
      <c r="C883" s="421"/>
      <c r="E883" s="421"/>
      <c r="F883" s="422"/>
      <c r="G883" s="422"/>
      <c r="H883" s="422"/>
    </row>
    <row r="884" ht="15.75" customHeight="1">
      <c r="B884" s="421"/>
      <c r="C884" s="421"/>
      <c r="E884" s="421"/>
      <c r="F884" s="422"/>
      <c r="G884" s="422"/>
      <c r="H884" s="422"/>
    </row>
    <row r="885" ht="15.75" customHeight="1">
      <c r="B885" s="421"/>
      <c r="C885" s="421"/>
      <c r="E885" s="421"/>
      <c r="F885" s="422"/>
      <c r="G885" s="422"/>
      <c r="H885" s="422"/>
    </row>
    <row r="886" ht="15.75" customHeight="1">
      <c r="B886" s="421"/>
      <c r="C886" s="421"/>
      <c r="E886" s="421"/>
      <c r="F886" s="422"/>
      <c r="G886" s="422"/>
      <c r="H886" s="422"/>
    </row>
    <row r="887" ht="15.75" customHeight="1">
      <c r="B887" s="421"/>
      <c r="C887" s="421"/>
      <c r="E887" s="421"/>
      <c r="F887" s="422"/>
      <c r="G887" s="422"/>
      <c r="H887" s="422"/>
    </row>
    <row r="888" ht="15.75" customHeight="1">
      <c r="B888" s="421"/>
      <c r="C888" s="421"/>
      <c r="E888" s="421"/>
      <c r="F888" s="422"/>
      <c r="G888" s="422"/>
      <c r="H888" s="422"/>
    </row>
    <row r="889" ht="15.75" customHeight="1">
      <c r="B889" s="421"/>
      <c r="C889" s="421"/>
      <c r="E889" s="421"/>
      <c r="F889" s="422"/>
      <c r="G889" s="422"/>
      <c r="H889" s="422"/>
    </row>
    <row r="890" ht="15.75" customHeight="1">
      <c r="B890" s="421"/>
      <c r="C890" s="421"/>
      <c r="E890" s="421"/>
      <c r="F890" s="422"/>
      <c r="G890" s="422"/>
      <c r="H890" s="422"/>
    </row>
    <row r="891" ht="15.75" customHeight="1">
      <c r="B891" s="421"/>
      <c r="C891" s="421"/>
      <c r="E891" s="421"/>
      <c r="F891" s="422"/>
      <c r="G891" s="422"/>
      <c r="H891" s="422"/>
    </row>
    <row r="892" ht="15.75" customHeight="1">
      <c r="B892" s="421"/>
      <c r="C892" s="421"/>
      <c r="E892" s="421"/>
      <c r="F892" s="422"/>
      <c r="G892" s="422"/>
      <c r="H892" s="422"/>
    </row>
    <row r="893" ht="15.75" customHeight="1">
      <c r="B893" s="421"/>
      <c r="C893" s="421"/>
      <c r="E893" s="421"/>
      <c r="F893" s="422"/>
      <c r="G893" s="422"/>
      <c r="H893" s="422"/>
    </row>
    <row r="894" ht="15.75" customHeight="1">
      <c r="B894" s="421"/>
      <c r="C894" s="421"/>
      <c r="E894" s="421"/>
      <c r="F894" s="422"/>
      <c r="G894" s="422"/>
      <c r="H894" s="422"/>
    </row>
    <row r="895" ht="15.75" customHeight="1">
      <c r="B895" s="421"/>
      <c r="C895" s="421"/>
      <c r="E895" s="421"/>
      <c r="F895" s="422"/>
      <c r="G895" s="422"/>
      <c r="H895" s="422"/>
    </row>
    <row r="896" ht="15.75" customHeight="1">
      <c r="B896" s="421"/>
      <c r="C896" s="421"/>
      <c r="E896" s="421"/>
      <c r="F896" s="422"/>
      <c r="G896" s="422"/>
      <c r="H896" s="422"/>
    </row>
    <row r="897" ht="15.75" customHeight="1">
      <c r="B897" s="421"/>
      <c r="C897" s="421"/>
      <c r="E897" s="421"/>
      <c r="F897" s="422"/>
      <c r="G897" s="422"/>
      <c r="H897" s="422"/>
    </row>
    <row r="898" ht="15.75" customHeight="1">
      <c r="B898" s="421"/>
      <c r="C898" s="421"/>
      <c r="E898" s="421"/>
      <c r="F898" s="422"/>
      <c r="G898" s="422"/>
      <c r="H898" s="422"/>
    </row>
    <row r="899" ht="15.75" customHeight="1">
      <c r="B899" s="421"/>
      <c r="C899" s="421"/>
      <c r="E899" s="421"/>
      <c r="F899" s="422"/>
      <c r="G899" s="422"/>
      <c r="H899" s="422"/>
    </row>
    <row r="900" ht="15.75" customHeight="1">
      <c r="B900" s="421"/>
      <c r="C900" s="421"/>
      <c r="E900" s="421"/>
      <c r="F900" s="422"/>
      <c r="G900" s="422"/>
      <c r="H900" s="422"/>
    </row>
    <row r="901" ht="15.75" customHeight="1">
      <c r="B901" s="421"/>
      <c r="C901" s="421"/>
      <c r="E901" s="421"/>
      <c r="F901" s="422"/>
      <c r="G901" s="422"/>
      <c r="H901" s="422"/>
    </row>
    <row r="902" ht="15.75" customHeight="1">
      <c r="B902" s="421"/>
      <c r="C902" s="421"/>
      <c r="E902" s="421"/>
      <c r="F902" s="422"/>
      <c r="G902" s="422"/>
      <c r="H902" s="422"/>
    </row>
    <row r="903" ht="15.75" customHeight="1">
      <c r="B903" s="421"/>
      <c r="C903" s="421"/>
      <c r="E903" s="421"/>
      <c r="F903" s="422"/>
      <c r="G903" s="422"/>
      <c r="H903" s="422"/>
    </row>
    <row r="904" ht="15.75" customHeight="1">
      <c r="B904" s="421"/>
      <c r="C904" s="421"/>
      <c r="E904" s="421"/>
      <c r="F904" s="422"/>
      <c r="G904" s="422"/>
      <c r="H904" s="422"/>
    </row>
    <row r="905" ht="15.75" customHeight="1">
      <c r="B905" s="421"/>
      <c r="C905" s="421"/>
      <c r="E905" s="421"/>
      <c r="F905" s="422"/>
      <c r="G905" s="422"/>
      <c r="H905" s="422"/>
    </row>
    <row r="906" ht="15.75" customHeight="1">
      <c r="B906" s="421"/>
      <c r="C906" s="421"/>
      <c r="E906" s="421"/>
      <c r="F906" s="422"/>
      <c r="G906" s="422"/>
      <c r="H906" s="422"/>
    </row>
    <row r="907" ht="15.75" customHeight="1">
      <c r="B907" s="421"/>
      <c r="C907" s="421"/>
      <c r="E907" s="421"/>
      <c r="F907" s="422"/>
      <c r="G907" s="422"/>
      <c r="H907" s="422"/>
    </row>
    <row r="908" ht="15.75" customHeight="1">
      <c r="B908" s="421"/>
      <c r="C908" s="421"/>
      <c r="E908" s="421"/>
      <c r="F908" s="422"/>
      <c r="G908" s="422"/>
      <c r="H908" s="422"/>
    </row>
    <row r="909" ht="15.75" customHeight="1">
      <c r="B909" s="421"/>
      <c r="C909" s="421"/>
      <c r="E909" s="421"/>
      <c r="F909" s="422"/>
      <c r="G909" s="422"/>
      <c r="H909" s="422"/>
    </row>
    <row r="910" ht="15.75" customHeight="1">
      <c r="B910" s="421"/>
      <c r="C910" s="421"/>
      <c r="E910" s="421"/>
      <c r="F910" s="422"/>
      <c r="G910" s="422"/>
      <c r="H910" s="422"/>
    </row>
    <row r="911" ht="15.75" customHeight="1">
      <c r="B911" s="421"/>
      <c r="C911" s="421"/>
      <c r="E911" s="421"/>
      <c r="F911" s="422"/>
      <c r="G911" s="422"/>
      <c r="H911" s="422"/>
    </row>
    <row r="912" ht="15.75" customHeight="1">
      <c r="B912" s="421"/>
      <c r="C912" s="421"/>
      <c r="E912" s="421"/>
      <c r="F912" s="422"/>
      <c r="G912" s="422"/>
      <c r="H912" s="422"/>
    </row>
    <row r="913" ht="15.75" customHeight="1">
      <c r="B913" s="421"/>
      <c r="C913" s="421"/>
      <c r="E913" s="421"/>
      <c r="F913" s="422"/>
      <c r="G913" s="422"/>
      <c r="H913" s="422"/>
    </row>
    <row r="914" ht="15.75" customHeight="1">
      <c r="B914" s="421"/>
      <c r="C914" s="421"/>
      <c r="E914" s="421"/>
      <c r="F914" s="422"/>
      <c r="G914" s="422"/>
      <c r="H914" s="422"/>
    </row>
    <row r="915" ht="15.75" customHeight="1">
      <c r="B915" s="421"/>
      <c r="C915" s="421"/>
      <c r="E915" s="421"/>
      <c r="F915" s="422"/>
      <c r="G915" s="422"/>
      <c r="H915" s="422"/>
    </row>
    <row r="916" ht="15.75" customHeight="1">
      <c r="B916" s="421"/>
      <c r="C916" s="421"/>
      <c r="E916" s="421"/>
      <c r="F916" s="422"/>
      <c r="G916" s="422"/>
      <c r="H916" s="422"/>
    </row>
    <row r="917" ht="15.75" customHeight="1">
      <c r="B917" s="421"/>
      <c r="C917" s="421"/>
      <c r="E917" s="421"/>
      <c r="F917" s="422"/>
      <c r="G917" s="422"/>
      <c r="H917" s="422"/>
    </row>
    <row r="918" ht="15.75" customHeight="1">
      <c r="B918" s="421"/>
      <c r="C918" s="421"/>
      <c r="E918" s="421"/>
      <c r="F918" s="422"/>
      <c r="G918" s="422"/>
      <c r="H918" s="422"/>
    </row>
    <row r="919" ht="15.75" customHeight="1">
      <c r="B919" s="421"/>
      <c r="C919" s="421"/>
      <c r="E919" s="421"/>
      <c r="F919" s="422"/>
      <c r="G919" s="422"/>
      <c r="H919" s="422"/>
    </row>
    <row r="920" ht="15.75" customHeight="1">
      <c r="B920" s="421"/>
      <c r="C920" s="421"/>
      <c r="E920" s="421"/>
      <c r="F920" s="422"/>
      <c r="G920" s="422"/>
      <c r="H920" s="422"/>
    </row>
    <row r="921" ht="15.75" customHeight="1">
      <c r="B921" s="421"/>
      <c r="C921" s="421"/>
      <c r="E921" s="421"/>
      <c r="F921" s="422"/>
      <c r="G921" s="422"/>
      <c r="H921" s="422"/>
    </row>
    <row r="922" ht="15.75" customHeight="1">
      <c r="B922" s="421"/>
      <c r="C922" s="421"/>
      <c r="E922" s="421"/>
      <c r="F922" s="422"/>
      <c r="G922" s="422"/>
      <c r="H922" s="422"/>
    </row>
    <row r="923" ht="15.75" customHeight="1">
      <c r="B923" s="421"/>
      <c r="C923" s="421"/>
      <c r="E923" s="421"/>
      <c r="F923" s="422"/>
      <c r="G923" s="422"/>
      <c r="H923" s="422"/>
    </row>
    <row r="924" ht="15.75" customHeight="1">
      <c r="B924" s="421"/>
      <c r="C924" s="421"/>
      <c r="E924" s="421"/>
      <c r="F924" s="422"/>
      <c r="G924" s="422"/>
      <c r="H924" s="422"/>
    </row>
    <row r="925" ht="15.75" customHeight="1">
      <c r="B925" s="421"/>
      <c r="C925" s="421"/>
      <c r="E925" s="421"/>
      <c r="F925" s="422"/>
      <c r="G925" s="422"/>
      <c r="H925" s="422"/>
    </row>
    <row r="926" ht="15.75" customHeight="1">
      <c r="B926" s="421"/>
      <c r="C926" s="421"/>
      <c r="E926" s="421"/>
      <c r="F926" s="422"/>
      <c r="G926" s="422"/>
      <c r="H926" s="422"/>
    </row>
    <row r="927" ht="15.75" customHeight="1">
      <c r="B927" s="421"/>
      <c r="C927" s="421"/>
      <c r="E927" s="421"/>
      <c r="F927" s="422"/>
      <c r="G927" s="422"/>
      <c r="H927" s="422"/>
    </row>
    <row r="928" ht="15.75" customHeight="1">
      <c r="B928" s="421"/>
      <c r="C928" s="421"/>
      <c r="E928" s="421"/>
      <c r="F928" s="422"/>
      <c r="G928" s="422"/>
      <c r="H928" s="422"/>
    </row>
    <row r="929" ht="15.75" customHeight="1">
      <c r="B929" s="421"/>
      <c r="C929" s="421"/>
      <c r="E929" s="421"/>
      <c r="F929" s="422"/>
      <c r="G929" s="422"/>
      <c r="H929" s="422"/>
    </row>
    <row r="930" ht="15.75" customHeight="1">
      <c r="B930" s="421"/>
      <c r="C930" s="421"/>
      <c r="E930" s="421"/>
      <c r="F930" s="422"/>
      <c r="G930" s="422"/>
      <c r="H930" s="422"/>
    </row>
    <row r="931" ht="15.75" customHeight="1">
      <c r="B931" s="421"/>
      <c r="C931" s="421"/>
      <c r="E931" s="421"/>
      <c r="F931" s="422"/>
      <c r="G931" s="422"/>
      <c r="H931" s="422"/>
    </row>
    <row r="932" ht="15.75" customHeight="1">
      <c r="B932" s="421"/>
      <c r="C932" s="421"/>
      <c r="E932" s="421"/>
      <c r="F932" s="422"/>
      <c r="G932" s="422"/>
      <c r="H932" s="422"/>
    </row>
    <row r="933" ht="15.75" customHeight="1">
      <c r="B933" s="421"/>
      <c r="C933" s="421"/>
      <c r="E933" s="421"/>
      <c r="F933" s="422"/>
      <c r="G933" s="422"/>
      <c r="H933" s="422"/>
    </row>
    <row r="934" ht="15.75" customHeight="1">
      <c r="B934" s="421"/>
      <c r="C934" s="421"/>
      <c r="E934" s="421"/>
      <c r="F934" s="422"/>
      <c r="G934" s="422"/>
      <c r="H934" s="422"/>
    </row>
    <row r="935" ht="15.75" customHeight="1">
      <c r="B935" s="421"/>
      <c r="C935" s="421"/>
      <c r="E935" s="421"/>
      <c r="F935" s="422"/>
      <c r="G935" s="422"/>
      <c r="H935" s="422"/>
    </row>
    <row r="936" ht="15.75" customHeight="1">
      <c r="B936" s="421"/>
      <c r="C936" s="421"/>
      <c r="E936" s="421"/>
      <c r="F936" s="422"/>
      <c r="G936" s="422"/>
      <c r="H936" s="422"/>
    </row>
    <row r="937" ht="15.75" customHeight="1">
      <c r="B937" s="421"/>
      <c r="C937" s="421"/>
      <c r="E937" s="421"/>
      <c r="F937" s="422"/>
      <c r="G937" s="422"/>
      <c r="H937" s="422"/>
    </row>
    <row r="938" ht="15.75" customHeight="1">
      <c r="B938" s="421"/>
      <c r="C938" s="421"/>
      <c r="E938" s="421"/>
      <c r="F938" s="422"/>
      <c r="G938" s="422"/>
      <c r="H938" s="422"/>
    </row>
    <row r="939" ht="15.75" customHeight="1">
      <c r="B939" s="421"/>
      <c r="C939" s="421"/>
      <c r="E939" s="421"/>
      <c r="F939" s="422"/>
      <c r="G939" s="422"/>
      <c r="H939" s="422"/>
    </row>
    <row r="940" ht="15.75" customHeight="1">
      <c r="B940" s="421"/>
      <c r="C940" s="421"/>
      <c r="E940" s="421"/>
      <c r="F940" s="422"/>
      <c r="G940" s="422"/>
      <c r="H940" s="422"/>
    </row>
    <row r="941" ht="15.75" customHeight="1">
      <c r="B941" s="421"/>
      <c r="C941" s="421"/>
      <c r="E941" s="421"/>
      <c r="F941" s="422"/>
      <c r="G941" s="422"/>
      <c r="H941" s="422"/>
    </row>
    <row r="942" ht="15.75" customHeight="1">
      <c r="B942" s="421"/>
      <c r="C942" s="421"/>
      <c r="E942" s="421"/>
      <c r="F942" s="422"/>
      <c r="G942" s="422"/>
      <c r="H942" s="422"/>
    </row>
    <row r="943" ht="15.75" customHeight="1">
      <c r="B943" s="421"/>
      <c r="C943" s="421"/>
      <c r="E943" s="421"/>
      <c r="F943" s="422"/>
      <c r="G943" s="422"/>
      <c r="H943" s="422"/>
    </row>
    <row r="944" ht="15.75" customHeight="1">
      <c r="B944" s="421"/>
      <c r="C944" s="421"/>
      <c r="E944" s="421"/>
      <c r="F944" s="422"/>
      <c r="G944" s="422"/>
      <c r="H944" s="422"/>
    </row>
    <row r="945" ht="15.75" customHeight="1">
      <c r="B945" s="421"/>
      <c r="C945" s="421"/>
      <c r="E945" s="421"/>
      <c r="F945" s="422"/>
      <c r="G945" s="422"/>
      <c r="H945" s="422"/>
    </row>
    <row r="946" ht="15.75" customHeight="1">
      <c r="B946" s="421"/>
      <c r="C946" s="421"/>
      <c r="E946" s="421"/>
      <c r="F946" s="422"/>
      <c r="G946" s="422"/>
      <c r="H946" s="422"/>
    </row>
    <row r="947" ht="15.75" customHeight="1">
      <c r="B947" s="421"/>
      <c r="C947" s="421"/>
      <c r="E947" s="421"/>
      <c r="F947" s="422"/>
      <c r="G947" s="422"/>
      <c r="H947" s="422"/>
    </row>
    <row r="948" ht="15.75" customHeight="1">
      <c r="B948" s="421"/>
      <c r="C948" s="421"/>
      <c r="E948" s="421"/>
      <c r="F948" s="422"/>
      <c r="G948" s="422"/>
      <c r="H948" s="422"/>
    </row>
    <row r="949" ht="15.75" customHeight="1">
      <c r="B949" s="421"/>
      <c r="C949" s="421"/>
      <c r="E949" s="421"/>
      <c r="F949" s="422"/>
      <c r="G949" s="422"/>
      <c r="H949" s="422"/>
    </row>
    <row r="950" ht="15.75" customHeight="1">
      <c r="B950" s="421"/>
      <c r="C950" s="421"/>
      <c r="E950" s="421"/>
      <c r="F950" s="422"/>
      <c r="G950" s="422"/>
      <c r="H950" s="422"/>
    </row>
    <row r="951" ht="15.75" customHeight="1">
      <c r="B951" s="421"/>
      <c r="C951" s="421"/>
      <c r="E951" s="421"/>
      <c r="F951" s="422"/>
      <c r="G951" s="422"/>
      <c r="H951" s="422"/>
    </row>
    <row r="952" ht="15.75" customHeight="1">
      <c r="B952" s="421"/>
      <c r="C952" s="421"/>
      <c r="E952" s="421"/>
      <c r="F952" s="422"/>
      <c r="G952" s="422"/>
      <c r="H952" s="422"/>
    </row>
    <row r="953" ht="15.75" customHeight="1">
      <c r="B953" s="421"/>
      <c r="C953" s="421"/>
      <c r="E953" s="421"/>
      <c r="F953" s="422"/>
      <c r="G953" s="422"/>
      <c r="H953" s="422"/>
    </row>
    <row r="954" ht="15.75" customHeight="1">
      <c r="B954" s="421"/>
      <c r="C954" s="421"/>
      <c r="E954" s="421"/>
      <c r="F954" s="422"/>
      <c r="G954" s="422"/>
      <c r="H954" s="422"/>
    </row>
    <row r="955" ht="15.75" customHeight="1">
      <c r="B955" s="421"/>
      <c r="C955" s="421"/>
      <c r="E955" s="421"/>
      <c r="F955" s="422"/>
      <c r="G955" s="422"/>
      <c r="H955" s="422"/>
    </row>
    <row r="956" ht="15.75" customHeight="1">
      <c r="B956" s="421"/>
      <c r="C956" s="421"/>
      <c r="E956" s="421"/>
      <c r="F956" s="422"/>
      <c r="G956" s="422"/>
      <c r="H956" s="422"/>
    </row>
    <row r="957" ht="15.75" customHeight="1">
      <c r="B957" s="421"/>
      <c r="C957" s="421"/>
      <c r="E957" s="421"/>
      <c r="F957" s="422"/>
      <c r="G957" s="422"/>
      <c r="H957" s="422"/>
    </row>
    <row r="958" ht="15.75" customHeight="1">
      <c r="B958" s="421"/>
      <c r="C958" s="421"/>
      <c r="E958" s="421"/>
      <c r="F958" s="422"/>
      <c r="G958" s="422"/>
      <c r="H958" s="422"/>
    </row>
    <row r="959" ht="15.75" customHeight="1">
      <c r="B959" s="421"/>
      <c r="C959" s="421"/>
      <c r="E959" s="421"/>
      <c r="F959" s="422"/>
      <c r="G959" s="422"/>
      <c r="H959" s="422"/>
    </row>
    <row r="960" ht="15.75" customHeight="1">
      <c r="B960" s="421"/>
      <c r="C960" s="421"/>
      <c r="E960" s="421"/>
      <c r="F960" s="422"/>
      <c r="G960" s="422"/>
      <c r="H960" s="422"/>
    </row>
    <row r="961" ht="15.75" customHeight="1">
      <c r="B961" s="421"/>
      <c r="C961" s="421"/>
      <c r="E961" s="421"/>
      <c r="F961" s="422"/>
      <c r="G961" s="422"/>
      <c r="H961" s="422"/>
    </row>
    <row r="962" ht="15.75" customHeight="1">
      <c r="B962" s="421"/>
      <c r="C962" s="421"/>
      <c r="E962" s="421"/>
      <c r="F962" s="422"/>
      <c r="G962" s="422"/>
      <c r="H962" s="422"/>
    </row>
    <row r="963" ht="15.75" customHeight="1">
      <c r="B963" s="421"/>
      <c r="C963" s="421"/>
      <c r="E963" s="421"/>
      <c r="F963" s="422"/>
      <c r="G963" s="422"/>
      <c r="H963" s="422"/>
    </row>
    <row r="964" ht="15.75" customHeight="1">
      <c r="B964" s="421"/>
      <c r="C964" s="421"/>
      <c r="E964" s="421"/>
      <c r="F964" s="422"/>
      <c r="G964" s="422"/>
      <c r="H964" s="422"/>
    </row>
    <row r="965" ht="15.75" customHeight="1">
      <c r="B965" s="421"/>
      <c r="C965" s="421"/>
      <c r="E965" s="421"/>
      <c r="F965" s="422"/>
      <c r="G965" s="422"/>
      <c r="H965" s="422"/>
    </row>
    <row r="966" ht="15.75" customHeight="1">
      <c r="B966" s="421"/>
      <c r="C966" s="421"/>
      <c r="E966" s="421"/>
      <c r="F966" s="422"/>
      <c r="G966" s="422"/>
      <c r="H966" s="422"/>
    </row>
    <row r="967" ht="15.75" customHeight="1">
      <c r="B967" s="421"/>
      <c r="C967" s="421"/>
      <c r="E967" s="421"/>
      <c r="F967" s="422"/>
      <c r="G967" s="422"/>
      <c r="H967" s="422"/>
    </row>
    <row r="968" ht="15.75" customHeight="1">
      <c r="B968" s="421"/>
      <c r="C968" s="421"/>
      <c r="E968" s="421"/>
      <c r="F968" s="422"/>
      <c r="G968" s="422"/>
      <c r="H968" s="422"/>
    </row>
    <row r="969" ht="15.75" customHeight="1">
      <c r="B969" s="421"/>
      <c r="C969" s="421"/>
      <c r="E969" s="421"/>
      <c r="F969" s="422"/>
      <c r="G969" s="422"/>
      <c r="H969" s="422"/>
    </row>
    <row r="970" ht="15.75" customHeight="1">
      <c r="B970" s="421"/>
      <c r="C970" s="421"/>
      <c r="E970" s="421"/>
      <c r="F970" s="422"/>
      <c r="G970" s="422"/>
      <c r="H970" s="422"/>
    </row>
    <row r="971" ht="15.75" customHeight="1">
      <c r="B971" s="421"/>
      <c r="C971" s="421"/>
      <c r="E971" s="421"/>
      <c r="F971" s="422"/>
      <c r="G971" s="422"/>
      <c r="H971" s="422"/>
    </row>
    <row r="972" ht="15.75" customHeight="1">
      <c r="B972" s="421"/>
      <c r="C972" s="421"/>
      <c r="E972" s="421"/>
      <c r="F972" s="422"/>
      <c r="G972" s="422"/>
      <c r="H972" s="422"/>
    </row>
    <row r="973" ht="15.75" customHeight="1">
      <c r="B973" s="421"/>
      <c r="C973" s="421"/>
      <c r="E973" s="421"/>
      <c r="F973" s="422"/>
      <c r="G973" s="422"/>
      <c r="H973" s="422"/>
    </row>
    <row r="974" ht="15.75" customHeight="1">
      <c r="B974" s="421"/>
      <c r="C974" s="421"/>
      <c r="E974" s="421"/>
      <c r="F974" s="422"/>
      <c r="G974" s="422"/>
      <c r="H974" s="422"/>
    </row>
    <row r="975" ht="15.75" customHeight="1">
      <c r="B975" s="421"/>
      <c r="C975" s="421"/>
      <c r="E975" s="421"/>
      <c r="F975" s="422"/>
      <c r="G975" s="422"/>
      <c r="H975" s="422"/>
    </row>
    <row r="976" ht="15.75" customHeight="1">
      <c r="B976" s="421"/>
      <c r="C976" s="421"/>
      <c r="E976" s="421"/>
      <c r="F976" s="422"/>
      <c r="G976" s="422"/>
      <c r="H976" s="422"/>
    </row>
    <row r="977" ht="15.75" customHeight="1">
      <c r="B977" s="421"/>
      <c r="C977" s="421"/>
      <c r="E977" s="421"/>
      <c r="F977" s="422"/>
      <c r="G977" s="422"/>
      <c r="H977" s="422"/>
    </row>
    <row r="978" ht="15.75" customHeight="1">
      <c r="B978" s="421"/>
      <c r="C978" s="421"/>
      <c r="E978" s="421"/>
      <c r="F978" s="422"/>
      <c r="G978" s="422"/>
      <c r="H978" s="422"/>
    </row>
    <row r="979" ht="15.75" customHeight="1">
      <c r="B979" s="421"/>
      <c r="C979" s="421"/>
      <c r="E979" s="421"/>
      <c r="F979" s="422"/>
      <c r="G979" s="422"/>
      <c r="H979" s="422"/>
    </row>
    <row r="980" ht="15.75" customHeight="1">
      <c r="B980" s="421"/>
      <c r="C980" s="421"/>
      <c r="E980" s="421"/>
      <c r="F980" s="422"/>
      <c r="G980" s="422"/>
      <c r="H980" s="422"/>
    </row>
    <row r="981" ht="15.75" customHeight="1">
      <c r="B981" s="421"/>
      <c r="C981" s="421"/>
      <c r="E981" s="421"/>
      <c r="F981" s="422"/>
      <c r="G981" s="422"/>
      <c r="H981" s="422"/>
    </row>
    <row r="982" ht="15.75" customHeight="1">
      <c r="B982" s="421"/>
      <c r="C982" s="421"/>
      <c r="E982" s="421"/>
      <c r="F982" s="422"/>
      <c r="G982" s="422"/>
      <c r="H982" s="422"/>
    </row>
    <row r="983" ht="15.75" customHeight="1">
      <c r="B983" s="421"/>
      <c r="C983" s="421"/>
      <c r="E983" s="421"/>
      <c r="F983" s="422"/>
      <c r="G983" s="422"/>
      <c r="H983" s="422"/>
    </row>
    <row r="984" ht="15.75" customHeight="1">
      <c r="B984" s="421"/>
      <c r="C984" s="421"/>
      <c r="E984" s="421"/>
      <c r="F984" s="422"/>
      <c r="G984" s="422"/>
      <c r="H984" s="422"/>
    </row>
    <row r="985" ht="15.75" customHeight="1">
      <c r="B985" s="421"/>
      <c r="C985" s="421"/>
      <c r="E985" s="421"/>
      <c r="F985" s="422"/>
      <c r="G985" s="422"/>
      <c r="H985" s="422"/>
    </row>
    <row r="986" ht="15.75" customHeight="1">
      <c r="B986" s="421"/>
      <c r="C986" s="421"/>
      <c r="E986" s="421"/>
      <c r="F986" s="422"/>
      <c r="G986" s="422"/>
      <c r="H986" s="422"/>
    </row>
    <row r="987" ht="15.75" customHeight="1">
      <c r="B987" s="421"/>
      <c r="C987" s="421"/>
      <c r="E987" s="421"/>
      <c r="F987" s="422"/>
      <c r="G987" s="422"/>
      <c r="H987" s="422"/>
    </row>
    <row r="988" ht="15.75" customHeight="1">
      <c r="B988" s="421"/>
      <c r="C988" s="421"/>
      <c r="E988" s="421"/>
      <c r="F988" s="422"/>
      <c r="G988" s="422"/>
      <c r="H988" s="422"/>
    </row>
    <row r="989" ht="15.75" customHeight="1">
      <c r="B989" s="421"/>
      <c r="C989" s="421"/>
      <c r="E989" s="421"/>
      <c r="F989" s="422"/>
      <c r="G989" s="422"/>
      <c r="H989" s="422"/>
    </row>
    <row r="990" ht="15.75" customHeight="1">
      <c r="B990" s="421"/>
      <c r="C990" s="421"/>
      <c r="E990" s="421"/>
      <c r="F990" s="422"/>
      <c r="G990" s="422"/>
      <c r="H990" s="422"/>
    </row>
    <row r="991" ht="15.75" customHeight="1">
      <c r="B991" s="421"/>
      <c r="C991" s="421"/>
      <c r="E991" s="421"/>
      <c r="F991" s="422"/>
      <c r="G991" s="422"/>
      <c r="H991" s="422"/>
    </row>
    <row r="992" ht="15.75" customHeight="1">
      <c r="B992" s="421"/>
      <c r="C992" s="421"/>
      <c r="E992" s="421"/>
      <c r="F992" s="422"/>
      <c r="G992" s="422"/>
      <c r="H992" s="422"/>
    </row>
    <row r="993" ht="15.75" customHeight="1">
      <c r="B993" s="421"/>
      <c r="C993" s="421"/>
      <c r="E993" s="421"/>
      <c r="F993" s="422"/>
      <c r="G993" s="422"/>
      <c r="H993" s="422"/>
    </row>
    <row r="994" ht="15.75" customHeight="1">
      <c r="B994" s="421"/>
      <c r="C994" s="421"/>
      <c r="E994" s="421"/>
      <c r="F994" s="422"/>
      <c r="G994" s="422"/>
      <c r="H994" s="422"/>
    </row>
    <row r="995" ht="15.75" customHeight="1">
      <c r="B995" s="421"/>
      <c r="C995" s="421"/>
      <c r="E995" s="421"/>
      <c r="F995" s="422"/>
      <c r="G995" s="422"/>
      <c r="H995" s="422"/>
    </row>
    <row r="996" ht="15.75" customHeight="1">
      <c r="B996" s="421"/>
      <c r="C996" s="421"/>
      <c r="E996" s="421"/>
      <c r="F996" s="422"/>
      <c r="G996" s="422"/>
      <c r="H996" s="422"/>
    </row>
    <row r="997" ht="15.75" customHeight="1">
      <c r="B997" s="421"/>
      <c r="C997" s="421"/>
      <c r="E997" s="421"/>
      <c r="F997" s="422"/>
      <c r="G997" s="422"/>
      <c r="H997" s="422"/>
    </row>
    <row r="998" ht="15.75" customHeight="1">
      <c r="B998" s="421"/>
      <c r="C998" s="421"/>
      <c r="E998" s="421"/>
      <c r="F998" s="422"/>
      <c r="G998" s="422"/>
      <c r="H998" s="422"/>
    </row>
    <row r="999" ht="15.75" customHeight="1">
      <c r="B999" s="421"/>
      <c r="C999" s="421"/>
      <c r="E999" s="421"/>
      <c r="F999" s="422"/>
      <c r="G999" s="422"/>
      <c r="H999" s="422"/>
    </row>
    <row r="1000" ht="15.75" customHeight="1">
      <c r="B1000" s="421"/>
      <c r="C1000" s="421"/>
      <c r="E1000" s="421"/>
      <c r="F1000" s="422"/>
      <c r="G1000" s="422"/>
      <c r="H1000" s="422"/>
    </row>
  </sheetData>
  <mergeCells count="23">
    <mergeCell ref="A2:B2"/>
    <mergeCell ref="A3:I3"/>
    <mergeCell ref="A4:I4"/>
    <mergeCell ref="A9:C9"/>
    <mergeCell ref="E12:F12"/>
    <mergeCell ref="K12:L12"/>
    <mergeCell ref="N12:O12"/>
    <mergeCell ref="A12:C12"/>
    <mergeCell ref="A16:C16"/>
    <mergeCell ref="A27:C27"/>
    <mergeCell ref="A33:C33"/>
    <mergeCell ref="A34:C34"/>
    <mergeCell ref="A44:C44"/>
    <mergeCell ref="A71:C71"/>
    <mergeCell ref="B176:C176"/>
    <mergeCell ref="B196:C196"/>
    <mergeCell ref="A94:B94"/>
    <mergeCell ref="A95:C95"/>
    <mergeCell ref="A110:C110"/>
    <mergeCell ref="A113:C113"/>
    <mergeCell ref="A121:C121"/>
    <mergeCell ref="A141:C141"/>
    <mergeCell ref="B155:C155"/>
  </mergeCells>
  <dataValidations>
    <dataValidation type="list" allowBlank="1" showErrorMessage="1" sqref="I8 I10:I11 I13:I154 I156:I175 I177:I248">
      <formula1>$O$2:$O$6</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0.63"/>
    <col customWidth="1" min="2" max="2" width="68.5"/>
    <col customWidth="1" min="3" max="3" width="94.63"/>
    <col customWidth="1" min="4" max="4" width="50.63"/>
    <col customWidth="1" min="5" max="5" width="28.5"/>
    <col customWidth="1" min="6" max="6" width="19.88"/>
    <col customWidth="1" min="7" max="7" width="57.5"/>
    <col customWidth="1" min="8" max="8" width="23.5"/>
    <col customWidth="1" min="9" max="9" width="10.63"/>
    <col customWidth="1" min="10" max="10" width="10.5"/>
    <col customWidth="1" min="11" max="11" width="9.38"/>
    <col customWidth="1" min="12" max="12" width="10.63"/>
  </cols>
  <sheetData>
    <row r="1" ht="15.75" customHeight="1">
      <c r="A1" s="335"/>
      <c r="B1" s="129"/>
      <c r="C1" s="129"/>
      <c r="D1" s="335"/>
      <c r="E1" s="129"/>
      <c r="F1" s="335"/>
      <c r="G1" s="335"/>
      <c r="H1" s="335"/>
      <c r="I1" s="335"/>
      <c r="J1" s="132"/>
      <c r="K1" s="132"/>
      <c r="L1" s="134"/>
      <c r="M1" s="134"/>
      <c r="N1" s="134"/>
      <c r="O1" s="134"/>
      <c r="P1" s="134"/>
      <c r="Q1" s="134"/>
      <c r="R1" s="134"/>
      <c r="S1" s="134"/>
      <c r="T1" s="134"/>
      <c r="U1" s="134"/>
      <c r="V1" s="134"/>
      <c r="W1" s="134"/>
      <c r="X1" s="134"/>
      <c r="Y1" s="134"/>
      <c r="Z1" s="134"/>
      <c r="AA1" s="135"/>
      <c r="AB1" s="135"/>
      <c r="AC1" s="135"/>
      <c r="AD1" s="135"/>
      <c r="AE1" s="135"/>
      <c r="AF1" s="135"/>
      <c r="AG1" s="135"/>
      <c r="AH1" s="135"/>
      <c r="AI1" s="135"/>
      <c r="AJ1" s="135"/>
      <c r="AK1" s="135"/>
      <c r="AL1" s="135"/>
      <c r="AM1" s="135"/>
      <c r="AN1" s="135"/>
      <c r="AO1" s="135"/>
      <c r="AP1" s="135"/>
      <c r="AQ1" s="135"/>
      <c r="AR1" s="135"/>
      <c r="AS1" s="135"/>
      <c r="AT1" s="135"/>
    </row>
    <row r="2" ht="15.75" customHeight="1">
      <c r="A2" s="336" t="s">
        <v>109</v>
      </c>
      <c r="B2" s="6"/>
      <c r="C2" s="138"/>
      <c r="D2" s="337"/>
      <c r="E2" s="138"/>
      <c r="F2" s="337"/>
      <c r="G2" s="337"/>
      <c r="H2" s="337"/>
      <c r="I2" s="338"/>
      <c r="J2" s="132"/>
      <c r="K2" s="132"/>
      <c r="L2" s="134"/>
      <c r="M2" s="134"/>
      <c r="N2" s="134"/>
      <c r="O2" s="140" t="s">
        <v>51</v>
      </c>
      <c r="P2" s="134"/>
      <c r="Q2" s="134"/>
      <c r="R2" s="134"/>
      <c r="S2" s="134"/>
      <c r="T2" s="134"/>
      <c r="U2" s="134"/>
      <c r="V2" s="134"/>
      <c r="W2" s="134"/>
      <c r="X2" s="134"/>
      <c r="Y2" s="134"/>
      <c r="Z2" s="134"/>
      <c r="AA2" s="135"/>
      <c r="AB2" s="135"/>
      <c r="AC2" s="135"/>
      <c r="AD2" s="135"/>
      <c r="AE2" s="135"/>
      <c r="AF2" s="135"/>
      <c r="AG2" s="135"/>
      <c r="AH2" s="135"/>
      <c r="AI2" s="135"/>
      <c r="AJ2" s="135"/>
      <c r="AK2" s="135"/>
      <c r="AL2" s="135"/>
      <c r="AM2" s="135"/>
      <c r="AN2" s="135"/>
      <c r="AO2" s="135"/>
      <c r="AP2" s="135"/>
      <c r="AQ2" s="135"/>
      <c r="AR2" s="135"/>
      <c r="AS2" s="135"/>
      <c r="AT2" s="135"/>
    </row>
    <row r="3" ht="15.75" customHeight="1">
      <c r="A3" s="296" t="s">
        <v>110</v>
      </c>
      <c r="B3" s="5"/>
      <c r="C3" s="5"/>
      <c r="D3" s="5"/>
      <c r="E3" s="5"/>
      <c r="F3" s="5"/>
      <c r="G3" s="5"/>
      <c r="H3" s="5"/>
      <c r="I3" s="6"/>
      <c r="J3" s="132"/>
      <c r="K3" s="132"/>
      <c r="L3" s="134"/>
      <c r="M3" s="134"/>
      <c r="N3" s="134"/>
      <c r="O3" s="144" t="s">
        <v>52</v>
      </c>
      <c r="P3" s="134"/>
      <c r="Q3" s="134"/>
      <c r="R3" s="134"/>
      <c r="S3" s="134"/>
      <c r="T3" s="134"/>
      <c r="U3" s="134"/>
      <c r="V3" s="134"/>
      <c r="W3" s="134"/>
      <c r="X3" s="134"/>
      <c r="Y3" s="134"/>
      <c r="Z3" s="134"/>
      <c r="AA3" s="135"/>
      <c r="AB3" s="135"/>
      <c r="AC3" s="135"/>
      <c r="AD3" s="135"/>
      <c r="AE3" s="135"/>
      <c r="AF3" s="135"/>
      <c r="AG3" s="135"/>
      <c r="AH3" s="135"/>
      <c r="AI3" s="135"/>
      <c r="AJ3" s="135"/>
      <c r="AK3" s="135"/>
      <c r="AL3" s="135"/>
      <c r="AM3" s="135"/>
      <c r="AN3" s="135"/>
      <c r="AO3" s="135"/>
      <c r="AP3" s="135"/>
      <c r="AQ3" s="135"/>
      <c r="AR3" s="135"/>
      <c r="AS3" s="135"/>
      <c r="AT3" s="135"/>
    </row>
    <row r="4" ht="15.75" customHeight="1">
      <c r="A4" s="339" t="s">
        <v>1808</v>
      </c>
      <c r="B4" s="5"/>
      <c r="C4" s="5"/>
      <c r="D4" s="5"/>
      <c r="E4" s="5"/>
      <c r="F4" s="5"/>
      <c r="G4" s="5"/>
      <c r="H4" s="5"/>
      <c r="I4" s="6"/>
      <c r="J4" s="132"/>
      <c r="K4" s="146"/>
      <c r="L4" s="134"/>
      <c r="M4" s="134"/>
      <c r="N4" s="134"/>
      <c r="O4" s="147" t="s">
        <v>53</v>
      </c>
      <c r="P4" s="134"/>
      <c r="Q4" s="134"/>
      <c r="R4" s="134"/>
      <c r="S4" s="134"/>
      <c r="T4" s="134"/>
      <c r="U4" s="134"/>
      <c r="V4" s="134"/>
      <c r="W4" s="134"/>
      <c r="X4" s="134"/>
      <c r="Y4" s="134"/>
      <c r="Z4" s="134"/>
      <c r="AA4" s="135"/>
      <c r="AB4" s="135"/>
      <c r="AC4" s="135"/>
      <c r="AD4" s="135"/>
      <c r="AE4" s="135"/>
      <c r="AF4" s="135"/>
      <c r="AG4" s="135"/>
      <c r="AH4" s="135"/>
      <c r="AI4" s="135"/>
      <c r="AJ4" s="135"/>
      <c r="AK4" s="135"/>
      <c r="AL4" s="135"/>
      <c r="AM4" s="135"/>
      <c r="AN4" s="135"/>
      <c r="AO4" s="135"/>
      <c r="AP4" s="135"/>
      <c r="AQ4" s="135"/>
      <c r="AR4" s="135"/>
      <c r="AS4" s="135"/>
      <c r="AT4" s="135"/>
    </row>
    <row r="5" ht="15.75" customHeight="1">
      <c r="A5" s="136" t="s">
        <v>51</v>
      </c>
      <c r="B5" s="340" t="s">
        <v>52</v>
      </c>
      <c r="C5" s="340" t="s">
        <v>53</v>
      </c>
      <c r="D5" s="341" t="s">
        <v>112</v>
      </c>
      <c r="E5" s="149" t="s">
        <v>113</v>
      </c>
      <c r="F5" s="263"/>
      <c r="G5" s="263"/>
      <c r="H5" s="263"/>
      <c r="I5" s="134"/>
      <c r="J5" s="342"/>
      <c r="K5" s="152"/>
      <c r="L5" s="154"/>
      <c r="M5" s="154"/>
      <c r="N5" s="134"/>
      <c r="O5" s="155" t="s">
        <v>54</v>
      </c>
      <c r="P5" s="134"/>
      <c r="Q5" s="134"/>
      <c r="R5" s="134"/>
      <c r="S5" s="134"/>
      <c r="T5" s="134"/>
      <c r="U5" s="134"/>
      <c r="V5" s="134"/>
      <c r="W5" s="134"/>
      <c r="X5" s="134"/>
      <c r="Y5" s="134"/>
      <c r="Z5" s="134"/>
      <c r="AA5" s="135"/>
      <c r="AB5" s="135"/>
      <c r="AC5" s="135"/>
      <c r="AD5" s="135"/>
      <c r="AE5" s="135"/>
      <c r="AF5" s="135"/>
      <c r="AG5" s="135"/>
      <c r="AH5" s="135"/>
      <c r="AI5" s="135"/>
      <c r="AJ5" s="135"/>
      <c r="AK5" s="135"/>
      <c r="AL5" s="135"/>
      <c r="AM5" s="135"/>
      <c r="AN5" s="135"/>
      <c r="AO5" s="135"/>
      <c r="AP5" s="135"/>
      <c r="AQ5" s="135"/>
      <c r="AR5" s="135"/>
      <c r="AS5" s="135"/>
      <c r="AT5" s="135"/>
    </row>
    <row r="6" ht="15.75" customHeight="1">
      <c r="A6" s="156">
        <f>COUNTIF(I10:I967,"Pass")</f>
        <v>67</v>
      </c>
      <c r="B6" s="275">
        <f>COUNTIF(I10:I967,"Fail")</f>
        <v>0</v>
      </c>
      <c r="C6" s="275">
        <f>COUNTIF(I10:I967,"Untested")</f>
        <v>0</v>
      </c>
      <c r="D6" s="343">
        <f>COUNTIF(I10:I967,"N/A")</f>
        <v>0</v>
      </c>
      <c r="E6" s="158">
        <f>SUM(A6:D6)</f>
        <v>67</v>
      </c>
      <c r="F6" s="263"/>
      <c r="G6" s="263"/>
      <c r="H6" s="263"/>
      <c r="I6" s="134"/>
      <c r="J6" s="132"/>
      <c r="K6" s="132"/>
      <c r="L6" s="134"/>
      <c r="M6" s="134"/>
      <c r="N6" s="134"/>
      <c r="O6" s="134"/>
      <c r="P6" s="134"/>
      <c r="Q6" s="134"/>
      <c r="R6" s="134"/>
      <c r="S6" s="134"/>
      <c r="T6" s="134"/>
      <c r="U6" s="134"/>
      <c r="V6" s="134"/>
      <c r="W6" s="134"/>
      <c r="X6" s="134"/>
      <c r="Y6" s="134"/>
      <c r="Z6" s="134"/>
      <c r="AA6" s="135"/>
      <c r="AB6" s="135"/>
      <c r="AC6" s="135"/>
      <c r="AD6" s="135"/>
      <c r="AE6" s="135"/>
      <c r="AF6" s="135"/>
      <c r="AG6" s="135"/>
      <c r="AH6" s="135"/>
      <c r="AI6" s="135"/>
      <c r="AJ6" s="135"/>
      <c r="AK6" s="135"/>
      <c r="AL6" s="135"/>
      <c r="AM6" s="135"/>
      <c r="AN6" s="135"/>
      <c r="AO6" s="135"/>
      <c r="AP6" s="135"/>
      <c r="AQ6" s="135"/>
      <c r="AR6" s="135"/>
      <c r="AS6" s="135"/>
      <c r="AT6" s="135"/>
    </row>
    <row r="7" ht="15.75" customHeight="1">
      <c r="A7" s="344"/>
      <c r="B7" s="138"/>
      <c r="C7" s="138"/>
      <c r="D7" s="337"/>
      <c r="E7" s="137"/>
      <c r="F7" s="337"/>
      <c r="G7" s="337"/>
      <c r="H7" s="337"/>
      <c r="I7" s="276"/>
      <c r="J7" s="146"/>
      <c r="K7" s="146"/>
      <c r="L7" s="335"/>
      <c r="M7" s="134"/>
      <c r="N7" s="134"/>
      <c r="O7" s="134"/>
      <c r="P7" s="134"/>
      <c r="Q7" s="134"/>
      <c r="R7" s="134"/>
      <c r="S7" s="134"/>
      <c r="T7" s="134"/>
      <c r="U7" s="134"/>
      <c r="V7" s="134"/>
      <c r="W7" s="134"/>
      <c r="X7" s="134"/>
      <c r="Y7" s="134"/>
      <c r="Z7" s="134"/>
      <c r="AA7" s="135"/>
      <c r="AB7" s="135"/>
      <c r="AC7" s="135"/>
      <c r="AD7" s="135"/>
      <c r="AE7" s="135"/>
      <c r="AF7" s="135"/>
      <c r="AG7" s="135"/>
      <c r="AH7" s="135"/>
      <c r="AI7" s="135"/>
      <c r="AJ7" s="135"/>
      <c r="AK7" s="135"/>
      <c r="AL7" s="135"/>
      <c r="AM7" s="135"/>
      <c r="AN7" s="135"/>
      <c r="AO7" s="135"/>
      <c r="AP7" s="135"/>
      <c r="AQ7" s="135"/>
      <c r="AR7" s="135"/>
      <c r="AS7" s="135"/>
      <c r="AT7" s="135"/>
    </row>
    <row r="8" ht="15.75" customHeight="1">
      <c r="A8" s="162" t="s">
        <v>114</v>
      </c>
      <c r="B8" s="164" t="s">
        <v>115</v>
      </c>
      <c r="C8" s="164" t="s">
        <v>116</v>
      </c>
      <c r="D8" s="345" t="s">
        <v>117</v>
      </c>
      <c r="E8" s="163" t="s">
        <v>118</v>
      </c>
      <c r="F8" s="163" t="s">
        <v>119</v>
      </c>
      <c r="G8" s="163" t="s">
        <v>120</v>
      </c>
      <c r="H8" s="163" t="s">
        <v>121</v>
      </c>
      <c r="I8" s="163" t="s">
        <v>122</v>
      </c>
      <c r="J8" s="165" t="s">
        <v>123</v>
      </c>
      <c r="K8" s="346" t="s">
        <v>124</v>
      </c>
      <c r="L8" s="346" t="s">
        <v>125</v>
      </c>
      <c r="M8" s="134"/>
      <c r="N8" s="134"/>
      <c r="O8" s="134"/>
      <c r="P8" s="134"/>
      <c r="Q8" s="134"/>
      <c r="R8" s="134"/>
      <c r="S8" s="134"/>
      <c r="T8" s="134"/>
      <c r="U8" s="134"/>
      <c r="V8" s="134"/>
      <c r="W8" s="134"/>
      <c r="X8" s="134"/>
      <c r="Y8" s="134"/>
      <c r="Z8" s="134"/>
      <c r="AA8" s="135"/>
      <c r="AB8" s="135"/>
      <c r="AC8" s="135"/>
      <c r="AD8" s="135"/>
      <c r="AE8" s="135"/>
      <c r="AF8" s="135"/>
      <c r="AG8" s="135"/>
      <c r="AH8" s="135"/>
      <c r="AI8" s="135"/>
      <c r="AJ8" s="135"/>
      <c r="AK8" s="135"/>
      <c r="AL8" s="135"/>
      <c r="AM8" s="135"/>
      <c r="AN8" s="135"/>
      <c r="AO8" s="135"/>
      <c r="AP8" s="135"/>
      <c r="AQ8" s="135"/>
      <c r="AR8" s="135"/>
      <c r="AS8" s="135"/>
      <c r="AT8" s="135"/>
    </row>
    <row r="9" ht="15.75" customHeight="1">
      <c r="A9" s="364" t="s">
        <v>6574</v>
      </c>
      <c r="B9" s="97"/>
      <c r="C9" s="97"/>
      <c r="D9" s="521"/>
      <c r="E9" s="168"/>
      <c r="F9" s="171"/>
      <c r="G9" s="171"/>
      <c r="H9" s="171"/>
      <c r="I9" s="171"/>
      <c r="J9" s="349"/>
      <c r="K9" s="350"/>
      <c r="L9" s="350"/>
      <c r="M9" s="172"/>
      <c r="N9" s="134"/>
      <c r="O9" s="134"/>
      <c r="P9" s="134"/>
      <c r="Q9" s="134"/>
      <c r="R9" s="134"/>
      <c r="S9" s="134"/>
      <c r="T9" s="134"/>
      <c r="U9" s="134"/>
      <c r="V9" s="134"/>
      <c r="W9" s="134"/>
      <c r="X9" s="134"/>
      <c r="Y9" s="134"/>
      <c r="Z9" s="134"/>
      <c r="AA9" s="135"/>
      <c r="AB9" s="135"/>
      <c r="AC9" s="135"/>
      <c r="AD9" s="135"/>
      <c r="AE9" s="135"/>
      <c r="AF9" s="135"/>
      <c r="AG9" s="135"/>
      <c r="AH9" s="135"/>
      <c r="AI9" s="135"/>
      <c r="AJ9" s="135"/>
      <c r="AK9" s="135"/>
      <c r="AL9" s="135"/>
      <c r="AM9" s="135"/>
      <c r="AN9" s="135"/>
      <c r="AO9" s="135"/>
      <c r="AP9" s="135"/>
      <c r="AQ9" s="135"/>
      <c r="AR9" s="135"/>
      <c r="AS9" s="135"/>
      <c r="AT9" s="135"/>
    </row>
    <row r="10" ht="15.75" customHeight="1">
      <c r="A10" s="351" t="s">
        <v>6575</v>
      </c>
      <c r="B10" s="394" t="s">
        <v>1811</v>
      </c>
      <c r="C10" s="394" t="s">
        <v>1812</v>
      </c>
      <c r="D10" s="354" t="s">
        <v>6576</v>
      </c>
      <c r="E10" s="394" t="s">
        <v>6577</v>
      </c>
      <c r="F10" s="522" t="s">
        <v>54</v>
      </c>
      <c r="G10" s="523" t="s">
        <v>1815</v>
      </c>
      <c r="H10" s="523" t="s">
        <v>1815</v>
      </c>
      <c r="I10" s="183" t="s">
        <v>51</v>
      </c>
      <c r="J10" s="206">
        <v>45375.0</v>
      </c>
      <c r="K10" s="356"/>
      <c r="L10" s="308" t="s">
        <v>1816</v>
      </c>
      <c r="M10" s="202"/>
      <c r="N10" s="202"/>
      <c r="O10" s="202"/>
      <c r="P10" s="202"/>
      <c r="Q10" s="202"/>
      <c r="R10" s="202"/>
      <c r="S10" s="202"/>
      <c r="T10" s="202"/>
      <c r="U10" s="202"/>
      <c r="V10" s="202"/>
      <c r="W10" s="202"/>
      <c r="X10" s="202"/>
      <c r="Y10" s="202"/>
      <c r="Z10" s="202"/>
      <c r="AA10" s="135"/>
      <c r="AB10" s="135"/>
      <c r="AC10" s="135"/>
      <c r="AD10" s="135"/>
      <c r="AE10" s="135"/>
      <c r="AF10" s="135"/>
      <c r="AG10" s="135"/>
      <c r="AH10" s="135"/>
      <c r="AI10" s="135"/>
      <c r="AJ10" s="135"/>
      <c r="AK10" s="135"/>
      <c r="AL10" s="135"/>
      <c r="AM10" s="135"/>
      <c r="AN10" s="135"/>
      <c r="AO10" s="135"/>
      <c r="AP10" s="135"/>
      <c r="AQ10" s="135"/>
      <c r="AR10" s="135"/>
      <c r="AS10" s="135"/>
      <c r="AT10" s="135"/>
    </row>
    <row r="11" ht="15.75" customHeight="1">
      <c r="A11" s="357" t="s">
        <v>6578</v>
      </c>
      <c r="B11" s="391" t="s">
        <v>1818</v>
      </c>
      <c r="C11" s="391" t="s">
        <v>1819</v>
      </c>
      <c r="D11" s="360" t="s">
        <v>6579</v>
      </c>
      <c r="E11" s="391" t="s">
        <v>6580</v>
      </c>
      <c r="F11" s="406" t="s">
        <v>54</v>
      </c>
      <c r="G11" s="407" t="s">
        <v>1821</v>
      </c>
      <c r="H11" s="407" t="s">
        <v>1821</v>
      </c>
      <c r="I11" s="183" t="s">
        <v>51</v>
      </c>
      <c r="J11" s="206">
        <v>45375.0</v>
      </c>
      <c r="K11" s="362"/>
      <c r="L11" s="308" t="s">
        <v>1816</v>
      </c>
      <c r="M11" s="363"/>
      <c r="N11" s="363"/>
      <c r="O11" s="363"/>
      <c r="P11" s="363"/>
      <c r="Q11" s="363"/>
      <c r="R11" s="363"/>
      <c r="S11" s="363"/>
      <c r="T11" s="363"/>
      <c r="U11" s="363"/>
      <c r="V11" s="363"/>
      <c r="W11" s="363"/>
      <c r="X11" s="363"/>
      <c r="Y11" s="363"/>
      <c r="Z11" s="363"/>
      <c r="AA11" s="135"/>
      <c r="AB11" s="135"/>
      <c r="AC11" s="135"/>
      <c r="AD11" s="135"/>
      <c r="AE11" s="135"/>
      <c r="AF11" s="135"/>
      <c r="AG11" s="135"/>
      <c r="AH11" s="135"/>
      <c r="AI11" s="135"/>
      <c r="AJ11" s="135"/>
      <c r="AK11" s="135"/>
      <c r="AL11" s="135"/>
      <c r="AM11" s="135"/>
      <c r="AN11" s="135"/>
      <c r="AO11" s="135"/>
      <c r="AP11" s="135"/>
      <c r="AQ11" s="135"/>
      <c r="AR11" s="135"/>
      <c r="AS11" s="135"/>
      <c r="AT11" s="135"/>
    </row>
    <row r="12" ht="15.75" customHeight="1">
      <c r="A12" s="364" t="s">
        <v>1822</v>
      </c>
      <c r="B12" s="97"/>
      <c r="C12" s="43"/>
      <c r="D12" s="524"/>
      <c r="E12" s="525"/>
      <c r="F12" s="43"/>
      <c r="G12" s="526"/>
      <c r="H12" s="527"/>
      <c r="I12" s="527"/>
      <c r="J12" s="527"/>
      <c r="K12" s="368"/>
      <c r="L12" s="43"/>
      <c r="M12" s="369"/>
      <c r="N12" s="369"/>
      <c r="P12" s="370"/>
      <c r="Q12" s="370"/>
      <c r="R12" s="370"/>
      <c r="S12" s="370"/>
      <c r="T12" s="370"/>
      <c r="U12" s="370"/>
      <c r="V12" s="370"/>
      <c r="W12" s="370"/>
      <c r="X12" s="370"/>
      <c r="Y12" s="370"/>
      <c r="Z12" s="370"/>
      <c r="AA12" s="370"/>
      <c r="AB12" s="370"/>
      <c r="AC12" s="370"/>
      <c r="AD12" s="370"/>
      <c r="AE12" s="370"/>
      <c r="AF12" s="370"/>
      <c r="AG12" s="370"/>
      <c r="AH12" s="370"/>
      <c r="AI12" s="370"/>
      <c r="AJ12" s="370"/>
      <c r="AK12" s="370"/>
      <c r="AL12" s="370"/>
      <c r="AM12" s="370"/>
      <c r="AN12" s="370"/>
      <c r="AO12" s="370"/>
      <c r="AP12" s="370"/>
      <c r="AQ12" s="370"/>
      <c r="AR12" s="370"/>
      <c r="AS12" s="370"/>
      <c r="AT12" s="370"/>
    </row>
    <row r="13" ht="15.75" customHeight="1">
      <c r="A13" s="357" t="s">
        <v>6581</v>
      </c>
      <c r="B13" s="391" t="s">
        <v>1824</v>
      </c>
      <c r="C13" s="391" t="s">
        <v>1825</v>
      </c>
      <c r="D13" s="360" t="s">
        <v>6582</v>
      </c>
      <c r="E13" s="391" t="s">
        <v>6580</v>
      </c>
      <c r="F13" s="406" t="s">
        <v>54</v>
      </c>
      <c r="G13" s="407" t="s">
        <v>1827</v>
      </c>
      <c r="H13" s="407" t="s">
        <v>1827</v>
      </c>
      <c r="I13" s="183" t="s">
        <v>51</v>
      </c>
      <c r="J13" s="206">
        <v>45375.0</v>
      </c>
      <c r="K13" s="371"/>
      <c r="L13" s="308" t="s">
        <v>1816</v>
      </c>
      <c r="M13" s="372"/>
      <c r="N13" s="372"/>
      <c r="O13" s="373"/>
      <c r="P13" s="374"/>
      <c r="Q13" s="374"/>
      <c r="R13" s="374"/>
      <c r="S13" s="374"/>
      <c r="T13" s="374"/>
      <c r="U13" s="374"/>
      <c r="V13" s="374"/>
      <c r="W13" s="374"/>
      <c r="X13" s="374"/>
      <c r="Y13" s="374"/>
      <c r="Z13" s="374"/>
      <c r="AA13" s="374"/>
      <c r="AB13" s="374"/>
      <c r="AC13" s="374"/>
      <c r="AD13" s="374"/>
      <c r="AE13" s="374"/>
      <c r="AF13" s="374"/>
      <c r="AG13" s="374"/>
      <c r="AH13" s="374"/>
      <c r="AI13" s="374"/>
      <c r="AJ13" s="374"/>
      <c r="AK13" s="374"/>
      <c r="AL13" s="374"/>
      <c r="AM13" s="374"/>
      <c r="AN13" s="374"/>
      <c r="AO13" s="374"/>
      <c r="AP13" s="374"/>
      <c r="AQ13" s="374"/>
      <c r="AR13" s="374"/>
      <c r="AS13" s="374"/>
      <c r="AT13" s="374"/>
    </row>
    <row r="14" ht="15.75" customHeight="1">
      <c r="A14" s="357" t="s">
        <v>6583</v>
      </c>
      <c r="B14" s="391" t="s">
        <v>5879</v>
      </c>
      <c r="C14" s="391" t="s">
        <v>5880</v>
      </c>
      <c r="D14" s="360" t="s">
        <v>6584</v>
      </c>
      <c r="E14" s="391" t="s">
        <v>6580</v>
      </c>
      <c r="F14" s="406" t="s">
        <v>54</v>
      </c>
      <c r="G14" s="407" t="s">
        <v>1837</v>
      </c>
      <c r="H14" s="407" t="s">
        <v>1837</v>
      </c>
      <c r="I14" s="183" t="s">
        <v>51</v>
      </c>
      <c r="J14" s="206">
        <v>45375.0</v>
      </c>
      <c r="K14" s="371"/>
      <c r="L14" s="308" t="s">
        <v>1816</v>
      </c>
      <c r="M14" s="372"/>
      <c r="N14" s="372"/>
      <c r="O14" s="373"/>
      <c r="P14" s="374"/>
      <c r="Q14" s="374"/>
      <c r="R14" s="374"/>
      <c r="S14" s="374"/>
      <c r="T14" s="374"/>
      <c r="U14" s="374"/>
      <c r="V14" s="374"/>
      <c r="W14" s="374"/>
      <c r="X14" s="374"/>
      <c r="Y14" s="374"/>
      <c r="Z14" s="374"/>
      <c r="AA14" s="374"/>
      <c r="AB14" s="374"/>
      <c r="AC14" s="374"/>
      <c r="AD14" s="374"/>
      <c r="AE14" s="374"/>
      <c r="AF14" s="374"/>
      <c r="AG14" s="374"/>
      <c r="AH14" s="374"/>
      <c r="AI14" s="374"/>
      <c r="AJ14" s="374"/>
      <c r="AK14" s="374"/>
      <c r="AL14" s="374"/>
      <c r="AM14" s="374"/>
      <c r="AN14" s="374"/>
      <c r="AO14" s="374"/>
      <c r="AP14" s="374"/>
      <c r="AQ14" s="374"/>
      <c r="AR14" s="374"/>
      <c r="AS14" s="374"/>
      <c r="AT14" s="374"/>
    </row>
    <row r="15" ht="15.75" customHeight="1">
      <c r="A15" s="357" t="s">
        <v>6585</v>
      </c>
      <c r="B15" s="391" t="s">
        <v>6586</v>
      </c>
      <c r="C15" s="391" t="s">
        <v>6587</v>
      </c>
      <c r="D15" s="359" t="s">
        <v>6588</v>
      </c>
      <c r="E15" s="391" t="s">
        <v>6580</v>
      </c>
      <c r="F15" s="406" t="s">
        <v>54</v>
      </c>
      <c r="G15" s="407" t="s">
        <v>1837</v>
      </c>
      <c r="H15" s="407" t="s">
        <v>1837</v>
      </c>
      <c r="I15" s="183" t="s">
        <v>51</v>
      </c>
      <c r="J15" s="206">
        <v>45375.0</v>
      </c>
      <c r="K15" s="371"/>
      <c r="L15" s="308" t="s">
        <v>1816</v>
      </c>
      <c r="M15" s="373"/>
      <c r="N15" s="373"/>
      <c r="O15" s="373"/>
      <c r="P15" s="374"/>
      <c r="Q15" s="374"/>
      <c r="R15" s="374"/>
      <c r="S15" s="374"/>
      <c r="T15" s="374"/>
      <c r="U15" s="374"/>
      <c r="V15" s="374"/>
      <c r="W15" s="374"/>
      <c r="X15" s="374"/>
      <c r="Y15" s="374"/>
      <c r="Z15" s="374"/>
      <c r="AA15" s="374"/>
      <c r="AB15" s="374"/>
      <c r="AC15" s="374"/>
      <c r="AD15" s="374"/>
      <c r="AE15" s="374"/>
      <c r="AF15" s="374"/>
      <c r="AG15" s="374"/>
      <c r="AH15" s="374"/>
      <c r="AI15" s="374"/>
      <c r="AJ15" s="374"/>
      <c r="AK15" s="374"/>
      <c r="AL15" s="374"/>
      <c r="AM15" s="374"/>
      <c r="AN15" s="374"/>
      <c r="AO15" s="374"/>
      <c r="AP15" s="374"/>
      <c r="AQ15" s="374"/>
      <c r="AR15" s="374"/>
      <c r="AS15" s="374"/>
      <c r="AT15" s="374"/>
    </row>
    <row r="16" ht="15.75" customHeight="1">
      <c r="A16" s="364" t="s">
        <v>6589</v>
      </c>
      <c r="B16" s="97"/>
      <c r="C16" s="43"/>
      <c r="D16" s="365"/>
      <c r="E16" s="379"/>
      <c r="F16" s="380"/>
      <c r="G16" s="380"/>
      <c r="H16" s="380"/>
      <c r="I16" s="365"/>
      <c r="J16" s="367"/>
      <c r="K16" s="375"/>
      <c r="L16" s="375"/>
      <c r="M16" s="369"/>
      <c r="N16" s="369"/>
      <c r="O16" s="369"/>
      <c r="P16" s="374"/>
      <c r="Q16" s="374"/>
      <c r="R16" s="374"/>
      <c r="S16" s="374"/>
      <c r="T16" s="374"/>
      <c r="U16" s="374"/>
      <c r="V16" s="374"/>
      <c r="W16" s="374"/>
      <c r="X16" s="374"/>
      <c r="Y16" s="374"/>
      <c r="Z16" s="374"/>
      <c r="AA16" s="374"/>
      <c r="AB16" s="374"/>
      <c r="AC16" s="374"/>
      <c r="AD16" s="374"/>
      <c r="AE16" s="374"/>
      <c r="AF16" s="374"/>
      <c r="AG16" s="374"/>
      <c r="AH16" s="374"/>
      <c r="AI16" s="374"/>
      <c r="AJ16" s="374"/>
      <c r="AK16" s="374"/>
      <c r="AL16" s="374"/>
      <c r="AM16" s="374"/>
      <c r="AN16" s="374"/>
      <c r="AO16" s="374"/>
      <c r="AP16" s="374"/>
      <c r="AQ16" s="374"/>
      <c r="AR16" s="374"/>
      <c r="AS16" s="374"/>
      <c r="AT16" s="374"/>
    </row>
    <row r="17" ht="15.75" customHeight="1">
      <c r="A17" s="357" t="s">
        <v>6590</v>
      </c>
      <c r="B17" s="391" t="s">
        <v>6591</v>
      </c>
      <c r="C17" s="391" t="s">
        <v>1841</v>
      </c>
      <c r="D17" s="360" t="s">
        <v>6592</v>
      </c>
      <c r="E17" s="391" t="s">
        <v>6580</v>
      </c>
      <c r="F17" s="406" t="s">
        <v>54</v>
      </c>
      <c r="G17" s="407" t="s">
        <v>1843</v>
      </c>
      <c r="H17" s="407" t="s">
        <v>1843</v>
      </c>
      <c r="I17" s="183" t="s">
        <v>51</v>
      </c>
      <c r="J17" s="206">
        <v>45375.0</v>
      </c>
      <c r="K17" s="371"/>
      <c r="L17" s="308" t="s">
        <v>1816</v>
      </c>
      <c r="M17" s="372"/>
      <c r="N17" s="372"/>
      <c r="O17" s="373"/>
      <c r="P17" s="376"/>
      <c r="Q17" s="376"/>
      <c r="R17" s="376"/>
      <c r="S17" s="376"/>
      <c r="T17" s="376"/>
      <c r="U17" s="376"/>
      <c r="V17" s="376"/>
      <c r="W17" s="376"/>
      <c r="X17" s="376"/>
      <c r="Y17" s="376"/>
      <c r="Z17" s="376"/>
      <c r="AA17" s="376"/>
      <c r="AB17" s="376"/>
      <c r="AC17" s="376"/>
      <c r="AD17" s="376"/>
      <c r="AE17" s="376"/>
      <c r="AF17" s="376"/>
      <c r="AG17" s="376"/>
      <c r="AH17" s="376"/>
      <c r="AI17" s="376"/>
      <c r="AJ17" s="376"/>
      <c r="AK17" s="376"/>
      <c r="AL17" s="376"/>
      <c r="AM17" s="376"/>
      <c r="AN17" s="376"/>
      <c r="AO17" s="376"/>
      <c r="AP17" s="376"/>
      <c r="AQ17" s="376"/>
      <c r="AR17" s="376"/>
      <c r="AS17" s="376"/>
      <c r="AT17" s="376"/>
    </row>
    <row r="18" ht="15.75" customHeight="1">
      <c r="A18" s="357" t="s">
        <v>6593</v>
      </c>
      <c r="B18" s="391" t="s">
        <v>6594</v>
      </c>
      <c r="C18" s="391" t="s">
        <v>5892</v>
      </c>
      <c r="D18" s="360" t="s">
        <v>6595</v>
      </c>
      <c r="E18" s="391" t="s">
        <v>6580</v>
      </c>
      <c r="F18" s="406" t="s">
        <v>54</v>
      </c>
      <c r="G18" s="407" t="s">
        <v>5894</v>
      </c>
      <c r="H18" s="407" t="s">
        <v>5894</v>
      </c>
      <c r="I18" s="183" t="s">
        <v>51</v>
      </c>
      <c r="J18" s="206">
        <v>45375.0</v>
      </c>
      <c r="K18" s="371"/>
      <c r="L18" s="308" t="s">
        <v>1816</v>
      </c>
      <c r="M18" s="372"/>
      <c r="N18" s="372"/>
      <c r="O18" s="373"/>
      <c r="P18" s="374"/>
      <c r="Q18" s="374"/>
      <c r="R18" s="374"/>
      <c r="S18" s="374"/>
      <c r="T18" s="374"/>
      <c r="U18" s="374"/>
      <c r="V18" s="374"/>
      <c r="W18" s="374"/>
      <c r="X18" s="374"/>
      <c r="Y18" s="374"/>
      <c r="Z18" s="374"/>
      <c r="AA18" s="374"/>
      <c r="AB18" s="374"/>
      <c r="AC18" s="374"/>
      <c r="AD18" s="374"/>
      <c r="AE18" s="374"/>
      <c r="AF18" s="374"/>
      <c r="AG18" s="374"/>
      <c r="AH18" s="374"/>
      <c r="AI18" s="374"/>
      <c r="AJ18" s="374"/>
      <c r="AK18" s="374"/>
      <c r="AL18" s="374"/>
      <c r="AM18" s="374"/>
      <c r="AN18" s="374"/>
      <c r="AO18" s="374"/>
      <c r="AP18" s="374"/>
      <c r="AQ18" s="374"/>
      <c r="AR18" s="374"/>
      <c r="AS18" s="374"/>
      <c r="AT18" s="374"/>
    </row>
    <row r="19" ht="15.75" customHeight="1">
      <c r="A19" s="357" t="s">
        <v>6596</v>
      </c>
      <c r="B19" s="391" t="s">
        <v>6597</v>
      </c>
      <c r="C19" s="391" t="s">
        <v>5897</v>
      </c>
      <c r="D19" s="360" t="s">
        <v>6598</v>
      </c>
      <c r="E19" s="391" t="s">
        <v>6580</v>
      </c>
      <c r="F19" s="406" t="s">
        <v>54</v>
      </c>
      <c r="G19" s="407" t="s">
        <v>5894</v>
      </c>
      <c r="H19" s="407" t="s">
        <v>5894</v>
      </c>
      <c r="I19" s="183" t="s">
        <v>51</v>
      </c>
      <c r="J19" s="206">
        <v>45375.0</v>
      </c>
      <c r="K19" s="371"/>
      <c r="L19" s="308" t="s">
        <v>1816</v>
      </c>
      <c r="M19" s="372"/>
      <c r="N19" s="372"/>
      <c r="O19" s="373"/>
      <c r="P19" s="374"/>
      <c r="Q19" s="374"/>
      <c r="R19" s="374"/>
      <c r="S19" s="374"/>
      <c r="T19" s="374"/>
      <c r="U19" s="374"/>
      <c r="V19" s="374"/>
      <c r="W19" s="374"/>
      <c r="X19" s="374"/>
      <c r="Y19" s="374"/>
      <c r="Z19" s="374"/>
      <c r="AA19" s="374"/>
      <c r="AB19" s="374"/>
      <c r="AC19" s="374"/>
      <c r="AD19" s="374"/>
      <c r="AE19" s="374"/>
      <c r="AF19" s="374"/>
      <c r="AG19" s="374"/>
      <c r="AH19" s="374"/>
      <c r="AI19" s="374"/>
      <c r="AJ19" s="374"/>
      <c r="AK19" s="374"/>
      <c r="AL19" s="374"/>
      <c r="AM19" s="374"/>
      <c r="AN19" s="374"/>
      <c r="AO19" s="374"/>
      <c r="AP19" s="374"/>
      <c r="AQ19" s="374"/>
      <c r="AR19" s="374"/>
      <c r="AS19" s="374"/>
      <c r="AT19" s="374"/>
    </row>
    <row r="20" ht="15.75" customHeight="1">
      <c r="A20" s="357" t="s">
        <v>6599</v>
      </c>
      <c r="B20" s="391" t="s">
        <v>6600</v>
      </c>
      <c r="C20" s="391" t="s">
        <v>1856</v>
      </c>
      <c r="D20" s="360" t="s">
        <v>6598</v>
      </c>
      <c r="E20" s="391" t="s">
        <v>6580</v>
      </c>
      <c r="F20" s="406" t="s">
        <v>54</v>
      </c>
      <c r="G20" s="407" t="s">
        <v>5894</v>
      </c>
      <c r="H20" s="407" t="s">
        <v>5894</v>
      </c>
      <c r="I20" s="183" t="s">
        <v>51</v>
      </c>
      <c r="J20" s="206">
        <v>45375.0</v>
      </c>
      <c r="K20" s="371"/>
      <c r="L20" s="308" t="s">
        <v>1816</v>
      </c>
      <c r="M20" s="372"/>
      <c r="N20" s="372"/>
      <c r="O20" s="373"/>
      <c r="P20" s="374"/>
      <c r="Q20" s="374"/>
      <c r="R20" s="374"/>
      <c r="S20" s="374"/>
      <c r="T20" s="374"/>
      <c r="U20" s="374"/>
      <c r="V20" s="374"/>
      <c r="W20" s="374"/>
      <c r="X20" s="374"/>
      <c r="Y20" s="374"/>
      <c r="Z20" s="374"/>
      <c r="AA20" s="374"/>
      <c r="AB20" s="374"/>
      <c r="AC20" s="374"/>
      <c r="AD20" s="374"/>
      <c r="AE20" s="374"/>
      <c r="AF20" s="374"/>
      <c r="AG20" s="374"/>
      <c r="AH20" s="374"/>
      <c r="AI20" s="374"/>
      <c r="AJ20" s="374"/>
      <c r="AK20" s="374"/>
      <c r="AL20" s="374"/>
      <c r="AM20" s="374"/>
      <c r="AN20" s="374"/>
      <c r="AO20" s="374"/>
      <c r="AP20" s="374"/>
      <c r="AQ20" s="374"/>
      <c r="AR20" s="374"/>
      <c r="AS20" s="374"/>
      <c r="AT20" s="374"/>
    </row>
    <row r="21" ht="15.75" customHeight="1">
      <c r="A21" s="357" t="s">
        <v>6601</v>
      </c>
      <c r="B21" s="391" t="s">
        <v>6602</v>
      </c>
      <c r="C21" s="391" t="s">
        <v>6603</v>
      </c>
      <c r="D21" s="360" t="s">
        <v>6604</v>
      </c>
      <c r="E21" s="391" t="s">
        <v>6580</v>
      </c>
      <c r="F21" s="406" t="s">
        <v>54</v>
      </c>
      <c r="G21" s="407" t="s">
        <v>5905</v>
      </c>
      <c r="H21" s="407" t="s">
        <v>5905</v>
      </c>
      <c r="I21" s="183" t="s">
        <v>51</v>
      </c>
      <c r="J21" s="206">
        <v>45375.0</v>
      </c>
      <c r="K21" s="371"/>
      <c r="L21" s="308" t="s">
        <v>1816</v>
      </c>
      <c r="M21" s="372"/>
      <c r="N21" s="372"/>
      <c r="O21" s="373"/>
      <c r="P21" s="374"/>
      <c r="Q21" s="374"/>
      <c r="R21" s="374"/>
      <c r="S21" s="374"/>
      <c r="T21" s="374"/>
      <c r="U21" s="374"/>
      <c r="V21" s="374"/>
      <c r="W21" s="374"/>
      <c r="X21" s="374"/>
      <c r="Y21" s="374"/>
      <c r="Z21" s="374"/>
      <c r="AA21" s="374"/>
      <c r="AB21" s="374"/>
      <c r="AC21" s="374"/>
      <c r="AD21" s="374"/>
      <c r="AE21" s="374"/>
      <c r="AF21" s="374"/>
      <c r="AG21" s="374"/>
      <c r="AH21" s="374"/>
      <c r="AI21" s="374"/>
      <c r="AJ21" s="374"/>
      <c r="AK21" s="374"/>
      <c r="AL21" s="374"/>
      <c r="AM21" s="374"/>
      <c r="AN21" s="374"/>
      <c r="AO21" s="374"/>
      <c r="AP21" s="374"/>
      <c r="AQ21" s="374"/>
      <c r="AR21" s="374"/>
      <c r="AS21" s="374"/>
      <c r="AT21" s="374"/>
    </row>
    <row r="22" ht="15.75" customHeight="1">
      <c r="A22" s="357" t="s">
        <v>6605</v>
      </c>
      <c r="B22" s="391" t="s">
        <v>6606</v>
      </c>
      <c r="C22" s="391" t="s">
        <v>5908</v>
      </c>
      <c r="D22" s="360" t="s">
        <v>6607</v>
      </c>
      <c r="E22" s="391" t="s">
        <v>6580</v>
      </c>
      <c r="F22" s="406" t="s">
        <v>54</v>
      </c>
      <c r="G22" s="407" t="s">
        <v>5910</v>
      </c>
      <c r="H22" s="407" t="s">
        <v>5910</v>
      </c>
      <c r="I22" s="183" t="s">
        <v>51</v>
      </c>
      <c r="J22" s="206">
        <v>45375.0</v>
      </c>
      <c r="K22" s="371"/>
      <c r="L22" s="308" t="s">
        <v>1816</v>
      </c>
      <c r="M22" s="372"/>
      <c r="N22" s="372"/>
      <c r="O22" s="373"/>
      <c r="P22" s="374"/>
      <c r="Q22" s="374"/>
      <c r="R22" s="374"/>
      <c r="S22" s="374"/>
      <c r="T22" s="374"/>
      <c r="U22" s="374"/>
      <c r="V22" s="374"/>
      <c r="W22" s="374"/>
      <c r="X22" s="374"/>
      <c r="Y22" s="374"/>
      <c r="Z22" s="374"/>
      <c r="AA22" s="374"/>
      <c r="AB22" s="374"/>
      <c r="AC22" s="374"/>
      <c r="AD22" s="374"/>
      <c r="AE22" s="374"/>
      <c r="AF22" s="374"/>
      <c r="AG22" s="374"/>
      <c r="AH22" s="374"/>
      <c r="AI22" s="374"/>
      <c r="AJ22" s="374"/>
      <c r="AK22" s="374"/>
      <c r="AL22" s="374"/>
      <c r="AM22" s="374"/>
      <c r="AN22" s="374"/>
      <c r="AO22" s="374"/>
      <c r="AP22" s="374"/>
      <c r="AQ22" s="374"/>
      <c r="AR22" s="374"/>
      <c r="AS22" s="374"/>
      <c r="AT22" s="374"/>
    </row>
    <row r="23" ht="15.75" customHeight="1">
      <c r="A23" s="357" t="s">
        <v>6608</v>
      </c>
      <c r="B23" s="391" t="s">
        <v>6609</v>
      </c>
      <c r="C23" s="391" t="s">
        <v>5913</v>
      </c>
      <c r="D23" s="360" t="s">
        <v>6610</v>
      </c>
      <c r="E23" s="391" t="s">
        <v>6580</v>
      </c>
      <c r="F23" s="406" t="s">
        <v>54</v>
      </c>
      <c r="G23" s="407" t="s">
        <v>5915</v>
      </c>
      <c r="H23" s="407" t="s">
        <v>5915</v>
      </c>
      <c r="I23" s="183" t="s">
        <v>51</v>
      </c>
      <c r="J23" s="206">
        <v>45375.0</v>
      </c>
      <c r="K23" s="371"/>
      <c r="L23" s="308" t="s">
        <v>1816</v>
      </c>
      <c r="M23" s="372"/>
      <c r="N23" s="372"/>
      <c r="O23" s="373"/>
      <c r="P23" s="374"/>
      <c r="Q23" s="374"/>
      <c r="R23" s="374"/>
      <c r="S23" s="374"/>
      <c r="T23" s="374"/>
      <c r="U23" s="374"/>
      <c r="V23" s="374"/>
      <c r="W23" s="374"/>
      <c r="X23" s="374"/>
      <c r="Y23" s="374"/>
      <c r="Z23" s="374"/>
      <c r="AA23" s="374"/>
      <c r="AB23" s="374"/>
      <c r="AC23" s="374"/>
      <c r="AD23" s="374"/>
      <c r="AE23" s="374"/>
      <c r="AF23" s="374"/>
      <c r="AG23" s="374"/>
      <c r="AH23" s="374"/>
      <c r="AI23" s="374"/>
      <c r="AJ23" s="374"/>
      <c r="AK23" s="374"/>
      <c r="AL23" s="374"/>
      <c r="AM23" s="374"/>
      <c r="AN23" s="374"/>
      <c r="AO23" s="374"/>
      <c r="AP23" s="374"/>
      <c r="AQ23" s="374"/>
      <c r="AR23" s="374"/>
      <c r="AS23" s="374"/>
      <c r="AT23" s="374"/>
    </row>
    <row r="24" ht="15.75" customHeight="1">
      <c r="A24" s="357" t="s">
        <v>6611</v>
      </c>
      <c r="B24" s="391" t="s">
        <v>6612</v>
      </c>
      <c r="C24" s="391" t="s">
        <v>5918</v>
      </c>
      <c r="D24" s="360" t="s">
        <v>6613</v>
      </c>
      <c r="E24" s="391" t="s">
        <v>6580</v>
      </c>
      <c r="F24" s="406" t="s">
        <v>54</v>
      </c>
      <c r="G24" s="407" t="s">
        <v>1843</v>
      </c>
      <c r="H24" s="407" t="s">
        <v>1843</v>
      </c>
      <c r="I24" s="183" t="s">
        <v>51</v>
      </c>
      <c r="J24" s="206">
        <v>45375.0</v>
      </c>
      <c r="K24" s="371"/>
      <c r="L24" s="308" t="s">
        <v>1816</v>
      </c>
      <c r="M24" s="372"/>
      <c r="N24" s="372"/>
      <c r="O24" s="373"/>
      <c r="P24" s="374"/>
      <c r="Q24" s="374"/>
      <c r="R24" s="374"/>
      <c r="S24" s="374"/>
      <c r="T24" s="374"/>
      <c r="U24" s="374"/>
      <c r="V24" s="374"/>
      <c r="W24" s="374"/>
      <c r="X24" s="374"/>
      <c r="Y24" s="374"/>
      <c r="Z24" s="374"/>
      <c r="AA24" s="374"/>
      <c r="AB24" s="374"/>
      <c r="AC24" s="374"/>
      <c r="AD24" s="374"/>
      <c r="AE24" s="374"/>
      <c r="AF24" s="374"/>
      <c r="AG24" s="374"/>
      <c r="AH24" s="374"/>
      <c r="AI24" s="374"/>
      <c r="AJ24" s="374"/>
      <c r="AK24" s="374"/>
      <c r="AL24" s="374"/>
      <c r="AM24" s="374"/>
      <c r="AN24" s="374"/>
      <c r="AO24" s="374"/>
      <c r="AP24" s="374"/>
      <c r="AQ24" s="374"/>
      <c r="AR24" s="374"/>
      <c r="AS24" s="374"/>
      <c r="AT24" s="374"/>
    </row>
    <row r="25" ht="15.75" customHeight="1">
      <c r="A25" s="357" t="s">
        <v>6614</v>
      </c>
      <c r="B25" s="391" t="s">
        <v>6615</v>
      </c>
      <c r="C25" s="391" t="s">
        <v>5921</v>
      </c>
      <c r="D25" s="360" t="s">
        <v>6616</v>
      </c>
      <c r="E25" s="391" t="s">
        <v>6580</v>
      </c>
      <c r="F25" s="406" t="s">
        <v>54</v>
      </c>
      <c r="G25" s="407" t="s">
        <v>1843</v>
      </c>
      <c r="H25" s="407" t="s">
        <v>1843</v>
      </c>
      <c r="I25" s="183" t="s">
        <v>51</v>
      </c>
      <c r="J25" s="206">
        <v>45375.0</v>
      </c>
      <c r="K25" s="371"/>
      <c r="L25" s="308" t="s">
        <v>1816</v>
      </c>
      <c r="M25" s="372"/>
      <c r="N25" s="372"/>
      <c r="O25" s="373"/>
      <c r="P25" s="374"/>
      <c r="Q25" s="374"/>
      <c r="R25" s="374"/>
      <c r="S25" s="374"/>
      <c r="T25" s="374"/>
      <c r="U25" s="374"/>
      <c r="V25" s="374"/>
      <c r="W25" s="374"/>
      <c r="X25" s="374"/>
      <c r="Y25" s="374"/>
      <c r="Z25" s="374"/>
      <c r="AA25" s="374"/>
      <c r="AB25" s="374"/>
      <c r="AC25" s="374"/>
      <c r="AD25" s="374"/>
      <c r="AE25" s="374"/>
      <c r="AF25" s="374"/>
      <c r="AG25" s="374"/>
      <c r="AH25" s="374"/>
      <c r="AI25" s="374"/>
      <c r="AJ25" s="374"/>
      <c r="AK25" s="374"/>
      <c r="AL25" s="374"/>
      <c r="AM25" s="374"/>
      <c r="AN25" s="374"/>
      <c r="AO25" s="374"/>
      <c r="AP25" s="374"/>
      <c r="AQ25" s="374"/>
      <c r="AR25" s="374"/>
      <c r="AS25" s="374"/>
      <c r="AT25" s="374"/>
    </row>
    <row r="26" ht="15.75" customHeight="1">
      <c r="A26" s="357" t="s">
        <v>6617</v>
      </c>
      <c r="B26" s="391" t="s">
        <v>6618</v>
      </c>
      <c r="C26" s="391" t="s">
        <v>5923</v>
      </c>
      <c r="D26" s="360" t="s">
        <v>6619</v>
      </c>
      <c r="E26" s="391" t="s">
        <v>6580</v>
      </c>
      <c r="F26" s="407" t="s">
        <v>54</v>
      </c>
      <c r="G26" s="407" t="s">
        <v>1843</v>
      </c>
      <c r="H26" s="407" t="s">
        <v>1843</v>
      </c>
      <c r="I26" s="183" t="s">
        <v>51</v>
      </c>
      <c r="J26" s="206">
        <v>45375.0</v>
      </c>
      <c r="K26" s="371"/>
      <c r="L26" s="308" t="s">
        <v>1816</v>
      </c>
      <c r="M26" s="372"/>
      <c r="N26" s="372"/>
      <c r="O26" s="373"/>
      <c r="P26" s="376"/>
      <c r="Q26" s="374"/>
      <c r="R26" s="374"/>
      <c r="S26" s="374"/>
      <c r="T26" s="374"/>
      <c r="U26" s="374"/>
      <c r="V26" s="374"/>
      <c r="W26" s="374"/>
      <c r="X26" s="374"/>
      <c r="Y26" s="374"/>
      <c r="Z26" s="374"/>
      <c r="AA26" s="374"/>
      <c r="AB26" s="374"/>
      <c r="AC26" s="374"/>
      <c r="AD26" s="374"/>
      <c r="AE26" s="374"/>
      <c r="AF26" s="374"/>
      <c r="AG26" s="374"/>
      <c r="AH26" s="374"/>
      <c r="AI26" s="374"/>
      <c r="AJ26" s="374"/>
      <c r="AK26" s="374"/>
      <c r="AL26" s="374"/>
      <c r="AM26" s="374"/>
      <c r="AN26" s="374"/>
      <c r="AO26" s="374"/>
      <c r="AP26" s="374"/>
      <c r="AQ26" s="374"/>
      <c r="AR26" s="374"/>
      <c r="AS26" s="374"/>
      <c r="AT26" s="374"/>
    </row>
    <row r="27" ht="15.75" customHeight="1">
      <c r="A27" s="528" t="s">
        <v>6620</v>
      </c>
      <c r="B27" s="5"/>
      <c r="C27" s="6"/>
      <c r="D27" s="529"/>
      <c r="E27" s="530"/>
      <c r="F27" s="531"/>
      <c r="G27" s="532"/>
      <c r="H27" s="408"/>
      <c r="I27" s="157"/>
      <c r="J27" s="533"/>
      <c r="K27" s="371"/>
      <c r="L27" s="378"/>
      <c r="M27" s="372"/>
      <c r="N27" s="372"/>
      <c r="O27" s="373"/>
      <c r="P27" s="374"/>
      <c r="Q27" s="374"/>
      <c r="R27" s="374"/>
      <c r="S27" s="374"/>
      <c r="T27" s="374"/>
      <c r="U27" s="374"/>
      <c r="V27" s="374"/>
      <c r="W27" s="374"/>
      <c r="X27" s="374"/>
      <c r="Y27" s="374"/>
      <c r="Z27" s="374"/>
      <c r="AA27" s="374"/>
      <c r="AB27" s="374"/>
      <c r="AC27" s="374"/>
      <c r="AD27" s="374"/>
      <c r="AE27" s="374"/>
      <c r="AF27" s="374"/>
      <c r="AG27" s="374"/>
      <c r="AH27" s="374"/>
      <c r="AI27" s="374"/>
      <c r="AJ27" s="374"/>
      <c r="AK27" s="374"/>
      <c r="AL27" s="374"/>
      <c r="AM27" s="374"/>
      <c r="AN27" s="374"/>
      <c r="AO27" s="374"/>
      <c r="AP27" s="374"/>
      <c r="AQ27" s="374"/>
      <c r="AR27" s="374"/>
      <c r="AS27" s="374"/>
      <c r="AT27" s="374"/>
    </row>
    <row r="28" ht="15.75" customHeight="1">
      <c r="A28" s="357" t="s">
        <v>6621</v>
      </c>
      <c r="B28" s="391" t="s">
        <v>6622</v>
      </c>
      <c r="C28" s="391" t="s">
        <v>6623</v>
      </c>
      <c r="D28" s="360" t="s">
        <v>6624</v>
      </c>
      <c r="E28" s="391" t="s">
        <v>6580</v>
      </c>
      <c r="F28" s="406" t="s">
        <v>54</v>
      </c>
      <c r="G28" s="407" t="s">
        <v>5929</v>
      </c>
      <c r="H28" s="407" t="s">
        <v>5929</v>
      </c>
      <c r="I28" s="183" t="s">
        <v>51</v>
      </c>
      <c r="J28" s="206">
        <v>45375.0</v>
      </c>
      <c r="K28" s="371"/>
      <c r="L28" s="308" t="s">
        <v>1816</v>
      </c>
      <c r="M28" s="372"/>
      <c r="N28" s="372"/>
      <c r="O28" s="373"/>
      <c r="P28" s="374"/>
      <c r="Q28" s="374"/>
      <c r="R28" s="374"/>
      <c r="S28" s="374"/>
      <c r="T28" s="374"/>
      <c r="U28" s="374"/>
      <c r="V28" s="374"/>
      <c r="W28" s="374"/>
      <c r="X28" s="374"/>
      <c r="Y28" s="374"/>
      <c r="Z28" s="374"/>
      <c r="AA28" s="374"/>
      <c r="AB28" s="374"/>
      <c r="AC28" s="374"/>
      <c r="AD28" s="374"/>
      <c r="AE28" s="374"/>
      <c r="AF28" s="374"/>
      <c r="AG28" s="374"/>
      <c r="AH28" s="374"/>
      <c r="AI28" s="374"/>
      <c r="AJ28" s="374"/>
      <c r="AK28" s="374"/>
      <c r="AL28" s="374"/>
      <c r="AM28" s="374"/>
      <c r="AN28" s="374"/>
      <c r="AO28" s="374"/>
      <c r="AP28" s="374"/>
      <c r="AQ28" s="374"/>
      <c r="AR28" s="374"/>
      <c r="AS28" s="374"/>
      <c r="AT28" s="374"/>
    </row>
    <row r="29" ht="15.75" customHeight="1">
      <c r="A29" s="357" t="s">
        <v>6625</v>
      </c>
      <c r="B29" s="391" t="s">
        <v>6626</v>
      </c>
      <c r="C29" s="391" t="s">
        <v>6627</v>
      </c>
      <c r="D29" s="360" t="s">
        <v>6628</v>
      </c>
      <c r="E29" s="391" t="s">
        <v>6580</v>
      </c>
      <c r="F29" s="406" t="s">
        <v>54</v>
      </c>
      <c r="G29" s="407" t="s">
        <v>5929</v>
      </c>
      <c r="H29" s="407" t="s">
        <v>5929</v>
      </c>
      <c r="I29" s="183" t="s">
        <v>51</v>
      </c>
      <c r="J29" s="206">
        <v>45375.0</v>
      </c>
      <c r="K29" s="371"/>
      <c r="L29" s="308" t="s">
        <v>1816</v>
      </c>
      <c r="M29" s="372"/>
      <c r="N29" s="372"/>
      <c r="O29" s="373"/>
      <c r="P29" s="374"/>
      <c r="Q29" s="374"/>
      <c r="R29" s="374"/>
      <c r="S29" s="374"/>
      <c r="T29" s="374"/>
      <c r="U29" s="374"/>
      <c r="V29" s="374"/>
      <c r="W29" s="374"/>
      <c r="X29" s="374"/>
      <c r="Y29" s="374"/>
      <c r="Z29" s="374"/>
      <c r="AA29" s="374"/>
      <c r="AB29" s="374"/>
      <c r="AC29" s="374"/>
      <c r="AD29" s="374"/>
      <c r="AE29" s="374"/>
      <c r="AF29" s="374"/>
      <c r="AG29" s="374"/>
      <c r="AH29" s="374"/>
      <c r="AI29" s="374"/>
      <c r="AJ29" s="374"/>
      <c r="AK29" s="374"/>
      <c r="AL29" s="374"/>
      <c r="AM29" s="374"/>
      <c r="AN29" s="374"/>
      <c r="AO29" s="374"/>
      <c r="AP29" s="374"/>
      <c r="AQ29" s="374"/>
      <c r="AR29" s="374"/>
      <c r="AS29" s="374"/>
      <c r="AT29" s="374"/>
    </row>
    <row r="30" ht="15.75" customHeight="1">
      <c r="A30" s="357" t="s">
        <v>6629</v>
      </c>
      <c r="B30" s="391" t="s">
        <v>6594</v>
      </c>
      <c r="C30" s="391" t="s">
        <v>5892</v>
      </c>
      <c r="D30" s="360" t="s">
        <v>5935</v>
      </c>
      <c r="E30" s="391" t="s">
        <v>6580</v>
      </c>
      <c r="F30" s="406" t="s">
        <v>54</v>
      </c>
      <c r="G30" s="407" t="s">
        <v>5894</v>
      </c>
      <c r="H30" s="407" t="s">
        <v>5894</v>
      </c>
      <c r="I30" s="183" t="s">
        <v>51</v>
      </c>
      <c r="J30" s="206">
        <v>45375.0</v>
      </c>
      <c r="K30" s="371"/>
      <c r="L30" s="308" t="s">
        <v>1816</v>
      </c>
      <c r="M30" s="372"/>
      <c r="N30" s="372"/>
      <c r="O30" s="373"/>
      <c r="P30" s="374"/>
      <c r="Q30" s="374"/>
      <c r="R30" s="374"/>
      <c r="S30" s="374"/>
      <c r="T30" s="374"/>
      <c r="U30" s="374"/>
      <c r="V30" s="374"/>
      <c r="W30" s="374"/>
      <c r="X30" s="374"/>
      <c r="Y30" s="374"/>
      <c r="Z30" s="374"/>
      <c r="AA30" s="374"/>
      <c r="AB30" s="374"/>
      <c r="AC30" s="374"/>
      <c r="AD30" s="374"/>
      <c r="AE30" s="374"/>
      <c r="AF30" s="374"/>
      <c r="AG30" s="374"/>
      <c r="AH30" s="374"/>
      <c r="AI30" s="374"/>
      <c r="AJ30" s="374"/>
      <c r="AK30" s="374"/>
      <c r="AL30" s="374"/>
      <c r="AM30" s="374"/>
      <c r="AN30" s="374"/>
      <c r="AO30" s="374"/>
      <c r="AP30" s="374"/>
      <c r="AQ30" s="374"/>
      <c r="AR30" s="374"/>
      <c r="AS30" s="374"/>
      <c r="AT30" s="374"/>
    </row>
    <row r="31" ht="15.75" customHeight="1">
      <c r="A31" s="357" t="s">
        <v>6630</v>
      </c>
      <c r="B31" s="391" t="s">
        <v>6631</v>
      </c>
      <c r="C31" s="391" t="s">
        <v>5938</v>
      </c>
      <c r="D31" s="360" t="s">
        <v>5939</v>
      </c>
      <c r="E31" s="391" t="s">
        <v>6580</v>
      </c>
      <c r="F31" s="406" t="s">
        <v>54</v>
      </c>
      <c r="G31" s="407" t="s">
        <v>1843</v>
      </c>
      <c r="H31" s="407" t="s">
        <v>1843</v>
      </c>
      <c r="I31" s="183" t="s">
        <v>51</v>
      </c>
      <c r="J31" s="206">
        <v>45375.0</v>
      </c>
      <c r="K31" s="371"/>
      <c r="L31" s="308" t="s">
        <v>1816</v>
      </c>
      <c r="M31" s="372"/>
      <c r="N31" s="372"/>
      <c r="O31" s="373"/>
      <c r="P31" s="374"/>
      <c r="Q31" s="374"/>
      <c r="R31" s="374"/>
      <c r="S31" s="374"/>
      <c r="T31" s="374"/>
      <c r="U31" s="374"/>
      <c r="V31" s="374"/>
      <c r="W31" s="374"/>
      <c r="X31" s="374"/>
      <c r="Y31" s="374"/>
      <c r="Z31" s="374"/>
      <c r="AA31" s="374"/>
      <c r="AB31" s="374"/>
      <c r="AC31" s="374"/>
      <c r="AD31" s="374"/>
      <c r="AE31" s="374"/>
      <c r="AF31" s="374"/>
      <c r="AG31" s="374"/>
      <c r="AH31" s="374"/>
      <c r="AI31" s="374"/>
      <c r="AJ31" s="374"/>
      <c r="AK31" s="374"/>
      <c r="AL31" s="374"/>
      <c r="AM31" s="374"/>
      <c r="AN31" s="374"/>
      <c r="AO31" s="374"/>
      <c r="AP31" s="374"/>
      <c r="AQ31" s="374"/>
      <c r="AR31" s="374"/>
      <c r="AS31" s="374"/>
      <c r="AT31" s="374"/>
    </row>
    <row r="32" ht="15.75" customHeight="1">
      <c r="A32" s="357" t="s">
        <v>6632</v>
      </c>
      <c r="B32" s="391" t="s">
        <v>6633</v>
      </c>
      <c r="C32" s="391" t="s">
        <v>5942</v>
      </c>
      <c r="D32" s="360" t="s">
        <v>5943</v>
      </c>
      <c r="E32" s="391" t="s">
        <v>6580</v>
      </c>
      <c r="F32" s="406" t="s">
        <v>54</v>
      </c>
      <c r="G32" s="407" t="s">
        <v>1843</v>
      </c>
      <c r="H32" s="407" t="s">
        <v>1843</v>
      </c>
      <c r="I32" s="183" t="s">
        <v>51</v>
      </c>
      <c r="J32" s="206">
        <v>45375.0</v>
      </c>
      <c r="K32" s="371"/>
      <c r="L32" s="308" t="s">
        <v>1816</v>
      </c>
      <c r="M32" s="372"/>
      <c r="N32" s="372"/>
      <c r="O32" s="373"/>
      <c r="P32" s="374"/>
      <c r="Q32" s="374"/>
      <c r="R32" s="374"/>
      <c r="S32" s="374"/>
      <c r="T32" s="374"/>
      <c r="U32" s="374"/>
      <c r="V32" s="374"/>
      <c r="W32" s="374"/>
      <c r="X32" s="374"/>
      <c r="Y32" s="374"/>
      <c r="Z32" s="374"/>
      <c r="AA32" s="374"/>
      <c r="AB32" s="374"/>
      <c r="AC32" s="374"/>
      <c r="AD32" s="374"/>
      <c r="AE32" s="374"/>
      <c r="AF32" s="374"/>
      <c r="AG32" s="374"/>
      <c r="AH32" s="374"/>
      <c r="AI32" s="374"/>
      <c r="AJ32" s="374"/>
      <c r="AK32" s="374"/>
      <c r="AL32" s="374"/>
      <c r="AM32" s="374"/>
      <c r="AN32" s="374"/>
      <c r="AO32" s="374"/>
      <c r="AP32" s="374"/>
      <c r="AQ32" s="374"/>
      <c r="AR32" s="374"/>
      <c r="AS32" s="374"/>
      <c r="AT32" s="374"/>
    </row>
    <row r="33" ht="15.75" customHeight="1">
      <c r="A33" s="528" t="s">
        <v>6634</v>
      </c>
      <c r="B33" s="5"/>
      <c r="C33" s="6"/>
      <c r="D33" s="529"/>
      <c r="E33" s="530"/>
      <c r="F33" s="531"/>
      <c r="G33" s="532"/>
      <c r="H33" s="408"/>
      <c r="I33" s="157"/>
      <c r="J33" s="533"/>
      <c r="K33" s="371"/>
      <c r="L33" s="378"/>
      <c r="M33" s="372"/>
      <c r="N33" s="372"/>
      <c r="O33" s="373"/>
      <c r="P33" s="374"/>
      <c r="Q33" s="374"/>
      <c r="R33" s="374"/>
      <c r="S33" s="374"/>
      <c r="T33" s="374"/>
      <c r="U33" s="374"/>
      <c r="V33" s="374"/>
      <c r="W33" s="374"/>
      <c r="X33" s="374"/>
      <c r="Y33" s="374"/>
      <c r="Z33" s="374"/>
      <c r="AA33" s="374"/>
      <c r="AB33" s="374"/>
      <c r="AC33" s="374"/>
      <c r="AD33" s="374"/>
      <c r="AE33" s="374"/>
      <c r="AF33" s="374"/>
      <c r="AG33" s="374"/>
      <c r="AH33" s="374"/>
      <c r="AI33" s="374"/>
      <c r="AJ33" s="374"/>
      <c r="AK33" s="374"/>
      <c r="AL33" s="374"/>
      <c r="AM33" s="374"/>
      <c r="AN33" s="374"/>
      <c r="AO33" s="374"/>
      <c r="AP33" s="374"/>
      <c r="AQ33" s="374"/>
      <c r="AR33" s="374"/>
      <c r="AS33" s="374"/>
      <c r="AT33" s="374"/>
    </row>
    <row r="34" ht="15.75" customHeight="1">
      <c r="A34" s="528" t="s">
        <v>1822</v>
      </c>
      <c r="B34" s="5"/>
      <c r="C34" s="6"/>
      <c r="D34" s="529"/>
      <c r="E34" s="530"/>
      <c r="F34" s="531"/>
      <c r="G34" s="532"/>
      <c r="H34" s="408"/>
      <c r="I34" s="157"/>
      <c r="J34" s="533"/>
      <c r="K34" s="371"/>
      <c r="L34" s="378"/>
      <c r="M34" s="372"/>
      <c r="N34" s="372"/>
      <c r="O34" s="373"/>
      <c r="P34" s="374"/>
      <c r="Q34" s="374"/>
      <c r="R34" s="374"/>
      <c r="S34" s="374"/>
      <c r="T34" s="374"/>
      <c r="U34" s="374"/>
      <c r="V34" s="374"/>
      <c r="W34" s="374"/>
      <c r="X34" s="374"/>
      <c r="Y34" s="374"/>
      <c r="Z34" s="374"/>
      <c r="AA34" s="374"/>
      <c r="AB34" s="374"/>
      <c r="AC34" s="374"/>
      <c r="AD34" s="374"/>
      <c r="AE34" s="374"/>
      <c r="AF34" s="374"/>
      <c r="AG34" s="374"/>
      <c r="AH34" s="374"/>
      <c r="AI34" s="374"/>
      <c r="AJ34" s="374"/>
      <c r="AK34" s="374"/>
      <c r="AL34" s="374"/>
      <c r="AM34" s="374"/>
      <c r="AN34" s="374"/>
      <c r="AO34" s="374"/>
      <c r="AP34" s="374"/>
      <c r="AQ34" s="374"/>
      <c r="AR34" s="374"/>
      <c r="AS34" s="374"/>
      <c r="AT34" s="374"/>
    </row>
    <row r="35" ht="15.75" customHeight="1">
      <c r="A35" s="357" t="s">
        <v>6635</v>
      </c>
      <c r="B35" s="391" t="s">
        <v>2179</v>
      </c>
      <c r="C35" s="391" t="s">
        <v>2180</v>
      </c>
      <c r="D35" s="360" t="s">
        <v>6636</v>
      </c>
      <c r="E35" s="391" t="s">
        <v>6637</v>
      </c>
      <c r="F35" s="406" t="s">
        <v>2183</v>
      </c>
      <c r="G35" s="407" t="s">
        <v>5947</v>
      </c>
      <c r="H35" s="407" t="s">
        <v>5947</v>
      </c>
      <c r="I35" s="183" t="s">
        <v>51</v>
      </c>
      <c r="J35" s="206">
        <v>45375.0</v>
      </c>
      <c r="K35" s="371"/>
      <c r="L35" s="308" t="s">
        <v>1816</v>
      </c>
      <c r="M35" s="372"/>
      <c r="N35" s="372"/>
      <c r="O35" s="373"/>
      <c r="P35" s="374"/>
      <c r="Q35" s="374"/>
      <c r="R35" s="374"/>
      <c r="S35" s="374"/>
      <c r="T35" s="374"/>
      <c r="U35" s="374"/>
      <c r="V35" s="374"/>
      <c r="W35" s="374"/>
      <c r="X35" s="374"/>
      <c r="Y35" s="374"/>
      <c r="Z35" s="374"/>
      <c r="AA35" s="374"/>
      <c r="AB35" s="374"/>
      <c r="AC35" s="374"/>
      <c r="AD35" s="374"/>
      <c r="AE35" s="374"/>
      <c r="AF35" s="374"/>
      <c r="AG35" s="374"/>
      <c r="AH35" s="374"/>
      <c r="AI35" s="374"/>
      <c r="AJ35" s="374"/>
      <c r="AK35" s="374"/>
      <c r="AL35" s="374"/>
      <c r="AM35" s="374"/>
      <c r="AN35" s="374"/>
      <c r="AO35" s="374"/>
      <c r="AP35" s="374"/>
      <c r="AQ35" s="374"/>
      <c r="AR35" s="374"/>
      <c r="AS35" s="374"/>
      <c r="AT35" s="374"/>
    </row>
    <row r="36" ht="15.75" customHeight="1">
      <c r="A36" s="357" t="s">
        <v>6638</v>
      </c>
      <c r="B36" s="391" t="s">
        <v>2179</v>
      </c>
      <c r="C36" s="391" t="s">
        <v>2189</v>
      </c>
      <c r="D36" s="360" t="s">
        <v>6639</v>
      </c>
      <c r="E36" s="391" t="s">
        <v>6637</v>
      </c>
      <c r="F36" s="406" t="s">
        <v>2191</v>
      </c>
      <c r="G36" s="407" t="s">
        <v>6640</v>
      </c>
      <c r="H36" s="407" t="s">
        <v>6640</v>
      </c>
      <c r="I36" s="183" t="s">
        <v>51</v>
      </c>
      <c r="J36" s="206">
        <v>45375.0</v>
      </c>
      <c r="K36" s="371"/>
      <c r="L36" s="308" t="s">
        <v>1816</v>
      </c>
      <c r="M36" s="372"/>
      <c r="N36" s="372"/>
      <c r="O36" s="373"/>
      <c r="P36" s="374"/>
      <c r="Q36" s="374"/>
      <c r="R36" s="374"/>
      <c r="S36" s="374"/>
      <c r="T36" s="374"/>
      <c r="U36" s="374"/>
      <c r="V36" s="374"/>
      <c r="W36" s="374"/>
      <c r="X36" s="374"/>
      <c r="Y36" s="374"/>
      <c r="Z36" s="374"/>
      <c r="AA36" s="374"/>
      <c r="AB36" s="374"/>
      <c r="AC36" s="374"/>
      <c r="AD36" s="374"/>
      <c r="AE36" s="374"/>
      <c r="AF36" s="374"/>
      <c r="AG36" s="374"/>
      <c r="AH36" s="374"/>
      <c r="AI36" s="374"/>
      <c r="AJ36" s="374"/>
      <c r="AK36" s="374"/>
      <c r="AL36" s="374"/>
      <c r="AM36" s="374"/>
      <c r="AN36" s="374"/>
      <c r="AO36" s="374"/>
      <c r="AP36" s="374"/>
      <c r="AQ36" s="374"/>
      <c r="AR36" s="374"/>
      <c r="AS36" s="374"/>
      <c r="AT36" s="374"/>
    </row>
    <row r="37" ht="15.75" customHeight="1">
      <c r="A37" s="357" t="s">
        <v>6641</v>
      </c>
      <c r="B37" s="391" t="s">
        <v>2179</v>
      </c>
      <c r="C37" s="391" t="s">
        <v>5952</v>
      </c>
      <c r="D37" s="360" t="s">
        <v>6639</v>
      </c>
      <c r="E37" s="391" t="s">
        <v>6637</v>
      </c>
      <c r="F37" s="406" t="s">
        <v>6642</v>
      </c>
      <c r="G37" s="407" t="s">
        <v>5954</v>
      </c>
      <c r="H37" s="407" t="s">
        <v>5954</v>
      </c>
      <c r="I37" s="183" t="s">
        <v>51</v>
      </c>
      <c r="J37" s="206">
        <v>45375.0</v>
      </c>
      <c r="K37" s="371"/>
      <c r="L37" s="308" t="s">
        <v>1816</v>
      </c>
      <c r="M37" s="372"/>
      <c r="N37" s="372"/>
      <c r="O37" s="373"/>
      <c r="P37" s="374"/>
      <c r="Q37" s="374"/>
      <c r="R37" s="374"/>
      <c r="S37" s="374"/>
      <c r="T37" s="374"/>
      <c r="U37" s="374"/>
      <c r="V37" s="374"/>
      <c r="W37" s="374"/>
      <c r="X37" s="374"/>
      <c r="Y37" s="374"/>
      <c r="Z37" s="374"/>
      <c r="AA37" s="374"/>
      <c r="AB37" s="374"/>
      <c r="AC37" s="374"/>
      <c r="AD37" s="374"/>
      <c r="AE37" s="374"/>
      <c r="AF37" s="374"/>
      <c r="AG37" s="374"/>
      <c r="AH37" s="374"/>
      <c r="AI37" s="374"/>
      <c r="AJ37" s="374"/>
      <c r="AK37" s="374"/>
      <c r="AL37" s="374"/>
      <c r="AM37" s="374"/>
      <c r="AN37" s="374"/>
      <c r="AO37" s="374"/>
      <c r="AP37" s="374"/>
      <c r="AQ37" s="374"/>
      <c r="AR37" s="374"/>
      <c r="AS37" s="374"/>
      <c r="AT37" s="374"/>
    </row>
    <row r="38" ht="15.75" customHeight="1">
      <c r="A38" s="357" t="s">
        <v>6643</v>
      </c>
      <c r="B38" s="391" t="s">
        <v>2179</v>
      </c>
      <c r="C38" s="391" t="s">
        <v>5956</v>
      </c>
      <c r="D38" s="360" t="s">
        <v>6639</v>
      </c>
      <c r="E38" s="391" t="s">
        <v>6637</v>
      </c>
      <c r="F38" s="406" t="s">
        <v>5957</v>
      </c>
      <c r="G38" s="407" t="s">
        <v>5954</v>
      </c>
      <c r="H38" s="407" t="s">
        <v>5954</v>
      </c>
      <c r="I38" s="183" t="s">
        <v>51</v>
      </c>
      <c r="J38" s="206">
        <v>45375.0</v>
      </c>
      <c r="K38" s="371"/>
      <c r="L38" s="308" t="s">
        <v>1816</v>
      </c>
      <c r="M38" s="372"/>
      <c r="N38" s="372"/>
      <c r="O38" s="373"/>
      <c r="P38" s="374"/>
      <c r="Q38" s="374"/>
      <c r="R38" s="374"/>
      <c r="S38" s="374"/>
      <c r="T38" s="374"/>
      <c r="U38" s="374"/>
      <c r="V38" s="374"/>
      <c r="W38" s="374"/>
      <c r="X38" s="374"/>
      <c r="Y38" s="374"/>
      <c r="Z38" s="374"/>
      <c r="AA38" s="374"/>
      <c r="AB38" s="374"/>
      <c r="AC38" s="374"/>
      <c r="AD38" s="374"/>
      <c r="AE38" s="374"/>
      <c r="AF38" s="374"/>
      <c r="AG38" s="374"/>
      <c r="AH38" s="374"/>
      <c r="AI38" s="374"/>
      <c r="AJ38" s="374"/>
      <c r="AK38" s="374"/>
      <c r="AL38" s="374"/>
      <c r="AM38" s="374"/>
      <c r="AN38" s="374"/>
      <c r="AO38" s="374"/>
      <c r="AP38" s="374"/>
      <c r="AQ38" s="374"/>
      <c r="AR38" s="374"/>
      <c r="AS38" s="374"/>
      <c r="AT38" s="374"/>
    </row>
    <row r="39" ht="15.75" customHeight="1">
      <c r="A39" s="357" t="s">
        <v>6644</v>
      </c>
      <c r="B39" s="391" t="s">
        <v>2179</v>
      </c>
      <c r="C39" s="391" t="s">
        <v>5959</v>
      </c>
      <c r="D39" s="360" t="s">
        <v>6639</v>
      </c>
      <c r="E39" s="391" t="s">
        <v>6637</v>
      </c>
      <c r="F39" s="406" t="s">
        <v>5960</v>
      </c>
      <c r="G39" s="407" t="s">
        <v>5954</v>
      </c>
      <c r="H39" s="407" t="s">
        <v>5954</v>
      </c>
      <c r="I39" s="183" t="s">
        <v>51</v>
      </c>
      <c r="J39" s="206">
        <v>45375.0</v>
      </c>
      <c r="K39" s="371"/>
      <c r="L39" s="308" t="s">
        <v>1816</v>
      </c>
      <c r="M39" s="372"/>
      <c r="N39" s="372"/>
      <c r="O39" s="373"/>
      <c r="P39" s="374"/>
      <c r="Q39" s="374"/>
      <c r="R39" s="374"/>
      <c r="S39" s="374"/>
      <c r="T39" s="374"/>
      <c r="U39" s="374"/>
      <c r="V39" s="374"/>
      <c r="W39" s="374"/>
      <c r="X39" s="374"/>
      <c r="Y39" s="374"/>
      <c r="Z39" s="374"/>
      <c r="AA39" s="374"/>
      <c r="AB39" s="374"/>
      <c r="AC39" s="374"/>
      <c r="AD39" s="374"/>
      <c r="AE39" s="374"/>
      <c r="AF39" s="374"/>
      <c r="AG39" s="374"/>
      <c r="AH39" s="374"/>
      <c r="AI39" s="374"/>
      <c r="AJ39" s="374"/>
      <c r="AK39" s="374"/>
      <c r="AL39" s="374"/>
      <c r="AM39" s="374"/>
      <c r="AN39" s="374"/>
      <c r="AO39" s="374"/>
      <c r="AP39" s="374"/>
      <c r="AQ39" s="374"/>
      <c r="AR39" s="374"/>
      <c r="AS39" s="374"/>
      <c r="AT39" s="374"/>
    </row>
    <row r="40" ht="15.75" customHeight="1">
      <c r="A40" s="357" t="s">
        <v>6645</v>
      </c>
      <c r="B40" s="391" t="s">
        <v>2217</v>
      </c>
      <c r="C40" s="391" t="s">
        <v>5962</v>
      </c>
      <c r="D40" s="360" t="s">
        <v>6646</v>
      </c>
      <c r="E40" s="391" t="s">
        <v>6637</v>
      </c>
      <c r="F40" s="406" t="s">
        <v>54</v>
      </c>
      <c r="G40" s="407" t="s">
        <v>2221</v>
      </c>
      <c r="H40" s="407" t="s">
        <v>2221</v>
      </c>
      <c r="I40" s="183" t="s">
        <v>51</v>
      </c>
      <c r="J40" s="206">
        <v>45375.0</v>
      </c>
      <c r="K40" s="371"/>
      <c r="L40" s="308" t="s">
        <v>1816</v>
      </c>
      <c r="M40" s="372"/>
      <c r="N40" s="372"/>
      <c r="O40" s="373"/>
      <c r="P40" s="374"/>
      <c r="Q40" s="374"/>
      <c r="R40" s="374"/>
      <c r="S40" s="374"/>
      <c r="T40" s="374"/>
      <c r="U40" s="374"/>
      <c r="V40" s="374"/>
      <c r="W40" s="374"/>
      <c r="X40" s="374"/>
      <c r="Y40" s="374"/>
      <c r="Z40" s="374"/>
      <c r="AA40" s="374"/>
      <c r="AB40" s="374"/>
      <c r="AC40" s="374"/>
      <c r="AD40" s="374"/>
      <c r="AE40" s="374"/>
      <c r="AF40" s="374"/>
      <c r="AG40" s="374"/>
      <c r="AH40" s="374"/>
      <c r="AI40" s="374"/>
      <c r="AJ40" s="374"/>
      <c r="AK40" s="374"/>
      <c r="AL40" s="374"/>
      <c r="AM40" s="374"/>
      <c r="AN40" s="374"/>
      <c r="AO40" s="374"/>
      <c r="AP40" s="374"/>
      <c r="AQ40" s="374"/>
      <c r="AR40" s="374"/>
      <c r="AS40" s="374"/>
      <c r="AT40" s="374"/>
    </row>
    <row r="41" ht="15.75" customHeight="1">
      <c r="A41" s="357" t="s">
        <v>6647</v>
      </c>
      <c r="B41" s="391" t="s">
        <v>2217</v>
      </c>
      <c r="C41" s="391" t="s">
        <v>5965</v>
      </c>
      <c r="D41" s="360" t="s">
        <v>6648</v>
      </c>
      <c r="E41" s="391" t="s">
        <v>6637</v>
      </c>
      <c r="F41" s="407" t="s">
        <v>54</v>
      </c>
      <c r="G41" s="407" t="s">
        <v>5967</v>
      </c>
      <c r="H41" s="407" t="s">
        <v>5967</v>
      </c>
      <c r="I41" s="183" t="s">
        <v>51</v>
      </c>
      <c r="J41" s="206">
        <v>45375.0</v>
      </c>
      <c r="K41" s="371"/>
      <c r="L41" s="308" t="s">
        <v>1816</v>
      </c>
      <c r="M41" s="372"/>
      <c r="N41" s="372"/>
      <c r="O41" s="373"/>
      <c r="P41" s="374"/>
      <c r="Q41" s="374"/>
      <c r="R41" s="374"/>
      <c r="S41" s="374"/>
      <c r="T41" s="374"/>
      <c r="U41" s="374"/>
      <c r="V41" s="374"/>
      <c r="W41" s="374"/>
      <c r="X41" s="374"/>
      <c r="Y41" s="374"/>
      <c r="Z41" s="374"/>
      <c r="AA41" s="374"/>
      <c r="AB41" s="374"/>
      <c r="AC41" s="374"/>
      <c r="AD41" s="374"/>
      <c r="AE41" s="374"/>
      <c r="AF41" s="374"/>
      <c r="AG41" s="374"/>
      <c r="AH41" s="374"/>
      <c r="AI41" s="374"/>
      <c r="AJ41" s="374"/>
      <c r="AK41" s="374"/>
      <c r="AL41" s="374"/>
      <c r="AM41" s="374"/>
      <c r="AN41" s="374"/>
      <c r="AO41" s="374"/>
      <c r="AP41" s="374"/>
      <c r="AQ41" s="374"/>
      <c r="AR41" s="374"/>
      <c r="AS41" s="374"/>
      <c r="AT41" s="374"/>
    </row>
    <row r="42" ht="15.75" customHeight="1">
      <c r="A42" s="357" t="s">
        <v>6649</v>
      </c>
      <c r="B42" s="391" t="s">
        <v>2217</v>
      </c>
      <c r="C42" s="391" t="s">
        <v>5969</v>
      </c>
      <c r="D42" s="360" t="s">
        <v>6650</v>
      </c>
      <c r="E42" s="391" t="s">
        <v>6637</v>
      </c>
      <c r="F42" s="406" t="s">
        <v>54</v>
      </c>
      <c r="G42" s="407" t="s">
        <v>5967</v>
      </c>
      <c r="H42" s="407" t="s">
        <v>5967</v>
      </c>
      <c r="I42" s="183" t="s">
        <v>51</v>
      </c>
      <c r="J42" s="206">
        <v>45375.0</v>
      </c>
      <c r="K42" s="371"/>
      <c r="L42" s="308" t="s">
        <v>1816</v>
      </c>
      <c r="M42" s="372"/>
      <c r="N42" s="372"/>
      <c r="O42" s="373"/>
      <c r="P42" s="374"/>
      <c r="Q42" s="374"/>
      <c r="R42" s="374"/>
      <c r="S42" s="374"/>
      <c r="T42" s="374"/>
      <c r="U42" s="374"/>
      <c r="V42" s="374"/>
      <c r="W42" s="374"/>
      <c r="X42" s="374"/>
      <c r="Y42" s="374"/>
      <c r="Z42" s="374"/>
      <c r="AA42" s="374"/>
      <c r="AB42" s="374"/>
      <c r="AC42" s="374"/>
      <c r="AD42" s="374"/>
      <c r="AE42" s="374"/>
      <c r="AF42" s="374"/>
      <c r="AG42" s="374"/>
      <c r="AH42" s="374"/>
      <c r="AI42" s="374"/>
      <c r="AJ42" s="374"/>
      <c r="AK42" s="374"/>
      <c r="AL42" s="374"/>
      <c r="AM42" s="374"/>
      <c r="AN42" s="374"/>
      <c r="AO42" s="374"/>
      <c r="AP42" s="374"/>
      <c r="AQ42" s="374"/>
      <c r="AR42" s="374"/>
      <c r="AS42" s="374"/>
      <c r="AT42" s="374"/>
    </row>
    <row r="43" ht="15.75" customHeight="1">
      <c r="A43" s="357" t="s">
        <v>6651</v>
      </c>
      <c r="B43" s="391" t="s">
        <v>6652</v>
      </c>
      <c r="C43" s="391" t="s">
        <v>6653</v>
      </c>
      <c r="D43" s="360" t="s">
        <v>6654</v>
      </c>
      <c r="E43" s="391" t="s">
        <v>6637</v>
      </c>
      <c r="F43" s="406" t="s">
        <v>5975</v>
      </c>
      <c r="G43" s="407" t="s">
        <v>5967</v>
      </c>
      <c r="H43" s="407" t="s">
        <v>5967</v>
      </c>
      <c r="I43" s="183" t="s">
        <v>51</v>
      </c>
      <c r="J43" s="206">
        <v>45375.0</v>
      </c>
      <c r="K43" s="371"/>
      <c r="L43" s="308" t="s">
        <v>1816</v>
      </c>
      <c r="M43" s="372"/>
      <c r="N43" s="372"/>
      <c r="O43" s="373"/>
      <c r="P43" s="374"/>
      <c r="Q43" s="374"/>
      <c r="R43" s="374"/>
      <c r="S43" s="374"/>
      <c r="T43" s="374"/>
      <c r="U43" s="374"/>
      <c r="V43" s="374"/>
      <c r="W43" s="374"/>
      <c r="X43" s="374"/>
      <c r="Y43" s="374"/>
      <c r="Z43" s="374"/>
      <c r="AA43" s="374"/>
      <c r="AB43" s="374"/>
      <c r="AC43" s="374"/>
      <c r="AD43" s="374"/>
      <c r="AE43" s="374"/>
      <c r="AF43" s="374"/>
      <c r="AG43" s="374"/>
      <c r="AH43" s="374"/>
      <c r="AI43" s="374"/>
      <c r="AJ43" s="374"/>
      <c r="AK43" s="374"/>
      <c r="AL43" s="374"/>
      <c r="AM43" s="374"/>
      <c r="AN43" s="374"/>
      <c r="AO43" s="374"/>
      <c r="AP43" s="374"/>
      <c r="AQ43" s="374"/>
      <c r="AR43" s="374"/>
      <c r="AS43" s="374"/>
      <c r="AT43" s="374"/>
    </row>
    <row r="44" ht="15.75" customHeight="1">
      <c r="A44" s="528" t="s">
        <v>6589</v>
      </c>
      <c r="B44" s="5"/>
      <c r="C44" s="6"/>
      <c r="D44" s="529"/>
      <c r="E44" s="530"/>
      <c r="F44" s="531"/>
      <c r="G44" s="532"/>
      <c r="H44" s="408"/>
      <c r="I44" s="157"/>
      <c r="J44" s="381"/>
      <c r="K44" s="371"/>
      <c r="L44" s="378"/>
      <c r="M44" s="372"/>
      <c r="N44" s="372"/>
      <c r="O44" s="373"/>
      <c r="P44" s="374"/>
      <c r="Q44" s="374"/>
      <c r="R44" s="374"/>
      <c r="S44" s="374"/>
      <c r="T44" s="374"/>
      <c r="U44" s="374"/>
      <c r="V44" s="374"/>
      <c r="W44" s="374"/>
      <c r="X44" s="374"/>
      <c r="Y44" s="374"/>
      <c r="Z44" s="374"/>
      <c r="AA44" s="374"/>
      <c r="AB44" s="374"/>
      <c r="AC44" s="374"/>
      <c r="AD44" s="374"/>
      <c r="AE44" s="374"/>
      <c r="AF44" s="374"/>
      <c r="AG44" s="374"/>
      <c r="AH44" s="374"/>
      <c r="AI44" s="374"/>
      <c r="AJ44" s="374"/>
      <c r="AK44" s="374"/>
      <c r="AL44" s="374"/>
      <c r="AM44" s="374"/>
      <c r="AN44" s="374"/>
      <c r="AO44" s="374"/>
      <c r="AP44" s="374"/>
      <c r="AQ44" s="374"/>
      <c r="AR44" s="374"/>
      <c r="AS44" s="374"/>
      <c r="AT44" s="374"/>
    </row>
    <row r="45" ht="15.75" customHeight="1">
      <c r="A45" s="357" t="s">
        <v>6655</v>
      </c>
      <c r="B45" s="391" t="s">
        <v>6656</v>
      </c>
      <c r="C45" s="391" t="s">
        <v>5978</v>
      </c>
      <c r="D45" s="360" t="s">
        <v>6657</v>
      </c>
      <c r="E45" s="391" t="s">
        <v>6637</v>
      </c>
      <c r="F45" s="406" t="s">
        <v>54</v>
      </c>
      <c r="G45" s="407" t="s">
        <v>5980</v>
      </c>
      <c r="H45" s="407" t="s">
        <v>5980</v>
      </c>
      <c r="I45" s="183" t="s">
        <v>51</v>
      </c>
      <c r="J45" s="206">
        <v>45375.0</v>
      </c>
      <c r="K45" s="371"/>
      <c r="L45" s="308" t="s">
        <v>1816</v>
      </c>
      <c r="M45" s="372"/>
      <c r="N45" s="372"/>
      <c r="O45" s="373"/>
      <c r="P45" s="374"/>
      <c r="Q45" s="374"/>
      <c r="R45" s="374"/>
      <c r="S45" s="374"/>
      <c r="T45" s="374"/>
      <c r="U45" s="374"/>
      <c r="V45" s="374"/>
      <c r="W45" s="374"/>
      <c r="X45" s="374"/>
      <c r="Y45" s="374"/>
      <c r="Z45" s="374"/>
      <c r="AA45" s="374"/>
      <c r="AB45" s="374"/>
      <c r="AC45" s="374"/>
      <c r="AD45" s="374"/>
      <c r="AE45" s="374"/>
      <c r="AF45" s="374"/>
      <c r="AG45" s="374"/>
      <c r="AH45" s="374"/>
      <c r="AI45" s="374"/>
      <c r="AJ45" s="374"/>
      <c r="AK45" s="374"/>
      <c r="AL45" s="374"/>
      <c r="AM45" s="374"/>
      <c r="AN45" s="374"/>
      <c r="AO45" s="374"/>
      <c r="AP45" s="374"/>
      <c r="AQ45" s="374"/>
      <c r="AR45" s="374"/>
      <c r="AS45" s="374"/>
      <c r="AT45" s="374"/>
    </row>
    <row r="46" ht="15.75" customHeight="1">
      <c r="A46" s="357" t="s">
        <v>6658</v>
      </c>
      <c r="B46" s="391" t="s">
        <v>6656</v>
      </c>
      <c r="C46" s="391" t="s">
        <v>5982</v>
      </c>
      <c r="D46" s="360" t="s">
        <v>6659</v>
      </c>
      <c r="E46" s="391" t="s">
        <v>6637</v>
      </c>
      <c r="F46" s="406" t="s">
        <v>54</v>
      </c>
      <c r="G46" s="407" t="s">
        <v>5984</v>
      </c>
      <c r="H46" s="407" t="s">
        <v>5984</v>
      </c>
      <c r="I46" s="183" t="s">
        <v>51</v>
      </c>
      <c r="J46" s="206">
        <v>45375.0</v>
      </c>
      <c r="K46" s="371"/>
      <c r="L46" s="308" t="s">
        <v>1816</v>
      </c>
      <c r="M46" s="372"/>
      <c r="N46" s="372"/>
      <c r="O46" s="373"/>
      <c r="P46" s="374"/>
      <c r="Q46" s="374"/>
      <c r="R46" s="374"/>
      <c r="S46" s="374"/>
      <c r="T46" s="374"/>
      <c r="U46" s="374"/>
      <c r="V46" s="374"/>
      <c r="W46" s="374"/>
      <c r="X46" s="374"/>
      <c r="Y46" s="374"/>
      <c r="Z46" s="374"/>
      <c r="AA46" s="374"/>
      <c r="AB46" s="374"/>
      <c r="AC46" s="374"/>
      <c r="AD46" s="374"/>
      <c r="AE46" s="374"/>
      <c r="AF46" s="374"/>
      <c r="AG46" s="374"/>
      <c r="AH46" s="374"/>
      <c r="AI46" s="374"/>
      <c r="AJ46" s="374"/>
      <c r="AK46" s="374"/>
      <c r="AL46" s="374"/>
      <c r="AM46" s="374"/>
      <c r="AN46" s="374"/>
      <c r="AO46" s="374"/>
      <c r="AP46" s="374"/>
      <c r="AQ46" s="374"/>
      <c r="AR46" s="374"/>
      <c r="AS46" s="374"/>
      <c r="AT46" s="374"/>
    </row>
    <row r="47" ht="15.75" customHeight="1">
      <c r="A47" s="357" t="s">
        <v>6660</v>
      </c>
      <c r="B47" s="391" t="s">
        <v>6661</v>
      </c>
      <c r="C47" s="391" t="s">
        <v>5987</v>
      </c>
      <c r="D47" s="360" t="s">
        <v>6662</v>
      </c>
      <c r="E47" s="391" t="s">
        <v>6637</v>
      </c>
      <c r="F47" s="406" t="s">
        <v>54</v>
      </c>
      <c r="G47" s="407" t="s">
        <v>5989</v>
      </c>
      <c r="H47" s="407" t="s">
        <v>5989</v>
      </c>
      <c r="I47" s="183" t="s">
        <v>51</v>
      </c>
      <c r="J47" s="206">
        <v>45375.0</v>
      </c>
      <c r="K47" s="371"/>
      <c r="L47" s="308" t="s">
        <v>1816</v>
      </c>
      <c r="M47" s="372"/>
      <c r="N47" s="372"/>
      <c r="O47" s="373"/>
      <c r="P47" s="374"/>
      <c r="Q47" s="374"/>
      <c r="R47" s="374"/>
      <c r="S47" s="374"/>
      <c r="T47" s="374"/>
      <c r="U47" s="374"/>
      <c r="V47" s="374"/>
      <c r="W47" s="374"/>
      <c r="X47" s="374"/>
      <c r="Y47" s="374"/>
      <c r="Z47" s="374"/>
      <c r="AA47" s="374"/>
      <c r="AB47" s="374"/>
      <c r="AC47" s="374"/>
      <c r="AD47" s="374"/>
      <c r="AE47" s="374"/>
      <c r="AF47" s="374"/>
      <c r="AG47" s="374"/>
      <c r="AH47" s="374"/>
      <c r="AI47" s="374"/>
      <c r="AJ47" s="374"/>
      <c r="AK47" s="374"/>
      <c r="AL47" s="374"/>
      <c r="AM47" s="374"/>
      <c r="AN47" s="374"/>
      <c r="AO47" s="374"/>
      <c r="AP47" s="374"/>
      <c r="AQ47" s="374"/>
      <c r="AR47" s="374"/>
      <c r="AS47" s="374"/>
      <c r="AT47" s="374"/>
    </row>
    <row r="48" ht="15.75" customHeight="1">
      <c r="A48" s="357" t="s">
        <v>6663</v>
      </c>
      <c r="B48" s="391" t="s">
        <v>6661</v>
      </c>
      <c r="C48" s="391" t="s">
        <v>5991</v>
      </c>
      <c r="D48" s="360" t="s">
        <v>6664</v>
      </c>
      <c r="E48" s="391" t="s">
        <v>6637</v>
      </c>
      <c r="F48" s="406" t="s">
        <v>54</v>
      </c>
      <c r="G48" s="407" t="s">
        <v>5993</v>
      </c>
      <c r="H48" s="407" t="s">
        <v>5993</v>
      </c>
      <c r="I48" s="183" t="s">
        <v>51</v>
      </c>
      <c r="J48" s="206">
        <v>45375.0</v>
      </c>
      <c r="K48" s="371"/>
      <c r="L48" s="308" t="s">
        <v>1816</v>
      </c>
      <c r="M48" s="372"/>
      <c r="N48" s="372"/>
      <c r="O48" s="373"/>
      <c r="P48" s="374"/>
      <c r="Q48" s="374"/>
      <c r="R48" s="374"/>
      <c r="S48" s="374"/>
      <c r="T48" s="374"/>
      <c r="U48" s="374"/>
      <c r="V48" s="374"/>
      <c r="W48" s="374"/>
      <c r="X48" s="374"/>
      <c r="Y48" s="374"/>
      <c r="Z48" s="374"/>
      <c r="AA48" s="374"/>
      <c r="AB48" s="374"/>
      <c r="AC48" s="374"/>
      <c r="AD48" s="374"/>
      <c r="AE48" s="374"/>
      <c r="AF48" s="374"/>
      <c r="AG48" s="374"/>
      <c r="AH48" s="374"/>
      <c r="AI48" s="374"/>
      <c r="AJ48" s="374"/>
      <c r="AK48" s="374"/>
      <c r="AL48" s="374"/>
      <c r="AM48" s="374"/>
      <c r="AN48" s="374"/>
      <c r="AO48" s="374"/>
      <c r="AP48" s="374"/>
      <c r="AQ48" s="374"/>
      <c r="AR48" s="374"/>
      <c r="AS48" s="374"/>
      <c r="AT48" s="374"/>
    </row>
    <row r="49" ht="15.75" customHeight="1">
      <c r="A49" s="357" t="s">
        <v>6665</v>
      </c>
      <c r="B49" s="391" t="s">
        <v>6666</v>
      </c>
      <c r="C49" s="391" t="s">
        <v>5996</v>
      </c>
      <c r="D49" s="360" t="s">
        <v>6667</v>
      </c>
      <c r="E49" s="391" t="s">
        <v>6637</v>
      </c>
      <c r="F49" s="406" t="s">
        <v>54</v>
      </c>
      <c r="G49" s="407" t="s">
        <v>5998</v>
      </c>
      <c r="H49" s="407" t="s">
        <v>5998</v>
      </c>
      <c r="I49" s="183" t="s">
        <v>51</v>
      </c>
      <c r="J49" s="206">
        <v>45375.0</v>
      </c>
      <c r="K49" s="371"/>
      <c r="L49" s="308" t="s">
        <v>1816</v>
      </c>
      <c r="M49" s="372"/>
      <c r="N49" s="372"/>
      <c r="O49" s="373"/>
      <c r="P49" s="374"/>
      <c r="Q49" s="374"/>
      <c r="R49" s="374"/>
      <c r="S49" s="374"/>
      <c r="T49" s="374"/>
      <c r="U49" s="374"/>
      <c r="V49" s="374"/>
      <c r="W49" s="374"/>
      <c r="X49" s="374"/>
      <c r="Y49" s="374"/>
      <c r="Z49" s="374"/>
      <c r="AA49" s="374"/>
      <c r="AB49" s="374"/>
      <c r="AC49" s="374"/>
      <c r="AD49" s="374"/>
      <c r="AE49" s="374"/>
      <c r="AF49" s="374"/>
      <c r="AG49" s="374"/>
      <c r="AH49" s="374"/>
      <c r="AI49" s="374"/>
      <c r="AJ49" s="374"/>
      <c r="AK49" s="374"/>
      <c r="AL49" s="374"/>
      <c r="AM49" s="374"/>
      <c r="AN49" s="374"/>
      <c r="AO49" s="374"/>
      <c r="AP49" s="374"/>
      <c r="AQ49" s="374"/>
      <c r="AR49" s="374"/>
      <c r="AS49" s="374"/>
      <c r="AT49" s="374"/>
    </row>
    <row r="50" ht="15.75" customHeight="1">
      <c r="A50" s="357" t="s">
        <v>6668</v>
      </c>
      <c r="B50" s="391" t="s">
        <v>6669</v>
      </c>
      <c r="C50" s="391" t="s">
        <v>6001</v>
      </c>
      <c r="D50" s="360" t="s">
        <v>6670</v>
      </c>
      <c r="E50" s="391" t="s">
        <v>6637</v>
      </c>
      <c r="F50" s="406" t="s">
        <v>54</v>
      </c>
      <c r="G50" s="407" t="s">
        <v>5967</v>
      </c>
      <c r="H50" s="407" t="s">
        <v>5967</v>
      </c>
      <c r="I50" s="183" t="s">
        <v>51</v>
      </c>
      <c r="J50" s="206">
        <v>45375.0</v>
      </c>
      <c r="K50" s="371"/>
      <c r="L50" s="308" t="s">
        <v>1816</v>
      </c>
      <c r="M50" s="372"/>
      <c r="N50" s="372"/>
      <c r="O50" s="373"/>
      <c r="P50" s="374"/>
      <c r="Q50" s="374"/>
      <c r="R50" s="374"/>
      <c r="S50" s="374"/>
      <c r="T50" s="374"/>
      <c r="U50" s="374"/>
      <c r="V50" s="374"/>
      <c r="W50" s="374"/>
      <c r="X50" s="374"/>
      <c r="Y50" s="374"/>
      <c r="Z50" s="374"/>
      <c r="AA50" s="374"/>
      <c r="AB50" s="374"/>
      <c r="AC50" s="374"/>
      <c r="AD50" s="374"/>
      <c r="AE50" s="374"/>
      <c r="AF50" s="374"/>
      <c r="AG50" s="374"/>
      <c r="AH50" s="374"/>
      <c r="AI50" s="374"/>
      <c r="AJ50" s="374"/>
      <c r="AK50" s="374"/>
      <c r="AL50" s="374"/>
      <c r="AM50" s="374"/>
      <c r="AN50" s="374"/>
      <c r="AO50" s="374"/>
      <c r="AP50" s="374"/>
      <c r="AQ50" s="374"/>
      <c r="AR50" s="374"/>
      <c r="AS50" s="374"/>
      <c r="AT50" s="374"/>
    </row>
    <row r="51" ht="15.75" customHeight="1">
      <c r="A51" s="357" t="s">
        <v>6671</v>
      </c>
      <c r="B51" s="391" t="s">
        <v>6669</v>
      </c>
      <c r="C51" s="391" t="s">
        <v>6004</v>
      </c>
      <c r="D51" s="360" t="s">
        <v>6672</v>
      </c>
      <c r="E51" s="391" t="s">
        <v>6637</v>
      </c>
      <c r="F51" s="406" t="s">
        <v>6673</v>
      </c>
      <c r="G51" s="407" t="s">
        <v>6007</v>
      </c>
      <c r="H51" s="407" t="s">
        <v>6007</v>
      </c>
      <c r="I51" s="183" t="s">
        <v>51</v>
      </c>
      <c r="J51" s="206">
        <v>45375.0</v>
      </c>
      <c r="K51" s="371"/>
      <c r="L51" s="308" t="s">
        <v>1816</v>
      </c>
      <c r="M51" s="372"/>
      <c r="N51" s="372"/>
      <c r="O51" s="373"/>
      <c r="P51" s="374"/>
      <c r="Q51" s="374"/>
      <c r="R51" s="374"/>
      <c r="S51" s="374"/>
      <c r="T51" s="374"/>
      <c r="U51" s="374"/>
      <c r="V51" s="374"/>
      <c r="W51" s="374"/>
      <c r="X51" s="374"/>
      <c r="Y51" s="374"/>
      <c r="Z51" s="374"/>
      <c r="AA51" s="374"/>
      <c r="AB51" s="374"/>
      <c r="AC51" s="374"/>
      <c r="AD51" s="374"/>
      <c r="AE51" s="374"/>
      <c r="AF51" s="374"/>
      <c r="AG51" s="374"/>
      <c r="AH51" s="374"/>
      <c r="AI51" s="374"/>
      <c r="AJ51" s="374"/>
      <c r="AK51" s="374"/>
      <c r="AL51" s="374"/>
      <c r="AM51" s="374"/>
      <c r="AN51" s="374"/>
      <c r="AO51" s="374"/>
      <c r="AP51" s="374"/>
      <c r="AQ51" s="374"/>
      <c r="AR51" s="374"/>
      <c r="AS51" s="374"/>
      <c r="AT51" s="374"/>
    </row>
    <row r="52" ht="15.75" customHeight="1">
      <c r="A52" s="357" t="s">
        <v>6674</v>
      </c>
      <c r="B52" s="534" t="s">
        <v>6669</v>
      </c>
      <c r="C52" s="534" t="s">
        <v>6009</v>
      </c>
      <c r="D52" s="360" t="s">
        <v>6672</v>
      </c>
      <c r="E52" s="391" t="s">
        <v>6637</v>
      </c>
      <c r="F52" s="535" t="s">
        <v>6010</v>
      </c>
      <c r="G52" s="536" t="s">
        <v>6675</v>
      </c>
      <c r="H52" s="536" t="s">
        <v>6675</v>
      </c>
      <c r="I52" s="183" t="s">
        <v>51</v>
      </c>
      <c r="J52" s="206">
        <v>45375.0</v>
      </c>
      <c r="K52" s="378"/>
      <c r="L52" s="308" t="s">
        <v>1816</v>
      </c>
      <c r="M52" s="372"/>
      <c r="N52" s="372"/>
      <c r="O52" s="372"/>
      <c r="P52" s="376"/>
      <c r="Q52" s="376"/>
      <c r="R52" s="376"/>
      <c r="S52" s="376"/>
      <c r="T52" s="376"/>
      <c r="U52" s="376"/>
      <c r="V52" s="376"/>
      <c r="W52" s="376"/>
      <c r="X52" s="376"/>
      <c r="Y52" s="376"/>
      <c r="Z52" s="376"/>
      <c r="AA52" s="376"/>
      <c r="AB52" s="376"/>
      <c r="AC52" s="376"/>
      <c r="AD52" s="376"/>
      <c r="AE52" s="376"/>
      <c r="AF52" s="376"/>
      <c r="AG52" s="376"/>
      <c r="AH52" s="376"/>
      <c r="AI52" s="376"/>
      <c r="AJ52" s="376"/>
      <c r="AK52" s="376"/>
      <c r="AL52" s="376"/>
      <c r="AM52" s="376"/>
      <c r="AN52" s="376"/>
      <c r="AO52" s="376"/>
      <c r="AP52" s="376"/>
      <c r="AQ52" s="376"/>
      <c r="AR52" s="376"/>
      <c r="AS52" s="376"/>
      <c r="AT52" s="376"/>
    </row>
    <row r="53" ht="15.75" customHeight="1">
      <c r="A53" s="357" t="s">
        <v>6676</v>
      </c>
      <c r="B53" s="534" t="s">
        <v>6669</v>
      </c>
      <c r="C53" s="534" t="s">
        <v>6013</v>
      </c>
      <c r="D53" s="360" t="s">
        <v>6672</v>
      </c>
      <c r="E53" s="391" t="s">
        <v>6637</v>
      </c>
      <c r="F53" s="535" t="s">
        <v>6677</v>
      </c>
      <c r="G53" s="536" t="s">
        <v>6678</v>
      </c>
      <c r="H53" s="536" t="s">
        <v>6678</v>
      </c>
      <c r="I53" s="183" t="s">
        <v>51</v>
      </c>
      <c r="J53" s="206">
        <v>45375.0</v>
      </c>
      <c r="K53" s="378"/>
      <c r="L53" s="308" t="s">
        <v>1816</v>
      </c>
      <c r="M53" s="372"/>
      <c r="N53" s="372"/>
      <c r="O53" s="372"/>
      <c r="P53" s="376"/>
      <c r="Q53" s="376"/>
      <c r="R53" s="376"/>
      <c r="S53" s="376"/>
      <c r="T53" s="376"/>
      <c r="U53" s="376"/>
      <c r="V53" s="376"/>
      <c r="W53" s="376"/>
      <c r="X53" s="376"/>
      <c r="Y53" s="376"/>
      <c r="Z53" s="376"/>
      <c r="AA53" s="376"/>
      <c r="AB53" s="376"/>
      <c r="AC53" s="376"/>
      <c r="AD53" s="376"/>
      <c r="AE53" s="376"/>
      <c r="AF53" s="376"/>
      <c r="AG53" s="376"/>
      <c r="AH53" s="376"/>
      <c r="AI53" s="376"/>
      <c r="AJ53" s="376"/>
      <c r="AK53" s="376"/>
      <c r="AL53" s="376"/>
      <c r="AM53" s="376"/>
      <c r="AN53" s="376"/>
      <c r="AO53" s="376"/>
      <c r="AP53" s="376"/>
      <c r="AQ53" s="376"/>
      <c r="AR53" s="376"/>
      <c r="AS53" s="376"/>
      <c r="AT53" s="376"/>
    </row>
    <row r="54" ht="15.75" customHeight="1">
      <c r="A54" s="357" t="s">
        <v>6679</v>
      </c>
      <c r="B54" s="391" t="s">
        <v>6669</v>
      </c>
      <c r="C54" s="391" t="s">
        <v>6017</v>
      </c>
      <c r="D54" s="360" t="s">
        <v>6672</v>
      </c>
      <c r="E54" s="391" t="s">
        <v>6637</v>
      </c>
      <c r="F54" s="406" t="s">
        <v>6018</v>
      </c>
      <c r="G54" s="407" t="s">
        <v>6680</v>
      </c>
      <c r="H54" s="407" t="s">
        <v>6680</v>
      </c>
      <c r="I54" s="183" t="s">
        <v>51</v>
      </c>
      <c r="J54" s="206">
        <v>45375.0</v>
      </c>
      <c r="K54" s="371"/>
      <c r="L54" s="308" t="s">
        <v>1816</v>
      </c>
      <c r="M54" s="372"/>
      <c r="N54" s="372"/>
      <c r="O54" s="373"/>
      <c r="P54" s="374"/>
      <c r="Q54" s="374"/>
      <c r="R54" s="374"/>
      <c r="S54" s="374"/>
      <c r="T54" s="374"/>
      <c r="U54" s="374"/>
      <c r="V54" s="374"/>
      <c r="W54" s="374"/>
      <c r="X54" s="374"/>
      <c r="Y54" s="374"/>
      <c r="Z54" s="374"/>
      <c r="AA54" s="374"/>
      <c r="AB54" s="374"/>
      <c r="AC54" s="374"/>
      <c r="AD54" s="374"/>
      <c r="AE54" s="374"/>
      <c r="AF54" s="374"/>
      <c r="AG54" s="374"/>
      <c r="AH54" s="374"/>
      <c r="AI54" s="374"/>
      <c r="AJ54" s="374"/>
      <c r="AK54" s="374"/>
      <c r="AL54" s="374"/>
      <c r="AM54" s="374"/>
      <c r="AN54" s="374"/>
      <c r="AO54" s="374"/>
      <c r="AP54" s="374"/>
      <c r="AQ54" s="374"/>
      <c r="AR54" s="374"/>
      <c r="AS54" s="374"/>
      <c r="AT54" s="374"/>
    </row>
    <row r="55" ht="15.75" customHeight="1">
      <c r="A55" s="357" t="s">
        <v>6681</v>
      </c>
      <c r="B55" s="391" t="s">
        <v>6669</v>
      </c>
      <c r="C55" s="391" t="s">
        <v>6021</v>
      </c>
      <c r="D55" s="360" t="s">
        <v>6672</v>
      </c>
      <c r="E55" s="391" t="s">
        <v>6637</v>
      </c>
      <c r="F55" s="406" t="s">
        <v>6673</v>
      </c>
      <c r="G55" s="407" t="s">
        <v>6022</v>
      </c>
      <c r="H55" s="407" t="s">
        <v>6022</v>
      </c>
      <c r="I55" s="183" t="s">
        <v>51</v>
      </c>
      <c r="J55" s="206">
        <v>45375.0</v>
      </c>
      <c r="K55" s="371"/>
      <c r="L55" s="308" t="s">
        <v>1816</v>
      </c>
      <c r="M55" s="372"/>
      <c r="N55" s="372"/>
      <c r="O55" s="373"/>
      <c r="P55" s="374"/>
      <c r="Q55" s="374"/>
      <c r="R55" s="374"/>
      <c r="S55" s="374"/>
      <c r="T55" s="374"/>
      <c r="U55" s="374"/>
      <c r="V55" s="374"/>
      <c r="W55" s="374"/>
      <c r="X55" s="374"/>
      <c r="Y55" s="374"/>
      <c r="Z55" s="374"/>
      <c r="AA55" s="374"/>
      <c r="AB55" s="374"/>
      <c r="AC55" s="374"/>
      <c r="AD55" s="374"/>
      <c r="AE55" s="374"/>
      <c r="AF55" s="374"/>
      <c r="AG55" s="374"/>
      <c r="AH55" s="374"/>
      <c r="AI55" s="374"/>
      <c r="AJ55" s="374"/>
      <c r="AK55" s="374"/>
      <c r="AL55" s="374"/>
      <c r="AM55" s="374"/>
      <c r="AN55" s="374"/>
      <c r="AO55" s="374"/>
      <c r="AP55" s="374"/>
      <c r="AQ55" s="374"/>
      <c r="AR55" s="374"/>
      <c r="AS55" s="374"/>
      <c r="AT55" s="374"/>
    </row>
    <row r="56" ht="15.75" customHeight="1">
      <c r="A56" s="357" t="s">
        <v>6682</v>
      </c>
      <c r="B56" s="391" t="s">
        <v>6669</v>
      </c>
      <c r="C56" s="391" t="s">
        <v>6024</v>
      </c>
      <c r="D56" s="360" t="s">
        <v>6672</v>
      </c>
      <c r="E56" s="391" t="s">
        <v>6637</v>
      </c>
      <c r="F56" s="406" t="s">
        <v>6683</v>
      </c>
      <c r="G56" s="407" t="s">
        <v>6684</v>
      </c>
      <c r="H56" s="407" t="s">
        <v>6684</v>
      </c>
      <c r="I56" s="183" t="s">
        <v>51</v>
      </c>
      <c r="J56" s="206">
        <v>45375.0</v>
      </c>
      <c r="K56" s="371"/>
      <c r="L56" s="308" t="s">
        <v>1816</v>
      </c>
      <c r="M56" s="372"/>
      <c r="N56" s="372"/>
      <c r="O56" s="373"/>
      <c r="P56" s="374"/>
      <c r="Q56" s="374"/>
      <c r="R56" s="374"/>
      <c r="S56" s="374"/>
      <c r="T56" s="374"/>
      <c r="U56" s="374"/>
      <c r="V56" s="374"/>
      <c r="W56" s="374"/>
      <c r="X56" s="374"/>
      <c r="Y56" s="374"/>
      <c r="Z56" s="374"/>
      <c r="AA56" s="374"/>
      <c r="AB56" s="374"/>
      <c r="AC56" s="374"/>
      <c r="AD56" s="374"/>
      <c r="AE56" s="374"/>
      <c r="AF56" s="374"/>
      <c r="AG56" s="374"/>
      <c r="AH56" s="374"/>
      <c r="AI56" s="374"/>
      <c r="AJ56" s="374"/>
      <c r="AK56" s="374"/>
      <c r="AL56" s="374"/>
      <c r="AM56" s="374"/>
      <c r="AN56" s="374"/>
      <c r="AO56" s="374"/>
      <c r="AP56" s="374"/>
      <c r="AQ56" s="374"/>
      <c r="AR56" s="374"/>
      <c r="AS56" s="374"/>
      <c r="AT56" s="374"/>
    </row>
    <row r="57" ht="15.75" customHeight="1">
      <c r="A57" s="357" t="s">
        <v>6685</v>
      </c>
      <c r="B57" s="391" t="s">
        <v>6669</v>
      </c>
      <c r="C57" s="391" t="s">
        <v>6028</v>
      </c>
      <c r="D57" s="360" t="s">
        <v>6672</v>
      </c>
      <c r="E57" s="391" t="s">
        <v>6637</v>
      </c>
      <c r="F57" s="406" t="s">
        <v>6686</v>
      </c>
      <c r="G57" s="407" t="s">
        <v>6687</v>
      </c>
      <c r="H57" s="407" t="s">
        <v>6687</v>
      </c>
      <c r="I57" s="183" t="s">
        <v>51</v>
      </c>
      <c r="J57" s="206">
        <v>45375.0</v>
      </c>
      <c r="K57" s="371"/>
      <c r="L57" s="308" t="s">
        <v>1816</v>
      </c>
      <c r="M57" s="372"/>
      <c r="N57" s="372"/>
      <c r="O57" s="373"/>
      <c r="P57" s="374"/>
      <c r="Q57" s="374"/>
      <c r="R57" s="374"/>
      <c r="S57" s="374"/>
      <c r="T57" s="374"/>
      <c r="U57" s="374"/>
      <c r="V57" s="374"/>
      <c r="W57" s="374"/>
      <c r="X57" s="374"/>
      <c r="Y57" s="374"/>
      <c r="Z57" s="374"/>
      <c r="AA57" s="374"/>
      <c r="AB57" s="374"/>
      <c r="AC57" s="374"/>
      <c r="AD57" s="374"/>
      <c r="AE57" s="374"/>
      <c r="AF57" s="374"/>
      <c r="AG57" s="374"/>
      <c r="AH57" s="374"/>
      <c r="AI57" s="374"/>
      <c r="AJ57" s="374"/>
      <c r="AK57" s="374"/>
      <c r="AL57" s="374"/>
      <c r="AM57" s="374"/>
      <c r="AN57" s="374"/>
      <c r="AO57" s="374"/>
      <c r="AP57" s="374"/>
      <c r="AQ57" s="374"/>
      <c r="AR57" s="374"/>
      <c r="AS57" s="374"/>
      <c r="AT57" s="374"/>
    </row>
    <row r="58" ht="15.75" customHeight="1">
      <c r="A58" s="357" t="s">
        <v>6688</v>
      </c>
      <c r="B58" s="391" t="s">
        <v>6669</v>
      </c>
      <c r="C58" s="391" t="s">
        <v>6032</v>
      </c>
      <c r="D58" s="360" t="s">
        <v>6672</v>
      </c>
      <c r="E58" s="391" t="s">
        <v>6637</v>
      </c>
      <c r="F58" s="406" t="s">
        <v>6689</v>
      </c>
      <c r="G58" s="407" t="s">
        <v>6690</v>
      </c>
      <c r="H58" s="407" t="s">
        <v>6690</v>
      </c>
      <c r="I58" s="183" t="s">
        <v>51</v>
      </c>
      <c r="J58" s="206">
        <v>45375.0</v>
      </c>
      <c r="K58" s="371"/>
      <c r="L58" s="308" t="s">
        <v>1816</v>
      </c>
      <c r="M58" s="372"/>
      <c r="N58" s="372"/>
      <c r="O58" s="373"/>
      <c r="P58" s="374"/>
      <c r="Q58" s="374"/>
      <c r="R58" s="374"/>
      <c r="S58" s="374"/>
      <c r="T58" s="374"/>
      <c r="U58" s="374"/>
      <c r="V58" s="374"/>
      <c r="W58" s="374"/>
      <c r="X58" s="374"/>
      <c r="Y58" s="374"/>
      <c r="Z58" s="374"/>
      <c r="AA58" s="374"/>
      <c r="AB58" s="374"/>
      <c r="AC58" s="374"/>
      <c r="AD58" s="374"/>
      <c r="AE58" s="374"/>
      <c r="AF58" s="374"/>
      <c r="AG58" s="374"/>
      <c r="AH58" s="374"/>
      <c r="AI58" s="374"/>
      <c r="AJ58" s="374"/>
      <c r="AK58" s="374"/>
      <c r="AL58" s="374"/>
      <c r="AM58" s="374"/>
      <c r="AN58" s="374"/>
      <c r="AO58" s="374"/>
      <c r="AP58" s="374"/>
      <c r="AQ58" s="374"/>
      <c r="AR58" s="374"/>
      <c r="AS58" s="374"/>
      <c r="AT58" s="374"/>
    </row>
    <row r="59" ht="15.75" customHeight="1">
      <c r="A59" s="357" t="s">
        <v>6691</v>
      </c>
      <c r="B59" s="391" t="s">
        <v>6669</v>
      </c>
      <c r="C59" s="391" t="s">
        <v>6036</v>
      </c>
      <c r="D59" s="360" t="s">
        <v>6692</v>
      </c>
      <c r="E59" s="391" t="s">
        <v>6637</v>
      </c>
      <c r="F59" s="406" t="s">
        <v>2186</v>
      </c>
      <c r="G59" s="407" t="s">
        <v>6693</v>
      </c>
      <c r="H59" s="407" t="s">
        <v>6693</v>
      </c>
      <c r="I59" s="183" t="s">
        <v>51</v>
      </c>
      <c r="J59" s="206">
        <v>45375.0</v>
      </c>
      <c r="K59" s="371"/>
      <c r="L59" s="308" t="s">
        <v>1816</v>
      </c>
      <c r="M59" s="372"/>
      <c r="N59" s="372"/>
      <c r="O59" s="373"/>
      <c r="P59" s="374"/>
      <c r="Q59" s="374"/>
      <c r="R59" s="374"/>
      <c r="S59" s="374"/>
      <c r="T59" s="374"/>
      <c r="U59" s="374"/>
      <c r="V59" s="374"/>
      <c r="W59" s="374"/>
      <c r="X59" s="374"/>
      <c r="Y59" s="374"/>
      <c r="Z59" s="374"/>
      <c r="AA59" s="374"/>
      <c r="AB59" s="374"/>
      <c r="AC59" s="374"/>
      <c r="AD59" s="374"/>
      <c r="AE59" s="374"/>
      <c r="AF59" s="374"/>
      <c r="AG59" s="374"/>
      <c r="AH59" s="374"/>
      <c r="AI59" s="374"/>
      <c r="AJ59" s="374"/>
      <c r="AK59" s="374"/>
      <c r="AL59" s="374"/>
      <c r="AM59" s="374"/>
      <c r="AN59" s="374"/>
      <c r="AO59" s="374"/>
      <c r="AP59" s="374"/>
      <c r="AQ59" s="374"/>
      <c r="AR59" s="374"/>
      <c r="AS59" s="374"/>
      <c r="AT59" s="374"/>
    </row>
    <row r="60" ht="15.75" customHeight="1">
      <c r="A60" s="357" t="s">
        <v>6694</v>
      </c>
      <c r="B60" s="391" t="s">
        <v>6669</v>
      </c>
      <c r="C60" s="391" t="s">
        <v>6040</v>
      </c>
      <c r="D60" s="360" t="s">
        <v>6692</v>
      </c>
      <c r="E60" s="391" t="s">
        <v>6637</v>
      </c>
      <c r="F60" s="406" t="s">
        <v>2186</v>
      </c>
      <c r="G60" s="407" t="s">
        <v>6693</v>
      </c>
      <c r="H60" s="407" t="s">
        <v>6693</v>
      </c>
      <c r="I60" s="183" t="s">
        <v>51</v>
      </c>
      <c r="J60" s="206">
        <v>45375.0</v>
      </c>
      <c r="K60" s="371"/>
      <c r="L60" s="308" t="s">
        <v>1816</v>
      </c>
      <c r="M60" s="372"/>
      <c r="N60" s="372"/>
      <c r="O60" s="373"/>
      <c r="P60" s="374"/>
      <c r="Q60" s="374"/>
      <c r="R60" s="374"/>
      <c r="S60" s="374"/>
      <c r="T60" s="374"/>
      <c r="U60" s="374"/>
      <c r="V60" s="374"/>
      <c r="W60" s="374"/>
      <c r="X60" s="374"/>
      <c r="Y60" s="374"/>
      <c r="Z60" s="374"/>
      <c r="AA60" s="374"/>
      <c r="AB60" s="374"/>
      <c r="AC60" s="374"/>
      <c r="AD60" s="374"/>
      <c r="AE60" s="374"/>
      <c r="AF60" s="374"/>
      <c r="AG60" s="374"/>
      <c r="AH60" s="374"/>
      <c r="AI60" s="374"/>
      <c r="AJ60" s="374"/>
      <c r="AK60" s="374"/>
      <c r="AL60" s="374"/>
      <c r="AM60" s="374"/>
      <c r="AN60" s="374"/>
      <c r="AO60" s="374"/>
      <c r="AP60" s="374"/>
      <c r="AQ60" s="374"/>
      <c r="AR60" s="374"/>
      <c r="AS60" s="374"/>
      <c r="AT60" s="374"/>
    </row>
    <row r="61" ht="15.75" customHeight="1">
      <c r="A61" s="357" t="s">
        <v>6695</v>
      </c>
      <c r="B61" s="391" t="s">
        <v>6669</v>
      </c>
      <c r="C61" s="391" t="s">
        <v>6042</v>
      </c>
      <c r="D61" s="360" t="s">
        <v>6692</v>
      </c>
      <c r="E61" s="391" t="s">
        <v>6637</v>
      </c>
      <c r="F61" s="406" t="s">
        <v>2186</v>
      </c>
      <c r="G61" s="407" t="s">
        <v>6693</v>
      </c>
      <c r="H61" s="407" t="s">
        <v>6693</v>
      </c>
      <c r="I61" s="183" t="s">
        <v>51</v>
      </c>
      <c r="J61" s="206">
        <v>45375.0</v>
      </c>
      <c r="K61" s="371"/>
      <c r="L61" s="308" t="s">
        <v>1816</v>
      </c>
      <c r="M61" s="372"/>
      <c r="N61" s="372"/>
      <c r="O61" s="373"/>
      <c r="P61" s="374"/>
      <c r="Q61" s="374"/>
      <c r="R61" s="374"/>
      <c r="S61" s="374"/>
      <c r="T61" s="374"/>
      <c r="U61" s="374"/>
      <c r="V61" s="374"/>
      <c r="W61" s="374"/>
      <c r="X61" s="374"/>
      <c r="Y61" s="374"/>
      <c r="Z61" s="374"/>
      <c r="AA61" s="374"/>
      <c r="AB61" s="374"/>
      <c r="AC61" s="374"/>
      <c r="AD61" s="374"/>
      <c r="AE61" s="374"/>
      <c r="AF61" s="374"/>
      <c r="AG61" s="374"/>
      <c r="AH61" s="374"/>
      <c r="AI61" s="374"/>
      <c r="AJ61" s="374"/>
      <c r="AK61" s="374"/>
      <c r="AL61" s="374"/>
      <c r="AM61" s="374"/>
      <c r="AN61" s="374"/>
      <c r="AO61" s="374"/>
      <c r="AP61" s="374"/>
      <c r="AQ61" s="374"/>
      <c r="AR61" s="374"/>
      <c r="AS61" s="374"/>
      <c r="AT61" s="374"/>
    </row>
    <row r="62" ht="15.75" customHeight="1">
      <c r="A62" s="357" t="s">
        <v>6696</v>
      </c>
      <c r="B62" s="391" t="s">
        <v>6669</v>
      </c>
      <c r="C62" s="391" t="s">
        <v>6044</v>
      </c>
      <c r="D62" s="360" t="s">
        <v>6692</v>
      </c>
      <c r="E62" s="391" t="s">
        <v>6637</v>
      </c>
      <c r="F62" s="406" t="s">
        <v>2186</v>
      </c>
      <c r="G62" s="407" t="s">
        <v>6693</v>
      </c>
      <c r="H62" s="407" t="s">
        <v>6693</v>
      </c>
      <c r="I62" s="183" t="s">
        <v>51</v>
      </c>
      <c r="J62" s="206">
        <v>45375.0</v>
      </c>
      <c r="K62" s="371"/>
      <c r="L62" s="308" t="s">
        <v>1816</v>
      </c>
      <c r="M62" s="372"/>
      <c r="N62" s="372"/>
      <c r="O62" s="373"/>
      <c r="P62" s="374"/>
      <c r="Q62" s="374"/>
      <c r="R62" s="374"/>
      <c r="S62" s="374"/>
      <c r="T62" s="374"/>
      <c r="U62" s="374"/>
      <c r="V62" s="374"/>
      <c r="W62" s="374"/>
      <c r="X62" s="374"/>
      <c r="Y62" s="374"/>
      <c r="Z62" s="374"/>
      <c r="AA62" s="374"/>
      <c r="AB62" s="374"/>
      <c r="AC62" s="374"/>
      <c r="AD62" s="374"/>
      <c r="AE62" s="374"/>
      <c r="AF62" s="374"/>
      <c r="AG62" s="374"/>
      <c r="AH62" s="374"/>
      <c r="AI62" s="374"/>
      <c r="AJ62" s="374"/>
      <c r="AK62" s="374"/>
      <c r="AL62" s="374"/>
      <c r="AM62" s="374"/>
      <c r="AN62" s="374"/>
      <c r="AO62" s="374"/>
      <c r="AP62" s="374"/>
      <c r="AQ62" s="374"/>
      <c r="AR62" s="374"/>
      <c r="AS62" s="374"/>
      <c r="AT62" s="374"/>
    </row>
    <row r="63" ht="15.75" customHeight="1">
      <c r="A63" s="357" t="s">
        <v>6697</v>
      </c>
      <c r="B63" s="391" t="s">
        <v>6698</v>
      </c>
      <c r="C63" s="391" t="s">
        <v>6047</v>
      </c>
      <c r="D63" s="360" t="s">
        <v>6699</v>
      </c>
      <c r="E63" s="391" t="s">
        <v>6637</v>
      </c>
      <c r="F63" s="406" t="s">
        <v>54</v>
      </c>
      <c r="G63" s="407" t="s">
        <v>6049</v>
      </c>
      <c r="H63" s="407" t="s">
        <v>6049</v>
      </c>
      <c r="I63" s="183" t="s">
        <v>51</v>
      </c>
      <c r="J63" s="206">
        <v>45375.0</v>
      </c>
      <c r="K63" s="371"/>
      <c r="L63" s="308" t="s">
        <v>1816</v>
      </c>
      <c r="M63" s="372"/>
      <c r="N63" s="372"/>
      <c r="O63" s="373"/>
      <c r="P63" s="374"/>
      <c r="Q63" s="374"/>
      <c r="R63" s="374"/>
      <c r="S63" s="374"/>
      <c r="T63" s="374"/>
      <c r="U63" s="374"/>
      <c r="V63" s="374"/>
      <c r="W63" s="374"/>
      <c r="X63" s="374"/>
      <c r="Y63" s="374"/>
      <c r="Z63" s="374"/>
      <c r="AA63" s="374"/>
      <c r="AB63" s="374"/>
      <c r="AC63" s="374"/>
      <c r="AD63" s="374"/>
      <c r="AE63" s="374"/>
      <c r="AF63" s="374"/>
      <c r="AG63" s="374"/>
      <c r="AH63" s="374"/>
      <c r="AI63" s="374"/>
      <c r="AJ63" s="374"/>
      <c r="AK63" s="374"/>
      <c r="AL63" s="374"/>
      <c r="AM63" s="374"/>
      <c r="AN63" s="374"/>
      <c r="AO63" s="374"/>
      <c r="AP63" s="374"/>
      <c r="AQ63" s="374"/>
      <c r="AR63" s="374"/>
      <c r="AS63" s="374"/>
      <c r="AT63" s="374"/>
    </row>
    <row r="64" ht="15.75" customHeight="1">
      <c r="A64" s="357" t="s">
        <v>6700</v>
      </c>
      <c r="B64" s="391" t="s">
        <v>6698</v>
      </c>
      <c r="C64" s="391" t="s">
        <v>6051</v>
      </c>
      <c r="D64" s="360" t="s">
        <v>6701</v>
      </c>
      <c r="E64" s="391" t="s">
        <v>6637</v>
      </c>
      <c r="F64" s="406" t="s">
        <v>54</v>
      </c>
      <c r="G64" s="407" t="s">
        <v>6049</v>
      </c>
      <c r="H64" s="407" t="s">
        <v>6049</v>
      </c>
      <c r="I64" s="183" t="s">
        <v>51</v>
      </c>
      <c r="J64" s="206">
        <v>45375.0</v>
      </c>
      <c r="K64" s="371"/>
      <c r="L64" s="308" t="s">
        <v>1816</v>
      </c>
      <c r="M64" s="372"/>
      <c r="N64" s="372"/>
      <c r="O64" s="373"/>
      <c r="P64" s="374"/>
      <c r="Q64" s="374"/>
      <c r="R64" s="374"/>
      <c r="S64" s="374"/>
      <c r="T64" s="374"/>
      <c r="U64" s="374"/>
      <c r="V64" s="374"/>
      <c r="W64" s="374"/>
      <c r="X64" s="374"/>
      <c r="Y64" s="374"/>
      <c r="Z64" s="374"/>
      <c r="AA64" s="374"/>
      <c r="AB64" s="374"/>
      <c r="AC64" s="374"/>
      <c r="AD64" s="374"/>
      <c r="AE64" s="374"/>
      <c r="AF64" s="374"/>
      <c r="AG64" s="374"/>
      <c r="AH64" s="374"/>
      <c r="AI64" s="374"/>
      <c r="AJ64" s="374"/>
      <c r="AK64" s="374"/>
      <c r="AL64" s="374"/>
      <c r="AM64" s="374"/>
      <c r="AN64" s="374"/>
      <c r="AO64" s="374"/>
      <c r="AP64" s="374"/>
      <c r="AQ64" s="374"/>
      <c r="AR64" s="374"/>
      <c r="AS64" s="374"/>
      <c r="AT64" s="374"/>
    </row>
    <row r="65" ht="15.75" customHeight="1">
      <c r="A65" s="357" t="s">
        <v>6702</v>
      </c>
      <c r="B65" s="391" t="s">
        <v>6698</v>
      </c>
      <c r="C65" s="391" t="s">
        <v>6054</v>
      </c>
      <c r="D65" s="360" t="s">
        <v>6703</v>
      </c>
      <c r="E65" s="391" t="s">
        <v>6637</v>
      </c>
      <c r="F65" s="406" t="s">
        <v>54</v>
      </c>
      <c r="G65" s="407" t="s">
        <v>6049</v>
      </c>
      <c r="H65" s="407" t="s">
        <v>6049</v>
      </c>
      <c r="I65" s="183" t="s">
        <v>51</v>
      </c>
      <c r="J65" s="206">
        <v>45375.0</v>
      </c>
      <c r="K65" s="371"/>
      <c r="L65" s="308" t="s">
        <v>1816</v>
      </c>
      <c r="M65" s="372"/>
      <c r="N65" s="372"/>
      <c r="O65" s="373"/>
      <c r="P65" s="374"/>
      <c r="Q65" s="374"/>
      <c r="R65" s="374"/>
      <c r="S65" s="374"/>
      <c r="T65" s="374"/>
      <c r="U65" s="374"/>
      <c r="V65" s="374"/>
      <c r="W65" s="374"/>
      <c r="X65" s="374"/>
      <c r="Y65" s="374"/>
      <c r="Z65" s="374"/>
      <c r="AA65" s="374"/>
      <c r="AB65" s="374"/>
      <c r="AC65" s="374"/>
      <c r="AD65" s="374"/>
      <c r="AE65" s="374"/>
      <c r="AF65" s="374"/>
      <c r="AG65" s="374"/>
      <c r="AH65" s="374"/>
      <c r="AI65" s="374"/>
      <c r="AJ65" s="374"/>
      <c r="AK65" s="374"/>
      <c r="AL65" s="374"/>
      <c r="AM65" s="374"/>
      <c r="AN65" s="374"/>
      <c r="AO65" s="374"/>
      <c r="AP65" s="374"/>
      <c r="AQ65" s="374"/>
      <c r="AR65" s="374"/>
      <c r="AS65" s="374"/>
      <c r="AT65" s="374"/>
    </row>
    <row r="66" ht="15.75" customHeight="1">
      <c r="A66" s="357" t="s">
        <v>6704</v>
      </c>
      <c r="B66" s="391" t="s">
        <v>6615</v>
      </c>
      <c r="C66" s="391" t="s">
        <v>2244</v>
      </c>
      <c r="D66" s="360" t="s">
        <v>6616</v>
      </c>
      <c r="E66" s="391" t="s">
        <v>6637</v>
      </c>
      <c r="F66" s="406" t="s">
        <v>54</v>
      </c>
      <c r="G66" s="407" t="s">
        <v>2247</v>
      </c>
      <c r="H66" s="407" t="s">
        <v>2247</v>
      </c>
      <c r="I66" s="183" t="s">
        <v>51</v>
      </c>
      <c r="J66" s="206">
        <v>45375.0</v>
      </c>
      <c r="K66" s="371"/>
      <c r="L66" s="308" t="s">
        <v>1816</v>
      </c>
      <c r="M66" s="372"/>
      <c r="N66" s="372"/>
      <c r="O66" s="373"/>
      <c r="P66" s="374"/>
      <c r="Q66" s="374"/>
      <c r="R66" s="374"/>
      <c r="S66" s="374"/>
      <c r="T66" s="374"/>
      <c r="U66" s="374"/>
      <c r="V66" s="374"/>
      <c r="W66" s="374"/>
      <c r="X66" s="374"/>
      <c r="Y66" s="374"/>
      <c r="Z66" s="374"/>
      <c r="AA66" s="374"/>
      <c r="AB66" s="374"/>
      <c r="AC66" s="374"/>
      <c r="AD66" s="374"/>
      <c r="AE66" s="374"/>
      <c r="AF66" s="374"/>
      <c r="AG66" s="374"/>
      <c r="AH66" s="374"/>
      <c r="AI66" s="374"/>
      <c r="AJ66" s="374"/>
      <c r="AK66" s="374"/>
      <c r="AL66" s="374"/>
      <c r="AM66" s="374"/>
      <c r="AN66" s="374"/>
      <c r="AO66" s="374"/>
      <c r="AP66" s="374"/>
      <c r="AQ66" s="374"/>
      <c r="AR66" s="374"/>
      <c r="AS66" s="374"/>
      <c r="AT66" s="374"/>
    </row>
    <row r="67" ht="15.75" customHeight="1">
      <c r="A67" s="357" t="s">
        <v>6705</v>
      </c>
      <c r="B67" s="391" t="s">
        <v>6618</v>
      </c>
      <c r="C67" s="391" t="s">
        <v>2249</v>
      </c>
      <c r="D67" s="360" t="s">
        <v>6619</v>
      </c>
      <c r="E67" s="391" t="s">
        <v>6637</v>
      </c>
      <c r="F67" s="406" t="s">
        <v>54</v>
      </c>
      <c r="G67" s="407" t="s">
        <v>2251</v>
      </c>
      <c r="H67" s="407" t="s">
        <v>2251</v>
      </c>
      <c r="I67" s="183" t="s">
        <v>51</v>
      </c>
      <c r="J67" s="206">
        <v>45375.0</v>
      </c>
      <c r="K67" s="371"/>
      <c r="L67" s="308" t="s">
        <v>1816</v>
      </c>
      <c r="M67" s="372"/>
      <c r="N67" s="372"/>
      <c r="O67" s="373"/>
      <c r="P67" s="374"/>
      <c r="Q67" s="374"/>
      <c r="R67" s="374"/>
      <c r="S67" s="374"/>
      <c r="T67" s="374"/>
      <c r="U67" s="374"/>
      <c r="V67" s="374"/>
      <c r="W67" s="374"/>
      <c r="X67" s="374"/>
      <c r="Y67" s="374"/>
      <c r="Z67" s="374"/>
      <c r="AA67" s="374"/>
      <c r="AB67" s="374"/>
      <c r="AC67" s="374"/>
      <c r="AD67" s="374"/>
      <c r="AE67" s="374"/>
      <c r="AF67" s="374"/>
      <c r="AG67" s="374"/>
      <c r="AH67" s="374"/>
      <c r="AI67" s="374"/>
      <c r="AJ67" s="374"/>
      <c r="AK67" s="374"/>
      <c r="AL67" s="374"/>
      <c r="AM67" s="374"/>
      <c r="AN67" s="374"/>
      <c r="AO67" s="374"/>
      <c r="AP67" s="374"/>
      <c r="AQ67" s="374"/>
      <c r="AR67" s="374"/>
      <c r="AS67" s="374"/>
      <c r="AT67" s="374"/>
    </row>
    <row r="68" ht="15.75" customHeight="1">
      <c r="A68" s="357" t="s">
        <v>6706</v>
      </c>
      <c r="B68" s="391" t="s">
        <v>6707</v>
      </c>
      <c r="C68" s="391" t="s">
        <v>6060</v>
      </c>
      <c r="D68" s="360" t="s">
        <v>6708</v>
      </c>
      <c r="E68" s="391" t="s">
        <v>6637</v>
      </c>
      <c r="F68" s="406" t="s">
        <v>54</v>
      </c>
      <c r="G68" s="407" t="s">
        <v>6062</v>
      </c>
      <c r="H68" s="407" t="s">
        <v>6062</v>
      </c>
      <c r="I68" s="183" t="s">
        <v>51</v>
      </c>
      <c r="J68" s="206">
        <v>45375.0</v>
      </c>
      <c r="K68" s="371"/>
      <c r="L68" s="308" t="s">
        <v>1816</v>
      </c>
      <c r="M68" s="372"/>
      <c r="N68" s="372"/>
      <c r="O68" s="373"/>
      <c r="P68" s="374"/>
      <c r="Q68" s="374"/>
      <c r="R68" s="374"/>
      <c r="S68" s="374"/>
      <c r="T68" s="374"/>
      <c r="U68" s="374"/>
      <c r="V68" s="374"/>
      <c r="W68" s="374"/>
      <c r="X68" s="374"/>
      <c r="Y68" s="374"/>
      <c r="Z68" s="374"/>
      <c r="AA68" s="374"/>
      <c r="AB68" s="374"/>
      <c r="AC68" s="374"/>
      <c r="AD68" s="374"/>
      <c r="AE68" s="374"/>
      <c r="AF68" s="374"/>
      <c r="AG68" s="374"/>
      <c r="AH68" s="374"/>
      <c r="AI68" s="374"/>
      <c r="AJ68" s="374"/>
      <c r="AK68" s="374"/>
      <c r="AL68" s="374"/>
      <c r="AM68" s="374"/>
      <c r="AN68" s="374"/>
      <c r="AO68" s="374"/>
      <c r="AP68" s="374"/>
      <c r="AQ68" s="374"/>
      <c r="AR68" s="374"/>
      <c r="AS68" s="374"/>
      <c r="AT68" s="374"/>
    </row>
    <row r="69" ht="15.75" customHeight="1">
      <c r="A69" s="357" t="s">
        <v>6709</v>
      </c>
      <c r="B69" s="391" t="s">
        <v>6710</v>
      </c>
      <c r="C69" s="391" t="s">
        <v>6065</v>
      </c>
      <c r="D69" s="360" t="s">
        <v>6711</v>
      </c>
      <c r="E69" s="391" t="s">
        <v>6637</v>
      </c>
      <c r="F69" s="406" t="s">
        <v>54</v>
      </c>
      <c r="G69" s="407" t="s">
        <v>6062</v>
      </c>
      <c r="H69" s="407" t="s">
        <v>6062</v>
      </c>
      <c r="I69" s="183" t="s">
        <v>51</v>
      </c>
      <c r="J69" s="206">
        <v>45375.0</v>
      </c>
      <c r="K69" s="371"/>
      <c r="L69" s="308" t="s">
        <v>1816</v>
      </c>
      <c r="M69" s="372"/>
      <c r="N69" s="372"/>
      <c r="O69" s="373"/>
      <c r="P69" s="374"/>
      <c r="Q69" s="374"/>
      <c r="R69" s="374"/>
      <c r="S69" s="374"/>
      <c r="T69" s="374"/>
      <c r="U69" s="374"/>
      <c r="V69" s="374"/>
      <c r="W69" s="374"/>
      <c r="X69" s="374"/>
      <c r="Y69" s="374"/>
      <c r="Z69" s="374"/>
      <c r="AA69" s="374"/>
      <c r="AB69" s="374"/>
      <c r="AC69" s="374"/>
      <c r="AD69" s="374"/>
      <c r="AE69" s="374"/>
      <c r="AF69" s="374"/>
      <c r="AG69" s="374"/>
      <c r="AH69" s="374"/>
      <c r="AI69" s="374"/>
      <c r="AJ69" s="374"/>
      <c r="AK69" s="374"/>
      <c r="AL69" s="374"/>
      <c r="AM69" s="374"/>
      <c r="AN69" s="374"/>
      <c r="AO69" s="374"/>
      <c r="AP69" s="374"/>
      <c r="AQ69" s="374"/>
      <c r="AR69" s="374"/>
      <c r="AS69" s="374"/>
      <c r="AT69" s="374"/>
    </row>
    <row r="70" ht="15.75" customHeight="1">
      <c r="A70" s="357" t="s">
        <v>6712</v>
      </c>
      <c r="B70" s="391" t="s">
        <v>6713</v>
      </c>
      <c r="C70" s="391" t="s">
        <v>6069</v>
      </c>
      <c r="D70" s="360" t="s">
        <v>6714</v>
      </c>
      <c r="E70" s="391" t="s">
        <v>6637</v>
      </c>
      <c r="F70" s="406" t="s">
        <v>54</v>
      </c>
      <c r="G70" s="407" t="s">
        <v>6062</v>
      </c>
      <c r="H70" s="407" t="s">
        <v>6062</v>
      </c>
      <c r="I70" s="183" t="s">
        <v>51</v>
      </c>
      <c r="J70" s="206">
        <v>45375.0</v>
      </c>
      <c r="K70" s="371"/>
      <c r="L70" s="308" t="s">
        <v>1816</v>
      </c>
      <c r="M70" s="372"/>
      <c r="N70" s="372"/>
      <c r="O70" s="373"/>
      <c r="P70" s="374"/>
      <c r="Q70" s="374"/>
      <c r="R70" s="374"/>
      <c r="S70" s="374"/>
      <c r="T70" s="374"/>
      <c r="U70" s="374"/>
      <c r="V70" s="374"/>
      <c r="W70" s="374"/>
      <c r="X70" s="374"/>
      <c r="Y70" s="374"/>
      <c r="Z70" s="374"/>
      <c r="AA70" s="374"/>
      <c r="AB70" s="374"/>
      <c r="AC70" s="374"/>
      <c r="AD70" s="374"/>
      <c r="AE70" s="374"/>
      <c r="AF70" s="374"/>
      <c r="AG70" s="374"/>
      <c r="AH70" s="374"/>
      <c r="AI70" s="374"/>
      <c r="AJ70" s="374"/>
      <c r="AK70" s="374"/>
      <c r="AL70" s="374"/>
      <c r="AM70" s="374"/>
      <c r="AN70" s="374"/>
      <c r="AO70" s="374"/>
      <c r="AP70" s="374"/>
      <c r="AQ70" s="374"/>
      <c r="AR70" s="374"/>
      <c r="AS70" s="374"/>
      <c r="AT70" s="374"/>
    </row>
    <row r="71" ht="15.75" customHeight="1">
      <c r="A71" s="528" t="s">
        <v>6715</v>
      </c>
      <c r="B71" s="5"/>
      <c r="C71" s="6"/>
      <c r="D71" s="529"/>
      <c r="E71" s="530"/>
      <c r="F71" s="531"/>
      <c r="G71" s="532"/>
      <c r="H71" s="408"/>
      <c r="I71" s="157"/>
      <c r="J71" s="381"/>
      <c r="K71" s="371"/>
      <c r="L71" s="378"/>
      <c r="M71" s="372"/>
      <c r="N71" s="372"/>
      <c r="O71" s="373"/>
      <c r="P71" s="374"/>
      <c r="Q71" s="374"/>
      <c r="R71" s="374"/>
      <c r="S71" s="374"/>
      <c r="T71" s="374"/>
      <c r="U71" s="374"/>
      <c r="V71" s="374"/>
      <c r="W71" s="374"/>
      <c r="X71" s="374"/>
      <c r="Y71" s="374"/>
      <c r="Z71" s="374"/>
      <c r="AA71" s="374"/>
      <c r="AB71" s="374"/>
      <c r="AC71" s="374"/>
      <c r="AD71" s="374"/>
      <c r="AE71" s="374"/>
      <c r="AF71" s="374"/>
      <c r="AG71" s="374"/>
      <c r="AH71" s="374"/>
      <c r="AI71" s="374"/>
      <c r="AJ71" s="374"/>
      <c r="AK71" s="374"/>
      <c r="AL71" s="374"/>
      <c r="AM71" s="374"/>
      <c r="AN71" s="374"/>
      <c r="AO71" s="374"/>
      <c r="AP71" s="374"/>
      <c r="AQ71" s="374"/>
      <c r="AR71" s="374"/>
      <c r="AS71" s="374"/>
      <c r="AT71" s="374"/>
    </row>
    <row r="72" ht="15.75" customHeight="1">
      <c r="A72" s="357" t="s">
        <v>6716</v>
      </c>
      <c r="B72" s="391" t="s">
        <v>6717</v>
      </c>
      <c r="C72" s="391" t="s">
        <v>6718</v>
      </c>
      <c r="D72" s="360" t="s">
        <v>6692</v>
      </c>
      <c r="E72" s="391" t="s">
        <v>6637</v>
      </c>
      <c r="F72" s="406" t="s">
        <v>6673</v>
      </c>
      <c r="G72" s="407" t="s">
        <v>6075</v>
      </c>
      <c r="H72" s="407" t="s">
        <v>6075</v>
      </c>
      <c r="I72" s="183" t="s">
        <v>51</v>
      </c>
      <c r="J72" s="206">
        <v>45375.0</v>
      </c>
      <c r="K72" s="371"/>
      <c r="L72" s="308" t="s">
        <v>1816</v>
      </c>
      <c r="M72" s="372"/>
      <c r="N72" s="372"/>
      <c r="O72" s="373"/>
      <c r="P72" s="374"/>
      <c r="Q72" s="374"/>
      <c r="R72" s="374"/>
      <c r="S72" s="374"/>
      <c r="T72" s="374"/>
      <c r="U72" s="374"/>
      <c r="V72" s="374"/>
      <c r="W72" s="374"/>
      <c r="X72" s="374"/>
      <c r="Y72" s="374"/>
      <c r="Z72" s="374"/>
      <c r="AA72" s="374"/>
      <c r="AB72" s="374"/>
      <c r="AC72" s="374"/>
      <c r="AD72" s="374"/>
      <c r="AE72" s="374"/>
      <c r="AF72" s="374"/>
      <c r="AG72" s="374"/>
      <c r="AH72" s="374"/>
      <c r="AI72" s="374"/>
      <c r="AJ72" s="374"/>
      <c r="AK72" s="374"/>
      <c r="AL72" s="374"/>
      <c r="AM72" s="374"/>
      <c r="AN72" s="374"/>
      <c r="AO72" s="374"/>
      <c r="AP72" s="374"/>
      <c r="AQ72" s="374"/>
      <c r="AR72" s="374"/>
      <c r="AS72" s="374"/>
      <c r="AT72" s="374"/>
    </row>
    <row r="73" ht="15.75" customHeight="1">
      <c r="A73" s="357" t="s">
        <v>6719</v>
      </c>
      <c r="B73" s="391" t="s">
        <v>6717</v>
      </c>
      <c r="C73" s="391" t="s">
        <v>6720</v>
      </c>
      <c r="D73" s="360" t="s">
        <v>6692</v>
      </c>
      <c r="E73" s="391" t="s">
        <v>6637</v>
      </c>
      <c r="F73" s="406" t="s">
        <v>6010</v>
      </c>
      <c r="G73" s="407" t="s">
        <v>6675</v>
      </c>
      <c r="H73" s="407" t="s">
        <v>6675</v>
      </c>
      <c r="I73" s="183" t="s">
        <v>51</v>
      </c>
      <c r="J73" s="206">
        <v>45375.0</v>
      </c>
      <c r="K73" s="371"/>
      <c r="L73" s="308" t="s">
        <v>1816</v>
      </c>
      <c r="M73" s="372"/>
      <c r="N73" s="372"/>
      <c r="O73" s="373"/>
      <c r="P73" s="374"/>
      <c r="Q73" s="374"/>
      <c r="R73" s="374"/>
      <c r="S73" s="374"/>
      <c r="T73" s="374"/>
      <c r="U73" s="374"/>
      <c r="V73" s="374"/>
      <c r="W73" s="374"/>
      <c r="X73" s="374"/>
      <c r="Y73" s="374"/>
      <c r="Z73" s="374"/>
      <c r="AA73" s="374"/>
      <c r="AB73" s="374"/>
      <c r="AC73" s="374"/>
      <c r="AD73" s="374"/>
      <c r="AE73" s="374"/>
      <c r="AF73" s="374"/>
      <c r="AG73" s="374"/>
      <c r="AH73" s="374"/>
      <c r="AI73" s="374"/>
      <c r="AJ73" s="374"/>
      <c r="AK73" s="374"/>
      <c r="AL73" s="374"/>
      <c r="AM73" s="374"/>
      <c r="AN73" s="374"/>
      <c r="AO73" s="374"/>
      <c r="AP73" s="374"/>
      <c r="AQ73" s="374"/>
      <c r="AR73" s="374"/>
      <c r="AS73" s="374"/>
      <c r="AT73" s="374"/>
    </row>
    <row r="74" ht="15.75" customHeight="1">
      <c r="A74" s="357" t="s">
        <v>6721</v>
      </c>
      <c r="B74" s="391" t="s">
        <v>6717</v>
      </c>
      <c r="C74" s="391" t="s">
        <v>6722</v>
      </c>
      <c r="D74" s="360" t="s">
        <v>6692</v>
      </c>
      <c r="E74" s="391" t="s">
        <v>6637</v>
      </c>
      <c r="F74" s="406" t="s">
        <v>6677</v>
      </c>
      <c r="G74" s="407" t="s">
        <v>6678</v>
      </c>
      <c r="H74" s="407" t="s">
        <v>6678</v>
      </c>
      <c r="I74" s="183" t="s">
        <v>51</v>
      </c>
      <c r="J74" s="206">
        <v>45375.0</v>
      </c>
      <c r="K74" s="371"/>
      <c r="L74" s="308" t="s">
        <v>1816</v>
      </c>
      <c r="M74" s="372"/>
      <c r="N74" s="372"/>
      <c r="O74" s="373"/>
      <c r="P74" s="374"/>
      <c r="Q74" s="374"/>
      <c r="R74" s="374"/>
      <c r="S74" s="374"/>
      <c r="T74" s="374"/>
      <c r="U74" s="374"/>
      <c r="V74" s="374"/>
      <c r="W74" s="374"/>
      <c r="X74" s="374"/>
      <c r="Y74" s="374"/>
      <c r="Z74" s="374"/>
      <c r="AA74" s="374"/>
      <c r="AB74" s="374"/>
      <c r="AC74" s="374"/>
      <c r="AD74" s="374"/>
      <c r="AE74" s="374"/>
      <c r="AF74" s="374"/>
      <c r="AG74" s="374"/>
      <c r="AH74" s="374"/>
      <c r="AI74" s="374"/>
      <c r="AJ74" s="374"/>
      <c r="AK74" s="374"/>
      <c r="AL74" s="374"/>
      <c r="AM74" s="374"/>
      <c r="AN74" s="374"/>
      <c r="AO74" s="374"/>
      <c r="AP74" s="374"/>
      <c r="AQ74" s="374"/>
      <c r="AR74" s="374"/>
      <c r="AS74" s="374"/>
      <c r="AT74" s="374"/>
    </row>
    <row r="75" ht="15.75" customHeight="1">
      <c r="A75" s="357" t="s">
        <v>6723</v>
      </c>
      <c r="B75" s="391" t="s">
        <v>6717</v>
      </c>
      <c r="C75" s="391" t="s">
        <v>6724</v>
      </c>
      <c r="D75" s="360" t="s">
        <v>6692</v>
      </c>
      <c r="E75" s="391" t="s">
        <v>6637</v>
      </c>
      <c r="F75" s="406" t="s">
        <v>6018</v>
      </c>
      <c r="G75" s="407" t="s">
        <v>6680</v>
      </c>
      <c r="H75" s="407" t="s">
        <v>6680</v>
      </c>
      <c r="I75" s="183" t="s">
        <v>51</v>
      </c>
      <c r="J75" s="206">
        <v>45375.0</v>
      </c>
      <c r="K75" s="371"/>
      <c r="L75" s="308" t="s">
        <v>1816</v>
      </c>
      <c r="M75" s="372"/>
      <c r="N75" s="372"/>
      <c r="O75" s="373"/>
      <c r="P75" s="374"/>
      <c r="Q75" s="374"/>
      <c r="R75" s="374"/>
      <c r="S75" s="374"/>
      <c r="T75" s="374"/>
      <c r="U75" s="374"/>
      <c r="V75" s="374"/>
      <c r="W75" s="374"/>
      <c r="X75" s="374"/>
      <c r="Y75" s="374"/>
      <c r="Z75" s="374"/>
      <c r="AA75" s="374"/>
      <c r="AB75" s="374"/>
      <c r="AC75" s="374"/>
      <c r="AD75" s="374"/>
      <c r="AE75" s="374"/>
      <c r="AF75" s="374"/>
      <c r="AG75" s="374"/>
      <c r="AH75" s="374"/>
      <c r="AI75" s="374"/>
      <c r="AJ75" s="374"/>
      <c r="AK75" s="374"/>
      <c r="AL75" s="374"/>
      <c r="AM75" s="374"/>
      <c r="AN75" s="374"/>
      <c r="AO75" s="374"/>
      <c r="AP75" s="374"/>
      <c r="AQ75" s="374"/>
      <c r="AR75" s="374"/>
      <c r="AS75" s="374"/>
      <c r="AT75" s="374"/>
    </row>
    <row r="76" ht="15.75" customHeight="1">
      <c r="A76" s="357" t="s">
        <v>6725</v>
      </c>
      <c r="B76" s="391" t="s">
        <v>6717</v>
      </c>
      <c r="C76" s="391" t="s">
        <v>6726</v>
      </c>
      <c r="D76" s="360" t="s">
        <v>6727</v>
      </c>
      <c r="E76" s="391" t="s">
        <v>6637</v>
      </c>
      <c r="F76" s="406" t="s">
        <v>6673</v>
      </c>
      <c r="G76" s="407" t="s">
        <v>6022</v>
      </c>
      <c r="H76" s="407" t="s">
        <v>6022</v>
      </c>
      <c r="I76" s="183" t="s">
        <v>51</v>
      </c>
      <c r="J76" s="206">
        <v>45375.0</v>
      </c>
      <c r="K76" s="371"/>
      <c r="L76" s="308" t="s">
        <v>1816</v>
      </c>
      <c r="M76" s="372"/>
      <c r="N76" s="372"/>
      <c r="O76" s="373"/>
      <c r="P76" s="374"/>
      <c r="Q76" s="374"/>
      <c r="R76" s="374"/>
      <c r="S76" s="374"/>
      <c r="T76" s="374"/>
      <c r="U76" s="374"/>
      <c r="V76" s="374"/>
      <c r="W76" s="374"/>
      <c r="X76" s="374"/>
      <c r="Y76" s="374"/>
      <c r="Z76" s="374"/>
      <c r="AA76" s="374"/>
      <c r="AB76" s="374"/>
      <c r="AC76" s="374"/>
      <c r="AD76" s="374"/>
      <c r="AE76" s="374"/>
      <c r="AF76" s="374"/>
      <c r="AG76" s="374"/>
      <c r="AH76" s="374"/>
      <c r="AI76" s="374"/>
      <c r="AJ76" s="374"/>
      <c r="AK76" s="374"/>
      <c r="AL76" s="374"/>
      <c r="AM76" s="374"/>
      <c r="AN76" s="374"/>
      <c r="AO76" s="374"/>
      <c r="AP76" s="374"/>
      <c r="AQ76" s="374"/>
      <c r="AR76" s="374"/>
      <c r="AS76" s="374"/>
      <c r="AT76" s="374"/>
    </row>
    <row r="77" ht="15.75" customHeight="1">
      <c r="A77" s="357" t="s">
        <v>6728</v>
      </c>
      <c r="B77" s="391" t="s">
        <v>6717</v>
      </c>
      <c r="C77" s="391" t="s">
        <v>6086</v>
      </c>
      <c r="D77" s="360" t="s">
        <v>6692</v>
      </c>
      <c r="E77" s="391" t="s">
        <v>6637</v>
      </c>
      <c r="F77" s="406" t="s">
        <v>6683</v>
      </c>
      <c r="G77" s="407" t="s">
        <v>6729</v>
      </c>
      <c r="H77" s="407" t="s">
        <v>6729</v>
      </c>
      <c r="I77" s="183" t="s">
        <v>51</v>
      </c>
      <c r="J77" s="206">
        <v>45375.0</v>
      </c>
      <c r="K77" s="371"/>
      <c r="L77" s="308" t="s">
        <v>1816</v>
      </c>
      <c r="M77" s="372"/>
      <c r="N77" s="372"/>
      <c r="O77" s="373"/>
      <c r="P77" s="374"/>
      <c r="Q77" s="374"/>
      <c r="R77" s="374"/>
      <c r="S77" s="374"/>
      <c r="T77" s="374"/>
      <c r="U77" s="374"/>
      <c r="V77" s="374"/>
      <c r="W77" s="374"/>
      <c r="X77" s="374"/>
      <c r="Y77" s="374"/>
      <c r="Z77" s="374"/>
      <c r="AA77" s="374"/>
      <c r="AB77" s="374"/>
      <c r="AC77" s="374"/>
      <c r="AD77" s="374"/>
      <c r="AE77" s="374"/>
      <c r="AF77" s="374"/>
      <c r="AG77" s="374"/>
      <c r="AH77" s="374"/>
      <c r="AI77" s="374"/>
      <c r="AJ77" s="374"/>
      <c r="AK77" s="374"/>
      <c r="AL77" s="374"/>
      <c r="AM77" s="374"/>
      <c r="AN77" s="374"/>
      <c r="AO77" s="374"/>
      <c r="AP77" s="374"/>
      <c r="AQ77" s="374"/>
      <c r="AR77" s="374"/>
      <c r="AS77" s="374"/>
      <c r="AT77" s="374"/>
    </row>
    <row r="78" ht="15.75" customHeight="1">
      <c r="A78" s="357" t="s">
        <v>6730</v>
      </c>
      <c r="B78" s="391" t="s">
        <v>6717</v>
      </c>
      <c r="C78" s="391" t="s">
        <v>6089</v>
      </c>
      <c r="D78" s="360" t="s">
        <v>6692</v>
      </c>
      <c r="E78" s="391" t="s">
        <v>6637</v>
      </c>
      <c r="F78" s="406" t="s">
        <v>6686</v>
      </c>
      <c r="G78" s="407" t="s">
        <v>6729</v>
      </c>
      <c r="H78" s="407" t="s">
        <v>6729</v>
      </c>
      <c r="I78" s="183" t="s">
        <v>51</v>
      </c>
      <c r="J78" s="206">
        <v>45375.0</v>
      </c>
      <c r="K78" s="371"/>
      <c r="L78" s="308" t="s">
        <v>1816</v>
      </c>
      <c r="M78" s="372"/>
      <c r="N78" s="372"/>
      <c r="O78" s="373"/>
      <c r="P78" s="374"/>
      <c r="Q78" s="374"/>
      <c r="R78" s="374"/>
      <c r="S78" s="374"/>
      <c r="T78" s="374"/>
      <c r="U78" s="374"/>
      <c r="V78" s="374"/>
      <c r="W78" s="374"/>
      <c r="X78" s="374"/>
      <c r="Y78" s="374"/>
      <c r="Z78" s="374"/>
      <c r="AA78" s="374"/>
      <c r="AB78" s="374"/>
      <c r="AC78" s="374"/>
      <c r="AD78" s="374"/>
      <c r="AE78" s="374"/>
      <c r="AF78" s="374"/>
      <c r="AG78" s="374"/>
      <c r="AH78" s="374"/>
      <c r="AI78" s="374"/>
      <c r="AJ78" s="374"/>
      <c r="AK78" s="374"/>
      <c r="AL78" s="374"/>
      <c r="AM78" s="374"/>
      <c r="AN78" s="374"/>
      <c r="AO78" s="374"/>
      <c r="AP78" s="374"/>
      <c r="AQ78" s="374"/>
      <c r="AR78" s="374"/>
      <c r="AS78" s="374"/>
      <c r="AT78" s="374"/>
    </row>
    <row r="79" ht="15.75" customHeight="1">
      <c r="A79" s="357" t="s">
        <v>6731</v>
      </c>
      <c r="B79" s="391" t="s">
        <v>6717</v>
      </c>
      <c r="C79" s="391" t="s">
        <v>6091</v>
      </c>
      <c r="D79" s="360" t="s">
        <v>6692</v>
      </c>
      <c r="E79" s="391" t="s">
        <v>6637</v>
      </c>
      <c r="F79" s="406" t="s">
        <v>6689</v>
      </c>
      <c r="G79" s="407" t="s">
        <v>6690</v>
      </c>
      <c r="H79" s="407" t="s">
        <v>6690</v>
      </c>
      <c r="I79" s="183" t="s">
        <v>51</v>
      </c>
      <c r="J79" s="206">
        <v>45375.0</v>
      </c>
      <c r="K79" s="371"/>
      <c r="L79" s="308" t="s">
        <v>1816</v>
      </c>
      <c r="M79" s="372"/>
      <c r="N79" s="372"/>
      <c r="O79" s="373"/>
      <c r="P79" s="374"/>
      <c r="Q79" s="374"/>
      <c r="R79" s="374"/>
      <c r="S79" s="374"/>
      <c r="T79" s="374"/>
      <c r="U79" s="374"/>
      <c r="V79" s="374"/>
      <c r="W79" s="374"/>
      <c r="X79" s="374"/>
      <c r="Y79" s="374"/>
      <c r="Z79" s="374"/>
      <c r="AA79" s="374"/>
      <c r="AB79" s="374"/>
      <c r="AC79" s="374"/>
      <c r="AD79" s="374"/>
      <c r="AE79" s="374"/>
      <c r="AF79" s="374"/>
      <c r="AG79" s="374"/>
      <c r="AH79" s="374"/>
      <c r="AI79" s="374"/>
      <c r="AJ79" s="374"/>
      <c r="AK79" s="374"/>
      <c r="AL79" s="374"/>
      <c r="AM79" s="374"/>
      <c r="AN79" s="374"/>
      <c r="AO79" s="374"/>
      <c r="AP79" s="374"/>
      <c r="AQ79" s="374"/>
      <c r="AR79" s="374"/>
      <c r="AS79" s="374"/>
      <c r="AT79" s="374"/>
    </row>
    <row r="80" ht="15.75" customHeight="1">
      <c r="A80" s="357" t="s">
        <v>6732</v>
      </c>
      <c r="B80" s="391" t="s">
        <v>6717</v>
      </c>
      <c r="C80" s="391" t="s">
        <v>6036</v>
      </c>
      <c r="D80" s="360" t="s">
        <v>6692</v>
      </c>
      <c r="E80" s="391" t="s">
        <v>6637</v>
      </c>
      <c r="F80" s="406" t="s">
        <v>2186</v>
      </c>
      <c r="G80" s="407" t="s">
        <v>6693</v>
      </c>
      <c r="H80" s="407" t="s">
        <v>6693</v>
      </c>
      <c r="I80" s="183" t="s">
        <v>51</v>
      </c>
      <c r="J80" s="206">
        <v>45375.0</v>
      </c>
      <c r="K80" s="371"/>
      <c r="L80" s="308" t="s">
        <v>1816</v>
      </c>
      <c r="M80" s="372"/>
      <c r="N80" s="372"/>
      <c r="O80" s="373"/>
      <c r="P80" s="374"/>
      <c r="Q80" s="374"/>
      <c r="R80" s="374"/>
      <c r="S80" s="374"/>
      <c r="T80" s="374"/>
      <c r="U80" s="374"/>
      <c r="V80" s="374"/>
      <c r="W80" s="374"/>
      <c r="X80" s="374"/>
      <c r="Y80" s="374"/>
      <c r="Z80" s="374"/>
      <c r="AA80" s="374"/>
      <c r="AB80" s="374"/>
      <c r="AC80" s="374"/>
      <c r="AD80" s="374"/>
      <c r="AE80" s="374"/>
      <c r="AF80" s="374"/>
      <c r="AG80" s="374"/>
      <c r="AH80" s="374"/>
      <c r="AI80" s="374"/>
      <c r="AJ80" s="374"/>
      <c r="AK80" s="374"/>
      <c r="AL80" s="374"/>
      <c r="AM80" s="374"/>
      <c r="AN80" s="374"/>
      <c r="AO80" s="374"/>
      <c r="AP80" s="374"/>
      <c r="AQ80" s="374"/>
      <c r="AR80" s="374"/>
      <c r="AS80" s="374"/>
      <c r="AT80" s="374"/>
    </row>
    <row r="81" ht="15.75" customHeight="1">
      <c r="A81" s="357" t="s">
        <v>6733</v>
      </c>
      <c r="B81" s="391" t="s">
        <v>6717</v>
      </c>
      <c r="C81" s="391" t="s">
        <v>6040</v>
      </c>
      <c r="D81" s="360" t="s">
        <v>6692</v>
      </c>
      <c r="E81" s="391" t="s">
        <v>6637</v>
      </c>
      <c r="F81" s="406" t="s">
        <v>2186</v>
      </c>
      <c r="G81" s="407" t="s">
        <v>6693</v>
      </c>
      <c r="H81" s="407" t="s">
        <v>6693</v>
      </c>
      <c r="I81" s="183" t="s">
        <v>51</v>
      </c>
      <c r="J81" s="206">
        <v>45375.0</v>
      </c>
      <c r="K81" s="371"/>
      <c r="L81" s="308" t="s">
        <v>1816</v>
      </c>
      <c r="M81" s="372"/>
      <c r="N81" s="372"/>
      <c r="O81" s="373"/>
      <c r="P81" s="374"/>
      <c r="Q81" s="374"/>
      <c r="R81" s="374"/>
      <c r="S81" s="374"/>
      <c r="T81" s="374"/>
      <c r="U81" s="374"/>
      <c r="V81" s="374"/>
      <c r="W81" s="374"/>
      <c r="X81" s="374"/>
      <c r="Y81" s="374"/>
      <c r="Z81" s="374"/>
      <c r="AA81" s="374"/>
      <c r="AB81" s="374"/>
      <c r="AC81" s="374"/>
      <c r="AD81" s="374"/>
      <c r="AE81" s="374"/>
      <c r="AF81" s="374"/>
      <c r="AG81" s="374"/>
      <c r="AH81" s="374"/>
      <c r="AI81" s="374"/>
      <c r="AJ81" s="374"/>
      <c r="AK81" s="374"/>
      <c r="AL81" s="374"/>
      <c r="AM81" s="374"/>
      <c r="AN81" s="374"/>
      <c r="AO81" s="374"/>
      <c r="AP81" s="374"/>
      <c r="AQ81" s="374"/>
      <c r="AR81" s="374"/>
      <c r="AS81" s="374"/>
      <c r="AT81" s="374"/>
    </row>
    <row r="82" ht="15.75" customHeight="1">
      <c r="A82" s="357" t="s">
        <v>6734</v>
      </c>
      <c r="B82" s="391" t="s">
        <v>6717</v>
      </c>
      <c r="C82" s="391" t="s">
        <v>6042</v>
      </c>
      <c r="D82" s="360" t="s">
        <v>6692</v>
      </c>
      <c r="E82" s="391" t="s">
        <v>6637</v>
      </c>
      <c r="F82" s="406" t="s">
        <v>2186</v>
      </c>
      <c r="G82" s="407" t="s">
        <v>6693</v>
      </c>
      <c r="H82" s="407" t="s">
        <v>6693</v>
      </c>
      <c r="I82" s="183" t="s">
        <v>51</v>
      </c>
      <c r="J82" s="206">
        <v>45375.0</v>
      </c>
      <c r="K82" s="371"/>
      <c r="L82" s="308" t="s">
        <v>1816</v>
      </c>
      <c r="M82" s="372"/>
      <c r="N82" s="372"/>
      <c r="O82" s="373"/>
      <c r="P82" s="374"/>
      <c r="Q82" s="374"/>
      <c r="R82" s="374"/>
      <c r="S82" s="374"/>
      <c r="T82" s="374"/>
      <c r="U82" s="374"/>
      <c r="V82" s="374"/>
      <c r="W82" s="374"/>
      <c r="X82" s="374"/>
      <c r="Y82" s="374"/>
      <c r="Z82" s="374"/>
      <c r="AA82" s="374"/>
      <c r="AB82" s="374"/>
      <c r="AC82" s="374"/>
      <c r="AD82" s="374"/>
      <c r="AE82" s="374"/>
      <c r="AF82" s="374"/>
      <c r="AG82" s="374"/>
      <c r="AH82" s="374"/>
      <c r="AI82" s="374"/>
      <c r="AJ82" s="374"/>
      <c r="AK82" s="374"/>
      <c r="AL82" s="374"/>
      <c r="AM82" s="374"/>
      <c r="AN82" s="374"/>
      <c r="AO82" s="374"/>
      <c r="AP82" s="374"/>
      <c r="AQ82" s="374"/>
      <c r="AR82" s="374"/>
      <c r="AS82" s="374"/>
      <c r="AT82" s="374"/>
    </row>
    <row r="83" ht="15.75" customHeight="1">
      <c r="A83" s="357" t="s">
        <v>6735</v>
      </c>
      <c r="B83" s="391" t="s">
        <v>6717</v>
      </c>
      <c r="C83" s="391" t="s">
        <v>6044</v>
      </c>
      <c r="D83" s="360" t="s">
        <v>6692</v>
      </c>
      <c r="E83" s="391" t="s">
        <v>6637</v>
      </c>
      <c r="F83" s="406" t="s">
        <v>2186</v>
      </c>
      <c r="G83" s="407" t="s">
        <v>6693</v>
      </c>
      <c r="H83" s="407" t="s">
        <v>6693</v>
      </c>
      <c r="I83" s="183" t="s">
        <v>51</v>
      </c>
      <c r="J83" s="206">
        <v>45375.0</v>
      </c>
      <c r="K83" s="371"/>
      <c r="L83" s="308" t="s">
        <v>1816</v>
      </c>
      <c r="M83" s="372"/>
      <c r="N83" s="372"/>
      <c r="O83" s="373"/>
      <c r="P83" s="374"/>
      <c r="Q83" s="374"/>
      <c r="R83" s="374"/>
      <c r="S83" s="374"/>
      <c r="T83" s="374"/>
      <c r="U83" s="374"/>
      <c r="V83" s="374"/>
      <c r="W83" s="374"/>
      <c r="X83" s="374"/>
      <c r="Y83" s="374"/>
      <c r="Z83" s="374"/>
      <c r="AA83" s="374"/>
      <c r="AB83" s="374"/>
      <c r="AC83" s="374"/>
      <c r="AD83" s="374"/>
      <c r="AE83" s="374"/>
      <c r="AF83" s="374"/>
      <c r="AG83" s="374"/>
      <c r="AH83" s="374"/>
      <c r="AI83" s="374"/>
      <c r="AJ83" s="374"/>
      <c r="AK83" s="374"/>
      <c r="AL83" s="374"/>
      <c r="AM83" s="374"/>
      <c r="AN83" s="374"/>
      <c r="AO83" s="374"/>
      <c r="AP83" s="374"/>
      <c r="AQ83" s="374"/>
      <c r="AR83" s="374"/>
      <c r="AS83" s="374"/>
      <c r="AT83" s="374"/>
    </row>
    <row r="84" ht="15.75" customHeight="1">
      <c r="A84" s="357"/>
      <c r="B84" s="391"/>
      <c r="C84" s="391"/>
      <c r="D84" s="360"/>
      <c r="E84" s="391"/>
      <c r="F84" s="406"/>
      <c r="G84" s="407"/>
      <c r="H84" s="408"/>
      <c r="I84" s="376"/>
      <c r="J84" s="381"/>
      <c r="K84" s="371"/>
      <c r="L84" s="378"/>
      <c r="M84" s="372"/>
      <c r="N84" s="372"/>
      <c r="O84" s="373"/>
      <c r="P84" s="374"/>
      <c r="Q84" s="374"/>
      <c r="R84" s="374"/>
      <c r="S84" s="374"/>
      <c r="T84" s="374"/>
      <c r="U84" s="374"/>
      <c r="V84" s="374"/>
      <c r="W84" s="374"/>
      <c r="X84" s="374"/>
      <c r="Y84" s="374"/>
      <c r="Z84" s="374"/>
      <c r="AA84" s="374"/>
      <c r="AB84" s="374"/>
      <c r="AC84" s="374"/>
      <c r="AD84" s="374"/>
      <c r="AE84" s="374"/>
      <c r="AF84" s="374"/>
      <c r="AG84" s="374"/>
      <c r="AH84" s="374"/>
      <c r="AI84" s="374"/>
      <c r="AJ84" s="374"/>
      <c r="AK84" s="374"/>
      <c r="AL84" s="374"/>
      <c r="AM84" s="374"/>
      <c r="AN84" s="374"/>
      <c r="AO84" s="374"/>
      <c r="AP84" s="374"/>
      <c r="AQ84" s="374"/>
      <c r="AR84" s="374"/>
      <c r="AS84" s="374"/>
      <c r="AT84" s="374"/>
    </row>
    <row r="85" ht="15.75" customHeight="1">
      <c r="A85" s="357"/>
      <c r="B85" s="391"/>
      <c r="C85" s="391"/>
      <c r="D85" s="360"/>
      <c r="E85" s="391"/>
      <c r="F85" s="406"/>
      <c r="G85" s="407"/>
      <c r="H85" s="408"/>
      <c r="I85" s="376"/>
      <c r="J85" s="381"/>
      <c r="K85" s="371"/>
      <c r="L85" s="378"/>
      <c r="M85" s="372"/>
      <c r="N85" s="372"/>
      <c r="O85" s="373"/>
      <c r="P85" s="374"/>
      <c r="Q85" s="374"/>
      <c r="R85" s="374"/>
      <c r="S85" s="374"/>
      <c r="T85" s="374"/>
      <c r="U85" s="374"/>
      <c r="V85" s="374"/>
      <c r="W85" s="374"/>
      <c r="X85" s="374"/>
      <c r="Y85" s="374"/>
      <c r="Z85" s="374"/>
      <c r="AA85" s="374"/>
      <c r="AB85" s="374"/>
      <c r="AC85" s="374"/>
      <c r="AD85" s="374"/>
      <c r="AE85" s="374"/>
      <c r="AF85" s="374"/>
      <c r="AG85" s="374"/>
      <c r="AH85" s="374"/>
      <c r="AI85" s="374"/>
      <c r="AJ85" s="374"/>
      <c r="AK85" s="374"/>
      <c r="AL85" s="374"/>
      <c r="AM85" s="374"/>
      <c r="AN85" s="374"/>
      <c r="AO85" s="374"/>
      <c r="AP85" s="374"/>
      <c r="AQ85" s="374"/>
      <c r="AR85" s="374"/>
      <c r="AS85" s="374"/>
      <c r="AT85" s="374"/>
    </row>
    <row r="86" ht="15.75" customHeight="1">
      <c r="A86" s="357"/>
      <c r="B86" s="391"/>
      <c r="C86" s="391"/>
      <c r="D86" s="360"/>
      <c r="E86" s="391"/>
      <c r="F86" s="406"/>
      <c r="G86" s="407"/>
      <c r="H86" s="408"/>
      <c r="I86" s="376"/>
      <c r="J86" s="381"/>
      <c r="K86" s="371"/>
      <c r="L86" s="378"/>
      <c r="M86" s="372"/>
      <c r="N86" s="372"/>
      <c r="O86" s="373"/>
      <c r="P86" s="374"/>
      <c r="Q86" s="374"/>
      <c r="R86" s="374"/>
      <c r="S86" s="374"/>
      <c r="T86" s="374"/>
      <c r="U86" s="374"/>
      <c r="V86" s="374"/>
      <c r="W86" s="374"/>
      <c r="X86" s="374"/>
      <c r="Y86" s="374"/>
      <c r="Z86" s="374"/>
      <c r="AA86" s="374"/>
      <c r="AB86" s="374"/>
      <c r="AC86" s="374"/>
      <c r="AD86" s="374"/>
      <c r="AE86" s="374"/>
      <c r="AF86" s="374"/>
      <c r="AG86" s="374"/>
      <c r="AH86" s="374"/>
      <c r="AI86" s="374"/>
      <c r="AJ86" s="374"/>
      <c r="AK86" s="374"/>
      <c r="AL86" s="374"/>
      <c r="AM86" s="374"/>
      <c r="AN86" s="374"/>
      <c r="AO86" s="374"/>
      <c r="AP86" s="374"/>
      <c r="AQ86" s="374"/>
      <c r="AR86" s="374"/>
      <c r="AS86" s="374"/>
      <c r="AT86" s="374"/>
    </row>
    <row r="87" ht="15.75" customHeight="1">
      <c r="A87" s="357"/>
      <c r="B87" s="391"/>
      <c r="C87" s="391"/>
      <c r="D87" s="360"/>
      <c r="E87" s="391"/>
      <c r="F87" s="406"/>
      <c r="G87" s="407"/>
      <c r="H87" s="408"/>
      <c r="I87" s="376"/>
      <c r="J87" s="381"/>
      <c r="K87" s="371"/>
      <c r="L87" s="378"/>
      <c r="M87" s="372"/>
      <c r="N87" s="372"/>
      <c r="O87" s="373"/>
      <c r="P87" s="374"/>
      <c r="Q87" s="374"/>
      <c r="R87" s="374"/>
      <c r="S87" s="374"/>
      <c r="T87" s="374"/>
      <c r="U87" s="374"/>
      <c r="V87" s="374"/>
      <c r="W87" s="374"/>
      <c r="X87" s="374"/>
      <c r="Y87" s="374"/>
      <c r="Z87" s="374"/>
      <c r="AA87" s="374"/>
      <c r="AB87" s="374"/>
      <c r="AC87" s="374"/>
      <c r="AD87" s="374"/>
      <c r="AE87" s="374"/>
      <c r="AF87" s="374"/>
      <c r="AG87" s="374"/>
      <c r="AH87" s="374"/>
      <c r="AI87" s="374"/>
      <c r="AJ87" s="374"/>
      <c r="AK87" s="374"/>
      <c r="AL87" s="374"/>
      <c r="AM87" s="374"/>
      <c r="AN87" s="374"/>
      <c r="AO87" s="374"/>
      <c r="AP87" s="374"/>
      <c r="AQ87" s="374"/>
      <c r="AR87" s="374"/>
      <c r="AS87" s="374"/>
      <c r="AT87" s="374"/>
    </row>
    <row r="88" ht="15.75" customHeight="1">
      <c r="A88" s="357"/>
      <c r="B88" s="391"/>
      <c r="C88" s="391"/>
      <c r="D88" s="360"/>
      <c r="E88" s="391"/>
      <c r="F88" s="406"/>
      <c r="G88" s="407"/>
      <c r="H88" s="408"/>
      <c r="I88" s="376"/>
      <c r="J88" s="381"/>
      <c r="K88" s="371"/>
      <c r="L88" s="378"/>
      <c r="M88" s="372"/>
      <c r="N88" s="372"/>
      <c r="O88" s="373"/>
      <c r="P88" s="374"/>
      <c r="Q88" s="374"/>
      <c r="R88" s="374"/>
      <c r="S88" s="374"/>
      <c r="T88" s="374"/>
      <c r="U88" s="374"/>
      <c r="V88" s="374"/>
      <c r="W88" s="374"/>
      <c r="X88" s="374"/>
      <c r="Y88" s="374"/>
      <c r="Z88" s="374"/>
      <c r="AA88" s="374"/>
      <c r="AB88" s="374"/>
      <c r="AC88" s="374"/>
      <c r="AD88" s="374"/>
      <c r="AE88" s="374"/>
      <c r="AF88" s="374"/>
      <c r="AG88" s="374"/>
      <c r="AH88" s="374"/>
      <c r="AI88" s="374"/>
      <c r="AJ88" s="374"/>
      <c r="AK88" s="374"/>
      <c r="AL88" s="374"/>
      <c r="AM88" s="374"/>
      <c r="AN88" s="374"/>
      <c r="AO88" s="374"/>
      <c r="AP88" s="374"/>
      <c r="AQ88" s="374"/>
      <c r="AR88" s="374"/>
      <c r="AS88" s="374"/>
      <c r="AT88" s="374"/>
    </row>
    <row r="89" ht="15.75" customHeight="1">
      <c r="A89" s="357"/>
      <c r="B89" s="391"/>
      <c r="C89" s="391"/>
      <c r="D89" s="360"/>
      <c r="E89" s="391"/>
      <c r="F89" s="406"/>
      <c r="G89" s="407"/>
      <c r="H89" s="408"/>
      <c r="I89" s="376"/>
      <c r="J89" s="381"/>
      <c r="K89" s="371"/>
      <c r="L89" s="378"/>
      <c r="M89" s="372"/>
      <c r="N89" s="372"/>
      <c r="O89" s="373"/>
      <c r="P89" s="374"/>
      <c r="Q89" s="374"/>
      <c r="R89" s="374"/>
      <c r="S89" s="374"/>
      <c r="T89" s="374"/>
      <c r="U89" s="374"/>
      <c r="V89" s="374"/>
      <c r="W89" s="374"/>
      <c r="X89" s="374"/>
      <c r="Y89" s="374"/>
      <c r="Z89" s="374"/>
      <c r="AA89" s="374"/>
      <c r="AB89" s="374"/>
      <c r="AC89" s="374"/>
      <c r="AD89" s="374"/>
      <c r="AE89" s="374"/>
      <c r="AF89" s="374"/>
      <c r="AG89" s="374"/>
      <c r="AH89" s="374"/>
      <c r="AI89" s="374"/>
      <c r="AJ89" s="374"/>
      <c r="AK89" s="374"/>
      <c r="AL89" s="374"/>
      <c r="AM89" s="374"/>
      <c r="AN89" s="374"/>
      <c r="AO89" s="374"/>
      <c r="AP89" s="374"/>
      <c r="AQ89" s="374"/>
      <c r="AR89" s="374"/>
      <c r="AS89" s="374"/>
      <c r="AT89" s="374"/>
    </row>
    <row r="90" ht="15.75" customHeight="1">
      <c r="A90" s="357"/>
      <c r="B90" s="391"/>
      <c r="C90" s="391"/>
      <c r="D90" s="360"/>
      <c r="E90" s="391"/>
      <c r="F90" s="406"/>
      <c r="G90" s="407"/>
      <c r="H90" s="408"/>
      <c r="I90" s="376"/>
      <c r="J90" s="381"/>
      <c r="K90" s="371"/>
      <c r="L90" s="378"/>
      <c r="M90" s="372"/>
      <c r="N90" s="372"/>
      <c r="O90" s="373"/>
      <c r="P90" s="374"/>
      <c r="Q90" s="374"/>
      <c r="R90" s="374"/>
      <c r="S90" s="374"/>
      <c r="T90" s="374"/>
      <c r="U90" s="374"/>
      <c r="V90" s="374"/>
      <c r="W90" s="374"/>
      <c r="X90" s="374"/>
      <c r="Y90" s="374"/>
      <c r="Z90" s="374"/>
      <c r="AA90" s="374"/>
      <c r="AB90" s="374"/>
      <c r="AC90" s="374"/>
      <c r="AD90" s="374"/>
      <c r="AE90" s="374"/>
      <c r="AF90" s="374"/>
      <c r="AG90" s="374"/>
      <c r="AH90" s="374"/>
      <c r="AI90" s="374"/>
      <c r="AJ90" s="374"/>
      <c r="AK90" s="374"/>
      <c r="AL90" s="374"/>
      <c r="AM90" s="374"/>
      <c r="AN90" s="374"/>
      <c r="AO90" s="374"/>
      <c r="AP90" s="374"/>
      <c r="AQ90" s="374"/>
      <c r="AR90" s="374"/>
      <c r="AS90" s="374"/>
      <c r="AT90" s="374"/>
    </row>
    <row r="91" ht="15.75" customHeight="1">
      <c r="A91" s="357"/>
      <c r="B91" s="391"/>
      <c r="C91" s="391"/>
      <c r="D91" s="360"/>
      <c r="E91" s="391"/>
      <c r="F91" s="406"/>
      <c r="G91" s="407"/>
      <c r="H91" s="408"/>
      <c r="I91" s="376"/>
      <c r="J91" s="381"/>
      <c r="K91" s="371"/>
      <c r="L91" s="378"/>
      <c r="M91" s="372"/>
      <c r="N91" s="372"/>
      <c r="O91" s="373"/>
      <c r="P91" s="374"/>
      <c r="Q91" s="374"/>
      <c r="R91" s="374"/>
      <c r="S91" s="374"/>
      <c r="T91" s="374"/>
      <c r="U91" s="374"/>
      <c r="V91" s="374"/>
      <c r="W91" s="374"/>
      <c r="X91" s="374"/>
      <c r="Y91" s="374"/>
      <c r="Z91" s="374"/>
      <c r="AA91" s="374"/>
      <c r="AB91" s="374"/>
      <c r="AC91" s="374"/>
      <c r="AD91" s="374"/>
      <c r="AE91" s="374"/>
      <c r="AF91" s="374"/>
      <c r="AG91" s="374"/>
      <c r="AH91" s="374"/>
      <c r="AI91" s="374"/>
      <c r="AJ91" s="374"/>
      <c r="AK91" s="374"/>
      <c r="AL91" s="374"/>
      <c r="AM91" s="374"/>
      <c r="AN91" s="374"/>
      <c r="AO91" s="374"/>
      <c r="AP91" s="374"/>
      <c r="AQ91" s="374"/>
      <c r="AR91" s="374"/>
      <c r="AS91" s="374"/>
      <c r="AT91" s="374"/>
    </row>
    <row r="92" ht="15.75" customHeight="1">
      <c r="A92" s="357"/>
      <c r="B92" s="391"/>
      <c r="C92" s="391"/>
      <c r="D92" s="360"/>
      <c r="E92" s="391"/>
      <c r="F92" s="406"/>
      <c r="G92" s="407"/>
      <c r="H92" s="408"/>
      <c r="I92" s="376"/>
      <c r="J92" s="381"/>
      <c r="K92" s="371"/>
      <c r="L92" s="378"/>
      <c r="M92" s="372"/>
      <c r="N92" s="372"/>
      <c r="O92" s="373"/>
      <c r="P92" s="374"/>
      <c r="Q92" s="374"/>
      <c r="R92" s="374"/>
      <c r="S92" s="374"/>
      <c r="T92" s="374"/>
      <c r="U92" s="374"/>
      <c r="V92" s="374"/>
      <c r="W92" s="374"/>
      <c r="X92" s="374"/>
      <c r="Y92" s="374"/>
      <c r="Z92" s="374"/>
      <c r="AA92" s="374"/>
      <c r="AB92" s="374"/>
      <c r="AC92" s="374"/>
      <c r="AD92" s="374"/>
      <c r="AE92" s="374"/>
      <c r="AF92" s="374"/>
      <c r="AG92" s="374"/>
      <c r="AH92" s="374"/>
      <c r="AI92" s="374"/>
      <c r="AJ92" s="374"/>
      <c r="AK92" s="374"/>
      <c r="AL92" s="374"/>
      <c r="AM92" s="374"/>
      <c r="AN92" s="374"/>
      <c r="AO92" s="374"/>
      <c r="AP92" s="374"/>
      <c r="AQ92" s="374"/>
      <c r="AR92" s="374"/>
      <c r="AS92" s="374"/>
      <c r="AT92" s="374"/>
    </row>
    <row r="93" ht="15.75" customHeight="1">
      <c r="A93" s="357"/>
      <c r="B93" s="391"/>
      <c r="C93" s="391"/>
      <c r="D93" s="360"/>
      <c r="E93" s="391"/>
      <c r="F93" s="406"/>
      <c r="G93" s="407"/>
      <c r="H93" s="408"/>
      <c r="I93" s="376"/>
      <c r="J93" s="381"/>
      <c r="K93" s="371"/>
      <c r="L93" s="378"/>
      <c r="M93" s="372"/>
      <c r="N93" s="372"/>
      <c r="O93" s="373"/>
      <c r="P93" s="374"/>
      <c r="Q93" s="374"/>
      <c r="R93" s="374"/>
      <c r="S93" s="374"/>
      <c r="T93" s="374"/>
      <c r="U93" s="374"/>
      <c r="V93" s="374"/>
      <c r="W93" s="374"/>
      <c r="X93" s="374"/>
      <c r="Y93" s="374"/>
      <c r="Z93" s="374"/>
      <c r="AA93" s="374"/>
      <c r="AB93" s="374"/>
      <c r="AC93" s="374"/>
      <c r="AD93" s="374"/>
      <c r="AE93" s="374"/>
      <c r="AF93" s="374"/>
      <c r="AG93" s="374"/>
      <c r="AH93" s="374"/>
      <c r="AI93" s="374"/>
      <c r="AJ93" s="374"/>
      <c r="AK93" s="374"/>
      <c r="AL93" s="374"/>
      <c r="AM93" s="374"/>
      <c r="AN93" s="374"/>
      <c r="AO93" s="374"/>
      <c r="AP93" s="374"/>
      <c r="AQ93" s="374"/>
      <c r="AR93" s="374"/>
      <c r="AS93" s="374"/>
      <c r="AT93" s="374"/>
    </row>
    <row r="94" ht="15.75" customHeight="1">
      <c r="A94" s="364"/>
      <c r="B94" s="43"/>
      <c r="C94" s="379"/>
      <c r="D94" s="365"/>
      <c r="E94" s="379"/>
      <c r="F94" s="380"/>
      <c r="G94" s="380"/>
      <c r="H94" s="380"/>
      <c r="I94" s="365"/>
      <c r="J94" s="381"/>
      <c r="K94" s="371"/>
      <c r="L94" s="378"/>
      <c r="M94" s="372"/>
      <c r="N94" s="372"/>
      <c r="O94" s="373"/>
      <c r="P94" s="374"/>
      <c r="Q94" s="374"/>
      <c r="R94" s="374"/>
      <c r="S94" s="374"/>
      <c r="T94" s="374"/>
      <c r="U94" s="374"/>
      <c r="V94" s="374"/>
      <c r="W94" s="374"/>
      <c r="X94" s="374"/>
      <c r="Y94" s="374"/>
      <c r="Z94" s="374"/>
      <c r="AA94" s="374"/>
      <c r="AB94" s="374"/>
      <c r="AC94" s="374"/>
      <c r="AD94" s="374"/>
      <c r="AE94" s="374"/>
      <c r="AF94" s="374"/>
      <c r="AG94" s="374"/>
      <c r="AH94" s="374"/>
      <c r="AI94" s="374"/>
      <c r="AJ94" s="374"/>
      <c r="AK94" s="374"/>
      <c r="AL94" s="374"/>
      <c r="AM94" s="374"/>
      <c r="AN94" s="374"/>
      <c r="AO94" s="374"/>
      <c r="AP94" s="374"/>
      <c r="AQ94" s="374"/>
      <c r="AR94" s="374"/>
      <c r="AS94" s="374"/>
      <c r="AT94" s="374"/>
    </row>
    <row r="95" ht="15.75" customHeight="1">
      <c r="A95" s="382"/>
      <c r="B95" s="97"/>
      <c r="C95" s="43"/>
      <c r="D95" s="376"/>
      <c r="E95" s="383"/>
      <c r="F95" s="384"/>
      <c r="G95" s="384"/>
      <c r="H95" s="384"/>
      <c r="I95" s="376"/>
      <c r="J95" s="381"/>
      <c r="K95" s="371"/>
      <c r="L95" s="378"/>
      <c r="M95" s="372"/>
      <c r="N95" s="372"/>
      <c r="O95" s="373"/>
      <c r="P95" s="374"/>
      <c r="Q95" s="374"/>
      <c r="R95" s="374"/>
      <c r="S95" s="374"/>
      <c r="T95" s="374"/>
      <c r="U95" s="374"/>
      <c r="V95" s="374"/>
      <c r="W95" s="374"/>
      <c r="X95" s="374"/>
      <c r="Y95" s="374"/>
      <c r="Z95" s="374"/>
      <c r="AA95" s="374"/>
      <c r="AB95" s="374"/>
      <c r="AC95" s="374"/>
      <c r="AD95" s="374"/>
      <c r="AE95" s="374"/>
      <c r="AF95" s="374"/>
      <c r="AG95" s="374"/>
      <c r="AH95" s="374"/>
      <c r="AI95" s="374"/>
      <c r="AJ95" s="374"/>
      <c r="AK95" s="374"/>
      <c r="AL95" s="374"/>
      <c r="AM95" s="374"/>
      <c r="AN95" s="374"/>
      <c r="AO95" s="374"/>
      <c r="AP95" s="374"/>
      <c r="AQ95" s="374"/>
      <c r="AR95" s="374"/>
      <c r="AS95" s="374"/>
      <c r="AT95" s="374"/>
    </row>
    <row r="96" ht="15.75" customHeight="1">
      <c r="A96" s="357"/>
      <c r="B96" s="391"/>
      <c r="C96" s="391"/>
      <c r="D96" s="534"/>
      <c r="E96" s="391"/>
      <c r="F96" s="406"/>
      <c r="G96" s="406"/>
      <c r="H96" s="406"/>
      <c r="I96" s="376"/>
      <c r="J96" s="381"/>
      <c r="K96" s="371"/>
      <c r="L96" s="378"/>
      <c r="M96" s="372"/>
      <c r="N96" s="372"/>
      <c r="O96" s="373"/>
      <c r="P96" s="386"/>
      <c r="Q96" s="387"/>
      <c r="R96" s="387"/>
      <c r="S96" s="386"/>
      <c r="T96" s="387"/>
      <c r="U96" s="387"/>
      <c r="V96" s="388"/>
      <c r="W96" s="389"/>
      <c r="X96" s="386"/>
      <c r="Y96" s="386"/>
      <c r="Z96" s="386"/>
      <c r="AA96" s="386"/>
      <c r="AB96" s="386"/>
      <c r="AC96" s="386"/>
      <c r="AD96" s="386"/>
      <c r="AE96" s="386"/>
      <c r="AF96" s="386"/>
      <c r="AG96" s="386"/>
      <c r="AH96" s="386"/>
      <c r="AI96" s="386"/>
      <c r="AJ96" s="386"/>
      <c r="AK96" s="386"/>
      <c r="AL96" s="390"/>
      <c r="AM96" s="390"/>
      <c r="AN96" s="390"/>
      <c r="AO96" s="390"/>
      <c r="AP96" s="390"/>
      <c r="AQ96" s="390"/>
      <c r="AR96" s="390"/>
      <c r="AS96" s="390"/>
      <c r="AT96" s="390"/>
    </row>
    <row r="97" ht="15.75" customHeight="1">
      <c r="A97" s="357"/>
      <c r="B97" s="391"/>
      <c r="C97" s="391"/>
      <c r="D97" s="534"/>
      <c r="E97" s="391"/>
      <c r="F97" s="406"/>
      <c r="G97" s="406"/>
      <c r="H97" s="537"/>
      <c r="I97" s="376"/>
      <c r="J97" s="381"/>
      <c r="K97" s="371"/>
      <c r="L97" s="378"/>
      <c r="M97" s="372"/>
      <c r="N97" s="372"/>
      <c r="O97" s="373"/>
      <c r="P97" s="386"/>
      <c r="Q97" s="387"/>
      <c r="R97" s="387"/>
      <c r="S97" s="386"/>
      <c r="T97" s="387"/>
      <c r="U97" s="387"/>
      <c r="V97" s="388"/>
      <c r="W97" s="389"/>
      <c r="X97" s="386"/>
      <c r="Y97" s="386"/>
      <c r="Z97" s="386"/>
      <c r="AA97" s="386"/>
      <c r="AB97" s="386"/>
      <c r="AC97" s="386"/>
      <c r="AD97" s="386"/>
      <c r="AE97" s="386"/>
      <c r="AF97" s="386"/>
      <c r="AG97" s="386"/>
      <c r="AH97" s="386"/>
      <c r="AI97" s="386"/>
      <c r="AJ97" s="386"/>
      <c r="AK97" s="386"/>
      <c r="AL97" s="390"/>
      <c r="AM97" s="390"/>
      <c r="AN97" s="390"/>
      <c r="AO97" s="390"/>
      <c r="AP97" s="390"/>
      <c r="AQ97" s="390"/>
      <c r="AR97" s="390"/>
      <c r="AS97" s="390"/>
      <c r="AT97" s="390"/>
    </row>
    <row r="98" ht="15.75" customHeight="1">
      <c r="A98" s="357"/>
      <c r="B98" s="391"/>
      <c r="C98" s="391"/>
      <c r="D98" s="360"/>
      <c r="E98" s="391"/>
      <c r="F98" s="406"/>
      <c r="G98" s="407"/>
      <c r="H98" s="407"/>
      <c r="I98" s="376"/>
      <c r="J98" s="381"/>
      <c r="K98" s="371"/>
      <c r="L98" s="378"/>
      <c r="M98" s="372"/>
      <c r="N98" s="372"/>
      <c r="O98" s="373"/>
      <c r="P98" s="374"/>
      <c r="Q98" s="374"/>
      <c r="R98" s="374"/>
      <c r="S98" s="374"/>
      <c r="T98" s="374"/>
      <c r="U98" s="374"/>
      <c r="V98" s="374"/>
      <c r="W98" s="374"/>
      <c r="X98" s="374"/>
      <c r="Y98" s="374"/>
      <c r="Z98" s="374"/>
      <c r="AA98" s="374"/>
      <c r="AB98" s="374"/>
      <c r="AC98" s="374"/>
      <c r="AD98" s="374"/>
      <c r="AE98" s="374"/>
      <c r="AF98" s="374"/>
      <c r="AG98" s="374"/>
      <c r="AH98" s="374"/>
      <c r="AI98" s="374"/>
      <c r="AJ98" s="374"/>
      <c r="AK98" s="374"/>
      <c r="AL98" s="374"/>
      <c r="AM98" s="374"/>
      <c r="AN98" s="374"/>
      <c r="AO98" s="374"/>
      <c r="AP98" s="374"/>
      <c r="AQ98" s="374"/>
      <c r="AR98" s="374"/>
      <c r="AS98" s="374"/>
      <c r="AT98" s="374"/>
    </row>
    <row r="99" ht="15.75" customHeight="1">
      <c r="A99" s="357"/>
      <c r="B99" s="391"/>
      <c r="C99" s="391"/>
      <c r="D99" s="360"/>
      <c r="E99" s="391"/>
      <c r="F99" s="406"/>
      <c r="G99" s="407"/>
      <c r="H99" s="407"/>
      <c r="I99" s="376"/>
      <c r="J99" s="381"/>
      <c r="K99" s="371"/>
      <c r="L99" s="378"/>
      <c r="M99" s="372"/>
      <c r="N99" s="372"/>
      <c r="O99" s="373"/>
      <c r="P99" s="374"/>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row>
    <row r="100" ht="15.75" customHeight="1">
      <c r="A100" s="357"/>
      <c r="B100" s="391"/>
      <c r="C100" s="391"/>
      <c r="D100" s="360"/>
      <c r="E100" s="391"/>
      <c r="F100" s="406"/>
      <c r="G100" s="407"/>
      <c r="H100" s="407"/>
      <c r="I100" s="376"/>
      <c r="J100" s="381"/>
      <c r="K100" s="371"/>
      <c r="L100" s="378"/>
      <c r="M100" s="372"/>
      <c r="N100" s="372"/>
      <c r="O100" s="373"/>
      <c r="P100" s="374"/>
      <c r="Q100" s="374"/>
      <c r="R100" s="374"/>
      <c r="S100" s="374"/>
      <c r="T100" s="374"/>
      <c r="U100" s="374"/>
      <c r="V100" s="374"/>
      <c r="W100" s="374"/>
      <c r="X100" s="374"/>
      <c r="Y100" s="374"/>
      <c r="Z100" s="374"/>
      <c r="AA100" s="374"/>
      <c r="AB100" s="374"/>
      <c r="AC100" s="374"/>
      <c r="AD100" s="374"/>
      <c r="AE100" s="374"/>
      <c r="AF100" s="374"/>
      <c r="AG100" s="374"/>
      <c r="AH100" s="374"/>
      <c r="AI100" s="374"/>
      <c r="AJ100" s="374"/>
      <c r="AK100" s="374"/>
      <c r="AL100" s="374"/>
      <c r="AM100" s="374"/>
      <c r="AN100" s="374"/>
      <c r="AO100" s="374"/>
      <c r="AP100" s="374"/>
      <c r="AQ100" s="374"/>
      <c r="AR100" s="374"/>
      <c r="AS100" s="374"/>
      <c r="AT100" s="374"/>
    </row>
    <row r="101" ht="15.75" customHeight="1">
      <c r="A101" s="357"/>
      <c r="B101" s="391"/>
      <c r="C101" s="391"/>
      <c r="D101" s="360"/>
      <c r="E101" s="391"/>
      <c r="F101" s="406"/>
      <c r="G101" s="407"/>
      <c r="H101" s="537"/>
      <c r="I101" s="376"/>
      <c r="J101" s="381"/>
      <c r="K101" s="371"/>
      <c r="L101" s="378"/>
      <c r="M101" s="372"/>
      <c r="N101" s="372"/>
      <c r="O101" s="373"/>
      <c r="P101" s="374"/>
      <c r="Q101" s="374"/>
      <c r="R101" s="374"/>
      <c r="S101" s="374"/>
      <c r="T101" s="374"/>
      <c r="U101" s="374"/>
      <c r="V101" s="374"/>
      <c r="W101" s="374"/>
      <c r="X101" s="374"/>
      <c r="Y101" s="374"/>
      <c r="Z101" s="374"/>
      <c r="AA101" s="374"/>
      <c r="AB101" s="374"/>
      <c r="AC101" s="374"/>
      <c r="AD101" s="374"/>
      <c r="AE101" s="374"/>
      <c r="AF101" s="374"/>
      <c r="AG101" s="374"/>
      <c r="AH101" s="374"/>
      <c r="AI101" s="374"/>
      <c r="AJ101" s="374"/>
      <c r="AK101" s="374"/>
      <c r="AL101" s="374"/>
      <c r="AM101" s="374"/>
      <c r="AN101" s="374"/>
      <c r="AO101" s="374"/>
      <c r="AP101" s="374"/>
      <c r="AQ101" s="374"/>
      <c r="AR101" s="374"/>
      <c r="AS101" s="374"/>
      <c r="AT101" s="374"/>
    </row>
    <row r="102" ht="15.75" customHeight="1">
      <c r="A102" s="357"/>
      <c r="B102" s="391"/>
      <c r="C102" s="391"/>
      <c r="D102" s="360"/>
      <c r="E102" s="391"/>
      <c r="F102" s="406"/>
      <c r="G102" s="407"/>
      <c r="H102" s="407"/>
      <c r="I102" s="376"/>
      <c r="J102" s="381"/>
      <c r="K102" s="371"/>
      <c r="L102" s="378"/>
      <c r="M102" s="372"/>
      <c r="N102" s="372"/>
      <c r="O102" s="373"/>
      <c r="P102" s="374"/>
      <c r="Q102" s="374"/>
      <c r="R102" s="374"/>
      <c r="S102" s="374"/>
      <c r="T102" s="374"/>
      <c r="U102" s="374"/>
      <c r="V102" s="374"/>
      <c r="W102" s="374"/>
      <c r="X102" s="374"/>
      <c r="Y102" s="374"/>
      <c r="Z102" s="374"/>
      <c r="AA102" s="374"/>
      <c r="AB102" s="374"/>
      <c r="AC102" s="374"/>
      <c r="AD102" s="374"/>
      <c r="AE102" s="374"/>
      <c r="AF102" s="374"/>
      <c r="AG102" s="374"/>
      <c r="AH102" s="374"/>
      <c r="AI102" s="374"/>
      <c r="AJ102" s="374"/>
      <c r="AK102" s="374"/>
      <c r="AL102" s="374"/>
      <c r="AM102" s="374"/>
      <c r="AN102" s="374"/>
      <c r="AO102" s="374"/>
      <c r="AP102" s="374"/>
      <c r="AQ102" s="374"/>
      <c r="AR102" s="374"/>
      <c r="AS102" s="374"/>
      <c r="AT102" s="374"/>
    </row>
    <row r="103" ht="15.75" customHeight="1">
      <c r="A103" s="357"/>
      <c r="B103" s="391"/>
      <c r="C103" s="391"/>
      <c r="D103" s="360"/>
      <c r="E103" s="391"/>
      <c r="F103" s="406"/>
      <c r="G103" s="407"/>
      <c r="H103" s="407"/>
      <c r="I103" s="376"/>
      <c r="J103" s="381"/>
      <c r="K103" s="371"/>
      <c r="L103" s="378"/>
      <c r="M103" s="372"/>
      <c r="N103" s="372"/>
      <c r="O103" s="373"/>
      <c r="P103" s="374"/>
      <c r="Q103" s="374"/>
      <c r="R103" s="374"/>
      <c r="S103" s="374"/>
      <c r="T103" s="374"/>
      <c r="U103" s="374"/>
      <c r="V103" s="374"/>
      <c r="W103" s="374"/>
      <c r="X103" s="374"/>
      <c r="Y103" s="374"/>
      <c r="Z103" s="374"/>
      <c r="AA103" s="374"/>
      <c r="AB103" s="374"/>
      <c r="AC103" s="374"/>
      <c r="AD103" s="374"/>
      <c r="AE103" s="374"/>
      <c r="AF103" s="374"/>
      <c r="AG103" s="374"/>
      <c r="AH103" s="374"/>
      <c r="AI103" s="374"/>
      <c r="AJ103" s="374"/>
      <c r="AK103" s="374"/>
      <c r="AL103" s="374"/>
      <c r="AM103" s="374"/>
      <c r="AN103" s="374"/>
      <c r="AO103" s="374"/>
      <c r="AP103" s="374"/>
      <c r="AQ103" s="374"/>
      <c r="AR103" s="374"/>
      <c r="AS103" s="374"/>
      <c r="AT103" s="374"/>
    </row>
    <row r="104" ht="15.75" customHeight="1">
      <c r="A104" s="357"/>
      <c r="B104" s="391"/>
      <c r="C104" s="391"/>
      <c r="D104" s="360"/>
      <c r="E104" s="391"/>
      <c r="F104" s="406"/>
      <c r="G104" s="407"/>
      <c r="H104" s="537"/>
      <c r="I104" s="376"/>
      <c r="J104" s="381"/>
      <c r="K104" s="371"/>
      <c r="L104" s="378"/>
      <c r="M104" s="372"/>
      <c r="N104" s="372"/>
      <c r="O104" s="373"/>
      <c r="P104" s="374"/>
      <c r="Q104" s="374"/>
      <c r="R104" s="374"/>
      <c r="S104" s="374"/>
      <c r="T104" s="374"/>
      <c r="U104" s="374"/>
      <c r="V104" s="374"/>
      <c r="W104" s="374"/>
      <c r="X104" s="374"/>
      <c r="Y104" s="374"/>
      <c r="Z104" s="374"/>
      <c r="AA104" s="374"/>
      <c r="AB104" s="374"/>
      <c r="AC104" s="374"/>
      <c r="AD104" s="374"/>
      <c r="AE104" s="374"/>
      <c r="AF104" s="374"/>
      <c r="AG104" s="374"/>
      <c r="AH104" s="374"/>
      <c r="AI104" s="374"/>
      <c r="AJ104" s="374"/>
      <c r="AK104" s="374"/>
      <c r="AL104" s="374"/>
      <c r="AM104" s="374"/>
      <c r="AN104" s="374"/>
      <c r="AO104" s="374"/>
      <c r="AP104" s="374"/>
      <c r="AQ104" s="374"/>
      <c r="AR104" s="374"/>
      <c r="AS104" s="374"/>
      <c r="AT104" s="374"/>
    </row>
    <row r="105" ht="15.75" customHeight="1">
      <c r="A105" s="357"/>
      <c r="B105" s="391"/>
      <c r="C105" s="391"/>
      <c r="D105" s="360"/>
      <c r="E105" s="391"/>
      <c r="F105" s="406"/>
      <c r="G105" s="407"/>
      <c r="H105" s="407"/>
      <c r="I105" s="376"/>
      <c r="J105" s="381"/>
      <c r="K105" s="371"/>
      <c r="L105" s="378"/>
      <c r="M105" s="372"/>
      <c r="N105" s="372"/>
      <c r="O105" s="373"/>
      <c r="P105" s="374"/>
      <c r="Q105" s="374"/>
      <c r="R105" s="374"/>
      <c r="S105" s="374"/>
      <c r="T105" s="374"/>
      <c r="U105" s="374"/>
      <c r="V105" s="374"/>
      <c r="W105" s="374"/>
      <c r="X105" s="374"/>
      <c r="Y105" s="374"/>
      <c r="Z105" s="374"/>
      <c r="AA105" s="374"/>
      <c r="AB105" s="374"/>
      <c r="AC105" s="374"/>
      <c r="AD105" s="374"/>
      <c r="AE105" s="374"/>
      <c r="AF105" s="374"/>
      <c r="AG105" s="374"/>
      <c r="AH105" s="374"/>
      <c r="AI105" s="374"/>
      <c r="AJ105" s="374"/>
      <c r="AK105" s="374"/>
      <c r="AL105" s="374"/>
      <c r="AM105" s="374"/>
      <c r="AN105" s="374"/>
      <c r="AO105" s="374"/>
      <c r="AP105" s="374"/>
      <c r="AQ105" s="374"/>
      <c r="AR105" s="374"/>
      <c r="AS105" s="374"/>
      <c r="AT105" s="374"/>
    </row>
    <row r="106" ht="15.75" customHeight="1">
      <c r="A106" s="357"/>
      <c r="B106" s="391"/>
      <c r="C106" s="391"/>
      <c r="D106" s="360"/>
      <c r="E106" s="391"/>
      <c r="F106" s="406"/>
      <c r="G106" s="407"/>
      <c r="H106" s="407"/>
      <c r="I106" s="376"/>
      <c r="J106" s="381"/>
      <c r="K106" s="371"/>
      <c r="L106" s="378"/>
      <c r="M106" s="372"/>
      <c r="N106" s="372"/>
      <c r="O106" s="373"/>
      <c r="P106" s="374"/>
      <c r="Q106" s="374"/>
      <c r="R106" s="374"/>
      <c r="S106" s="374"/>
      <c r="T106" s="374"/>
      <c r="U106" s="374"/>
      <c r="V106" s="374"/>
      <c r="W106" s="374"/>
      <c r="X106" s="374"/>
      <c r="Y106" s="374"/>
      <c r="Z106" s="374"/>
      <c r="AA106" s="374"/>
      <c r="AB106" s="374"/>
      <c r="AC106" s="374"/>
      <c r="AD106" s="374"/>
      <c r="AE106" s="374"/>
      <c r="AF106" s="374"/>
      <c r="AG106" s="374"/>
      <c r="AH106" s="374"/>
      <c r="AI106" s="374"/>
      <c r="AJ106" s="374"/>
      <c r="AK106" s="374"/>
      <c r="AL106" s="374"/>
      <c r="AM106" s="374"/>
      <c r="AN106" s="374"/>
      <c r="AO106" s="374"/>
      <c r="AP106" s="374"/>
      <c r="AQ106" s="374"/>
      <c r="AR106" s="374"/>
      <c r="AS106" s="374"/>
      <c r="AT106" s="374"/>
    </row>
    <row r="107" ht="15.75" customHeight="1">
      <c r="A107" s="357"/>
      <c r="B107" s="391"/>
      <c r="C107" s="391"/>
      <c r="D107" s="360"/>
      <c r="E107" s="391"/>
      <c r="F107" s="406"/>
      <c r="G107" s="407"/>
      <c r="H107" s="407"/>
      <c r="I107" s="376"/>
      <c r="J107" s="381"/>
      <c r="K107" s="371"/>
      <c r="L107" s="378"/>
      <c r="M107" s="372"/>
      <c r="N107" s="372"/>
      <c r="O107" s="373"/>
      <c r="P107" s="374"/>
      <c r="Q107" s="374"/>
      <c r="R107" s="374"/>
      <c r="S107" s="374"/>
      <c r="T107" s="374"/>
      <c r="U107" s="374"/>
      <c r="V107" s="374"/>
      <c r="W107" s="374"/>
      <c r="X107" s="374"/>
      <c r="Y107" s="374"/>
      <c r="Z107" s="374"/>
      <c r="AA107" s="374"/>
      <c r="AB107" s="374"/>
      <c r="AC107" s="374"/>
      <c r="AD107" s="374"/>
      <c r="AE107" s="374"/>
      <c r="AF107" s="374"/>
      <c r="AG107" s="374"/>
      <c r="AH107" s="374"/>
      <c r="AI107" s="374"/>
      <c r="AJ107" s="374"/>
      <c r="AK107" s="374"/>
      <c r="AL107" s="374"/>
      <c r="AM107" s="374"/>
      <c r="AN107" s="374"/>
      <c r="AO107" s="374"/>
      <c r="AP107" s="374"/>
      <c r="AQ107" s="374"/>
      <c r="AR107" s="374"/>
      <c r="AS107" s="374"/>
      <c r="AT107" s="374"/>
    </row>
    <row r="108" ht="15.75" customHeight="1">
      <c r="A108" s="357"/>
      <c r="B108" s="391"/>
      <c r="C108" s="391"/>
      <c r="D108" s="360"/>
      <c r="E108" s="391"/>
      <c r="F108" s="406"/>
      <c r="G108" s="407"/>
      <c r="H108" s="407"/>
      <c r="I108" s="376"/>
      <c r="J108" s="381"/>
      <c r="K108" s="371"/>
      <c r="L108" s="378"/>
      <c r="M108" s="372"/>
      <c r="N108" s="372"/>
      <c r="O108" s="373"/>
      <c r="P108" s="374"/>
      <c r="Q108" s="374"/>
      <c r="R108" s="374"/>
      <c r="S108" s="374"/>
      <c r="T108" s="374"/>
      <c r="U108" s="374"/>
      <c r="V108" s="374"/>
      <c r="W108" s="374"/>
      <c r="X108" s="374"/>
      <c r="Y108" s="374"/>
      <c r="Z108" s="374"/>
      <c r="AA108" s="374"/>
      <c r="AB108" s="374"/>
      <c r="AC108" s="374"/>
      <c r="AD108" s="374"/>
      <c r="AE108" s="374"/>
      <c r="AF108" s="374"/>
      <c r="AG108" s="374"/>
      <c r="AH108" s="374"/>
      <c r="AI108" s="374"/>
      <c r="AJ108" s="374"/>
      <c r="AK108" s="374"/>
      <c r="AL108" s="374"/>
      <c r="AM108" s="374"/>
      <c r="AN108" s="374"/>
      <c r="AO108" s="374"/>
      <c r="AP108" s="374"/>
      <c r="AQ108" s="374"/>
      <c r="AR108" s="374"/>
      <c r="AS108" s="374"/>
      <c r="AT108" s="374"/>
    </row>
    <row r="109" ht="15.75" customHeight="1">
      <c r="A109" s="357"/>
      <c r="B109" s="391"/>
      <c r="C109" s="391"/>
      <c r="D109" s="360"/>
      <c r="E109" s="391"/>
      <c r="F109" s="406"/>
      <c r="G109" s="407"/>
      <c r="H109" s="407"/>
      <c r="I109" s="376"/>
      <c r="J109" s="381"/>
      <c r="K109" s="371"/>
      <c r="L109" s="378"/>
      <c r="M109" s="372"/>
      <c r="N109" s="372"/>
      <c r="O109" s="373"/>
      <c r="P109" s="374"/>
      <c r="Q109" s="374"/>
      <c r="R109" s="374"/>
      <c r="S109" s="374"/>
      <c r="T109" s="374"/>
      <c r="U109" s="374"/>
      <c r="V109" s="374"/>
      <c r="W109" s="374"/>
      <c r="X109" s="374"/>
      <c r="Y109" s="374"/>
      <c r="Z109" s="374"/>
      <c r="AA109" s="374"/>
      <c r="AB109" s="374"/>
      <c r="AC109" s="374"/>
      <c r="AD109" s="374"/>
      <c r="AE109" s="374"/>
      <c r="AF109" s="374"/>
      <c r="AG109" s="374"/>
      <c r="AH109" s="374"/>
      <c r="AI109" s="374"/>
      <c r="AJ109" s="374"/>
      <c r="AK109" s="374"/>
      <c r="AL109" s="374"/>
      <c r="AM109" s="374"/>
      <c r="AN109" s="374"/>
      <c r="AO109" s="374"/>
      <c r="AP109" s="374"/>
      <c r="AQ109" s="374"/>
      <c r="AR109" s="374"/>
      <c r="AS109" s="374"/>
      <c r="AT109" s="374"/>
    </row>
    <row r="110" ht="15.75" customHeight="1">
      <c r="A110" s="382"/>
      <c r="B110" s="97"/>
      <c r="C110" s="43"/>
      <c r="D110" s="376"/>
      <c r="E110" s="383"/>
      <c r="F110" s="384"/>
      <c r="G110" s="384"/>
      <c r="H110" s="384"/>
      <c r="I110" s="376"/>
      <c r="J110" s="381"/>
      <c r="K110" s="371"/>
      <c r="L110" s="378"/>
      <c r="M110" s="372"/>
      <c r="N110" s="372"/>
      <c r="O110" s="373"/>
      <c r="P110" s="374"/>
      <c r="Q110" s="374"/>
      <c r="R110" s="374"/>
      <c r="S110" s="374"/>
      <c r="T110" s="374"/>
      <c r="U110" s="374"/>
      <c r="V110" s="374"/>
      <c r="W110" s="374"/>
      <c r="X110" s="374"/>
      <c r="Y110" s="374"/>
      <c r="Z110" s="374"/>
      <c r="AA110" s="374"/>
      <c r="AB110" s="374"/>
      <c r="AC110" s="374"/>
      <c r="AD110" s="374"/>
      <c r="AE110" s="374"/>
      <c r="AF110" s="374"/>
      <c r="AG110" s="374"/>
      <c r="AH110" s="374"/>
      <c r="AI110" s="374"/>
      <c r="AJ110" s="374"/>
      <c r="AK110" s="374"/>
      <c r="AL110" s="374"/>
      <c r="AM110" s="374"/>
      <c r="AN110" s="374"/>
      <c r="AO110" s="374"/>
      <c r="AP110" s="374"/>
      <c r="AQ110" s="374"/>
      <c r="AR110" s="374"/>
      <c r="AS110" s="374"/>
      <c r="AT110" s="374"/>
    </row>
    <row r="111" ht="15.75" customHeight="1">
      <c r="A111" s="392"/>
      <c r="B111" s="393"/>
      <c r="C111" s="393"/>
      <c r="D111" s="376"/>
      <c r="E111" s="383"/>
      <c r="F111" s="384"/>
      <c r="G111" s="384"/>
      <c r="H111" s="384"/>
      <c r="I111" s="376"/>
      <c r="J111" s="381"/>
      <c r="K111" s="371"/>
      <c r="L111" s="378"/>
      <c r="M111" s="372"/>
      <c r="N111" s="372"/>
      <c r="O111" s="373"/>
      <c r="P111" s="376"/>
      <c r="Q111" s="376"/>
      <c r="R111" s="376"/>
      <c r="S111" s="376"/>
      <c r="T111" s="376"/>
      <c r="U111" s="376"/>
      <c r="V111" s="376"/>
      <c r="W111" s="376"/>
      <c r="X111" s="376"/>
      <c r="Y111" s="376"/>
      <c r="Z111" s="376"/>
      <c r="AA111" s="376"/>
      <c r="AB111" s="376"/>
      <c r="AC111" s="376"/>
      <c r="AD111" s="376"/>
      <c r="AE111" s="376"/>
      <c r="AF111" s="376"/>
      <c r="AG111" s="376"/>
      <c r="AH111" s="376"/>
      <c r="AI111" s="376"/>
      <c r="AJ111" s="376"/>
      <c r="AK111" s="376"/>
      <c r="AL111" s="376"/>
      <c r="AM111" s="376"/>
      <c r="AN111" s="376"/>
      <c r="AO111" s="376"/>
      <c r="AP111" s="376"/>
      <c r="AQ111" s="376"/>
      <c r="AR111" s="376"/>
      <c r="AS111" s="376"/>
      <c r="AT111" s="376"/>
    </row>
    <row r="112" ht="15.75" customHeight="1">
      <c r="A112" s="392"/>
      <c r="B112" s="393"/>
      <c r="C112" s="393"/>
      <c r="D112" s="376"/>
      <c r="E112" s="383"/>
      <c r="F112" s="384"/>
      <c r="G112" s="384"/>
      <c r="H112" s="384"/>
      <c r="I112" s="376"/>
      <c r="J112" s="381"/>
      <c r="K112" s="371"/>
      <c r="L112" s="378"/>
      <c r="M112" s="372"/>
      <c r="N112" s="372"/>
      <c r="O112" s="373"/>
      <c r="P112" s="376"/>
      <c r="Q112" s="376"/>
      <c r="R112" s="376"/>
      <c r="S112" s="376"/>
      <c r="T112" s="376"/>
      <c r="U112" s="376"/>
      <c r="V112" s="376"/>
      <c r="W112" s="376"/>
      <c r="X112" s="376"/>
      <c r="Y112" s="376"/>
      <c r="Z112" s="376"/>
      <c r="AA112" s="376"/>
      <c r="AB112" s="376"/>
      <c r="AC112" s="376"/>
      <c r="AD112" s="376"/>
      <c r="AE112" s="376"/>
      <c r="AF112" s="376"/>
      <c r="AG112" s="376"/>
      <c r="AH112" s="376"/>
      <c r="AI112" s="376"/>
      <c r="AJ112" s="376"/>
      <c r="AK112" s="376"/>
      <c r="AL112" s="376"/>
      <c r="AM112" s="376"/>
      <c r="AN112" s="376"/>
      <c r="AO112" s="376"/>
      <c r="AP112" s="376"/>
      <c r="AQ112" s="376"/>
      <c r="AR112" s="376"/>
      <c r="AS112" s="376"/>
      <c r="AT112" s="376"/>
    </row>
    <row r="113" ht="15.75" customHeight="1">
      <c r="A113" s="382"/>
      <c r="B113" s="97"/>
      <c r="C113" s="43"/>
      <c r="D113" s="376"/>
      <c r="E113" s="383"/>
      <c r="F113" s="384"/>
      <c r="G113" s="384"/>
      <c r="H113" s="384"/>
      <c r="I113" s="376"/>
      <c r="J113" s="381"/>
      <c r="K113" s="371"/>
      <c r="L113" s="378"/>
      <c r="M113" s="372"/>
      <c r="N113" s="372"/>
      <c r="O113" s="373"/>
      <c r="P113" s="374"/>
      <c r="Q113" s="374"/>
      <c r="R113" s="374"/>
      <c r="S113" s="374"/>
      <c r="T113" s="374"/>
      <c r="U113" s="374"/>
      <c r="V113" s="374"/>
      <c r="W113" s="374"/>
      <c r="X113" s="374"/>
      <c r="Y113" s="374"/>
      <c r="Z113" s="374"/>
      <c r="AA113" s="374"/>
      <c r="AB113" s="374"/>
      <c r="AC113" s="374"/>
      <c r="AD113" s="374"/>
      <c r="AE113" s="374"/>
      <c r="AF113" s="374"/>
      <c r="AG113" s="374"/>
      <c r="AH113" s="374"/>
      <c r="AI113" s="374"/>
      <c r="AJ113" s="374"/>
      <c r="AK113" s="374"/>
      <c r="AL113" s="374"/>
      <c r="AM113" s="374"/>
      <c r="AN113" s="374"/>
      <c r="AO113" s="374"/>
      <c r="AP113" s="374"/>
      <c r="AQ113" s="374"/>
      <c r="AR113" s="374"/>
      <c r="AS113" s="374"/>
      <c r="AT113" s="374"/>
    </row>
    <row r="114" ht="15.75" customHeight="1">
      <c r="A114" s="357"/>
      <c r="B114" s="391"/>
      <c r="C114" s="391"/>
      <c r="D114" s="360"/>
      <c r="E114" s="391"/>
      <c r="F114" s="406"/>
      <c r="G114" s="537"/>
      <c r="H114" s="384"/>
      <c r="I114" s="376"/>
      <c r="J114" s="381"/>
      <c r="K114" s="371"/>
      <c r="L114" s="378"/>
      <c r="M114" s="372"/>
      <c r="N114" s="372"/>
      <c r="O114" s="373"/>
      <c r="P114" s="395"/>
      <c r="Q114" s="395"/>
      <c r="R114" s="395"/>
      <c r="S114" s="395"/>
      <c r="T114" s="395"/>
      <c r="U114" s="395"/>
      <c r="V114" s="396"/>
      <c r="W114" s="396"/>
      <c r="X114" s="396"/>
      <c r="Y114" s="396"/>
      <c r="Z114" s="396"/>
      <c r="AA114" s="396"/>
      <c r="AB114" s="396"/>
      <c r="AC114" s="396"/>
      <c r="AD114" s="396"/>
      <c r="AE114" s="396"/>
      <c r="AF114" s="396"/>
      <c r="AG114" s="396"/>
      <c r="AH114" s="396"/>
      <c r="AI114" s="396"/>
      <c r="AJ114" s="396"/>
      <c r="AK114" s="396"/>
      <c r="AL114" s="396"/>
      <c r="AM114" s="374"/>
      <c r="AN114" s="374"/>
      <c r="AO114" s="374"/>
      <c r="AP114" s="374"/>
      <c r="AQ114" s="374"/>
      <c r="AR114" s="374"/>
      <c r="AS114" s="374"/>
      <c r="AT114" s="374"/>
    </row>
    <row r="115" ht="15.75" customHeight="1">
      <c r="A115" s="357"/>
      <c r="B115" s="391"/>
      <c r="C115" s="391"/>
      <c r="D115" s="360"/>
      <c r="E115" s="391"/>
      <c r="F115" s="406"/>
      <c r="G115" s="407"/>
      <c r="H115" s="384"/>
      <c r="I115" s="376"/>
      <c r="J115" s="381"/>
      <c r="K115" s="371"/>
      <c r="L115" s="378"/>
      <c r="M115" s="372"/>
      <c r="N115" s="372"/>
      <c r="O115" s="373"/>
      <c r="P115" s="374"/>
      <c r="Q115" s="374"/>
      <c r="R115" s="374"/>
      <c r="S115" s="374"/>
      <c r="T115" s="374"/>
      <c r="U115" s="374"/>
      <c r="V115" s="374"/>
      <c r="W115" s="374"/>
      <c r="X115" s="374"/>
      <c r="Y115" s="374"/>
      <c r="Z115" s="374"/>
      <c r="AA115" s="374"/>
      <c r="AB115" s="374"/>
      <c r="AC115" s="374"/>
      <c r="AD115" s="374"/>
      <c r="AE115" s="374"/>
      <c r="AF115" s="374"/>
      <c r="AG115" s="374"/>
      <c r="AH115" s="374"/>
      <c r="AI115" s="374"/>
      <c r="AJ115" s="374"/>
      <c r="AK115" s="374"/>
      <c r="AL115" s="374"/>
      <c r="AM115" s="374"/>
      <c r="AN115" s="374"/>
      <c r="AO115" s="374"/>
      <c r="AP115" s="374"/>
      <c r="AQ115" s="374"/>
      <c r="AR115" s="374"/>
      <c r="AS115" s="374"/>
      <c r="AT115" s="374"/>
    </row>
    <row r="116" ht="15.75" customHeight="1">
      <c r="A116" s="357"/>
      <c r="B116" s="391"/>
      <c r="C116" s="391"/>
      <c r="D116" s="360"/>
      <c r="E116" s="391"/>
      <c r="F116" s="406"/>
      <c r="G116" s="407"/>
      <c r="H116" s="384"/>
      <c r="I116" s="376"/>
      <c r="J116" s="381"/>
      <c r="K116" s="371"/>
      <c r="L116" s="378"/>
      <c r="M116" s="372"/>
      <c r="N116" s="372"/>
      <c r="O116" s="373"/>
      <c r="P116" s="374"/>
      <c r="Q116" s="374"/>
      <c r="R116" s="374"/>
      <c r="S116" s="374"/>
      <c r="T116" s="374"/>
      <c r="U116" s="374"/>
      <c r="V116" s="374"/>
      <c r="W116" s="374"/>
      <c r="X116" s="374"/>
      <c r="Y116" s="374"/>
      <c r="Z116" s="374"/>
      <c r="AA116" s="374"/>
      <c r="AB116" s="374"/>
      <c r="AC116" s="374"/>
      <c r="AD116" s="374"/>
      <c r="AE116" s="374"/>
      <c r="AF116" s="374"/>
      <c r="AG116" s="374"/>
      <c r="AH116" s="374"/>
      <c r="AI116" s="374"/>
      <c r="AJ116" s="374"/>
      <c r="AK116" s="374"/>
      <c r="AL116" s="374"/>
      <c r="AM116" s="374"/>
      <c r="AN116" s="374"/>
      <c r="AO116" s="374"/>
      <c r="AP116" s="374"/>
      <c r="AQ116" s="374"/>
      <c r="AR116" s="374"/>
      <c r="AS116" s="374"/>
      <c r="AT116" s="374"/>
    </row>
    <row r="117" ht="15.75" customHeight="1">
      <c r="A117" s="357"/>
      <c r="B117" s="391"/>
      <c r="C117" s="391"/>
      <c r="D117" s="360"/>
      <c r="E117" s="391"/>
      <c r="F117" s="406"/>
      <c r="G117" s="407"/>
      <c r="H117" s="384"/>
      <c r="I117" s="376"/>
      <c r="J117" s="381"/>
      <c r="K117" s="371"/>
      <c r="L117" s="378"/>
      <c r="M117" s="372"/>
      <c r="N117" s="372"/>
      <c r="O117" s="373"/>
      <c r="P117" s="374"/>
      <c r="Q117" s="374"/>
      <c r="R117" s="374"/>
      <c r="S117" s="374"/>
      <c r="T117" s="374"/>
      <c r="U117" s="374"/>
      <c r="V117" s="374"/>
      <c r="W117" s="374"/>
      <c r="X117" s="374"/>
      <c r="Y117" s="374"/>
      <c r="Z117" s="374"/>
      <c r="AA117" s="374"/>
      <c r="AB117" s="374"/>
      <c r="AC117" s="374"/>
      <c r="AD117" s="374"/>
      <c r="AE117" s="374"/>
      <c r="AF117" s="374"/>
      <c r="AG117" s="374"/>
      <c r="AH117" s="374"/>
      <c r="AI117" s="374"/>
      <c r="AJ117" s="374"/>
      <c r="AK117" s="374"/>
      <c r="AL117" s="374"/>
      <c r="AM117" s="374"/>
      <c r="AN117" s="374"/>
      <c r="AO117" s="374"/>
      <c r="AP117" s="374"/>
      <c r="AQ117" s="374"/>
      <c r="AR117" s="374"/>
      <c r="AS117" s="374"/>
      <c r="AT117" s="374"/>
    </row>
    <row r="118" ht="15.75" customHeight="1">
      <c r="A118" s="357"/>
      <c r="B118" s="391"/>
      <c r="C118" s="391"/>
      <c r="D118" s="360"/>
      <c r="E118" s="391"/>
      <c r="F118" s="406"/>
      <c r="G118" s="407"/>
      <c r="H118" s="384"/>
      <c r="I118" s="376"/>
      <c r="J118" s="381"/>
      <c r="K118" s="371"/>
      <c r="L118" s="378"/>
      <c r="M118" s="372"/>
      <c r="N118" s="372"/>
      <c r="O118" s="373"/>
      <c r="P118" s="374"/>
      <c r="Q118" s="374"/>
      <c r="R118" s="374"/>
      <c r="S118" s="374"/>
      <c r="T118" s="374"/>
      <c r="U118" s="374"/>
      <c r="V118" s="374"/>
      <c r="W118" s="374"/>
      <c r="X118" s="374"/>
      <c r="Y118" s="374"/>
      <c r="Z118" s="374"/>
      <c r="AA118" s="374"/>
      <c r="AB118" s="374"/>
      <c r="AC118" s="374"/>
      <c r="AD118" s="374"/>
      <c r="AE118" s="374"/>
      <c r="AF118" s="374"/>
      <c r="AG118" s="374"/>
      <c r="AH118" s="374"/>
      <c r="AI118" s="374"/>
      <c r="AJ118" s="374"/>
      <c r="AK118" s="374"/>
      <c r="AL118" s="374"/>
      <c r="AM118" s="374"/>
      <c r="AN118" s="374"/>
      <c r="AO118" s="374"/>
      <c r="AP118" s="374"/>
      <c r="AQ118" s="374"/>
      <c r="AR118" s="374"/>
      <c r="AS118" s="374"/>
      <c r="AT118" s="374"/>
    </row>
    <row r="119" ht="15.75" customHeight="1">
      <c r="A119" s="357"/>
      <c r="B119" s="391"/>
      <c r="C119" s="391"/>
      <c r="D119" s="360"/>
      <c r="E119" s="391"/>
      <c r="F119" s="406"/>
      <c r="G119" s="407"/>
      <c r="H119" s="384"/>
      <c r="I119" s="376"/>
      <c r="J119" s="381"/>
      <c r="K119" s="371"/>
      <c r="L119" s="378"/>
      <c r="M119" s="372"/>
      <c r="N119" s="372"/>
      <c r="O119" s="373"/>
      <c r="P119" s="374"/>
      <c r="Q119" s="374"/>
      <c r="R119" s="374"/>
      <c r="S119" s="374"/>
      <c r="T119" s="374"/>
      <c r="U119" s="374"/>
      <c r="V119" s="374"/>
      <c r="W119" s="374"/>
      <c r="X119" s="374"/>
      <c r="Y119" s="374"/>
      <c r="Z119" s="374"/>
      <c r="AA119" s="374"/>
      <c r="AB119" s="374"/>
      <c r="AC119" s="374"/>
      <c r="AD119" s="374"/>
      <c r="AE119" s="374"/>
      <c r="AF119" s="374"/>
      <c r="AG119" s="374"/>
      <c r="AH119" s="374"/>
      <c r="AI119" s="374"/>
      <c r="AJ119" s="374"/>
      <c r="AK119" s="374"/>
      <c r="AL119" s="374"/>
      <c r="AM119" s="374"/>
      <c r="AN119" s="374"/>
      <c r="AO119" s="374"/>
      <c r="AP119" s="374"/>
      <c r="AQ119" s="374"/>
      <c r="AR119" s="374"/>
      <c r="AS119" s="374"/>
      <c r="AT119" s="374"/>
    </row>
    <row r="120" ht="15.75" customHeight="1">
      <c r="A120" s="357"/>
      <c r="B120" s="391"/>
      <c r="C120" s="391"/>
      <c r="D120" s="360"/>
      <c r="E120" s="391"/>
      <c r="F120" s="406"/>
      <c r="G120" s="407"/>
      <c r="H120" s="384"/>
      <c r="I120" s="376"/>
      <c r="J120" s="381"/>
      <c r="K120" s="371"/>
      <c r="L120" s="378"/>
      <c r="M120" s="372"/>
      <c r="N120" s="372"/>
      <c r="O120" s="373"/>
      <c r="P120" s="374"/>
      <c r="Q120" s="374"/>
      <c r="R120" s="374"/>
      <c r="S120" s="374"/>
      <c r="T120" s="374"/>
      <c r="U120" s="374"/>
      <c r="V120" s="374"/>
      <c r="W120" s="374"/>
      <c r="X120" s="374"/>
      <c r="Y120" s="374"/>
      <c r="Z120" s="374"/>
      <c r="AA120" s="374"/>
      <c r="AB120" s="374"/>
      <c r="AC120" s="374"/>
      <c r="AD120" s="374"/>
      <c r="AE120" s="374"/>
      <c r="AF120" s="374"/>
      <c r="AG120" s="374"/>
      <c r="AH120" s="374"/>
      <c r="AI120" s="374"/>
      <c r="AJ120" s="374"/>
      <c r="AK120" s="374"/>
      <c r="AL120" s="374"/>
      <c r="AM120" s="374"/>
      <c r="AN120" s="374"/>
      <c r="AO120" s="374"/>
      <c r="AP120" s="374"/>
      <c r="AQ120" s="374"/>
      <c r="AR120" s="374"/>
      <c r="AS120" s="374"/>
      <c r="AT120" s="374"/>
    </row>
    <row r="121" ht="15.75" customHeight="1">
      <c r="A121" s="382"/>
      <c r="B121" s="97"/>
      <c r="C121" s="43"/>
      <c r="D121" s="376"/>
      <c r="E121" s="383"/>
      <c r="F121" s="384"/>
      <c r="G121" s="384"/>
      <c r="H121" s="384"/>
      <c r="I121" s="376"/>
      <c r="J121" s="381"/>
      <c r="K121" s="371"/>
      <c r="L121" s="378"/>
      <c r="M121" s="372"/>
      <c r="N121" s="372"/>
      <c r="O121" s="373"/>
      <c r="P121" s="374"/>
      <c r="Q121" s="374"/>
      <c r="R121" s="374"/>
      <c r="S121" s="374"/>
      <c r="T121" s="374"/>
      <c r="U121" s="374"/>
      <c r="V121" s="374"/>
      <c r="W121" s="374"/>
      <c r="X121" s="374"/>
      <c r="Y121" s="374"/>
      <c r="Z121" s="374"/>
      <c r="AA121" s="374"/>
      <c r="AB121" s="374"/>
      <c r="AC121" s="374"/>
      <c r="AD121" s="374"/>
      <c r="AE121" s="374"/>
      <c r="AF121" s="374"/>
      <c r="AG121" s="374"/>
      <c r="AH121" s="374"/>
      <c r="AI121" s="374"/>
      <c r="AJ121" s="374"/>
      <c r="AK121" s="374"/>
      <c r="AL121" s="374"/>
      <c r="AM121" s="374"/>
      <c r="AN121" s="374"/>
      <c r="AO121" s="374"/>
      <c r="AP121" s="374"/>
      <c r="AQ121" s="374"/>
      <c r="AR121" s="374"/>
      <c r="AS121" s="374"/>
      <c r="AT121" s="374"/>
    </row>
    <row r="122" ht="15.75" customHeight="1">
      <c r="A122" s="357"/>
      <c r="B122" s="405"/>
      <c r="C122" s="391"/>
      <c r="D122" s="360"/>
      <c r="E122" s="391"/>
      <c r="F122" s="406"/>
      <c r="G122" s="407"/>
      <c r="H122" s="384"/>
      <c r="I122" s="376"/>
      <c r="J122" s="381"/>
      <c r="K122" s="371"/>
      <c r="L122" s="378"/>
      <c r="M122" s="372"/>
      <c r="N122" s="372"/>
      <c r="O122" s="373"/>
      <c r="P122" s="374"/>
      <c r="Q122" s="374"/>
      <c r="R122" s="374"/>
      <c r="S122" s="374"/>
      <c r="T122" s="374"/>
      <c r="U122" s="374"/>
      <c r="V122" s="374"/>
      <c r="W122" s="374"/>
      <c r="X122" s="374"/>
      <c r="Y122" s="374"/>
      <c r="Z122" s="374"/>
      <c r="AA122" s="374"/>
      <c r="AB122" s="374"/>
      <c r="AC122" s="374"/>
      <c r="AD122" s="374"/>
      <c r="AE122" s="374"/>
      <c r="AF122" s="374"/>
      <c r="AG122" s="374"/>
      <c r="AH122" s="374"/>
      <c r="AI122" s="374"/>
      <c r="AJ122" s="374"/>
      <c r="AK122" s="374"/>
      <c r="AL122" s="374"/>
      <c r="AM122" s="374"/>
      <c r="AN122" s="374"/>
      <c r="AO122" s="374"/>
      <c r="AP122" s="374"/>
      <c r="AQ122" s="374"/>
      <c r="AR122" s="374"/>
      <c r="AS122" s="374"/>
      <c r="AT122" s="374"/>
    </row>
    <row r="123" ht="15.75" customHeight="1">
      <c r="A123" s="357"/>
      <c r="B123" s="391"/>
      <c r="C123" s="391"/>
      <c r="D123" s="360"/>
      <c r="E123" s="391"/>
      <c r="F123" s="406"/>
      <c r="G123" s="407"/>
      <c r="H123" s="384"/>
      <c r="I123" s="376"/>
      <c r="J123" s="381"/>
      <c r="K123" s="371"/>
      <c r="L123" s="378"/>
      <c r="M123" s="372"/>
      <c r="N123" s="372"/>
      <c r="O123" s="373"/>
      <c r="P123" s="374"/>
      <c r="Q123" s="374"/>
      <c r="R123" s="374"/>
      <c r="S123" s="374"/>
      <c r="T123" s="374"/>
      <c r="U123" s="374"/>
      <c r="V123" s="374"/>
      <c r="W123" s="374"/>
      <c r="X123" s="374"/>
      <c r="Y123" s="374"/>
      <c r="Z123" s="374"/>
      <c r="AA123" s="374"/>
      <c r="AB123" s="374"/>
      <c r="AC123" s="374"/>
      <c r="AD123" s="374"/>
      <c r="AE123" s="374"/>
      <c r="AF123" s="374"/>
      <c r="AG123" s="374"/>
      <c r="AH123" s="374"/>
      <c r="AI123" s="374"/>
      <c r="AJ123" s="374"/>
      <c r="AK123" s="374"/>
      <c r="AL123" s="374"/>
      <c r="AM123" s="374"/>
      <c r="AN123" s="374"/>
      <c r="AO123" s="374"/>
      <c r="AP123" s="374"/>
      <c r="AQ123" s="374"/>
      <c r="AR123" s="374"/>
      <c r="AS123" s="374"/>
      <c r="AT123" s="374"/>
    </row>
    <row r="124" ht="15.75" customHeight="1">
      <c r="A124" s="357"/>
      <c r="B124" s="391"/>
      <c r="C124" s="391"/>
      <c r="D124" s="360"/>
      <c r="E124" s="391"/>
      <c r="F124" s="406"/>
      <c r="G124" s="407"/>
      <c r="H124" s="384"/>
      <c r="I124" s="376"/>
      <c r="J124" s="381"/>
      <c r="K124" s="371"/>
      <c r="L124" s="378"/>
      <c r="M124" s="372"/>
      <c r="N124" s="372"/>
      <c r="O124" s="373"/>
      <c r="P124" s="374"/>
      <c r="Q124" s="374"/>
      <c r="R124" s="374"/>
      <c r="S124" s="374"/>
      <c r="T124" s="374"/>
      <c r="U124" s="374"/>
      <c r="V124" s="374"/>
      <c r="W124" s="374"/>
      <c r="X124" s="374"/>
      <c r="Y124" s="374"/>
      <c r="Z124" s="374"/>
      <c r="AA124" s="374"/>
      <c r="AB124" s="374"/>
      <c r="AC124" s="374"/>
      <c r="AD124" s="374"/>
      <c r="AE124" s="374"/>
      <c r="AF124" s="374"/>
      <c r="AG124" s="374"/>
      <c r="AH124" s="374"/>
      <c r="AI124" s="374"/>
      <c r="AJ124" s="374"/>
      <c r="AK124" s="374"/>
      <c r="AL124" s="374"/>
      <c r="AM124" s="374"/>
      <c r="AN124" s="374"/>
      <c r="AO124" s="374"/>
      <c r="AP124" s="374"/>
      <c r="AQ124" s="374"/>
      <c r="AR124" s="374"/>
      <c r="AS124" s="374"/>
      <c r="AT124" s="374"/>
    </row>
    <row r="125" ht="15.75" customHeight="1">
      <c r="A125" s="357"/>
      <c r="B125" s="391"/>
      <c r="C125" s="391"/>
      <c r="D125" s="360"/>
      <c r="E125" s="391"/>
      <c r="F125" s="406"/>
      <c r="G125" s="407"/>
      <c r="H125" s="384"/>
      <c r="I125" s="376"/>
      <c r="J125" s="381"/>
      <c r="K125" s="371"/>
      <c r="L125" s="378"/>
      <c r="M125" s="372"/>
      <c r="N125" s="372"/>
      <c r="O125" s="373"/>
      <c r="P125" s="374"/>
      <c r="Q125" s="374"/>
      <c r="R125" s="374"/>
      <c r="S125" s="374"/>
      <c r="T125" s="374"/>
      <c r="U125" s="374"/>
      <c r="V125" s="374"/>
      <c r="W125" s="374"/>
      <c r="X125" s="374"/>
      <c r="Y125" s="374"/>
      <c r="Z125" s="374"/>
      <c r="AA125" s="374"/>
      <c r="AB125" s="374"/>
      <c r="AC125" s="374"/>
      <c r="AD125" s="374"/>
      <c r="AE125" s="374"/>
      <c r="AF125" s="374"/>
      <c r="AG125" s="374"/>
      <c r="AH125" s="374"/>
      <c r="AI125" s="374"/>
      <c r="AJ125" s="374"/>
      <c r="AK125" s="374"/>
      <c r="AL125" s="374"/>
      <c r="AM125" s="374"/>
      <c r="AN125" s="374"/>
      <c r="AO125" s="374"/>
      <c r="AP125" s="374"/>
      <c r="AQ125" s="374"/>
      <c r="AR125" s="374"/>
      <c r="AS125" s="374"/>
      <c r="AT125" s="374"/>
    </row>
    <row r="126" ht="15.75" customHeight="1">
      <c r="A126" s="357"/>
      <c r="B126" s="391"/>
      <c r="C126" s="391"/>
      <c r="D126" s="360"/>
      <c r="E126" s="391"/>
      <c r="F126" s="406"/>
      <c r="G126" s="407"/>
      <c r="H126" s="384"/>
      <c r="I126" s="376"/>
      <c r="J126" s="381"/>
      <c r="K126" s="371"/>
      <c r="L126" s="378"/>
      <c r="M126" s="372"/>
      <c r="N126" s="372"/>
      <c r="O126" s="373"/>
      <c r="P126" s="374"/>
      <c r="Q126" s="374"/>
      <c r="R126" s="374"/>
      <c r="S126" s="374"/>
      <c r="T126" s="374"/>
      <c r="U126" s="374"/>
      <c r="V126" s="374"/>
      <c r="W126" s="374"/>
      <c r="X126" s="374"/>
      <c r="Y126" s="374"/>
      <c r="Z126" s="374"/>
      <c r="AA126" s="374"/>
      <c r="AB126" s="374"/>
      <c r="AC126" s="374"/>
      <c r="AD126" s="374"/>
      <c r="AE126" s="374"/>
      <c r="AF126" s="374"/>
      <c r="AG126" s="374"/>
      <c r="AH126" s="374"/>
      <c r="AI126" s="374"/>
      <c r="AJ126" s="374"/>
      <c r="AK126" s="374"/>
      <c r="AL126" s="374"/>
      <c r="AM126" s="374"/>
      <c r="AN126" s="374"/>
      <c r="AO126" s="374"/>
      <c r="AP126" s="374"/>
      <c r="AQ126" s="374"/>
      <c r="AR126" s="374"/>
      <c r="AS126" s="374"/>
      <c r="AT126" s="374"/>
    </row>
    <row r="127" ht="15.75" customHeight="1">
      <c r="A127" s="357"/>
      <c r="B127" s="391"/>
      <c r="C127" s="391"/>
      <c r="D127" s="360"/>
      <c r="E127" s="391"/>
      <c r="F127" s="406"/>
      <c r="G127" s="407"/>
      <c r="H127" s="384"/>
      <c r="I127" s="376"/>
      <c r="J127" s="381"/>
      <c r="K127" s="371"/>
      <c r="L127" s="378"/>
      <c r="M127" s="372"/>
      <c r="N127" s="372"/>
      <c r="O127" s="373"/>
      <c r="P127" s="374"/>
      <c r="Q127" s="374"/>
      <c r="R127" s="374"/>
      <c r="S127" s="374"/>
      <c r="T127" s="374"/>
      <c r="U127" s="374"/>
      <c r="V127" s="374"/>
      <c r="W127" s="374"/>
      <c r="X127" s="374"/>
      <c r="Y127" s="374"/>
      <c r="Z127" s="374"/>
      <c r="AA127" s="374"/>
      <c r="AB127" s="374"/>
      <c r="AC127" s="374"/>
      <c r="AD127" s="374"/>
      <c r="AE127" s="374"/>
      <c r="AF127" s="374"/>
      <c r="AG127" s="374"/>
      <c r="AH127" s="374"/>
      <c r="AI127" s="374"/>
      <c r="AJ127" s="374"/>
      <c r="AK127" s="374"/>
      <c r="AL127" s="374"/>
      <c r="AM127" s="374"/>
      <c r="AN127" s="374"/>
      <c r="AO127" s="374"/>
      <c r="AP127" s="374"/>
      <c r="AQ127" s="374"/>
      <c r="AR127" s="374"/>
      <c r="AS127" s="374"/>
      <c r="AT127" s="374"/>
    </row>
    <row r="128" ht="15.75" customHeight="1">
      <c r="A128" s="357"/>
      <c r="B128" s="391"/>
      <c r="C128" s="391"/>
      <c r="D128" s="360"/>
      <c r="E128" s="391"/>
      <c r="F128" s="406"/>
      <c r="G128" s="407"/>
      <c r="H128" s="384"/>
      <c r="I128" s="376"/>
      <c r="J128" s="381"/>
      <c r="K128" s="371"/>
      <c r="L128" s="378"/>
      <c r="M128" s="372"/>
      <c r="N128" s="372"/>
      <c r="O128" s="373"/>
      <c r="P128" s="374"/>
      <c r="Q128" s="374"/>
      <c r="R128" s="374"/>
      <c r="S128" s="374"/>
      <c r="T128" s="374"/>
      <c r="U128" s="374"/>
      <c r="V128" s="374"/>
      <c r="W128" s="374"/>
      <c r="X128" s="374"/>
      <c r="Y128" s="374"/>
      <c r="Z128" s="374"/>
      <c r="AA128" s="374"/>
      <c r="AB128" s="374"/>
      <c r="AC128" s="374"/>
      <c r="AD128" s="374"/>
      <c r="AE128" s="374"/>
      <c r="AF128" s="374"/>
      <c r="AG128" s="374"/>
      <c r="AH128" s="374"/>
      <c r="AI128" s="374"/>
      <c r="AJ128" s="374"/>
      <c r="AK128" s="374"/>
      <c r="AL128" s="374"/>
      <c r="AM128" s="374"/>
      <c r="AN128" s="374"/>
      <c r="AO128" s="374"/>
      <c r="AP128" s="374"/>
      <c r="AQ128" s="374"/>
      <c r="AR128" s="374"/>
      <c r="AS128" s="374"/>
      <c r="AT128" s="374"/>
    </row>
    <row r="129" ht="15.75" customHeight="1">
      <c r="A129" s="357"/>
      <c r="B129" s="391"/>
      <c r="C129" s="391"/>
      <c r="D129" s="360"/>
      <c r="E129" s="391"/>
      <c r="F129" s="406"/>
      <c r="G129" s="407"/>
      <c r="H129" s="384"/>
      <c r="I129" s="376"/>
      <c r="J129" s="381"/>
      <c r="K129" s="371"/>
      <c r="L129" s="378"/>
      <c r="M129" s="372"/>
      <c r="N129" s="372"/>
      <c r="O129" s="373"/>
      <c r="P129" s="374"/>
      <c r="Q129" s="374"/>
      <c r="R129" s="374"/>
      <c r="S129" s="374"/>
      <c r="T129" s="374"/>
      <c r="U129" s="374"/>
      <c r="V129" s="374"/>
      <c r="W129" s="374"/>
      <c r="X129" s="374"/>
      <c r="Y129" s="374"/>
      <c r="Z129" s="374"/>
      <c r="AA129" s="374"/>
      <c r="AB129" s="374"/>
      <c r="AC129" s="374"/>
      <c r="AD129" s="374"/>
      <c r="AE129" s="374"/>
      <c r="AF129" s="374"/>
      <c r="AG129" s="374"/>
      <c r="AH129" s="374"/>
      <c r="AI129" s="374"/>
      <c r="AJ129" s="374"/>
      <c r="AK129" s="374"/>
      <c r="AL129" s="374"/>
      <c r="AM129" s="374"/>
      <c r="AN129" s="374"/>
      <c r="AO129" s="374"/>
      <c r="AP129" s="374"/>
      <c r="AQ129" s="374"/>
      <c r="AR129" s="374"/>
      <c r="AS129" s="374"/>
      <c r="AT129" s="374"/>
    </row>
    <row r="130" ht="15.75" customHeight="1">
      <c r="A130" s="357"/>
      <c r="B130" s="391"/>
      <c r="C130" s="391"/>
      <c r="D130" s="360"/>
      <c r="E130" s="391"/>
      <c r="F130" s="406"/>
      <c r="G130" s="407"/>
      <c r="H130" s="384"/>
      <c r="I130" s="376"/>
      <c r="J130" s="381"/>
      <c r="K130" s="371"/>
      <c r="L130" s="378"/>
      <c r="M130" s="372"/>
      <c r="N130" s="372"/>
      <c r="O130" s="373"/>
      <c r="P130" s="374"/>
      <c r="Q130" s="374"/>
      <c r="R130" s="374"/>
      <c r="S130" s="374"/>
      <c r="T130" s="374"/>
      <c r="U130" s="374"/>
      <c r="V130" s="374"/>
      <c r="W130" s="374"/>
      <c r="X130" s="374"/>
      <c r="Y130" s="374"/>
      <c r="Z130" s="374"/>
      <c r="AA130" s="374"/>
      <c r="AB130" s="374"/>
      <c r="AC130" s="374"/>
      <c r="AD130" s="374"/>
      <c r="AE130" s="374"/>
      <c r="AF130" s="374"/>
      <c r="AG130" s="374"/>
      <c r="AH130" s="374"/>
      <c r="AI130" s="374"/>
      <c r="AJ130" s="374"/>
      <c r="AK130" s="374"/>
      <c r="AL130" s="374"/>
      <c r="AM130" s="374"/>
      <c r="AN130" s="374"/>
      <c r="AO130" s="374"/>
      <c r="AP130" s="374"/>
      <c r="AQ130" s="374"/>
      <c r="AR130" s="374"/>
      <c r="AS130" s="374"/>
      <c r="AT130" s="374"/>
    </row>
    <row r="131" ht="15.75" customHeight="1">
      <c r="A131" s="357"/>
      <c r="B131" s="391"/>
      <c r="C131" s="391"/>
      <c r="D131" s="360"/>
      <c r="E131" s="391"/>
      <c r="F131" s="406"/>
      <c r="G131" s="407"/>
      <c r="H131" s="384"/>
      <c r="I131" s="376"/>
      <c r="J131" s="381"/>
      <c r="K131" s="371"/>
      <c r="L131" s="378"/>
      <c r="M131" s="372"/>
      <c r="N131" s="372"/>
      <c r="O131" s="373"/>
      <c r="P131" s="374"/>
      <c r="Q131" s="374"/>
      <c r="R131" s="374"/>
      <c r="S131" s="374"/>
      <c r="T131" s="374"/>
      <c r="U131" s="374"/>
      <c r="V131" s="374"/>
      <c r="W131" s="374"/>
      <c r="X131" s="374"/>
      <c r="Y131" s="374"/>
      <c r="Z131" s="374"/>
      <c r="AA131" s="374"/>
      <c r="AB131" s="374"/>
      <c r="AC131" s="374"/>
      <c r="AD131" s="374"/>
      <c r="AE131" s="374"/>
      <c r="AF131" s="374"/>
      <c r="AG131" s="374"/>
      <c r="AH131" s="374"/>
      <c r="AI131" s="374"/>
      <c r="AJ131" s="374"/>
      <c r="AK131" s="374"/>
      <c r="AL131" s="374"/>
      <c r="AM131" s="374"/>
      <c r="AN131" s="374"/>
      <c r="AO131" s="374"/>
      <c r="AP131" s="374"/>
      <c r="AQ131" s="374"/>
      <c r="AR131" s="374"/>
      <c r="AS131" s="374"/>
      <c r="AT131" s="374"/>
    </row>
    <row r="132" ht="15.75" customHeight="1">
      <c r="A132" s="357"/>
      <c r="B132" s="391"/>
      <c r="C132" s="391"/>
      <c r="D132" s="360"/>
      <c r="E132" s="391"/>
      <c r="F132" s="406"/>
      <c r="G132" s="407"/>
      <c r="H132" s="384"/>
      <c r="I132" s="376"/>
      <c r="J132" s="381"/>
      <c r="K132" s="371"/>
      <c r="L132" s="378"/>
      <c r="M132" s="372"/>
      <c r="N132" s="372"/>
      <c r="O132" s="373"/>
      <c r="P132" s="374"/>
      <c r="Q132" s="374"/>
      <c r="R132" s="374"/>
      <c r="S132" s="374"/>
      <c r="T132" s="374"/>
      <c r="U132" s="374"/>
      <c r="V132" s="374"/>
      <c r="W132" s="374"/>
      <c r="X132" s="374"/>
      <c r="Y132" s="374"/>
      <c r="Z132" s="374"/>
      <c r="AA132" s="374"/>
      <c r="AB132" s="374"/>
      <c r="AC132" s="374"/>
      <c r="AD132" s="374"/>
      <c r="AE132" s="374"/>
      <c r="AF132" s="374"/>
      <c r="AG132" s="374"/>
      <c r="AH132" s="374"/>
      <c r="AI132" s="374"/>
      <c r="AJ132" s="374"/>
      <c r="AK132" s="374"/>
      <c r="AL132" s="374"/>
      <c r="AM132" s="374"/>
      <c r="AN132" s="374"/>
      <c r="AO132" s="374"/>
      <c r="AP132" s="374"/>
      <c r="AQ132" s="374"/>
      <c r="AR132" s="374"/>
      <c r="AS132" s="374"/>
      <c r="AT132" s="374"/>
    </row>
    <row r="133" ht="15.75" customHeight="1">
      <c r="A133" s="357"/>
      <c r="B133" s="391"/>
      <c r="C133" s="391"/>
      <c r="D133" s="360"/>
      <c r="E133" s="391"/>
      <c r="F133" s="406"/>
      <c r="G133" s="407"/>
      <c r="H133" s="384"/>
      <c r="I133" s="376"/>
      <c r="J133" s="381"/>
      <c r="K133" s="371"/>
      <c r="L133" s="378"/>
      <c r="M133" s="372"/>
      <c r="N133" s="372"/>
      <c r="O133" s="373"/>
      <c r="P133" s="374"/>
      <c r="Q133" s="374"/>
      <c r="R133" s="374"/>
      <c r="S133" s="374"/>
      <c r="T133" s="374"/>
      <c r="U133" s="374"/>
      <c r="V133" s="374"/>
      <c r="W133" s="374"/>
      <c r="X133" s="374"/>
      <c r="Y133" s="374"/>
      <c r="Z133" s="374"/>
      <c r="AA133" s="374"/>
      <c r="AB133" s="374"/>
      <c r="AC133" s="374"/>
      <c r="AD133" s="374"/>
      <c r="AE133" s="374"/>
      <c r="AF133" s="374"/>
      <c r="AG133" s="374"/>
      <c r="AH133" s="374"/>
      <c r="AI133" s="374"/>
      <c r="AJ133" s="374"/>
      <c r="AK133" s="374"/>
      <c r="AL133" s="374"/>
      <c r="AM133" s="374"/>
      <c r="AN133" s="374"/>
      <c r="AO133" s="374"/>
      <c r="AP133" s="374"/>
      <c r="AQ133" s="374"/>
      <c r="AR133" s="374"/>
      <c r="AS133" s="374"/>
      <c r="AT133" s="374"/>
    </row>
    <row r="134" ht="15.75" customHeight="1">
      <c r="A134" s="357"/>
      <c r="B134" s="391"/>
      <c r="C134" s="391"/>
      <c r="D134" s="360"/>
      <c r="E134" s="391"/>
      <c r="F134" s="406"/>
      <c r="G134" s="407"/>
      <c r="H134" s="384"/>
      <c r="I134" s="376"/>
      <c r="J134" s="381"/>
      <c r="K134" s="371"/>
      <c r="L134" s="378"/>
      <c r="M134" s="372"/>
      <c r="N134" s="372"/>
      <c r="O134" s="373"/>
      <c r="P134" s="374"/>
      <c r="Q134" s="374"/>
      <c r="R134" s="374"/>
      <c r="S134" s="374"/>
      <c r="T134" s="374"/>
      <c r="U134" s="374"/>
      <c r="V134" s="374"/>
      <c r="W134" s="374"/>
      <c r="X134" s="374"/>
      <c r="Y134" s="374"/>
      <c r="Z134" s="374"/>
      <c r="AA134" s="374"/>
      <c r="AB134" s="374"/>
      <c r="AC134" s="374"/>
      <c r="AD134" s="374"/>
      <c r="AE134" s="374"/>
      <c r="AF134" s="374"/>
      <c r="AG134" s="374"/>
      <c r="AH134" s="374"/>
      <c r="AI134" s="374"/>
      <c r="AJ134" s="374"/>
      <c r="AK134" s="374"/>
      <c r="AL134" s="374"/>
      <c r="AM134" s="374"/>
      <c r="AN134" s="374"/>
      <c r="AO134" s="374"/>
      <c r="AP134" s="374"/>
      <c r="AQ134" s="374"/>
      <c r="AR134" s="374"/>
      <c r="AS134" s="374"/>
      <c r="AT134" s="374"/>
    </row>
    <row r="135" ht="15.75" customHeight="1">
      <c r="A135" s="357"/>
      <c r="B135" s="391"/>
      <c r="C135" s="391"/>
      <c r="D135" s="360"/>
      <c r="E135" s="391"/>
      <c r="F135" s="406"/>
      <c r="G135" s="407"/>
      <c r="H135" s="384"/>
      <c r="I135" s="381"/>
      <c r="J135" s="381"/>
      <c r="K135" s="371"/>
      <c r="L135" s="378"/>
      <c r="M135" s="372"/>
      <c r="N135" s="372"/>
      <c r="O135" s="373"/>
      <c r="P135" s="374"/>
      <c r="Q135" s="374"/>
      <c r="R135" s="374"/>
      <c r="S135" s="374"/>
      <c r="T135" s="374"/>
      <c r="U135" s="374"/>
      <c r="V135" s="374"/>
      <c r="W135" s="374"/>
      <c r="X135" s="374"/>
      <c r="Y135" s="374"/>
      <c r="Z135" s="374"/>
      <c r="AA135" s="374"/>
      <c r="AB135" s="374"/>
      <c r="AC135" s="374"/>
      <c r="AD135" s="374"/>
      <c r="AE135" s="374"/>
      <c r="AF135" s="374"/>
      <c r="AG135" s="374"/>
      <c r="AH135" s="374"/>
      <c r="AI135" s="374"/>
      <c r="AJ135" s="374"/>
      <c r="AK135" s="374"/>
      <c r="AL135" s="374"/>
      <c r="AM135" s="374"/>
      <c r="AN135" s="374"/>
      <c r="AO135" s="374"/>
      <c r="AP135" s="374"/>
      <c r="AQ135" s="374"/>
      <c r="AR135" s="374"/>
      <c r="AS135" s="374"/>
      <c r="AT135" s="374"/>
    </row>
    <row r="136" ht="15.75" customHeight="1">
      <c r="A136" s="357"/>
      <c r="B136" s="391"/>
      <c r="C136" s="391"/>
      <c r="D136" s="360"/>
      <c r="E136" s="391"/>
      <c r="F136" s="406"/>
      <c r="G136" s="407"/>
      <c r="H136" s="384"/>
      <c r="I136" s="381"/>
      <c r="J136" s="381"/>
      <c r="K136" s="371"/>
      <c r="L136" s="378"/>
      <c r="M136" s="372"/>
      <c r="N136" s="372"/>
      <c r="O136" s="373"/>
      <c r="P136" s="374"/>
      <c r="Q136" s="374"/>
      <c r="R136" s="374"/>
      <c r="S136" s="374"/>
      <c r="T136" s="374"/>
      <c r="U136" s="374"/>
      <c r="V136" s="374"/>
      <c r="W136" s="374"/>
      <c r="X136" s="374"/>
      <c r="Y136" s="374"/>
      <c r="Z136" s="374"/>
      <c r="AA136" s="374"/>
      <c r="AB136" s="374"/>
      <c r="AC136" s="374"/>
      <c r="AD136" s="374"/>
      <c r="AE136" s="374"/>
      <c r="AF136" s="374"/>
      <c r="AG136" s="374"/>
      <c r="AH136" s="374"/>
      <c r="AI136" s="374"/>
      <c r="AJ136" s="374"/>
      <c r="AK136" s="374"/>
      <c r="AL136" s="374"/>
      <c r="AM136" s="374"/>
      <c r="AN136" s="374"/>
      <c r="AO136" s="374"/>
      <c r="AP136" s="374"/>
      <c r="AQ136" s="374"/>
      <c r="AR136" s="374"/>
      <c r="AS136" s="374"/>
      <c r="AT136" s="374"/>
    </row>
    <row r="137" ht="15.75" customHeight="1">
      <c r="A137" s="357"/>
      <c r="B137" s="391"/>
      <c r="C137" s="391"/>
      <c r="D137" s="360"/>
      <c r="E137" s="391"/>
      <c r="F137" s="406"/>
      <c r="G137" s="407"/>
      <c r="H137" s="384"/>
      <c r="I137" s="381"/>
      <c r="J137" s="381"/>
      <c r="K137" s="371"/>
      <c r="L137" s="378"/>
      <c r="M137" s="372"/>
      <c r="N137" s="372"/>
      <c r="O137" s="373"/>
      <c r="P137" s="374"/>
      <c r="Q137" s="374"/>
      <c r="R137" s="374"/>
      <c r="S137" s="374"/>
      <c r="T137" s="374"/>
      <c r="U137" s="374"/>
      <c r="V137" s="374"/>
      <c r="W137" s="374"/>
      <c r="X137" s="374"/>
      <c r="Y137" s="374"/>
      <c r="Z137" s="374"/>
      <c r="AA137" s="374"/>
      <c r="AB137" s="374"/>
      <c r="AC137" s="374"/>
      <c r="AD137" s="374"/>
      <c r="AE137" s="374"/>
      <c r="AF137" s="374"/>
      <c r="AG137" s="374"/>
      <c r="AH137" s="374"/>
      <c r="AI137" s="374"/>
      <c r="AJ137" s="374"/>
      <c r="AK137" s="374"/>
      <c r="AL137" s="374"/>
      <c r="AM137" s="374"/>
      <c r="AN137" s="374"/>
      <c r="AO137" s="374"/>
      <c r="AP137" s="374"/>
      <c r="AQ137" s="374"/>
      <c r="AR137" s="374"/>
      <c r="AS137" s="374"/>
      <c r="AT137" s="374"/>
    </row>
    <row r="138" ht="15.75" customHeight="1">
      <c r="A138" s="357"/>
      <c r="B138" s="391"/>
      <c r="C138" s="391"/>
      <c r="D138" s="360"/>
      <c r="E138" s="391"/>
      <c r="F138" s="406"/>
      <c r="G138" s="407"/>
      <c r="H138" s="384"/>
      <c r="I138" s="381"/>
      <c r="J138" s="381"/>
      <c r="K138" s="371"/>
      <c r="L138" s="378"/>
      <c r="M138" s="372"/>
      <c r="N138" s="372"/>
      <c r="O138" s="373"/>
      <c r="P138" s="374"/>
      <c r="Q138" s="374"/>
      <c r="R138" s="374"/>
      <c r="S138" s="374"/>
      <c r="T138" s="374"/>
      <c r="U138" s="374"/>
      <c r="V138" s="374"/>
      <c r="W138" s="374"/>
      <c r="X138" s="374"/>
      <c r="Y138" s="374"/>
      <c r="Z138" s="374"/>
      <c r="AA138" s="374"/>
      <c r="AB138" s="374"/>
      <c r="AC138" s="374"/>
      <c r="AD138" s="374"/>
      <c r="AE138" s="374"/>
      <c r="AF138" s="374"/>
      <c r="AG138" s="374"/>
      <c r="AH138" s="374"/>
      <c r="AI138" s="374"/>
      <c r="AJ138" s="374"/>
      <c r="AK138" s="374"/>
      <c r="AL138" s="374"/>
      <c r="AM138" s="374"/>
      <c r="AN138" s="374"/>
      <c r="AO138" s="374"/>
      <c r="AP138" s="374"/>
      <c r="AQ138" s="374"/>
      <c r="AR138" s="374"/>
      <c r="AS138" s="374"/>
      <c r="AT138" s="374"/>
    </row>
    <row r="139" ht="15.75" customHeight="1">
      <c r="A139" s="357"/>
      <c r="B139" s="391"/>
      <c r="C139" s="391"/>
      <c r="D139" s="360"/>
      <c r="E139" s="391"/>
      <c r="F139" s="406"/>
      <c r="G139" s="407"/>
      <c r="H139" s="384"/>
      <c r="I139" s="381"/>
      <c r="J139" s="381"/>
      <c r="K139" s="371"/>
      <c r="L139" s="378"/>
      <c r="M139" s="372"/>
      <c r="N139" s="372"/>
      <c r="O139" s="373"/>
      <c r="P139" s="374"/>
      <c r="Q139" s="374"/>
      <c r="R139" s="374"/>
      <c r="S139" s="374"/>
      <c r="T139" s="374"/>
      <c r="U139" s="374"/>
      <c r="V139" s="374"/>
      <c r="W139" s="374"/>
      <c r="X139" s="374"/>
      <c r="Y139" s="374"/>
      <c r="Z139" s="374"/>
      <c r="AA139" s="374"/>
      <c r="AB139" s="374"/>
      <c r="AC139" s="374"/>
      <c r="AD139" s="374"/>
      <c r="AE139" s="374"/>
      <c r="AF139" s="374"/>
      <c r="AG139" s="374"/>
      <c r="AH139" s="374"/>
      <c r="AI139" s="374"/>
      <c r="AJ139" s="374"/>
      <c r="AK139" s="374"/>
      <c r="AL139" s="374"/>
      <c r="AM139" s="374"/>
      <c r="AN139" s="374"/>
      <c r="AO139" s="374"/>
      <c r="AP139" s="374"/>
      <c r="AQ139" s="374"/>
      <c r="AR139" s="374"/>
      <c r="AS139" s="374"/>
      <c r="AT139" s="374"/>
    </row>
    <row r="140" ht="15.75" customHeight="1">
      <c r="A140" s="357"/>
      <c r="B140" s="391"/>
      <c r="C140" s="391"/>
      <c r="D140" s="360"/>
      <c r="E140" s="391"/>
      <c r="F140" s="406"/>
      <c r="G140" s="407"/>
      <c r="H140" s="384"/>
      <c r="I140" s="381"/>
      <c r="J140" s="381"/>
      <c r="K140" s="371"/>
      <c r="L140" s="378"/>
      <c r="M140" s="372"/>
      <c r="N140" s="372"/>
      <c r="O140" s="373"/>
      <c r="P140" s="374"/>
      <c r="Q140" s="374"/>
      <c r="R140" s="374"/>
      <c r="S140" s="374"/>
      <c r="T140" s="374"/>
      <c r="U140" s="374"/>
      <c r="V140" s="374"/>
      <c r="W140" s="374"/>
      <c r="X140" s="374"/>
      <c r="Y140" s="374"/>
      <c r="Z140" s="374"/>
      <c r="AA140" s="374"/>
      <c r="AB140" s="374"/>
      <c r="AC140" s="374"/>
      <c r="AD140" s="374"/>
      <c r="AE140" s="374"/>
      <c r="AF140" s="374"/>
      <c r="AG140" s="374"/>
      <c r="AH140" s="374"/>
      <c r="AI140" s="374"/>
      <c r="AJ140" s="374"/>
      <c r="AK140" s="374"/>
      <c r="AL140" s="374"/>
      <c r="AM140" s="374"/>
      <c r="AN140" s="374"/>
      <c r="AO140" s="374"/>
      <c r="AP140" s="374"/>
      <c r="AQ140" s="374"/>
      <c r="AR140" s="374"/>
      <c r="AS140" s="374"/>
      <c r="AT140" s="374"/>
    </row>
    <row r="141" ht="15.75" customHeight="1">
      <c r="A141" s="382"/>
      <c r="B141" s="97"/>
      <c r="C141" s="43"/>
      <c r="D141" s="376"/>
      <c r="E141" s="383"/>
      <c r="F141" s="384"/>
      <c r="G141" s="384"/>
      <c r="H141" s="384"/>
      <c r="I141" s="381"/>
      <c r="J141" s="381"/>
      <c r="K141" s="378"/>
      <c r="L141" s="378"/>
      <c r="M141" s="372"/>
      <c r="N141" s="372"/>
      <c r="O141" s="372"/>
      <c r="P141" s="374"/>
      <c r="Q141" s="374"/>
      <c r="R141" s="374"/>
      <c r="S141" s="374"/>
      <c r="T141" s="374"/>
      <c r="U141" s="374"/>
      <c r="V141" s="374"/>
      <c r="W141" s="374"/>
      <c r="X141" s="374"/>
      <c r="Y141" s="374"/>
      <c r="Z141" s="374"/>
      <c r="AA141" s="374"/>
      <c r="AB141" s="374"/>
      <c r="AC141" s="374"/>
      <c r="AD141" s="374"/>
      <c r="AE141" s="374"/>
      <c r="AF141" s="374"/>
      <c r="AG141" s="374"/>
      <c r="AH141" s="374"/>
      <c r="AI141" s="374"/>
      <c r="AJ141" s="374"/>
      <c r="AK141" s="374"/>
      <c r="AL141" s="374"/>
      <c r="AM141" s="374"/>
      <c r="AN141" s="374"/>
      <c r="AO141" s="374"/>
      <c r="AP141" s="374"/>
      <c r="AQ141" s="374"/>
      <c r="AR141" s="374"/>
      <c r="AS141" s="374"/>
      <c r="AT141" s="374"/>
    </row>
    <row r="142" ht="15.75" customHeight="1">
      <c r="A142" s="357"/>
      <c r="B142" s="391"/>
      <c r="C142" s="391"/>
      <c r="D142" s="360"/>
      <c r="E142" s="391"/>
      <c r="F142" s="406"/>
      <c r="G142" s="407"/>
      <c r="H142" s="384"/>
      <c r="I142" s="381"/>
      <c r="J142" s="381"/>
      <c r="K142" s="371"/>
      <c r="L142" s="378"/>
      <c r="M142" s="372"/>
      <c r="N142" s="372"/>
      <c r="O142" s="373"/>
      <c r="P142" s="374"/>
      <c r="Q142" s="374"/>
      <c r="R142" s="374"/>
      <c r="S142" s="374"/>
      <c r="T142" s="374"/>
      <c r="U142" s="374"/>
      <c r="V142" s="374"/>
      <c r="W142" s="374"/>
      <c r="X142" s="374"/>
      <c r="Y142" s="374"/>
      <c r="Z142" s="374"/>
      <c r="AA142" s="374"/>
      <c r="AB142" s="374"/>
      <c r="AC142" s="374"/>
      <c r="AD142" s="374"/>
      <c r="AE142" s="374"/>
      <c r="AF142" s="374"/>
      <c r="AG142" s="374"/>
      <c r="AH142" s="374"/>
      <c r="AI142" s="374"/>
      <c r="AJ142" s="374"/>
      <c r="AK142" s="374"/>
      <c r="AL142" s="374"/>
      <c r="AM142" s="374"/>
      <c r="AN142" s="374"/>
      <c r="AO142" s="374"/>
      <c r="AP142" s="374"/>
      <c r="AQ142" s="374"/>
      <c r="AR142" s="374"/>
      <c r="AS142" s="374"/>
      <c r="AT142" s="374"/>
    </row>
    <row r="143" ht="15.75" customHeight="1">
      <c r="A143" s="357"/>
      <c r="B143" s="391"/>
      <c r="C143" s="391"/>
      <c r="D143" s="360"/>
      <c r="E143" s="391"/>
      <c r="F143" s="406"/>
      <c r="G143" s="407"/>
      <c r="H143" s="384"/>
      <c r="I143" s="381"/>
      <c r="J143" s="381"/>
      <c r="K143" s="371"/>
      <c r="L143" s="378"/>
      <c r="M143" s="372"/>
      <c r="N143" s="372"/>
      <c r="O143" s="373"/>
      <c r="P143" s="374"/>
      <c r="Q143" s="374"/>
      <c r="R143" s="374"/>
      <c r="S143" s="374"/>
      <c r="T143" s="374"/>
      <c r="U143" s="374"/>
      <c r="V143" s="374"/>
      <c r="W143" s="374"/>
      <c r="X143" s="374"/>
      <c r="Y143" s="374"/>
      <c r="Z143" s="374"/>
      <c r="AA143" s="374"/>
      <c r="AB143" s="374"/>
      <c r="AC143" s="374"/>
      <c r="AD143" s="374"/>
      <c r="AE143" s="374"/>
      <c r="AF143" s="374"/>
      <c r="AG143" s="374"/>
      <c r="AH143" s="374"/>
      <c r="AI143" s="374"/>
      <c r="AJ143" s="374"/>
      <c r="AK143" s="374"/>
      <c r="AL143" s="374"/>
      <c r="AM143" s="374"/>
      <c r="AN143" s="374"/>
      <c r="AO143" s="374"/>
      <c r="AP143" s="374"/>
      <c r="AQ143" s="374"/>
      <c r="AR143" s="374"/>
      <c r="AS143" s="374"/>
      <c r="AT143" s="374"/>
    </row>
    <row r="144" ht="15.75" customHeight="1">
      <c r="A144" s="357"/>
      <c r="B144" s="391"/>
      <c r="C144" s="538"/>
      <c r="D144" s="360"/>
      <c r="E144" s="391"/>
      <c r="F144" s="406"/>
      <c r="G144" s="407"/>
      <c r="H144" s="384"/>
      <c r="I144" s="381"/>
      <c r="J144" s="381"/>
      <c r="K144" s="371"/>
      <c r="L144" s="378"/>
      <c r="M144" s="372"/>
      <c r="N144" s="372"/>
      <c r="O144" s="373"/>
      <c r="P144" s="374"/>
      <c r="Q144" s="374"/>
      <c r="R144" s="374"/>
      <c r="S144" s="374"/>
      <c r="T144" s="374"/>
      <c r="U144" s="374"/>
      <c r="V144" s="374"/>
      <c r="W144" s="374"/>
      <c r="X144" s="374"/>
      <c r="Y144" s="374"/>
      <c r="Z144" s="374"/>
      <c r="AA144" s="374"/>
      <c r="AB144" s="374"/>
      <c r="AC144" s="374"/>
      <c r="AD144" s="374"/>
      <c r="AE144" s="374"/>
      <c r="AF144" s="374"/>
      <c r="AG144" s="374"/>
      <c r="AH144" s="374"/>
      <c r="AI144" s="374"/>
      <c r="AJ144" s="374"/>
      <c r="AK144" s="374"/>
      <c r="AL144" s="374"/>
      <c r="AM144" s="374"/>
      <c r="AN144" s="374"/>
      <c r="AO144" s="374"/>
      <c r="AP144" s="374"/>
      <c r="AQ144" s="374"/>
      <c r="AR144" s="374"/>
      <c r="AS144" s="374"/>
      <c r="AT144" s="374"/>
    </row>
    <row r="145" ht="15.75" customHeight="1">
      <c r="A145" s="357"/>
      <c r="B145" s="391"/>
      <c r="C145" s="538"/>
      <c r="D145" s="360"/>
      <c r="E145" s="391"/>
      <c r="F145" s="406"/>
      <c r="G145" s="407"/>
      <c r="H145" s="384"/>
      <c r="I145" s="381"/>
      <c r="J145" s="381"/>
      <c r="K145" s="371"/>
      <c r="L145" s="378"/>
      <c r="M145" s="372"/>
      <c r="N145" s="372"/>
      <c r="O145" s="373"/>
      <c r="P145" s="374"/>
      <c r="Q145" s="374"/>
      <c r="R145" s="374"/>
      <c r="S145" s="374"/>
      <c r="T145" s="374"/>
      <c r="U145" s="374"/>
      <c r="V145" s="374"/>
      <c r="W145" s="374"/>
      <c r="X145" s="374"/>
      <c r="Y145" s="374"/>
      <c r="Z145" s="374"/>
      <c r="AA145" s="374"/>
      <c r="AB145" s="374"/>
      <c r="AC145" s="374"/>
      <c r="AD145" s="374"/>
      <c r="AE145" s="374"/>
      <c r="AF145" s="374"/>
      <c r="AG145" s="374"/>
      <c r="AH145" s="374"/>
      <c r="AI145" s="374"/>
      <c r="AJ145" s="374"/>
      <c r="AK145" s="374"/>
      <c r="AL145" s="374"/>
      <c r="AM145" s="374"/>
      <c r="AN145" s="374"/>
      <c r="AO145" s="374"/>
      <c r="AP145" s="374"/>
      <c r="AQ145" s="374"/>
      <c r="AR145" s="374"/>
      <c r="AS145" s="374"/>
      <c r="AT145" s="374"/>
    </row>
    <row r="146" ht="15.75" customHeight="1">
      <c r="A146" s="357"/>
      <c r="B146" s="391"/>
      <c r="C146" s="538"/>
      <c r="D146" s="360"/>
      <c r="E146" s="391"/>
      <c r="F146" s="406"/>
      <c r="G146" s="407"/>
      <c r="H146" s="384"/>
      <c r="I146" s="381"/>
      <c r="J146" s="381"/>
      <c r="K146" s="371"/>
      <c r="L146" s="378"/>
      <c r="M146" s="372"/>
      <c r="N146" s="372"/>
      <c r="O146" s="373"/>
      <c r="P146" s="374"/>
      <c r="Q146" s="374"/>
      <c r="R146" s="374"/>
      <c r="S146" s="374"/>
      <c r="T146" s="374"/>
      <c r="U146" s="374"/>
      <c r="V146" s="374"/>
      <c r="W146" s="374"/>
      <c r="X146" s="374"/>
      <c r="Y146" s="374"/>
      <c r="Z146" s="374"/>
      <c r="AA146" s="374"/>
      <c r="AB146" s="374"/>
      <c r="AC146" s="374"/>
      <c r="AD146" s="374"/>
      <c r="AE146" s="374"/>
      <c r="AF146" s="374"/>
      <c r="AG146" s="374"/>
      <c r="AH146" s="374"/>
      <c r="AI146" s="374"/>
      <c r="AJ146" s="374"/>
      <c r="AK146" s="374"/>
      <c r="AL146" s="374"/>
      <c r="AM146" s="374"/>
      <c r="AN146" s="374"/>
      <c r="AO146" s="374"/>
      <c r="AP146" s="374"/>
      <c r="AQ146" s="374"/>
      <c r="AR146" s="374"/>
      <c r="AS146" s="374"/>
      <c r="AT146" s="374"/>
    </row>
    <row r="147" ht="15.75" customHeight="1">
      <c r="A147" s="357"/>
      <c r="B147" s="391"/>
      <c r="C147" s="538"/>
      <c r="D147" s="360"/>
      <c r="E147" s="391"/>
      <c r="F147" s="406"/>
      <c r="G147" s="407"/>
      <c r="H147" s="384"/>
      <c r="I147" s="381"/>
      <c r="J147" s="381"/>
      <c r="K147" s="371"/>
      <c r="L147" s="378"/>
      <c r="M147" s="372"/>
      <c r="N147" s="372"/>
      <c r="O147" s="373"/>
      <c r="P147" s="374"/>
      <c r="Q147" s="374"/>
      <c r="R147" s="374"/>
      <c r="S147" s="374"/>
      <c r="T147" s="374"/>
      <c r="U147" s="374"/>
      <c r="V147" s="374"/>
      <c r="W147" s="374"/>
      <c r="X147" s="374"/>
      <c r="Y147" s="374"/>
      <c r="Z147" s="374"/>
      <c r="AA147" s="374"/>
      <c r="AB147" s="374"/>
      <c r="AC147" s="374"/>
      <c r="AD147" s="374"/>
      <c r="AE147" s="374"/>
      <c r="AF147" s="374"/>
      <c r="AG147" s="374"/>
      <c r="AH147" s="374"/>
      <c r="AI147" s="374"/>
      <c r="AJ147" s="374"/>
      <c r="AK147" s="374"/>
      <c r="AL147" s="374"/>
      <c r="AM147" s="374"/>
      <c r="AN147" s="374"/>
      <c r="AO147" s="374"/>
      <c r="AP147" s="374"/>
      <c r="AQ147" s="374"/>
      <c r="AR147" s="374"/>
      <c r="AS147" s="374"/>
      <c r="AT147" s="374"/>
    </row>
    <row r="148" ht="15.75" customHeight="1">
      <c r="A148" s="357"/>
      <c r="B148" s="391"/>
      <c r="C148" s="538"/>
      <c r="D148" s="360"/>
      <c r="E148" s="391"/>
      <c r="F148" s="406"/>
      <c r="G148" s="407"/>
      <c r="H148" s="384"/>
      <c r="I148" s="381"/>
      <c r="J148" s="381"/>
      <c r="K148" s="371"/>
      <c r="L148" s="378"/>
      <c r="M148" s="372"/>
      <c r="N148" s="372"/>
      <c r="O148" s="373"/>
      <c r="P148" s="374"/>
      <c r="Q148" s="374"/>
      <c r="R148" s="374"/>
      <c r="S148" s="374"/>
      <c r="T148" s="374"/>
      <c r="U148" s="374"/>
      <c r="V148" s="374"/>
      <c r="W148" s="374"/>
      <c r="X148" s="374"/>
      <c r="Y148" s="374"/>
      <c r="Z148" s="374"/>
      <c r="AA148" s="374"/>
      <c r="AB148" s="374"/>
      <c r="AC148" s="374"/>
      <c r="AD148" s="374"/>
      <c r="AE148" s="374"/>
      <c r="AF148" s="374"/>
      <c r="AG148" s="374"/>
      <c r="AH148" s="374"/>
      <c r="AI148" s="374"/>
      <c r="AJ148" s="374"/>
      <c r="AK148" s="374"/>
      <c r="AL148" s="374"/>
      <c r="AM148" s="374"/>
      <c r="AN148" s="374"/>
      <c r="AO148" s="374"/>
      <c r="AP148" s="374"/>
      <c r="AQ148" s="374"/>
      <c r="AR148" s="374"/>
      <c r="AS148" s="374"/>
      <c r="AT148" s="374"/>
    </row>
    <row r="149" ht="15.75" customHeight="1">
      <c r="A149" s="357"/>
      <c r="B149" s="391"/>
      <c r="C149" s="538"/>
      <c r="D149" s="360"/>
      <c r="E149" s="391"/>
      <c r="F149" s="406"/>
      <c r="G149" s="407"/>
      <c r="H149" s="384"/>
      <c r="I149" s="381"/>
      <c r="J149" s="381"/>
      <c r="K149" s="371"/>
      <c r="L149" s="378"/>
      <c r="M149" s="372"/>
      <c r="N149" s="372"/>
      <c r="O149" s="373"/>
      <c r="P149" s="374"/>
      <c r="Q149" s="374"/>
      <c r="R149" s="374"/>
      <c r="S149" s="374"/>
      <c r="T149" s="374"/>
      <c r="U149" s="374"/>
      <c r="V149" s="374"/>
      <c r="W149" s="374"/>
      <c r="X149" s="374"/>
      <c r="Y149" s="374"/>
      <c r="Z149" s="374"/>
      <c r="AA149" s="374"/>
      <c r="AB149" s="374"/>
      <c r="AC149" s="374"/>
      <c r="AD149" s="374"/>
      <c r="AE149" s="374"/>
      <c r="AF149" s="374"/>
      <c r="AG149" s="374"/>
      <c r="AH149" s="374"/>
      <c r="AI149" s="374"/>
      <c r="AJ149" s="374"/>
      <c r="AK149" s="374"/>
      <c r="AL149" s="374"/>
      <c r="AM149" s="374"/>
      <c r="AN149" s="374"/>
      <c r="AO149" s="374"/>
      <c r="AP149" s="374"/>
      <c r="AQ149" s="374"/>
      <c r="AR149" s="374"/>
      <c r="AS149" s="374"/>
      <c r="AT149" s="374"/>
    </row>
    <row r="150" ht="15.75" customHeight="1">
      <c r="A150" s="357"/>
      <c r="B150" s="391"/>
      <c r="C150" s="538"/>
      <c r="D150" s="360"/>
      <c r="E150" s="391"/>
      <c r="F150" s="408"/>
      <c r="G150" s="408"/>
      <c r="H150" s="384"/>
      <c r="I150" s="381"/>
      <c r="J150" s="381"/>
      <c r="K150" s="371"/>
      <c r="L150" s="378"/>
      <c r="M150" s="372"/>
      <c r="N150" s="372"/>
      <c r="O150" s="373"/>
      <c r="P150" s="374"/>
      <c r="Q150" s="374"/>
      <c r="R150" s="374"/>
      <c r="S150" s="374"/>
      <c r="T150" s="374"/>
      <c r="U150" s="374"/>
      <c r="V150" s="374"/>
      <c r="W150" s="374"/>
      <c r="X150" s="374"/>
      <c r="Y150" s="374"/>
      <c r="Z150" s="374"/>
      <c r="AA150" s="374"/>
      <c r="AB150" s="374"/>
      <c r="AC150" s="374"/>
      <c r="AD150" s="374"/>
      <c r="AE150" s="374"/>
      <c r="AF150" s="374"/>
      <c r="AG150" s="374"/>
      <c r="AH150" s="374"/>
      <c r="AI150" s="374"/>
      <c r="AJ150" s="374"/>
      <c r="AK150" s="374"/>
      <c r="AL150" s="374"/>
      <c r="AM150" s="374"/>
      <c r="AN150" s="374"/>
      <c r="AO150" s="374"/>
      <c r="AP150" s="374"/>
      <c r="AQ150" s="374"/>
      <c r="AR150" s="374"/>
      <c r="AS150" s="374"/>
      <c r="AT150" s="374"/>
    </row>
    <row r="151" ht="15.75" customHeight="1">
      <c r="A151" s="409"/>
      <c r="B151" s="274"/>
      <c r="C151" s="274"/>
      <c r="D151" s="343"/>
      <c r="E151" s="274"/>
      <c r="F151" s="157"/>
      <c r="G151" s="228"/>
      <c r="H151" s="384"/>
      <c r="I151" s="233"/>
      <c r="J151" s="233"/>
      <c r="K151" s="356"/>
      <c r="L151" s="70"/>
      <c r="M151" s="134"/>
      <c r="N151" s="134"/>
      <c r="O151" s="134"/>
      <c r="P151" s="134"/>
      <c r="Q151" s="134"/>
      <c r="R151" s="134"/>
      <c r="S151" s="134"/>
      <c r="T151" s="134"/>
      <c r="U151" s="134"/>
      <c r="V151" s="134"/>
      <c r="W151" s="134"/>
      <c r="X151" s="134"/>
      <c r="Y151" s="134"/>
      <c r="Z151" s="134"/>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row>
    <row r="152" ht="15.75" customHeight="1">
      <c r="A152" s="409"/>
      <c r="B152" s="274"/>
      <c r="C152" s="274"/>
      <c r="D152" s="343"/>
      <c r="E152" s="274"/>
      <c r="F152" s="157"/>
      <c r="G152" s="228"/>
      <c r="H152" s="384"/>
      <c r="I152" s="233"/>
      <c r="J152" s="233"/>
      <c r="K152" s="356"/>
      <c r="L152" s="70"/>
      <c r="M152" s="134"/>
      <c r="N152" s="134"/>
      <c r="O152" s="134"/>
      <c r="P152" s="134"/>
      <c r="Q152" s="134"/>
      <c r="R152" s="134"/>
      <c r="S152" s="134"/>
      <c r="T152" s="134"/>
      <c r="U152" s="134"/>
      <c r="V152" s="134"/>
      <c r="W152" s="134"/>
      <c r="X152" s="134"/>
      <c r="Y152" s="134"/>
      <c r="Z152" s="134"/>
      <c r="AA152" s="135"/>
      <c r="AB152" s="135"/>
      <c r="AC152" s="135"/>
      <c r="AD152" s="135"/>
      <c r="AE152" s="135"/>
      <c r="AF152" s="135"/>
      <c r="AG152" s="135"/>
      <c r="AH152" s="135"/>
      <c r="AI152" s="135"/>
      <c r="AJ152" s="135"/>
      <c r="AK152" s="135"/>
      <c r="AL152" s="135"/>
      <c r="AM152" s="135"/>
      <c r="AN152" s="135"/>
      <c r="AO152" s="135"/>
      <c r="AP152" s="135"/>
      <c r="AQ152" s="135"/>
      <c r="AR152" s="135"/>
      <c r="AS152" s="135"/>
      <c r="AT152" s="135"/>
    </row>
    <row r="153" ht="15.75" customHeight="1">
      <c r="A153" s="409"/>
      <c r="B153" s="274"/>
      <c r="C153" s="274"/>
      <c r="D153" s="343"/>
      <c r="E153" s="274"/>
      <c r="F153" s="157"/>
      <c r="G153" s="228"/>
      <c r="H153" s="384"/>
      <c r="I153" s="233"/>
      <c r="J153" s="233"/>
      <c r="K153" s="356"/>
      <c r="L153" s="70"/>
      <c r="M153" s="134"/>
      <c r="N153" s="134"/>
      <c r="O153" s="134"/>
      <c r="P153" s="134"/>
      <c r="Q153" s="134"/>
      <c r="R153" s="134"/>
      <c r="S153" s="134"/>
      <c r="T153" s="134"/>
      <c r="U153" s="134"/>
      <c r="V153" s="134"/>
      <c r="W153" s="134"/>
      <c r="X153" s="134"/>
      <c r="Y153" s="134"/>
      <c r="Z153" s="134"/>
      <c r="AA153" s="135"/>
      <c r="AB153" s="135"/>
      <c r="AC153" s="135"/>
      <c r="AD153" s="135"/>
      <c r="AE153" s="135"/>
      <c r="AF153" s="135"/>
      <c r="AG153" s="135"/>
      <c r="AH153" s="135"/>
      <c r="AI153" s="135"/>
      <c r="AJ153" s="135"/>
      <c r="AK153" s="135"/>
      <c r="AL153" s="135"/>
      <c r="AM153" s="135"/>
      <c r="AN153" s="135"/>
      <c r="AO153" s="135"/>
      <c r="AP153" s="135"/>
      <c r="AQ153" s="135"/>
      <c r="AR153" s="135"/>
      <c r="AS153" s="135"/>
      <c r="AT153" s="135"/>
    </row>
    <row r="154" ht="15.75" customHeight="1">
      <c r="A154" s="409"/>
      <c r="B154" s="274"/>
      <c r="C154" s="274"/>
      <c r="D154" s="343"/>
      <c r="E154" s="274"/>
      <c r="F154" s="157"/>
      <c r="G154" s="228"/>
      <c r="H154" s="384"/>
      <c r="I154" s="233"/>
      <c r="J154" s="292"/>
      <c r="K154" s="410"/>
      <c r="L154" s="115"/>
      <c r="M154" s="134"/>
      <c r="N154" s="134"/>
      <c r="O154" s="134"/>
      <c r="P154" s="134"/>
      <c r="Q154" s="134"/>
      <c r="R154" s="134"/>
      <c r="S154" s="134"/>
      <c r="T154" s="134"/>
      <c r="U154" s="134"/>
      <c r="V154" s="134"/>
      <c r="W154" s="134"/>
      <c r="X154" s="134"/>
      <c r="Y154" s="134"/>
      <c r="Z154" s="134"/>
      <c r="AA154" s="135"/>
      <c r="AB154" s="135"/>
      <c r="AC154" s="135"/>
      <c r="AD154" s="135"/>
      <c r="AE154" s="135"/>
      <c r="AF154" s="135"/>
      <c r="AG154" s="135"/>
      <c r="AH154" s="135"/>
      <c r="AI154" s="135"/>
      <c r="AJ154" s="135"/>
      <c r="AK154" s="135"/>
      <c r="AL154" s="135"/>
      <c r="AM154" s="135"/>
      <c r="AN154" s="135"/>
      <c r="AO154" s="135"/>
      <c r="AP154" s="135"/>
      <c r="AQ154" s="135"/>
      <c r="AR154" s="135"/>
      <c r="AS154" s="135"/>
      <c r="AT154" s="135"/>
    </row>
    <row r="155" ht="15.75" customHeight="1">
      <c r="A155" s="347"/>
      <c r="B155" s="411"/>
      <c r="C155" s="6"/>
      <c r="D155" s="412"/>
      <c r="E155" s="168"/>
      <c r="F155" s="171"/>
      <c r="G155" s="171"/>
      <c r="H155" s="171"/>
      <c r="I155" s="286"/>
      <c r="J155" s="413"/>
      <c r="K155" s="350"/>
      <c r="L155" s="350"/>
      <c r="M155" s="134"/>
      <c r="N155" s="134"/>
      <c r="O155" s="134"/>
      <c r="P155" s="134"/>
      <c r="Q155" s="134"/>
      <c r="R155" s="134"/>
      <c r="S155" s="134"/>
      <c r="T155" s="134"/>
      <c r="U155" s="134"/>
      <c r="V155" s="134"/>
      <c r="W155" s="134"/>
      <c r="X155" s="134"/>
      <c r="Y155" s="134"/>
      <c r="Z155" s="134"/>
      <c r="AA155" s="135"/>
      <c r="AB155" s="135"/>
      <c r="AC155" s="135"/>
      <c r="AD155" s="135"/>
      <c r="AE155" s="135"/>
      <c r="AF155" s="135"/>
      <c r="AG155" s="135"/>
      <c r="AH155" s="135"/>
      <c r="AI155" s="135"/>
      <c r="AJ155" s="135"/>
      <c r="AK155" s="135"/>
      <c r="AL155" s="135"/>
      <c r="AM155" s="135"/>
      <c r="AN155" s="135"/>
      <c r="AO155" s="135"/>
      <c r="AP155" s="135"/>
      <c r="AQ155" s="135"/>
      <c r="AR155" s="135"/>
      <c r="AS155" s="135"/>
      <c r="AT155" s="135"/>
    </row>
    <row r="156" ht="15.75" customHeight="1">
      <c r="A156" s="409"/>
      <c r="B156" s="274"/>
      <c r="C156" s="274"/>
      <c r="D156" s="343"/>
      <c r="E156" s="274"/>
      <c r="F156" s="157"/>
      <c r="G156" s="228"/>
      <c r="H156" s="343"/>
      <c r="I156" s="157"/>
      <c r="J156" s="233"/>
      <c r="K156" s="414"/>
      <c r="L156" s="70"/>
      <c r="M156" s="134"/>
      <c r="N156" s="134"/>
      <c r="O156" s="134"/>
      <c r="P156" s="134"/>
      <c r="Q156" s="134"/>
      <c r="R156" s="134"/>
      <c r="S156" s="134"/>
      <c r="T156" s="134"/>
      <c r="U156" s="134"/>
      <c r="V156" s="134"/>
      <c r="W156" s="134"/>
      <c r="X156" s="134"/>
      <c r="Y156" s="134"/>
      <c r="Z156" s="134"/>
      <c r="AA156" s="135"/>
      <c r="AB156" s="135"/>
      <c r="AC156" s="135"/>
      <c r="AD156" s="135"/>
      <c r="AE156" s="135"/>
      <c r="AF156" s="135"/>
      <c r="AG156" s="135"/>
      <c r="AH156" s="135"/>
      <c r="AI156" s="135"/>
      <c r="AJ156" s="135"/>
      <c r="AK156" s="135"/>
      <c r="AL156" s="135"/>
      <c r="AM156" s="135"/>
      <c r="AN156" s="135"/>
      <c r="AO156" s="135"/>
      <c r="AP156" s="135"/>
      <c r="AQ156" s="135"/>
      <c r="AR156" s="135"/>
      <c r="AS156" s="135"/>
      <c r="AT156" s="135"/>
    </row>
    <row r="157" ht="15.75" customHeight="1">
      <c r="A157" s="409"/>
      <c r="B157" s="274"/>
      <c r="C157" s="274"/>
      <c r="D157" s="343"/>
      <c r="E157" s="274"/>
      <c r="F157" s="157"/>
      <c r="G157" s="228"/>
      <c r="H157" s="343"/>
      <c r="I157" s="157"/>
      <c r="J157" s="233"/>
      <c r="K157" s="356"/>
      <c r="L157" s="70"/>
      <c r="M157" s="134"/>
      <c r="N157" s="134"/>
      <c r="O157" s="134"/>
      <c r="P157" s="134"/>
      <c r="Q157" s="134"/>
      <c r="R157" s="134"/>
      <c r="S157" s="134"/>
      <c r="T157" s="134"/>
      <c r="U157" s="134"/>
      <c r="V157" s="134"/>
      <c r="W157" s="134"/>
      <c r="X157" s="134"/>
      <c r="Y157" s="134"/>
      <c r="Z157" s="134"/>
      <c r="AA157" s="135"/>
      <c r="AB157" s="135"/>
      <c r="AC157" s="135"/>
      <c r="AD157" s="135"/>
      <c r="AE157" s="135"/>
      <c r="AF157" s="135"/>
      <c r="AG157" s="135"/>
      <c r="AH157" s="135"/>
      <c r="AI157" s="135"/>
      <c r="AJ157" s="135"/>
      <c r="AK157" s="135"/>
      <c r="AL157" s="135"/>
      <c r="AM157" s="135"/>
      <c r="AN157" s="135"/>
      <c r="AO157" s="135"/>
      <c r="AP157" s="135"/>
      <c r="AQ157" s="135"/>
      <c r="AR157" s="135"/>
      <c r="AS157" s="135"/>
      <c r="AT157" s="135"/>
    </row>
    <row r="158" ht="15.75" customHeight="1">
      <c r="A158" s="409"/>
      <c r="B158" s="274"/>
      <c r="C158" s="274"/>
      <c r="D158" s="343"/>
      <c r="E158" s="274"/>
      <c r="F158" s="157"/>
      <c r="G158" s="228"/>
      <c r="H158" s="343"/>
      <c r="I158" s="157"/>
      <c r="J158" s="233"/>
      <c r="K158" s="356"/>
      <c r="L158" s="70"/>
      <c r="M158" s="134"/>
      <c r="N158" s="134"/>
      <c r="O158" s="134"/>
      <c r="P158" s="134"/>
      <c r="Q158" s="134"/>
      <c r="R158" s="134"/>
      <c r="S158" s="134"/>
      <c r="T158" s="134"/>
      <c r="U158" s="134"/>
      <c r="V158" s="134"/>
      <c r="W158" s="134"/>
      <c r="X158" s="134"/>
      <c r="Y158" s="134"/>
      <c r="Z158" s="134"/>
      <c r="AA158" s="135"/>
      <c r="AB158" s="135"/>
      <c r="AC158" s="135"/>
      <c r="AD158" s="135"/>
      <c r="AE158" s="135"/>
      <c r="AF158" s="135"/>
      <c r="AG158" s="135"/>
      <c r="AH158" s="135"/>
      <c r="AI158" s="135"/>
      <c r="AJ158" s="135"/>
      <c r="AK158" s="135"/>
      <c r="AL158" s="135"/>
      <c r="AM158" s="135"/>
      <c r="AN158" s="135"/>
      <c r="AO158" s="135"/>
      <c r="AP158" s="135"/>
      <c r="AQ158" s="135"/>
      <c r="AR158" s="135"/>
      <c r="AS158" s="135"/>
      <c r="AT158" s="135"/>
    </row>
    <row r="159" ht="15.75" customHeight="1">
      <c r="A159" s="409"/>
      <c r="B159" s="274"/>
      <c r="C159" s="274"/>
      <c r="D159" s="343"/>
      <c r="E159" s="274"/>
      <c r="F159" s="157"/>
      <c r="G159" s="228"/>
      <c r="H159" s="343"/>
      <c r="I159" s="157"/>
      <c r="J159" s="233"/>
      <c r="K159" s="356"/>
      <c r="L159" s="70"/>
      <c r="M159" s="134"/>
      <c r="N159" s="134"/>
      <c r="O159" s="134"/>
      <c r="P159" s="134"/>
      <c r="Q159" s="134"/>
      <c r="R159" s="134"/>
      <c r="S159" s="134"/>
      <c r="T159" s="134"/>
      <c r="U159" s="134"/>
      <c r="V159" s="134"/>
      <c r="W159" s="134"/>
      <c r="X159" s="134"/>
      <c r="Y159" s="134"/>
      <c r="Z159" s="134"/>
      <c r="AA159" s="135"/>
      <c r="AB159" s="135"/>
      <c r="AC159" s="135"/>
      <c r="AD159" s="135"/>
      <c r="AE159" s="135"/>
      <c r="AF159" s="135"/>
      <c r="AG159" s="135"/>
      <c r="AH159" s="135"/>
      <c r="AI159" s="135"/>
      <c r="AJ159" s="135"/>
      <c r="AK159" s="135"/>
      <c r="AL159" s="135"/>
      <c r="AM159" s="135"/>
      <c r="AN159" s="135"/>
      <c r="AO159" s="135"/>
      <c r="AP159" s="135"/>
      <c r="AQ159" s="135"/>
      <c r="AR159" s="135"/>
      <c r="AS159" s="135"/>
      <c r="AT159" s="135"/>
    </row>
    <row r="160" ht="15.75" customHeight="1">
      <c r="A160" s="409"/>
      <c r="B160" s="274"/>
      <c r="C160" s="274"/>
      <c r="D160" s="343"/>
      <c r="E160" s="274"/>
      <c r="F160" s="157"/>
      <c r="G160" s="228"/>
      <c r="H160" s="343"/>
      <c r="I160" s="157"/>
      <c r="J160" s="233"/>
      <c r="K160" s="356"/>
      <c r="L160" s="70"/>
      <c r="M160" s="134"/>
      <c r="N160" s="134"/>
      <c r="O160" s="134"/>
      <c r="P160" s="134"/>
      <c r="Q160" s="134"/>
      <c r="R160" s="134"/>
      <c r="S160" s="134"/>
      <c r="T160" s="134"/>
      <c r="U160" s="134"/>
      <c r="V160" s="134"/>
      <c r="W160" s="134"/>
      <c r="X160" s="134"/>
      <c r="Y160" s="134"/>
      <c r="Z160" s="134"/>
      <c r="AA160" s="135"/>
      <c r="AB160" s="135"/>
      <c r="AC160" s="135"/>
      <c r="AD160" s="135"/>
      <c r="AE160" s="135"/>
      <c r="AF160" s="135"/>
      <c r="AG160" s="135"/>
      <c r="AH160" s="135"/>
      <c r="AI160" s="135"/>
      <c r="AJ160" s="135"/>
      <c r="AK160" s="135"/>
      <c r="AL160" s="135"/>
      <c r="AM160" s="135"/>
      <c r="AN160" s="135"/>
      <c r="AO160" s="135"/>
      <c r="AP160" s="135"/>
      <c r="AQ160" s="135"/>
      <c r="AR160" s="135"/>
      <c r="AS160" s="135"/>
      <c r="AT160" s="135"/>
    </row>
    <row r="161" ht="15.75" customHeight="1">
      <c r="A161" s="409"/>
      <c r="B161" s="274"/>
      <c r="C161" s="274"/>
      <c r="D161" s="343"/>
      <c r="E161" s="274"/>
      <c r="F161" s="157"/>
      <c r="G161" s="228"/>
      <c r="H161" s="343"/>
      <c r="I161" s="157"/>
      <c r="J161" s="233"/>
      <c r="K161" s="356"/>
      <c r="L161" s="70"/>
      <c r="M161" s="134"/>
      <c r="N161" s="134"/>
      <c r="O161" s="134"/>
      <c r="P161" s="134"/>
      <c r="Q161" s="134"/>
      <c r="R161" s="134"/>
      <c r="S161" s="134"/>
      <c r="T161" s="134"/>
      <c r="U161" s="134"/>
      <c r="V161" s="134"/>
      <c r="W161" s="134"/>
      <c r="X161" s="134"/>
      <c r="Y161" s="134"/>
      <c r="Z161" s="134"/>
      <c r="AA161" s="135"/>
      <c r="AB161" s="135"/>
      <c r="AC161" s="135"/>
      <c r="AD161" s="135"/>
      <c r="AE161" s="135"/>
      <c r="AF161" s="135"/>
      <c r="AG161" s="135"/>
      <c r="AH161" s="135"/>
      <c r="AI161" s="135"/>
      <c r="AJ161" s="135"/>
      <c r="AK161" s="135"/>
      <c r="AL161" s="135"/>
      <c r="AM161" s="135"/>
      <c r="AN161" s="135"/>
      <c r="AO161" s="135"/>
      <c r="AP161" s="135"/>
      <c r="AQ161" s="135"/>
      <c r="AR161" s="135"/>
      <c r="AS161" s="135"/>
      <c r="AT161" s="135"/>
    </row>
    <row r="162" ht="15.75" customHeight="1">
      <c r="A162" s="409"/>
      <c r="B162" s="274"/>
      <c r="C162" s="274"/>
      <c r="D162" s="343"/>
      <c r="E162" s="274"/>
      <c r="F162" s="157"/>
      <c r="G162" s="157"/>
      <c r="H162" s="343"/>
      <c r="I162" s="157"/>
      <c r="J162" s="233"/>
      <c r="K162" s="356"/>
      <c r="L162" s="70"/>
      <c r="M162" s="134"/>
      <c r="N162" s="134"/>
      <c r="O162" s="134"/>
      <c r="P162" s="134"/>
      <c r="Q162" s="134"/>
      <c r="R162" s="134"/>
      <c r="S162" s="134"/>
      <c r="T162" s="134"/>
      <c r="U162" s="134"/>
      <c r="V162" s="134"/>
      <c r="W162" s="134"/>
      <c r="X162" s="134"/>
      <c r="Y162" s="134"/>
      <c r="Z162" s="134"/>
      <c r="AA162" s="135"/>
      <c r="AB162" s="135"/>
      <c r="AC162" s="135"/>
      <c r="AD162" s="135"/>
      <c r="AE162" s="135"/>
      <c r="AF162" s="135"/>
      <c r="AG162" s="135"/>
      <c r="AH162" s="135"/>
      <c r="AI162" s="135"/>
      <c r="AJ162" s="135"/>
      <c r="AK162" s="135"/>
      <c r="AL162" s="135"/>
      <c r="AM162" s="135"/>
      <c r="AN162" s="135"/>
      <c r="AO162" s="135"/>
      <c r="AP162" s="135"/>
      <c r="AQ162" s="135"/>
      <c r="AR162" s="135"/>
      <c r="AS162" s="135"/>
      <c r="AT162" s="135"/>
    </row>
    <row r="163" ht="15.75" customHeight="1">
      <c r="A163" s="409"/>
      <c r="B163" s="274"/>
      <c r="C163" s="274"/>
      <c r="D163" s="343"/>
      <c r="E163" s="274"/>
      <c r="F163" s="157"/>
      <c r="G163" s="157"/>
      <c r="H163" s="343"/>
      <c r="I163" s="157"/>
      <c r="J163" s="233"/>
      <c r="K163" s="356"/>
      <c r="L163" s="70"/>
      <c r="M163" s="134"/>
      <c r="N163" s="134"/>
      <c r="O163" s="134"/>
      <c r="P163" s="134"/>
      <c r="Q163" s="134"/>
      <c r="R163" s="134"/>
      <c r="S163" s="134"/>
      <c r="T163" s="134"/>
      <c r="U163" s="134"/>
      <c r="V163" s="134"/>
      <c r="W163" s="134"/>
      <c r="X163" s="134"/>
      <c r="Y163" s="134"/>
      <c r="Z163" s="134"/>
      <c r="AA163" s="135"/>
      <c r="AB163" s="135"/>
      <c r="AC163" s="135"/>
      <c r="AD163" s="135"/>
      <c r="AE163" s="135"/>
      <c r="AF163" s="135"/>
      <c r="AG163" s="135"/>
      <c r="AH163" s="135"/>
      <c r="AI163" s="135"/>
      <c r="AJ163" s="135"/>
      <c r="AK163" s="135"/>
      <c r="AL163" s="135"/>
      <c r="AM163" s="135"/>
      <c r="AN163" s="135"/>
      <c r="AO163" s="135"/>
      <c r="AP163" s="135"/>
      <c r="AQ163" s="135"/>
      <c r="AR163" s="135"/>
      <c r="AS163" s="135"/>
      <c r="AT163" s="135"/>
    </row>
    <row r="164" ht="15.75" customHeight="1">
      <c r="A164" s="409"/>
      <c r="B164" s="274"/>
      <c r="C164" s="275"/>
      <c r="D164" s="343"/>
      <c r="E164" s="274"/>
      <c r="F164" s="157"/>
      <c r="G164" s="157"/>
      <c r="H164" s="343"/>
      <c r="I164" s="157"/>
      <c r="J164" s="233"/>
      <c r="K164" s="356"/>
      <c r="L164" s="70"/>
      <c r="M164" s="134"/>
      <c r="N164" s="134"/>
      <c r="O164" s="134"/>
      <c r="P164" s="134"/>
      <c r="Q164" s="134"/>
      <c r="R164" s="134"/>
      <c r="S164" s="134"/>
      <c r="T164" s="134"/>
      <c r="U164" s="134"/>
      <c r="V164" s="134"/>
      <c r="W164" s="134"/>
      <c r="X164" s="134"/>
      <c r="Y164" s="134"/>
      <c r="Z164" s="134"/>
      <c r="AA164" s="135"/>
      <c r="AB164" s="135"/>
      <c r="AC164" s="135"/>
      <c r="AD164" s="135"/>
      <c r="AE164" s="135"/>
      <c r="AF164" s="135"/>
      <c r="AG164" s="135"/>
      <c r="AH164" s="135"/>
      <c r="AI164" s="135"/>
      <c r="AJ164" s="135"/>
      <c r="AK164" s="135"/>
      <c r="AL164" s="135"/>
      <c r="AM164" s="135"/>
      <c r="AN164" s="135"/>
      <c r="AO164" s="135"/>
      <c r="AP164" s="135"/>
      <c r="AQ164" s="135"/>
      <c r="AR164" s="135"/>
      <c r="AS164" s="135"/>
      <c r="AT164" s="135"/>
    </row>
    <row r="165" ht="15.75" customHeight="1">
      <c r="A165" s="409"/>
      <c r="B165" s="274"/>
      <c r="C165" s="275"/>
      <c r="D165" s="343"/>
      <c r="E165" s="274"/>
      <c r="F165" s="157"/>
      <c r="G165" s="157"/>
      <c r="H165" s="343"/>
      <c r="I165" s="157"/>
      <c r="J165" s="233"/>
      <c r="K165" s="356"/>
      <c r="L165" s="70"/>
      <c r="M165" s="134"/>
      <c r="N165" s="134"/>
      <c r="O165" s="134"/>
      <c r="P165" s="134"/>
      <c r="Q165" s="134"/>
      <c r="R165" s="134"/>
      <c r="S165" s="134"/>
      <c r="T165" s="134"/>
      <c r="U165" s="134"/>
      <c r="V165" s="134"/>
      <c r="W165" s="134"/>
      <c r="X165" s="134"/>
      <c r="Y165" s="134"/>
      <c r="Z165" s="134"/>
      <c r="AA165" s="135"/>
      <c r="AB165" s="135"/>
      <c r="AC165" s="135"/>
      <c r="AD165" s="135"/>
      <c r="AE165" s="135"/>
      <c r="AF165" s="135"/>
      <c r="AG165" s="135"/>
      <c r="AH165" s="135"/>
      <c r="AI165" s="135"/>
      <c r="AJ165" s="135"/>
      <c r="AK165" s="135"/>
      <c r="AL165" s="135"/>
      <c r="AM165" s="135"/>
      <c r="AN165" s="135"/>
      <c r="AO165" s="135"/>
      <c r="AP165" s="135"/>
      <c r="AQ165" s="135"/>
      <c r="AR165" s="135"/>
      <c r="AS165" s="135"/>
      <c r="AT165" s="135"/>
    </row>
    <row r="166" ht="15.75" customHeight="1">
      <c r="A166" s="409"/>
      <c r="B166" s="274"/>
      <c r="C166" s="274"/>
      <c r="D166" s="343"/>
      <c r="E166" s="274"/>
      <c r="F166" s="157"/>
      <c r="G166" s="228"/>
      <c r="H166" s="343"/>
      <c r="I166" s="157"/>
      <c r="J166" s="233"/>
      <c r="K166" s="356"/>
      <c r="L166" s="70"/>
      <c r="M166" s="134"/>
      <c r="N166" s="134"/>
      <c r="O166" s="134"/>
      <c r="P166" s="134"/>
      <c r="Q166" s="134"/>
      <c r="R166" s="134"/>
      <c r="S166" s="134"/>
      <c r="T166" s="134"/>
      <c r="U166" s="134"/>
      <c r="V166" s="134"/>
      <c r="W166" s="134"/>
      <c r="X166" s="134"/>
      <c r="Y166" s="134"/>
      <c r="Z166" s="134"/>
      <c r="AA166" s="135"/>
      <c r="AB166" s="135"/>
      <c r="AC166" s="135"/>
      <c r="AD166" s="135"/>
      <c r="AE166" s="135"/>
      <c r="AF166" s="135"/>
      <c r="AG166" s="135"/>
      <c r="AH166" s="135"/>
      <c r="AI166" s="135"/>
      <c r="AJ166" s="135"/>
      <c r="AK166" s="135"/>
      <c r="AL166" s="135"/>
      <c r="AM166" s="135"/>
      <c r="AN166" s="135"/>
      <c r="AO166" s="135"/>
      <c r="AP166" s="135"/>
      <c r="AQ166" s="135"/>
      <c r="AR166" s="135"/>
      <c r="AS166" s="135"/>
      <c r="AT166" s="135"/>
    </row>
    <row r="167" ht="15.75" customHeight="1">
      <c r="A167" s="409"/>
      <c r="B167" s="274"/>
      <c r="C167" s="274"/>
      <c r="D167" s="343"/>
      <c r="E167" s="274"/>
      <c r="F167" s="157"/>
      <c r="G167" s="157"/>
      <c r="H167" s="343"/>
      <c r="I167" s="157"/>
      <c r="J167" s="233"/>
      <c r="K167" s="356"/>
      <c r="L167" s="70"/>
      <c r="M167" s="134"/>
      <c r="N167" s="134"/>
      <c r="O167" s="134"/>
      <c r="P167" s="134"/>
      <c r="Q167" s="134"/>
      <c r="R167" s="134"/>
      <c r="S167" s="134"/>
      <c r="T167" s="134"/>
      <c r="U167" s="134"/>
      <c r="V167" s="134"/>
      <c r="W167" s="134"/>
      <c r="X167" s="134"/>
      <c r="Y167" s="134"/>
      <c r="Z167" s="134"/>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row>
    <row r="168" ht="15.75" customHeight="1">
      <c r="A168" s="409"/>
      <c r="B168" s="274"/>
      <c r="C168" s="274"/>
      <c r="D168" s="343"/>
      <c r="E168" s="274"/>
      <c r="F168" s="157"/>
      <c r="G168" s="157"/>
      <c r="H168" s="343"/>
      <c r="I168" s="157"/>
      <c r="J168" s="233"/>
      <c r="K168" s="410"/>
      <c r="L168" s="70"/>
      <c r="M168" s="134"/>
      <c r="N168" s="134"/>
      <c r="O168" s="134"/>
      <c r="P168" s="134"/>
      <c r="Q168" s="134"/>
      <c r="R168" s="134"/>
      <c r="S168" s="134"/>
      <c r="T168" s="134"/>
      <c r="U168" s="134"/>
      <c r="V168" s="134"/>
      <c r="W168" s="134"/>
      <c r="X168" s="134"/>
      <c r="Y168" s="134"/>
      <c r="Z168" s="134"/>
      <c r="AA168" s="135"/>
      <c r="AB168" s="135"/>
      <c r="AC168" s="135"/>
      <c r="AD168" s="135"/>
      <c r="AE168" s="135"/>
      <c r="AF168" s="135"/>
      <c r="AG168" s="135"/>
      <c r="AH168" s="135"/>
      <c r="AI168" s="135"/>
      <c r="AJ168" s="135"/>
      <c r="AK168" s="135"/>
      <c r="AL168" s="135"/>
      <c r="AM168" s="135"/>
      <c r="AN168" s="135"/>
      <c r="AO168" s="135"/>
      <c r="AP168" s="135"/>
      <c r="AQ168" s="135"/>
      <c r="AR168" s="135"/>
      <c r="AS168" s="135"/>
      <c r="AT168" s="135"/>
    </row>
    <row r="169" ht="15.75" customHeight="1">
      <c r="A169" s="409"/>
      <c r="B169" s="274"/>
      <c r="C169" s="275"/>
      <c r="D169" s="343"/>
      <c r="E169" s="274"/>
      <c r="F169" s="157"/>
      <c r="G169" s="157"/>
      <c r="H169" s="343"/>
      <c r="I169" s="157"/>
      <c r="J169" s="233"/>
      <c r="K169" s="356"/>
      <c r="L169" s="70"/>
      <c r="M169" s="134"/>
      <c r="N169" s="134"/>
      <c r="O169" s="134"/>
      <c r="P169" s="134"/>
      <c r="Q169" s="134"/>
      <c r="R169" s="134"/>
      <c r="S169" s="134"/>
      <c r="T169" s="134"/>
      <c r="U169" s="134"/>
      <c r="V169" s="134"/>
      <c r="W169" s="134"/>
      <c r="X169" s="134"/>
      <c r="Y169" s="134"/>
      <c r="Z169" s="134"/>
      <c r="AA169" s="135"/>
      <c r="AB169" s="135"/>
      <c r="AC169" s="135"/>
      <c r="AD169" s="135"/>
      <c r="AE169" s="135"/>
      <c r="AF169" s="135"/>
      <c r="AG169" s="135"/>
      <c r="AH169" s="135"/>
      <c r="AI169" s="135"/>
      <c r="AJ169" s="135"/>
      <c r="AK169" s="135"/>
      <c r="AL169" s="135"/>
      <c r="AM169" s="135"/>
      <c r="AN169" s="135"/>
      <c r="AO169" s="135"/>
      <c r="AP169" s="135"/>
      <c r="AQ169" s="135"/>
      <c r="AR169" s="135"/>
      <c r="AS169" s="135"/>
      <c r="AT169" s="135"/>
    </row>
    <row r="170" ht="15.75" customHeight="1">
      <c r="A170" s="409"/>
      <c r="B170" s="274"/>
      <c r="C170" s="274"/>
      <c r="D170" s="343"/>
      <c r="E170" s="274"/>
      <c r="F170" s="157"/>
      <c r="G170" s="157"/>
      <c r="H170" s="343"/>
      <c r="I170" s="157"/>
      <c r="J170" s="233"/>
      <c r="K170" s="356"/>
      <c r="L170" s="70"/>
      <c r="M170" s="134"/>
      <c r="N170" s="134"/>
      <c r="O170" s="134"/>
      <c r="P170" s="134"/>
      <c r="Q170" s="134"/>
      <c r="R170" s="134"/>
      <c r="S170" s="134"/>
      <c r="T170" s="134"/>
      <c r="U170" s="134"/>
      <c r="V170" s="134"/>
      <c r="W170" s="134"/>
      <c r="X170" s="134"/>
      <c r="Y170" s="134"/>
      <c r="Z170" s="134"/>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row>
    <row r="171" ht="15.75" customHeight="1">
      <c r="A171" s="409"/>
      <c r="B171" s="274"/>
      <c r="C171" s="274"/>
      <c r="D171" s="343"/>
      <c r="E171" s="274"/>
      <c r="F171" s="157"/>
      <c r="G171" s="157"/>
      <c r="H171" s="343"/>
      <c r="I171" s="157"/>
      <c r="J171" s="233"/>
      <c r="K171" s="356"/>
      <c r="L171" s="70"/>
      <c r="M171" s="134"/>
      <c r="N171" s="134"/>
      <c r="O171" s="134"/>
      <c r="P171" s="134"/>
      <c r="Q171" s="134"/>
      <c r="R171" s="134"/>
      <c r="S171" s="134"/>
      <c r="T171" s="134"/>
      <c r="U171" s="134"/>
      <c r="V171" s="134"/>
      <c r="W171" s="134"/>
      <c r="X171" s="134"/>
      <c r="Y171" s="134"/>
      <c r="Z171" s="134"/>
      <c r="AA171" s="135"/>
      <c r="AB171" s="135"/>
      <c r="AC171" s="135"/>
      <c r="AD171" s="135"/>
      <c r="AE171" s="135"/>
      <c r="AF171" s="135"/>
      <c r="AG171" s="135"/>
      <c r="AH171" s="135"/>
      <c r="AI171" s="135"/>
      <c r="AJ171" s="135"/>
      <c r="AK171" s="135"/>
      <c r="AL171" s="135"/>
      <c r="AM171" s="135"/>
      <c r="AN171" s="135"/>
      <c r="AO171" s="135"/>
      <c r="AP171" s="135"/>
      <c r="AQ171" s="135"/>
      <c r="AR171" s="135"/>
      <c r="AS171" s="135"/>
      <c r="AT171" s="135"/>
    </row>
    <row r="172" ht="15.75" customHeight="1">
      <c r="A172" s="409"/>
      <c r="B172" s="274"/>
      <c r="C172" s="274"/>
      <c r="D172" s="343"/>
      <c r="E172" s="274"/>
      <c r="F172" s="157"/>
      <c r="G172" s="157"/>
      <c r="H172" s="343"/>
      <c r="I172" s="157"/>
      <c r="J172" s="233"/>
      <c r="K172" s="356"/>
      <c r="L172" s="70"/>
      <c r="M172" s="134"/>
      <c r="N172" s="134"/>
      <c r="O172" s="134"/>
      <c r="P172" s="134"/>
      <c r="Q172" s="134"/>
      <c r="R172" s="134"/>
      <c r="S172" s="134"/>
      <c r="T172" s="134"/>
      <c r="U172" s="134"/>
      <c r="V172" s="134"/>
      <c r="W172" s="134"/>
      <c r="X172" s="134"/>
      <c r="Y172" s="134"/>
      <c r="Z172" s="134"/>
      <c r="AA172" s="135"/>
      <c r="AB172" s="135"/>
      <c r="AC172" s="135"/>
      <c r="AD172" s="135"/>
      <c r="AE172" s="135"/>
      <c r="AF172" s="135"/>
      <c r="AG172" s="135"/>
      <c r="AH172" s="135"/>
      <c r="AI172" s="135"/>
      <c r="AJ172" s="135"/>
      <c r="AK172" s="135"/>
      <c r="AL172" s="135"/>
      <c r="AM172" s="135"/>
      <c r="AN172" s="135"/>
      <c r="AO172" s="135"/>
      <c r="AP172" s="135"/>
      <c r="AQ172" s="135"/>
      <c r="AR172" s="135"/>
      <c r="AS172" s="135"/>
      <c r="AT172" s="135"/>
    </row>
    <row r="173" ht="15.75" customHeight="1">
      <c r="A173" s="409"/>
      <c r="B173" s="274"/>
      <c r="C173" s="274"/>
      <c r="D173" s="343"/>
      <c r="E173" s="274"/>
      <c r="F173" s="157"/>
      <c r="G173" s="157"/>
      <c r="H173" s="343"/>
      <c r="I173" s="157"/>
      <c r="J173" s="233"/>
      <c r="K173" s="356"/>
      <c r="L173" s="70"/>
      <c r="M173" s="134"/>
      <c r="N173" s="134"/>
      <c r="O173" s="134"/>
      <c r="P173" s="134"/>
      <c r="Q173" s="134"/>
      <c r="R173" s="134"/>
      <c r="S173" s="134"/>
      <c r="T173" s="134"/>
      <c r="U173" s="134"/>
      <c r="V173" s="134"/>
      <c r="W173" s="134"/>
      <c r="X173" s="134"/>
      <c r="Y173" s="134"/>
      <c r="Z173" s="134"/>
      <c r="AA173" s="135"/>
      <c r="AB173" s="135"/>
      <c r="AC173" s="135"/>
      <c r="AD173" s="135"/>
      <c r="AE173" s="135"/>
      <c r="AF173" s="135"/>
      <c r="AG173" s="135"/>
      <c r="AH173" s="135"/>
      <c r="AI173" s="135"/>
      <c r="AJ173" s="135"/>
      <c r="AK173" s="135"/>
      <c r="AL173" s="135"/>
      <c r="AM173" s="135"/>
      <c r="AN173" s="135"/>
      <c r="AO173" s="135"/>
      <c r="AP173" s="135"/>
      <c r="AQ173" s="135"/>
      <c r="AR173" s="135"/>
      <c r="AS173" s="135"/>
      <c r="AT173" s="135"/>
    </row>
    <row r="174" ht="15.75" customHeight="1">
      <c r="A174" s="409"/>
      <c r="B174" s="274"/>
      <c r="C174" s="274"/>
      <c r="D174" s="343"/>
      <c r="E174" s="274"/>
      <c r="F174" s="157"/>
      <c r="G174" s="157"/>
      <c r="H174" s="343"/>
      <c r="I174" s="157"/>
      <c r="J174" s="233"/>
      <c r="K174" s="356"/>
      <c r="L174" s="70"/>
      <c r="M174" s="134"/>
      <c r="N174" s="134"/>
      <c r="O174" s="134"/>
      <c r="P174" s="134"/>
      <c r="Q174" s="134"/>
      <c r="R174" s="134"/>
      <c r="S174" s="134"/>
      <c r="T174" s="134"/>
      <c r="U174" s="134"/>
      <c r="V174" s="134"/>
      <c r="W174" s="134"/>
      <c r="X174" s="134"/>
      <c r="Y174" s="134"/>
      <c r="Z174" s="134"/>
      <c r="AA174" s="135"/>
      <c r="AB174" s="135"/>
      <c r="AC174" s="135"/>
      <c r="AD174" s="135"/>
      <c r="AE174" s="135"/>
      <c r="AF174" s="135"/>
      <c r="AG174" s="135"/>
      <c r="AH174" s="135"/>
      <c r="AI174" s="135"/>
      <c r="AJ174" s="135"/>
      <c r="AK174" s="135"/>
      <c r="AL174" s="135"/>
      <c r="AM174" s="135"/>
      <c r="AN174" s="135"/>
      <c r="AO174" s="135"/>
      <c r="AP174" s="135"/>
      <c r="AQ174" s="135"/>
      <c r="AR174" s="135"/>
      <c r="AS174" s="135"/>
      <c r="AT174" s="135"/>
    </row>
    <row r="175" ht="15.75" customHeight="1">
      <c r="A175" s="415"/>
      <c r="B175" s="275"/>
      <c r="C175" s="275"/>
      <c r="D175" s="343"/>
      <c r="E175" s="275"/>
      <c r="F175" s="157"/>
      <c r="G175" s="157"/>
      <c r="H175" s="343"/>
      <c r="I175" s="157"/>
      <c r="J175" s="233"/>
      <c r="K175" s="356"/>
      <c r="L175" s="70"/>
      <c r="M175" s="134"/>
      <c r="N175" s="134"/>
      <c r="O175" s="134"/>
      <c r="P175" s="134"/>
      <c r="Q175" s="134"/>
      <c r="R175" s="134"/>
      <c r="S175" s="134"/>
      <c r="T175" s="134"/>
      <c r="U175" s="134"/>
      <c r="V175" s="134"/>
      <c r="W175" s="134"/>
      <c r="X175" s="134"/>
      <c r="Y175" s="134"/>
      <c r="Z175" s="134"/>
      <c r="AA175" s="135"/>
      <c r="AB175" s="135"/>
      <c r="AC175" s="135"/>
      <c r="AD175" s="135"/>
      <c r="AE175" s="135"/>
      <c r="AF175" s="135"/>
      <c r="AG175" s="135"/>
      <c r="AH175" s="135"/>
      <c r="AI175" s="135"/>
      <c r="AJ175" s="135"/>
      <c r="AK175" s="135"/>
      <c r="AL175" s="135"/>
      <c r="AM175" s="135"/>
      <c r="AN175" s="135"/>
      <c r="AO175" s="135"/>
      <c r="AP175" s="135"/>
      <c r="AQ175" s="135"/>
      <c r="AR175" s="135"/>
      <c r="AS175" s="135"/>
      <c r="AT175" s="135"/>
    </row>
    <row r="176" ht="15.75" customHeight="1">
      <c r="A176" s="347"/>
      <c r="B176" s="411"/>
      <c r="C176" s="6"/>
      <c r="D176" s="412"/>
      <c r="E176" s="168"/>
      <c r="F176" s="171"/>
      <c r="G176" s="171"/>
      <c r="H176" s="171"/>
      <c r="I176" s="286"/>
      <c r="J176" s="413"/>
      <c r="K176" s="350"/>
      <c r="L176" s="350"/>
      <c r="M176" s="134"/>
      <c r="N176" s="134"/>
      <c r="O176" s="134"/>
      <c r="P176" s="134"/>
      <c r="Q176" s="134"/>
      <c r="R176" s="134"/>
      <c r="S176" s="134"/>
      <c r="T176" s="134"/>
      <c r="U176" s="134"/>
      <c r="V176" s="134"/>
      <c r="W176" s="134"/>
      <c r="X176" s="134"/>
      <c r="Y176" s="134"/>
      <c r="Z176" s="134"/>
      <c r="AA176" s="135"/>
      <c r="AB176" s="135"/>
      <c r="AC176" s="135"/>
      <c r="AD176" s="135"/>
      <c r="AE176" s="135"/>
      <c r="AF176" s="135"/>
      <c r="AG176" s="135"/>
      <c r="AH176" s="135"/>
      <c r="AI176" s="135"/>
      <c r="AJ176" s="135"/>
      <c r="AK176" s="135"/>
      <c r="AL176" s="135"/>
      <c r="AM176" s="135"/>
      <c r="AN176" s="135"/>
      <c r="AO176" s="135"/>
      <c r="AP176" s="135"/>
      <c r="AQ176" s="135"/>
      <c r="AR176" s="135"/>
      <c r="AS176" s="135"/>
      <c r="AT176" s="135"/>
    </row>
    <row r="177" ht="15.75" customHeight="1">
      <c r="A177" s="278"/>
      <c r="B177" s="274"/>
      <c r="C177" s="274"/>
      <c r="D177" s="157"/>
      <c r="E177" s="274"/>
      <c r="F177" s="157"/>
      <c r="G177" s="228"/>
      <c r="H177" s="228"/>
      <c r="I177" s="157"/>
      <c r="J177" s="233"/>
      <c r="K177" s="416"/>
      <c r="L177" s="70"/>
      <c r="M177" s="134"/>
      <c r="N177" s="134"/>
      <c r="O177" s="134"/>
      <c r="P177" s="134"/>
      <c r="Q177" s="134"/>
      <c r="R177" s="134"/>
      <c r="S177" s="134"/>
      <c r="T177" s="134"/>
      <c r="U177" s="134"/>
      <c r="V177" s="134"/>
      <c r="W177" s="134"/>
      <c r="X177" s="134"/>
      <c r="Y177" s="134"/>
      <c r="Z177" s="134"/>
      <c r="AA177" s="135"/>
      <c r="AB177" s="135"/>
      <c r="AC177" s="135"/>
      <c r="AD177" s="135"/>
      <c r="AE177" s="135"/>
      <c r="AF177" s="135"/>
      <c r="AG177" s="135"/>
      <c r="AH177" s="135"/>
      <c r="AI177" s="135"/>
      <c r="AJ177" s="135"/>
      <c r="AK177" s="135"/>
      <c r="AL177" s="135"/>
      <c r="AM177" s="135"/>
      <c r="AN177" s="135"/>
      <c r="AO177" s="135"/>
      <c r="AP177" s="135"/>
      <c r="AQ177" s="135"/>
      <c r="AR177" s="135"/>
      <c r="AS177" s="135"/>
      <c r="AT177" s="135"/>
    </row>
    <row r="178" ht="15.75" customHeight="1">
      <c r="A178" s="278"/>
      <c r="B178" s="274"/>
      <c r="C178" s="274"/>
      <c r="D178" s="157"/>
      <c r="E178" s="274"/>
      <c r="F178" s="157"/>
      <c r="G178" s="228"/>
      <c r="H178" s="228"/>
      <c r="I178" s="157"/>
      <c r="J178" s="233"/>
      <c r="K178" s="416"/>
      <c r="L178" s="70"/>
      <c r="M178" s="134"/>
      <c r="N178" s="134"/>
      <c r="O178" s="134"/>
      <c r="P178" s="134"/>
      <c r="Q178" s="134"/>
      <c r="R178" s="134"/>
      <c r="S178" s="134"/>
      <c r="T178" s="134"/>
      <c r="U178" s="134"/>
      <c r="V178" s="134"/>
      <c r="W178" s="134"/>
      <c r="X178" s="134"/>
      <c r="Y178" s="134"/>
      <c r="Z178" s="134"/>
      <c r="AA178" s="135"/>
      <c r="AB178" s="135"/>
      <c r="AC178" s="135"/>
      <c r="AD178" s="135"/>
      <c r="AE178" s="135"/>
      <c r="AF178" s="135"/>
      <c r="AG178" s="135"/>
      <c r="AH178" s="135"/>
      <c r="AI178" s="135"/>
      <c r="AJ178" s="135"/>
      <c r="AK178" s="135"/>
      <c r="AL178" s="135"/>
      <c r="AM178" s="135"/>
      <c r="AN178" s="135"/>
      <c r="AO178" s="135"/>
      <c r="AP178" s="135"/>
      <c r="AQ178" s="135"/>
      <c r="AR178" s="135"/>
      <c r="AS178" s="135"/>
      <c r="AT178" s="135"/>
    </row>
    <row r="179" ht="15.75" customHeight="1">
      <c r="A179" s="278"/>
      <c r="B179" s="274"/>
      <c r="C179" s="274"/>
      <c r="D179" s="157"/>
      <c r="E179" s="274"/>
      <c r="F179" s="157"/>
      <c r="G179" s="228"/>
      <c r="H179" s="228"/>
      <c r="I179" s="157"/>
      <c r="J179" s="233"/>
      <c r="K179" s="416"/>
      <c r="L179" s="70"/>
      <c r="M179" s="134"/>
      <c r="N179" s="134"/>
      <c r="O179" s="134"/>
      <c r="P179" s="134"/>
      <c r="Q179" s="134"/>
      <c r="R179" s="134"/>
      <c r="S179" s="134"/>
      <c r="T179" s="134"/>
      <c r="U179" s="134"/>
      <c r="V179" s="134"/>
      <c r="W179" s="134"/>
      <c r="X179" s="134"/>
      <c r="Y179" s="134"/>
      <c r="Z179" s="134"/>
      <c r="AA179" s="135"/>
      <c r="AB179" s="135"/>
      <c r="AC179" s="135"/>
      <c r="AD179" s="135"/>
      <c r="AE179" s="135"/>
      <c r="AF179" s="135"/>
      <c r="AG179" s="135"/>
      <c r="AH179" s="135"/>
      <c r="AI179" s="135"/>
      <c r="AJ179" s="135"/>
      <c r="AK179" s="135"/>
      <c r="AL179" s="135"/>
      <c r="AM179" s="135"/>
      <c r="AN179" s="135"/>
      <c r="AO179" s="135"/>
      <c r="AP179" s="135"/>
      <c r="AQ179" s="135"/>
      <c r="AR179" s="135"/>
      <c r="AS179" s="135"/>
      <c r="AT179" s="135"/>
    </row>
    <row r="180" ht="15.75" customHeight="1">
      <c r="A180" s="278"/>
      <c r="B180" s="274"/>
      <c r="C180" s="274"/>
      <c r="D180" s="157"/>
      <c r="E180" s="274"/>
      <c r="F180" s="157"/>
      <c r="G180" s="228"/>
      <c r="H180" s="228"/>
      <c r="I180" s="157"/>
      <c r="J180" s="233"/>
      <c r="K180" s="416"/>
      <c r="L180" s="70"/>
      <c r="M180" s="134"/>
      <c r="N180" s="134"/>
      <c r="O180" s="134"/>
      <c r="P180" s="134"/>
      <c r="Q180" s="134"/>
      <c r="R180" s="134"/>
      <c r="S180" s="134"/>
      <c r="T180" s="134"/>
      <c r="U180" s="134"/>
      <c r="V180" s="134"/>
      <c r="W180" s="134"/>
      <c r="X180" s="134"/>
      <c r="Y180" s="134"/>
      <c r="Z180" s="134"/>
      <c r="AA180" s="135"/>
      <c r="AB180" s="135"/>
      <c r="AC180" s="135"/>
      <c r="AD180" s="135"/>
      <c r="AE180" s="135"/>
      <c r="AF180" s="135"/>
      <c r="AG180" s="135"/>
      <c r="AH180" s="135"/>
      <c r="AI180" s="135"/>
      <c r="AJ180" s="135"/>
      <c r="AK180" s="135"/>
      <c r="AL180" s="135"/>
      <c r="AM180" s="135"/>
      <c r="AN180" s="135"/>
      <c r="AO180" s="135"/>
      <c r="AP180" s="135"/>
      <c r="AQ180" s="135"/>
      <c r="AR180" s="135"/>
      <c r="AS180" s="135"/>
      <c r="AT180" s="135"/>
    </row>
    <row r="181" ht="15.75" customHeight="1">
      <c r="A181" s="278"/>
      <c r="B181" s="274"/>
      <c r="C181" s="274"/>
      <c r="D181" s="157"/>
      <c r="E181" s="274"/>
      <c r="F181" s="157"/>
      <c r="G181" s="157"/>
      <c r="H181" s="157"/>
      <c r="I181" s="157"/>
      <c r="J181" s="233"/>
      <c r="K181" s="416"/>
      <c r="L181" s="70"/>
      <c r="M181" s="134"/>
      <c r="N181" s="134"/>
      <c r="O181" s="134"/>
      <c r="P181" s="134"/>
      <c r="Q181" s="134"/>
      <c r="R181" s="134"/>
      <c r="S181" s="134"/>
      <c r="T181" s="134"/>
      <c r="U181" s="134"/>
      <c r="V181" s="134"/>
      <c r="W181" s="134"/>
      <c r="X181" s="134"/>
      <c r="Y181" s="134"/>
      <c r="Z181" s="134"/>
      <c r="AA181" s="135"/>
      <c r="AB181" s="135"/>
      <c r="AC181" s="135"/>
      <c r="AD181" s="135"/>
      <c r="AE181" s="135"/>
      <c r="AF181" s="135"/>
      <c r="AG181" s="135"/>
      <c r="AH181" s="135"/>
      <c r="AI181" s="135"/>
      <c r="AJ181" s="135"/>
      <c r="AK181" s="135"/>
      <c r="AL181" s="135"/>
      <c r="AM181" s="135"/>
      <c r="AN181" s="135"/>
      <c r="AO181" s="135"/>
      <c r="AP181" s="135"/>
      <c r="AQ181" s="135"/>
      <c r="AR181" s="135"/>
      <c r="AS181" s="135"/>
      <c r="AT181" s="135"/>
    </row>
    <row r="182" ht="15.75" customHeight="1">
      <c r="A182" s="278"/>
      <c r="B182" s="274"/>
      <c r="C182" s="274"/>
      <c r="D182" s="157"/>
      <c r="E182" s="274"/>
      <c r="F182" s="157"/>
      <c r="G182" s="157"/>
      <c r="H182" s="157"/>
      <c r="I182" s="157"/>
      <c r="J182" s="233"/>
      <c r="K182" s="416"/>
      <c r="L182" s="70"/>
      <c r="M182" s="134"/>
      <c r="N182" s="134"/>
      <c r="O182" s="134"/>
      <c r="P182" s="134"/>
      <c r="Q182" s="134"/>
      <c r="R182" s="134"/>
      <c r="S182" s="134"/>
      <c r="T182" s="134"/>
      <c r="U182" s="134"/>
      <c r="V182" s="134"/>
      <c r="W182" s="134"/>
      <c r="X182" s="134"/>
      <c r="Y182" s="134"/>
      <c r="Z182" s="134"/>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row>
    <row r="183" ht="15.75" customHeight="1">
      <c r="A183" s="278"/>
      <c r="B183" s="274"/>
      <c r="C183" s="274"/>
      <c r="D183" s="157"/>
      <c r="E183" s="274"/>
      <c r="F183" s="157"/>
      <c r="G183" s="157"/>
      <c r="H183" s="157"/>
      <c r="I183" s="157"/>
      <c r="J183" s="233"/>
      <c r="K183" s="416"/>
      <c r="L183" s="70"/>
      <c r="M183" s="134"/>
      <c r="N183" s="134"/>
      <c r="O183" s="134"/>
      <c r="P183" s="134"/>
      <c r="Q183" s="134"/>
      <c r="R183" s="134"/>
      <c r="S183" s="134"/>
      <c r="T183" s="134"/>
      <c r="U183" s="134"/>
      <c r="V183" s="134"/>
      <c r="W183" s="134"/>
      <c r="X183" s="134"/>
      <c r="Y183" s="134"/>
      <c r="Z183" s="134"/>
      <c r="AA183" s="135"/>
      <c r="AB183" s="135"/>
      <c r="AC183" s="135"/>
      <c r="AD183" s="135"/>
      <c r="AE183" s="135"/>
      <c r="AF183" s="135"/>
      <c r="AG183" s="135"/>
      <c r="AH183" s="135"/>
      <c r="AI183" s="135"/>
      <c r="AJ183" s="135"/>
      <c r="AK183" s="135"/>
      <c r="AL183" s="135"/>
      <c r="AM183" s="135"/>
      <c r="AN183" s="135"/>
      <c r="AO183" s="135"/>
      <c r="AP183" s="135"/>
      <c r="AQ183" s="135"/>
      <c r="AR183" s="135"/>
      <c r="AS183" s="135"/>
      <c r="AT183" s="135"/>
    </row>
    <row r="184" ht="15.75" customHeight="1">
      <c r="A184" s="278"/>
      <c r="B184" s="274"/>
      <c r="C184" s="274"/>
      <c r="D184" s="157"/>
      <c r="E184" s="274"/>
      <c r="F184" s="157"/>
      <c r="G184" s="157"/>
      <c r="H184" s="157"/>
      <c r="I184" s="157"/>
      <c r="J184" s="233"/>
      <c r="K184" s="416"/>
      <c r="L184" s="70"/>
      <c r="M184" s="134"/>
      <c r="N184" s="134"/>
      <c r="O184" s="134"/>
      <c r="P184" s="134"/>
      <c r="Q184" s="134"/>
      <c r="R184" s="134"/>
      <c r="S184" s="134"/>
      <c r="T184" s="134"/>
      <c r="U184" s="134"/>
      <c r="V184" s="134"/>
      <c r="W184" s="134"/>
      <c r="X184" s="134"/>
      <c r="Y184" s="134"/>
      <c r="Z184" s="134"/>
      <c r="AA184" s="135"/>
      <c r="AB184" s="135"/>
      <c r="AC184" s="135"/>
      <c r="AD184" s="135"/>
      <c r="AE184" s="135"/>
      <c r="AF184" s="135"/>
      <c r="AG184" s="135"/>
      <c r="AH184" s="135"/>
      <c r="AI184" s="135"/>
      <c r="AJ184" s="135"/>
      <c r="AK184" s="135"/>
      <c r="AL184" s="135"/>
      <c r="AM184" s="135"/>
      <c r="AN184" s="135"/>
      <c r="AO184" s="135"/>
      <c r="AP184" s="135"/>
      <c r="AQ184" s="135"/>
      <c r="AR184" s="135"/>
      <c r="AS184" s="135"/>
      <c r="AT184" s="135"/>
    </row>
    <row r="185" ht="15.75" customHeight="1">
      <c r="A185" s="278"/>
      <c r="B185" s="274"/>
      <c r="C185" s="274"/>
      <c r="D185" s="157"/>
      <c r="E185" s="274"/>
      <c r="F185" s="157"/>
      <c r="G185" s="157"/>
      <c r="H185" s="157"/>
      <c r="I185" s="157"/>
      <c r="J185" s="233"/>
      <c r="K185" s="416"/>
      <c r="L185" s="70"/>
      <c r="M185" s="134"/>
      <c r="N185" s="134"/>
      <c r="O185" s="134"/>
      <c r="P185" s="134"/>
      <c r="Q185" s="134"/>
      <c r="R185" s="134"/>
      <c r="S185" s="134"/>
      <c r="T185" s="134"/>
      <c r="U185" s="134"/>
      <c r="V185" s="134"/>
      <c r="W185" s="134"/>
      <c r="X185" s="134"/>
      <c r="Y185" s="134"/>
      <c r="Z185" s="134"/>
      <c r="AA185" s="135"/>
      <c r="AB185" s="135"/>
      <c r="AC185" s="135"/>
      <c r="AD185" s="135"/>
      <c r="AE185" s="135"/>
      <c r="AF185" s="135"/>
      <c r="AG185" s="135"/>
      <c r="AH185" s="135"/>
      <c r="AI185" s="135"/>
      <c r="AJ185" s="135"/>
      <c r="AK185" s="135"/>
      <c r="AL185" s="135"/>
      <c r="AM185" s="135"/>
      <c r="AN185" s="135"/>
      <c r="AO185" s="135"/>
      <c r="AP185" s="135"/>
      <c r="AQ185" s="135"/>
      <c r="AR185" s="135"/>
      <c r="AS185" s="135"/>
      <c r="AT185" s="135"/>
    </row>
    <row r="186" ht="15.75" customHeight="1">
      <c r="A186" s="278"/>
      <c r="B186" s="274"/>
      <c r="C186" s="274"/>
      <c r="D186" s="157"/>
      <c r="E186" s="274"/>
      <c r="F186" s="157"/>
      <c r="G186" s="157"/>
      <c r="H186" s="157"/>
      <c r="I186" s="157"/>
      <c r="J186" s="233"/>
      <c r="K186" s="416"/>
      <c r="L186" s="70"/>
      <c r="M186" s="134"/>
      <c r="N186" s="134"/>
      <c r="O186" s="134"/>
      <c r="P186" s="134"/>
      <c r="Q186" s="134"/>
      <c r="R186" s="134"/>
      <c r="S186" s="134"/>
      <c r="T186" s="134"/>
      <c r="U186" s="134"/>
      <c r="V186" s="134"/>
      <c r="W186" s="134"/>
      <c r="X186" s="134"/>
      <c r="Y186" s="134"/>
      <c r="Z186" s="134"/>
      <c r="AA186" s="135"/>
      <c r="AB186" s="135"/>
      <c r="AC186" s="135"/>
      <c r="AD186" s="135"/>
      <c r="AE186" s="135"/>
      <c r="AF186" s="135"/>
      <c r="AG186" s="135"/>
      <c r="AH186" s="135"/>
      <c r="AI186" s="135"/>
      <c r="AJ186" s="135"/>
      <c r="AK186" s="135"/>
      <c r="AL186" s="135"/>
      <c r="AM186" s="135"/>
      <c r="AN186" s="135"/>
      <c r="AO186" s="135"/>
      <c r="AP186" s="135"/>
      <c r="AQ186" s="135"/>
      <c r="AR186" s="135"/>
      <c r="AS186" s="135"/>
      <c r="AT186" s="135"/>
    </row>
    <row r="187" ht="15.75" customHeight="1">
      <c r="A187" s="278"/>
      <c r="B187" s="274"/>
      <c r="C187" s="274"/>
      <c r="D187" s="157"/>
      <c r="E187" s="274"/>
      <c r="F187" s="157"/>
      <c r="G187" s="157"/>
      <c r="H187" s="157"/>
      <c r="I187" s="157"/>
      <c r="J187" s="233"/>
      <c r="K187" s="416"/>
      <c r="L187" s="70"/>
      <c r="M187" s="134"/>
      <c r="N187" s="134"/>
      <c r="O187" s="134"/>
      <c r="P187" s="134"/>
      <c r="Q187" s="134"/>
      <c r="R187" s="134"/>
      <c r="S187" s="134"/>
      <c r="T187" s="134"/>
      <c r="U187" s="134"/>
      <c r="V187" s="134"/>
      <c r="W187" s="134"/>
      <c r="X187" s="134"/>
      <c r="Y187" s="134"/>
      <c r="Z187" s="134"/>
      <c r="AA187" s="135"/>
      <c r="AB187" s="135"/>
      <c r="AC187" s="135"/>
      <c r="AD187" s="135"/>
      <c r="AE187" s="135"/>
      <c r="AF187" s="135"/>
      <c r="AG187" s="135"/>
      <c r="AH187" s="135"/>
      <c r="AI187" s="135"/>
      <c r="AJ187" s="135"/>
      <c r="AK187" s="135"/>
      <c r="AL187" s="135"/>
      <c r="AM187" s="135"/>
      <c r="AN187" s="135"/>
      <c r="AO187" s="135"/>
      <c r="AP187" s="135"/>
      <c r="AQ187" s="135"/>
      <c r="AR187" s="135"/>
      <c r="AS187" s="135"/>
      <c r="AT187" s="135"/>
    </row>
    <row r="188" ht="15.75" customHeight="1">
      <c r="A188" s="278"/>
      <c r="B188" s="274"/>
      <c r="C188" s="274"/>
      <c r="D188" s="157"/>
      <c r="E188" s="274"/>
      <c r="F188" s="157"/>
      <c r="G188" s="157"/>
      <c r="H188" s="157"/>
      <c r="I188" s="157"/>
      <c r="J188" s="233"/>
      <c r="K188" s="416"/>
      <c r="L188" s="70"/>
      <c r="M188" s="134"/>
      <c r="N188" s="134"/>
      <c r="O188" s="134"/>
      <c r="P188" s="134"/>
      <c r="Q188" s="134"/>
      <c r="R188" s="134"/>
      <c r="S188" s="134"/>
      <c r="T188" s="134"/>
      <c r="U188" s="134"/>
      <c r="V188" s="134"/>
      <c r="W188" s="134"/>
      <c r="X188" s="134"/>
      <c r="Y188" s="134"/>
      <c r="Z188" s="134"/>
      <c r="AA188" s="135"/>
      <c r="AB188" s="135"/>
      <c r="AC188" s="135"/>
      <c r="AD188" s="135"/>
      <c r="AE188" s="135"/>
      <c r="AF188" s="135"/>
      <c r="AG188" s="135"/>
      <c r="AH188" s="135"/>
      <c r="AI188" s="135"/>
      <c r="AJ188" s="135"/>
      <c r="AK188" s="135"/>
      <c r="AL188" s="135"/>
      <c r="AM188" s="135"/>
      <c r="AN188" s="135"/>
      <c r="AO188" s="135"/>
      <c r="AP188" s="135"/>
      <c r="AQ188" s="135"/>
      <c r="AR188" s="135"/>
      <c r="AS188" s="135"/>
      <c r="AT188" s="135"/>
    </row>
    <row r="189" ht="15.75" customHeight="1">
      <c r="A189" s="278"/>
      <c r="B189" s="274"/>
      <c r="C189" s="274"/>
      <c r="D189" s="157"/>
      <c r="E189" s="274"/>
      <c r="F189" s="157"/>
      <c r="G189" s="228"/>
      <c r="H189" s="228"/>
      <c r="I189" s="157"/>
      <c r="J189" s="233"/>
      <c r="K189" s="416"/>
      <c r="L189" s="70"/>
      <c r="M189" s="134"/>
      <c r="N189" s="134"/>
      <c r="O189" s="134"/>
      <c r="P189" s="134"/>
      <c r="Q189" s="134"/>
      <c r="R189" s="134"/>
      <c r="S189" s="134"/>
      <c r="T189" s="134"/>
      <c r="U189" s="134"/>
      <c r="V189" s="134"/>
      <c r="W189" s="134"/>
      <c r="X189" s="134"/>
      <c r="Y189" s="134"/>
      <c r="Z189" s="134"/>
      <c r="AA189" s="135"/>
      <c r="AB189" s="135"/>
      <c r="AC189" s="135"/>
      <c r="AD189" s="135"/>
      <c r="AE189" s="135"/>
      <c r="AF189" s="135"/>
      <c r="AG189" s="135"/>
      <c r="AH189" s="135"/>
      <c r="AI189" s="135"/>
      <c r="AJ189" s="135"/>
      <c r="AK189" s="135"/>
      <c r="AL189" s="135"/>
      <c r="AM189" s="135"/>
      <c r="AN189" s="135"/>
      <c r="AO189" s="135"/>
      <c r="AP189" s="135"/>
      <c r="AQ189" s="135"/>
      <c r="AR189" s="135"/>
      <c r="AS189" s="135"/>
      <c r="AT189" s="135"/>
    </row>
    <row r="190" ht="15.75" customHeight="1">
      <c r="A190" s="278"/>
      <c r="B190" s="274"/>
      <c r="C190" s="274"/>
      <c r="D190" s="343"/>
      <c r="E190" s="274"/>
      <c r="F190" s="157"/>
      <c r="G190" s="157"/>
      <c r="H190" s="343"/>
      <c r="I190" s="157"/>
      <c r="J190" s="233"/>
      <c r="K190" s="416"/>
      <c r="L190" s="70"/>
      <c r="M190" s="134"/>
      <c r="N190" s="134"/>
      <c r="O190" s="134"/>
      <c r="P190" s="134"/>
      <c r="Q190" s="134"/>
      <c r="R190" s="134"/>
      <c r="S190" s="134"/>
      <c r="T190" s="134"/>
      <c r="U190" s="134"/>
      <c r="V190" s="134"/>
      <c r="W190" s="134"/>
      <c r="X190" s="134"/>
      <c r="Y190" s="134"/>
      <c r="Z190" s="134"/>
      <c r="AA190" s="135"/>
      <c r="AB190" s="135"/>
      <c r="AC190" s="135"/>
      <c r="AD190" s="135"/>
      <c r="AE190" s="135"/>
      <c r="AF190" s="135"/>
      <c r="AG190" s="135"/>
      <c r="AH190" s="135"/>
      <c r="AI190" s="135"/>
      <c r="AJ190" s="135"/>
      <c r="AK190" s="135"/>
      <c r="AL190" s="135"/>
      <c r="AM190" s="135"/>
      <c r="AN190" s="135"/>
      <c r="AO190" s="135"/>
      <c r="AP190" s="135"/>
      <c r="AQ190" s="135"/>
      <c r="AR190" s="135"/>
      <c r="AS190" s="135"/>
      <c r="AT190" s="135"/>
    </row>
    <row r="191" ht="15.75" customHeight="1">
      <c r="A191" s="278"/>
      <c r="B191" s="274"/>
      <c r="C191" s="275"/>
      <c r="D191" s="343"/>
      <c r="E191" s="274"/>
      <c r="F191" s="70"/>
      <c r="G191" s="115"/>
      <c r="H191" s="362"/>
      <c r="I191" s="157"/>
      <c r="J191" s="233"/>
      <c r="K191" s="416"/>
      <c r="L191" s="70"/>
      <c r="M191" s="134"/>
      <c r="N191" s="134"/>
      <c r="O191" s="134"/>
      <c r="P191" s="134"/>
      <c r="Q191" s="134"/>
      <c r="R191" s="134"/>
      <c r="S191" s="134"/>
      <c r="T191" s="134"/>
      <c r="U191" s="134"/>
      <c r="V191" s="134"/>
      <c r="W191" s="134"/>
      <c r="X191" s="134"/>
      <c r="Y191" s="134"/>
      <c r="Z191" s="134"/>
      <c r="AA191" s="135"/>
      <c r="AB191" s="135"/>
      <c r="AC191" s="135"/>
      <c r="AD191" s="135"/>
      <c r="AE191" s="135"/>
      <c r="AF191" s="135"/>
      <c r="AG191" s="135"/>
      <c r="AH191" s="135"/>
      <c r="AI191" s="135"/>
      <c r="AJ191" s="135"/>
      <c r="AK191" s="135"/>
      <c r="AL191" s="135"/>
      <c r="AM191" s="135"/>
      <c r="AN191" s="135"/>
      <c r="AO191" s="135"/>
      <c r="AP191" s="135"/>
      <c r="AQ191" s="135"/>
      <c r="AR191" s="135"/>
      <c r="AS191" s="135"/>
      <c r="AT191" s="135"/>
    </row>
    <row r="192" ht="15.75" customHeight="1">
      <c r="A192" s="278"/>
      <c r="B192" s="274"/>
      <c r="C192" s="274"/>
      <c r="D192" s="343"/>
      <c r="E192" s="274"/>
      <c r="F192" s="70"/>
      <c r="G192" s="70"/>
      <c r="H192" s="417"/>
      <c r="I192" s="157"/>
      <c r="J192" s="233"/>
      <c r="K192" s="416"/>
      <c r="L192" s="70"/>
      <c r="M192" s="134"/>
      <c r="N192" s="134"/>
      <c r="O192" s="134"/>
      <c r="P192" s="134"/>
      <c r="Q192" s="134"/>
      <c r="R192" s="134"/>
      <c r="S192" s="134"/>
      <c r="T192" s="134"/>
      <c r="U192" s="134"/>
      <c r="V192" s="134"/>
      <c r="W192" s="134"/>
      <c r="X192" s="134"/>
      <c r="Y192" s="134"/>
      <c r="Z192" s="134"/>
      <c r="AA192" s="135"/>
      <c r="AB192" s="135"/>
      <c r="AC192" s="135"/>
      <c r="AD192" s="135"/>
      <c r="AE192" s="135"/>
      <c r="AF192" s="135"/>
      <c r="AG192" s="135"/>
      <c r="AH192" s="135"/>
      <c r="AI192" s="135"/>
      <c r="AJ192" s="135"/>
      <c r="AK192" s="135"/>
      <c r="AL192" s="135"/>
      <c r="AM192" s="135"/>
      <c r="AN192" s="135"/>
      <c r="AO192" s="135"/>
      <c r="AP192" s="135"/>
      <c r="AQ192" s="135"/>
      <c r="AR192" s="135"/>
      <c r="AS192" s="135"/>
      <c r="AT192" s="135"/>
    </row>
    <row r="193" ht="15.75" customHeight="1">
      <c r="A193" s="278"/>
      <c r="B193" s="274"/>
      <c r="C193" s="274"/>
      <c r="D193" s="343"/>
      <c r="E193" s="275"/>
      <c r="F193" s="70"/>
      <c r="G193" s="115"/>
      <c r="H193" s="417"/>
      <c r="I193" s="157"/>
      <c r="J193" s="233"/>
      <c r="K193" s="416"/>
      <c r="L193" s="70"/>
      <c r="M193" s="134"/>
      <c r="N193" s="134"/>
      <c r="O193" s="134"/>
      <c r="P193" s="134"/>
      <c r="Q193" s="134"/>
      <c r="R193" s="134"/>
      <c r="S193" s="134"/>
      <c r="T193" s="134"/>
      <c r="U193" s="134"/>
      <c r="V193" s="134"/>
      <c r="W193" s="134"/>
      <c r="X193" s="134"/>
      <c r="Y193" s="134"/>
      <c r="Z193" s="134"/>
      <c r="AA193" s="135"/>
      <c r="AB193" s="135"/>
      <c r="AC193" s="135"/>
      <c r="AD193" s="135"/>
      <c r="AE193" s="135"/>
      <c r="AF193" s="135"/>
      <c r="AG193" s="135"/>
      <c r="AH193" s="135"/>
      <c r="AI193" s="135"/>
      <c r="AJ193" s="135"/>
      <c r="AK193" s="135"/>
      <c r="AL193" s="135"/>
      <c r="AM193" s="135"/>
      <c r="AN193" s="135"/>
      <c r="AO193" s="135"/>
      <c r="AP193" s="135"/>
      <c r="AQ193" s="135"/>
      <c r="AR193" s="135"/>
      <c r="AS193" s="135"/>
      <c r="AT193" s="135"/>
    </row>
    <row r="194" ht="15.75" customHeight="1">
      <c r="A194" s="278"/>
      <c r="B194" s="275"/>
      <c r="C194" s="275"/>
      <c r="D194" s="343"/>
      <c r="E194" s="274"/>
      <c r="F194" s="70"/>
      <c r="G194" s="115"/>
      <c r="H194" s="417"/>
      <c r="I194" s="157"/>
      <c r="J194" s="233"/>
      <c r="K194" s="416"/>
      <c r="L194" s="70"/>
      <c r="M194" s="134"/>
      <c r="N194" s="134"/>
      <c r="O194" s="134"/>
      <c r="P194" s="134"/>
      <c r="Q194" s="134"/>
      <c r="R194" s="134"/>
      <c r="S194" s="134"/>
      <c r="T194" s="134"/>
      <c r="U194" s="134"/>
      <c r="V194" s="134"/>
      <c r="W194" s="134"/>
      <c r="X194" s="134"/>
      <c r="Y194" s="134"/>
      <c r="Z194" s="134"/>
      <c r="AA194" s="135"/>
      <c r="AB194" s="135"/>
      <c r="AC194" s="135"/>
      <c r="AD194" s="135"/>
      <c r="AE194" s="135"/>
      <c r="AF194" s="135"/>
      <c r="AG194" s="135"/>
      <c r="AH194" s="135"/>
      <c r="AI194" s="135"/>
      <c r="AJ194" s="135"/>
      <c r="AK194" s="135"/>
      <c r="AL194" s="135"/>
      <c r="AM194" s="135"/>
      <c r="AN194" s="135"/>
      <c r="AO194" s="135"/>
      <c r="AP194" s="135"/>
      <c r="AQ194" s="135"/>
      <c r="AR194" s="135"/>
      <c r="AS194" s="135"/>
      <c r="AT194" s="135"/>
    </row>
    <row r="195" ht="15.75" customHeight="1">
      <c r="A195" s="278"/>
      <c r="B195" s="274"/>
      <c r="C195" s="275"/>
      <c r="D195" s="343"/>
      <c r="E195" s="274"/>
      <c r="F195" s="70"/>
      <c r="G195" s="115"/>
      <c r="H195" s="417"/>
      <c r="I195" s="157"/>
      <c r="J195" s="233"/>
      <c r="K195" s="416"/>
      <c r="L195" s="70"/>
      <c r="M195" s="134"/>
      <c r="N195" s="134"/>
      <c r="O195" s="134"/>
      <c r="P195" s="134"/>
      <c r="Q195" s="134"/>
      <c r="R195" s="134"/>
      <c r="S195" s="134"/>
      <c r="T195" s="134"/>
      <c r="U195" s="134"/>
      <c r="V195" s="134"/>
      <c r="W195" s="134"/>
      <c r="X195" s="134"/>
      <c r="Y195" s="134"/>
      <c r="Z195" s="134"/>
      <c r="AA195" s="135"/>
      <c r="AB195" s="135"/>
      <c r="AC195" s="135"/>
      <c r="AD195" s="135"/>
      <c r="AE195" s="135"/>
      <c r="AF195" s="135"/>
      <c r="AG195" s="135"/>
      <c r="AH195" s="135"/>
      <c r="AI195" s="135"/>
      <c r="AJ195" s="135"/>
      <c r="AK195" s="135"/>
      <c r="AL195" s="135"/>
      <c r="AM195" s="135"/>
      <c r="AN195" s="135"/>
      <c r="AO195" s="135"/>
      <c r="AP195" s="135"/>
      <c r="AQ195" s="135"/>
      <c r="AR195" s="135"/>
      <c r="AS195" s="135"/>
      <c r="AT195" s="135"/>
    </row>
    <row r="196" ht="15.75" customHeight="1">
      <c r="A196" s="347"/>
      <c r="B196" s="411"/>
      <c r="C196" s="6"/>
      <c r="D196" s="412"/>
      <c r="E196" s="199"/>
      <c r="F196" s="412"/>
      <c r="G196" s="412"/>
      <c r="H196" s="412"/>
      <c r="I196" s="171"/>
      <c r="J196" s="233"/>
      <c r="K196" s="350"/>
      <c r="L196" s="70"/>
      <c r="M196" s="134"/>
      <c r="N196" s="134"/>
      <c r="O196" s="134"/>
      <c r="P196" s="134"/>
      <c r="Q196" s="134"/>
      <c r="R196" s="134"/>
      <c r="S196" s="134"/>
      <c r="T196" s="134"/>
      <c r="U196" s="134"/>
      <c r="V196" s="134"/>
      <c r="W196" s="134"/>
      <c r="X196" s="134"/>
      <c r="Y196" s="134"/>
      <c r="Z196" s="134"/>
      <c r="AA196" s="135"/>
      <c r="AB196" s="135"/>
      <c r="AC196" s="135"/>
      <c r="AD196" s="135"/>
      <c r="AE196" s="135"/>
      <c r="AF196" s="135"/>
      <c r="AG196" s="135"/>
      <c r="AH196" s="135"/>
      <c r="AI196" s="135"/>
      <c r="AJ196" s="135"/>
      <c r="AK196" s="135"/>
      <c r="AL196" s="135"/>
      <c r="AM196" s="135"/>
      <c r="AN196" s="135"/>
      <c r="AO196" s="135"/>
      <c r="AP196" s="135"/>
      <c r="AQ196" s="135"/>
      <c r="AR196" s="135"/>
      <c r="AS196" s="135"/>
      <c r="AT196" s="135"/>
    </row>
    <row r="197" ht="15.75" customHeight="1">
      <c r="A197" s="287"/>
      <c r="B197" s="274"/>
      <c r="C197" s="274"/>
      <c r="D197" s="157"/>
      <c r="E197" s="274"/>
      <c r="F197" s="157"/>
      <c r="G197" s="228"/>
      <c r="H197" s="228"/>
      <c r="I197" s="157"/>
      <c r="J197" s="233"/>
      <c r="K197" s="356"/>
      <c r="L197" s="70"/>
      <c r="M197" s="134"/>
      <c r="N197" s="134"/>
      <c r="O197" s="134"/>
      <c r="P197" s="134"/>
      <c r="Q197" s="134"/>
      <c r="R197" s="134"/>
      <c r="S197" s="134"/>
      <c r="T197" s="134"/>
      <c r="U197" s="134"/>
      <c r="V197" s="134"/>
      <c r="W197" s="134"/>
      <c r="X197" s="134"/>
      <c r="Y197" s="134"/>
      <c r="Z197" s="134"/>
      <c r="AA197" s="135"/>
      <c r="AB197" s="135"/>
      <c r="AC197" s="135"/>
      <c r="AD197" s="135"/>
      <c r="AE197" s="135"/>
      <c r="AF197" s="135"/>
      <c r="AG197" s="135"/>
      <c r="AH197" s="135"/>
      <c r="AI197" s="135"/>
      <c r="AJ197" s="135"/>
      <c r="AK197" s="135"/>
      <c r="AL197" s="135"/>
      <c r="AM197" s="135"/>
      <c r="AN197" s="135"/>
      <c r="AO197" s="135"/>
      <c r="AP197" s="135"/>
      <c r="AQ197" s="135"/>
      <c r="AR197" s="135"/>
      <c r="AS197" s="135"/>
      <c r="AT197" s="135"/>
    </row>
    <row r="198" ht="15.75" customHeight="1">
      <c r="A198" s="287"/>
      <c r="B198" s="274"/>
      <c r="C198" s="274"/>
      <c r="D198" s="157"/>
      <c r="E198" s="274"/>
      <c r="F198" s="157"/>
      <c r="G198" s="228"/>
      <c r="H198" s="228"/>
      <c r="I198" s="157"/>
      <c r="J198" s="233"/>
      <c r="K198" s="356"/>
      <c r="L198" s="70"/>
      <c r="M198" s="134"/>
      <c r="N198" s="134"/>
      <c r="O198" s="134"/>
      <c r="P198" s="134"/>
      <c r="Q198" s="134"/>
      <c r="R198" s="134"/>
      <c r="S198" s="134"/>
      <c r="T198" s="134"/>
      <c r="U198" s="134"/>
      <c r="V198" s="134"/>
      <c r="W198" s="134"/>
      <c r="X198" s="134"/>
      <c r="Y198" s="134"/>
      <c r="Z198" s="134"/>
      <c r="AA198" s="135"/>
      <c r="AB198" s="135"/>
      <c r="AC198" s="135"/>
      <c r="AD198" s="135"/>
      <c r="AE198" s="135"/>
      <c r="AF198" s="135"/>
      <c r="AG198" s="135"/>
      <c r="AH198" s="135"/>
      <c r="AI198" s="135"/>
      <c r="AJ198" s="135"/>
      <c r="AK198" s="135"/>
      <c r="AL198" s="135"/>
      <c r="AM198" s="135"/>
      <c r="AN198" s="135"/>
      <c r="AO198" s="135"/>
      <c r="AP198" s="135"/>
      <c r="AQ198" s="135"/>
      <c r="AR198" s="135"/>
      <c r="AS198" s="135"/>
      <c r="AT198" s="135"/>
    </row>
    <row r="199" ht="15.75" customHeight="1">
      <c r="A199" s="287"/>
      <c r="B199" s="274"/>
      <c r="C199" s="274"/>
      <c r="D199" s="157"/>
      <c r="E199" s="274"/>
      <c r="F199" s="157"/>
      <c r="G199" s="228"/>
      <c r="H199" s="228"/>
      <c r="I199" s="157"/>
      <c r="J199" s="233"/>
      <c r="K199" s="356"/>
      <c r="L199" s="70"/>
      <c r="M199" s="134"/>
      <c r="N199" s="134"/>
      <c r="O199" s="134"/>
      <c r="P199" s="134"/>
      <c r="Q199" s="134"/>
      <c r="R199" s="134"/>
      <c r="S199" s="134"/>
      <c r="T199" s="134"/>
      <c r="U199" s="134"/>
      <c r="V199" s="134"/>
      <c r="W199" s="134"/>
      <c r="X199" s="134"/>
      <c r="Y199" s="134"/>
      <c r="Z199" s="134"/>
      <c r="AA199" s="135"/>
      <c r="AB199" s="135"/>
      <c r="AC199" s="135"/>
      <c r="AD199" s="135"/>
      <c r="AE199" s="135"/>
      <c r="AF199" s="135"/>
      <c r="AG199" s="135"/>
      <c r="AH199" s="135"/>
      <c r="AI199" s="135"/>
      <c r="AJ199" s="135"/>
      <c r="AK199" s="135"/>
      <c r="AL199" s="135"/>
      <c r="AM199" s="135"/>
      <c r="AN199" s="135"/>
      <c r="AO199" s="135"/>
      <c r="AP199" s="135"/>
      <c r="AQ199" s="135"/>
      <c r="AR199" s="135"/>
      <c r="AS199" s="135"/>
      <c r="AT199" s="135"/>
    </row>
    <row r="200" ht="15.75" customHeight="1">
      <c r="A200" s="287"/>
      <c r="B200" s="274"/>
      <c r="C200" s="274"/>
      <c r="D200" s="157"/>
      <c r="E200" s="274"/>
      <c r="F200" s="157"/>
      <c r="G200" s="228"/>
      <c r="H200" s="228"/>
      <c r="I200" s="157"/>
      <c r="J200" s="233"/>
      <c r="K200" s="356"/>
      <c r="L200" s="70"/>
      <c r="M200" s="134"/>
      <c r="N200" s="134"/>
      <c r="O200" s="134"/>
      <c r="P200" s="134"/>
      <c r="Q200" s="134"/>
      <c r="R200" s="134"/>
      <c r="S200" s="134"/>
      <c r="T200" s="134"/>
      <c r="U200" s="134"/>
      <c r="V200" s="134"/>
      <c r="W200" s="134"/>
      <c r="X200" s="134"/>
      <c r="Y200" s="134"/>
      <c r="Z200" s="134"/>
      <c r="AA200" s="135"/>
      <c r="AB200" s="135"/>
      <c r="AC200" s="135"/>
      <c r="AD200" s="135"/>
      <c r="AE200" s="135"/>
      <c r="AF200" s="135"/>
      <c r="AG200" s="135"/>
      <c r="AH200" s="135"/>
      <c r="AI200" s="135"/>
      <c r="AJ200" s="135"/>
      <c r="AK200" s="135"/>
      <c r="AL200" s="135"/>
      <c r="AM200" s="135"/>
      <c r="AN200" s="135"/>
      <c r="AO200" s="135"/>
      <c r="AP200" s="135"/>
      <c r="AQ200" s="135"/>
      <c r="AR200" s="135"/>
      <c r="AS200" s="135"/>
      <c r="AT200" s="135"/>
    </row>
    <row r="201" ht="15.75" customHeight="1">
      <c r="A201" s="287"/>
      <c r="B201" s="274"/>
      <c r="C201" s="274"/>
      <c r="D201" s="157"/>
      <c r="E201" s="274"/>
      <c r="F201" s="157"/>
      <c r="G201" s="228"/>
      <c r="H201" s="228"/>
      <c r="I201" s="157"/>
      <c r="J201" s="233"/>
      <c r="K201" s="356"/>
      <c r="L201" s="70"/>
      <c r="M201" s="134"/>
      <c r="N201" s="134"/>
      <c r="O201" s="134"/>
      <c r="P201" s="134"/>
      <c r="Q201" s="134"/>
      <c r="R201" s="134"/>
      <c r="S201" s="134"/>
      <c r="T201" s="134"/>
      <c r="U201" s="134"/>
      <c r="V201" s="134"/>
      <c r="W201" s="134"/>
      <c r="X201" s="134"/>
      <c r="Y201" s="134"/>
      <c r="Z201" s="134"/>
      <c r="AA201" s="135"/>
      <c r="AB201" s="135"/>
      <c r="AC201" s="135"/>
      <c r="AD201" s="135"/>
      <c r="AE201" s="135"/>
      <c r="AF201" s="135"/>
      <c r="AG201" s="135"/>
      <c r="AH201" s="135"/>
      <c r="AI201" s="135"/>
      <c r="AJ201" s="135"/>
      <c r="AK201" s="135"/>
      <c r="AL201" s="135"/>
      <c r="AM201" s="135"/>
      <c r="AN201" s="135"/>
      <c r="AO201" s="135"/>
      <c r="AP201" s="135"/>
      <c r="AQ201" s="135"/>
      <c r="AR201" s="135"/>
      <c r="AS201" s="135"/>
      <c r="AT201" s="135"/>
    </row>
    <row r="202" ht="15.75" customHeight="1">
      <c r="A202" s="287"/>
      <c r="B202" s="274"/>
      <c r="C202" s="274"/>
      <c r="D202" s="157"/>
      <c r="E202" s="274"/>
      <c r="F202" s="157"/>
      <c r="G202" s="228"/>
      <c r="H202" s="228"/>
      <c r="I202" s="157"/>
      <c r="J202" s="233"/>
      <c r="K202" s="356"/>
      <c r="L202" s="70"/>
      <c r="M202" s="134"/>
      <c r="N202" s="134"/>
      <c r="O202" s="134"/>
      <c r="P202" s="134"/>
      <c r="Q202" s="134"/>
      <c r="R202" s="134"/>
      <c r="S202" s="134"/>
      <c r="T202" s="134"/>
      <c r="U202" s="134"/>
      <c r="V202" s="134"/>
      <c r="W202" s="134"/>
      <c r="X202" s="134"/>
      <c r="Y202" s="134"/>
      <c r="Z202" s="134"/>
      <c r="AA202" s="135"/>
      <c r="AB202" s="135"/>
      <c r="AC202" s="135"/>
      <c r="AD202" s="135"/>
      <c r="AE202" s="135"/>
      <c r="AF202" s="135"/>
      <c r="AG202" s="135"/>
      <c r="AH202" s="135"/>
      <c r="AI202" s="135"/>
      <c r="AJ202" s="135"/>
      <c r="AK202" s="135"/>
      <c r="AL202" s="135"/>
      <c r="AM202" s="135"/>
      <c r="AN202" s="135"/>
      <c r="AO202" s="135"/>
      <c r="AP202" s="135"/>
      <c r="AQ202" s="135"/>
      <c r="AR202" s="135"/>
      <c r="AS202" s="135"/>
      <c r="AT202" s="135"/>
    </row>
    <row r="203" ht="15.75" customHeight="1">
      <c r="A203" s="287"/>
      <c r="B203" s="274"/>
      <c r="C203" s="274"/>
      <c r="D203" s="157"/>
      <c r="E203" s="274"/>
      <c r="F203" s="157"/>
      <c r="G203" s="228"/>
      <c r="H203" s="228"/>
      <c r="I203" s="157"/>
      <c r="J203" s="233"/>
      <c r="K203" s="356"/>
      <c r="L203" s="70"/>
      <c r="M203" s="134"/>
      <c r="N203" s="134"/>
      <c r="O203" s="134"/>
      <c r="P203" s="134"/>
      <c r="Q203" s="134"/>
      <c r="R203" s="134"/>
      <c r="S203" s="134"/>
      <c r="T203" s="134"/>
      <c r="U203" s="134"/>
      <c r="V203" s="134"/>
      <c r="W203" s="134"/>
      <c r="X203" s="134"/>
      <c r="Y203" s="134"/>
      <c r="Z203" s="134"/>
      <c r="AA203" s="135"/>
      <c r="AB203" s="135"/>
      <c r="AC203" s="135"/>
      <c r="AD203" s="135"/>
      <c r="AE203" s="135"/>
      <c r="AF203" s="135"/>
      <c r="AG203" s="135"/>
      <c r="AH203" s="135"/>
      <c r="AI203" s="135"/>
      <c r="AJ203" s="135"/>
      <c r="AK203" s="135"/>
      <c r="AL203" s="135"/>
      <c r="AM203" s="135"/>
      <c r="AN203" s="135"/>
      <c r="AO203" s="135"/>
      <c r="AP203" s="135"/>
      <c r="AQ203" s="135"/>
      <c r="AR203" s="135"/>
      <c r="AS203" s="135"/>
      <c r="AT203" s="135"/>
    </row>
    <row r="204" ht="15.75" customHeight="1">
      <c r="A204" s="287"/>
      <c r="B204" s="274"/>
      <c r="C204" s="274"/>
      <c r="D204" s="157"/>
      <c r="E204" s="274"/>
      <c r="F204" s="157"/>
      <c r="G204" s="228"/>
      <c r="H204" s="228"/>
      <c r="I204" s="157"/>
      <c r="J204" s="233"/>
      <c r="K204" s="356"/>
      <c r="L204" s="70"/>
      <c r="M204" s="134"/>
      <c r="N204" s="134"/>
      <c r="O204" s="134"/>
      <c r="P204" s="134"/>
      <c r="Q204" s="134"/>
      <c r="R204" s="134"/>
      <c r="S204" s="134"/>
      <c r="T204" s="134"/>
      <c r="U204" s="134"/>
      <c r="V204" s="134"/>
      <c r="W204" s="134"/>
      <c r="X204" s="134"/>
      <c r="Y204" s="134"/>
      <c r="Z204" s="134"/>
      <c r="AA204" s="135"/>
      <c r="AB204" s="135"/>
      <c r="AC204" s="135"/>
      <c r="AD204" s="135"/>
      <c r="AE204" s="135"/>
      <c r="AF204" s="135"/>
      <c r="AG204" s="135"/>
      <c r="AH204" s="135"/>
      <c r="AI204" s="135"/>
      <c r="AJ204" s="135"/>
      <c r="AK204" s="135"/>
      <c r="AL204" s="135"/>
      <c r="AM204" s="135"/>
      <c r="AN204" s="135"/>
      <c r="AO204" s="135"/>
      <c r="AP204" s="135"/>
      <c r="AQ204" s="135"/>
      <c r="AR204" s="135"/>
      <c r="AS204" s="135"/>
      <c r="AT204" s="135"/>
    </row>
    <row r="205" ht="15.75" customHeight="1">
      <c r="A205" s="287"/>
      <c r="B205" s="274"/>
      <c r="C205" s="274"/>
      <c r="D205" s="157"/>
      <c r="E205" s="274"/>
      <c r="F205" s="157"/>
      <c r="G205" s="228"/>
      <c r="H205" s="228"/>
      <c r="I205" s="157"/>
      <c r="J205" s="233"/>
      <c r="K205" s="410"/>
      <c r="L205" s="70"/>
      <c r="M205" s="134"/>
      <c r="N205" s="134"/>
      <c r="O205" s="134"/>
      <c r="P205" s="134"/>
      <c r="Q205" s="134"/>
      <c r="R205" s="134"/>
      <c r="S205" s="134"/>
      <c r="T205" s="134"/>
      <c r="U205" s="134"/>
      <c r="V205" s="134"/>
      <c r="W205" s="134"/>
      <c r="X205" s="134"/>
      <c r="Y205" s="134"/>
      <c r="Z205" s="134"/>
      <c r="AA205" s="135"/>
      <c r="AB205" s="135"/>
      <c r="AC205" s="135"/>
      <c r="AD205" s="135"/>
      <c r="AE205" s="135"/>
      <c r="AF205" s="135"/>
      <c r="AG205" s="135"/>
      <c r="AH205" s="135"/>
      <c r="AI205" s="135"/>
      <c r="AJ205" s="135"/>
      <c r="AK205" s="135"/>
      <c r="AL205" s="135"/>
      <c r="AM205" s="135"/>
      <c r="AN205" s="135"/>
      <c r="AO205" s="135"/>
      <c r="AP205" s="135"/>
      <c r="AQ205" s="135"/>
      <c r="AR205" s="135"/>
      <c r="AS205" s="135"/>
      <c r="AT205" s="135"/>
    </row>
    <row r="206" ht="15.75" customHeight="1">
      <c r="A206" s="287"/>
      <c r="B206" s="274"/>
      <c r="C206" s="274"/>
      <c r="D206" s="157"/>
      <c r="E206" s="274"/>
      <c r="F206" s="157"/>
      <c r="G206" s="228"/>
      <c r="H206" s="228"/>
      <c r="I206" s="157"/>
      <c r="J206" s="233"/>
      <c r="K206" s="410"/>
      <c r="L206" s="70"/>
      <c r="M206" s="134"/>
      <c r="N206" s="134"/>
      <c r="O206" s="134"/>
      <c r="P206" s="134"/>
      <c r="Q206" s="134"/>
      <c r="R206" s="134"/>
      <c r="S206" s="134"/>
      <c r="T206" s="134"/>
      <c r="U206" s="134"/>
      <c r="V206" s="134"/>
      <c r="W206" s="134"/>
      <c r="X206" s="134"/>
      <c r="Y206" s="134"/>
      <c r="Z206" s="134"/>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row>
    <row r="207" ht="15.75" customHeight="1">
      <c r="A207" s="287"/>
      <c r="B207" s="274"/>
      <c r="C207" s="274"/>
      <c r="D207" s="157"/>
      <c r="E207" s="274"/>
      <c r="F207" s="157"/>
      <c r="G207" s="228"/>
      <c r="H207" s="228"/>
      <c r="I207" s="157"/>
      <c r="J207" s="233"/>
      <c r="K207" s="356"/>
      <c r="L207" s="70"/>
      <c r="M207" s="134"/>
      <c r="N207" s="134"/>
      <c r="O207" s="134"/>
      <c r="P207" s="134"/>
      <c r="Q207" s="134"/>
      <c r="R207" s="134"/>
      <c r="S207" s="134"/>
      <c r="T207" s="134"/>
      <c r="U207" s="134"/>
      <c r="V207" s="134"/>
      <c r="W207" s="134"/>
      <c r="X207" s="134"/>
      <c r="Y207" s="134"/>
      <c r="Z207" s="134"/>
      <c r="AA207" s="135"/>
      <c r="AB207" s="135"/>
      <c r="AC207" s="135"/>
      <c r="AD207" s="135"/>
      <c r="AE207" s="135"/>
      <c r="AF207" s="135"/>
      <c r="AG207" s="135"/>
      <c r="AH207" s="135"/>
      <c r="AI207" s="135"/>
      <c r="AJ207" s="135"/>
      <c r="AK207" s="135"/>
      <c r="AL207" s="135"/>
      <c r="AM207" s="135"/>
      <c r="AN207" s="135"/>
      <c r="AO207" s="135"/>
      <c r="AP207" s="135"/>
      <c r="AQ207" s="135"/>
      <c r="AR207" s="135"/>
      <c r="AS207" s="135"/>
      <c r="AT207" s="135"/>
    </row>
    <row r="208" ht="15.75" customHeight="1">
      <c r="A208" s="287"/>
      <c r="B208" s="274"/>
      <c r="C208" s="274"/>
      <c r="D208" s="157"/>
      <c r="E208" s="274"/>
      <c r="F208" s="157"/>
      <c r="G208" s="228"/>
      <c r="H208" s="228"/>
      <c r="I208" s="157"/>
      <c r="J208" s="233"/>
      <c r="K208" s="356"/>
      <c r="L208" s="70"/>
      <c r="M208" s="134"/>
      <c r="N208" s="134"/>
      <c r="O208" s="134"/>
      <c r="P208" s="134"/>
      <c r="Q208" s="134"/>
      <c r="R208" s="134"/>
      <c r="S208" s="134"/>
      <c r="T208" s="134"/>
      <c r="U208" s="134"/>
      <c r="V208" s="134"/>
      <c r="W208" s="134"/>
      <c r="X208" s="134"/>
      <c r="Y208" s="134"/>
      <c r="Z208" s="134"/>
      <c r="AA208" s="135"/>
      <c r="AB208" s="135"/>
      <c r="AC208" s="135"/>
      <c r="AD208" s="135"/>
      <c r="AE208" s="135"/>
      <c r="AF208" s="135"/>
      <c r="AG208" s="135"/>
      <c r="AH208" s="135"/>
      <c r="AI208" s="135"/>
      <c r="AJ208" s="135"/>
      <c r="AK208" s="135"/>
      <c r="AL208" s="135"/>
      <c r="AM208" s="135"/>
      <c r="AN208" s="135"/>
      <c r="AO208" s="135"/>
      <c r="AP208" s="135"/>
      <c r="AQ208" s="135"/>
      <c r="AR208" s="135"/>
      <c r="AS208" s="135"/>
      <c r="AT208" s="135"/>
    </row>
    <row r="209" ht="15.75" customHeight="1">
      <c r="A209" s="287"/>
      <c r="B209" s="274"/>
      <c r="C209" s="274"/>
      <c r="D209" s="157"/>
      <c r="E209" s="274"/>
      <c r="F209" s="157"/>
      <c r="G209" s="228"/>
      <c r="H209" s="228"/>
      <c r="I209" s="157"/>
      <c r="J209" s="233"/>
      <c r="K209" s="356"/>
      <c r="L209" s="70"/>
      <c r="M209" s="134"/>
      <c r="N209" s="134"/>
      <c r="O209" s="134"/>
      <c r="P209" s="134"/>
      <c r="Q209" s="134"/>
      <c r="R209" s="134"/>
      <c r="S209" s="134"/>
      <c r="T209" s="134"/>
      <c r="U209" s="134"/>
      <c r="V209" s="134"/>
      <c r="W209" s="134"/>
      <c r="X209" s="134"/>
      <c r="Y209" s="134"/>
      <c r="Z209" s="134"/>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row>
    <row r="210" ht="15.75" customHeight="1">
      <c r="A210" s="287"/>
      <c r="B210" s="274"/>
      <c r="C210" s="274"/>
      <c r="D210" s="157"/>
      <c r="E210" s="274"/>
      <c r="F210" s="157"/>
      <c r="G210" s="228"/>
      <c r="H210" s="228"/>
      <c r="I210" s="157"/>
      <c r="J210" s="233"/>
      <c r="K210" s="356"/>
      <c r="L210" s="70"/>
      <c r="M210" s="134"/>
      <c r="N210" s="134"/>
      <c r="O210" s="134"/>
      <c r="P210" s="134"/>
      <c r="Q210" s="134"/>
      <c r="R210" s="134"/>
      <c r="S210" s="134"/>
      <c r="T210" s="134"/>
      <c r="U210" s="134"/>
      <c r="V210" s="134"/>
      <c r="W210" s="134"/>
      <c r="X210" s="134"/>
      <c r="Y210" s="134"/>
      <c r="Z210" s="134"/>
      <c r="AA210" s="135"/>
      <c r="AB210" s="135"/>
      <c r="AC210" s="135"/>
      <c r="AD210" s="135"/>
      <c r="AE210" s="135"/>
      <c r="AF210" s="135"/>
      <c r="AG210" s="135"/>
      <c r="AH210" s="135"/>
      <c r="AI210" s="135"/>
      <c r="AJ210" s="135"/>
      <c r="AK210" s="135"/>
      <c r="AL210" s="135"/>
      <c r="AM210" s="135"/>
      <c r="AN210" s="135"/>
      <c r="AO210" s="135"/>
      <c r="AP210" s="135"/>
      <c r="AQ210" s="135"/>
      <c r="AR210" s="135"/>
      <c r="AS210" s="135"/>
      <c r="AT210" s="135"/>
    </row>
    <row r="211" ht="15.75" customHeight="1">
      <c r="A211" s="287"/>
      <c r="B211" s="274"/>
      <c r="C211" s="274"/>
      <c r="D211" s="157"/>
      <c r="E211" s="274"/>
      <c r="F211" s="157"/>
      <c r="G211" s="228"/>
      <c r="H211" s="228"/>
      <c r="I211" s="157"/>
      <c r="J211" s="233"/>
      <c r="K211" s="356"/>
      <c r="L211" s="70"/>
      <c r="M211" s="134"/>
      <c r="N211" s="134"/>
      <c r="O211" s="134"/>
      <c r="P211" s="134"/>
      <c r="Q211" s="134"/>
      <c r="R211" s="134"/>
      <c r="S211" s="134"/>
      <c r="T211" s="134"/>
      <c r="U211" s="134"/>
      <c r="V211" s="134"/>
      <c r="W211" s="134"/>
      <c r="X211" s="134"/>
      <c r="Y211" s="134"/>
      <c r="Z211" s="134"/>
      <c r="AA211" s="135"/>
      <c r="AB211" s="135"/>
      <c r="AC211" s="135"/>
      <c r="AD211" s="135"/>
      <c r="AE211" s="135"/>
      <c r="AF211" s="135"/>
      <c r="AG211" s="135"/>
      <c r="AH211" s="135"/>
      <c r="AI211" s="135"/>
      <c r="AJ211" s="135"/>
      <c r="AK211" s="135"/>
      <c r="AL211" s="135"/>
      <c r="AM211" s="135"/>
      <c r="AN211" s="135"/>
      <c r="AO211" s="135"/>
      <c r="AP211" s="135"/>
      <c r="AQ211" s="135"/>
      <c r="AR211" s="135"/>
      <c r="AS211" s="135"/>
      <c r="AT211" s="135"/>
    </row>
    <row r="212" ht="15.75" customHeight="1">
      <c r="A212" s="287"/>
      <c r="B212" s="285"/>
      <c r="C212" s="274"/>
      <c r="D212" s="157"/>
      <c r="E212" s="274"/>
      <c r="F212" s="157"/>
      <c r="G212" s="157"/>
      <c r="H212" s="157"/>
      <c r="I212" s="157"/>
      <c r="J212" s="233"/>
      <c r="K212" s="410"/>
      <c r="L212" s="70"/>
      <c r="M212" s="134"/>
      <c r="N212" s="134"/>
      <c r="O212" s="134"/>
      <c r="P212" s="134"/>
      <c r="Q212" s="134"/>
      <c r="R212" s="134"/>
      <c r="S212" s="134"/>
      <c r="T212" s="134"/>
      <c r="U212" s="134"/>
      <c r="V212" s="134"/>
      <c r="W212" s="134"/>
      <c r="X212" s="134"/>
      <c r="Y212" s="134"/>
      <c r="Z212" s="134"/>
      <c r="AA212" s="135"/>
      <c r="AB212" s="135"/>
      <c r="AC212" s="135"/>
      <c r="AD212" s="135"/>
      <c r="AE212" s="135"/>
      <c r="AF212" s="135"/>
      <c r="AG212" s="135"/>
      <c r="AH212" s="135"/>
      <c r="AI212" s="135"/>
      <c r="AJ212" s="135"/>
      <c r="AK212" s="135"/>
      <c r="AL212" s="135"/>
      <c r="AM212" s="135"/>
      <c r="AN212" s="135"/>
      <c r="AO212" s="135"/>
      <c r="AP212" s="135"/>
      <c r="AQ212" s="135"/>
      <c r="AR212" s="135"/>
      <c r="AS212" s="135"/>
      <c r="AT212" s="135"/>
    </row>
    <row r="213" ht="15.75" customHeight="1">
      <c r="A213" s="70"/>
      <c r="B213" s="284"/>
      <c r="C213" s="275"/>
      <c r="D213" s="157"/>
      <c r="E213" s="275"/>
      <c r="F213" s="157"/>
      <c r="G213" s="157"/>
      <c r="H213" s="157"/>
      <c r="I213" s="157"/>
      <c r="J213" s="233"/>
      <c r="K213" s="356"/>
      <c r="L213" s="70"/>
      <c r="M213" s="134"/>
      <c r="N213" s="134"/>
      <c r="O213" s="134"/>
      <c r="P213" s="134"/>
      <c r="Q213" s="134"/>
      <c r="R213" s="134"/>
      <c r="S213" s="134"/>
      <c r="T213" s="134"/>
      <c r="U213" s="134"/>
      <c r="V213" s="134"/>
      <c r="W213" s="134"/>
      <c r="X213" s="134"/>
      <c r="Y213" s="134"/>
      <c r="Z213" s="134"/>
      <c r="AA213" s="135"/>
      <c r="AB213" s="135"/>
      <c r="AC213" s="135"/>
      <c r="AD213" s="135"/>
      <c r="AE213" s="135"/>
      <c r="AF213" s="135"/>
      <c r="AG213" s="135"/>
      <c r="AH213" s="135"/>
      <c r="AI213" s="135"/>
      <c r="AJ213" s="135"/>
      <c r="AK213" s="135"/>
      <c r="AL213" s="135"/>
      <c r="AM213" s="135"/>
      <c r="AN213" s="135"/>
      <c r="AO213" s="135"/>
      <c r="AP213" s="135"/>
      <c r="AQ213" s="135"/>
      <c r="AR213" s="135"/>
      <c r="AS213" s="135"/>
      <c r="AT213" s="135"/>
    </row>
    <row r="214" ht="15.75" customHeight="1">
      <c r="A214" s="287"/>
      <c r="B214" s="285"/>
      <c r="C214" s="274"/>
      <c r="D214" s="157"/>
      <c r="E214" s="274"/>
      <c r="F214" s="157"/>
      <c r="G214" s="157"/>
      <c r="H214" s="157"/>
      <c r="I214" s="157"/>
      <c r="J214" s="233"/>
      <c r="K214" s="410"/>
      <c r="L214" s="70"/>
      <c r="M214" s="134"/>
      <c r="N214" s="134"/>
      <c r="O214" s="134"/>
      <c r="P214" s="134"/>
      <c r="Q214" s="134"/>
      <c r="R214" s="134"/>
      <c r="S214" s="134"/>
      <c r="T214" s="134"/>
      <c r="U214" s="134"/>
      <c r="V214" s="134"/>
      <c r="W214" s="134"/>
      <c r="X214" s="134"/>
      <c r="Y214" s="134"/>
      <c r="Z214" s="134"/>
      <c r="AA214" s="135"/>
      <c r="AB214" s="135"/>
      <c r="AC214" s="135"/>
      <c r="AD214" s="135"/>
      <c r="AE214" s="135"/>
      <c r="AF214" s="135"/>
      <c r="AG214" s="135"/>
      <c r="AH214" s="135"/>
      <c r="AI214" s="135"/>
      <c r="AJ214" s="135"/>
      <c r="AK214" s="135"/>
      <c r="AL214" s="135"/>
      <c r="AM214" s="135"/>
      <c r="AN214" s="135"/>
      <c r="AO214" s="135"/>
      <c r="AP214" s="135"/>
      <c r="AQ214" s="135"/>
      <c r="AR214" s="135"/>
      <c r="AS214" s="135"/>
      <c r="AT214" s="135"/>
    </row>
    <row r="215" ht="15.75" customHeight="1">
      <c r="A215" s="287"/>
      <c r="B215" s="274"/>
      <c r="C215" s="274"/>
      <c r="D215" s="157"/>
      <c r="E215" s="274"/>
      <c r="F215" s="157"/>
      <c r="G215" s="157"/>
      <c r="H215" s="157"/>
      <c r="I215" s="157"/>
      <c r="J215" s="233"/>
      <c r="K215" s="410"/>
      <c r="L215" s="70"/>
      <c r="M215" s="134"/>
      <c r="N215" s="134"/>
      <c r="O215" s="134"/>
      <c r="P215" s="134"/>
      <c r="Q215" s="134"/>
      <c r="R215" s="134"/>
      <c r="S215" s="134"/>
      <c r="T215" s="134"/>
      <c r="U215" s="134"/>
      <c r="V215" s="134"/>
      <c r="W215" s="134"/>
      <c r="X215" s="134"/>
      <c r="Y215" s="134"/>
      <c r="Z215" s="134"/>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row>
    <row r="216" ht="15.75" customHeight="1">
      <c r="A216" s="287"/>
      <c r="B216" s="274"/>
      <c r="C216" s="274"/>
      <c r="D216" s="157"/>
      <c r="E216" s="274"/>
      <c r="F216" s="157"/>
      <c r="G216" s="228"/>
      <c r="H216" s="418"/>
      <c r="I216" s="157"/>
      <c r="J216" s="233"/>
      <c r="K216" s="356"/>
      <c r="L216" s="70"/>
      <c r="M216" s="134"/>
      <c r="N216" s="134"/>
      <c r="O216" s="134"/>
      <c r="P216" s="134"/>
      <c r="Q216" s="134"/>
      <c r="R216" s="134"/>
      <c r="S216" s="134"/>
      <c r="T216" s="134"/>
      <c r="U216" s="134"/>
      <c r="V216" s="134"/>
      <c r="W216" s="134"/>
      <c r="X216" s="134"/>
      <c r="Y216" s="134"/>
      <c r="Z216" s="134"/>
      <c r="AA216" s="135"/>
      <c r="AB216" s="135"/>
      <c r="AC216" s="135"/>
      <c r="AD216" s="135"/>
      <c r="AE216" s="135"/>
      <c r="AF216" s="135"/>
      <c r="AG216" s="135"/>
      <c r="AH216" s="135"/>
      <c r="AI216" s="135"/>
      <c r="AJ216" s="135"/>
      <c r="AK216" s="135"/>
      <c r="AL216" s="135"/>
      <c r="AM216" s="135"/>
      <c r="AN216" s="135"/>
      <c r="AO216" s="135"/>
      <c r="AP216" s="135"/>
      <c r="AQ216" s="135"/>
      <c r="AR216" s="135"/>
      <c r="AS216" s="135"/>
      <c r="AT216" s="135"/>
    </row>
    <row r="217" ht="15.75" customHeight="1">
      <c r="A217" s="287"/>
      <c r="B217" s="419"/>
      <c r="C217" s="274"/>
      <c r="D217" s="157"/>
      <c r="E217" s="274"/>
      <c r="F217" s="157"/>
      <c r="G217" s="228"/>
      <c r="H217" s="228"/>
      <c r="I217" s="157"/>
      <c r="J217" s="233"/>
      <c r="K217" s="356"/>
      <c r="L217" s="70"/>
      <c r="M217" s="134"/>
      <c r="N217" s="134"/>
      <c r="O217" s="134"/>
      <c r="P217" s="134"/>
      <c r="Q217" s="134"/>
      <c r="R217" s="134"/>
      <c r="S217" s="134"/>
      <c r="T217" s="134"/>
      <c r="U217" s="134"/>
      <c r="V217" s="134"/>
      <c r="W217" s="134"/>
      <c r="X217" s="134"/>
      <c r="Y217" s="134"/>
      <c r="Z217" s="134"/>
      <c r="AA217" s="135"/>
      <c r="AB217" s="135"/>
      <c r="AC217" s="135"/>
      <c r="AD217" s="135"/>
      <c r="AE217" s="135"/>
      <c r="AF217" s="135"/>
      <c r="AG217" s="135"/>
      <c r="AH217" s="135"/>
      <c r="AI217" s="135"/>
      <c r="AJ217" s="135"/>
      <c r="AK217" s="135"/>
      <c r="AL217" s="135"/>
      <c r="AM217" s="135"/>
      <c r="AN217" s="135"/>
      <c r="AO217" s="135"/>
      <c r="AP217" s="135"/>
      <c r="AQ217" s="135"/>
      <c r="AR217" s="135"/>
      <c r="AS217" s="135"/>
      <c r="AT217" s="135"/>
    </row>
    <row r="218" ht="15.75" customHeight="1">
      <c r="A218" s="287"/>
      <c r="B218" s="284"/>
      <c r="C218" s="274"/>
      <c r="D218" s="157"/>
      <c r="E218" s="274"/>
      <c r="F218" s="157"/>
      <c r="G218" s="228"/>
      <c r="H218" s="228"/>
      <c r="I218" s="157"/>
      <c r="J218" s="233"/>
      <c r="K218" s="356"/>
      <c r="L218" s="70"/>
      <c r="M218" s="134"/>
      <c r="N218" s="134"/>
      <c r="O218" s="134"/>
      <c r="P218" s="134"/>
      <c r="Q218" s="134"/>
      <c r="R218" s="134"/>
      <c r="S218" s="134"/>
      <c r="T218" s="134"/>
      <c r="U218" s="134"/>
      <c r="V218" s="134"/>
      <c r="W218" s="134"/>
      <c r="X218" s="134"/>
      <c r="Y218" s="134"/>
      <c r="Z218" s="134"/>
      <c r="AA218" s="135"/>
      <c r="AB218" s="135"/>
      <c r="AC218" s="135"/>
      <c r="AD218" s="135"/>
      <c r="AE218" s="135"/>
      <c r="AF218" s="135"/>
      <c r="AG218" s="135"/>
      <c r="AH218" s="135"/>
      <c r="AI218" s="135"/>
      <c r="AJ218" s="135"/>
      <c r="AK218" s="135"/>
      <c r="AL218" s="135"/>
      <c r="AM218" s="135"/>
      <c r="AN218" s="135"/>
      <c r="AO218" s="135"/>
      <c r="AP218" s="135"/>
      <c r="AQ218" s="135"/>
      <c r="AR218" s="135"/>
      <c r="AS218" s="135"/>
      <c r="AT218" s="135"/>
    </row>
    <row r="219" ht="15.75" customHeight="1">
      <c r="A219" s="287"/>
      <c r="B219" s="419"/>
      <c r="C219" s="274"/>
      <c r="D219" s="157"/>
      <c r="E219" s="274"/>
      <c r="F219" s="157"/>
      <c r="G219" s="228"/>
      <c r="H219" s="228"/>
      <c r="I219" s="157"/>
      <c r="J219" s="233"/>
      <c r="K219" s="356"/>
      <c r="L219" s="70"/>
      <c r="M219" s="134"/>
      <c r="N219" s="134"/>
      <c r="O219" s="134"/>
      <c r="P219" s="134"/>
      <c r="Q219" s="134"/>
      <c r="R219" s="134"/>
      <c r="S219" s="134"/>
      <c r="T219" s="134"/>
      <c r="U219" s="134"/>
      <c r="V219" s="134"/>
      <c r="W219" s="134"/>
      <c r="X219" s="134"/>
      <c r="Y219" s="134"/>
      <c r="Z219" s="134"/>
      <c r="AA219" s="135"/>
      <c r="AB219" s="135"/>
      <c r="AC219" s="135"/>
      <c r="AD219" s="135"/>
      <c r="AE219" s="135"/>
      <c r="AF219" s="135"/>
      <c r="AG219" s="135"/>
      <c r="AH219" s="135"/>
      <c r="AI219" s="135"/>
      <c r="AJ219" s="135"/>
      <c r="AK219" s="135"/>
      <c r="AL219" s="135"/>
      <c r="AM219" s="135"/>
      <c r="AN219" s="135"/>
      <c r="AO219" s="135"/>
      <c r="AP219" s="135"/>
      <c r="AQ219" s="135"/>
      <c r="AR219" s="135"/>
      <c r="AS219" s="135"/>
      <c r="AT219" s="135"/>
    </row>
    <row r="220" ht="15.75" customHeight="1">
      <c r="A220" s="287"/>
      <c r="B220" s="284"/>
      <c r="C220" s="274"/>
      <c r="D220" s="157"/>
      <c r="E220" s="274"/>
      <c r="F220" s="157"/>
      <c r="G220" s="228"/>
      <c r="H220" s="228"/>
      <c r="I220" s="157"/>
      <c r="J220" s="233"/>
      <c r="K220" s="356"/>
      <c r="L220" s="70"/>
      <c r="M220" s="134"/>
      <c r="N220" s="134"/>
      <c r="O220" s="134"/>
      <c r="P220" s="134"/>
      <c r="Q220" s="134"/>
      <c r="R220" s="134"/>
      <c r="S220" s="134"/>
      <c r="T220" s="134"/>
      <c r="U220" s="134"/>
      <c r="V220" s="134"/>
      <c r="W220" s="134"/>
      <c r="X220" s="134"/>
      <c r="Y220" s="134"/>
      <c r="Z220" s="134"/>
      <c r="AA220" s="135"/>
      <c r="AB220" s="135"/>
      <c r="AC220" s="135"/>
      <c r="AD220" s="135"/>
      <c r="AE220" s="135"/>
      <c r="AF220" s="135"/>
      <c r="AG220" s="135"/>
      <c r="AH220" s="135"/>
      <c r="AI220" s="135"/>
      <c r="AJ220" s="135"/>
      <c r="AK220" s="135"/>
      <c r="AL220" s="135"/>
      <c r="AM220" s="135"/>
      <c r="AN220" s="135"/>
      <c r="AO220" s="135"/>
      <c r="AP220" s="135"/>
      <c r="AQ220" s="135"/>
      <c r="AR220" s="135"/>
      <c r="AS220" s="135"/>
      <c r="AT220" s="135"/>
    </row>
    <row r="221" ht="15.75" customHeight="1">
      <c r="A221" s="287"/>
      <c r="B221" s="274"/>
      <c r="C221" s="274"/>
      <c r="D221" s="157"/>
      <c r="E221" s="274"/>
      <c r="F221" s="157"/>
      <c r="G221" s="228"/>
      <c r="H221" s="228"/>
      <c r="I221" s="157"/>
      <c r="J221" s="233"/>
      <c r="K221" s="356"/>
      <c r="L221" s="70"/>
      <c r="M221" s="134"/>
      <c r="N221" s="134"/>
      <c r="O221" s="134"/>
      <c r="P221" s="134"/>
      <c r="Q221" s="134"/>
      <c r="R221" s="134"/>
      <c r="S221" s="134"/>
      <c r="T221" s="134"/>
      <c r="U221" s="134"/>
      <c r="V221" s="134"/>
      <c r="W221" s="134"/>
      <c r="X221" s="134"/>
      <c r="Y221" s="134"/>
      <c r="Z221" s="134"/>
      <c r="AA221" s="135"/>
      <c r="AB221" s="135"/>
      <c r="AC221" s="135"/>
      <c r="AD221" s="135"/>
      <c r="AE221" s="135"/>
      <c r="AF221" s="135"/>
      <c r="AG221" s="135"/>
      <c r="AH221" s="135"/>
      <c r="AI221" s="135"/>
      <c r="AJ221" s="135"/>
      <c r="AK221" s="135"/>
      <c r="AL221" s="135"/>
      <c r="AM221" s="135"/>
      <c r="AN221" s="135"/>
      <c r="AO221" s="135"/>
      <c r="AP221" s="135"/>
      <c r="AQ221" s="135"/>
      <c r="AR221" s="135"/>
      <c r="AS221" s="135"/>
      <c r="AT221" s="135"/>
    </row>
    <row r="222" ht="15.75" customHeight="1">
      <c r="A222" s="287"/>
      <c r="B222" s="274"/>
      <c r="C222" s="274"/>
      <c r="D222" s="157"/>
      <c r="E222" s="274"/>
      <c r="F222" s="157"/>
      <c r="G222" s="228"/>
      <c r="H222" s="228"/>
      <c r="I222" s="157"/>
      <c r="J222" s="233"/>
      <c r="K222" s="356"/>
      <c r="L222" s="70"/>
      <c r="M222" s="134"/>
      <c r="N222" s="134"/>
      <c r="O222" s="134"/>
      <c r="P222" s="134"/>
      <c r="Q222" s="134"/>
      <c r="R222" s="134"/>
      <c r="S222" s="134"/>
      <c r="T222" s="134"/>
      <c r="U222" s="134"/>
      <c r="V222" s="134"/>
      <c r="W222" s="134"/>
      <c r="X222" s="134"/>
      <c r="Y222" s="134"/>
      <c r="Z222" s="134"/>
      <c r="AA222" s="135"/>
      <c r="AB222" s="135"/>
      <c r="AC222" s="135"/>
      <c r="AD222" s="135"/>
      <c r="AE222" s="135"/>
      <c r="AF222" s="135"/>
      <c r="AG222" s="135"/>
      <c r="AH222" s="135"/>
      <c r="AI222" s="135"/>
      <c r="AJ222" s="135"/>
      <c r="AK222" s="135"/>
      <c r="AL222" s="135"/>
      <c r="AM222" s="135"/>
      <c r="AN222" s="135"/>
      <c r="AO222" s="135"/>
      <c r="AP222" s="135"/>
      <c r="AQ222" s="135"/>
      <c r="AR222" s="135"/>
      <c r="AS222" s="135"/>
      <c r="AT222" s="135"/>
    </row>
    <row r="223" ht="15.75" customHeight="1">
      <c r="A223" s="287"/>
      <c r="B223" s="274"/>
      <c r="C223" s="275"/>
      <c r="D223" s="157"/>
      <c r="E223" s="274"/>
      <c r="F223" s="157"/>
      <c r="G223" s="228"/>
      <c r="H223" s="228"/>
      <c r="I223" s="157"/>
      <c r="J223" s="233"/>
      <c r="K223" s="356"/>
      <c r="L223" s="70"/>
      <c r="M223" s="134"/>
      <c r="N223" s="134"/>
      <c r="O223" s="134"/>
      <c r="P223" s="134"/>
      <c r="Q223" s="134"/>
      <c r="R223" s="134"/>
      <c r="S223" s="134"/>
      <c r="T223" s="134"/>
      <c r="U223" s="134"/>
      <c r="V223" s="134"/>
      <c r="W223" s="134"/>
      <c r="X223" s="134"/>
      <c r="Y223" s="134"/>
      <c r="Z223" s="134"/>
      <c r="AA223" s="135"/>
      <c r="AB223" s="135"/>
      <c r="AC223" s="135"/>
      <c r="AD223" s="135"/>
      <c r="AE223" s="135"/>
      <c r="AF223" s="135"/>
      <c r="AG223" s="135"/>
      <c r="AH223" s="135"/>
      <c r="AI223" s="135"/>
      <c r="AJ223" s="135"/>
      <c r="AK223" s="135"/>
      <c r="AL223" s="135"/>
      <c r="AM223" s="135"/>
      <c r="AN223" s="135"/>
      <c r="AO223" s="135"/>
      <c r="AP223" s="135"/>
      <c r="AQ223" s="135"/>
      <c r="AR223" s="135"/>
      <c r="AS223" s="135"/>
      <c r="AT223" s="135"/>
    </row>
    <row r="224" ht="15.75" customHeight="1">
      <c r="A224" s="287"/>
      <c r="B224" s="274"/>
      <c r="C224" s="274"/>
      <c r="D224" s="157"/>
      <c r="E224" s="274"/>
      <c r="F224" s="157"/>
      <c r="G224" s="228"/>
      <c r="H224" s="228"/>
      <c r="I224" s="157"/>
      <c r="J224" s="233"/>
      <c r="K224" s="356"/>
      <c r="L224" s="70"/>
      <c r="M224" s="134"/>
      <c r="N224" s="134"/>
      <c r="O224" s="134"/>
      <c r="P224" s="134"/>
      <c r="Q224" s="134"/>
      <c r="R224" s="134"/>
      <c r="S224" s="134"/>
      <c r="T224" s="134"/>
      <c r="U224" s="134"/>
      <c r="V224" s="134"/>
      <c r="W224" s="134"/>
      <c r="X224" s="134"/>
      <c r="Y224" s="134"/>
      <c r="Z224" s="134"/>
      <c r="AA224" s="135"/>
      <c r="AB224" s="135"/>
      <c r="AC224" s="135"/>
      <c r="AD224" s="135"/>
      <c r="AE224" s="135"/>
      <c r="AF224" s="135"/>
      <c r="AG224" s="135"/>
      <c r="AH224" s="135"/>
      <c r="AI224" s="135"/>
      <c r="AJ224" s="135"/>
      <c r="AK224" s="135"/>
      <c r="AL224" s="135"/>
      <c r="AM224" s="135"/>
      <c r="AN224" s="135"/>
      <c r="AO224" s="135"/>
      <c r="AP224" s="135"/>
      <c r="AQ224" s="135"/>
      <c r="AR224" s="135"/>
      <c r="AS224" s="135"/>
      <c r="AT224" s="135"/>
    </row>
    <row r="225" ht="15.75" customHeight="1">
      <c r="A225" s="287"/>
      <c r="B225" s="274"/>
      <c r="C225" s="274"/>
      <c r="D225" s="157"/>
      <c r="E225" s="274"/>
      <c r="F225" s="157"/>
      <c r="G225" s="228"/>
      <c r="H225" s="228"/>
      <c r="I225" s="157"/>
      <c r="J225" s="233"/>
      <c r="K225" s="356"/>
      <c r="L225" s="70"/>
      <c r="M225" s="134"/>
      <c r="N225" s="134"/>
      <c r="O225" s="134"/>
      <c r="P225" s="134"/>
      <c r="Q225" s="134"/>
      <c r="R225" s="134"/>
      <c r="S225" s="134"/>
      <c r="T225" s="134"/>
      <c r="U225" s="134"/>
      <c r="V225" s="134"/>
      <c r="W225" s="134"/>
      <c r="X225" s="134"/>
      <c r="Y225" s="134"/>
      <c r="Z225" s="134"/>
      <c r="AA225" s="135"/>
      <c r="AB225" s="135"/>
      <c r="AC225" s="135"/>
      <c r="AD225" s="135"/>
      <c r="AE225" s="135"/>
      <c r="AF225" s="135"/>
      <c r="AG225" s="135"/>
      <c r="AH225" s="135"/>
      <c r="AI225" s="135"/>
      <c r="AJ225" s="135"/>
      <c r="AK225" s="135"/>
      <c r="AL225" s="135"/>
      <c r="AM225" s="135"/>
      <c r="AN225" s="135"/>
      <c r="AO225" s="135"/>
      <c r="AP225" s="135"/>
      <c r="AQ225" s="135"/>
      <c r="AR225" s="135"/>
      <c r="AS225" s="135"/>
      <c r="AT225" s="135"/>
    </row>
    <row r="226" ht="15.75" customHeight="1">
      <c r="A226" s="287"/>
      <c r="B226" s="274"/>
      <c r="C226" s="274"/>
      <c r="D226" s="157"/>
      <c r="E226" s="274"/>
      <c r="F226" s="157"/>
      <c r="G226" s="228"/>
      <c r="H226" s="228"/>
      <c r="I226" s="157"/>
      <c r="J226" s="233"/>
      <c r="K226" s="356"/>
      <c r="L226" s="70"/>
      <c r="M226" s="134"/>
      <c r="N226" s="134"/>
      <c r="O226" s="134"/>
      <c r="P226" s="134"/>
      <c r="Q226" s="134"/>
      <c r="R226" s="134"/>
      <c r="S226" s="134"/>
      <c r="T226" s="134"/>
      <c r="U226" s="134"/>
      <c r="V226" s="134"/>
      <c r="W226" s="134"/>
      <c r="X226" s="134"/>
      <c r="Y226" s="134"/>
      <c r="Z226" s="134"/>
      <c r="AA226" s="135"/>
      <c r="AB226" s="135"/>
      <c r="AC226" s="135"/>
      <c r="AD226" s="135"/>
      <c r="AE226" s="135"/>
      <c r="AF226" s="135"/>
      <c r="AG226" s="135"/>
      <c r="AH226" s="135"/>
      <c r="AI226" s="135"/>
      <c r="AJ226" s="135"/>
      <c r="AK226" s="135"/>
      <c r="AL226" s="135"/>
      <c r="AM226" s="135"/>
      <c r="AN226" s="135"/>
      <c r="AO226" s="135"/>
      <c r="AP226" s="135"/>
      <c r="AQ226" s="135"/>
      <c r="AR226" s="135"/>
      <c r="AS226" s="135"/>
      <c r="AT226" s="135"/>
    </row>
    <row r="227" ht="15.75" customHeight="1">
      <c r="A227" s="287"/>
      <c r="B227" s="274"/>
      <c r="C227" s="275"/>
      <c r="D227" s="157"/>
      <c r="E227" s="274"/>
      <c r="F227" s="157"/>
      <c r="G227" s="228"/>
      <c r="H227" s="228"/>
      <c r="I227" s="157"/>
      <c r="J227" s="233"/>
      <c r="K227" s="356"/>
      <c r="L227" s="70"/>
      <c r="M227" s="134"/>
      <c r="N227" s="134"/>
      <c r="O227" s="134"/>
      <c r="P227" s="134"/>
      <c r="Q227" s="134"/>
      <c r="R227" s="134"/>
      <c r="S227" s="134"/>
      <c r="T227" s="134"/>
      <c r="U227" s="134"/>
      <c r="V227" s="134"/>
      <c r="W227" s="134"/>
      <c r="X227" s="134"/>
      <c r="Y227" s="134"/>
      <c r="Z227" s="134"/>
      <c r="AA227" s="135"/>
      <c r="AB227" s="135"/>
      <c r="AC227" s="135"/>
      <c r="AD227" s="135"/>
      <c r="AE227" s="135"/>
      <c r="AF227" s="135"/>
      <c r="AG227" s="135"/>
      <c r="AH227" s="135"/>
      <c r="AI227" s="135"/>
      <c r="AJ227" s="135"/>
      <c r="AK227" s="135"/>
      <c r="AL227" s="135"/>
      <c r="AM227" s="135"/>
      <c r="AN227" s="135"/>
      <c r="AO227" s="135"/>
      <c r="AP227" s="135"/>
      <c r="AQ227" s="135"/>
      <c r="AR227" s="135"/>
      <c r="AS227" s="135"/>
      <c r="AT227" s="135"/>
    </row>
    <row r="228" ht="15.75" customHeight="1">
      <c r="A228" s="287"/>
      <c r="B228" s="274"/>
      <c r="C228" s="275"/>
      <c r="D228" s="157"/>
      <c r="E228" s="274"/>
      <c r="F228" s="157"/>
      <c r="G228" s="228"/>
      <c r="H228" s="228"/>
      <c r="I228" s="157"/>
      <c r="J228" s="233"/>
      <c r="K228" s="356"/>
      <c r="L228" s="70"/>
      <c r="M228" s="134"/>
      <c r="N228" s="134"/>
      <c r="O228" s="134"/>
      <c r="P228" s="134"/>
      <c r="Q228" s="134"/>
      <c r="R228" s="134"/>
      <c r="S228" s="134"/>
      <c r="T228" s="134"/>
      <c r="U228" s="134"/>
      <c r="V228" s="134"/>
      <c r="W228" s="134"/>
      <c r="X228" s="134"/>
      <c r="Y228" s="134"/>
      <c r="Z228" s="134"/>
      <c r="AA228" s="135"/>
      <c r="AB228" s="135"/>
      <c r="AC228" s="135"/>
      <c r="AD228" s="135"/>
      <c r="AE228" s="135"/>
      <c r="AF228" s="135"/>
      <c r="AG228" s="135"/>
      <c r="AH228" s="135"/>
      <c r="AI228" s="135"/>
      <c r="AJ228" s="135"/>
      <c r="AK228" s="135"/>
      <c r="AL228" s="135"/>
      <c r="AM228" s="135"/>
      <c r="AN228" s="135"/>
      <c r="AO228" s="135"/>
      <c r="AP228" s="135"/>
      <c r="AQ228" s="135"/>
      <c r="AR228" s="135"/>
      <c r="AS228" s="135"/>
      <c r="AT228" s="135"/>
    </row>
    <row r="229" ht="15.75" customHeight="1">
      <c r="A229" s="287"/>
      <c r="B229" s="274"/>
      <c r="C229" s="275"/>
      <c r="D229" s="157"/>
      <c r="E229" s="274"/>
      <c r="F229" s="157"/>
      <c r="G229" s="228"/>
      <c r="H229" s="228"/>
      <c r="I229" s="233"/>
      <c r="J229" s="233"/>
      <c r="K229" s="356"/>
      <c r="L229" s="70"/>
      <c r="M229" s="134"/>
      <c r="N229" s="134"/>
      <c r="O229" s="134"/>
      <c r="P229" s="134"/>
      <c r="Q229" s="134"/>
      <c r="R229" s="134"/>
      <c r="S229" s="134"/>
      <c r="T229" s="134"/>
      <c r="U229" s="134"/>
      <c r="V229" s="134"/>
      <c r="W229" s="134"/>
      <c r="X229" s="134"/>
      <c r="Y229" s="134"/>
      <c r="Z229" s="134"/>
      <c r="AA229" s="135"/>
      <c r="AB229" s="135"/>
      <c r="AC229" s="135"/>
      <c r="AD229" s="135"/>
      <c r="AE229" s="135"/>
      <c r="AF229" s="135"/>
      <c r="AG229" s="135"/>
      <c r="AH229" s="135"/>
      <c r="AI229" s="135"/>
      <c r="AJ229" s="135"/>
      <c r="AK229" s="135"/>
      <c r="AL229" s="135"/>
      <c r="AM229" s="135"/>
      <c r="AN229" s="135"/>
      <c r="AO229" s="135"/>
      <c r="AP229" s="135"/>
      <c r="AQ229" s="135"/>
      <c r="AR229" s="135"/>
      <c r="AS229" s="135"/>
      <c r="AT229" s="135"/>
    </row>
    <row r="230" ht="15.75" customHeight="1">
      <c r="A230" s="287"/>
      <c r="B230" s="274"/>
      <c r="C230" s="275"/>
      <c r="D230" s="157"/>
      <c r="E230" s="274"/>
      <c r="F230" s="157"/>
      <c r="G230" s="228"/>
      <c r="H230" s="228"/>
      <c r="I230" s="233"/>
      <c r="J230" s="233"/>
      <c r="K230" s="356"/>
      <c r="L230" s="70"/>
      <c r="M230" s="134"/>
      <c r="N230" s="134"/>
      <c r="O230" s="134"/>
      <c r="P230" s="134"/>
      <c r="Q230" s="134"/>
      <c r="R230" s="134"/>
      <c r="S230" s="134"/>
      <c r="T230" s="134"/>
      <c r="U230" s="134"/>
      <c r="V230" s="134"/>
      <c r="W230" s="134"/>
      <c r="X230" s="134"/>
      <c r="Y230" s="134"/>
      <c r="Z230" s="134"/>
      <c r="AA230" s="135"/>
      <c r="AB230" s="135"/>
      <c r="AC230" s="135"/>
      <c r="AD230" s="135"/>
      <c r="AE230" s="135"/>
      <c r="AF230" s="135"/>
      <c r="AG230" s="135"/>
      <c r="AH230" s="135"/>
      <c r="AI230" s="135"/>
      <c r="AJ230" s="135"/>
      <c r="AK230" s="135"/>
      <c r="AL230" s="135"/>
      <c r="AM230" s="135"/>
      <c r="AN230" s="135"/>
      <c r="AO230" s="135"/>
      <c r="AP230" s="135"/>
      <c r="AQ230" s="135"/>
      <c r="AR230" s="135"/>
      <c r="AS230" s="135"/>
      <c r="AT230" s="135"/>
    </row>
    <row r="231" ht="15.75" customHeight="1">
      <c r="A231" s="287"/>
      <c r="B231" s="274"/>
      <c r="C231" s="275"/>
      <c r="D231" s="157"/>
      <c r="E231" s="274"/>
      <c r="F231" s="157"/>
      <c r="G231" s="228"/>
      <c r="H231" s="228"/>
      <c r="I231" s="233"/>
      <c r="J231" s="233"/>
      <c r="K231" s="356"/>
      <c r="L231" s="70"/>
      <c r="M231" s="134"/>
      <c r="N231" s="134"/>
      <c r="O231" s="134"/>
      <c r="P231" s="134"/>
      <c r="Q231" s="134"/>
      <c r="R231" s="134"/>
      <c r="S231" s="134"/>
      <c r="T231" s="134"/>
      <c r="U231" s="134"/>
      <c r="V231" s="134"/>
      <c r="W231" s="134"/>
      <c r="X231" s="134"/>
      <c r="Y231" s="134"/>
      <c r="Z231" s="134"/>
      <c r="AA231" s="135"/>
      <c r="AB231" s="135"/>
      <c r="AC231" s="135"/>
      <c r="AD231" s="135"/>
      <c r="AE231" s="135"/>
      <c r="AF231" s="135"/>
      <c r="AG231" s="135"/>
      <c r="AH231" s="135"/>
      <c r="AI231" s="135"/>
      <c r="AJ231" s="135"/>
      <c r="AK231" s="135"/>
      <c r="AL231" s="135"/>
      <c r="AM231" s="135"/>
      <c r="AN231" s="135"/>
      <c r="AO231" s="135"/>
      <c r="AP231" s="135"/>
      <c r="AQ231" s="135"/>
      <c r="AR231" s="135"/>
      <c r="AS231" s="135"/>
      <c r="AT231" s="135"/>
    </row>
    <row r="232" ht="15.75" customHeight="1">
      <c r="A232" s="287"/>
      <c r="B232" s="274"/>
      <c r="C232" s="274"/>
      <c r="D232" s="157"/>
      <c r="E232" s="274"/>
      <c r="F232" s="157"/>
      <c r="G232" s="228"/>
      <c r="H232" s="228"/>
      <c r="I232" s="233"/>
      <c r="J232" s="233"/>
      <c r="K232" s="356"/>
      <c r="L232" s="70"/>
      <c r="M232" s="134"/>
      <c r="N232" s="134"/>
      <c r="O232" s="134"/>
      <c r="P232" s="134"/>
      <c r="Q232" s="134"/>
      <c r="R232" s="134"/>
      <c r="S232" s="134"/>
      <c r="T232" s="134"/>
      <c r="U232" s="134"/>
      <c r="V232" s="134"/>
      <c r="W232" s="134"/>
      <c r="X232" s="134"/>
      <c r="Y232" s="134"/>
      <c r="Z232" s="134"/>
      <c r="AA232" s="135"/>
      <c r="AB232" s="135"/>
      <c r="AC232" s="135"/>
      <c r="AD232" s="135"/>
      <c r="AE232" s="135"/>
      <c r="AF232" s="135"/>
      <c r="AG232" s="135"/>
      <c r="AH232" s="135"/>
      <c r="AI232" s="135"/>
      <c r="AJ232" s="135"/>
      <c r="AK232" s="135"/>
      <c r="AL232" s="135"/>
      <c r="AM232" s="135"/>
      <c r="AN232" s="135"/>
      <c r="AO232" s="135"/>
      <c r="AP232" s="135"/>
      <c r="AQ232" s="135"/>
      <c r="AR232" s="135"/>
      <c r="AS232" s="135"/>
      <c r="AT232" s="135"/>
    </row>
    <row r="233" ht="15.75" customHeight="1">
      <c r="A233" s="287"/>
      <c r="B233" s="274"/>
      <c r="C233" s="274"/>
      <c r="D233" s="157"/>
      <c r="E233" s="274"/>
      <c r="F233" s="157"/>
      <c r="G233" s="228"/>
      <c r="H233" s="228"/>
      <c r="I233" s="233"/>
      <c r="J233" s="233"/>
      <c r="K233" s="356"/>
      <c r="L233" s="70"/>
      <c r="M233" s="134"/>
      <c r="N233" s="134"/>
      <c r="O233" s="134"/>
      <c r="P233" s="134"/>
      <c r="Q233" s="134"/>
      <c r="R233" s="134"/>
      <c r="S233" s="134"/>
      <c r="T233" s="134"/>
      <c r="U233" s="134"/>
      <c r="V233" s="134"/>
      <c r="W233" s="134"/>
      <c r="X233" s="134"/>
      <c r="Y233" s="134"/>
      <c r="Z233" s="134"/>
      <c r="AA233" s="135"/>
      <c r="AB233" s="135"/>
      <c r="AC233" s="135"/>
      <c r="AD233" s="135"/>
      <c r="AE233" s="135"/>
      <c r="AF233" s="135"/>
      <c r="AG233" s="135"/>
      <c r="AH233" s="135"/>
      <c r="AI233" s="135"/>
      <c r="AJ233" s="135"/>
      <c r="AK233" s="135"/>
      <c r="AL233" s="135"/>
      <c r="AM233" s="135"/>
      <c r="AN233" s="135"/>
      <c r="AO233" s="135"/>
      <c r="AP233" s="135"/>
      <c r="AQ233" s="135"/>
      <c r="AR233" s="135"/>
      <c r="AS233" s="135"/>
      <c r="AT233" s="135"/>
    </row>
    <row r="234" ht="15.75" customHeight="1">
      <c r="A234" s="417"/>
      <c r="B234" s="274"/>
      <c r="C234" s="274"/>
      <c r="D234" s="343"/>
      <c r="E234" s="274"/>
      <c r="F234" s="157"/>
      <c r="G234" s="228"/>
      <c r="H234" s="420"/>
      <c r="I234" s="233"/>
      <c r="J234" s="233"/>
      <c r="K234" s="276"/>
      <c r="L234" s="157"/>
      <c r="M234" s="134"/>
      <c r="N234" s="134"/>
      <c r="O234" s="134"/>
      <c r="P234" s="134"/>
      <c r="Q234" s="134"/>
      <c r="R234" s="134"/>
      <c r="S234" s="134"/>
      <c r="T234" s="134"/>
      <c r="U234" s="134"/>
      <c r="V234" s="134"/>
      <c r="W234" s="134"/>
      <c r="X234" s="134"/>
      <c r="Y234" s="134"/>
      <c r="Z234" s="134"/>
      <c r="AA234" s="135"/>
      <c r="AB234" s="135"/>
      <c r="AC234" s="135"/>
      <c r="AD234" s="135"/>
      <c r="AE234" s="135"/>
      <c r="AF234" s="135"/>
      <c r="AG234" s="135"/>
      <c r="AH234" s="135"/>
      <c r="AI234" s="135"/>
      <c r="AJ234" s="135"/>
      <c r="AK234" s="135"/>
      <c r="AL234" s="135"/>
      <c r="AM234" s="135"/>
      <c r="AN234" s="135"/>
      <c r="AO234" s="135"/>
      <c r="AP234" s="135"/>
      <c r="AQ234" s="135"/>
      <c r="AR234" s="135"/>
      <c r="AS234" s="135"/>
      <c r="AT234" s="135"/>
    </row>
    <row r="235" ht="15.75" customHeight="1">
      <c r="A235" s="409"/>
      <c r="B235" s="274"/>
      <c r="C235" s="274"/>
      <c r="D235" s="343"/>
      <c r="E235" s="274"/>
      <c r="F235" s="157"/>
      <c r="G235" s="228"/>
      <c r="H235" s="420"/>
      <c r="I235" s="233"/>
      <c r="J235" s="233"/>
      <c r="K235" s="276"/>
      <c r="L235" s="157"/>
      <c r="M235" s="134"/>
      <c r="N235" s="134"/>
      <c r="O235" s="134"/>
      <c r="P235" s="134"/>
      <c r="Q235" s="134"/>
      <c r="R235" s="134"/>
      <c r="S235" s="134"/>
      <c r="T235" s="134"/>
      <c r="U235" s="134"/>
      <c r="V235" s="134"/>
      <c r="W235" s="134"/>
      <c r="X235" s="134"/>
      <c r="Y235" s="134"/>
      <c r="Z235" s="134"/>
      <c r="AA235" s="135"/>
      <c r="AB235" s="135"/>
      <c r="AC235" s="135"/>
      <c r="AD235" s="135"/>
      <c r="AE235" s="135"/>
      <c r="AF235" s="135"/>
      <c r="AG235" s="135"/>
      <c r="AH235" s="135"/>
      <c r="AI235" s="135"/>
      <c r="AJ235" s="135"/>
      <c r="AK235" s="135"/>
      <c r="AL235" s="135"/>
      <c r="AM235" s="135"/>
      <c r="AN235" s="135"/>
      <c r="AO235" s="135"/>
      <c r="AP235" s="135"/>
      <c r="AQ235" s="135"/>
      <c r="AR235" s="135"/>
      <c r="AS235" s="135"/>
      <c r="AT235" s="135"/>
    </row>
    <row r="236" ht="15.75" customHeight="1">
      <c r="A236" s="409"/>
      <c r="B236" s="274"/>
      <c r="C236" s="274"/>
      <c r="D236" s="343"/>
      <c r="E236" s="274"/>
      <c r="F236" s="157"/>
      <c r="G236" s="228"/>
      <c r="H236" s="420"/>
      <c r="I236" s="233"/>
      <c r="J236" s="233"/>
      <c r="K236" s="276"/>
      <c r="L236" s="157"/>
      <c r="M236" s="134"/>
      <c r="N236" s="134"/>
      <c r="O236" s="134"/>
      <c r="P236" s="134"/>
      <c r="Q236" s="134"/>
      <c r="R236" s="134"/>
      <c r="S236" s="134"/>
      <c r="T236" s="134"/>
      <c r="U236" s="134"/>
      <c r="V236" s="134"/>
      <c r="W236" s="134"/>
      <c r="X236" s="134"/>
      <c r="Y236" s="134"/>
      <c r="Z236" s="134"/>
      <c r="AA236" s="135"/>
      <c r="AB236" s="135"/>
      <c r="AC236" s="135"/>
      <c r="AD236" s="135"/>
      <c r="AE236" s="135"/>
      <c r="AF236" s="135"/>
      <c r="AG236" s="135"/>
      <c r="AH236" s="135"/>
      <c r="AI236" s="135"/>
      <c r="AJ236" s="135"/>
      <c r="AK236" s="135"/>
      <c r="AL236" s="135"/>
      <c r="AM236" s="135"/>
      <c r="AN236" s="135"/>
      <c r="AO236" s="135"/>
      <c r="AP236" s="135"/>
      <c r="AQ236" s="135"/>
      <c r="AR236" s="135"/>
      <c r="AS236" s="135"/>
      <c r="AT236" s="135"/>
    </row>
    <row r="237" ht="15.75" customHeight="1">
      <c r="A237" s="409"/>
      <c r="B237" s="274"/>
      <c r="C237" s="274"/>
      <c r="D237" s="343"/>
      <c r="E237" s="274"/>
      <c r="F237" s="157"/>
      <c r="G237" s="228"/>
      <c r="H237" s="420"/>
      <c r="I237" s="233"/>
      <c r="J237" s="233"/>
      <c r="K237" s="276"/>
      <c r="L237" s="157"/>
      <c r="M237" s="134"/>
      <c r="N237" s="134"/>
      <c r="O237" s="134"/>
      <c r="P237" s="134"/>
      <c r="Q237" s="134"/>
      <c r="R237" s="134"/>
      <c r="S237" s="134"/>
      <c r="T237" s="134"/>
      <c r="U237" s="134"/>
      <c r="V237" s="134"/>
      <c r="W237" s="134"/>
      <c r="X237" s="134"/>
      <c r="Y237" s="134"/>
      <c r="Z237" s="134"/>
      <c r="AA237" s="135"/>
      <c r="AB237" s="135"/>
      <c r="AC237" s="135"/>
      <c r="AD237" s="135"/>
      <c r="AE237" s="135"/>
      <c r="AF237" s="135"/>
      <c r="AG237" s="135"/>
      <c r="AH237" s="135"/>
      <c r="AI237" s="135"/>
      <c r="AJ237" s="135"/>
      <c r="AK237" s="135"/>
      <c r="AL237" s="135"/>
      <c r="AM237" s="135"/>
      <c r="AN237" s="135"/>
      <c r="AO237" s="135"/>
      <c r="AP237" s="135"/>
      <c r="AQ237" s="135"/>
      <c r="AR237" s="135"/>
      <c r="AS237" s="135"/>
      <c r="AT237" s="135"/>
    </row>
    <row r="238" ht="15.75" customHeight="1">
      <c r="A238" s="409"/>
      <c r="B238" s="274"/>
      <c r="C238" s="274"/>
      <c r="D238" s="343"/>
      <c r="E238" s="274"/>
      <c r="F238" s="157"/>
      <c r="G238" s="228"/>
      <c r="H238" s="420"/>
      <c r="I238" s="233"/>
      <c r="J238" s="233"/>
      <c r="K238" s="276"/>
      <c r="L238" s="157"/>
      <c r="M238" s="134"/>
      <c r="N238" s="134"/>
      <c r="O238" s="134"/>
      <c r="P238" s="134"/>
      <c r="Q238" s="134"/>
      <c r="R238" s="134"/>
      <c r="S238" s="134"/>
      <c r="T238" s="134"/>
      <c r="U238" s="134"/>
      <c r="V238" s="134"/>
      <c r="W238" s="134"/>
      <c r="X238" s="134"/>
      <c r="Y238" s="134"/>
      <c r="Z238" s="134"/>
      <c r="AA238" s="135"/>
      <c r="AB238" s="135"/>
      <c r="AC238" s="135"/>
      <c r="AD238" s="135"/>
      <c r="AE238" s="135"/>
      <c r="AF238" s="135"/>
      <c r="AG238" s="135"/>
      <c r="AH238" s="135"/>
      <c r="AI238" s="135"/>
      <c r="AJ238" s="135"/>
      <c r="AK238" s="135"/>
      <c r="AL238" s="135"/>
      <c r="AM238" s="135"/>
      <c r="AN238" s="135"/>
      <c r="AO238" s="135"/>
      <c r="AP238" s="135"/>
      <c r="AQ238" s="135"/>
      <c r="AR238" s="135"/>
      <c r="AS238" s="135"/>
      <c r="AT238" s="135"/>
    </row>
    <row r="239" ht="15.75" customHeight="1">
      <c r="A239" s="409"/>
      <c r="B239" s="274"/>
      <c r="C239" s="274"/>
      <c r="D239" s="343"/>
      <c r="E239" s="274"/>
      <c r="F239" s="157"/>
      <c r="G239" s="228"/>
      <c r="H239" s="420"/>
      <c r="I239" s="233"/>
      <c r="J239" s="233"/>
      <c r="K239" s="276"/>
      <c r="L239" s="157"/>
      <c r="M239" s="134"/>
      <c r="N239" s="134"/>
      <c r="O239" s="134"/>
      <c r="P239" s="134"/>
      <c r="Q239" s="134"/>
      <c r="R239" s="134"/>
      <c r="S239" s="134"/>
      <c r="T239" s="134"/>
      <c r="U239" s="134"/>
      <c r="V239" s="134"/>
      <c r="W239" s="134"/>
      <c r="X239" s="134"/>
      <c r="Y239" s="134"/>
      <c r="Z239" s="134"/>
      <c r="AA239" s="135"/>
      <c r="AB239" s="135"/>
      <c r="AC239" s="135"/>
      <c r="AD239" s="135"/>
      <c r="AE239" s="135"/>
      <c r="AF239" s="135"/>
      <c r="AG239" s="135"/>
      <c r="AH239" s="135"/>
      <c r="AI239" s="135"/>
      <c r="AJ239" s="135"/>
      <c r="AK239" s="135"/>
      <c r="AL239" s="135"/>
      <c r="AM239" s="135"/>
      <c r="AN239" s="135"/>
      <c r="AO239" s="135"/>
      <c r="AP239" s="135"/>
      <c r="AQ239" s="135"/>
      <c r="AR239" s="135"/>
      <c r="AS239" s="135"/>
      <c r="AT239" s="135"/>
    </row>
    <row r="240" ht="15.75" customHeight="1">
      <c r="A240" s="409"/>
      <c r="B240" s="274"/>
      <c r="C240" s="274"/>
      <c r="D240" s="343"/>
      <c r="E240" s="274"/>
      <c r="F240" s="157"/>
      <c r="G240" s="228"/>
      <c r="H240" s="420"/>
      <c r="I240" s="233"/>
      <c r="J240" s="233"/>
      <c r="K240" s="276"/>
      <c r="L240" s="157"/>
      <c r="M240" s="134"/>
      <c r="N240" s="134"/>
      <c r="O240" s="134"/>
      <c r="P240" s="134"/>
      <c r="Q240" s="134"/>
      <c r="R240" s="134"/>
      <c r="S240" s="134"/>
      <c r="T240" s="134"/>
      <c r="U240" s="134"/>
      <c r="V240" s="134"/>
      <c r="W240" s="134"/>
      <c r="X240" s="134"/>
      <c r="Y240" s="134"/>
      <c r="Z240" s="134"/>
      <c r="AA240" s="135"/>
      <c r="AB240" s="135"/>
      <c r="AC240" s="135"/>
      <c r="AD240" s="135"/>
      <c r="AE240" s="135"/>
      <c r="AF240" s="135"/>
      <c r="AG240" s="135"/>
      <c r="AH240" s="135"/>
      <c r="AI240" s="135"/>
      <c r="AJ240" s="135"/>
      <c r="AK240" s="135"/>
      <c r="AL240" s="135"/>
      <c r="AM240" s="135"/>
      <c r="AN240" s="135"/>
      <c r="AO240" s="135"/>
      <c r="AP240" s="135"/>
      <c r="AQ240" s="135"/>
      <c r="AR240" s="135"/>
      <c r="AS240" s="135"/>
      <c r="AT240" s="135"/>
    </row>
    <row r="241" ht="15.75" customHeight="1">
      <c r="A241" s="409"/>
      <c r="B241" s="274"/>
      <c r="C241" s="274"/>
      <c r="D241" s="343"/>
      <c r="E241" s="274"/>
      <c r="F241" s="157"/>
      <c r="G241" s="228"/>
      <c r="H241" s="420"/>
      <c r="I241" s="233"/>
      <c r="J241" s="233"/>
      <c r="K241" s="276"/>
      <c r="L241" s="157"/>
      <c r="M241" s="134"/>
      <c r="N241" s="134"/>
      <c r="O241" s="134"/>
      <c r="P241" s="134"/>
      <c r="Q241" s="134"/>
      <c r="R241" s="134"/>
      <c r="S241" s="134"/>
      <c r="T241" s="134"/>
      <c r="U241" s="134"/>
      <c r="V241" s="134"/>
      <c r="W241" s="134"/>
      <c r="X241" s="134"/>
      <c r="Y241" s="134"/>
      <c r="Z241" s="134"/>
      <c r="AA241" s="135"/>
      <c r="AB241" s="135"/>
      <c r="AC241" s="135"/>
      <c r="AD241" s="135"/>
      <c r="AE241" s="135"/>
      <c r="AF241" s="135"/>
      <c r="AG241" s="135"/>
      <c r="AH241" s="135"/>
      <c r="AI241" s="135"/>
      <c r="AJ241" s="135"/>
      <c r="AK241" s="135"/>
      <c r="AL241" s="135"/>
      <c r="AM241" s="135"/>
      <c r="AN241" s="135"/>
      <c r="AO241" s="135"/>
      <c r="AP241" s="135"/>
      <c r="AQ241" s="135"/>
      <c r="AR241" s="135"/>
      <c r="AS241" s="135"/>
      <c r="AT241" s="135"/>
    </row>
    <row r="242" ht="15.75" customHeight="1">
      <c r="A242" s="415"/>
      <c r="B242" s="274"/>
      <c r="C242" s="274"/>
      <c r="D242" s="343"/>
      <c r="E242" s="274"/>
      <c r="F242" s="157"/>
      <c r="G242" s="228"/>
      <c r="H242" s="420"/>
      <c r="I242" s="233"/>
      <c r="J242" s="233"/>
      <c r="K242" s="276"/>
      <c r="L242" s="157"/>
      <c r="M242" s="134"/>
      <c r="N242" s="134"/>
      <c r="O242" s="134"/>
      <c r="P242" s="134"/>
      <c r="Q242" s="134"/>
      <c r="R242" s="134"/>
      <c r="S242" s="134"/>
      <c r="T242" s="134"/>
      <c r="U242" s="134"/>
      <c r="V242" s="134"/>
      <c r="W242" s="134"/>
      <c r="X242" s="134"/>
      <c r="Y242" s="134"/>
      <c r="Z242" s="134"/>
      <c r="AA242" s="135"/>
      <c r="AB242" s="135"/>
      <c r="AC242" s="135"/>
      <c r="AD242" s="135"/>
      <c r="AE242" s="135"/>
      <c r="AF242" s="135"/>
      <c r="AG242" s="135"/>
      <c r="AH242" s="135"/>
      <c r="AI242" s="135"/>
      <c r="AJ242" s="135"/>
      <c r="AK242" s="135"/>
      <c r="AL242" s="135"/>
      <c r="AM242" s="135"/>
      <c r="AN242" s="135"/>
      <c r="AO242" s="135"/>
      <c r="AP242" s="135"/>
      <c r="AQ242" s="135"/>
      <c r="AR242" s="135"/>
      <c r="AS242" s="135"/>
      <c r="AT242" s="135"/>
    </row>
    <row r="243" ht="15.75" customHeight="1">
      <c r="A243" s="409"/>
      <c r="B243" s="274"/>
      <c r="C243" s="274"/>
      <c r="D243" s="343"/>
      <c r="E243" s="274"/>
      <c r="F243" s="157"/>
      <c r="G243" s="228"/>
      <c r="H243" s="420"/>
      <c r="I243" s="233"/>
      <c r="J243" s="233"/>
      <c r="K243" s="276"/>
      <c r="L243" s="157"/>
      <c r="M243" s="134"/>
      <c r="N243" s="134"/>
      <c r="O243" s="134"/>
      <c r="P243" s="134"/>
      <c r="Q243" s="134"/>
      <c r="R243" s="134"/>
      <c r="S243" s="134"/>
      <c r="T243" s="134"/>
      <c r="U243" s="134"/>
      <c r="V243" s="134"/>
      <c r="W243" s="134"/>
      <c r="X243" s="134"/>
      <c r="Y243" s="134"/>
      <c r="Z243" s="134"/>
      <c r="AA243" s="135"/>
      <c r="AB243" s="135"/>
      <c r="AC243" s="135"/>
      <c r="AD243" s="135"/>
      <c r="AE243" s="135"/>
      <c r="AF243" s="135"/>
      <c r="AG243" s="135"/>
      <c r="AH243" s="135"/>
      <c r="AI243" s="135"/>
      <c r="AJ243" s="135"/>
      <c r="AK243" s="135"/>
      <c r="AL243" s="135"/>
      <c r="AM243" s="135"/>
      <c r="AN243" s="135"/>
      <c r="AO243" s="135"/>
      <c r="AP243" s="135"/>
      <c r="AQ243" s="135"/>
      <c r="AR243" s="135"/>
      <c r="AS243" s="135"/>
      <c r="AT243" s="135"/>
    </row>
    <row r="244" ht="15.75" customHeight="1">
      <c r="A244" s="409"/>
      <c r="B244" s="274"/>
      <c r="C244" s="274"/>
      <c r="D244" s="343"/>
      <c r="E244" s="274"/>
      <c r="F244" s="157"/>
      <c r="G244" s="228"/>
      <c r="H244" s="420"/>
      <c r="I244" s="233"/>
      <c r="J244" s="233"/>
      <c r="K244" s="276"/>
      <c r="L244" s="157"/>
      <c r="M244" s="134"/>
      <c r="N244" s="134"/>
      <c r="O244" s="134"/>
      <c r="P244" s="134"/>
      <c r="Q244" s="134"/>
      <c r="R244" s="134"/>
      <c r="S244" s="134"/>
      <c r="T244" s="134"/>
      <c r="U244" s="134"/>
      <c r="V244" s="134"/>
      <c r="W244" s="134"/>
      <c r="X244" s="134"/>
      <c r="Y244" s="134"/>
      <c r="Z244" s="134"/>
      <c r="AA244" s="135"/>
      <c r="AB244" s="135"/>
      <c r="AC244" s="135"/>
      <c r="AD244" s="135"/>
      <c r="AE244" s="135"/>
      <c r="AF244" s="135"/>
      <c r="AG244" s="135"/>
      <c r="AH244" s="135"/>
      <c r="AI244" s="135"/>
      <c r="AJ244" s="135"/>
      <c r="AK244" s="135"/>
      <c r="AL244" s="135"/>
      <c r="AM244" s="135"/>
      <c r="AN244" s="135"/>
      <c r="AO244" s="135"/>
      <c r="AP244" s="135"/>
      <c r="AQ244" s="135"/>
      <c r="AR244" s="135"/>
      <c r="AS244" s="135"/>
      <c r="AT244" s="135"/>
    </row>
    <row r="245" ht="15.75" customHeight="1">
      <c r="A245" s="409"/>
      <c r="B245" s="274"/>
      <c r="C245" s="274"/>
      <c r="D245" s="343"/>
      <c r="E245" s="274"/>
      <c r="F245" s="157"/>
      <c r="G245" s="228"/>
      <c r="H245" s="420"/>
      <c r="I245" s="233"/>
      <c r="J245" s="233"/>
      <c r="K245" s="276"/>
      <c r="L245" s="157"/>
      <c r="M245" s="134"/>
      <c r="N245" s="134"/>
      <c r="O245" s="134"/>
      <c r="P245" s="134"/>
      <c r="Q245" s="134"/>
      <c r="R245" s="134"/>
      <c r="S245" s="134"/>
      <c r="T245" s="134"/>
      <c r="U245" s="134"/>
      <c r="V245" s="134"/>
      <c r="W245" s="134"/>
      <c r="X245" s="134"/>
      <c r="Y245" s="134"/>
      <c r="Z245" s="134"/>
      <c r="AA245" s="135"/>
      <c r="AB245" s="135"/>
      <c r="AC245" s="135"/>
      <c r="AD245" s="135"/>
      <c r="AE245" s="135"/>
      <c r="AF245" s="135"/>
      <c r="AG245" s="135"/>
      <c r="AH245" s="135"/>
      <c r="AI245" s="135"/>
      <c r="AJ245" s="135"/>
      <c r="AK245" s="135"/>
      <c r="AL245" s="135"/>
      <c r="AM245" s="135"/>
      <c r="AN245" s="135"/>
      <c r="AO245" s="135"/>
      <c r="AP245" s="135"/>
      <c r="AQ245" s="135"/>
      <c r="AR245" s="135"/>
      <c r="AS245" s="135"/>
      <c r="AT245" s="135"/>
    </row>
    <row r="246" ht="15.75" customHeight="1">
      <c r="A246" s="409"/>
      <c r="B246" s="274"/>
      <c r="C246" s="274"/>
      <c r="D246" s="343"/>
      <c r="E246" s="274"/>
      <c r="F246" s="157"/>
      <c r="G246" s="228"/>
      <c r="H246" s="420"/>
      <c r="I246" s="233"/>
      <c r="J246" s="233"/>
      <c r="K246" s="276"/>
      <c r="L246" s="157"/>
      <c r="M246" s="134"/>
      <c r="N246" s="134"/>
      <c r="O246" s="134"/>
      <c r="P246" s="134"/>
      <c r="Q246" s="134"/>
      <c r="R246" s="134"/>
      <c r="S246" s="134"/>
      <c r="T246" s="134"/>
      <c r="U246" s="134"/>
      <c r="V246" s="134"/>
      <c r="W246" s="134"/>
      <c r="X246" s="134"/>
      <c r="Y246" s="134"/>
      <c r="Z246" s="134"/>
      <c r="AA246" s="135"/>
      <c r="AB246" s="135"/>
      <c r="AC246" s="135"/>
      <c r="AD246" s="135"/>
      <c r="AE246" s="135"/>
      <c r="AF246" s="135"/>
      <c r="AG246" s="135"/>
      <c r="AH246" s="135"/>
      <c r="AI246" s="135"/>
      <c r="AJ246" s="135"/>
      <c r="AK246" s="135"/>
      <c r="AL246" s="135"/>
      <c r="AM246" s="135"/>
      <c r="AN246" s="135"/>
      <c r="AO246" s="135"/>
      <c r="AP246" s="135"/>
      <c r="AQ246" s="135"/>
      <c r="AR246" s="135"/>
      <c r="AS246" s="135"/>
      <c r="AT246" s="135"/>
    </row>
    <row r="247" ht="15.75" customHeight="1">
      <c r="A247" s="409"/>
      <c r="B247" s="274"/>
      <c r="C247" s="274"/>
      <c r="D247" s="343"/>
      <c r="E247" s="274"/>
      <c r="F247" s="157"/>
      <c r="G247" s="228"/>
      <c r="H247" s="420"/>
      <c r="I247" s="233"/>
      <c r="J247" s="233"/>
      <c r="K247" s="276"/>
      <c r="L247" s="157"/>
      <c r="M247" s="134"/>
      <c r="N247" s="134"/>
      <c r="O247" s="134"/>
      <c r="P247" s="134"/>
      <c r="Q247" s="134"/>
      <c r="R247" s="134"/>
      <c r="S247" s="134"/>
      <c r="T247" s="134"/>
      <c r="U247" s="134"/>
      <c r="V247" s="134"/>
      <c r="W247" s="134"/>
      <c r="X247" s="134"/>
      <c r="Y247" s="134"/>
      <c r="Z247" s="134"/>
      <c r="AA247" s="135"/>
      <c r="AB247" s="135"/>
      <c r="AC247" s="135"/>
      <c r="AD247" s="135"/>
      <c r="AE247" s="135"/>
      <c r="AF247" s="135"/>
      <c r="AG247" s="135"/>
      <c r="AH247" s="135"/>
      <c r="AI247" s="135"/>
      <c r="AJ247" s="135"/>
      <c r="AK247" s="135"/>
      <c r="AL247" s="135"/>
      <c r="AM247" s="135"/>
      <c r="AN247" s="135"/>
      <c r="AO247" s="135"/>
      <c r="AP247" s="135"/>
      <c r="AQ247" s="135"/>
      <c r="AR247" s="135"/>
      <c r="AS247" s="135"/>
      <c r="AT247" s="135"/>
    </row>
    <row r="248" ht="15.75" customHeight="1">
      <c r="A248" s="409"/>
      <c r="B248" s="274"/>
      <c r="C248" s="274"/>
      <c r="D248" s="343"/>
      <c r="E248" s="274"/>
      <c r="F248" s="157"/>
      <c r="G248" s="228"/>
      <c r="H248" s="263"/>
      <c r="I248" s="233"/>
      <c r="J248" s="292"/>
      <c r="K248" s="263"/>
      <c r="L248" s="228"/>
      <c r="M248" s="134"/>
      <c r="N248" s="134"/>
      <c r="O248" s="134"/>
      <c r="P248" s="134"/>
      <c r="Q248" s="134"/>
      <c r="R248" s="134"/>
      <c r="S248" s="134"/>
      <c r="T248" s="134"/>
      <c r="U248" s="134"/>
      <c r="V248" s="134"/>
      <c r="W248" s="134"/>
      <c r="X248" s="134"/>
      <c r="Y248" s="134"/>
      <c r="Z248" s="134"/>
      <c r="AA248" s="135"/>
      <c r="AB248" s="135"/>
      <c r="AC248" s="135"/>
      <c r="AD248" s="135"/>
      <c r="AE248" s="135"/>
      <c r="AF248" s="135"/>
      <c r="AG248" s="135"/>
      <c r="AH248" s="135"/>
      <c r="AI248" s="135"/>
      <c r="AJ248" s="135"/>
      <c r="AK248" s="135"/>
      <c r="AL248" s="135"/>
      <c r="AM248" s="135"/>
      <c r="AN248" s="135"/>
      <c r="AO248" s="135"/>
      <c r="AP248" s="135"/>
      <c r="AQ248" s="135"/>
      <c r="AR248" s="135"/>
      <c r="AS248" s="135"/>
      <c r="AT248" s="135"/>
    </row>
    <row r="249" ht="15.75" customHeight="1">
      <c r="A249" s="134"/>
      <c r="B249" s="293"/>
      <c r="C249" s="293"/>
      <c r="D249" s="134"/>
      <c r="E249" s="293"/>
      <c r="F249" s="134"/>
      <c r="G249" s="134"/>
      <c r="H249" s="134"/>
      <c r="I249" s="134"/>
      <c r="J249" s="132"/>
      <c r="K249" s="134"/>
      <c r="L249" s="134"/>
      <c r="M249" s="134"/>
      <c r="N249" s="134"/>
      <c r="O249" s="134"/>
      <c r="P249" s="134"/>
      <c r="Q249" s="134"/>
      <c r="R249" s="134"/>
      <c r="S249" s="134"/>
      <c r="T249" s="134"/>
      <c r="U249" s="134"/>
      <c r="V249" s="134"/>
      <c r="W249" s="134"/>
      <c r="X249" s="134"/>
      <c r="Y249" s="134"/>
      <c r="Z249" s="134"/>
      <c r="AA249" s="135"/>
      <c r="AB249" s="135"/>
      <c r="AC249" s="135"/>
      <c r="AD249" s="135"/>
      <c r="AE249" s="135"/>
      <c r="AF249" s="135"/>
      <c r="AG249" s="135"/>
      <c r="AH249" s="135"/>
      <c r="AI249" s="135"/>
      <c r="AJ249" s="135"/>
      <c r="AK249" s="135"/>
      <c r="AL249" s="135"/>
      <c r="AM249" s="135"/>
      <c r="AN249" s="135"/>
      <c r="AO249" s="135"/>
      <c r="AP249" s="135"/>
      <c r="AQ249" s="135"/>
      <c r="AR249" s="135"/>
      <c r="AS249" s="135"/>
      <c r="AT249" s="135"/>
    </row>
    <row r="250" ht="15.75" customHeight="1">
      <c r="A250" s="134"/>
      <c r="B250" s="293"/>
      <c r="C250" s="293"/>
      <c r="D250" s="134"/>
      <c r="E250" s="293"/>
      <c r="F250" s="134"/>
      <c r="G250" s="134"/>
      <c r="H250" s="134"/>
      <c r="I250" s="134"/>
      <c r="J250" s="132"/>
      <c r="K250" s="134"/>
      <c r="L250" s="134"/>
      <c r="M250" s="134"/>
      <c r="N250" s="134"/>
      <c r="O250" s="134"/>
      <c r="P250" s="134"/>
      <c r="Q250" s="134"/>
      <c r="R250" s="134"/>
      <c r="S250" s="134"/>
      <c r="T250" s="134"/>
      <c r="U250" s="134"/>
      <c r="V250" s="134"/>
      <c r="W250" s="134"/>
      <c r="X250" s="134"/>
      <c r="Y250" s="134"/>
      <c r="Z250" s="134"/>
      <c r="AA250" s="135"/>
      <c r="AB250" s="135"/>
      <c r="AC250" s="135"/>
      <c r="AD250" s="135"/>
      <c r="AE250" s="135"/>
      <c r="AF250" s="135"/>
      <c r="AG250" s="135"/>
      <c r="AH250" s="135"/>
      <c r="AI250" s="135"/>
      <c r="AJ250" s="135"/>
      <c r="AK250" s="135"/>
      <c r="AL250" s="135"/>
      <c r="AM250" s="135"/>
      <c r="AN250" s="135"/>
      <c r="AO250" s="135"/>
      <c r="AP250" s="135"/>
      <c r="AQ250" s="135"/>
      <c r="AR250" s="135"/>
      <c r="AS250" s="135"/>
      <c r="AT250" s="135"/>
    </row>
    <row r="251" ht="15.75" customHeight="1">
      <c r="A251" s="134"/>
      <c r="B251" s="293"/>
      <c r="C251" s="293"/>
      <c r="D251" s="134"/>
      <c r="E251" s="293"/>
      <c r="F251" s="134"/>
      <c r="G251" s="134"/>
      <c r="H251" s="134"/>
      <c r="I251" s="134"/>
      <c r="J251" s="132"/>
      <c r="K251" s="134"/>
      <c r="L251" s="134"/>
      <c r="M251" s="134"/>
      <c r="N251" s="134"/>
      <c r="O251" s="134"/>
      <c r="P251" s="134"/>
      <c r="Q251" s="134"/>
      <c r="R251" s="134"/>
      <c r="S251" s="134"/>
      <c r="T251" s="134"/>
      <c r="U251" s="134"/>
      <c r="V251" s="134"/>
      <c r="W251" s="134"/>
      <c r="X251" s="134"/>
      <c r="Y251" s="134"/>
      <c r="Z251" s="134"/>
      <c r="AA251" s="135"/>
      <c r="AB251" s="135"/>
      <c r="AC251" s="135"/>
      <c r="AD251" s="135"/>
      <c r="AE251" s="135"/>
      <c r="AF251" s="135"/>
      <c r="AG251" s="135"/>
      <c r="AH251" s="135"/>
      <c r="AI251" s="135"/>
      <c r="AJ251" s="135"/>
      <c r="AK251" s="135"/>
      <c r="AL251" s="135"/>
      <c r="AM251" s="135"/>
      <c r="AN251" s="135"/>
      <c r="AO251" s="135"/>
      <c r="AP251" s="135"/>
      <c r="AQ251" s="135"/>
      <c r="AR251" s="135"/>
      <c r="AS251" s="135"/>
      <c r="AT251" s="135"/>
    </row>
    <row r="252" ht="15.75" customHeight="1">
      <c r="A252" s="134"/>
      <c r="B252" s="293"/>
      <c r="C252" s="293"/>
      <c r="D252" s="134"/>
      <c r="E252" s="293"/>
      <c r="F252" s="134"/>
      <c r="G252" s="134"/>
      <c r="H252" s="134"/>
      <c r="I252" s="134"/>
      <c r="J252" s="132"/>
      <c r="K252" s="134"/>
      <c r="L252" s="134"/>
      <c r="M252" s="134"/>
      <c r="N252" s="134"/>
      <c r="O252" s="134"/>
      <c r="P252" s="134"/>
      <c r="Q252" s="134"/>
      <c r="R252" s="134"/>
      <c r="S252" s="134"/>
      <c r="T252" s="134"/>
      <c r="U252" s="134"/>
      <c r="V252" s="134"/>
      <c r="W252" s="134"/>
      <c r="X252" s="134"/>
      <c r="Y252" s="134"/>
      <c r="Z252" s="134"/>
      <c r="AA252" s="135"/>
      <c r="AB252" s="135"/>
      <c r="AC252" s="135"/>
      <c r="AD252" s="135"/>
      <c r="AE252" s="135"/>
      <c r="AF252" s="135"/>
      <c r="AG252" s="135"/>
      <c r="AH252" s="135"/>
      <c r="AI252" s="135"/>
      <c r="AJ252" s="135"/>
      <c r="AK252" s="135"/>
      <c r="AL252" s="135"/>
      <c r="AM252" s="135"/>
      <c r="AN252" s="135"/>
      <c r="AO252" s="135"/>
      <c r="AP252" s="135"/>
      <c r="AQ252" s="135"/>
      <c r="AR252" s="135"/>
      <c r="AS252" s="135"/>
      <c r="AT252" s="135"/>
    </row>
    <row r="253" ht="15.75" customHeight="1">
      <c r="A253" s="134"/>
      <c r="B253" s="293"/>
      <c r="C253" s="293"/>
      <c r="D253" s="134"/>
      <c r="E253" s="293"/>
      <c r="F253" s="134"/>
      <c r="G253" s="134"/>
      <c r="H253" s="134"/>
      <c r="I253" s="134"/>
      <c r="J253" s="132"/>
      <c r="K253" s="134"/>
      <c r="L253" s="134"/>
      <c r="M253" s="134"/>
      <c r="N253" s="134"/>
      <c r="O253" s="134"/>
      <c r="P253" s="134"/>
      <c r="Q253" s="134"/>
      <c r="R253" s="134"/>
      <c r="S253" s="134"/>
      <c r="T253" s="134"/>
      <c r="U253" s="134"/>
      <c r="V253" s="134"/>
      <c r="W253" s="134"/>
      <c r="X253" s="134"/>
      <c r="Y253" s="134"/>
      <c r="Z253" s="134"/>
      <c r="AA253" s="135"/>
      <c r="AB253" s="135"/>
      <c r="AC253" s="135"/>
      <c r="AD253" s="135"/>
      <c r="AE253" s="135"/>
      <c r="AF253" s="135"/>
      <c r="AG253" s="135"/>
      <c r="AH253" s="135"/>
      <c r="AI253" s="135"/>
      <c r="AJ253" s="135"/>
      <c r="AK253" s="135"/>
      <c r="AL253" s="135"/>
      <c r="AM253" s="135"/>
      <c r="AN253" s="135"/>
      <c r="AO253" s="135"/>
      <c r="AP253" s="135"/>
      <c r="AQ253" s="135"/>
      <c r="AR253" s="135"/>
      <c r="AS253" s="135"/>
      <c r="AT253" s="135"/>
    </row>
    <row r="254" ht="15.75" customHeight="1">
      <c r="A254" s="134"/>
      <c r="B254" s="293"/>
      <c r="C254" s="293"/>
      <c r="D254" s="134"/>
      <c r="E254" s="293"/>
      <c r="F254" s="134"/>
      <c r="G254" s="134"/>
      <c r="H254" s="134"/>
      <c r="I254" s="134"/>
      <c r="J254" s="132"/>
      <c r="K254" s="134"/>
      <c r="L254" s="134"/>
      <c r="M254" s="134"/>
      <c r="N254" s="134"/>
      <c r="O254" s="134"/>
      <c r="P254" s="134"/>
      <c r="Q254" s="134"/>
      <c r="R254" s="134"/>
      <c r="S254" s="134"/>
      <c r="T254" s="134"/>
      <c r="U254" s="134"/>
      <c r="V254" s="134"/>
      <c r="W254" s="134"/>
      <c r="X254" s="134"/>
      <c r="Y254" s="134"/>
      <c r="Z254" s="134"/>
      <c r="AA254" s="135"/>
      <c r="AB254" s="135"/>
      <c r="AC254" s="135"/>
      <c r="AD254" s="135"/>
      <c r="AE254" s="135"/>
      <c r="AF254" s="135"/>
      <c r="AG254" s="135"/>
      <c r="AH254" s="135"/>
      <c r="AI254" s="135"/>
      <c r="AJ254" s="135"/>
      <c r="AK254" s="135"/>
      <c r="AL254" s="135"/>
      <c r="AM254" s="135"/>
      <c r="AN254" s="135"/>
      <c r="AO254" s="135"/>
      <c r="AP254" s="135"/>
      <c r="AQ254" s="135"/>
      <c r="AR254" s="135"/>
      <c r="AS254" s="135"/>
      <c r="AT254" s="135"/>
    </row>
    <row r="255" ht="15.75" customHeight="1">
      <c r="A255" s="134"/>
      <c r="B255" s="293"/>
      <c r="C255" s="293"/>
      <c r="D255" s="134"/>
      <c r="E255" s="293"/>
      <c r="F255" s="134"/>
      <c r="G255" s="134"/>
      <c r="H255" s="134"/>
      <c r="I255" s="134"/>
      <c r="J255" s="132"/>
      <c r="K255" s="134"/>
      <c r="L255" s="134"/>
      <c r="M255" s="134"/>
      <c r="N255" s="134"/>
      <c r="O255" s="134"/>
      <c r="P255" s="134"/>
      <c r="Q255" s="134"/>
      <c r="R255" s="134"/>
      <c r="S255" s="134"/>
      <c r="T255" s="134"/>
      <c r="U255" s="134"/>
      <c r="V255" s="134"/>
      <c r="W255" s="134"/>
      <c r="X255" s="134"/>
      <c r="Y255" s="134"/>
      <c r="Z255" s="134"/>
      <c r="AA255" s="135"/>
      <c r="AB255" s="135"/>
      <c r="AC255" s="135"/>
      <c r="AD255" s="135"/>
      <c r="AE255" s="135"/>
      <c r="AF255" s="135"/>
      <c r="AG255" s="135"/>
      <c r="AH255" s="135"/>
      <c r="AI255" s="135"/>
      <c r="AJ255" s="135"/>
      <c r="AK255" s="135"/>
      <c r="AL255" s="135"/>
      <c r="AM255" s="135"/>
      <c r="AN255" s="135"/>
      <c r="AO255" s="135"/>
      <c r="AP255" s="135"/>
      <c r="AQ255" s="135"/>
      <c r="AR255" s="135"/>
      <c r="AS255" s="135"/>
      <c r="AT255" s="135"/>
    </row>
    <row r="256" ht="15.75" customHeight="1">
      <c r="A256" s="134"/>
      <c r="B256" s="293"/>
      <c r="C256" s="293"/>
      <c r="D256" s="134"/>
      <c r="E256" s="293"/>
      <c r="F256" s="134"/>
      <c r="G256" s="134"/>
      <c r="H256" s="134"/>
      <c r="I256" s="134"/>
      <c r="J256" s="132"/>
      <c r="K256" s="134"/>
      <c r="L256" s="134"/>
      <c r="M256" s="134"/>
      <c r="N256" s="134"/>
      <c r="O256" s="134"/>
      <c r="P256" s="134"/>
      <c r="Q256" s="134"/>
      <c r="R256" s="134"/>
      <c r="S256" s="134"/>
      <c r="T256" s="134"/>
      <c r="U256" s="134"/>
      <c r="V256" s="134"/>
      <c r="W256" s="134"/>
      <c r="X256" s="134"/>
      <c r="Y256" s="134"/>
      <c r="Z256" s="134"/>
      <c r="AA256" s="135"/>
      <c r="AB256" s="135"/>
      <c r="AC256" s="135"/>
      <c r="AD256" s="135"/>
      <c r="AE256" s="135"/>
      <c r="AF256" s="135"/>
      <c r="AG256" s="135"/>
      <c r="AH256" s="135"/>
      <c r="AI256" s="135"/>
      <c r="AJ256" s="135"/>
      <c r="AK256" s="135"/>
      <c r="AL256" s="135"/>
      <c r="AM256" s="135"/>
      <c r="AN256" s="135"/>
      <c r="AO256" s="135"/>
      <c r="AP256" s="135"/>
      <c r="AQ256" s="135"/>
      <c r="AR256" s="135"/>
      <c r="AS256" s="135"/>
      <c r="AT256" s="135"/>
    </row>
    <row r="257" ht="15.75" customHeight="1">
      <c r="A257" s="134"/>
      <c r="B257" s="293"/>
      <c r="C257" s="293"/>
      <c r="D257" s="134"/>
      <c r="E257" s="293"/>
      <c r="F257" s="134"/>
      <c r="G257" s="134"/>
      <c r="H257" s="134"/>
      <c r="I257" s="134"/>
      <c r="J257" s="132"/>
      <c r="K257" s="134"/>
      <c r="L257" s="134"/>
      <c r="M257" s="134"/>
      <c r="N257" s="134"/>
      <c r="O257" s="134"/>
      <c r="P257" s="134"/>
      <c r="Q257" s="134"/>
      <c r="R257" s="134"/>
      <c r="S257" s="134"/>
      <c r="T257" s="134"/>
      <c r="U257" s="134"/>
      <c r="V257" s="134"/>
      <c r="W257" s="134"/>
      <c r="X257" s="134"/>
      <c r="Y257" s="134"/>
      <c r="Z257" s="134"/>
      <c r="AA257" s="135"/>
      <c r="AB257" s="135"/>
      <c r="AC257" s="135"/>
      <c r="AD257" s="135"/>
      <c r="AE257" s="135"/>
      <c r="AF257" s="135"/>
      <c r="AG257" s="135"/>
      <c r="AH257" s="135"/>
      <c r="AI257" s="135"/>
      <c r="AJ257" s="135"/>
      <c r="AK257" s="135"/>
      <c r="AL257" s="135"/>
      <c r="AM257" s="135"/>
      <c r="AN257" s="135"/>
      <c r="AO257" s="135"/>
      <c r="AP257" s="135"/>
      <c r="AQ257" s="135"/>
      <c r="AR257" s="135"/>
      <c r="AS257" s="135"/>
      <c r="AT257" s="135"/>
    </row>
    <row r="258" ht="15.75" customHeight="1">
      <c r="A258" s="134"/>
      <c r="B258" s="293"/>
      <c r="C258" s="293"/>
      <c r="D258" s="134"/>
      <c r="E258" s="293"/>
      <c r="F258" s="134"/>
      <c r="G258" s="134"/>
      <c r="H258" s="134"/>
      <c r="I258" s="134"/>
      <c r="J258" s="132"/>
      <c r="K258" s="134"/>
      <c r="L258" s="134"/>
      <c r="M258" s="134"/>
      <c r="N258" s="134"/>
      <c r="O258" s="134"/>
      <c r="P258" s="134"/>
      <c r="Q258" s="134"/>
      <c r="R258" s="134"/>
      <c r="S258" s="134"/>
      <c r="T258" s="134"/>
      <c r="U258" s="134"/>
      <c r="V258" s="134"/>
      <c r="W258" s="134"/>
      <c r="X258" s="134"/>
      <c r="Y258" s="134"/>
      <c r="Z258" s="134"/>
      <c r="AA258" s="135"/>
      <c r="AB258" s="135"/>
      <c r="AC258" s="135"/>
      <c r="AD258" s="135"/>
      <c r="AE258" s="135"/>
      <c r="AF258" s="135"/>
      <c r="AG258" s="135"/>
      <c r="AH258" s="135"/>
      <c r="AI258" s="135"/>
      <c r="AJ258" s="135"/>
      <c r="AK258" s="135"/>
      <c r="AL258" s="135"/>
      <c r="AM258" s="135"/>
      <c r="AN258" s="135"/>
      <c r="AO258" s="135"/>
      <c r="AP258" s="135"/>
      <c r="AQ258" s="135"/>
      <c r="AR258" s="135"/>
      <c r="AS258" s="135"/>
      <c r="AT258" s="135"/>
    </row>
    <row r="259" ht="15.75" customHeight="1">
      <c r="A259" s="134"/>
      <c r="B259" s="293"/>
      <c r="C259" s="293"/>
      <c r="D259" s="134"/>
      <c r="E259" s="293"/>
      <c r="F259" s="134"/>
      <c r="G259" s="134"/>
      <c r="H259" s="134"/>
      <c r="I259" s="134"/>
      <c r="J259" s="132"/>
      <c r="K259" s="134"/>
      <c r="L259" s="134"/>
      <c r="M259" s="134"/>
      <c r="N259" s="134"/>
      <c r="O259" s="134"/>
      <c r="P259" s="134"/>
      <c r="Q259" s="134"/>
      <c r="R259" s="134"/>
      <c r="S259" s="134"/>
      <c r="T259" s="134"/>
      <c r="U259" s="134"/>
      <c r="V259" s="134"/>
      <c r="W259" s="134"/>
      <c r="X259" s="134"/>
      <c r="Y259" s="134"/>
      <c r="Z259" s="134"/>
      <c r="AA259" s="135"/>
      <c r="AB259" s="135"/>
      <c r="AC259" s="135"/>
      <c r="AD259" s="135"/>
      <c r="AE259" s="135"/>
      <c r="AF259" s="135"/>
      <c r="AG259" s="135"/>
      <c r="AH259" s="135"/>
      <c r="AI259" s="135"/>
      <c r="AJ259" s="135"/>
      <c r="AK259" s="135"/>
      <c r="AL259" s="135"/>
      <c r="AM259" s="135"/>
      <c r="AN259" s="135"/>
      <c r="AO259" s="135"/>
      <c r="AP259" s="135"/>
      <c r="AQ259" s="135"/>
      <c r="AR259" s="135"/>
      <c r="AS259" s="135"/>
      <c r="AT259" s="135"/>
    </row>
    <row r="260" ht="15.75" customHeight="1">
      <c r="A260" s="134"/>
      <c r="B260" s="293"/>
      <c r="C260" s="293"/>
      <c r="D260" s="134"/>
      <c r="E260" s="293"/>
      <c r="F260" s="134"/>
      <c r="G260" s="134"/>
      <c r="H260" s="134"/>
      <c r="I260" s="134"/>
      <c r="J260" s="132"/>
      <c r="K260" s="134"/>
      <c r="L260" s="134"/>
      <c r="M260" s="134"/>
      <c r="N260" s="134"/>
      <c r="O260" s="134"/>
      <c r="P260" s="134"/>
      <c r="Q260" s="134"/>
      <c r="R260" s="134"/>
      <c r="S260" s="134"/>
      <c r="T260" s="134"/>
      <c r="U260" s="134"/>
      <c r="V260" s="134"/>
      <c r="W260" s="134"/>
      <c r="X260" s="134"/>
      <c r="Y260" s="134"/>
      <c r="Z260" s="134"/>
      <c r="AA260" s="135"/>
      <c r="AB260" s="135"/>
      <c r="AC260" s="135"/>
      <c r="AD260" s="135"/>
      <c r="AE260" s="135"/>
      <c r="AF260" s="135"/>
      <c r="AG260" s="135"/>
      <c r="AH260" s="135"/>
      <c r="AI260" s="135"/>
      <c r="AJ260" s="135"/>
      <c r="AK260" s="135"/>
      <c r="AL260" s="135"/>
      <c r="AM260" s="135"/>
      <c r="AN260" s="135"/>
      <c r="AO260" s="135"/>
      <c r="AP260" s="135"/>
      <c r="AQ260" s="135"/>
      <c r="AR260" s="135"/>
      <c r="AS260" s="135"/>
      <c r="AT260" s="135"/>
    </row>
    <row r="261" ht="15.75" customHeight="1">
      <c r="A261" s="134"/>
      <c r="B261" s="293"/>
      <c r="C261" s="293"/>
      <c r="D261" s="134"/>
      <c r="E261" s="293"/>
      <c r="F261" s="134"/>
      <c r="G261" s="134"/>
      <c r="H261" s="134"/>
      <c r="I261" s="134"/>
      <c r="J261" s="132"/>
      <c r="K261" s="134"/>
      <c r="L261" s="134"/>
      <c r="M261" s="134"/>
      <c r="N261" s="134"/>
      <c r="O261" s="134"/>
      <c r="P261" s="134"/>
      <c r="Q261" s="134"/>
      <c r="R261" s="134"/>
      <c r="S261" s="134"/>
      <c r="T261" s="134"/>
      <c r="U261" s="134"/>
      <c r="V261" s="134"/>
      <c r="W261" s="134"/>
      <c r="X261" s="134"/>
      <c r="Y261" s="134"/>
      <c r="Z261" s="134"/>
      <c r="AA261" s="135"/>
      <c r="AB261" s="135"/>
      <c r="AC261" s="135"/>
      <c r="AD261" s="135"/>
      <c r="AE261" s="135"/>
      <c r="AF261" s="135"/>
      <c r="AG261" s="135"/>
      <c r="AH261" s="135"/>
      <c r="AI261" s="135"/>
      <c r="AJ261" s="135"/>
      <c r="AK261" s="135"/>
      <c r="AL261" s="135"/>
      <c r="AM261" s="135"/>
      <c r="AN261" s="135"/>
      <c r="AO261" s="135"/>
      <c r="AP261" s="135"/>
      <c r="AQ261" s="135"/>
      <c r="AR261" s="135"/>
      <c r="AS261" s="135"/>
      <c r="AT261" s="135"/>
    </row>
    <row r="262" ht="15.75" customHeight="1">
      <c r="A262" s="134"/>
      <c r="B262" s="293"/>
      <c r="C262" s="293"/>
      <c r="D262" s="134"/>
      <c r="E262" s="293"/>
      <c r="F262" s="134"/>
      <c r="G262" s="134"/>
      <c r="H262" s="134"/>
      <c r="I262" s="134"/>
      <c r="J262" s="132"/>
      <c r="K262" s="134"/>
      <c r="L262" s="134"/>
      <c r="M262" s="134"/>
      <c r="N262" s="134"/>
      <c r="O262" s="134"/>
      <c r="P262" s="134"/>
      <c r="Q262" s="134"/>
      <c r="R262" s="134"/>
      <c r="S262" s="134"/>
      <c r="T262" s="134"/>
      <c r="U262" s="134"/>
      <c r="V262" s="134"/>
      <c r="W262" s="134"/>
      <c r="X262" s="134"/>
      <c r="Y262" s="134"/>
      <c r="Z262" s="134"/>
      <c r="AA262" s="135"/>
      <c r="AB262" s="135"/>
      <c r="AC262" s="135"/>
      <c r="AD262" s="135"/>
      <c r="AE262" s="135"/>
      <c r="AF262" s="135"/>
      <c r="AG262" s="135"/>
      <c r="AH262" s="135"/>
      <c r="AI262" s="135"/>
      <c r="AJ262" s="135"/>
      <c r="AK262" s="135"/>
      <c r="AL262" s="135"/>
      <c r="AM262" s="135"/>
      <c r="AN262" s="135"/>
      <c r="AO262" s="135"/>
      <c r="AP262" s="135"/>
      <c r="AQ262" s="135"/>
      <c r="AR262" s="135"/>
      <c r="AS262" s="135"/>
      <c r="AT262" s="135"/>
    </row>
    <row r="263" ht="15.75" customHeight="1">
      <c r="A263" s="134"/>
      <c r="B263" s="293"/>
      <c r="C263" s="293"/>
      <c r="D263" s="134"/>
      <c r="E263" s="293"/>
      <c r="F263" s="134"/>
      <c r="G263" s="134"/>
      <c r="H263" s="134"/>
      <c r="I263" s="134"/>
      <c r="J263" s="132"/>
      <c r="K263" s="134"/>
      <c r="L263" s="134"/>
      <c r="M263" s="134"/>
      <c r="N263" s="134"/>
      <c r="O263" s="134"/>
      <c r="P263" s="134"/>
      <c r="Q263" s="134"/>
      <c r="R263" s="134"/>
      <c r="S263" s="134"/>
      <c r="T263" s="134"/>
      <c r="U263" s="134"/>
      <c r="V263" s="134"/>
      <c r="W263" s="134"/>
      <c r="X263" s="134"/>
      <c r="Y263" s="134"/>
      <c r="Z263" s="134"/>
      <c r="AA263" s="135"/>
      <c r="AB263" s="135"/>
      <c r="AC263" s="135"/>
      <c r="AD263" s="135"/>
      <c r="AE263" s="135"/>
      <c r="AF263" s="135"/>
      <c r="AG263" s="135"/>
      <c r="AH263" s="135"/>
      <c r="AI263" s="135"/>
      <c r="AJ263" s="135"/>
      <c r="AK263" s="135"/>
      <c r="AL263" s="135"/>
      <c r="AM263" s="135"/>
      <c r="AN263" s="135"/>
      <c r="AO263" s="135"/>
      <c r="AP263" s="135"/>
      <c r="AQ263" s="135"/>
      <c r="AR263" s="135"/>
      <c r="AS263" s="135"/>
      <c r="AT263" s="135"/>
    </row>
    <row r="264" ht="15.75" customHeight="1">
      <c r="A264" s="134"/>
      <c r="B264" s="293"/>
      <c r="C264" s="293"/>
      <c r="D264" s="134"/>
      <c r="E264" s="293"/>
      <c r="F264" s="134"/>
      <c r="G264" s="134"/>
      <c r="H264" s="134"/>
      <c r="I264" s="134"/>
      <c r="J264" s="132"/>
      <c r="K264" s="134"/>
      <c r="L264" s="134"/>
      <c r="M264" s="134"/>
      <c r="N264" s="134"/>
      <c r="O264" s="134"/>
      <c r="P264" s="134"/>
      <c r="Q264" s="134"/>
      <c r="R264" s="134"/>
      <c r="S264" s="134"/>
      <c r="T264" s="134"/>
      <c r="U264" s="134"/>
      <c r="V264" s="134"/>
      <c r="W264" s="134"/>
      <c r="X264" s="134"/>
      <c r="Y264" s="134"/>
      <c r="Z264" s="134"/>
      <c r="AA264" s="135"/>
      <c r="AB264" s="135"/>
      <c r="AC264" s="135"/>
      <c r="AD264" s="135"/>
      <c r="AE264" s="135"/>
      <c r="AF264" s="135"/>
      <c r="AG264" s="135"/>
      <c r="AH264" s="135"/>
      <c r="AI264" s="135"/>
      <c r="AJ264" s="135"/>
      <c r="AK264" s="135"/>
      <c r="AL264" s="135"/>
      <c r="AM264" s="135"/>
      <c r="AN264" s="135"/>
      <c r="AO264" s="135"/>
      <c r="AP264" s="135"/>
      <c r="AQ264" s="135"/>
      <c r="AR264" s="135"/>
      <c r="AS264" s="135"/>
      <c r="AT264" s="135"/>
    </row>
    <row r="265" ht="15.75" customHeight="1">
      <c r="A265" s="134"/>
      <c r="B265" s="293"/>
      <c r="C265" s="293"/>
      <c r="D265" s="134"/>
      <c r="E265" s="293"/>
      <c r="F265" s="134"/>
      <c r="G265" s="134"/>
      <c r="H265" s="134"/>
      <c r="I265" s="134"/>
      <c r="J265" s="132"/>
      <c r="K265" s="134"/>
      <c r="L265" s="134"/>
      <c r="M265" s="134"/>
      <c r="N265" s="134"/>
      <c r="O265" s="134"/>
      <c r="P265" s="134"/>
      <c r="Q265" s="134"/>
      <c r="R265" s="134"/>
      <c r="S265" s="134"/>
      <c r="T265" s="134"/>
      <c r="U265" s="134"/>
      <c r="V265" s="134"/>
      <c r="W265" s="134"/>
      <c r="X265" s="134"/>
      <c r="Y265" s="134"/>
      <c r="Z265" s="134"/>
      <c r="AA265" s="135"/>
      <c r="AB265" s="135"/>
      <c r="AC265" s="135"/>
      <c r="AD265" s="135"/>
      <c r="AE265" s="135"/>
      <c r="AF265" s="135"/>
      <c r="AG265" s="135"/>
      <c r="AH265" s="135"/>
      <c r="AI265" s="135"/>
      <c r="AJ265" s="135"/>
      <c r="AK265" s="135"/>
      <c r="AL265" s="135"/>
      <c r="AM265" s="135"/>
      <c r="AN265" s="135"/>
      <c r="AO265" s="135"/>
      <c r="AP265" s="135"/>
      <c r="AQ265" s="135"/>
      <c r="AR265" s="135"/>
      <c r="AS265" s="135"/>
      <c r="AT265" s="135"/>
    </row>
    <row r="266" ht="15.75" customHeight="1">
      <c r="A266" s="134"/>
      <c r="B266" s="293"/>
      <c r="C266" s="293"/>
      <c r="D266" s="134"/>
      <c r="E266" s="293"/>
      <c r="F266" s="134"/>
      <c r="G266" s="134"/>
      <c r="H266" s="134"/>
      <c r="I266" s="134"/>
      <c r="J266" s="132"/>
      <c r="K266" s="134"/>
      <c r="L266" s="134"/>
      <c r="M266" s="134"/>
      <c r="N266" s="134"/>
      <c r="O266" s="134"/>
      <c r="P266" s="134"/>
      <c r="Q266" s="134"/>
      <c r="R266" s="134"/>
      <c r="S266" s="134"/>
      <c r="T266" s="134"/>
      <c r="U266" s="134"/>
      <c r="V266" s="134"/>
      <c r="W266" s="134"/>
      <c r="X266" s="134"/>
      <c r="Y266" s="134"/>
      <c r="Z266" s="134"/>
      <c r="AA266" s="135"/>
      <c r="AB266" s="135"/>
      <c r="AC266" s="135"/>
      <c r="AD266" s="135"/>
      <c r="AE266" s="135"/>
      <c r="AF266" s="135"/>
      <c r="AG266" s="135"/>
      <c r="AH266" s="135"/>
      <c r="AI266" s="135"/>
      <c r="AJ266" s="135"/>
      <c r="AK266" s="135"/>
      <c r="AL266" s="135"/>
      <c r="AM266" s="135"/>
      <c r="AN266" s="135"/>
      <c r="AO266" s="135"/>
      <c r="AP266" s="135"/>
      <c r="AQ266" s="135"/>
      <c r="AR266" s="135"/>
      <c r="AS266" s="135"/>
      <c r="AT266" s="135"/>
    </row>
    <row r="267" ht="15.75" customHeight="1">
      <c r="A267" s="134"/>
      <c r="B267" s="293"/>
      <c r="C267" s="293"/>
      <c r="D267" s="134"/>
      <c r="E267" s="293"/>
      <c r="F267" s="134"/>
      <c r="G267" s="134"/>
      <c r="H267" s="134"/>
      <c r="I267" s="134"/>
      <c r="J267" s="132"/>
      <c r="K267" s="134"/>
      <c r="L267" s="134"/>
      <c r="M267" s="134"/>
      <c r="N267" s="134"/>
      <c r="O267" s="134"/>
      <c r="P267" s="134"/>
      <c r="Q267" s="134"/>
      <c r="R267" s="134"/>
      <c r="S267" s="134"/>
      <c r="T267" s="134"/>
      <c r="U267" s="134"/>
      <c r="V267" s="134"/>
      <c r="W267" s="134"/>
      <c r="X267" s="134"/>
      <c r="Y267" s="134"/>
      <c r="Z267" s="134"/>
      <c r="AA267" s="135"/>
      <c r="AB267" s="135"/>
      <c r="AC267" s="135"/>
      <c r="AD267" s="135"/>
      <c r="AE267" s="135"/>
      <c r="AF267" s="135"/>
      <c r="AG267" s="135"/>
      <c r="AH267" s="135"/>
      <c r="AI267" s="135"/>
      <c r="AJ267" s="135"/>
      <c r="AK267" s="135"/>
      <c r="AL267" s="135"/>
      <c r="AM267" s="135"/>
      <c r="AN267" s="135"/>
      <c r="AO267" s="135"/>
      <c r="AP267" s="135"/>
      <c r="AQ267" s="135"/>
      <c r="AR267" s="135"/>
      <c r="AS267" s="135"/>
      <c r="AT267" s="135"/>
    </row>
    <row r="268" ht="15.75" customHeight="1">
      <c r="A268" s="134"/>
      <c r="B268" s="293"/>
      <c r="C268" s="293"/>
      <c r="D268" s="134"/>
      <c r="E268" s="293"/>
      <c r="F268" s="134"/>
      <c r="G268" s="134"/>
      <c r="H268" s="134"/>
      <c r="I268" s="134"/>
      <c r="J268" s="132"/>
      <c r="K268" s="134"/>
      <c r="L268" s="134"/>
      <c r="M268" s="134"/>
      <c r="N268" s="134"/>
      <c r="O268" s="134"/>
      <c r="P268" s="134"/>
      <c r="Q268" s="134"/>
      <c r="R268" s="134"/>
      <c r="S268" s="134"/>
      <c r="T268" s="134"/>
      <c r="U268" s="134"/>
      <c r="V268" s="134"/>
      <c r="W268" s="134"/>
      <c r="X268" s="134"/>
      <c r="Y268" s="134"/>
      <c r="Z268" s="134"/>
      <c r="AA268" s="135"/>
      <c r="AB268" s="135"/>
      <c r="AC268" s="135"/>
      <c r="AD268" s="135"/>
      <c r="AE268" s="135"/>
      <c r="AF268" s="135"/>
      <c r="AG268" s="135"/>
      <c r="AH268" s="135"/>
      <c r="AI268" s="135"/>
      <c r="AJ268" s="135"/>
      <c r="AK268" s="135"/>
      <c r="AL268" s="135"/>
      <c r="AM268" s="135"/>
      <c r="AN268" s="135"/>
      <c r="AO268" s="135"/>
      <c r="AP268" s="135"/>
      <c r="AQ268" s="135"/>
      <c r="AR268" s="135"/>
      <c r="AS268" s="135"/>
      <c r="AT268" s="135"/>
    </row>
    <row r="269" ht="15.75" customHeight="1">
      <c r="A269" s="134"/>
      <c r="B269" s="293"/>
      <c r="C269" s="293"/>
      <c r="D269" s="134"/>
      <c r="E269" s="293"/>
      <c r="F269" s="134"/>
      <c r="G269" s="134"/>
      <c r="H269" s="134"/>
      <c r="I269" s="134"/>
      <c r="J269" s="132"/>
      <c r="K269" s="134"/>
      <c r="L269" s="134"/>
      <c r="M269" s="134"/>
      <c r="N269" s="134"/>
      <c r="O269" s="134"/>
      <c r="P269" s="134"/>
      <c r="Q269" s="134"/>
      <c r="R269" s="134"/>
      <c r="S269" s="134"/>
      <c r="T269" s="134"/>
      <c r="U269" s="134"/>
      <c r="V269" s="134"/>
      <c r="W269" s="134"/>
      <c r="X269" s="134"/>
      <c r="Y269" s="134"/>
      <c r="Z269" s="134"/>
      <c r="AA269" s="135"/>
      <c r="AB269" s="135"/>
      <c r="AC269" s="135"/>
      <c r="AD269" s="135"/>
      <c r="AE269" s="135"/>
      <c r="AF269" s="135"/>
      <c r="AG269" s="135"/>
      <c r="AH269" s="135"/>
      <c r="AI269" s="135"/>
      <c r="AJ269" s="135"/>
      <c r="AK269" s="135"/>
      <c r="AL269" s="135"/>
      <c r="AM269" s="135"/>
      <c r="AN269" s="135"/>
      <c r="AO269" s="135"/>
      <c r="AP269" s="135"/>
      <c r="AQ269" s="135"/>
      <c r="AR269" s="135"/>
      <c r="AS269" s="135"/>
      <c r="AT269" s="135"/>
    </row>
    <row r="270" ht="15.75" customHeight="1">
      <c r="A270" s="134"/>
      <c r="B270" s="293"/>
      <c r="C270" s="293"/>
      <c r="D270" s="134"/>
      <c r="E270" s="293"/>
      <c r="F270" s="134"/>
      <c r="G270" s="134"/>
      <c r="H270" s="134"/>
      <c r="I270" s="134"/>
      <c r="J270" s="132"/>
      <c r="K270" s="134"/>
      <c r="L270" s="134"/>
      <c r="M270" s="134"/>
      <c r="N270" s="134"/>
      <c r="O270" s="134"/>
      <c r="P270" s="134"/>
      <c r="Q270" s="134"/>
      <c r="R270" s="134"/>
      <c r="S270" s="134"/>
      <c r="T270" s="134"/>
      <c r="U270" s="134"/>
      <c r="V270" s="134"/>
      <c r="W270" s="134"/>
      <c r="X270" s="134"/>
      <c r="Y270" s="134"/>
      <c r="Z270" s="134"/>
      <c r="AA270" s="135"/>
      <c r="AB270" s="135"/>
      <c r="AC270" s="135"/>
      <c r="AD270" s="135"/>
      <c r="AE270" s="135"/>
      <c r="AF270" s="135"/>
      <c r="AG270" s="135"/>
      <c r="AH270" s="135"/>
      <c r="AI270" s="135"/>
      <c r="AJ270" s="135"/>
      <c r="AK270" s="135"/>
      <c r="AL270" s="135"/>
      <c r="AM270" s="135"/>
      <c r="AN270" s="135"/>
      <c r="AO270" s="135"/>
      <c r="AP270" s="135"/>
      <c r="AQ270" s="135"/>
      <c r="AR270" s="135"/>
      <c r="AS270" s="135"/>
      <c r="AT270" s="135"/>
    </row>
    <row r="271" ht="15.75" customHeight="1">
      <c r="A271" s="134"/>
      <c r="B271" s="293"/>
      <c r="C271" s="293"/>
      <c r="D271" s="134"/>
      <c r="E271" s="293"/>
      <c r="F271" s="134"/>
      <c r="G271" s="134"/>
      <c r="H271" s="134"/>
      <c r="I271" s="134"/>
      <c r="J271" s="132"/>
      <c r="K271" s="134"/>
      <c r="L271" s="134"/>
      <c r="M271" s="134"/>
      <c r="N271" s="134"/>
      <c r="O271" s="134"/>
      <c r="P271" s="134"/>
      <c r="Q271" s="134"/>
      <c r="R271" s="134"/>
      <c r="S271" s="134"/>
      <c r="T271" s="134"/>
      <c r="U271" s="134"/>
      <c r="V271" s="134"/>
      <c r="W271" s="134"/>
      <c r="X271" s="134"/>
      <c r="Y271" s="134"/>
      <c r="Z271" s="134"/>
      <c r="AA271" s="135"/>
      <c r="AB271" s="135"/>
      <c r="AC271" s="135"/>
      <c r="AD271" s="135"/>
      <c r="AE271" s="135"/>
      <c r="AF271" s="135"/>
      <c r="AG271" s="135"/>
      <c r="AH271" s="135"/>
      <c r="AI271" s="135"/>
      <c r="AJ271" s="135"/>
      <c r="AK271" s="135"/>
      <c r="AL271" s="135"/>
      <c r="AM271" s="135"/>
      <c r="AN271" s="135"/>
      <c r="AO271" s="135"/>
      <c r="AP271" s="135"/>
      <c r="AQ271" s="135"/>
      <c r="AR271" s="135"/>
      <c r="AS271" s="135"/>
      <c r="AT271" s="135"/>
    </row>
    <row r="272" ht="15.75" customHeight="1">
      <c r="A272" s="134"/>
      <c r="B272" s="293"/>
      <c r="C272" s="293"/>
      <c r="D272" s="134"/>
      <c r="E272" s="293"/>
      <c r="F272" s="134"/>
      <c r="G272" s="134"/>
      <c r="H272" s="134"/>
      <c r="I272" s="134"/>
      <c r="J272" s="132"/>
      <c r="K272" s="134"/>
      <c r="L272" s="134"/>
      <c r="M272" s="134"/>
      <c r="N272" s="134"/>
      <c r="O272" s="134"/>
      <c r="P272" s="134"/>
      <c r="Q272" s="134"/>
      <c r="R272" s="134"/>
      <c r="S272" s="134"/>
      <c r="T272" s="134"/>
      <c r="U272" s="134"/>
      <c r="V272" s="134"/>
      <c r="W272" s="134"/>
      <c r="X272" s="134"/>
      <c r="Y272" s="134"/>
      <c r="Z272" s="134"/>
      <c r="AA272" s="135"/>
      <c r="AB272" s="135"/>
      <c r="AC272" s="135"/>
      <c r="AD272" s="135"/>
      <c r="AE272" s="135"/>
      <c r="AF272" s="135"/>
      <c r="AG272" s="135"/>
      <c r="AH272" s="135"/>
      <c r="AI272" s="135"/>
      <c r="AJ272" s="135"/>
      <c r="AK272" s="135"/>
      <c r="AL272" s="135"/>
      <c r="AM272" s="135"/>
      <c r="AN272" s="135"/>
      <c r="AO272" s="135"/>
      <c r="AP272" s="135"/>
      <c r="AQ272" s="135"/>
      <c r="AR272" s="135"/>
      <c r="AS272" s="135"/>
      <c r="AT272" s="135"/>
    </row>
    <row r="273" ht="15.75" customHeight="1">
      <c r="A273" s="134"/>
      <c r="B273" s="293"/>
      <c r="C273" s="293"/>
      <c r="D273" s="134"/>
      <c r="E273" s="293"/>
      <c r="F273" s="134"/>
      <c r="G273" s="134"/>
      <c r="H273" s="134"/>
      <c r="I273" s="134"/>
      <c r="J273" s="132"/>
      <c r="K273" s="134"/>
      <c r="L273" s="134"/>
      <c r="M273" s="134"/>
      <c r="N273" s="134"/>
      <c r="O273" s="134"/>
      <c r="P273" s="134"/>
      <c r="Q273" s="134"/>
      <c r="R273" s="134"/>
      <c r="S273" s="134"/>
      <c r="T273" s="134"/>
      <c r="U273" s="134"/>
      <c r="V273" s="134"/>
      <c r="W273" s="134"/>
      <c r="X273" s="134"/>
      <c r="Y273" s="134"/>
      <c r="Z273" s="134"/>
      <c r="AA273" s="135"/>
      <c r="AB273" s="135"/>
      <c r="AC273" s="135"/>
      <c r="AD273" s="135"/>
      <c r="AE273" s="135"/>
      <c r="AF273" s="135"/>
      <c r="AG273" s="135"/>
      <c r="AH273" s="135"/>
      <c r="AI273" s="135"/>
      <c r="AJ273" s="135"/>
      <c r="AK273" s="135"/>
      <c r="AL273" s="135"/>
      <c r="AM273" s="135"/>
      <c r="AN273" s="135"/>
      <c r="AO273" s="135"/>
      <c r="AP273" s="135"/>
      <c r="AQ273" s="135"/>
      <c r="AR273" s="135"/>
      <c r="AS273" s="135"/>
      <c r="AT273" s="135"/>
    </row>
    <row r="274" ht="15.75" customHeight="1">
      <c r="A274" s="134"/>
      <c r="B274" s="293"/>
      <c r="C274" s="293"/>
      <c r="D274" s="134"/>
      <c r="E274" s="293"/>
      <c r="F274" s="134"/>
      <c r="G274" s="134"/>
      <c r="H274" s="134"/>
      <c r="I274" s="134"/>
      <c r="J274" s="132"/>
      <c r="K274" s="134"/>
      <c r="L274" s="134"/>
      <c r="M274" s="134"/>
      <c r="N274" s="134"/>
      <c r="O274" s="134"/>
      <c r="P274" s="134"/>
      <c r="Q274" s="134"/>
      <c r="R274" s="134"/>
      <c r="S274" s="134"/>
      <c r="T274" s="134"/>
      <c r="U274" s="134"/>
      <c r="V274" s="134"/>
      <c r="W274" s="134"/>
      <c r="X274" s="134"/>
      <c r="Y274" s="134"/>
      <c r="Z274" s="134"/>
      <c r="AA274" s="135"/>
      <c r="AB274" s="135"/>
      <c r="AC274" s="135"/>
      <c r="AD274" s="135"/>
      <c r="AE274" s="135"/>
      <c r="AF274" s="135"/>
      <c r="AG274" s="135"/>
      <c r="AH274" s="135"/>
      <c r="AI274" s="135"/>
      <c r="AJ274" s="135"/>
      <c r="AK274" s="135"/>
      <c r="AL274" s="135"/>
      <c r="AM274" s="135"/>
      <c r="AN274" s="135"/>
      <c r="AO274" s="135"/>
      <c r="AP274" s="135"/>
      <c r="AQ274" s="135"/>
      <c r="AR274" s="135"/>
      <c r="AS274" s="135"/>
      <c r="AT274" s="135"/>
    </row>
    <row r="275" ht="15.75" customHeight="1">
      <c r="A275" s="134"/>
      <c r="B275" s="293"/>
      <c r="C275" s="293"/>
      <c r="D275" s="134"/>
      <c r="E275" s="293"/>
      <c r="F275" s="134"/>
      <c r="G275" s="134"/>
      <c r="H275" s="134"/>
      <c r="I275" s="134"/>
      <c r="J275" s="132"/>
      <c r="K275" s="134"/>
      <c r="L275" s="134"/>
      <c r="M275" s="134"/>
      <c r="N275" s="134"/>
      <c r="O275" s="134"/>
      <c r="P275" s="134"/>
      <c r="Q275" s="134"/>
      <c r="R275" s="134"/>
      <c r="S275" s="134"/>
      <c r="T275" s="134"/>
      <c r="U275" s="134"/>
      <c r="V275" s="134"/>
      <c r="W275" s="134"/>
      <c r="X275" s="134"/>
      <c r="Y275" s="134"/>
      <c r="Z275" s="134"/>
      <c r="AA275" s="135"/>
      <c r="AB275" s="135"/>
      <c r="AC275" s="135"/>
      <c r="AD275" s="135"/>
      <c r="AE275" s="135"/>
      <c r="AF275" s="135"/>
      <c r="AG275" s="135"/>
      <c r="AH275" s="135"/>
      <c r="AI275" s="135"/>
      <c r="AJ275" s="135"/>
      <c r="AK275" s="135"/>
      <c r="AL275" s="135"/>
      <c r="AM275" s="135"/>
      <c r="AN275" s="135"/>
      <c r="AO275" s="135"/>
      <c r="AP275" s="135"/>
      <c r="AQ275" s="135"/>
      <c r="AR275" s="135"/>
      <c r="AS275" s="135"/>
      <c r="AT275" s="135"/>
    </row>
    <row r="276" ht="15.75" customHeight="1">
      <c r="A276" s="134"/>
      <c r="B276" s="293"/>
      <c r="C276" s="293"/>
      <c r="D276" s="134"/>
      <c r="E276" s="293"/>
      <c r="F276" s="134"/>
      <c r="G276" s="134"/>
      <c r="H276" s="134"/>
      <c r="I276" s="134"/>
      <c r="J276" s="132"/>
      <c r="K276" s="134"/>
      <c r="L276" s="134"/>
      <c r="M276" s="134"/>
      <c r="N276" s="134"/>
      <c r="O276" s="134"/>
      <c r="P276" s="134"/>
      <c r="Q276" s="134"/>
      <c r="R276" s="134"/>
      <c r="S276" s="134"/>
      <c r="T276" s="134"/>
      <c r="U276" s="134"/>
      <c r="V276" s="134"/>
      <c r="W276" s="134"/>
      <c r="X276" s="134"/>
      <c r="Y276" s="134"/>
      <c r="Z276" s="134"/>
      <c r="AA276" s="135"/>
      <c r="AB276" s="135"/>
      <c r="AC276" s="135"/>
      <c r="AD276" s="135"/>
      <c r="AE276" s="135"/>
      <c r="AF276" s="135"/>
      <c r="AG276" s="135"/>
      <c r="AH276" s="135"/>
      <c r="AI276" s="135"/>
      <c r="AJ276" s="135"/>
      <c r="AK276" s="135"/>
      <c r="AL276" s="135"/>
      <c r="AM276" s="135"/>
      <c r="AN276" s="135"/>
      <c r="AO276" s="135"/>
      <c r="AP276" s="135"/>
      <c r="AQ276" s="135"/>
      <c r="AR276" s="135"/>
      <c r="AS276" s="135"/>
      <c r="AT276" s="135"/>
    </row>
    <row r="277" ht="15.75" customHeight="1">
      <c r="A277" s="134"/>
      <c r="B277" s="293"/>
      <c r="C277" s="293"/>
      <c r="D277" s="134"/>
      <c r="E277" s="293"/>
      <c r="F277" s="134"/>
      <c r="G277" s="134"/>
      <c r="H277" s="134"/>
      <c r="I277" s="134"/>
      <c r="J277" s="132"/>
      <c r="K277" s="134"/>
      <c r="L277" s="134"/>
      <c r="M277" s="134"/>
      <c r="N277" s="134"/>
      <c r="O277" s="134"/>
      <c r="P277" s="134"/>
      <c r="Q277" s="134"/>
      <c r="R277" s="134"/>
      <c r="S277" s="134"/>
      <c r="T277" s="134"/>
      <c r="U277" s="134"/>
      <c r="V277" s="134"/>
      <c r="W277" s="134"/>
      <c r="X277" s="134"/>
      <c r="Y277" s="134"/>
      <c r="Z277" s="134"/>
      <c r="AA277" s="135"/>
      <c r="AB277" s="135"/>
      <c r="AC277" s="135"/>
      <c r="AD277" s="135"/>
      <c r="AE277" s="135"/>
      <c r="AF277" s="135"/>
      <c r="AG277" s="135"/>
      <c r="AH277" s="135"/>
      <c r="AI277" s="135"/>
      <c r="AJ277" s="135"/>
      <c r="AK277" s="135"/>
      <c r="AL277" s="135"/>
      <c r="AM277" s="135"/>
      <c r="AN277" s="135"/>
      <c r="AO277" s="135"/>
      <c r="AP277" s="135"/>
      <c r="AQ277" s="135"/>
      <c r="AR277" s="135"/>
      <c r="AS277" s="135"/>
      <c r="AT277" s="135"/>
    </row>
    <row r="278" ht="15.75" customHeight="1">
      <c r="A278" s="134"/>
      <c r="B278" s="293"/>
      <c r="C278" s="293"/>
      <c r="D278" s="134"/>
      <c r="E278" s="293"/>
      <c r="F278" s="134"/>
      <c r="G278" s="134"/>
      <c r="H278" s="134"/>
      <c r="I278" s="134"/>
      <c r="J278" s="132"/>
      <c r="K278" s="134"/>
      <c r="L278" s="134"/>
      <c r="M278" s="134"/>
      <c r="N278" s="134"/>
      <c r="O278" s="134"/>
      <c r="P278" s="134"/>
      <c r="Q278" s="134"/>
      <c r="R278" s="134"/>
      <c r="S278" s="134"/>
      <c r="T278" s="134"/>
      <c r="U278" s="134"/>
      <c r="V278" s="134"/>
      <c r="W278" s="134"/>
      <c r="X278" s="134"/>
      <c r="Y278" s="134"/>
      <c r="Z278" s="134"/>
      <c r="AA278" s="135"/>
      <c r="AB278" s="135"/>
      <c r="AC278" s="135"/>
      <c r="AD278" s="135"/>
      <c r="AE278" s="135"/>
      <c r="AF278" s="135"/>
      <c r="AG278" s="135"/>
      <c r="AH278" s="135"/>
      <c r="AI278" s="135"/>
      <c r="AJ278" s="135"/>
      <c r="AK278" s="135"/>
      <c r="AL278" s="135"/>
      <c r="AM278" s="135"/>
      <c r="AN278" s="135"/>
      <c r="AO278" s="135"/>
      <c r="AP278" s="135"/>
      <c r="AQ278" s="135"/>
      <c r="AR278" s="135"/>
      <c r="AS278" s="135"/>
      <c r="AT278" s="135"/>
    </row>
    <row r="279" ht="15.75" customHeight="1">
      <c r="A279" s="134"/>
      <c r="B279" s="293"/>
      <c r="C279" s="293"/>
      <c r="D279" s="134"/>
      <c r="E279" s="293"/>
      <c r="F279" s="134"/>
      <c r="G279" s="134"/>
      <c r="H279" s="134"/>
      <c r="I279" s="134"/>
      <c r="J279" s="132"/>
      <c r="K279" s="134"/>
      <c r="L279" s="134"/>
      <c r="M279" s="134"/>
      <c r="N279" s="134"/>
      <c r="O279" s="134"/>
      <c r="P279" s="134"/>
      <c r="Q279" s="134"/>
      <c r="R279" s="134"/>
      <c r="S279" s="134"/>
      <c r="T279" s="134"/>
      <c r="U279" s="134"/>
      <c r="V279" s="134"/>
      <c r="W279" s="134"/>
      <c r="X279" s="134"/>
      <c r="Y279" s="134"/>
      <c r="Z279" s="134"/>
      <c r="AA279" s="135"/>
      <c r="AB279" s="135"/>
      <c r="AC279" s="135"/>
      <c r="AD279" s="135"/>
      <c r="AE279" s="135"/>
      <c r="AF279" s="135"/>
      <c r="AG279" s="135"/>
      <c r="AH279" s="135"/>
      <c r="AI279" s="135"/>
      <c r="AJ279" s="135"/>
      <c r="AK279" s="135"/>
      <c r="AL279" s="135"/>
      <c r="AM279" s="135"/>
      <c r="AN279" s="135"/>
      <c r="AO279" s="135"/>
      <c r="AP279" s="135"/>
      <c r="AQ279" s="135"/>
      <c r="AR279" s="135"/>
      <c r="AS279" s="135"/>
      <c r="AT279" s="135"/>
    </row>
    <row r="280" ht="15.75" customHeight="1">
      <c r="A280" s="134"/>
      <c r="B280" s="293"/>
      <c r="C280" s="293"/>
      <c r="D280" s="134"/>
      <c r="E280" s="293"/>
      <c r="F280" s="134"/>
      <c r="G280" s="134"/>
      <c r="H280" s="134"/>
      <c r="I280" s="134"/>
      <c r="J280" s="132"/>
      <c r="K280" s="134"/>
      <c r="L280" s="134"/>
      <c r="M280" s="134"/>
      <c r="N280" s="134"/>
      <c r="O280" s="134"/>
      <c r="P280" s="134"/>
      <c r="Q280" s="134"/>
      <c r="R280" s="134"/>
      <c r="S280" s="134"/>
      <c r="T280" s="134"/>
      <c r="U280" s="134"/>
      <c r="V280" s="134"/>
      <c r="W280" s="134"/>
      <c r="X280" s="134"/>
      <c r="Y280" s="134"/>
      <c r="Z280" s="134"/>
      <c r="AA280" s="135"/>
      <c r="AB280" s="135"/>
      <c r="AC280" s="135"/>
      <c r="AD280" s="135"/>
      <c r="AE280" s="135"/>
      <c r="AF280" s="135"/>
      <c r="AG280" s="135"/>
      <c r="AH280" s="135"/>
      <c r="AI280" s="135"/>
      <c r="AJ280" s="135"/>
      <c r="AK280" s="135"/>
      <c r="AL280" s="135"/>
      <c r="AM280" s="135"/>
      <c r="AN280" s="135"/>
      <c r="AO280" s="135"/>
      <c r="AP280" s="135"/>
      <c r="AQ280" s="135"/>
      <c r="AR280" s="135"/>
      <c r="AS280" s="135"/>
      <c r="AT280" s="135"/>
    </row>
    <row r="281" ht="15.75" customHeight="1">
      <c r="A281" s="134"/>
      <c r="B281" s="293"/>
      <c r="C281" s="293"/>
      <c r="D281" s="134"/>
      <c r="E281" s="293"/>
      <c r="F281" s="134"/>
      <c r="G281" s="134"/>
      <c r="H281" s="134"/>
      <c r="I281" s="134"/>
      <c r="J281" s="132"/>
      <c r="K281" s="134"/>
      <c r="L281" s="134"/>
      <c r="M281" s="134"/>
      <c r="N281" s="134"/>
      <c r="O281" s="134"/>
      <c r="P281" s="134"/>
      <c r="Q281" s="134"/>
      <c r="R281" s="134"/>
      <c r="S281" s="134"/>
      <c r="T281" s="134"/>
      <c r="U281" s="134"/>
      <c r="V281" s="134"/>
      <c r="W281" s="134"/>
      <c r="X281" s="134"/>
      <c r="Y281" s="134"/>
      <c r="Z281" s="134"/>
      <c r="AA281" s="135"/>
      <c r="AB281" s="135"/>
      <c r="AC281" s="135"/>
      <c r="AD281" s="135"/>
      <c r="AE281" s="135"/>
      <c r="AF281" s="135"/>
      <c r="AG281" s="135"/>
      <c r="AH281" s="135"/>
      <c r="AI281" s="135"/>
      <c r="AJ281" s="135"/>
      <c r="AK281" s="135"/>
      <c r="AL281" s="135"/>
      <c r="AM281" s="135"/>
      <c r="AN281" s="135"/>
      <c r="AO281" s="135"/>
      <c r="AP281" s="135"/>
      <c r="AQ281" s="135"/>
      <c r="AR281" s="135"/>
      <c r="AS281" s="135"/>
      <c r="AT281" s="135"/>
    </row>
    <row r="282" ht="15.75" customHeight="1">
      <c r="A282" s="134"/>
      <c r="B282" s="293"/>
      <c r="C282" s="293"/>
      <c r="D282" s="134"/>
      <c r="E282" s="293"/>
      <c r="F282" s="134"/>
      <c r="G282" s="134"/>
      <c r="H282" s="134"/>
      <c r="I282" s="134"/>
      <c r="J282" s="132"/>
      <c r="K282" s="134"/>
      <c r="L282" s="134"/>
      <c r="M282" s="134"/>
      <c r="N282" s="134"/>
      <c r="O282" s="134"/>
      <c r="P282" s="134"/>
      <c r="Q282" s="134"/>
      <c r="R282" s="134"/>
      <c r="S282" s="134"/>
      <c r="T282" s="134"/>
      <c r="U282" s="134"/>
      <c r="V282" s="134"/>
      <c r="W282" s="134"/>
      <c r="X282" s="134"/>
      <c r="Y282" s="134"/>
      <c r="Z282" s="134"/>
      <c r="AA282" s="135"/>
      <c r="AB282" s="135"/>
      <c r="AC282" s="135"/>
      <c r="AD282" s="135"/>
      <c r="AE282" s="135"/>
      <c r="AF282" s="135"/>
      <c r="AG282" s="135"/>
      <c r="AH282" s="135"/>
      <c r="AI282" s="135"/>
      <c r="AJ282" s="135"/>
      <c r="AK282" s="135"/>
      <c r="AL282" s="135"/>
      <c r="AM282" s="135"/>
      <c r="AN282" s="135"/>
      <c r="AO282" s="135"/>
      <c r="AP282" s="135"/>
      <c r="AQ282" s="135"/>
      <c r="AR282" s="135"/>
      <c r="AS282" s="135"/>
      <c r="AT282" s="135"/>
    </row>
    <row r="283" ht="15.75" customHeight="1">
      <c r="B283" s="421"/>
      <c r="C283" s="421"/>
      <c r="E283" s="421"/>
      <c r="F283" s="422"/>
      <c r="G283" s="422"/>
      <c r="H283" s="422"/>
    </row>
    <row r="284" ht="15.75" customHeight="1">
      <c r="B284" s="421"/>
      <c r="C284" s="421"/>
      <c r="E284" s="421"/>
      <c r="F284" s="422"/>
      <c r="G284" s="422"/>
      <c r="H284" s="422"/>
    </row>
    <row r="285" ht="15.75" customHeight="1">
      <c r="B285" s="421"/>
      <c r="C285" s="421"/>
      <c r="E285" s="421"/>
      <c r="F285" s="422"/>
      <c r="G285" s="422"/>
      <c r="H285" s="422"/>
    </row>
    <row r="286" ht="15.75" customHeight="1">
      <c r="B286" s="421"/>
      <c r="C286" s="421"/>
      <c r="E286" s="421"/>
      <c r="F286" s="422"/>
      <c r="G286" s="422"/>
      <c r="H286" s="422"/>
    </row>
    <row r="287" ht="15.75" customHeight="1">
      <c r="B287" s="421"/>
      <c r="C287" s="421"/>
      <c r="E287" s="421"/>
      <c r="F287" s="422"/>
      <c r="G287" s="422"/>
      <c r="H287" s="422"/>
    </row>
    <row r="288" ht="15.75" customHeight="1">
      <c r="B288" s="421"/>
      <c r="C288" s="421"/>
      <c r="E288" s="421"/>
      <c r="F288" s="422"/>
      <c r="G288" s="422"/>
      <c r="H288" s="422"/>
    </row>
    <row r="289" ht="15.75" customHeight="1">
      <c r="B289" s="421"/>
      <c r="C289" s="421"/>
      <c r="E289" s="421"/>
      <c r="F289" s="422"/>
      <c r="G289" s="422"/>
      <c r="H289" s="422"/>
    </row>
    <row r="290" ht="15.75" customHeight="1">
      <c r="B290" s="421"/>
      <c r="C290" s="421"/>
      <c r="E290" s="421"/>
      <c r="F290" s="422"/>
      <c r="G290" s="422"/>
      <c r="H290" s="422"/>
    </row>
    <row r="291" ht="15.75" customHeight="1">
      <c r="B291" s="421"/>
      <c r="C291" s="421"/>
      <c r="E291" s="421"/>
      <c r="F291" s="422"/>
      <c r="G291" s="422"/>
      <c r="H291" s="422"/>
    </row>
    <row r="292" ht="15.75" customHeight="1">
      <c r="B292" s="421"/>
      <c r="C292" s="421"/>
      <c r="E292" s="421"/>
      <c r="F292" s="422"/>
      <c r="G292" s="422"/>
      <c r="H292" s="422"/>
    </row>
    <row r="293" ht="15.75" customHeight="1">
      <c r="B293" s="421"/>
      <c r="C293" s="421"/>
      <c r="E293" s="421"/>
      <c r="F293" s="422"/>
      <c r="G293" s="422"/>
      <c r="H293" s="422"/>
    </row>
    <row r="294" ht="15.75" customHeight="1">
      <c r="B294" s="421"/>
      <c r="C294" s="421"/>
      <c r="E294" s="421"/>
      <c r="F294" s="422"/>
      <c r="G294" s="422"/>
      <c r="H294" s="422"/>
    </row>
    <row r="295" ht="15.75" customHeight="1">
      <c r="B295" s="421"/>
      <c r="C295" s="421"/>
      <c r="E295" s="421"/>
      <c r="F295" s="422"/>
      <c r="G295" s="422"/>
      <c r="H295" s="422"/>
    </row>
    <row r="296" ht="15.75" customHeight="1">
      <c r="B296" s="421"/>
      <c r="C296" s="421"/>
      <c r="E296" s="421"/>
      <c r="F296" s="422"/>
      <c r="G296" s="422"/>
      <c r="H296" s="422"/>
    </row>
    <row r="297" ht="15.75" customHeight="1">
      <c r="B297" s="421"/>
      <c r="C297" s="421"/>
      <c r="E297" s="421"/>
      <c r="F297" s="422"/>
      <c r="G297" s="422"/>
      <c r="H297" s="422"/>
    </row>
    <row r="298" ht="15.75" customHeight="1">
      <c r="B298" s="421"/>
      <c r="C298" s="421"/>
      <c r="E298" s="421"/>
      <c r="F298" s="422"/>
      <c r="G298" s="422"/>
      <c r="H298" s="422"/>
    </row>
    <row r="299" ht="15.75" customHeight="1">
      <c r="B299" s="421"/>
      <c r="C299" s="421"/>
      <c r="E299" s="421"/>
      <c r="F299" s="422"/>
      <c r="G299" s="422"/>
      <c r="H299" s="422"/>
    </row>
    <row r="300" ht="15.75" customHeight="1">
      <c r="B300" s="421"/>
      <c r="C300" s="421"/>
      <c r="E300" s="421"/>
      <c r="F300" s="422"/>
      <c r="G300" s="422"/>
      <c r="H300" s="422"/>
    </row>
    <row r="301" ht="15.75" customHeight="1">
      <c r="B301" s="421"/>
      <c r="C301" s="421"/>
      <c r="E301" s="421"/>
      <c r="F301" s="422"/>
      <c r="G301" s="422"/>
      <c r="H301" s="422"/>
    </row>
    <row r="302" ht="15.75" customHeight="1">
      <c r="B302" s="421"/>
      <c r="C302" s="421"/>
      <c r="E302" s="421"/>
      <c r="F302" s="422"/>
      <c r="G302" s="422"/>
      <c r="H302" s="422"/>
    </row>
    <row r="303" ht="15.75" customHeight="1">
      <c r="B303" s="421"/>
      <c r="C303" s="421"/>
      <c r="E303" s="421"/>
      <c r="F303" s="422"/>
      <c r="G303" s="422"/>
      <c r="H303" s="422"/>
    </row>
    <row r="304" ht="15.75" customHeight="1">
      <c r="B304" s="421"/>
      <c r="C304" s="421"/>
      <c r="E304" s="421"/>
      <c r="F304" s="422"/>
      <c r="G304" s="422"/>
      <c r="H304" s="422"/>
    </row>
    <row r="305" ht="15.75" customHeight="1">
      <c r="B305" s="421"/>
      <c r="C305" s="421"/>
      <c r="E305" s="421"/>
      <c r="F305" s="422"/>
      <c r="G305" s="422"/>
      <c r="H305" s="422"/>
    </row>
    <row r="306" ht="15.75" customHeight="1">
      <c r="B306" s="421"/>
      <c r="C306" s="421"/>
      <c r="E306" s="421"/>
      <c r="F306" s="422"/>
      <c r="G306" s="422"/>
      <c r="H306" s="422"/>
    </row>
    <row r="307" ht="15.75" customHeight="1">
      <c r="B307" s="421"/>
      <c r="C307" s="421"/>
      <c r="E307" s="421"/>
      <c r="F307" s="422"/>
      <c r="G307" s="422"/>
      <c r="H307" s="422"/>
    </row>
    <row r="308" ht="15.75" customHeight="1">
      <c r="B308" s="421"/>
      <c r="C308" s="421"/>
      <c r="E308" s="421"/>
      <c r="F308" s="422"/>
      <c r="G308" s="422"/>
      <c r="H308" s="422"/>
    </row>
    <row r="309" ht="15.75" customHeight="1">
      <c r="B309" s="421"/>
      <c r="C309" s="421"/>
      <c r="E309" s="421"/>
      <c r="F309" s="422"/>
      <c r="G309" s="422"/>
      <c r="H309" s="422"/>
    </row>
    <row r="310" ht="15.75" customHeight="1">
      <c r="B310" s="421"/>
      <c r="C310" s="421"/>
      <c r="E310" s="421"/>
      <c r="F310" s="422"/>
      <c r="G310" s="422"/>
      <c r="H310" s="422"/>
    </row>
    <row r="311" ht="15.75" customHeight="1">
      <c r="B311" s="421"/>
      <c r="C311" s="421"/>
      <c r="E311" s="421"/>
      <c r="F311" s="422"/>
      <c r="G311" s="422"/>
      <c r="H311" s="422"/>
    </row>
    <row r="312" ht="15.75" customHeight="1">
      <c r="B312" s="421"/>
      <c r="C312" s="421"/>
      <c r="E312" s="421"/>
      <c r="F312" s="422"/>
      <c r="G312" s="422"/>
      <c r="H312" s="422"/>
    </row>
    <row r="313" ht="15.75" customHeight="1">
      <c r="B313" s="421"/>
      <c r="C313" s="421"/>
      <c r="E313" s="421"/>
      <c r="F313" s="422"/>
      <c r="G313" s="422"/>
      <c r="H313" s="422"/>
    </row>
    <row r="314" ht="15.75" customHeight="1">
      <c r="B314" s="421"/>
      <c r="C314" s="421"/>
      <c r="E314" s="421"/>
      <c r="F314" s="422"/>
      <c r="G314" s="422"/>
      <c r="H314" s="422"/>
    </row>
    <row r="315" ht="15.75" customHeight="1">
      <c r="B315" s="421"/>
      <c r="C315" s="421"/>
      <c r="E315" s="421"/>
      <c r="F315" s="422"/>
      <c r="G315" s="422"/>
      <c r="H315" s="422"/>
    </row>
    <row r="316" ht="15.75" customHeight="1">
      <c r="B316" s="421"/>
      <c r="C316" s="421"/>
      <c r="E316" s="421"/>
      <c r="F316" s="422"/>
      <c r="G316" s="422"/>
      <c r="H316" s="422"/>
    </row>
    <row r="317" ht="15.75" customHeight="1">
      <c r="B317" s="421"/>
      <c r="C317" s="421"/>
      <c r="E317" s="421"/>
      <c r="F317" s="422"/>
      <c r="G317" s="422"/>
      <c r="H317" s="422"/>
    </row>
    <row r="318" ht="15.75" customHeight="1">
      <c r="B318" s="421"/>
      <c r="C318" s="421"/>
      <c r="E318" s="421"/>
      <c r="F318" s="422"/>
      <c r="G318" s="422"/>
      <c r="H318" s="422"/>
    </row>
    <row r="319" ht="15.75" customHeight="1">
      <c r="B319" s="421"/>
      <c r="C319" s="421"/>
      <c r="E319" s="421"/>
      <c r="F319" s="422"/>
      <c r="G319" s="422"/>
      <c r="H319" s="422"/>
    </row>
    <row r="320" ht="15.75" customHeight="1">
      <c r="B320" s="421"/>
      <c r="C320" s="421"/>
      <c r="E320" s="421"/>
      <c r="F320" s="422"/>
      <c r="G320" s="422"/>
      <c r="H320" s="422"/>
    </row>
    <row r="321" ht="15.75" customHeight="1">
      <c r="B321" s="421"/>
      <c r="C321" s="421"/>
      <c r="E321" s="421"/>
      <c r="F321" s="422"/>
      <c r="G321" s="422"/>
      <c r="H321" s="422"/>
    </row>
    <row r="322" ht="15.75" customHeight="1">
      <c r="B322" s="421"/>
      <c r="C322" s="421"/>
      <c r="E322" s="421"/>
      <c r="F322" s="422"/>
      <c r="G322" s="422"/>
      <c r="H322" s="422"/>
    </row>
    <row r="323" ht="15.75" customHeight="1">
      <c r="B323" s="421"/>
      <c r="C323" s="421"/>
      <c r="E323" s="421"/>
      <c r="F323" s="422"/>
      <c r="G323" s="422"/>
      <c r="H323" s="422"/>
    </row>
    <row r="324" ht="15.75" customHeight="1">
      <c r="B324" s="421"/>
      <c r="C324" s="421"/>
      <c r="E324" s="421"/>
      <c r="F324" s="422"/>
      <c r="G324" s="422"/>
      <c r="H324" s="422"/>
    </row>
    <row r="325" ht="15.75" customHeight="1">
      <c r="B325" s="421"/>
      <c r="C325" s="421"/>
      <c r="E325" s="421"/>
      <c r="F325" s="422"/>
      <c r="G325" s="422"/>
      <c r="H325" s="422"/>
    </row>
    <row r="326" ht="15.75" customHeight="1">
      <c r="B326" s="421"/>
      <c r="C326" s="421"/>
      <c r="E326" s="421"/>
      <c r="F326" s="422"/>
      <c r="G326" s="422"/>
      <c r="H326" s="422"/>
    </row>
    <row r="327" ht="15.75" customHeight="1">
      <c r="B327" s="421"/>
      <c r="C327" s="421"/>
      <c r="E327" s="421"/>
      <c r="F327" s="422"/>
      <c r="G327" s="422"/>
      <c r="H327" s="422"/>
    </row>
    <row r="328" ht="15.75" customHeight="1">
      <c r="B328" s="421"/>
      <c r="C328" s="421"/>
      <c r="E328" s="421"/>
      <c r="F328" s="422"/>
      <c r="G328" s="422"/>
      <c r="H328" s="422"/>
    </row>
    <row r="329" ht="15.75" customHeight="1">
      <c r="B329" s="421"/>
      <c r="C329" s="421"/>
      <c r="E329" s="421"/>
      <c r="F329" s="422"/>
      <c r="G329" s="422"/>
      <c r="H329" s="422"/>
    </row>
    <row r="330" ht="15.75" customHeight="1">
      <c r="B330" s="421"/>
      <c r="C330" s="421"/>
      <c r="E330" s="421"/>
      <c r="F330" s="422"/>
      <c r="G330" s="422"/>
      <c r="H330" s="422"/>
    </row>
    <row r="331" ht="15.75" customHeight="1">
      <c r="B331" s="421"/>
      <c r="C331" s="421"/>
      <c r="E331" s="421"/>
      <c r="F331" s="422"/>
      <c r="G331" s="422"/>
      <c r="H331" s="422"/>
    </row>
    <row r="332" ht="15.75" customHeight="1">
      <c r="B332" s="421"/>
      <c r="C332" s="421"/>
      <c r="E332" s="421"/>
      <c r="F332" s="422"/>
      <c r="G332" s="422"/>
      <c r="H332" s="422"/>
    </row>
    <row r="333" ht="15.75" customHeight="1">
      <c r="B333" s="421"/>
      <c r="C333" s="421"/>
      <c r="E333" s="421"/>
      <c r="F333" s="422"/>
      <c r="G333" s="422"/>
      <c r="H333" s="422"/>
    </row>
    <row r="334" ht="15.75" customHeight="1">
      <c r="B334" s="421"/>
      <c r="C334" s="421"/>
      <c r="E334" s="421"/>
      <c r="F334" s="422"/>
      <c r="G334" s="422"/>
      <c r="H334" s="422"/>
    </row>
    <row r="335" ht="15.75" customHeight="1">
      <c r="B335" s="421"/>
      <c r="C335" s="421"/>
      <c r="E335" s="421"/>
      <c r="F335" s="422"/>
      <c r="G335" s="422"/>
      <c r="H335" s="422"/>
    </row>
    <row r="336" ht="15.75" customHeight="1">
      <c r="B336" s="421"/>
      <c r="C336" s="421"/>
      <c r="E336" s="421"/>
      <c r="F336" s="422"/>
      <c r="G336" s="422"/>
      <c r="H336" s="422"/>
    </row>
    <row r="337" ht="15.75" customHeight="1">
      <c r="B337" s="421"/>
      <c r="C337" s="421"/>
      <c r="E337" s="421"/>
      <c r="F337" s="422"/>
      <c r="G337" s="422"/>
      <c r="H337" s="422"/>
    </row>
    <row r="338" ht="15.75" customHeight="1">
      <c r="B338" s="421"/>
      <c r="C338" s="421"/>
      <c r="E338" s="421"/>
      <c r="F338" s="422"/>
      <c r="G338" s="422"/>
      <c r="H338" s="422"/>
    </row>
    <row r="339" ht="15.75" customHeight="1">
      <c r="B339" s="421"/>
      <c r="C339" s="421"/>
      <c r="E339" s="421"/>
      <c r="F339" s="422"/>
      <c r="G339" s="422"/>
      <c r="H339" s="422"/>
    </row>
    <row r="340" ht="15.75" customHeight="1">
      <c r="B340" s="421"/>
      <c r="C340" s="421"/>
      <c r="E340" s="421"/>
      <c r="F340" s="422"/>
      <c r="G340" s="422"/>
      <c r="H340" s="422"/>
    </row>
    <row r="341" ht="15.75" customHeight="1">
      <c r="B341" s="421"/>
      <c r="C341" s="421"/>
      <c r="E341" s="421"/>
      <c r="F341" s="422"/>
      <c r="G341" s="422"/>
      <c r="H341" s="422"/>
    </row>
    <row r="342" ht="15.75" customHeight="1">
      <c r="B342" s="421"/>
      <c r="C342" s="421"/>
      <c r="E342" s="421"/>
      <c r="F342" s="422"/>
      <c r="G342" s="422"/>
      <c r="H342" s="422"/>
    </row>
    <row r="343" ht="15.75" customHeight="1">
      <c r="B343" s="421"/>
      <c r="C343" s="421"/>
      <c r="E343" s="421"/>
      <c r="F343" s="422"/>
      <c r="G343" s="422"/>
      <c r="H343" s="422"/>
    </row>
    <row r="344" ht="15.75" customHeight="1">
      <c r="B344" s="421"/>
      <c r="C344" s="421"/>
      <c r="E344" s="421"/>
      <c r="F344" s="422"/>
      <c r="G344" s="422"/>
      <c r="H344" s="422"/>
    </row>
    <row r="345" ht="15.75" customHeight="1">
      <c r="B345" s="421"/>
      <c r="C345" s="421"/>
      <c r="E345" s="421"/>
      <c r="F345" s="422"/>
      <c r="G345" s="422"/>
      <c r="H345" s="422"/>
    </row>
    <row r="346" ht="15.75" customHeight="1">
      <c r="B346" s="421"/>
      <c r="C346" s="421"/>
      <c r="E346" s="421"/>
      <c r="F346" s="422"/>
      <c r="G346" s="422"/>
      <c r="H346" s="422"/>
    </row>
    <row r="347" ht="15.75" customHeight="1">
      <c r="B347" s="421"/>
      <c r="C347" s="421"/>
      <c r="E347" s="421"/>
      <c r="F347" s="422"/>
      <c r="G347" s="422"/>
      <c r="H347" s="422"/>
    </row>
    <row r="348" ht="15.75" customHeight="1">
      <c r="B348" s="421"/>
      <c r="C348" s="421"/>
      <c r="E348" s="421"/>
      <c r="F348" s="422"/>
      <c r="G348" s="422"/>
      <c r="H348" s="422"/>
    </row>
    <row r="349" ht="15.75" customHeight="1">
      <c r="B349" s="421"/>
      <c r="C349" s="421"/>
      <c r="E349" s="421"/>
      <c r="F349" s="422"/>
      <c r="G349" s="422"/>
      <c r="H349" s="422"/>
    </row>
    <row r="350" ht="15.75" customHeight="1">
      <c r="B350" s="421"/>
      <c r="C350" s="421"/>
      <c r="E350" s="421"/>
      <c r="F350" s="422"/>
      <c r="G350" s="422"/>
      <c r="H350" s="422"/>
    </row>
    <row r="351" ht="15.75" customHeight="1">
      <c r="B351" s="421"/>
      <c r="C351" s="421"/>
      <c r="E351" s="421"/>
      <c r="F351" s="422"/>
      <c r="G351" s="422"/>
      <c r="H351" s="422"/>
    </row>
    <row r="352" ht="15.75" customHeight="1">
      <c r="B352" s="421"/>
      <c r="C352" s="421"/>
      <c r="E352" s="421"/>
      <c r="F352" s="422"/>
      <c r="G352" s="422"/>
      <c r="H352" s="422"/>
    </row>
    <row r="353" ht="15.75" customHeight="1">
      <c r="B353" s="421"/>
      <c r="C353" s="421"/>
      <c r="E353" s="421"/>
      <c r="F353" s="422"/>
      <c r="G353" s="422"/>
      <c r="H353" s="422"/>
    </row>
    <row r="354" ht="15.75" customHeight="1">
      <c r="B354" s="421"/>
      <c r="C354" s="421"/>
      <c r="E354" s="421"/>
      <c r="F354" s="422"/>
      <c r="G354" s="422"/>
      <c r="H354" s="422"/>
    </row>
    <row r="355" ht="15.75" customHeight="1">
      <c r="B355" s="421"/>
      <c r="C355" s="421"/>
      <c r="E355" s="421"/>
      <c r="F355" s="422"/>
      <c r="G355" s="422"/>
      <c r="H355" s="422"/>
    </row>
    <row r="356" ht="15.75" customHeight="1">
      <c r="B356" s="421"/>
      <c r="C356" s="421"/>
      <c r="E356" s="421"/>
      <c r="F356" s="422"/>
      <c r="G356" s="422"/>
      <c r="H356" s="422"/>
    </row>
    <row r="357" ht="15.75" customHeight="1">
      <c r="B357" s="421"/>
      <c r="C357" s="421"/>
      <c r="E357" s="421"/>
      <c r="F357" s="422"/>
      <c r="G357" s="422"/>
      <c r="H357" s="422"/>
    </row>
    <row r="358" ht="15.75" customHeight="1">
      <c r="B358" s="421"/>
      <c r="C358" s="421"/>
      <c r="E358" s="421"/>
      <c r="F358" s="422"/>
      <c r="G358" s="422"/>
      <c r="H358" s="422"/>
    </row>
    <row r="359" ht="15.75" customHeight="1">
      <c r="B359" s="421"/>
      <c r="C359" s="421"/>
      <c r="E359" s="421"/>
      <c r="F359" s="422"/>
      <c r="G359" s="422"/>
      <c r="H359" s="422"/>
    </row>
    <row r="360" ht="15.75" customHeight="1">
      <c r="B360" s="421"/>
      <c r="C360" s="421"/>
      <c r="E360" s="421"/>
      <c r="F360" s="422"/>
      <c r="G360" s="422"/>
      <c r="H360" s="422"/>
    </row>
    <row r="361" ht="15.75" customHeight="1">
      <c r="B361" s="421"/>
      <c r="C361" s="421"/>
      <c r="E361" s="421"/>
      <c r="F361" s="422"/>
      <c r="G361" s="422"/>
      <c r="H361" s="422"/>
    </row>
    <row r="362" ht="15.75" customHeight="1">
      <c r="B362" s="421"/>
      <c r="C362" s="421"/>
      <c r="E362" s="421"/>
      <c r="F362" s="422"/>
      <c r="G362" s="422"/>
      <c r="H362" s="422"/>
    </row>
    <row r="363" ht="15.75" customHeight="1">
      <c r="B363" s="421"/>
      <c r="C363" s="421"/>
      <c r="E363" s="421"/>
      <c r="F363" s="422"/>
      <c r="G363" s="422"/>
      <c r="H363" s="422"/>
    </row>
    <row r="364" ht="15.75" customHeight="1">
      <c r="B364" s="421"/>
      <c r="C364" s="421"/>
      <c r="E364" s="421"/>
      <c r="F364" s="422"/>
      <c r="G364" s="422"/>
      <c r="H364" s="422"/>
    </row>
    <row r="365" ht="15.75" customHeight="1">
      <c r="B365" s="421"/>
      <c r="C365" s="421"/>
      <c r="E365" s="421"/>
      <c r="F365" s="422"/>
      <c r="G365" s="422"/>
      <c r="H365" s="422"/>
    </row>
    <row r="366" ht="15.75" customHeight="1">
      <c r="B366" s="421"/>
      <c r="C366" s="421"/>
      <c r="E366" s="421"/>
      <c r="F366" s="422"/>
      <c r="G366" s="422"/>
      <c r="H366" s="422"/>
    </row>
    <row r="367" ht="15.75" customHeight="1">
      <c r="B367" s="421"/>
      <c r="C367" s="421"/>
      <c r="E367" s="421"/>
      <c r="F367" s="422"/>
      <c r="G367" s="422"/>
      <c r="H367" s="422"/>
    </row>
    <row r="368" ht="15.75" customHeight="1">
      <c r="B368" s="421"/>
      <c r="C368" s="421"/>
      <c r="E368" s="421"/>
      <c r="F368" s="422"/>
      <c r="G368" s="422"/>
      <c r="H368" s="422"/>
    </row>
    <row r="369" ht="15.75" customHeight="1">
      <c r="B369" s="421"/>
      <c r="C369" s="421"/>
      <c r="E369" s="421"/>
      <c r="F369" s="422"/>
      <c r="G369" s="422"/>
      <c r="H369" s="422"/>
    </row>
    <row r="370" ht="15.75" customHeight="1">
      <c r="B370" s="421"/>
      <c r="C370" s="421"/>
      <c r="E370" s="421"/>
      <c r="F370" s="422"/>
      <c r="G370" s="422"/>
      <c r="H370" s="422"/>
    </row>
    <row r="371" ht="15.75" customHeight="1">
      <c r="B371" s="421"/>
      <c r="C371" s="421"/>
      <c r="E371" s="421"/>
      <c r="F371" s="422"/>
      <c r="G371" s="422"/>
      <c r="H371" s="422"/>
    </row>
    <row r="372" ht="15.75" customHeight="1">
      <c r="B372" s="421"/>
      <c r="C372" s="421"/>
      <c r="E372" s="421"/>
      <c r="F372" s="422"/>
      <c r="G372" s="422"/>
      <c r="H372" s="422"/>
    </row>
    <row r="373" ht="15.75" customHeight="1">
      <c r="B373" s="421"/>
      <c r="C373" s="421"/>
      <c r="E373" s="421"/>
      <c r="F373" s="422"/>
      <c r="G373" s="422"/>
      <c r="H373" s="422"/>
    </row>
    <row r="374" ht="15.75" customHeight="1">
      <c r="B374" s="421"/>
      <c r="C374" s="421"/>
      <c r="E374" s="421"/>
      <c r="F374" s="422"/>
      <c r="G374" s="422"/>
      <c r="H374" s="422"/>
    </row>
    <row r="375" ht="15.75" customHeight="1">
      <c r="B375" s="421"/>
      <c r="C375" s="421"/>
      <c r="E375" s="421"/>
      <c r="F375" s="422"/>
      <c r="G375" s="422"/>
      <c r="H375" s="422"/>
    </row>
    <row r="376" ht="15.75" customHeight="1">
      <c r="B376" s="421"/>
      <c r="C376" s="421"/>
      <c r="E376" s="421"/>
      <c r="F376" s="422"/>
      <c r="G376" s="422"/>
      <c r="H376" s="422"/>
    </row>
    <row r="377" ht="15.75" customHeight="1">
      <c r="B377" s="421"/>
      <c r="C377" s="421"/>
      <c r="E377" s="421"/>
      <c r="F377" s="422"/>
      <c r="G377" s="422"/>
      <c r="H377" s="422"/>
    </row>
    <row r="378" ht="15.75" customHeight="1">
      <c r="B378" s="421"/>
      <c r="C378" s="421"/>
      <c r="E378" s="421"/>
      <c r="F378" s="422"/>
      <c r="G378" s="422"/>
      <c r="H378" s="422"/>
    </row>
    <row r="379" ht="15.75" customHeight="1">
      <c r="B379" s="421"/>
      <c r="C379" s="421"/>
      <c r="E379" s="421"/>
      <c r="F379" s="422"/>
      <c r="G379" s="422"/>
      <c r="H379" s="422"/>
    </row>
    <row r="380" ht="15.75" customHeight="1">
      <c r="B380" s="421"/>
      <c r="C380" s="421"/>
      <c r="E380" s="421"/>
      <c r="F380" s="422"/>
      <c r="G380" s="422"/>
      <c r="H380" s="422"/>
    </row>
    <row r="381" ht="15.75" customHeight="1">
      <c r="B381" s="421"/>
      <c r="C381" s="421"/>
      <c r="E381" s="421"/>
      <c r="F381" s="422"/>
      <c r="G381" s="422"/>
      <c r="H381" s="422"/>
    </row>
    <row r="382" ht="15.75" customHeight="1">
      <c r="B382" s="421"/>
      <c r="C382" s="421"/>
      <c r="E382" s="421"/>
      <c r="F382" s="422"/>
      <c r="G382" s="422"/>
      <c r="H382" s="422"/>
    </row>
    <row r="383" ht="15.75" customHeight="1">
      <c r="B383" s="421"/>
      <c r="C383" s="421"/>
      <c r="E383" s="421"/>
      <c r="F383" s="422"/>
      <c r="G383" s="422"/>
      <c r="H383" s="422"/>
    </row>
    <row r="384" ht="15.75" customHeight="1">
      <c r="B384" s="421"/>
      <c r="C384" s="421"/>
      <c r="E384" s="421"/>
      <c r="F384" s="422"/>
      <c r="G384" s="422"/>
      <c r="H384" s="422"/>
    </row>
    <row r="385" ht="15.75" customHeight="1">
      <c r="B385" s="421"/>
      <c r="C385" s="421"/>
      <c r="E385" s="421"/>
      <c r="F385" s="422"/>
      <c r="G385" s="422"/>
      <c r="H385" s="422"/>
    </row>
    <row r="386" ht="15.75" customHeight="1">
      <c r="B386" s="421"/>
      <c r="C386" s="421"/>
      <c r="E386" s="421"/>
      <c r="F386" s="422"/>
      <c r="G386" s="422"/>
      <c r="H386" s="422"/>
    </row>
    <row r="387" ht="15.75" customHeight="1">
      <c r="B387" s="421"/>
      <c r="C387" s="421"/>
      <c r="E387" s="421"/>
      <c r="F387" s="422"/>
      <c r="G387" s="422"/>
      <c r="H387" s="422"/>
    </row>
    <row r="388" ht="15.75" customHeight="1">
      <c r="B388" s="421"/>
      <c r="C388" s="421"/>
      <c r="E388" s="421"/>
      <c r="F388" s="422"/>
      <c r="G388" s="422"/>
      <c r="H388" s="422"/>
    </row>
    <row r="389" ht="15.75" customHeight="1">
      <c r="B389" s="421"/>
      <c r="C389" s="421"/>
      <c r="E389" s="421"/>
      <c r="F389" s="422"/>
      <c r="G389" s="422"/>
      <c r="H389" s="422"/>
    </row>
    <row r="390" ht="15.75" customHeight="1">
      <c r="B390" s="421"/>
      <c r="C390" s="421"/>
      <c r="E390" s="421"/>
      <c r="F390" s="422"/>
      <c r="G390" s="422"/>
      <c r="H390" s="422"/>
    </row>
    <row r="391" ht="15.75" customHeight="1">
      <c r="B391" s="421"/>
      <c r="C391" s="421"/>
      <c r="E391" s="421"/>
      <c r="F391" s="422"/>
      <c r="G391" s="422"/>
      <c r="H391" s="422"/>
    </row>
    <row r="392" ht="15.75" customHeight="1">
      <c r="B392" s="421"/>
      <c r="C392" s="421"/>
      <c r="E392" s="421"/>
      <c r="F392" s="422"/>
      <c r="G392" s="422"/>
      <c r="H392" s="422"/>
    </row>
    <row r="393" ht="15.75" customHeight="1">
      <c r="B393" s="421"/>
      <c r="C393" s="421"/>
      <c r="E393" s="421"/>
      <c r="F393" s="422"/>
      <c r="G393" s="422"/>
      <c r="H393" s="422"/>
    </row>
    <row r="394" ht="15.75" customHeight="1">
      <c r="B394" s="421"/>
      <c r="C394" s="421"/>
      <c r="E394" s="421"/>
      <c r="F394" s="422"/>
      <c r="G394" s="422"/>
      <c r="H394" s="422"/>
    </row>
    <row r="395" ht="15.75" customHeight="1">
      <c r="B395" s="421"/>
      <c r="C395" s="421"/>
      <c r="E395" s="421"/>
      <c r="F395" s="422"/>
      <c r="G395" s="422"/>
      <c r="H395" s="422"/>
    </row>
    <row r="396" ht="15.75" customHeight="1">
      <c r="B396" s="421"/>
      <c r="C396" s="421"/>
      <c r="E396" s="421"/>
      <c r="F396" s="422"/>
      <c r="G396" s="422"/>
      <c r="H396" s="422"/>
    </row>
    <row r="397" ht="15.75" customHeight="1">
      <c r="B397" s="421"/>
      <c r="C397" s="421"/>
      <c r="E397" s="421"/>
      <c r="F397" s="422"/>
      <c r="G397" s="422"/>
      <c r="H397" s="422"/>
    </row>
    <row r="398" ht="15.75" customHeight="1">
      <c r="B398" s="421"/>
      <c r="C398" s="421"/>
      <c r="E398" s="421"/>
      <c r="F398" s="422"/>
      <c r="G398" s="422"/>
      <c r="H398" s="422"/>
    </row>
    <row r="399" ht="15.75" customHeight="1">
      <c r="B399" s="421"/>
      <c r="C399" s="421"/>
      <c r="E399" s="421"/>
      <c r="F399" s="422"/>
      <c r="G399" s="422"/>
      <c r="H399" s="422"/>
    </row>
    <row r="400" ht="15.75" customHeight="1">
      <c r="B400" s="421"/>
      <c r="C400" s="421"/>
      <c r="E400" s="421"/>
      <c r="F400" s="422"/>
      <c r="G400" s="422"/>
      <c r="H400" s="422"/>
    </row>
    <row r="401" ht="15.75" customHeight="1">
      <c r="B401" s="421"/>
      <c r="C401" s="421"/>
      <c r="E401" s="421"/>
      <c r="F401" s="422"/>
      <c r="G401" s="422"/>
      <c r="H401" s="422"/>
    </row>
    <row r="402" ht="15.75" customHeight="1">
      <c r="B402" s="421"/>
      <c r="C402" s="421"/>
      <c r="E402" s="421"/>
      <c r="F402" s="422"/>
      <c r="G402" s="422"/>
      <c r="H402" s="422"/>
    </row>
    <row r="403" ht="15.75" customHeight="1">
      <c r="B403" s="421"/>
      <c r="C403" s="421"/>
      <c r="E403" s="421"/>
      <c r="F403" s="422"/>
      <c r="G403" s="422"/>
      <c r="H403" s="422"/>
    </row>
    <row r="404" ht="15.75" customHeight="1">
      <c r="B404" s="421"/>
      <c r="C404" s="421"/>
      <c r="E404" s="421"/>
      <c r="F404" s="422"/>
      <c r="G404" s="422"/>
      <c r="H404" s="422"/>
    </row>
    <row r="405" ht="15.75" customHeight="1">
      <c r="B405" s="421"/>
      <c r="C405" s="421"/>
      <c r="E405" s="421"/>
      <c r="F405" s="422"/>
      <c r="G405" s="422"/>
      <c r="H405" s="422"/>
    </row>
    <row r="406" ht="15.75" customHeight="1">
      <c r="B406" s="421"/>
      <c r="C406" s="421"/>
      <c r="E406" s="421"/>
      <c r="F406" s="422"/>
      <c r="G406" s="422"/>
      <c r="H406" s="422"/>
    </row>
    <row r="407" ht="15.75" customHeight="1">
      <c r="B407" s="421"/>
      <c r="C407" s="421"/>
      <c r="E407" s="421"/>
      <c r="F407" s="422"/>
      <c r="G407" s="422"/>
      <c r="H407" s="422"/>
    </row>
    <row r="408" ht="15.75" customHeight="1">
      <c r="B408" s="421"/>
      <c r="C408" s="421"/>
      <c r="E408" s="421"/>
      <c r="F408" s="422"/>
      <c r="G408" s="422"/>
      <c r="H408" s="422"/>
    </row>
    <row r="409" ht="15.75" customHeight="1">
      <c r="B409" s="421"/>
      <c r="C409" s="421"/>
      <c r="E409" s="421"/>
      <c r="F409" s="422"/>
      <c r="G409" s="422"/>
      <c r="H409" s="422"/>
    </row>
    <row r="410" ht="15.75" customHeight="1">
      <c r="B410" s="421"/>
      <c r="C410" s="421"/>
      <c r="E410" s="421"/>
      <c r="F410" s="422"/>
      <c r="G410" s="422"/>
      <c r="H410" s="422"/>
    </row>
    <row r="411" ht="15.75" customHeight="1">
      <c r="B411" s="421"/>
      <c r="C411" s="421"/>
      <c r="E411" s="421"/>
      <c r="F411" s="422"/>
      <c r="G411" s="422"/>
      <c r="H411" s="422"/>
    </row>
    <row r="412" ht="15.75" customHeight="1">
      <c r="B412" s="421"/>
      <c r="C412" s="421"/>
      <c r="E412" s="421"/>
      <c r="F412" s="422"/>
      <c r="G412" s="422"/>
      <c r="H412" s="422"/>
    </row>
    <row r="413" ht="15.75" customHeight="1">
      <c r="B413" s="421"/>
      <c r="C413" s="421"/>
      <c r="E413" s="421"/>
      <c r="F413" s="422"/>
      <c r="G413" s="422"/>
      <c r="H413" s="422"/>
    </row>
    <row r="414" ht="15.75" customHeight="1">
      <c r="B414" s="421"/>
      <c r="C414" s="421"/>
      <c r="E414" s="421"/>
      <c r="F414" s="422"/>
      <c r="G414" s="422"/>
      <c r="H414" s="422"/>
    </row>
    <row r="415" ht="15.75" customHeight="1">
      <c r="B415" s="421"/>
      <c r="C415" s="421"/>
      <c r="E415" s="421"/>
      <c r="F415" s="422"/>
      <c r="G415" s="422"/>
      <c r="H415" s="422"/>
    </row>
    <row r="416" ht="15.75" customHeight="1">
      <c r="B416" s="421"/>
      <c r="C416" s="421"/>
      <c r="E416" s="421"/>
      <c r="F416" s="422"/>
      <c r="G416" s="422"/>
      <c r="H416" s="422"/>
    </row>
    <row r="417" ht="15.75" customHeight="1">
      <c r="B417" s="421"/>
      <c r="C417" s="421"/>
      <c r="E417" s="421"/>
      <c r="F417" s="422"/>
      <c r="G417" s="422"/>
      <c r="H417" s="422"/>
    </row>
    <row r="418" ht="15.75" customHeight="1">
      <c r="B418" s="421"/>
      <c r="C418" s="421"/>
      <c r="E418" s="421"/>
      <c r="F418" s="422"/>
      <c r="G418" s="422"/>
      <c r="H418" s="422"/>
    </row>
    <row r="419" ht="15.75" customHeight="1">
      <c r="B419" s="421"/>
      <c r="C419" s="421"/>
      <c r="E419" s="421"/>
      <c r="F419" s="422"/>
      <c r="G419" s="422"/>
      <c r="H419" s="422"/>
    </row>
    <row r="420" ht="15.75" customHeight="1">
      <c r="B420" s="421"/>
      <c r="C420" s="421"/>
      <c r="E420" s="421"/>
      <c r="F420" s="422"/>
      <c r="G420" s="422"/>
      <c r="H420" s="422"/>
    </row>
    <row r="421" ht="15.75" customHeight="1">
      <c r="B421" s="421"/>
      <c r="C421" s="421"/>
      <c r="E421" s="421"/>
      <c r="F421" s="422"/>
      <c r="G421" s="422"/>
      <c r="H421" s="422"/>
    </row>
    <row r="422" ht="15.75" customHeight="1">
      <c r="B422" s="421"/>
      <c r="C422" s="421"/>
      <c r="E422" s="421"/>
      <c r="F422" s="422"/>
      <c r="G422" s="422"/>
      <c r="H422" s="422"/>
    </row>
    <row r="423" ht="15.75" customHeight="1">
      <c r="B423" s="421"/>
      <c r="C423" s="421"/>
      <c r="E423" s="421"/>
      <c r="F423" s="422"/>
      <c r="G423" s="422"/>
      <c r="H423" s="422"/>
    </row>
    <row r="424" ht="15.75" customHeight="1">
      <c r="B424" s="421"/>
      <c r="C424" s="421"/>
      <c r="E424" s="421"/>
      <c r="F424" s="422"/>
      <c r="G424" s="422"/>
      <c r="H424" s="422"/>
    </row>
    <row r="425" ht="15.75" customHeight="1">
      <c r="B425" s="421"/>
      <c r="C425" s="421"/>
      <c r="E425" s="421"/>
      <c r="F425" s="422"/>
      <c r="G425" s="422"/>
      <c r="H425" s="422"/>
    </row>
    <row r="426" ht="15.75" customHeight="1">
      <c r="B426" s="421"/>
      <c r="C426" s="421"/>
      <c r="E426" s="421"/>
      <c r="F426" s="422"/>
      <c r="G426" s="422"/>
      <c r="H426" s="422"/>
    </row>
    <row r="427" ht="15.75" customHeight="1">
      <c r="B427" s="421"/>
      <c r="C427" s="421"/>
      <c r="E427" s="421"/>
      <c r="F427" s="422"/>
      <c r="G427" s="422"/>
      <c r="H427" s="422"/>
    </row>
    <row r="428" ht="15.75" customHeight="1">
      <c r="B428" s="421"/>
      <c r="C428" s="421"/>
      <c r="E428" s="421"/>
      <c r="F428" s="422"/>
      <c r="G428" s="422"/>
      <c r="H428" s="422"/>
    </row>
    <row r="429" ht="15.75" customHeight="1">
      <c r="B429" s="421"/>
      <c r="C429" s="421"/>
      <c r="E429" s="421"/>
      <c r="F429" s="422"/>
      <c r="G429" s="422"/>
      <c r="H429" s="422"/>
    </row>
    <row r="430" ht="15.75" customHeight="1">
      <c r="B430" s="421"/>
      <c r="C430" s="421"/>
      <c r="E430" s="421"/>
      <c r="F430" s="422"/>
      <c r="G430" s="422"/>
      <c r="H430" s="422"/>
    </row>
    <row r="431" ht="15.75" customHeight="1">
      <c r="B431" s="421"/>
      <c r="C431" s="421"/>
      <c r="E431" s="421"/>
      <c r="F431" s="422"/>
      <c r="G431" s="422"/>
      <c r="H431" s="422"/>
    </row>
    <row r="432" ht="15.75" customHeight="1">
      <c r="B432" s="421"/>
      <c r="C432" s="421"/>
      <c r="E432" s="421"/>
      <c r="F432" s="422"/>
      <c r="G432" s="422"/>
      <c r="H432" s="422"/>
    </row>
    <row r="433" ht="15.75" customHeight="1">
      <c r="B433" s="421"/>
      <c r="C433" s="421"/>
      <c r="E433" s="421"/>
      <c r="F433" s="422"/>
      <c r="G433" s="422"/>
      <c r="H433" s="422"/>
    </row>
    <row r="434" ht="15.75" customHeight="1">
      <c r="B434" s="421"/>
      <c r="C434" s="421"/>
      <c r="E434" s="421"/>
      <c r="F434" s="422"/>
      <c r="G434" s="422"/>
      <c r="H434" s="422"/>
    </row>
    <row r="435" ht="15.75" customHeight="1">
      <c r="B435" s="421"/>
      <c r="C435" s="421"/>
      <c r="E435" s="421"/>
      <c r="F435" s="422"/>
      <c r="G435" s="422"/>
      <c r="H435" s="422"/>
    </row>
    <row r="436" ht="15.75" customHeight="1">
      <c r="B436" s="421"/>
      <c r="C436" s="421"/>
      <c r="E436" s="421"/>
      <c r="F436" s="422"/>
      <c r="G436" s="422"/>
      <c r="H436" s="422"/>
    </row>
    <row r="437" ht="15.75" customHeight="1">
      <c r="B437" s="421"/>
      <c r="C437" s="421"/>
      <c r="E437" s="421"/>
      <c r="F437" s="422"/>
      <c r="G437" s="422"/>
      <c r="H437" s="422"/>
    </row>
    <row r="438" ht="15.75" customHeight="1">
      <c r="B438" s="421"/>
      <c r="C438" s="421"/>
      <c r="E438" s="421"/>
      <c r="F438" s="422"/>
      <c r="G438" s="422"/>
      <c r="H438" s="422"/>
    </row>
    <row r="439" ht="15.75" customHeight="1">
      <c r="B439" s="421"/>
      <c r="C439" s="421"/>
      <c r="E439" s="421"/>
      <c r="F439" s="422"/>
      <c r="G439" s="422"/>
      <c r="H439" s="422"/>
    </row>
    <row r="440" ht="15.75" customHeight="1">
      <c r="B440" s="421"/>
      <c r="C440" s="421"/>
      <c r="E440" s="421"/>
      <c r="F440" s="422"/>
      <c r="G440" s="422"/>
      <c r="H440" s="422"/>
    </row>
    <row r="441" ht="15.75" customHeight="1">
      <c r="B441" s="421"/>
      <c r="C441" s="421"/>
      <c r="E441" s="421"/>
      <c r="F441" s="422"/>
      <c r="G441" s="422"/>
      <c r="H441" s="422"/>
    </row>
    <row r="442" ht="15.75" customHeight="1">
      <c r="B442" s="421"/>
      <c r="C442" s="421"/>
      <c r="E442" s="421"/>
      <c r="F442" s="422"/>
      <c r="G442" s="422"/>
      <c r="H442" s="422"/>
    </row>
    <row r="443" ht="15.75" customHeight="1">
      <c r="B443" s="421"/>
      <c r="C443" s="421"/>
      <c r="E443" s="421"/>
      <c r="F443" s="422"/>
      <c r="G443" s="422"/>
      <c r="H443" s="422"/>
    </row>
    <row r="444" ht="15.75" customHeight="1">
      <c r="B444" s="421"/>
      <c r="C444" s="421"/>
      <c r="E444" s="421"/>
      <c r="F444" s="422"/>
      <c r="G444" s="422"/>
      <c r="H444" s="422"/>
    </row>
    <row r="445" ht="15.75" customHeight="1">
      <c r="B445" s="421"/>
      <c r="C445" s="421"/>
      <c r="E445" s="421"/>
      <c r="F445" s="422"/>
      <c r="G445" s="422"/>
      <c r="H445" s="422"/>
    </row>
    <row r="446" ht="15.75" customHeight="1">
      <c r="B446" s="421"/>
      <c r="C446" s="421"/>
      <c r="E446" s="421"/>
      <c r="F446" s="422"/>
      <c r="G446" s="422"/>
      <c r="H446" s="422"/>
    </row>
    <row r="447" ht="15.75" customHeight="1">
      <c r="B447" s="421"/>
      <c r="C447" s="421"/>
      <c r="E447" s="421"/>
      <c r="F447" s="422"/>
      <c r="G447" s="422"/>
      <c r="H447" s="422"/>
    </row>
    <row r="448" ht="15.75" customHeight="1">
      <c r="B448" s="421"/>
      <c r="C448" s="421"/>
      <c r="E448" s="421"/>
      <c r="F448" s="422"/>
      <c r="G448" s="422"/>
      <c r="H448" s="422"/>
    </row>
    <row r="449" ht="15.75" customHeight="1">
      <c r="B449" s="421"/>
      <c r="C449" s="421"/>
      <c r="E449" s="421"/>
      <c r="F449" s="422"/>
      <c r="G449" s="422"/>
      <c r="H449" s="422"/>
    </row>
    <row r="450" ht="15.75" customHeight="1">
      <c r="B450" s="421"/>
      <c r="C450" s="421"/>
      <c r="E450" s="421"/>
      <c r="F450" s="422"/>
      <c r="G450" s="422"/>
      <c r="H450" s="422"/>
    </row>
    <row r="451" ht="15.75" customHeight="1">
      <c r="B451" s="421"/>
      <c r="C451" s="421"/>
      <c r="E451" s="421"/>
      <c r="F451" s="422"/>
      <c r="G451" s="422"/>
      <c r="H451" s="422"/>
    </row>
    <row r="452" ht="15.75" customHeight="1">
      <c r="B452" s="421"/>
      <c r="C452" s="421"/>
      <c r="E452" s="421"/>
      <c r="F452" s="422"/>
      <c r="G452" s="422"/>
      <c r="H452" s="422"/>
    </row>
    <row r="453" ht="15.75" customHeight="1">
      <c r="B453" s="421"/>
      <c r="C453" s="421"/>
      <c r="E453" s="421"/>
      <c r="F453" s="422"/>
      <c r="G453" s="422"/>
      <c r="H453" s="422"/>
    </row>
    <row r="454" ht="15.75" customHeight="1">
      <c r="B454" s="421"/>
      <c r="C454" s="421"/>
      <c r="E454" s="421"/>
      <c r="F454" s="422"/>
      <c r="G454" s="422"/>
      <c r="H454" s="422"/>
    </row>
    <row r="455" ht="15.75" customHeight="1">
      <c r="B455" s="421"/>
      <c r="C455" s="421"/>
      <c r="E455" s="421"/>
      <c r="F455" s="422"/>
      <c r="G455" s="422"/>
      <c r="H455" s="422"/>
    </row>
    <row r="456" ht="15.75" customHeight="1">
      <c r="B456" s="421"/>
      <c r="C456" s="421"/>
      <c r="E456" s="421"/>
      <c r="F456" s="422"/>
      <c r="G456" s="422"/>
      <c r="H456" s="422"/>
    </row>
    <row r="457" ht="15.75" customHeight="1">
      <c r="B457" s="421"/>
      <c r="C457" s="421"/>
      <c r="E457" s="421"/>
      <c r="F457" s="422"/>
      <c r="G457" s="422"/>
      <c r="H457" s="422"/>
    </row>
    <row r="458" ht="15.75" customHeight="1">
      <c r="B458" s="421"/>
      <c r="C458" s="421"/>
      <c r="E458" s="421"/>
      <c r="F458" s="422"/>
      <c r="G458" s="422"/>
      <c r="H458" s="422"/>
    </row>
    <row r="459" ht="15.75" customHeight="1">
      <c r="B459" s="421"/>
      <c r="C459" s="421"/>
      <c r="E459" s="421"/>
      <c r="F459" s="422"/>
      <c r="G459" s="422"/>
      <c r="H459" s="422"/>
    </row>
    <row r="460" ht="15.75" customHeight="1">
      <c r="B460" s="421"/>
      <c r="C460" s="421"/>
      <c r="E460" s="421"/>
      <c r="F460" s="422"/>
      <c r="G460" s="422"/>
      <c r="H460" s="422"/>
    </row>
    <row r="461" ht="15.75" customHeight="1">
      <c r="B461" s="421"/>
      <c r="C461" s="421"/>
      <c r="E461" s="421"/>
      <c r="F461" s="422"/>
      <c r="G461" s="422"/>
      <c r="H461" s="422"/>
    </row>
    <row r="462" ht="15.75" customHeight="1">
      <c r="B462" s="421"/>
      <c r="C462" s="421"/>
      <c r="E462" s="421"/>
      <c r="F462" s="422"/>
      <c r="G462" s="422"/>
      <c r="H462" s="422"/>
    </row>
    <row r="463" ht="15.75" customHeight="1">
      <c r="B463" s="421"/>
      <c r="C463" s="421"/>
      <c r="E463" s="421"/>
      <c r="F463" s="422"/>
      <c r="G463" s="422"/>
      <c r="H463" s="422"/>
    </row>
    <row r="464" ht="15.75" customHeight="1">
      <c r="B464" s="421"/>
      <c r="C464" s="421"/>
      <c r="E464" s="421"/>
      <c r="F464" s="422"/>
      <c r="G464" s="422"/>
      <c r="H464" s="422"/>
    </row>
    <row r="465" ht="15.75" customHeight="1">
      <c r="B465" s="421"/>
      <c r="C465" s="421"/>
      <c r="E465" s="421"/>
      <c r="F465" s="422"/>
      <c r="G465" s="422"/>
      <c r="H465" s="422"/>
    </row>
    <row r="466" ht="15.75" customHeight="1">
      <c r="B466" s="421"/>
      <c r="C466" s="421"/>
      <c r="E466" s="421"/>
      <c r="F466" s="422"/>
      <c r="G466" s="422"/>
      <c r="H466" s="422"/>
    </row>
    <row r="467" ht="15.75" customHeight="1">
      <c r="B467" s="421"/>
      <c r="C467" s="421"/>
      <c r="E467" s="421"/>
      <c r="F467" s="422"/>
      <c r="G467" s="422"/>
      <c r="H467" s="422"/>
    </row>
    <row r="468" ht="15.75" customHeight="1">
      <c r="B468" s="421"/>
      <c r="C468" s="421"/>
      <c r="E468" s="421"/>
      <c r="F468" s="422"/>
      <c r="G468" s="422"/>
      <c r="H468" s="422"/>
    </row>
    <row r="469" ht="15.75" customHeight="1">
      <c r="B469" s="421"/>
      <c r="C469" s="421"/>
      <c r="E469" s="421"/>
      <c r="F469" s="422"/>
      <c r="G469" s="422"/>
      <c r="H469" s="422"/>
    </row>
    <row r="470" ht="15.75" customHeight="1">
      <c r="B470" s="421"/>
      <c r="C470" s="421"/>
      <c r="E470" s="421"/>
      <c r="F470" s="422"/>
      <c r="G470" s="422"/>
      <c r="H470" s="422"/>
    </row>
    <row r="471" ht="15.75" customHeight="1">
      <c r="B471" s="421"/>
      <c r="C471" s="421"/>
      <c r="E471" s="421"/>
      <c r="F471" s="422"/>
      <c r="G471" s="422"/>
      <c r="H471" s="422"/>
    </row>
    <row r="472" ht="15.75" customHeight="1">
      <c r="B472" s="421"/>
      <c r="C472" s="421"/>
      <c r="E472" s="421"/>
      <c r="F472" s="422"/>
      <c r="G472" s="422"/>
      <c r="H472" s="422"/>
    </row>
    <row r="473" ht="15.75" customHeight="1">
      <c r="B473" s="421"/>
      <c r="C473" s="421"/>
      <c r="E473" s="421"/>
      <c r="F473" s="422"/>
      <c r="G473" s="422"/>
      <c r="H473" s="422"/>
    </row>
    <row r="474" ht="15.75" customHeight="1">
      <c r="B474" s="421"/>
      <c r="C474" s="421"/>
      <c r="E474" s="421"/>
      <c r="F474" s="422"/>
      <c r="G474" s="422"/>
      <c r="H474" s="422"/>
    </row>
    <row r="475" ht="15.75" customHeight="1">
      <c r="B475" s="421"/>
      <c r="C475" s="421"/>
      <c r="E475" s="421"/>
      <c r="F475" s="422"/>
      <c r="G475" s="422"/>
      <c r="H475" s="422"/>
    </row>
    <row r="476" ht="15.75" customHeight="1">
      <c r="B476" s="421"/>
      <c r="C476" s="421"/>
      <c r="E476" s="421"/>
      <c r="F476" s="422"/>
      <c r="G476" s="422"/>
      <c r="H476" s="422"/>
    </row>
    <row r="477" ht="15.75" customHeight="1">
      <c r="B477" s="421"/>
      <c r="C477" s="421"/>
      <c r="E477" s="421"/>
      <c r="F477" s="422"/>
      <c r="G477" s="422"/>
      <c r="H477" s="422"/>
    </row>
    <row r="478" ht="15.75" customHeight="1">
      <c r="B478" s="421"/>
      <c r="C478" s="421"/>
      <c r="E478" s="421"/>
      <c r="F478" s="422"/>
      <c r="G478" s="422"/>
      <c r="H478" s="422"/>
    </row>
    <row r="479" ht="15.75" customHeight="1">
      <c r="B479" s="421"/>
      <c r="C479" s="421"/>
      <c r="E479" s="421"/>
      <c r="F479" s="422"/>
      <c r="G479" s="422"/>
      <c r="H479" s="422"/>
    </row>
    <row r="480" ht="15.75" customHeight="1">
      <c r="B480" s="421"/>
      <c r="C480" s="421"/>
      <c r="E480" s="421"/>
      <c r="F480" s="422"/>
      <c r="G480" s="422"/>
      <c r="H480" s="422"/>
    </row>
    <row r="481" ht="15.75" customHeight="1">
      <c r="B481" s="421"/>
      <c r="C481" s="421"/>
      <c r="E481" s="421"/>
      <c r="F481" s="422"/>
      <c r="G481" s="422"/>
      <c r="H481" s="422"/>
    </row>
    <row r="482" ht="15.75" customHeight="1">
      <c r="B482" s="421"/>
      <c r="C482" s="421"/>
      <c r="E482" s="421"/>
      <c r="F482" s="422"/>
      <c r="G482" s="422"/>
      <c r="H482" s="422"/>
    </row>
    <row r="483" ht="15.75" customHeight="1">
      <c r="B483" s="421"/>
      <c r="C483" s="421"/>
      <c r="E483" s="421"/>
      <c r="F483" s="422"/>
      <c r="G483" s="422"/>
      <c r="H483" s="422"/>
    </row>
    <row r="484" ht="15.75" customHeight="1">
      <c r="B484" s="421"/>
      <c r="C484" s="421"/>
      <c r="E484" s="421"/>
      <c r="F484" s="422"/>
      <c r="G484" s="422"/>
      <c r="H484" s="422"/>
    </row>
    <row r="485" ht="15.75" customHeight="1">
      <c r="B485" s="421"/>
      <c r="C485" s="421"/>
      <c r="E485" s="421"/>
      <c r="F485" s="422"/>
      <c r="G485" s="422"/>
      <c r="H485" s="422"/>
    </row>
    <row r="486" ht="15.75" customHeight="1">
      <c r="B486" s="421"/>
      <c r="C486" s="421"/>
      <c r="E486" s="421"/>
      <c r="F486" s="422"/>
      <c r="G486" s="422"/>
      <c r="H486" s="422"/>
    </row>
    <row r="487" ht="15.75" customHeight="1">
      <c r="B487" s="421"/>
      <c r="C487" s="421"/>
      <c r="E487" s="421"/>
      <c r="F487" s="422"/>
      <c r="G487" s="422"/>
      <c r="H487" s="422"/>
    </row>
    <row r="488" ht="15.75" customHeight="1">
      <c r="B488" s="421"/>
      <c r="C488" s="421"/>
      <c r="E488" s="421"/>
      <c r="F488" s="422"/>
      <c r="G488" s="422"/>
      <c r="H488" s="422"/>
    </row>
    <row r="489" ht="15.75" customHeight="1">
      <c r="B489" s="421"/>
      <c r="C489" s="421"/>
      <c r="E489" s="421"/>
      <c r="F489" s="422"/>
      <c r="G489" s="422"/>
      <c r="H489" s="422"/>
    </row>
    <row r="490" ht="15.75" customHeight="1">
      <c r="B490" s="421"/>
      <c r="C490" s="421"/>
      <c r="E490" s="421"/>
      <c r="F490" s="422"/>
      <c r="G490" s="422"/>
      <c r="H490" s="422"/>
    </row>
    <row r="491" ht="15.75" customHeight="1">
      <c r="B491" s="421"/>
      <c r="C491" s="421"/>
      <c r="E491" s="421"/>
      <c r="F491" s="422"/>
      <c r="G491" s="422"/>
      <c r="H491" s="422"/>
    </row>
    <row r="492" ht="15.75" customHeight="1">
      <c r="B492" s="421"/>
      <c r="C492" s="421"/>
      <c r="E492" s="421"/>
      <c r="F492" s="422"/>
      <c r="G492" s="422"/>
      <c r="H492" s="422"/>
    </row>
    <row r="493" ht="15.75" customHeight="1">
      <c r="B493" s="421"/>
      <c r="C493" s="421"/>
      <c r="E493" s="421"/>
      <c r="F493" s="422"/>
      <c r="G493" s="422"/>
      <c r="H493" s="422"/>
    </row>
    <row r="494" ht="15.75" customHeight="1">
      <c r="B494" s="421"/>
      <c r="C494" s="421"/>
      <c r="E494" s="421"/>
      <c r="F494" s="422"/>
      <c r="G494" s="422"/>
      <c r="H494" s="422"/>
    </row>
    <row r="495" ht="15.75" customHeight="1">
      <c r="B495" s="421"/>
      <c r="C495" s="421"/>
      <c r="E495" s="421"/>
      <c r="F495" s="422"/>
      <c r="G495" s="422"/>
      <c r="H495" s="422"/>
    </row>
    <row r="496" ht="15.75" customHeight="1">
      <c r="B496" s="421"/>
      <c r="C496" s="421"/>
      <c r="E496" s="421"/>
      <c r="F496" s="422"/>
      <c r="G496" s="422"/>
      <c r="H496" s="422"/>
    </row>
    <row r="497" ht="15.75" customHeight="1">
      <c r="B497" s="421"/>
      <c r="C497" s="421"/>
      <c r="E497" s="421"/>
      <c r="F497" s="422"/>
      <c r="G497" s="422"/>
      <c r="H497" s="422"/>
    </row>
    <row r="498" ht="15.75" customHeight="1">
      <c r="B498" s="421"/>
      <c r="C498" s="421"/>
      <c r="E498" s="421"/>
      <c r="F498" s="422"/>
      <c r="G498" s="422"/>
      <c r="H498" s="422"/>
    </row>
    <row r="499" ht="15.75" customHeight="1">
      <c r="B499" s="421"/>
      <c r="C499" s="421"/>
      <c r="E499" s="421"/>
      <c r="F499" s="422"/>
      <c r="G499" s="422"/>
      <c r="H499" s="422"/>
    </row>
    <row r="500" ht="15.75" customHeight="1">
      <c r="B500" s="421"/>
      <c r="C500" s="421"/>
      <c r="E500" s="421"/>
      <c r="F500" s="422"/>
      <c r="G500" s="422"/>
      <c r="H500" s="422"/>
    </row>
    <row r="501" ht="15.75" customHeight="1">
      <c r="B501" s="421"/>
      <c r="C501" s="421"/>
      <c r="E501" s="421"/>
      <c r="F501" s="422"/>
      <c r="G501" s="422"/>
      <c r="H501" s="422"/>
    </row>
    <row r="502" ht="15.75" customHeight="1">
      <c r="B502" s="421"/>
      <c r="C502" s="421"/>
      <c r="E502" s="421"/>
      <c r="F502" s="422"/>
      <c r="G502" s="422"/>
      <c r="H502" s="422"/>
    </row>
    <row r="503" ht="15.75" customHeight="1">
      <c r="B503" s="421"/>
      <c r="C503" s="421"/>
      <c r="E503" s="421"/>
      <c r="F503" s="422"/>
      <c r="G503" s="422"/>
      <c r="H503" s="422"/>
    </row>
    <row r="504" ht="15.75" customHeight="1">
      <c r="B504" s="421"/>
      <c r="C504" s="421"/>
      <c r="E504" s="421"/>
      <c r="F504" s="422"/>
      <c r="G504" s="422"/>
      <c r="H504" s="422"/>
    </row>
    <row r="505" ht="15.75" customHeight="1">
      <c r="B505" s="421"/>
      <c r="C505" s="421"/>
      <c r="E505" s="421"/>
      <c r="F505" s="422"/>
      <c r="G505" s="422"/>
      <c r="H505" s="422"/>
    </row>
    <row r="506" ht="15.75" customHeight="1">
      <c r="B506" s="421"/>
      <c r="C506" s="421"/>
      <c r="E506" s="421"/>
      <c r="F506" s="422"/>
      <c r="G506" s="422"/>
      <c r="H506" s="422"/>
    </row>
    <row r="507" ht="15.75" customHeight="1">
      <c r="B507" s="421"/>
      <c r="C507" s="421"/>
      <c r="E507" s="421"/>
      <c r="F507" s="422"/>
      <c r="G507" s="422"/>
      <c r="H507" s="422"/>
    </row>
    <row r="508" ht="15.75" customHeight="1">
      <c r="B508" s="421"/>
      <c r="C508" s="421"/>
      <c r="E508" s="421"/>
      <c r="F508" s="422"/>
      <c r="G508" s="422"/>
      <c r="H508" s="422"/>
    </row>
    <row r="509" ht="15.75" customHeight="1">
      <c r="B509" s="421"/>
      <c r="C509" s="421"/>
      <c r="E509" s="421"/>
      <c r="F509" s="422"/>
      <c r="G509" s="422"/>
      <c r="H509" s="422"/>
    </row>
    <row r="510" ht="15.75" customHeight="1">
      <c r="B510" s="421"/>
      <c r="C510" s="421"/>
      <c r="E510" s="421"/>
      <c r="F510" s="422"/>
      <c r="G510" s="422"/>
      <c r="H510" s="422"/>
    </row>
    <row r="511" ht="15.75" customHeight="1">
      <c r="B511" s="421"/>
      <c r="C511" s="421"/>
      <c r="E511" s="421"/>
      <c r="F511" s="422"/>
      <c r="G511" s="422"/>
      <c r="H511" s="422"/>
    </row>
    <row r="512" ht="15.75" customHeight="1">
      <c r="B512" s="421"/>
      <c r="C512" s="421"/>
      <c r="E512" s="421"/>
      <c r="F512" s="422"/>
      <c r="G512" s="422"/>
      <c r="H512" s="422"/>
    </row>
    <row r="513" ht="15.75" customHeight="1">
      <c r="B513" s="421"/>
      <c r="C513" s="421"/>
      <c r="E513" s="421"/>
      <c r="F513" s="422"/>
      <c r="G513" s="422"/>
      <c r="H513" s="422"/>
    </row>
    <row r="514" ht="15.75" customHeight="1">
      <c r="B514" s="421"/>
      <c r="C514" s="421"/>
      <c r="E514" s="421"/>
      <c r="F514" s="422"/>
      <c r="G514" s="422"/>
      <c r="H514" s="422"/>
    </row>
    <row r="515" ht="15.75" customHeight="1">
      <c r="B515" s="421"/>
      <c r="C515" s="421"/>
      <c r="E515" s="421"/>
      <c r="F515" s="422"/>
      <c r="G515" s="422"/>
      <c r="H515" s="422"/>
    </row>
    <row r="516" ht="15.75" customHeight="1">
      <c r="B516" s="421"/>
      <c r="C516" s="421"/>
      <c r="E516" s="421"/>
      <c r="F516" s="422"/>
      <c r="G516" s="422"/>
      <c r="H516" s="422"/>
    </row>
    <row r="517" ht="15.75" customHeight="1">
      <c r="B517" s="421"/>
      <c r="C517" s="421"/>
      <c r="E517" s="421"/>
      <c r="F517" s="422"/>
      <c r="G517" s="422"/>
      <c r="H517" s="422"/>
    </row>
    <row r="518" ht="15.75" customHeight="1">
      <c r="B518" s="421"/>
      <c r="C518" s="421"/>
      <c r="E518" s="421"/>
      <c r="F518" s="422"/>
      <c r="G518" s="422"/>
      <c r="H518" s="422"/>
    </row>
    <row r="519" ht="15.75" customHeight="1">
      <c r="B519" s="421"/>
      <c r="C519" s="421"/>
      <c r="E519" s="421"/>
      <c r="F519" s="422"/>
      <c r="G519" s="422"/>
      <c r="H519" s="422"/>
    </row>
    <row r="520" ht="15.75" customHeight="1">
      <c r="B520" s="421"/>
      <c r="C520" s="421"/>
      <c r="E520" s="421"/>
      <c r="F520" s="422"/>
      <c r="G520" s="422"/>
      <c r="H520" s="422"/>
    </row>
    <row r="521" ht="15.75" customHeight="1">
      <c r="B521" s="421"/>
      <c r="C521" s="421"/>
      <c r="E521" s="421"/>
      <c r="F521" s="422"/>
      <c r="G521" s="422"/>
      <c r="H521" s="422"/>
    </row>
    <row r="522" ht="15.75" customHeight="1">
      <c r="B522" s="421"/>
      <c r="C522" s="421"/>
      <c r="E522" s="421"/>
      <c r="F522" s="422"/>
      <c r="G522" s="422"/>
      <c r="H522" s="422"/>
    </row>
    <row r="523" ht="15.75" customHeight="1">
      <c r="B523" s="421"/>
      <c r="C523" s="421"/>
      <c r="E523" s="421"/>
      <c r="F523" s="422"/>
      <c r="G523" s="422"/>
      <c r="H523" s="422"/>
    </row>
    <row r="524" ht="15.75" customHeight="1">
      <c r="B524" s="421"/>
      <c r="C524" s="421"/>
      <c r="E524" s="421"/>
      <c r="F524" s="422"/>
      <c r="G524" s="422"/>
      <c r="H524" s="422"/>
    </row>
    <row r="525" ht="15.75" customHeight="1">
      <c r="B525" s="421"/>
      <c r="C525" s="421"/>
      <c r="E525" s="421"/>
      <c r="F525" s="422"/>
      <c r="G525" s="422"/>
      <c r="H525" s="422"/>
    </row>
    <row r="526" ht="15.75" customHeight="1">
      <c r="B526" s="421"/>
      <c r="C526" s="421"/>
      <c r="E526" s="421"/>
      <c r="F526" s="422"/>
      <c r="G526" s="422"/>
      <c r="H526" s="422"/>
    </row>
    <row r="527" ht="15.75" customHeight="1">
      <c r="B527" s="421"/>
      <c r="C527" s="421"/>
      <c r="E527" s="421"/>
      <c r="F527" s="422"/>
      <c r="G527" s="422"/>
      <c r="H527" s="422"/>
    </row>
    <row r="528" ht="15.75" customHeight="1">
      <c r="B528" s="421"/>
      <c r="C528" s="421"/>
      <c r="E528" s="421"/>
      <c r="F528" s="422"/>
      <c r="G528" s="422"/>
      <c r="H528" s="422"/>
    </row>
    <row r="529" ht="15.75" customHeight="1">
      <c r="B529" s="421"/>
      <c r="C529" s="421"/>
      <c r="E529" s="421"/>
      <c r="F529" s="422"/>
      <c r="G529" s="422"/>
      <c r="H529" s="422"/>
    </row>
    <row r="530" ht="15.75" customHeight="1">
      <c r="B530" s="421"/>
      <c r="C530" s="421"/>
      <c r="E530" s="421"/>
      <c r="F530" s="422"/>
      <c r="G530" s="422"/>
      <c r="H530" s="422"/>
    </row>
    <row r="531" ht="15.75" customHeight="1">
      <c r="B531" s="421"/>
      <c r="C531" s="421"/>
      <c r="E531" s="421"/>
      <c r="F531" s="422"/>
      <c r="G531" s="422"/>
      <c r="H531" s="422"/>
    </row>
    <row r="532" ht="15.75" customHeight="1">
      <c r="B532" s="421"/>
      <c r="C532" s="421"/>
      <c r="E532" s="421"/>
      <c r="F532" s="422"/>
      <c r="G532" s="422"/>
      <c r="H532" s="422"/>
    </row>
    <row r="533" ht="15.75" customHeight="1">
      <c r="B533" s="421"/>
      <c r="C533" s="421"/>
      <c r="E533" s="421"/>
      <c r="F533" s="422"/>
      <c r="G533" s="422"/>
      <c r="H533" s="422"/>
    </row>
    <row r="534" ht="15.75" customHeight="1">
      <c r="B534" s="421"/>
      <c r="C534" s="421"/>
      <c r="E534" s="421"/>
      <c r="F534" s="422"/>
      <c r="G534" s="422"/>
      <c r="H534" s="422"/>
    </row>
    <row r="535" ht="15.75" customHeight="1">
      <c r="B535" s="421"/>
      <c r="C535" s="421"/>
      <c r="E535" s="421"/>
      <c r="F535" s="422"/>
      <c r="G535" s="422"/>
      <c r="H535" s="422"/>
    </row>
    <row r="536" ht="15.75" customHeight="1">
      <c r="B536" s="421"/>
      <c r="C536" s="421"/>
      <c r="E536" s="421"/>
      <c r="F536" s="422"/>
      <c r="G536" s="422"/>
      <c r="H536" s="422"/>
    </row>
    <row r="537" ht="15.75" customHeight="1">
      <c r="B537" s="421"/>
      <c r="C537" s="421"/>
      <c r="E537" s="421"/>
      <c r="F537" s="422"/>
      <c r="G537" s="422"/>
      <c r="H537" s="422"/>
    </row>
    <row r="538" ht="15.75" customHeight="1">
      <c r="B538" s="421"/>
      <c r="C538" s="421"/>
      <c r="E538" s="421"/>
      <c r="F538" s="422"/>
      <c r="G538" s="422"/>
      <c r="H538" s="422"/>
    </row>
    <row r="539" ht="15.75" customHeight="1">
      <c r="B539" s="421"/>
      <c r="C539" s="421"/>
      <c r="E539" s="421"/>
      <c r="F539" s="422"/>
      <c r="G539" s="422"/>
      <c r="H539" s="422"/>
    </row>
    <row r="540" ht="15.75" customHeight="1">
      <c r="B540" s="421"/>
      <c r="C540" s="421"/>
      <c r="E540" s="421"/>
      <c r="F540" s="422"/>
      <c r="G540" s="422"/>
      <c r="H540" s="422"/>
    </row>
    <row r="541" ht="15.75" customHeight="1">
      <c r="B541" s="421"/>
      <c r="C541" s="421"/>
      <c r="E541" s="421"/>
      <c r="F541" s="422"/>
      <c r="G541" s="422"/>
      <c r="H541" s="422"/>
    </row>
    <row r="542" ht="15.75" customHeight="1">
      <c r="B542" s="421"/>
      <c r="C542" s="421"/>
      <c r="E542" s="421"/>
      <c r="F542" s="422"/>
      <c r="G542" s="422"/>
      <c r="H542" s="422"/>
    </row>
    <row r="543" ht="15.75" customHeight="1">
      <c r="B543" s="421"/>
      <c r="C543" s="421"/>
      <c r="E543" s="421"/>
      <c r="F543" s="422"/>
      <c r="G543" s="422"/>
      <c r="H543" s="422"/>
    </row>
    <row r="544" ht="15.75" customHeight="1">
      <c r="B544" s="421"/>
      <c r="C544" s="421"/>
      <c r="E544" s="421"/>
      <c r="F544" s="422"/>
      <c r="G544" s="422"/>
      <c r="H544" s="422"/>
    </row>
    <row r="545" ht="15.75" customHeight="1">
      <c r="B545" s="421"/>
      <c r="C545" s="421"/>
      <c r="E545" s="421"/>
      <c r="F545" s="422"/>
      <c r="G545" s="422"/>
      <c r="H545" s="422"/>
    </row>
    <row r="546" ht="15.75" customHeight="1">
      <c r="B546" s="421"/>
      <c r="C546" s="421"/>
      <c r="E546" s="421"/>
      <c r="F546" s="422"/>
      <c r="G546" s="422"/>
      <c r="H546" s="422"/>
    </row>
    <row r="547" ht="15.75" customHeight="1">
      <c r="B547" s="421"/>
      <c r="C547" s="421"/>
      <c r="E547" s="421"/>
      <c r="F547" s="422"/>
      <c r="G547" s="422"/>
      <c r="H547" s="422"/>
    </row>
    <row r="548" ht="15.75" customHeight="1">
      <c r="B548" s="421"/>
      <c r="C548" s="421"/>
      <c r="E548" s="421"/>
      <c r="F548" s="422"/>
      <c r="G548" s="422"/>
      <c r="H548" s="422"/>
    </row>
    <row r="549" ht="15.75" customHeight="1">
      <c r="B549" s="421"/>
      <c r="C549" s="421"/>
      <c r="E549" s="421"/>
      <c r="F549" s="422"/>
      <c r="G549" s="422"/>
      <c r="H549" s="422"/>
    </row>
    <row r="550" ht="15.75" customHeight="1">
      <c r="B550" s="421"/>
      <c r="C550" s="421"/>
      <c r="E550" s="421"/>
      <c r="F550" s="422"/>
      <c r="G550" s="422"/>
      <c r="H550" s="422"/>
    </row>
    <row r="551" ht="15.75" customHeight="1">
      <c r="B551" s="421"/>
      <c r="C551" s="421"/>
      <c r="E551" s="421"/>
      <c r="F551" s="422"/>
      <c r="G551" s="422"/>
      <c r="H551" s="422"/>
    </row>
    <row r="552" ht="15.75" customHeight="1">
      <c r="B552" s="421"/>
      <c r="C552" s="421"/>
      <c r="E552" s="421"/>
      <c r="F552" s="422"/>
      <c r="G552" s="422"/>
      <c r="H552" s="422"/>
    </row>
    <row r="553" ht="15.75" customHeight="1">
      <c r="B553" s="421"/>
      <c r="C553" s="421"/>
      <c r="E553" s="421"/>
      <c r="F553" s="422"/>
      <c r="G553" s="422"/>
      <c r="H553" s="422"/>
    </row>
    <row r="554" ht="15.75" customHeight="1">
      <c r="B554" s="421"/>
      <c r="C554" s="421"/>
      <c r="E554" s="421"/>
      <c r="F554" s="422"/>
      <c r="G554" s="422"/>
      <c r="H554" s="422"/>
    </row>
    <row r="555" ht="15.75" customHeight="1">
      <c r="B555" s="421"/>
      <c r="C555" s="421"/>
      <c r="E555" s="421"/>
      <c r="F555" s="422"/>
      <c r="G555" s="422"/>
      <c r="H555" s="422"/>
    </row>
    <row r="556" ht="15.75" customHeight="1">
      <c r="B556" s="421"/>
      <c r="C556" s="421"/>
      <c r="E556" s="421"/>
      <c r="F556" s="422"/>
      <c r="G556" s="422"/>
      <c r="H556" s="422"/>
    </row>
    <row r="557" ht="15.75" customHeight="1">
      <c r="B557" s="421"/>
      <c r="C557" s="421"/>
      <c r="E557" s="421"/>
      <c r="F557" s="422"/>
      <c r="G557" s="422"/>
      <c r="H557" s="422"/>
    </row>
    <row r="558" ht="15.75" customHeight="1">
      <c r="B558" s="421"/>
      <c r="C558" s="421"/>
      <c r="E558" s="421"/>
      <c r="F558" s="422"/>
      <c r="G558" s="422"/>
      <c r="H558" s="422"/>
    </row>
    <row r="559" ht="15.75" customHeight="1">
      <c r="B559" s="421"/>
      <c r="C559" s="421"/>
      <c r="E559" s="421"/>
      <c r="F559" s="422"/>
      <c r="G559" s="422"/>
      <c r="H559" s="422"/>
    </row>
    <row r="560" ht="15.75" customHeight="1">
      <c r="B560" s="421"/>
      <c r="C560" s="421"/>
      <c r="E560" s="421"/>
      <c r="F560" s="422"/>
      <c r="G560" s="422"/>
      <c r="H560" s="422"/>
    </row>
    <row r="561" ht="15.75" customHeight="1">
      <c r="B561" s="421"/>
      <c r="C561" s="421"/>
      <c r="E561" s="421"/>
      <c r="F561" s="422"/>
      <c r="G561" s="422"/>
      <c r="H561" s="422"/>
    </row>
    <row r="562" ht="15.75" customHeight="1">
      <c r="B562" s="421"/>
      <c r="C562" s="421"/>
      <c r="E562" s="421"/>
      <c r="F562" s="422"/>
      <c r="G562" s="422"/>
      <c r="H562" s="422"/>
    </row>
    <row r="563" ht="15.75" customHeight="1">
      <c r="B563" s="421"/>
      <c r="C563" s="421"/>
      <c r="E563" s="421"/>
      <c r="F563" s="422"/>
      <c r="G563" s="422"/>
      <c r="H563" s="422"/>
    </row>
    <row r="564" ht="15.75" customHeight="1">
      <c r="B564" s="421"/>
      <c r="C564" s="421"/>
      <c r="E564" s="421"/>
      <c r="F564" s="422"/>
      <c r="G564" s="422"/>
      <c r="H564" s="422"/>
    </row>
    <row r="565" ht="15.75" customHeight="1">
      <c r="B565" s="421"/>
      <c r="C565" s="421"/>
      <c r="E565" s="421"/>
      <c r="F565" s="422"/>
      <c r="G565" s="422"/>
      <c r="H565" s="422"/>
    </row>
    <row r="566" ht="15.75" customHeight="1">
      <c r="B566" s="421"/>
      <c r="C566" s="421"/>
      <c r="E566" s="421"/>
      <c r="F566" s="422"/>
      <c r="G566" s="422"/>
      <c r="H566" s="422"/>
    </row>
    <row r="567" ht="15.75" customHeight="1">
      <c r="B567" s="421"/>
      <c r="C567" s="421"/>
      <c r="E567" s="421"/>
      <c r="F567" s="422"/>
      <c r="G567" s="422"/>
      <c r="H567" s="422"/>
    </row>
    <row r="568" ht="15.75" customHeight="1">
      <c r="B568" s="421"/>
      <c r="C568" s="421"/>
      <c r="E568" s="421"/>
      <c r="F568" s="422"/>
      <c r="G568" s="422"/>
      <c r="H568" s="422"/>
    </row>
    <row r="569" ht="15.75" customHeight="1">
      <c r="B569" s="421"/>
      <c r="C569" s="421"/>
      <c r="E569" s="421"/>
      <c r="F569" s="422"/>
      <c r="G569" s="422"/>
      <c r="H569" s="422"/>
    </row>
    <row r="570" ht="15.75" customHeight="1">
      <c r="B570" s="421"/>
      <c r="C570" s="421"/>
      <c r="E570" s="421"/>
      <c r="F570" s="422"/>
      <c r="G570" s="422"/>
      <c r="H570" s="422"/>
    </row>
    <row r="571" ht="15.75" customHeight="1">
      <c r="B571" s="421"/>
      <c r="C571" s="421"/>
      <c r="E571" s="421"/>
      <c r="F571" s="422"/>
      <c r="G571" s="422"/>
      <c r="H571" s="422"/>
    </row>
    <row r="572" ht="15.75" customHeight="1">
      <c r="B572" s="421"/>
      <c r="C572" s="421"/>
      <c r="E572" s="421"/>
      <c r="F572" s="422"/>
      <c r="G572" s="422"/>
      <c r="H572" s="422"/>
    </row>
    <row r="573" ht="15.75" customHeight="1">
      <c r="B573" s="421"/>
      <c r="C573" s="421"/>
      <c r="E573" s="421"/>
      <c r="F573" s="422"/>
      <c r="G573" s="422"/>
      <c r="H573" s="422"/>
    </row>
    <row r="574" ht="15.75" customHeight="1">
      <c r="B574" s="421"/>
      <c r="C574" s="421"/>
      <c r="E574" s="421"/>
      <c r="F574" s="422"/>
      <c r="G574" s="422"/>
      <c r="H574" s="422"/>
    </row>
    <row r="575" ht="15.75" customHeight="1">
      <c r="B575" s="421"/>
      <c r="C575" s="421"/>
      <c r="E575" s="421"/>
      <c r="F575" s="422"/>
      <c r="G575" s="422"/>
      <c r="H575" s="422"/>
    </row>
    <row r="576" ht="15.75" customHeight="1">
      <c r="B576" s="421"/>
      <c r="C576" s="421"/>
      <c r="E576" s="421"/>
      <c r="F576" s="422"/>
      <c r="G576" s="422"/>
      <c r="H576" s="422"/>
    </row>
    <row r="577" ht="15.75" customHeight="1">
      <c r="B577" s="421"/>
      <c r="C577" s="421"/>
      <c r="E577" s="421"/>
      <c r="F577" s="422"/>
      <c r="G577" s="422"/>
      <c r="H577" s="422"/>
    </row>
    <row r="578" ht="15.75" customHeight="1">
      <c r="B578" s="421"/>
      <c r="C578" s="421"/>
      <c r="E578" s="421"/>
      <c r="F578" s="422"/>
      <c r="G578" s="422"/>
      <c r="H578" s="422"/>
    </row>
    <row r="579" ht="15.75" customHeight="1">
      <c r="B579" s="421"/>
      <c r="C579" s="421"/>
      <c r="E579" s="421"/>
      <c r="F579" s="422"/>
      <c r="G579" s="422"/>
      <c r="H579" s="422"/>
    </row>
    <row r="580" ht="15.75" customHeight="1">
      <c r="B580" s="421"/>
      <c r="C580" s="421"/>
      <c r="E580" s="421"/>
      <c r="F580" s="422"/>
      <c r="G580" s="422"/>
      <c r="H580" s="422"/>
    </row>
    <row r="581" ht="15.75" customHeight="1">
      <c r="B581" s="421"/>
      <c r="C581" s="421"/>
      <c r="E581" s="421"/>
      <c r="F581" s="422"/>
      <c r="G581" s="422"/>
      <c r="H581" s="422"/>
    </row>
    <row r="582" ht="15.75" customHeight="1">
      <c r="B582" s="421"/>
      <c r="C582" s="421"/>
      <c r="E582" s="421"/>
      <c r="F582" s="422"/>
      <c r="G582" s="422"/>
      <c r="H582" s="422"/>
    </row>
    <row r="583" ht="15.75" customHeight="1">
      <c r="B583" s="421"/>
      <c r="C583" s="421"/>
      <c r="E583" s="421"/>
      <c r="F583" s="422"/>
      <c r="G583" s="422"/>
      <c r="H583" s="422"/>
    </row>
    <row r="584" ht="15.75" customHeight="1">
      <c r="B584" s="421"/>
      <c r="C584" s="421"/>
      <c r="E584" s="421"/>
      <c r="F584" s="422"/>
      <c r="G584" s="422"/>
      <c r="H584" s="422"/>
    </row>
    <row r="585" ht="15.75" customHeight="1">
      <c r="B585" s="421"/>
      <c r="C585" s="421"/>
      <c r="E585" s="421"/>
      <c r="F585" s="422"/>
      <c r="G585" s="422"/>
      <c r="H585" s="422"/>
    </row>
    <row r="586" ht="15.75" customHeight="1">
      <c r="B586" s="421"/>
      <c r="C586" s="421"/>
      <c r="E586" s="421"/>
      <c r="F586" s="422"/>
      <c r="G586" s="422"/>
      <c r="H586" s="422"/>
    </row>
    <row r="587" ht="15.75" customHeight="1">
      <c r="B587" s="421"/>
      <c r="C587" s="421"/>
      <c r="E587" s="421"/>
      <c r="F587" s="422"/>
      <c r="G587" s="422"/>
      <c r="H587" s="422"/>
    </row>
    <row r="588" ht="15.75" customHeight="1">
      <c r="B588" s="421"/>
      <c r="C588" s="421"/>
      <c r="E588" s="421"/>
      <c r="F588" s="422"/>
      <c r="G588" s="422"/>
      <c r="H588" s="422"/>
    </row>
    <row r="589" ht="15.75" customHeight="1">
      <c r="B589" s="421"/>
      <c r="C589" s="421"/>
      <c r="E589" s="421"/>
      <c r="F589" s="422"/>
      <c r="G589" s="422"/>
      <c r="H589" s="422"/>
    </row>
    <row r="590" ht="15.75" customHeight="1">
      <c r="B590" s="421"/>
      <c r="C590" s="421"/>
      <c r="E590" s="421"/>
      <c r="F590" s="422"/>
      <c r="G590" s="422"/>
      <c r="H590" s="422"/>
    </row>
    <row r="591" ht="15.75" customHeight="1">
      <c r="B591" s="421"/>
      <c r="C591" s="421"/>
      <c r="E591" s="421"/>
      <c r="F591" s="422"/>
      <c r="G591" s="422"/>
      <c r="H591" s="422"/>
    </row>
    <row r="592" ht="15.75" customHeight="1">
      <c r="B592" s="421"/>
      <c r="C592" s="421"/>
      <c r="E592" s="421"/>
      <c r="F592" s="422"/>
      <c r="G592" s="422"/>
      <c r="H592" s="422"/>
    </row>
    <row r="593" ht="15.75" customHeight="1">
      <c r="B593" s="421"/>
      <c r="C593" s="421"/>
      <c r="E593" s="421"/>
      <c r="F593" s="422"/>
      <c r="G593" s="422"/>
      <c r="H593" s="422"/>
    </row>
    <row r="594" ht="15.75" customHeight="1">
      <c r="B594" s="421"/>
      <c r="C594" s="421"/>
      <c r="E594" s="421"/>
      <c r="F594" s="422"/>
      <c r="G594" s="422"/>
      <c r="H594" s="422"/>
    </row>
    <row r="595" ht="15.75" customHeight="1">
      <c r="B595" s="421"/>
      <c r="C595" s="421"/>
      <c r="E595" s="421"/>
      <c r="F595" s="422"/>
      <c r="G595" s="422"/>
      <c r="H595" s="422"/>
    </row>
    <row r="596" ht="15.75" customHeight="1">
      <c r="B596" s="421"/>
      <c r="C596" s="421"/>
      <c r="E596" s="421"/>
      <c r="F596" s="422"/>
      <c r="G596" s="422"/>
      <c r="H596" s="422"/>
    </row>
    <row r="597" ht="15.75" customHeight="1">
      <c r="B597" s="421"/>
      <c r="C597" s="421"/>
      <c r="E597" s="421"/>
      <c r="F597" s="422"/>
      <c r="G597" s="422"/>
      <c r="H597" s="422"/>
    </row>
    <row r="598" ht="15.75" customHeight="1">
      <c r="B598" s="421"/>
      <c r="C598" s="421"/>
      <c r="E598" s="421"/>
      <c r="F598" s="422"/>
      <c r="G598" s="422"/>
      <c r="H598" s="422"/>
    </row>
    <row r="599" ht="15.75" customHeight="1">
      <c r="B599" s="421"/>
      <c r="C599" s="421"/>
      <c r="E599" s="421"/>
      <c r="F599" s="422"/>
      <c r="G599" s="422"/>
      <c r="H599" s="422"/>
    </row>
    <row r="600" ht="15.75" customHeight="1">
      <c r="B600" s="421"/>
      <c r="C600" s="421"/>
      <c r="E600" s="421"/>
      <c r="F600" s="422"/>
      <c r="G600" s="422"/>
      <c r="H600" s="422"/>
    </row>
    <row r="601" ht="15.75" customHeight="1">
      <c r="B601" s="421"/>
      <c r="C601" s="421"/>
      <c r="E601" s="421"/>
      <c r="F601" s="422"/>
      <c r="G601" s="422"/>
      <c r="H601" s="422"/>
    </row>
    <row r="602" ht="15.75" customHeight="1">
      <c r="B602" s="421"/>
      <c r="C602" s="421"/>
      <c r="E602" s="421"/>
      <c r="F602" s="422"/>
      <c r="G602" s="422"/>
      <c r="H602" s="422"/>
    </row>
    <row r="603" ht="15.75" customHeight="1">
      <c r="B603" s="421"/>
      <c r="C603" s="421"/>
      <c r="E603" s="421"/>
      <c r="F603" s="422"/>
      <c r="G603" s="422"/>
      <c r="H603" s="422"/>
    </row>
    <row r="604" ht="15.75" customHeight="1">
      <c r="B604" s="421"/>
      <c r="C604" s="421"/>
      <c r="E604" s="421"/>
      <c r="F604" s="422"/>
      <c r="G604" s="422"/>
      <c r="H604" s="422"/>
    </row>
    <row r="605" ht="15.75" customHeight="1">
      <c r="B605" s="421"/>
      <c r="C605" s="421"/>
      <c r="E605" s="421"/>
      <c r="F605" s="422"/>
      <c r="G605" s="422"/>
      <c r="H605" s="422"/>
    </row>
    <row r="606" ht="15.75" customHeight="1">
      <c r="B606" s="421"/>
      <c r="C606" s="421"/>
      <c r="E606" s="421"/>
      <c r="F606" s="422"/>
      <c r="G606" s="422"/>
      <c r="H606" s="422"/>
    </row>
    <row r="607" ht="15.75" customHeight="1">
      <c r="B607" s="421"/>
      <c r="C607" s="421"/>
      <c r="E607" s="421"/>
      <c r="F607" s="422"/>
      <c r="G607" s="422"/>
      <c r="H607" s="422"/>
    </row>
    <row r="608" ht="15.75" customHeight="1">
      <c r="B608" s="421"/>
      <c r="C608" s="421"/>
      <c r="E608" s="421"/>
      <c r="F608" s="422"/>
      <c r="G608" s="422"/>
      <c r="H608" s="422"/>
    </row>
    <row r="609" ht="15.75" customHeight="1">
      <c r="B609" s="421"/>
      <c r="C609" s="421"/>
      <c r="E609" s="421"/>
      <c r="F609" s="422"/>
      <c r="G609" s="422"/>
      <c r="H609" s="422"/>
    </row>
    <row r="610" ht="15.75" customHeight="1">
      <c r="B610" s="421"/>
      <c r="C610" s="421"/>
      <c r="E610" s="421"/>
      <c r="F610" s="422"/>
      <c r="G610" s="422"/>
      <c r="H610" s="422"/>
    </row>
    <row r="611" ht="15.75" customHeight="1">
      <c r="B611" s="421"/>
      <c r="C611" s="421"/>
      <c r="E611" s="421"/>
      <c r="F611" s="422"/>
      <c r="G611" s="422"/>
      <c r="H611" s="422"/>
    </row>
    <row r="612" ht="15.75" customHeight="1">
      <c r="B612" s="421"/>
      <c r="C612" s="421"/>
      <c r="E612" s="421"/>
      <c r="F612" s="422"/>
      <c r="G612" s="422"/>
      <c r="H612" s="422"/>
    </row>
    <row r="613" ht="15.75" customHeight="1">
      <c r="B613" s="421"/>
      <c r="C613" s="421"/>
      <c r="E613" s="421"/>
      <c r="F613" s="422"/>
      <c r="G613" s="422"/>
      <c r="H613" s="422"/>
    </row>
    <row r="614" ht="15.75" customHeight="1">
      <c r="B614" s="421"/>
      <c r="C614" s="421"/>
      <c r="E614" s="421"/>
      <c r="F614" s="422"/>
      <c r="G614" s="422"/>
      <c r="H614" s="422"/>
    </row>
    <row r="615" ht="15.75" customHeight="1">
      <c r="B615" s="421"/>
      <c r="C615" s="421"/>
      <c r="E615" s="421"/>
      <c r="F615" s="422"/>
      <c r="G615" s="422"/>
      <c r="H615" s="422"/>
    </row>
    <row r="616" ht="15.75" customHeight="1">
      <c r="B616" s="421"/>
      <c r="C616" s="421"/>
      <c r="E616" s="421"/>
      <c r="F616" s="422"/>
      <c r="G616" s="422"/>
      <c r="H616" s="422"/>
    </row>
    <row r="617" ht="15.75" customHeight="1">
      <c r="B617" s="421"/>
      <c r="C617" s="421"/>
      <c r="E617" s="421"/>
      <c r="F617" s="422"/>
      <c r="G617" s="422"/>
      <c r="H617" s="422"/>
    </row>
    <row r="618" ht="15.75" customHeight="1">
      <c r="B618" s="421"/>
      <c r="C618" s="421"/>
      <c r="E618" s="421"/>
      <c r="F618" s="422"/>
      <c r="G618" s="422"/>
      <c r="H618" s="422"/>
    </row>
    <row r="619" ht="15.75" customHeight="1">
      <c r="B619" s="421"/>
      <c r="C619" s="421"/>
      <c r="E619" s="421"/>
      <c r="F619" s="422"/>
      <c r="G619" s="422"/>
      <c r="H619" s="422"/>
    </row>
    <row r="620" ht="15.75" customHeight="1">
      <c r="B620" s="421"/>
      <c r="C620" s="421"/>
      <c r="E620" s="421"/>
      <c r="F620" s="422"/>
      <c r="G620" s="422"/>
      <c r="H620" s="422"/>
    </row>
    <row r="621" ht="15.75" customHeight="1">
      <c r="B621" s="421"/>
      <c r="C621" s="421"/>
      <c r="E621" s="421"/>
      <c r="F621" s="422"/>
      <c r="G621" s="422"/>
      <c r="H621" s="422"/>
    </row>
    <row r="622" ht="15.75" customHeight="1">
      <c r="B622" s="421"/>
      <c r="C622" s="421"/>
      <c r="E622" s="421"/>
      <c r="F622" s="422"/>
      <c r="G622" s="422"/>
      <c r="H622" s="422"/>
    </row>
    <row r="623" ht="15.75" customHeight="1">
      <c r="B623" s="421"/>
      <c r="C623" s="421"/>
      <c r="E623" s="421"/>
      <c r="F623" s="422"/>
      <c r="G623" s="422"/>
      <c r="H623" s="422"/>
    </row>
    <row r="624" ht="15.75" customHeight="1">
      <c r="B624" s="421"/>
      <c r="C624" s="421"/>
      <c r="E624" s="421"/>
      <c r="F624" s="422"/>
      <c r="G624" s="422"/>
      <c r="H624" s="422"/>
    </row>
    <row r="625" ht="15.75" customHeight="1">
      <c r="B625" s="421"/>
      <c r="C625" s="421"/>
      <c r="E625" s="421"/>
      <c r="F625" s="422"/>
      <c r="G625" s="422"/>
      <c r="H625" s="422"/>
    </row>
    <row r="626" ht="15.75" customHeight="1">
      <c r="B626" s="421"/>
      <c r="C626" s="421"/>
      <c r="E626" s="421"/>
      <c r="F626" s="422"/>
      <c r="G626" s="422"/>
      <c r="H626" s="422"/>
    </row>
    <row r="627" ht="15.75" customHeight="1">
      <c r="B627" s="421"/>
      <c r="C627" s="421"/>
      <c r="E627" s="421"/>
      <c r="F627" s="422"/>
      <c r="G627" s="422"/>
      <c r="H627" s="422"/>
    </row>
    <row r="628" ht="15.75" customHeight="1">
      <c r="B628" s="421"/>
      <c r="C628" s="421"/>
      <c r="E628" s="421"/>
      <c r="F628" s="422"/>
      <c r="G628" s="422"/>
      <c r="H628" s="422"/>
    </row>
    <row r="629" ht="15.75" customHeight="1">
      <c r="B629" s="421"/>
      <c r="C629" s="421"/>
      <c r="E629" s="421"/>
      <c r="F629" s="422"/>
      <c r="G629" s="422"/>
      <c r="H629" s="422"/>
    </row>
    <row r="630" ht="15.75" customHeight="1">
      <c r="B630" s="421"/>
      <c r="C630" s="421"/>
      <c r="E630" s="421"/>
      <c r="F630" s="422"/>
      <c r="G630" s="422"/>
      <c r="H630" s="422"/>
    </row>
    <row r="631" ht="15.75" customHeight="1">
      <c r="B631" s="421"/>
      <c r="C631" s="421"/>
      <c r="E631" s="421"/>
      <c r="F631" s="422"/>
      <c r="G631" s="422"/>
      <c r="H631" s="422"/>
    </row>
    <row r="632" ht="15.75" customHeight="1">
      <c r="B632" s="421"/>
      <c r="C632" s="421"/>
      <c r="E632" s="421"/>
      <c r="F632" s="422"/>
      <c r="G632" s="422"/>
      <c r="H632" s="422"/>
    </row>
    <row r="633" ht="15.75" customHeight="1">
      <c r="B633" s="421"/>
      <c r="C633" s="421"/>
      <c r="E633" s="421"/>
      <c r="F633" s="422"/>
      <c r="G633" s="422"/>
      <c r="H633" s="422"/>
    </row>
    <row r="634" ht="15.75" customHeight="1">
      <c r="B634" s="421"/>
      <c r="C634" s="421"/>
      <c r="E634" s="421"/>
      <c r="F634" s="422"/>
      <c r="G634" s="422"/>
      <c r="H634" s="422"/>
    </row>
    <row r="635" ht="15.75" customHeight="1">
      <c r="B635" s="421"/>
      <c r="C635" s="421"/>
      <c r="E635" s="421"/>
      <c r="F635" s="422"/>
      <c r="G635" s="422"/>
      <c r="H635" s="422"/>
    </row>
    <row r="636" ht="15.75" customHeight="1">
      <c r="B636" s="421"/>
      <c r="C636" s="421"/>
      <c r="E636" s="421"/>
      <c r="F636" s="422"/>
      <c r="G636" s="422"/>
      <c r="H636" s="422"/>
    </row>
    <row r="637" ht="15.75" customHeight="1">
      <c r="B637" s="421"/>
      <c r="C637" s="421"/>
      <c r="E637" s="421"/>
      <c r="F637" s="422"/>
      <c r="G637" s="422"/>
      <c r="H637" s="422"/>
    </row>
    <row r="638" ht="15.75" customHeight="1">
      <c r="B638" s="421"/>
      <c r="C638" s="421"/>
      <c r="E638" s="421"/>
      <c r="F638" s="422"/>
      <c r="G638" s="422"/>
      <c r="H638" s="422"/>
    </row>
    <row r="639" ht="15.75" customHeight="1">
      <c r="B639" s="421"/>
      <c r="C639" s="421"/>
      <c r="E639" s="421"/>
      <c r="F639" s="422"/>
      <c r="G639" s="422"/>
      <c r="H639" s="422"/>
    </row>
    <row r="640" ht="15.75" customHeight="1">
      <c r="B640" s="421"/>
      <c r="C640" s="421"/>
      <c r="E640" s="421"/>
      <c r="F640" s="422"/>
      <c r="G640" s="422"/>
      <c r="H640" s="422"/>
    </row>
    <row r="641" ht="15.75" customHeight="1">
      <c r="B641" s="421"/>
      <c r="C641" s="421"/>
      <c r="E641" s="421"/>
      <c r="F641" s="422"/>
      <c r="G641" s="422"/>
      <c r="H641" s="422"/>
    </row>
    <row r="642" ht="15.75" customHeight="1">
      <c r="B642" s="421"/>
      <c r="C642" s="421"/>
      <c r="E642" s="421"/>
      <c r="F642" s="422"/>
      <c r="G642" s="422"/>
      <c r="H642" s="422"/>
    </row>
    <row r="643" ht="15.75" customHeight="1">
      <c r="B643" s="421"/>
      <c r="C643" s="421"/>
      <c r="E643" s="421"/>
      <c r="F643" s="422"/>
      <c r="G643" s="422"/>
      <c r="H643" s="422"/>
    </row>
    <row r="644" ht="15.75" customHeight="1">
      <c r="B644" s="421"/>
      <c r="C644" s="421"/>
      <c r="E644" s="421"/>
      <c r="F644" s="422"/>
      <c r="G644" s="422"/>
      <c r="H644" s="422"/>
    </row>
    <row r="645" ht="15.75" customHeight="1">
      <c r="B645" s="421"/>
      <c r="C645" s="421"/>
      <c r="E645" s="421"/>
      <c r="F645" s="422"/>
      <c r="G645" s="422"/>
      <c r="H645" s="422"/>
    </row>
    <row r="646" ht="15.75" customHeight="1">
      <c r="B646" s="421"/>
      <c r="C646" s="421"/>
      <c r="E646" s="421"/>
      <c r="F646" s="422"/>
      <c r="G646" s="422"/>
      <c r="H646" s="422"/>
    </row>
    <row r="647" ht="15.75" customHeight="1">
      <c r="B647" s="421"/>
      <c r="C647" s="421"/>
      <c r="E647" s="421"/>
      <c r="F647" s="422"/>
      <c r="G647" s="422"/>
      <c r="H647" s="422"/>
    </row>
    <row r="648" ht="15.75" customHeight="1">
      <c r="B648" s="421"/>
      <c r="C648" s="421"/>
      <c r="E648" s="421"/>
      <c r="F648" s="422"/>
      <c r="G648" s="422"/>
      <c r="H648" s="422"/>
    </row>
    <row r="649" ht="15.75" customHeight="1">
      <c r="B649" s="421"/>
      <c r="C649" s="421"/>
      <c r="E649" s="421"/>
      <c r="F649" s="422"/>
      <c r="G649" s="422"/>
      <c r="H649" s="422"/>
    </row>
    <row r="650" ht="15.75" customHeight="1">
      <c r="B650" s="421"/>
      <c r="C650" s="421"/>
      <c r="E650" s="421"/>
      <c r="F650" s="422"/>
      <c r="G650" s="422"/>
      <c r="H650" s="422"/>
    </row>
    <row r="651" ht="15.75" customHeight="1">
      <c r="B651" s="421"/>
      <c r="C651" s="421"/>
      <c r="E651" s="421"/>
      <c r="F651" s="422"/>
      <c r="G651" s="422"/>
      <c r="H651" s="422"/>
    </row>
    <row r="652" ht="15.75" customHeight="1">
      <c r="B652" s="421"/>
      <c r="C652" s="421"/>
      <c r="E652" s="421"/>
      <c r="F652" s="422"/>
      <c r="G652" s="422"/>
      <c r="H652" s="422"/>
    </row>
    <row r="653" ht="15.75" customHeight="1">
      <c r="B653" s="421"/>
      <c r="C653" s="421"/>
      <c r="E653" s="421"/>
      <c r="F653" s="422"/>
      <c r="G653" s="422"/>
      <c r="H653" s="422"/>
    </row>
    <row r="654" ht="15.75" customHeight="1">
      <c r="B654" s="421"/>
      <c r="C654" s="421"/>
      <c r="E654" s="421"/>
      <c r="F654" s="422"/>
      <c r="G654" s="422"/>
      <c r="H654" s="422"/>
    </row>
    <row r="655" ht="15.75" customHeight="1">
      <c r="B655" s="421"/>
      <c r="C655" s="421"/>
      <c r="E655" s="421"/>
      <c r="F655" s="422"/>
      <c r="G655" s="422"/>
      <c r="H655" s="422"/>
    </row>
    <row r="656" ht="15.75" customHeight="1">
      <c r="B656" s="421"/>
      <c r="C656" s="421"/>
      <c r="E656" s="421"/>
      <c r="F656" s="422"/>
      <c r="G656" s="422"/>
      <c r="H656" s="422"/>
    </row>
    <row r="657" ht="15.75" customHeight="1">
      <c r="B657" s="421"/>
      <c r="C657" s="421"/>
      <c r="E657" s="421"/>
      <c r="F657" s="422"/>
      <c r="G657" s="422"/>
      <c r="H657" s="422"/>
    </row>
    <row r="658" ht="15.75" customHeight="1">
      <c r="B658" s="421"/>
      <c r="C658" s="421"/>
      <c r="E658" s="421"/>
      <c r="F658" s="422"/>
      <c r="G658" s="422"/>
      <c r="H658" s="422"/>
    </row>
    <row r="659" ht="15.75" customHeight="1">
      <c r="B659" s="421"/>
      <c r="C659" s="421"/>
      <c r="E659" s="421"/>
      <c r="F659" s="422"/>
      <c r="G659" s="422"/>
      <c r="H659" s="422"/>
    </row>
    <row r="660" ht="15.75" customHeight="1">
      <c r="B660" s="421"/>
      <c r="C660" s="421"/>
      <c r="E660" s="421"/>
      <c r="F660" s="422"/>
      <c r="G660" s="422"/>
      <c r="H660" s="422"/>
    </row>
    <row r="661" ht="15.75" customHeight="1">
      <c r="B661" s="421"/>
      <c r="C661" s="421"/>
      <c r="E661" s="421"/>
      <c r="F661" s="422"/>
      <c r="G661" s="422"/>
      <c r="H661" s="422"/>
    </row>
    <row r="662" ht="15.75" customHeight="1">
      <c r="B662" s="421"/>
      <c r="C662" s="421"/>
      <c r="E662" s="421"/>
      <c r="F662" s="422"/>
      <c r="G662" s="422"/>
      <c r="H662" s="422"/>
    </row>
    <row r="663" ht="15.75" customHeight="1">
      <c r="B663" s="421"/>
      <c r="C663" s="421"/>
      <c r="E663" s="421"/>
      <c r="F663" s="422"/>
      <c r="G663" s="422"/>
      <c r="H663" s="422"/>
    </row>
    <row r="664" ht="15.75" customHeight="1">
      <c r="B664" s="421"/>
      <c r="C664" s="421"/>
      <c r="E664" s="421"/>
      <c r="F664" s="422"/>
      <c r="G664" s="422"/>
      <c r="H664" s="422"/>
    </row>
    <row r="665" ht="15.75" customHeight="1">
      <c r="B665" s="421"/>
      <c r="C665" s="421"/>
      <c r="E665" s="421"/>
      <c r="F665" s="422"/>
      <c r="G665" s="422"/>
      <c r="H665" s="422"/>
    </row>
    <row r="666" ht="15.75" customHeight="1">
      <c r="B666" s="421"/>
      <c r="C666" s="421"/>
      <c r="E666" s="421"/>
      <c r="F666" s="422"/>
      <c r="G666" s="422"/>
      <c r="H666" s="422"/>
    </row>
    <row r="667" ht="15.75" customHeight="1">
      <c r="B667" s="421"/>
      <c r="C667" s="421"/>
      <c r="E667" s="421"/>
      <c r="F667" s="422"/>
      <c r="G667" s="422"/>
      <c r="H667" s="422"/>
    </row>
    <row r="668" ht="15.75" customHeight="1">
      <c r="B668" s="421"/>
      <c r="C668" s="421"/>
      <c r="E668" s="421"/>
      <c r="F668" s="422"/>
      <c r="G668" s="422"/>
      <c r="H668" s="422"/>
    </row>
    <row r="669" ht="15.75" customHeight="1">
      <c r="B669" s="421"/>
      <c r="C669" s="421"/>
      <c r="E669" s="421"/>
      <c r="F669" s="422"/>
      <c r="G669" s="422"/>
      <c r="H669" s="422"/>
    </row>
    <row r="670" ht="15.75" customHeight="1">
      <c r="B670" s="421"/>
      <c r="C670" s="421"/>
      <c r="E670" s="421"/>
      <c r="F670" s="422"/>
      <c r="G670" s="422"/>
      <c r="H670" s="422"/>
    </row>
    <row r="671" ht="15.75" customHeight="1">
      <c r="B671" s="421"/>
      <c r="C671" s="421"/>
      <c r="E671" s="421"/>
      <c r="F671" s="422"/>
      <c r="G671" s="422"/>
      <c r="H671" s="422"/>
    </row>
    <row r="672" ht="15.75" customHeight="1">
      <c r="B672" s="421"/>
      <c r="C672" s="421"/>
      <c r="E672" s="421"/>
      <c r="F672" s="422"/>
      <c r="G672" s="422"/>
      <c r="H672" s="422"/>
    </row>
    <row r="673" ht="15.75" customHeight="1">
      <c r="B673" s="421"/>
      <c r="C673" s="421"/>
      <c r="E673" s="421"/>
      <c r="F673" s="422"/>
      <c r="G673" s="422"/>
      <c r="H673" s="422"/>
    </row>
    <row r="674" ht="15.75" customHeight="1">
      <c r="B674" s="421"/>
      <c r="C674" s="421"/>
      <c r="E674" s="421"/>
      <c r="F674" s="422"/>
      <c r="G674" s="422"/>
      <c r="H674" s="422"/>
    </row>
    <row r="675" ht="15.75" customHeight="1">
      <c r="B675" s="421"/>
      <c r="C675" s="421"/>
      <c r="E675" s="421"/>
      <c r="F675" s="422"/>
      <c r="G675" s="422"/>
      <c r="H675" s="422"/>
    </row>
    <row r="676" ht="15.75" customHeight="1">
      <c r="B676" s="421"/>
      <c r="C676" s="421"/>
      <c r="E676" s="421"/>
      <c r="F676" s="422"/>
      <c r="G676" s="422"/>
      <c r="H676" s="422"/>
    </row>
    <row r="677" ht="15.75" customHeight="1">
      <c r="B677" s="421"/>
      <c r="C677" s="421"/>
      <c r="E677" s="421"/>
      <c r="F677" s="422"/>
      <c r="G677" s="422"/>
      <c r="H677" s="422"/>
    </row>
    <row r="678" ht="15.75" customHeight="1">
      <c r="B678" s="421"/>
      <c r="C678" s="421"/>
      <c r="E678" s="421"/>
      <c r="F678" s="422"/>
      <c r="G678" s="422"/>
      <c r="H678" s="422"/>
    </row>
    <row r="679" ht="15.75" customHeight="1">
      <c r="B679" s="421"/>
      <c r="C679" s="421"/>
      <c r="E679" s="421"/>
      <c r="F679" s="422"/>
      <c r="G679" s="422"/>
      <c r="H679" s="422"/>
    </row>
    <row r="680" ht="15.75" customHeight="1">
      <c r="B680" s="421"/>
      <c r="C680" s="421"/>
      <c r="E680" s="421"/>
      <c r="F680" s="422"/>
      <c r="G680" s="422"/>
      <c r="H680" s="422"/>
    </row>
    <row r="681" ht="15.75" customHeight="1">
      <c r="B681" s="421"/>
      <c r="C681" s="421"/>
      <c r="E681" s="421"/>
      <c r="F681" s="422"/>
      <c r="G681" s="422"/>
      <c r="H681" s="422"/>
    </row>
    <row r="682" ht="15.75" customHeight="1">
      <c r="B682" s="421"/>
      <c r="C682" s="421"/>
      <c r="E682" s="421"/>
      <c r="F682" s="422"/>
      <c r="G682" s="422"/>
      <c r="H682" s="422"/>
    </row>
    <row r="683" ht="15.75" customHeight="1">
      <c r="B683" s="421"/>
      <c r="C683" s="421"/>
      <c r="E683" s="421"/>
      <c r="F683" s="422"/>
      <c r="G683" s="422"/>
      <c r="H683" s="422"/>
    </row>
    <row r="684" ht="15.75" customHeight="1">
      <c r="B684" s="421"/>
      <c r="C684" s="421"/>
      <c r="E684" s="421"/>
      <c r="F684" s="422"/>
      <c r="G684" s="422"/>
      <c r="H684" s="422"/>
    </row>
    <row r="685" ht="15.75" customHeight="1">
      <c r="B685" s="421"/>
      <c r="C685" s="421"/>
      <c r="E685" s="421"/>
      <c r="F685" s="422"/>
      <c r="G685" s="422"/>
      <c r="H685" s="422"/>
    </row>
    <row r="686" ht="15.75" customHeight="1">
      <c r="B686" s="421"/>
      <c r="C686" s="421"/>
      <c r="E686" s="421"/>
      <c r="F686" s="422"/>
      <c r="G686" s="422"/>
      <c r="H686" s="422"/>
    </row>
    <row r="687" ht="15.75" customHeight="1">
      <c r="B687" s="421"/>
      <c r="C687" s="421"/>
      <c r="E687" s="421"/>
      <c r="F687" s="422"/>
      <c r="G687" s="422"/>
      <c r="H687" s="422"/>
    </row>
    <row r="688" ht="15.75" customHeight="1">
      <c r="B688" s="421"/>
      <c r="C688" s="421"/>
      <c r="E688" s="421"/>
      <c r="F688" s="422"/>
      <c r="G688" s="422"/>
      <c r="H688" s="422"/>
    </row>
    <row r="689" ht="15.75" customHeight="1">
      <c r="B689" s="421"/>
      <c r="C689" s="421"/>
      <c r="E689" s="421"/>
      <c r="F689" s="422"/>
      <c r="G689" s="422"/>
      <c r="H689" s="422"/>
    </row>
    <row r="690" ht="15.75" customHeight="1">
      <c r="B690" s="421"/>
      <c r="C690" s="421"/>
      <c r="E690" s="421"/>
      <c r="F690" s="422"/>
      <c r="G690" s="422"/>
      <c r="H690" s="422"/>
    </row>
    <row r="691" ht="15.75" customHeight="1">
      <c r="B691" s="421"/>
      <c r="C691" s="421"/>
      <c r="E691" s="421"/>
      <c r="F691" s="422"/>
      <c r="G691" s="422"/>
      <c r="H691" s="422"/>
    </row>
    <row r="692" ht="15.75" customHeight="1">
      <c r="B692" s="421"/>
      <c r="C692" s="421"/>
      <c r="E692" s="421"/>
      <c r="F692" s="422"/>
      <c r="G692" s="422"/>
      <c r="H692" s="422"/>
    </row>
    <row r="693" ht="15.75" customHeight="1">
      <c r="B693" s="421"/>
      <c r="C693" s="421"/>
      <c r="E693" s="421"/>
      <c r="F693" s="422"/>
      <c r="G693" s="422"/>
      <c r="H693" s="422"/>
    </row>
    <row r="694" ht="15.75" customHeight="1">
      <c r="B694" s="421"/>
      <c r="C694" s="421"/>
      <c r="E694" s="421"/>
      <c r="F694" s="422"/>
      <c r="G694" s="422"/>
      <c r="H694" s="422"/>
    </row>
    <row r="695" ht="15.75" customHeight="1">
      <c r="B695" s="421"/>
      <c r="C695" s="421"/>
      <c r="E695" s="421"/>
      <c r="F695" s="422"/>
      <c r="G695" s="422"/>
      <c r="H695" s="422"/>
    </row>
    <row r="696" ht="15.75" customHeight="1">
      <c r="B696" s="421"/>
      <c r="C696" s="421"/>
      <c r="E696" s="421"/>
      <c r="F696" s="422"/>
      <c r="G696" s="422"/>
      <c r="H696" s="422"/>
    </row>
    <row r="697" ht="15.75" customHeight="1">
      <c r="B697" s="421"/>
      <c r="C697" s="421"/>
      <c r="E697" s="421"/>
      <c r="F697" s="422"/>
      <c r="G697" s="422"/>
      <c r="H697" s="422"/>
    </row>
    <row r="698" ht="15.75" customHeight="1">
      <c r="B698" s="421"/>
      <c r="C698" s="421"/>
      <c r="E698" s="421"/>
      <c r="F698" s="422"/>
      <c r="G698" s="422"/>
      <c r="H698" s="422"/>
    </row>
    <row r="699" ht="15.75" customHeight="1">
      <c r="B699" s="421"/>
      <c r="C699" s="421"/>
      <c r="E699" s="421"/>
      <c r="F699" s="422"/>
      <c r="G699" s="422"/>
      <c r="H699" s="422"/>
    </row>
    <row r="700" ht="15.75" customHeight="1">
      <c r="B700" s="421"/>
      <c r="C700" s="421"/>
      <c r="E700" s="421"/>
      <c r="F700" s="422"/>
      <c r="G700" s="422"/>
      <c r="H700" s="422"/>
    </row>
    <row r="701" ht="15.75" customHeight="1">
      <c r="B701" s="421"/>
      <c r="C701" s="421"/>
      <c r="E701" s="421"/>
      <c r="F701" s="422"/>
      <c r="G701" s="422"/>
      <c r="H701" s="422"/>
    </row>
    <row r="702" ht="15.75" customHeight="1">
      <c r="B702" s="421"/>
      <c r="C702" s="421"/>
      <c r="E702" s="421"/>
      <c r="F702" s="422"/>
      <c r="G702" s="422"/>
      <c r="H702" s="422"/>
    </row>
    <row r="703" ht="15.75" customHeight="1">
      <c r="B703" s="421"/>
      <c r="C703" s="421"/>
      <c r="E703" s="421"/>
      <c r="F703" s="422"/>
      <c r="G703" s="422"/>
      <c r="H703" s="422"/>
    </row>
    <row r="704" ht="15.75" customHeight="1">
      <c r="B704" s="421"/>
      <c r="C704" s="421"/>
      <c r="E704" s="421"/>
      <c r="F704" s="422"/>
      <c r="G704" s="422"/>
      <c r="H704" s="422"/>
    </row>
    <row r="705" ht="15.75" customHeight="1">
      <c r="B705" s="421"/>
      <c r="C705" s="421"/>
      <c r="E705" s="421"/>
      <c r="F705" s="422"/>
      <c r="G705" s="422"/>
      <c r="H705" s="422"/>
    </row>
    <row r="706" ht="15.75" customHeight="1">
      <c r="B706" s="421"/>
      <c r="C706" s="421"/>
      <c r="E706" s="421"/>
      <c r="F706" s="422"/>
      <c r="G706" s="422"/>
      <c r="H706" s="422"/>
    </row>
    <row r="707" ht="15.75" customHeight="1">
      <c r="B707" s="421"/>
      <c r="C707" s="421"/>
      <c r="E707" s="421"/>
      <c r="F707" s="422"/>
      <c r="G707" s="422"/>
      <c r="H707" s="422"/>
    </row>
    <row r="708" ht="15.75" customHeight="1">
      <c r="B708" s="421"/>
      <c r="C708" s="421"/>
      <c r="E708" s="421"/>
      <c r="F708" s="422"/>
      <c r="G708" s="422"/>
      <c r="H708" s="422"/>
    </row>
    <row r="709" ht="15.75" customHeight="1">
      <c r="B709" s="421"/>
      <c r="C709" s="421"/>
      <c r="E709" s="421"/>
      <c r="F709" s="422"/>
      <c r="G709" s="422"/>
      <c r="H709" s="422"/>
    </row>
    <row r="710" ht="15.75" customHeight="1">
      <c r="B710" s="421"/>
      <c r="C710" s="421"/>
      <c r="E710" s="421"/>
      <c r="F710" s="422"/>
      <c r="G710" s="422"/>
      <c r="H710" s="422"/>
    </row>
    <row r="711" ht="15.75" customHeight="1">
      <c r="B711" s="421"/>
      <c r="C711" s="421"/>
      <c r="E711" s="421"/>
      <c r="F711" s="422"/>
      <c r="G711" s="422"/>
      <c r="H711" s="422"/>
    </row>
    <row r="712" ht="15.75" customHeight="1">
      <c r="B712" s="421"/>
      <c r="C712" s="421"/>
      <c r="E712" s="421"/>
      <c r="F712" s="422"/>
      <c r="G712" s="422"/>
      <c r="H712" s="422"/>
    </row>
    <row r="713" ht="15.75" customHeight="1">
      <c r="B713" s="421"/>
      <c r="C713" s="421"/>
      <c r="E713" s="421"/>
      <c r="F713" s="422"/>
      <c r="G713" s="422"/>
      <c r="H713" s="422"/>
    </row>
    <row r="714" ht="15.75" customHeight="1">
      <c r="B714" s="421"/>
      <c r="C714" s="421"/>
      <c r="E714" s="421"/>
      <c r="F714" s="422"/>
      <c r="G714" s="422"/>
      <c r="H714" s="422"/>
    </row>
    <row r="715" ht="15.75" customHeight="1">
      <c r="B715" s="421"/>
      <c r="C715" s="421"/>
      <c r="E715" s="421"/>
      <c r="F715" s="422"/>
      <c r="G715" s="422"/>
      <c r="H715" s="422"/>
    </row>
    <row r="716" ht="15.75" customHeight="1">
      <c r="B716" s="421"/>
      <c r="C716" s="421"/>
      <c r="E716" s="421"/>
      <c r="F716" s="422"/>
      <c r="G716" s="422"/>
      <c r="H716" s="422"/>
    </row>
    <row r="717" ht="15.75" customHeight="1">
      <c r="B717" s="421"/>
      <c r="C717" s="421"/>
      <c r="E717" s="421"/>
      <c r="F717" s="422"/>
      <c r="G717" s="422"/>
      <c r="H717" s="422"/>
    </row>
    <row r="718" ht="15.75" customHeight="1">
      <c r="B718" s="421"/>
      <c r="C718" s="421"/>
      <c r="E718" s="421"/>
      <c r="F718" s="422"/>
      <c r="G718" s="422"/>
      <c r="H718" s="422"/>
    </row>
    <row r="719" ht="15.75" customHeight="1">
      <c r="B719" s="421"/>
      <c r="C719" s="421"/>
      <c r="E719" s="421"/>
      <c r="F719" s="422"/>
      <c r="G719" s="422"/>
      <c r="H719" s="422"/>
    </row>
    <row r="720" ht="15.75" customHeight="1">
      <c r="B720" s="421"/>
      <c r="C720" s="421"/>
      <c r="E720" s="421"/>
      <c r="F720" s="422"/>
      <c r="G720" s="422"/>
      <c r="H720" s="422"/>
    </row>
    <row r="721" ht="15.75" customHeight="1">
      <c r="B721" s="421"/>
      <c r="C721" s="421"/>
      <c r="E721" s="421"/>
      <c r="F721" s="422"/>
      <c r="G721" s="422"/>
      <c r="H721" s="422"/>
    </row>
    <row r="722" ht="15.75" customHeight="1">
      <c r="B722" s="421"/>
      <c r="C722" s="421"/>
      <c r="E722" s="421"/>
      <c r="F722" s="422"/>
      <c r="G722" s="422"/>
      <c r="H722" s="422"/>
    </row>
    <row r="723" ht="15.75" customHeight="1">
      <c r="B723" s="421"/>
      <c r="C723" s="421"/>
      <c r="E723" s="421"/>
      <c r="F723" s="422"/>
      <c r="G723" s="422"/>
      <c r="H723" s="422"/>
    </row>
    <row r="724" ht="15.75" customHeight="1">
      <c r="B724" s="421"/>
      <c r="C724" s="421"/>
      <c r="E724" s="421"/>
      <c r="F724" s="422"/>
      <c r="G724" s="422"/>
      <c r="H724" s="422"/>
    </row>
    <row r="725" ht="15.75" customHeight="1">
      <c r="B725" s="421"/>
      <c r="C725" s="421"/>
      <c r="E725" s="421"/>
      <c r="F725" s="422"/>
      <c r="G725" s="422"/>
      <c r="H725" s="422"/>
    </row>
    <row r="726" ht="15.75" customHeight="1">
      <c r="B726" s="421"/>
      <c r="C726" s="421"/>
      <c r="E726" s="421"/>
      <c r="F726" s="422"/>
      <c r="G726" s="422"/>
      <c r="H726" s="422"/>
    </row>
    <row r="727" ht="15.75" customHeight="1">
      <c r="B727" s="421"/>
      <c r="C727" s="421"/>
      <c r="E727" s="421"/>
      <c r="F727" s="422"/>
      <c r="G727" s="422"/>
      <c r="H727" s="422"/>
    </row>
    <row r="728" ht="15.75" customHeight="1">
      <c r="B728" s="421"/>
      <c r="C728" s="421"/>
      <c r="E728" s="421"/>
      <c r="F728" s="422"/>
      <c r="G728" s="422"/>
      <c r="H728" s="422"/>
    </row>
    <row r="729" ht="15.75" customHeight="1">
      <c r="B729" s="421"/>
      <c r="C729" s="421"/>
      <c r="E729" s="421"/>
      <c r="F729" s="422"/>
      <c r="G729" s="422"/>
      <c r="H729" s="422"/>
    </row>
    <row r="730" ht="15.75" customHeight="1">
      <c r="B730" s="421"/>
      <c r="C730" s="421"/>
      <c r="E730" s="421"/>
      <c r="F730" s="422"/>
      <c r="G730" s="422"/>
      <c r="H730" s="422"/>
    </row>
    <row r="731" ht="15.75" customHeight="1">
      <c r="B731" s="421"/>
      <c r="C731" s="421"/>
      <c r="E731" s="421"/>
      <c r="F731" s="422"/>
      <c r="G731" s="422"/>
      <c r="H731" s="422"/>
    </row>
    <row r="732" ht="15.75" customHeight="1">
      <c r="B732" s="421"/>
      <c r="C732" s="421"/>
      <c r="E732" s="421"/>
      <c r="F732" s="422"/>
      <c r="G732" s="422"/>
      <c r="H732" s="422"/>
    </row>
    <row r="733" ht="15.75" customHeight="1">
      <c r="B733" s="421"/>
      <c r="C733" s="421"/>
      <c r="E733" s="421"/>
      <c r="F733" s="422"/>
      <c r="G733" s="422"/>
      <c r="H733" s="422"/>
    </row>
    <row r="734" ht="15.75" customHeight="1">
      <c r="B734" s="421"/>
      <c r="C734" s="421"/>
      <c r="E734" s="421"/>
      <c r="F734" s="422"/>
      <c r="G734" s="422"/>
      <c r="H734" s="422"/>
    </row>
    <row r="735" ht="15.75" customHeight="1">
      <c r="B735" s="421"/>
      <c r="C735" s="421"/>
      <c r="E735" s="421"/>
      <c r="F735" s="422"/>
      <c r="G735" s="422"/>
      <c r="H735" s="422"/>
    </row>
    <row r="736" ht="15.75" customHeight="1">
      <c r="B736" s="421"/>
      <c r="C736" s="421"/>
      <c r="E736" s="421"/>
      <c r="F736" s="422"/>
      <c r="G736" s="422"/>
      <c r="H736" s="422"/>
    </row>
    <row r="737" ht="15.75" customHeight="1">
      <c r="B737" s="421"/>
      <c r="C737" s="421"/>
      <c r="E737" s="421"/>
      <c r="F737" s="422"/>
      <c r="G737" s="422"/>
      <c r="H737" s="422"/>
    </row>
    <row r="738" ht="15.75" customHeight="1">
      <c r="B738" s="421"/>
      <c r="C738" s="421"/>
      <c r="E738" s="421"/>
      <c r="F738" s="422"/>
      <c r="G738" s="422"/>
      <c r="H738" s="422"/>
    </row>
    <row r="739" ht="15.75" customHeight="1">
      <c r="B739" s="421"/>
      <c r="C739" s="421"/>
      <c r="E739" s="421"/>
      <c r="F739" s="422"/>
      <c r="G739" s="422"/>
      <c r="H739" s="422"/>
    </row>
    <row r="740" ht="15.75" customHeight="1">
      <c r="B740" s="421"/>
      <c r="C740" s="421"/>
      <c r="E740" s="421"/>
      <c r="F740" s="422"/>
      <c r="G740" s="422"/>
      <c r="H740" s="422"/>
    </row>
    <row r="741" ht="15.75" customHeight="1">
      <c r="B741" s="421"/>
      <c r="C741" s="421"/>
      <c r="E741" s="421"/>
      <c r="F741" s="422"/>
      <c r="G741" s="422"/>
      <c r="H741" s="422"/>
    </row>
    <row r="742" ht="15.75" customHeight="1">
      <c r="B742" s="421"/>
      <c r="C742" s="421"/>
      <c r="E742" s="421"/>
      <c r="F742" s="422"/>
      <c r="G742" s="422"/>
      <c r="H742" s="422"/>
    </row>
    <row r="743" ht="15.75" customHeight="1">
      <c r="B743" s="421"/>
      <c r="C743" s="421"/>
      <c r="E743" s="421"/>
      <c r="F743" s="422"/>
      <c r="G743" s="422"/>
      <c r="H743" s="422"/>
    </row>
    <row r="744" ht="15.75" customHeight="1">
      <c r="B744" s="421"/>
      <c r="C744" s="421"/>
      <c r="E744" s="421"/>
      <c r="F744" s="422"/>
      <c r="G744" s="422"/>
      <c r="H744" s="422"/>
    </row>
    <row r="745" ht="15.75" customHeight="1">
      <c r="B745" s="421"/>
      <c r="C745" s="421"/>
      <c r="E745" s="421"/>
      <c r="F745" s="422"/>
      <c r="G745" s="422"/>
      <c r="H745" s="422"/>
    </row>
    <row r="746" ht="15.75" customHeight="1">
      <c r="B746" s="421"/>
      <c r="C746" s="421"/>
      <c r="E746" s="421"/>
      <c r="F746" s="422"/>
      <c r="G746" s="422"/>
      <c r="H746" s="422"/>
    </row>
    <row r="747" ht="15.75" customHeight="1">
      <c r="B747" s="421"/>
      <c r="C747" s="421"/>
      <c r="E747" s="421"/>
      <c r="F747" s="422"/>
      <c r="G747" s="422"/>
      <c r="H747" s="422"/>
    </row>
    <row r="748" ht="15.75" customHeight="1">
      <c r="B748" s="421"/>
      <c r="C748" s="421"/>
      <c r="E748" s="421"/>
      <c r="F748" s="422"/>
      <c r="G748" s="422"/>
      <c r="H748" s="422"/>
    </row>
    <row r="749" ht="15.75" customHeight="1">
      <c r="B749" s="421"/>
      <c r="C749" s="421"/>
      <c r="E749" s="421"/>
      <c r="F749" s="422"/>
      <c r="G749" s="422"/>
      <c r="H749" s="422"/>
    </row>
    <row r="750" ht="15.75" customHeight="1">
      <c r="B750" s="421"/>
      <c r="C750" s="421"/>
      <c r="E750" s="421"/>
      <c r="F750" s="422"/>
      <c r="G750" s="422"/>
      <c r="H750" s="422"/>
    </row>
    <row r="751" ht="15.75" customHeight="1">
      <c r="B751" s="421"/>
      <c r="C751" s="421"/>
      <c r="E751" s="421"/>
      <c r="F751" s="422"/>
      <c r="G751" s="422"/>
      <c r="H751" s="422"/>
    </row>
    <row r="752" ht="15.75" customHeight="1">
      <c r="B752" s="421"/>
      <c r="C752" s="421"/>
      <c r="E752" s="421"/>
      <c r="F752" s="422"/>
      <c r="G752" s="422"/>
      <c r="H752" s="422"/>
    </row>
    <row r="753" ht="15.75" customHeight="1">
      <c r="B753" s="421"/>
      <c r="C753" s="421"/>
      <c r="E753" s="421"/>
      <c r="F753" s="422"/>
      <c r="G753" s="422"/>
      <c r="H753" s="422"/>
    </row>
    <row r="754" ht="15.75" customHeight="1">
      <c r="B754" s="421"/>
      <c r="C754" s="421"/>
      <c r="E754" s="421"/>
      <c r="F754" s="422"/>
      <c r="G754" s="422"/>
      <c r="H754" s="422"/>
    </row>
    <row r="755" ht="15.75" customHeight="1">
      <c r="B755" s="421"/>
      <c r="C755" s="421"/>
      <c r="E755" s="421"/>
      <c r="F755" s="422"/>
      <c r="G755" s="422"/>
      <c r="H755" s="422"/>
    </row>
    <row r="756" ht="15.75" customHeight="1">
      <c r="B756" s="421"/>
      <c r="C756" s="421"/>
      <c r="E756" s="421"/>
      <c r="F756" s="422"/>
      <c r="G756" s="422"/>
      <c r="H756" s="422"/>
    </row>
    <row r="757" ht="15.75" customHeight="1">
      <c r="B757" s="421"/>
      <c r="C757" s="421"/>
      <c r="E757" s="421"/>
      <c r="F757" s="422"/>
      <c r="G757" s="422"/>
      <c r="H757" s="422"/>
    </row>
    <row r="758" ht="15.75" customHeight="1">
      <c r="B758" s="421"/>
      <c r="C758" s="421"/>
      <c r="E758" s="421"/>
      <c r="F758" s="422"/>
      <c r="G758" s="422"/>
      <c r="H758" s="422"/>
    </row>
    <row r="759" ht="15.75" customHeight="1">
      <c r="B759" s="421"/>
      <c r="C759" s="421"/>
      <c r="E759" s="421"/>
      <c r="F759" s="422"/>
      <c r="G759" s="422"/>
      <c r="H759" s="422"/>
    </row>
    <row r="760" ht="15.75" customHeight="1">
      <c r="B760" s="421"/>
      <c r="C760" s="421"/>
      <c r="E760" s="421"/>
      <c r="F760" s="422"/>
      <c r="G760" s="422"/>
      <c r="H760" s="422"/>
    </row>
    <row r="761" ht="15.75" customHeight="1">
      <c r="B761" s="421"/>
      <c r="C761" s="421"/>
      <c r="E761" s="421"/>
      <c r="F761" s="422"/>
      <c r="G761" s="422"/>
      <c r="H761" s="422"/>
    </row>
    <row r="762" ht="15.75" customHeight="1">
      <c r="B762" s="421"/>
      <c r="C762" s="421"/>
      <c r="E762" s="421"/>
      <c r="F762" s="422"/>
      <c r="G762" s="422"/>
      <c r="H762" s="422"/>
    </row>
    <row r="763" ht="15.75" customHeight="1">
      <c r="B763" s="421"/>
      <c r="C763" s="421"/>
      <c r="E763" s="421"/>
      <c r="F763" s="422"/>
      <c r="G763" s="422"/>
      <c r="H763" s="422"/>
    </row>
    <row r="764" ht="15.75" customHeight="1">
      <c r="B764" s="421"/>
      <c r="C764" s="421"/>
      <c r="E764" s="421"/>
      <c r="F764" s="422"/>
      <c r="G764" s="422"/>
      <c r="H764" s="422"/>
    </row>
    <row r="765" ht="15.75" customHeight="1">
      <c r="B765" s="421"/>
      <c r="C765" s="421"/>
      <c r="E765" s="421"/>
      <c r="F765" s="422"/>
      <c r="G765" s="422"/>
      <c r="H765" s="422"/>
    </row>
    <row r="766" ht="15.75" customHeight="1">
      <c r="B766" s="421"/>
      <c r="C766" s="421"/>
      <c r="E766" s="421"/>
      <c r="F766" s="422"/>
      <c r="G766" s="422"/>
      <c r="H766" s="422"/>
    </row>
    <row r="767" ht="15.75" customHeight="1">
      <c r="B767" s="421"/>
      <c r="C767" s="421"/>
      <c r="E767" s="421"/>
      <c r="F767" s="422"/>
      <c r="G767" s="422"/>
      <c r="H767" s="422"/>
    </row>
    <row r="768" ht="15.75" customHeight="1">
      <c r="B768" s="421"/>
      <c r="C768" s="421"/>
      <c r="E768" s="421"/>
      <c r="F768" s="422"/>
      <c r="G768" s="422"/>
      <c r="H768" s="422"/>
    </row>
    <row r="769" ht="15.75" customHeight="1">
      <c r="B769" s="421"/>
      <c r="C769" s="421"/>
      <c r="E769" s="421"/>
      <c r="F769" s="422"/>
      <c r="G769" s="422"/>
      <c r="H769" s="422"/>
    </row>
    <row r="770" ht="15.75" customHeight="1">
      <c r="B770" s="421"/>
      <c r="C770" s="421"/>
      <c r="E770" s="421"/>
      <c r="F770" s="422"/>
      <c r="G770" s="422"/>
      <c r="H770" s="422"/>
    </row>
    <row r="771" ht="15.75" customHeight="1">
      <c r="B771" s="421"/>
      <c r="C771" s="421"/>
      <c r="E771" s="421"/>
      <c r="F771" s="422"/>
      <c r="G771" s="422"/>
      <c r="H771" s="422"/>
    </row>
    <row r="772" ht="15.75" customHeight="1">
      <c r="B772" s="421"/>
      <c r="C772" s="421"/>
      <c r="E772" s="421"/>
      <c r="F772" s="422"/>
      <c r="G772" s="422"/>
      <c r="H772" s="422"/>
    </row>
    <row r="773" ht="15.75" customHeight="1">
      <c r="B773" s="421"/>
      <c r="C773" s="421"/>
      <c r="E773" s="421"/>
      <c r="F773" s="422"/>
      <c r="G773" s="422"/>
      <c r="H773" s="422"/>
    </row>
    <row r="774" ht="15.75" customHeight="1">
      <c r="B774" s="421"/>
      <c r="C774" s="421"/>
      <c r="E774" s="421"/>
      <c r="F774" s="422"/>
      <c r="G774" s="422"/>
      <c r="H774" s="422"/>
    </row>
    <row r="775" ht="15.75" customHeight="1">
      <c r="B775" s="421"/>
      <c r="C775" s="421"/>
      <c r="E775" s="421"/>
      <c r="F775" s="422"/>
      <c r="G775" s="422"/>
      <c r="H775" s="422"/>
    </row>
    <row r="776" ht="15.75" customHeight="1">
      <c r="B776" s="421"/>
      <c r="C776" s="421"/>
      <c r="E776" s="421"/>
      <c r="F776" s="422"/>
      <c r="G776" s="422"/>
      <c r="H776" s="422"/>
    </row>
    <row r="777" ht="15.75" customHeight="1">
      <c r="B777" s="421"/>
      <c r="C777" s="421"/>
      <c r="E777" s="421"/>
      <c r="F777" s="422"/>
      <c r="G777" s="422"/>
      <c r="H777" s="422"/>
    </row>
    <row r="778" ht="15.75" customHeight="1">
      <c r="B778" s="421"/>
      <c r="C778" s="421"/>
      <c r="E778" s="421"/>
      <c r="F778" s="422"/>
      <c r="G778" s="422"/>
      <c r="H778" s="422"/>
    </row>
    <row r="779" ht="15.75" customHeight="1">
      <c r="B779" s="421"/>
      <c r="C779" s="421"/>
      <c r="E779" s="421"/>
      <c r="F779" s="422"/>
      <c r="G779" s="422"/>
      <c r="H779" s="422"/>
    </row>
    <row r="780" ht="15.75" customHeight="1">
      <c r="B780" s="421"/>
      <c r="C780" s="421"/>
      <c r="E780" s="421"/>
      <c r="F780" s="422"/>
      <c r="G780" s="422"/>
      <c r="H780" s="422"/>
    </row>
    <row r="781" ht="15.75" customHeight="1">
      <c r="B781" s="421"/>
      <c r="C781" s="421"/>
      <c r="E781" s="421"/>
      <c r="F781" s="422"/>
      <c r="G781" s="422"/>
      <c r="H781" s="422"/>
    </row>
    <row r="782" ht="15.75" customHeight="1">
      <c r="B782" s="421"/>
      <c r="C782" s="421"/>
      <c r="E782" s="421"/>
      <c r="F782" s="422"/>
      <c r="G782" s="422"/>
      <c r="H782" s="422"/>
    </row>
    <row r="783" ht="15.75" customHeight="1">
      <c r="B783" s="421"/>
      <c r="C783" s="421"/>
      <c r="E783" s="421"/>
      <c r="F783" s="422"/>
      <c r="G783" s="422"/>
      <c r="H783" s="422"/>
    </row>
    <row r="784" ht="15.75" customHeight="1">
      <c r="B784" s="421"/>
      <c r="C784" s="421"/>
      <c r="E784" s="421"/>
      <c r="F784" s="422"/>
      <c r="G784" s="422"/>
      <c r="H784" s="422"/>
    </row>
    <row r="785" ht="15.75" customHeight="1">
      <c r="B785" s="421"/>
      <c r="C785" s="421"/>
      <c r="E785" s="421"/>
      <c r="F785" s="422"/>
      <c r="G785" s="422"/>
      <c r="H785" s="422"/>
    </row>
    <row r="786" ht="15.75" customHeight="1">
      <c r="B786" s="421"/>
      <c r="C786" s="421"/>
      <c r="E786" s="421"/>
      <c r="F786" s="422"/>
      <c r="G786" s="422"/>
      <c r="H786" s="422"/>
    </row>
    <row r="787" ht="15.75" customHeight="1">
      <c r="B787" s="421"/>
      <c r="C787" s="421"/>
      <c r="E787" s="421"/>
      <c r="F787" s="422"/>
      <c r="G787" s="422"/>
      <c r="H787" s="422"/>
    </row>
    <row r="788" ht="15.75" customHeight="1">
      <c r="B788" s="421"/>
      <c r="C788" s="421"/>
      <c r="E788" s="421"/>
      <c r="F788" s="422"/>
      <c r="G788" s="422"/>
      <c r="H788" s="422"/>
    </row>
    <row r="789" ht="15.75" customHeight="1">
      <c r="B789" s="421"/>
      <c r="C789" s="421"/>
      <c r="E789" s="421"/>
      <c r="F789" s="422"/>
      <c r="G789" s="422"/>
      <c r="H789" s="422"/>
    </row>
    <row r="790" ht="15.75" customHeight="1">
      <c r="B790" s="421"/>
      <c r="C790" s="421"/>
      <c r="E790" s="421"/>
      <c r="F790" s="422"/>
      <c r="G790" s="422"/>
      <c r="H790" s="422"/>
    </row>
    <row r="791" ht="15.75" customHeight="1">
      <c r="B791" s="421"/>
      <c r="C791" s="421"/>
      <c r="E791" s="421"/>
      <c r="F791" s="422"/>
      <c r="G791" s="422"/>
      <c r="H791" s="422"/>
    </row>
    <row r="792" ht="15.75" customHeight="1">
      <c r="B792" s="421"/>
      <c r="C792" s="421"/>
      <c r="E792" s="421"/>
      <c r="F792" s="422"/>
      <c r="G792" s="422"/>
      <c r="H792" s="422"/>
    </row>
    <row r="793" ht="15.75" customHeight="1">
      <c r="B793" s="421"/>
      <c r="C793" s="421"/>
      <c r="E793" s="421"/>
      <c r="F793" s="422"/>
      <c r="G793" s="422"/>
      <c r="H793" s="422"/>
    </row>
    <row r="794" ht="15.75" customHeight="1">
      <c r="B794" s="421"/>
      <c r="C794" s="421"/>
      <c r="E794" s="421"/>
      <c r="F794" s="422"/>
      <c r="G794" s="422"/>
      <c r="H794" s="422"/>
    </row>
    <row r="795" ht="15.75" customHeight="1">
      <c r="B795" s="421"/>
      <c r="C795" s="421"/>
      <c r="E795" s="421"/>
      <c r="F795" s="422"/>
      <c r="G795" s="422"/>
      <c r="H795" s="422"/>
    </row>
    <row r="796" ht="15.75" customHeight="1">
      <c r="B796" s="421"/>
      <c r="C796" s="421"/>
      <c r="E796" s="421"/>
      <c r="F796" s="422"/>
      <c r="G796" s="422"/>
      <c r="H796" s="422"/>
    </row>
    <row r="797" ht="15.75" customHeight="1">
      <c r="B797" s="421"/>
      <c r="C797" s="421"/>
      <c r="E797" s="421"/>
      <c r="F797" s="422"/>
      <c r="G797" s="422"/>
      <c r="H797" s="422"/>
    </row>
    <row r="798" ht="15.75" customHeight="1">
      <c r="B798" s="421"/>
      <c r="C798" s="421"/>
      <c r="E798" s="421"/>
      <c r="F798" s="422"/>
      <c r="G798" s="422"/>
      <c r="H798" s="422"/>
    </row>
    <row r="799" ht="15.75" customHeight="1">
      <c r="B799" s="421"/>
      <c r="C799" s="421"/>
      <c r="E799" s="421"/>
      <c r="F799" s="422"/>
      <c r="G799" s="422"/>
      <c r="H799" s="422"/>
    </row>
    <row r="800" ht="15.75" customHeight="1">
      <c r="B800" s="421"/>
      <c r="C800" s="421"/>
      <c r="E800" s="421"/>
      <c r="F800" s="422"/>
      <c r="G800" s="422"/>
      <c r="H800" s="422"/>
    </row>
    <row r="801" ht="15.75" customHeight="1">
      <c r="B801" s="421"/>
      <c r="C801" s="421"/>
      <c r="E801" s="421"/>
      <c r="F801" s="422"/>
      <c r="G801" s="422"/>
      <c r="H801" s="422"/>
    </row>
    <row r="802" ht="15.75" customHeight="1">
      <c r="B802" s="421"/>
      <c r="C802" s="421"/>
      <c r="E802" s="421"/>
      <c r="F802" s="422"/>
      <c r="G802" s="422"/>
      <c r="H802" s="422"/>
    </row>
    <row r="803" ht="15.75" customHeight="1">
      <c r="B803" s="421"/>
      <c r="C803" s="421"/>
      <c r="E803" s="421"/>
      <c r="F803" s="422"/>
      <c r="G803" s="422"/>
      <c r="H803" s="422"/>
    </row>
    <row r="804" ht="15.75" customHeight="1">
      <c r="B804" s="421"/>
      <c r="C804" s="421"/>
      <c r="E804" s="421"/>
      <c r="F804" s="422"/>
      <c r="G804" s="422"/>
      <c r="H804" s="422"/>
    </row>
    <row r="805" ht="15.75" customHeight="1">
      <c r="B805" s="421"/>
      <c r="C805" s="421"/>
      <c r="E805" s="421"/>
      <c r="F805" s="422"/>
      <c r="G805" s="422"/>
      <c r="H805" s="422"/>
    </row>
    <row r="806" ht="15.75" customHeight="1">
      <c r="B806" s="421"/>
      <c r="C806" s="421"/>
      <c r="E806" s="421"/>
      <c r="F806" s="422"/>
      <c r="G806" s="422"/>
      <c r="H806" s="422"/>
    </row>
    <row r="807" ht="15.75" customHeight="1">
      <c r="B807" s="421"/>
      <c r="C807" s="421"/>
      <c r="E807" s="421"/>
      <c r="F807" s="422"/>
      <c r="G807" s="422"/>
      <c r="H807" s="422"/>
    </row>
    <row r="808" ht="15.75" customHeight="1">
      <c r="B808" s="421"/>
      <c r="C808" s="421"/>
      <c r="E808" s="421"/>
      <c r="F808" s="422"/>
      <c r="G808" s="422"/>
      <c r="H808" s="422"/>
    </row>
    <row r="809" ht="15.75" customHeight="1">
      <c r="B809" s="421"/>
      <c r="C809" s="421"/>
      <c r="E809" s="421"/>
      <c r="F809" s="422"/>
      <c r="G809" s="422"/>
      <c r="H809" s="422"/>
    </row>
    <row r="810" ht="15.75" customHeight="1">
      <c r="B810" s="421"/>
      <c r="C810" s="421"/>
      <c r="E810" s="421"/>
      <c r="F810" s="422"/>
      <c r="G810" s="422"/>
      <c r="H810" s="422"/>
    </row>
    <row r="811" ht="15.75" customHeight="1">
      <c r="B811" s="421"/>
      <c r="C811" s="421"/>
      <c r="E811" s="421"/>
      <c r="F811" s="422"/>
      <c r="G811" s="422"/>
      <c r="H811" s="422"/>
    </row>
    <row r="812" ht="15.75" customHeight="1">
      <c r="B812" s="421"/>
      <c r="C812" s="421"/>
      <c r="E812" s="421"/>
      <c r="F812" s="422"/>
      <c r="G812" s="422"/>
      <c r="H812" s="422"/>
    </row>
    <row r="813" ht="15.75" customHeight="1">
      <c r="B813" s="421"/>
      <c r="C813" s="421"/>
      <c r="E813" s="421"/>
      <c r="F813" s="422"/>
      <c r="G813" s="422"/>
      <c r="H813" s="422"/>
    </row>
    <row r="814" ht="15.75" customHeight="1">
      <c r="B814" s="421"/>
      <c r="C814" s="421"/>
      <c r="E814" s="421"/>
      <c r="F814" s="422"/>
      <c r="G814" s="422"/>
      <c r="H814" s="422"/>
    </row>
    <row r="815" ht="15.75" customHeight="1">
      <c r="B815" s="421"/>
      <c r="C815" s="421"/>
      <c r="E815" s="421"/>
      <c r="F815" s="422"/>
      <c r="G815" s="422"/>
      <c r="H815" s="422"/>
    </row>
    <row r="816" ht="15.75" customHeight="1">
      <c r="B816" s="421"/>
      <c r="C816" s="421"/>
      <c r="E816" s="421"/>
      <c r="F816" s="422"/>
      <c r="G816" s="422"/>
      <c r="H816" s="422"/>
    </row>
    <row r="817" ht="15.75" customHeight="1">
      <c r="B817" s="421"/>
      <c r="C817" s="421"/>
      <c r="E817" s="421"/>
      <c r="F817" s="422"/>
      <c r="G817" s="422"/>
      <c r="H817" s="422"/>
    </row>
    <row r="818" ht="15.75" customHeight="1">
      <c r="B818" s="421"/>
      <c r="C818" s="421"/>
      <c r="E818" s="421"/>
      <c r="F818" s="422"/>
      <c r="G818" s="422"/>
      <c r="H818" s="422"/>
    </row>
    <row r="819" ht="15.75" customHeight="1">
      <c r="B819" s="421"/>
      <c r="C819" s="421"/>
      <c r="E819" s="421"/>
      <c r="F819" s="422"/>
      <c r="G819" s="422"/>
      <c r="H819" s="422"/>
    </row>
    <row r="820" ht="15.75" customHeight="1">
      <c r="B820" s="421"/>
      <c r="C820" s="421"/>
      <c r="E820" s="421"/>
      <c r="F820" s="422"/>
      <c r="G820" s="422"/>
      <c r="H820" s="422"/>
    </row>
    <row r="821" ht="15.75" customHeight="1">
      <c r="B821" s="421"/>
      <c r="C821" s="421"/>
      <c r="E821" s="421"/>
      <c r="F821" s="422"/>
      <c r="G821" s="422"/>
      <c r="H821" s="422"/>
    </row>
    <row r="822" ht="15.75" customHeight="1">
      <c r="B822" s="421"/>
      <c r="C822" s="421"/>
      <c r="E822" s="421"/>
      <c r="F822" s="422"/>
      <c r="G822" s="422"/>
      <c r="H822" s="422"/>
    </row>
    <row r="823" ht="15.75" customHeight="1">
      <c r="B823" s="421"/>
      <c r="C823" s="421"/>
      <c r="E823" s="421"/>
      <c r="F823" s="422"/>
      <c r="G823" s="422"/>
      <c r="H823" s="422"/>
    </row>
    <row r="824" ht="15.75" customHeight="1">
      <c r="B824" s="421"/>
      <c r="C824" s="421"/>
      <c r="E824" s="421"/>
      <c r="F824" s="422"/>
      <c r="G824" s="422"/>
      <c r="H824" s="422"/>
    </row>
    <row r="825" ht="15.75" customHeight="1">
      <c r="B825" s="421"/>
      <c r="C825" s="421"/>
      <c r="E825" s="421"/>
      <c r="F825" s="422"/>
      <c r="G825" s="422"/>
      <c r="H825" s="422"/>
    </row>
    <row r="826" ht="15.75" customHeight="1">
      <c r="B826" s="421"/>
      <c r="C826" s="421"/>
      <c r="E826" s="421"/>
      <c r="F826" s="422"/>
      <c r="G826" s="422"/>
      <c r="H826" s="422"/>
    </row>
    <row r="827" ht="15.75" customHeight="1">
      <c r="B827" s="421"/>
      <c r="C827" s="421"/>
      <c r="E827" s="421"/>
      <c r="F827" s="422"/>
      <c r="G827" s="422"/>
      <c r="H827" s="422"/>
    </row>
    <row r="828" ht="15.75" customHeight="1">
      <c r="B828" s="421"/>
      <c r="C828" s="421"/>
      <c r="E828" s="421"/>
      <c r="F828" s="422"/>
      <c r="G828" s="422"/>
      <c r="H828" s="422"/>
    </row>
    <row r="829" ht="15.75" customHeight="1">
      <c r="B829" s="421"/>
      <c r="C829" s="421"/>
      <c r="E829" s="421"/>
      <c r="F829" s="422"/>
      <c r="G829" s="422"/>
      <c r="H829" s="422"/>
    </row>
    <row r="830" ht="15.75" customHeight="1">
      <c r="B830" s="421"/>
      <c r="C830" s="421"/>
      <c r="E830" s="421"/>
      <c r="F830" s="422"/>
      <c r="G830" s="422"/>
      <c r="H830" s="422"/>
    </row>
    <row r="831" ht="15.75" customHeight="1">
      <c r="B831" s="421"/>
      <c r="C831" s="421"/>
      <c r="E831" s="421"/>
      <c r="F831" s="422"/>
      <c r="G831" s="422"/>
      <c r="H831" s="422"/>
    </row>
    <row r="832" ht="15.75" customHeight="1">
      <c r="B832" s="421"/>
      <c r="C832" s="421"/>
      <c r="E832" s="421"/>
      <c r="F832" s="422"/>
      <c r="G832" s="422"/>
      <c r="H832" s="422"/>
    </row>
    <row r="833" ht="15.75" customHeight="1">
      <c r="B833" s="421"/>
      <c r="C833" s="421"/>
      <c r="E833" s="421"/>
      <c r="F833" s="422"/>
      <c r="G833" s="422"/>
      <c r="H833" s="422"/>
    </row>
    <row r="834" ht="15.75" customHeight="1">
      <c r="B834" s="421"/>
      <c r="C834" s="421"/>
      <c r="E834" s="421"/>
      <c r="F834" s="422"/>
      <c r="G834" s="422"/>
      <c r="H834" s="422"/>
    </row>
    <row r="835" ht="15.75" customHeight="1">
      <c r="B835" s="421"/>
      <c r="C835" s="421"/>
      <c r="E835" s="421"/>
      <c r="F835" s="422"/>
      <c r="G835" s="422"/>
      <c r="H835" s="422"/>
    </row>
    <row r="836" ht="15.75" customHeight="1">
      <c r="B836" s="421"/>
      <c r="C836" s="421"/>
      <c r="E836" s="421"/>
      <c r="F836" s="422"/>
      <c r="G836" s="422"/>
      <c r="H836" s="422"/>
    </row>
    <row r="837" ht="15.75" customHeight="1">
      <c r="B837" s="421"/>
      <c r="C837" s="421"/>
      <c r="E837" s="421"/>
      <c r="F837" s="422"/>
      <c r="G837" s="422"/>
      <c r="H837" s="422"/>
    </row>
    <row r="838" ht="15.75" customHeight="1">
      <c r="B838" s="421"/>
      <c r="C838" s="421"/>
      <c r="E838" s="421"/>
      <c r="F838" s="422"/>
      <c r="G838" s="422"/>
      <c r="H838" s="422"/>
    </row>
    <row r="839" ht="15.75" customHeight="1">
      <c r="B839" s="421"/>
      <c r="C839" s="421"/>
      <c r="E839" s="421"/>
      <c r="F839" s="422"/>
      <c r="G839" s="422"/>
      <c r="H839" s="422"/>
    </row>
    <row r="840" ht="15.75" customHeight="1">
      <c r="B840" s="421"/>
      <c r="C840" s="421"/>
      <c r="E840" s="421"/>
      <c r="F840" s="422"/>
      <c r="G840" s="422"/>
      <c r="H840" s="422"/>
    </row>
    <row r="841" ht="15.75" customHeight="1">
      <c r="B841" s="421"/>
      <c r="C841" s="421"/>
      <c r="E841" s="421"/>
      <c r="F841" s="422"/>
      <c r="G841" s="422"/>
      <c r="H841" s="422"/>
    </row>
    <row r="842" ht="15.75" customHeight="1">
      <c r="B842" s="421"/>
      <c r="C842" s="421"/>
      <c r="E842" s="421"/>
      <c r="F842" s="422"/>
      <c r="G842" s="422"/>
      <c r="H842" s="422"/>
    </row>
    <row r="843" ht="15.75" customHeight="1">
      <c r="B843" s="421"/>
      <c r="C843" s="421"/>
      <c r="E843" s="421"/>
      <c r="F843" s="422"/>
      <c r="G843" s="422"/>
      <c r="H843" s="422"/>
    </row>
    <row r="844" ht="15.75" customHeight="1">
      <c r="B844" s="421"/>
      <c r="C844" s="421"/>
      <c r="E844" s="421"/>
      <c r="F844" s="422"/>
      <c r="G844" s="422"/>
      <c r="H844" s="422"/>
    </row>
    <row r="845" ht="15.75" customHeight="1">
      <c r="B845" s="421"/>
      <c r="C845" s="421"/>
      <c r="E845" s="421"/>
      <c r="F845" s="422"/>
      <c r="G845" s="422"/>
      <c r="H845" s="422"/>
    </row>
    <row r="846" ht="15.75" customHeight="1">
      <c r="B846" s="421"/>
      <c r="C846" s="421"/>
      <c r="E846" s="421"/>
      <c r="F846" s="422"/>
      <c r="G846" s="422"/>
      <c r="H846" s="422"/>
    </row>
    <row r="847" ht="15.75" customHeight="1">
      <c r="B847" s="421"/>
      <c r="C847" s="421"/>
      <c r="E847" s="421"/>
      <c r="F847" s="422"/>
      <c r="G847" s="422"/>
      <c r="H847" s="422"/>
    </row>
    <row r="848" ht="15.75" customHeight="1">
      <c r="B848" s="421"/>
      <c r="C848" s="421"/>
      <c r="E848" s="421"/>
      <c r="F848" s="422"/>
      <c r="G848" s="422"/>
      <c r="H848" s="422"/>
    </row>
    <row r="849" ht="15.75" customHeight="1">
      <c r="B849" s="421"/>
      <c r="C849" s="421"/>
      <c r="E849" s="421"/>
      <c r="F849" s="422"/>
      <c r="G849" s="422"/>
      <c r="H849" s="422"/>
    </row>
    <row r="850" ht="15.75" customHeight="1">
      <c r="B850" s="421"/>
      <c r="C850" s="421"/>
      <c r="E850" s="421"/>
      <c r="F850" s="422"/>
      <c r="G850" s="422"/>
      <c r="H850" s="422"/>
    </row>
    <row r="851" ht="15.75" customHeight="1">
      <c r="B851" s="421"/>
      <c r="C851" s="421"/>
      <c r="E851" s="421"/>
      <c r="F851" s="422"/>
      <c r="G851" s="422"/>
      <c r="H851" s="422"/>
    </row>
    <row r="852" ht="15.75" customHeight="1">
      <c r="B852" s="421"/>
      <c r="C852" s="421"/>
      <c r="E852" s="421"/>
      <c r="F852" s="422"/>
      <c r="G852" s="422"/>
      <c r="H852" s="422"/>
    </row>
    <row r="853" ht="15.75" customHeight="1">
      <c r="B853" s="421"/>
      <c r="C853" s="421"/>
      <c r="E853" s="421"/>
      <c r="F853" s="422"/>
      <c r="G853" s="422"/>
      <c r="H853" s="422"/>
    </row>
    <row r="854" ht="15.75" customHeight="1">
      <c r="B854" s="421"/>
      <c r="C854" s="421"/>
      <c r="E854" s="421"/>
      <c r="F854" s="422"/>
      <c r="G854" s="422"/>
      <c r="H854" s="422"/>
    </row>
    <row r="855" ht="15.75" customHeight="1">
      <c r="B855" s="421"/>
      <c r="C855" s="421"/>
      <c r="E855" s="421"/>
      <c r="F855" s="422"/>
      <c r="G855" s="422"/>
      <c r="H855" s="422"/>
    </row>
    <row r="856" ht="15.75" customHeight="1">
      <c r="B856" s="421"/>
      <c r="C856" s="421"/>
      <c r="E856" s="421"/>
      <c r="F856" s="422"/>
      <c r="G856" s="422"/>
      <c r="H856" s="422"/>
    </row>
    <row r="857" ht="15.75" customHeight="1">
      <c r="B857" s="421"/>
      <c r="C857" s="421"/>
      <c r="E857" s="421"/>
      <c r="F857" s="422"/>
      <c r="G857" s="422"/>
      <c r="H857" s="422"/>
    </row>
    <row r="858" ht="15.75" customHeight="1">
      <c r="B858" s="421"/>
      <c r="C858" s="421"/>
      <c r="E858" s="421"/>
      <c r="F858" s="422"/>
      <c r="G858" s="422"/>
      <c r="H858" s="422"/>
    </row>
    <row r="859" ht="15.75" customHeight="1">
      <c r="B859" s="421"/>
      <c r="C859" s="421"/>
      <c r="E859" s="421"/>
      <c r="F859" s="422"/>
      <c r="G859" s="422"/>
      <c r="H859" s="422"/>
    </row>
    <row r="860" ht="15.75" customHeight="1">
      <c r="B860" s="421"/>
      <c r="C860" s="421"/>
      <c r="E860" s="421"/>
      <c r="F860" s="422"/>
      <c r="G860" s="422"/>
      <c r="H860" s="422"/>
    </row>
    <row r="861" ht="15.75" customHeight="1">
      <c r="B861" s="421"/>
      <c r="C861" s="421"/>
      <c r="E861" s="421"/>
      <c r="F861" s="422"/>
      <c r="G861" s="422"/>
      <c r="H861" s="422"/>
    </row>
    <row r="862" ht="15.75" customHeight="1">
      <c r="B862" s="421"/>
      <c r="C862" s="421"/>
      <c r="E862" s="421"/>
      <c r="F862" s="422"/>
      <c r="G862" s="422"/>
      <c r="H862" s="422"/>
    </row>
    <row r="863" ht="15.75" customHeight="1">
      <c r="B863" s="421"/>
      <c r="C863" s="421"/>
      <c r="E863" s="421"/>
      <c r="F863" s="422"/>
      <c r="G863" s="422"/>
      <c r="H863" s="422"/>
    </row>
    <row r="864" ht="15.75" customHeight="1">
      <c r="B864" s="421"/>
      <c r="C864" s="421"/>
      <c r="E864" s="421"/>
      <c r="F864" s="422"/>
      <c r="G864" s="422"/>
      <c r="H864" s="422"/>
    </row>
    <row r="865" ht="15.75" customHeight="1">
      <c r="B865" s="421"/>
      <c r="C865" s="421"/>
      <c r="E865" s="421"/>
      <c r="F865" s="422"/>
      <c r="G865" s="422"/>
      <c r="H865" s="422"/>
    </row>
    <row r="866" ht="15.75" customHeight="1">
      <c r="B866" s="421"/>
      <c r="C866" s="421"/>
      <c r="E866" s="421"/>
      <c r="F866" s="422"/>
      <c r="G866" s="422"/>
      <c r="H866" s="422"/>
    </row>
    <row r="867" ht="15.75" customHeight="1">
      <c r="B867" s="421"/>
      <c r="C867" s="421"/>
      <c r="E867" s="421"/>
      <c r="F867" s="422"/>
      <c r="G867" s="422"/>
      <c r="H867" s="422"/>
    </row>
    <row r="868" ht="15.75" customHeight="1">
      <c r="B868" s="421"/>
      <c r="C868" s="421"/>
      <c r="E868" s="421"/>
      <c r="F868" s="422"/>
      <c r="G868" s="422"/>
      <c r="H868" s="422"/>
    </row>
    <row r="869" ht="15.75" customHeight="1">
      <c r="B869" s="421"/>
      <c r="C869" s="421"/>
      <c r="E869" s="421"/>
      <c r="F869" s="422"/>
      <c r="G869" s="422"/>
      <c r="H869" s="422"/>
    </row>
    <row r="870" ht="15.75" customHeight="1">
      <c r="B870" s="421"/>
      <c r="C870" s="421"/>
      <c r="E870" s="421"/>
      <c r="F870" s="422"/>
      <c r="G870" s="422"/>
      <c r="H870" s="422"/>
    </row>
    <row r="871" ht="15.75" customHeight="1">
      <c r="B871" s="421"/>
      <c r="C871" s="421"/>
      <c r="E871" s="421"/>
      <c r="F871" s="422"/>
      <c r="G871" s="422"/>
      <c r="H871" s="422"/>
    </row>
    <row r="872" ht="15.75" customHeight="1">
      <c r="B872" s="421"/>
      <c r="C872" s="421"/>
      <c r="E872" s="421"/>
      <c r="F872" s="422"/>
      <c r="G872" s="422"/>
      <c r="H872" s="422"/>
    </row>
    <row r="873" ht="15.75" customHeight="1">
      <c r="B873" s="421"/>
      <c r="C873" s="421"/>
      <c r="E873" s="421"/>
      <c r="F873" s="422"/>
      <c r="G873" s="422"/>
      <c r="H873" s="422"/>
    </row>
    <row r="874" ht="15.75" customHeight="1">
      <c r="B874" s="421"/>
      <c r="C874" s="421"/>
      <c r="E874" s="421"/>
      <c r="F874" s="422"/>
      <c r="G874" s="422"/>
      <c r="H874" s="422"/>
    </row>
    <row r="875" ht="15.75" customHeight="1">
      <c r="B875" s="421"/>
      <c r="C875" s="421"/>
      <c r="E875" s="421"/>
      <c r="F875" s="422"/>
      <c r="G875" s="422"/>
      <c r="H875" s="422"/>
    </row>
    <row r="876" ht="15.75" customHeight="1">
      <c r="B876" s="421"/>
      <c r="C876" s="421"/>
      <c r="E876" s="421"/>
      <c r="F876" s="422"/>
      <c r="G876" s="422"/>
      <c r="H876" s="422"/>
    </row>
    <row r="877" ht="15.75" customHeight="1">
      <c r="B877" s="421"/>
      <c r="C877" s="421"/>
      <c r="E877" s="421"/>
      <c r="F877" s="422"/>
      <c r="G877" s="422"/>
      <c r="H877" s="422"/>
    </row>
    <row r="878" ht="15.75" customHeight="1">
      <c r="B878" s="421"/>
      <c r="C878" s="421"/>
      <c r="E878" s="421"/>
      <c r="F878" s="422"/>
      <c r="G878" s="422"/>
      <c r="H878" s="422"/>
    </row>
    <row r="879" ht="15.75" customHeight="1">
      <c r="B879" s="421"/>
      <c r="C879" s="421"/>
      <c r="E879" s="421"/>
      <c r="F879" s="422"/>
      <c r="G879" s="422"/>
      <c r="H879" s="422"/>
    </row>
    <row r="880" ht="15.75" customHeight="1">
      <c r="B880" s="421"/>
      <c r="C880" s="421"/>
      <c r="E880" s="421"/>
      <c r="F880" s="422"/>
      <c r="G880" s="422"/>
      <c r="H880" s="422"/>
    </row>
    <row r="881" ht="15.75" customHeight="1">
      <c r="B881" s="421"/>
      <c r="C881" s="421"/>
      <c r="E881" s="421"/>
      <c r="F881" s="422"/>
      <c r="G881" s="422"/>
      <c r="H881" s="422"/>
    </row>
    <row r="882" ht="15.75" customHeight="1">
      <c r="B882" s="421"/>
      <c r="C882" s="421"/>
      <c r="E882" s="421"/>
      <c r="F882" s="422"/>
      <c r="G882" s="422"/>
      <c r="H882" s="422"/>
    </row>
    <row r="883" ht="15.75" customHeight="1">
      <c r="B883" s="421"/>
      <c r="C883" s="421"/>
      <c r="E883" s="421"/>
      <c r="F883" s="422"/>
      <c r="G883" s="422"/>
      <c r="H883" s="422"/>
    </row>
    <row r="884" ht="15.75" customHeight="1">
      <c r="B884" s="421"/>
      <c r="C884" s="421"/>
      <c r="E884" s="421"/>
      <c r="F884" s="422"/>
      <c r="G884" s="422"/>
      <c r="H884" s="422"/>
    </row>
    <row r="885" ht="15.75" customHeight="1">
      <c r="B885" s="421"/>
      <c r="C885" s="421"/>
      <c r="E885" s="421"/>
      <c r="F885" s="422"/>
      <c r="G885" s="422"/>
      <c r="H885" s="422"/>
    </row>
    <row r="886" ht="15.75" customHeight="1">
      <c r="B886" s="421"/>
      <c r="C886" s="421"/>
      <c r="E886" s="421"/>
      <c r="F886" s="422"/>
      <c r="G886" s="422"/>
      <c r="H886" s="422"/>
    </row>
    <row r="887" ht="15.75" customHeight="1">
      <c r="B887" s="421"/>
      <c r="C887" s="421"/>
      <c r="E887" s="421"/>
      <c r="F887" s="422"/>
      <c r="G887" s="422"/>
      <c r="H887" s="422"/>
    </row>
    <row r="888" ht="15.75" customHeight="1">
      <c r="B888" s="421"/>
      <c r="C888" s="421"/>
      <c r="E888" s="421"/>
      <c r="F888" s="422"/>
      <c r="G888" s="422"/>
      <c r="H888" s="422"/>
    </row>
    <row r="889" ht="15.75" customHeight="1">
      <c r="B889" s="421"/>
      <c r="C889" s="421"/>
      <c r="E889" s="421"/>
      <c r="F889" s="422"/>
      <c r="G889" s="422"/>
      <c r="H889" s="422"/>
    </row>
    <row r="890" ht="15.75" customHeight="1">
      <c r="B890" s="421"/>
      <c r="C890" s="421"/>
      <c r="E890" s="421"/>
      <c r="F890" s="422"/>
      <c r="G890" s="422"/>
      <c r="H890" s="422"/>
    </row>
    <row r="891" ht="15.75" customHeight="1">
      <c r="B891" s="421"/>
      <c r="C891" s="421"/>
      <c r="E891" s="421"/>
      <c r="F891" s="422"/>
      <c r="G891" s="422"/>
      <c r="H891" s="422"/>
    </row>
    <row r="892" ht="15.75" customHeight="1">
      <c r="B892" s="421"/>
      <c r="C892" s="421"/>
      <c r="E892" s="421"/>
      <c r="F892" s="422"/>
      <c r="G892" s="422"/>
      <c r="H892" s="422"/>
    </row>
    <row r="893" ht="15.75" customHeight="1">
      <c r="B893" s="421"/>
      <c r="C893" s="421"/>
      <c r="E893" s="421"/>
      <c r="F893" s="422"/>
      <c r="G893" s="422"/>
      <c r="H893" s="422"/>
    </row>
    <row r="894" ht="15.75" customHeight="1">
      <c r="B894" s="421"/>
      <c r="C894" s="421"/>
      <c r="E894" s="421"/>
      <c r="F894" s="422"/>
      <c r="G894" s="422"/>
      <c r="H894" s="422"/>
    </row>
    <row r="895" ht="15.75" customHeight="1">
      <c r="B895" s="421"/>
      <c r="C895" s="421"/>
      <c r="E895" s="421"/>
      <c r="F895" s="422"/>
      <c r="G895" s="422"/>
      <c r="H895" s="422"/>
    </row>
    <row r="896" ht="15.75" customHeight="1">
      <c r="B896" s="421"/>
      <c r="C896" s="421"/>
      <c r="E896" s="421"/>
      <c r="F896" s="422"/>
      <c r="G896" s="422"/>
      <c r="H896" s="422"/>
    </row>
    <row r="897" ht="15.75" customHeight="1">
      <c r="B897" s="421"/>
      <c r="C897" s="421"/>
      <c r="E897" s="421"/>
      <c r="F897" s="422"/>
      <c r="G897" s="422"/>
      <c r="H897" s="422"/>
    </row>
    <row r="898" ht="15.75" customHeight="1">
      <c r="B898" s="421"/>
      <c r="C898" s="421"/>
      <c r="E898" s="421"/>
      <c r="F898" s="422"/>
      <c r="G898" s="422"/>
      <c r="H898" s="422"/>
    </row>
    <row r="899" ht="15.75" customHeight="1">
      <c r="B899" s="421"/>
      <c r="C899" s="421"/>
      <c r="E899" s="421"/>
      <c r="F899" s="422"/>
      <c r="G899" s="422"/>
      <c r="H899" s="422"/>
    </row>
    <row r="900" ht="15.75" customHeight="1">
      <c r="B900" s="421"/>
      <c r="C900" s="421"/>
      <c r="E900" s="421"/>
      <c r="F900" s="422"/>
      <c r="G900" s="422"/>
      <c r="H900" s="422"/>
    </row>
    <row r="901" ht="15.75" customHeight="1">
      <c r="B901" s="421"/>
      <c r="C901" s="421"/>
      <c r="E901" s="421"/>
      <c r="F901" s="422"/>
      <c r="G901" s="422"/>
      <c r="H901" s="422"/>
    </row>
    <row r="902" ht="15.75" customHeight="1">
      <c r="B902" s="421"/>
      <c r="C902" s="421"/>
      <c r="E902" s="421"/>
      <c r="F902" s="422"/>
      <c r="G902" s="422"/>
      <c r="H902" s="422"/>
    </row>
    <row r="903" ht="15.75" customHeight="1">
      <c r="B903" s="421"/>
      <c r="C903" s="421"/>
      <c r="E903" s="421"/>
      <c r="F903" s="422"/>
      <c r="G903" s="422"/>
      <c r="H903" s="422"/>
    </row>
    <row r="904" ht="15.75" customHeight="1">
      <c r="B904" s="421"/>
      <c r="C904" s="421"/>
      <c r="E904" s="421"/>
      <c r="F904" s="422"/>
      <c r="G904" s="422"/>
      <c r="H904" s="422"/>
    </row>
    <row r="905" ht="15.75" customHeight="1">
      <c r="B905" s="421"/>
      <c r="C905" s="421"/>
      <c r="E905" s="421"/>
      <c r="F905" s="422"/>
      <c r="G905" s="422"/>
      <c r="H905" s="422"/>
    </row>
    <row r="906" ht="15.75" customHeight="1">
      <c r="B906" s="421"/>
      <c r="C906" s="421"/>
      <c r="E906" s="421"/>
      <c r="F906" s="422"/>
      <c r="G906" s="422"/>
      <c r="H906" s="422"/>
    </row>
    <row r="907" ht="15.75" customHeight="1">
      <c r="B907" s="421"/>
      <c r="C907" s="421"/>
      <c r="E907" s="421"/>
      <c r="F907" s="422"/>
      <c r="G907" s="422"/>
      <c r="H907" s="422"/>
    </row>
    <row r="908" ht="15.75" customHeight="1">
      <c r="B908" s="421"/>
      <c r="C908" s="421"/>
      <c r="E908" s="421"/>
      <c r="F908" s="422"/>
      <c r="G908" s="422"/>
      <c r="H908" s="422"/>
    </row>
    <row r="909" ht="15.75" customHeight="1">
      <c r="B909" s="421"/>
      <c r="C909" s="421"/>
      <c r="E909" s="421"/>
      <c r="F909" s="422"/>
      <c r="G909" s="422"/>
      <c r="H909" s="422"/>
    </row>
    <row r="910" ht="15.75" customHeight="1">
      <c r="B910" s="421"/>
      <c r="C910" s="421"/>
      <c r="E910" s="421"/>
      <c r="F910" s="422"/>
      <c r="G910" s="422"/>
      <c r="H910" s="422"/>
    </row>
    <row r="911" ht="15.75" customHeight="1">
      <c r="B911" s="421"/>
      <c r="C911" s="421"/>
      <c r="E911" s="421"/>
      <c r="F911" s="422"/>
      <c r="G911" s="422"/>
      <c r="H911" s="422"/>
    </row>
    <row r="912" ht="15.75" customHeight="1">
      <c r="B912" s="421"/>
      <c r="C912" s="421"/>
      <c r="E912" s="421"/>
      <c r="F912" s="422"/>
      <c r="G912" s="422"/>
      <c r="H912" s="422"/>
    </row>
    <row r="913" ht="15.75" customHeight="1">
      <c r="B913" s="421"/>
      <c r="C913" s="421"/>
      <c r="E913" s="421"/>
      <c r="F913" s="422"/>
      <c r="G913" s="422"/>
      <c r="H913" s="422"/>
    </row>
    <row r="914" ht="15.75" customHeight="1">
      <c r="B914" s="421"/>
      <c r="C914" s="421"/>
      <c r="E914" s="421"/>
      <c r="F914" s="422"/>
      <c r="G914" s="422"/>
      <c r="H914" s="422"/>
    </row>
    <row r="915" ht="15.75" customHeight="1">
      <c r="B915" s="421"/>
      <c r="C915" s="421"/>
      <c r="E915" s="421"/>
      <c r="F915" s="422"/>
      <c r="G915" s="422"/>
      <c r="H915" s="422"/>
    </row>
    <row r="916" ht="15.75" customHeight="1">
      <c r="B916" s="421"/>
      <c r="C916" s="421"/>
      <c r="E916" s="421"/>
      <c r="F916" s="422"/>
      <c r="G916" s="422"/>
      <c r="H916" s="422"/>
    </row>
    <row r="917" ht="15.75" customHeight="1">
      <c r="B917" s="421"/>
      <c r="C917" s="421"/>
      <c r="E917" s="421"/>
      <c r="F917" s="422"/>
      <c r="G917" s="422"/>
      <c r="H917" s="422"/>
    </row>
    <row r="918" ht="15.75" customHeight="1">
      <c r="B918" s="421"/>
      <c r="C918" s="421"/>
      <c r="E918" s="421"/>
      <c r="F918" s="422"/>
      <c r="G918" s="422"/>
      <c r="H918" s="422"/>
    </row>
    <row r="919" ht="15.75" customHeight="1">
      <c r="B919" s="421"/>
      <c r="C919" s="421"/>
      <c r="E919" s="421"/>
      <c r="F919" s="422"/>
      <c r="G919" s="422"/>
      <c r="H919" s="422"/>
    </row>
    <row r="920" ht="15.75" customHeight="1">
      <c r="B920" s="421"/>
      <c r="C920" s="421"/>
      <c r="E920" s="421"/>
      <c r="F920" s="422"/>
      <c r="G920" s="422"/>
      <c r="H920" s="422"/>
    </row>
    <row r="921" ht="15.75" customHeight="1">
      <c r="B921" s="421"/>
      <c r="C921" s="421"/>
      <c r="E921" s="421"/>
      <c r="F921" s="422"/>
      <c r="G921" s="422"/>
      <c r="H921" s="422"/>
    </row>
    <row r="922" ht="15.75" customHeight="1">
      <c r="B922" s="421"/>
      <c r="C922" s="421"/>
      <c r="E922" s="421"/>
      <c r="F922" s="422"/>
      <c r="G922" s="422"/>
      <c r="H922" s="422"/>
    </row>
    <row r="923" ht="15.75" customHeight="1">
      <c r="B923" s="421"/>
      <c r="C923" s="421"/>
      <c r="E923" s="421"/>
      <c r="F923" s="422"/>
      <c r="G923" s="422"/>
      <c r="H923" s="422"/>
    </row>
    <row r="924" ht="15.75" customHeight="1">
      <c r="B924" s="421"/>
      <c r="C924" s="421"/>
      <c r="E924" s="421"/>
      <c r="F924" s="422"/>
      <c r="G924" s="422"/>
      <c r="H924" s="422"/>
    </row>
    <row r="925" ht="15.75" customHeight="1">
      <c r="B925" s="421"/>
      <c r="C925" s="421"/>
      <c r="E925" s="421"/>
      <c r="F925" s="422"/>
      <c r="G925" s="422"/>
      <c r="H925" s="422"/>
    </row>
    <row r="926" ht="15.75" customHeight="1">
      <c r="B926" s="421"/>
      <c r="C926" s="421"/>
      <c r="E926" s="421"/>
      <c r="F926" s="422"/>
      <c r="G926" s="422"/>
      <c r="H926" s="422"/>
    </row>
    <row r="927" ht="15.75" customHeight="1">
      <c r="B927" s="421"/>
      <c r="C927" s="421"/>
      <c r="E927" s="421"/>
      <c r="F927" s="422"/>
      <c r="G927" s="422"/>
      <c r="H927" s="422"/>
    </row>
    <row r="928" ht="15.75" customHeight="1">
      <c r="B928" s="421"/>
      <c r="C928" s="421"/>
      <c r="E928" s="421"/>
      <c r="F928" s="422"/>
      <c r="G928" s="422"/>
      <c r="H928" s="422"/>
    </row>
    <row r="929" ht="15.75" customHeight="1">
      <c r="B929" s="421"/>
      <c r="C929" s="421"/>
      <c r="E929" s="421"/>
      <c r="F929" s="422"/>
      <c r="G929" s="422"/>
      <c r="H929" s="422"/>
    </row>
    <row r="930" ht="15.75" customHeight="1">
      <c r="B930" s="421"/>
      <c r="C930" s="421"/>
      <c r="E930" s="421"/>
      <c r="F930" s="422"/>
      <c r="G930" s="422"/>
      <c r="H930" s="422"/>
    </row>
    <row r="931" ht="15.75" customHeight="1">
      <c r="B931" s="421"/>
      <c r="C931" s="421"/>
      <c r="E931" s="421"/>
      <c r="F931" s="422"/>
      <c r="G931" s="422"/>
      <c r="H931" s="422"/>
    </row>
    <row r="932" ht="15.75" customHeight="1">
      <c r="B932" s="421"/>
      <c r="C932" s="421"/>
      <c r="E932" s="421"/>
      <c r="F932" s="422"/>
      <c r="G932" s="422"/>
      <c r="H932" s="422"/>
    </row>
    <row r="933" ht="15.75" customHeight="1">
      <c r="B933" s="421"/>
      <c r="C933" s="421"/>
      <c r="E933" s="421"/>
      <c r="F933" s="422"/>
      <c r="G933" s="422"/>
      <c r="H933" s="422"/>
    </row>
    <row r="934" ht="15.75" customHeight="1">
      <c r="B934" s="421"/>
      <c r="C934" s="421"/>
      <c r="E934" s="421"/>
      <c r="F934" s="422"/>
      <c r="G934" s="422"/>
      <c r="H934" s="422"/>
    </row>
    <row r="935" ht="15.75" customHeight="1">
      <c r="B935" s="421"/>
      <c r="C935" s="421"/>
      <c r="E935" s="421"/>
      <c r="F935" s="422"/>
      <c r="G935" s="422"/>
      <c r="H935" s="422"/>
    </row>
    <row r="936" ht="15.75" customHeight="1">
      <c r="B936" s="421"/>
      <c r="C936" s="421"/>
      <c r="E936" s="421"/>
      <c r="F936" s="422"/>
      <c r="G936" s="422"/>
      <c r="H936" s="422"/>
    </row>
    <row r="937" ht="15.75" customHeight="1">
      <c r="B937" s="421"/>
      <c r="C937" s="421"/>
      <c r="E937" s="421"/>
      <c r="F937" s="422"/>
      <c r="G937" s="422"/>
      <c r="H937" s="422"/>
    </row>
    <row r="938" ht="15.75" customHeight="1">
      <c r="B938" s="421"/>
      <c r="C938" s="421"/>
      <c r="E938" s="421"/>
      <c r="F938" s="422"/>
      <c r="G938" s="422"/>
      <c r="H938" s="422"/>
    </row>
    <row r="939" ht="15.75" customHeight="1">
      <c r="B939" s="421"/>
      <c r="C939" s="421"/>
      <c r="E939" s="421"/>
      <c r="F939" s="422"/>
      <c r="G939" s="422"/>
      <c r="H939" s="422"/>
    </row>
    <row r="940" ht="15.75" customHeight="1">
      <c r="B940" s="421"/>
      <c r="C940" s="421"/>
      <c r="E940" s="421"/>
      <c r="F940" s="422"/>
      <c r="G940" s="422"/>
      <c r="H940" s="422"/>
    </row>
    <row r="941" ht="15.75" customHeight="1">
      <c r="B941" s="421"/>
      <c r="C941" s="421"/>
      <c r="E941" s="421"/>
      <c r="F941" s="422"/>
      <c r="G941" s="422"/>
      <c r="H941" s="422"/>
    </row>
    <row r="942" ht="15.75" customHeight="1">
      <c r="B942" s="421"/>
      <c r="C942" s="421"/>
      <c r="E942" s="421"/>
      <c r="F942" s="422"/>
      <c r="G942" s="422"/>
      <c r="H942" s="422"/>
    </row>
    <row r="943" ht="15.75" customHeight="1">
      <c r="B943" s="421"/>
      <c r="C943" s="421"/>
      <c r="E943" s="421"/>
      <c r="F943" s="422"/>
      <c r="G943" s="422"/>
      <c r="H943" s="422"/>
    </row>
    <row r="944" ht="15.75" customHeight="1">
      <c r="B944" s="421"/>
      <c r="C944" s="421"/>
      <c r="E944" s="421"/>
      <c r="F944" s="422"/>
      <c r="G944" s="422"/>
      <c r="H944" s="422"/>
    </row>
    <row r="945" ht="15.75" customHeight="1">
      <c r="B945" s="421"/>
      <c r="C945" s="421"/>
      <c r="E945" s="421"/>
      <c r="F945" s="422"/>
      <c r="G945" s="422"/>
      <c r="H945" s="422"/>
    </row>
    <row r="946" ht="15.75" customHeight="1">
      <c r="B946" s="421"/>
      <c r="C946" s="421"/>
      <c r="E946" s="421"/>
      <c r="F946" s="422"/>
      <c r="G946" s="422"/>
      <c r="H946" s="422"/>
    </row>
    <row r="947" ht="15.75" customHeight="1">
      <c r="B947" s="421"/>
      <c r="C947" s="421"/>
      <c r="E947" s="421"/>
      <c r="F947" s="422"/>
      <c r="G947" s="422"/>
      <c r="H947" s="422"/>
    </row>
    <row r="948" ht="15.75" customHeight="1">
      <c r="B948" s="421"/>
      <c r="C948" s="421"/>
      <c r="E948" s="421"/>
      <c r="F948" s="422"/>
      <c r="G948" s="422"/>
      <c r="H948" s="422"/>
    </row>
    <row r="949" ht="15.75" customHeight="1">
      <c r="B949" s="421"/>
      <c r="C949" s="421"/>
      <c r="E949" s="421"/>
      <c r="F949" s="422"/>
      <c r="G949" s="422"/>
      <c r="H949" s="422"/>
    </row>
    <row r="950" ht="15.75" customHeight="1">
      <c r="B950" s="421"/>
      <c r="C950" s="421"/>
      <c r="E950" s="421"/>
      <c r="F950" s="422"/>
      <c r="G950" s="422"/>
      <c r="H950" s="422"/>
    </row>
    <row r="951" ht="15.75" customHeight="1">
      <c r="B951" s="421"/>
      <c r="C951" s="421"/>
      <c r="E951" s="421"/>
      <c r="F951" s="422"/>
      <c r="G951" s="422"/>
      <c r="H951" s="422"/>
    </row>
    <row r="952" ht="15.75" customHeight="1">
      <c r="B952" s="421"/>
      <c r="C952" s="421"/>
      <c r="E952" s="421"/>
      <c r="F952" s="422"/>
      <c r="G952" s="422"/>
      <c r="H952" s="422"/>
    </row>
    <row r="953" ht="15.75" customHeight="1">
      <c r="B953" s="421"/>
      <c r="C953" s="421"/>
      <c r="E953" s="421"/>
      <c r="F953" s="422"/>
      <c r="G953" s="422"/>
      <c r="H953" s="422"/>
    </row>
    <row r="954" ht="15.75" customHeight="1">
      <c r="B954" s="421"/>
      <c r="C954" s="421"/>
      <c r="E954" s="421"/>
      <c r="F954" s="422"/>
      <c r="G954" s="422"/>
      <c r="H954" s="422"/>
    </row>
    <row r="955" ht="15.75" customHeight="1">
      <c r="B955" s="421"/>
      <c r="C955" s="421"/>
      <c r="E955" s="421"/>
      <c r="F955" s="422"/>
      <c r="G955" s="422"/>
      <c r="H955" s="422"/>
    </row>
    <row r="956" ht="15.75" customHeight="1">
      <c r="B956" s="421"/>
      <c r="C956" s="421"/>
      <c r="E956" s="421"/>
      <c r="F956" s="422"/>
      <c r="G956" s="422"/>
      <c r="H956" s="422"/>
    </row>
    <row r="957" ht="15.75" customHeight="1">
      <c r="B957" s="421"/>
      <c r="C957" s="421"/>
      <c r="E957" s="421"/>
      <c r="F957" s="422"/>
      <c r="G957" s="422"/>
      <c r="H957" s="422"/>
    </row>
    <row r="958" ht="15.75" customHeight="1">
      <c r="B958" s="421"/>
      <c r="C958" s="421"/>
      <c r="E958" s="421"/>
      <c r="F958" s="422"/>
      <c r="G958" s="422"/>
      <c r="H958" s="422"/>
    </row>
    <row r="959" ht="15.75" customHeight="1">
      <c r="B959" s="421"/>
      <c r="C959" s="421"/>
      <c r="E959" s="421"/>
      <c r="F959" s="422"/>
      <c r="G959" s="422"/>
      <c r="H959" s="422"/>
    </row>
    <row r="960" ht="15.75" customHeight="1">
      <c r="B960" s="421"/>
      <c r="C960" s="421"/>
      <c r="E960" s="421"/>
      <c r="F960" s="422"/>
      <c r="G960" s="422"/>
      <c r="H960" s="422"/>
    </row>
    <row r="961" ht="15.75" customHeight="1">
      <c r="B961" s="421"/>
      <c r="C961" s="421"/>
      <c r="E961" s="421"/>
      <c r="F961" s="422"/>
      <c r="G961" s="422"/>
      <c r="H961" s="422"/>
    </row>
    <row r="962" ht="15.75" customHeight="1">
      <c r="B962" s="421"/>
      <c r="C962" s="421"/>
      <c r="E962" s="421"/>
      <c r="F962" s="422"/>
      <c r="G962" s="422"/>
      <c r="H962" s="422"/>
    </row>
    <row r="963" ht="15.75" customHeight="1">
      <c r="B963" s="421"/>
      <c r="C963" s="421"/>
      <c r="E963" s="421"/>
      <c r="F963" s="422"/>
      <c r="G963" s="422"/>
      <c r="H963" s="422"/>
    </row>
    <row r="964" ht="15.75" customHeight="1">
      <c r="B964" s="421"/>
      <c r="C964" s="421"/>
      <c r="E964" s="421"/>
      <c r="F964" s="422"/>
      <c r="G964" s="422"/>
      <c r="H964" s="422"/>
    </row>
    <row r="965" ht="15.75" customHeight="1">
      <c r="B965" s="421"/>
      <c r="C965" s="421"/>
      <c r="E965" s="421"/>
      <c r="F965" s="422"/>
      <c r="G965" s="422"/>
      <c r="H965" s="422"/>
    </row>
    <row r="966" ht="15.75" customHeight="1">
      <c r="B966" s="421"/>
      <c r="C966" s="421"/>
      <c r="E966" s="421"/>
      <c r="F966" s="422"/>
      <c r="G966" s="422"/>
      <c r="H966" s="422"/>
    </row>
    <row r="967" ht="15.75" customHeight="1">
      <c r="B967" s="421"/>
      <c r="C967" s="421"/>
      <c r="E967" s="421"/>
      <c r="F967" s="422"/>
      <c r="G967" s="422"/>
      <c r="H967" s="422"/>
    </row>
    <row r="968" ht="15.75" customHeight="1">
      <c r="B968" s="421"/>
      <c r="C968" s="421"/>
      <c r="E968" s="421"/>
      <c r="F968" s="422"/>
      <c r="G968" s="422"/>
      <c r="H968" s="422"/>
    </row>
    <row r="969" ht="15.75" customHeight="1">
      <c r="B969" s="421"/>
      <c r="C969" s="421"/>
      <c r="E969" s="421"/>
      <c r="F969" s="422"/>
      <c r="G969" s="422"/>
      <c r="H969" s="422"/>
    </row>
    <row r="970" ht="15.75" customHeight="1">
      <c r="B970" s="421"/>
      <c r="C970" s="421"/>
      <c r="E970" s="421"/>
      <c r="F970" s="422"/>
      <c r="G970" s="422"/>
      <c r="H970" s="422"/>
    </row>
    <row r="971" ht="15.75" customHeight="1">
      <c r="B971" s="421"/>
      <c r="C971" s="421"/>
      <c r="E971" s="421"/>
      <c r="F971" s="422"/>
      <c r="G971" s="422"/>
      <c r="H971" s="422"/>
    </row>
    <row r="972" ht="15.75" customHeight="1">
      <c r="B972" s="421"/>
      <c r="C972" s="421"/>
      <c r="E972" s="421"/>
      <c r="F972" s="422"/>
      <c r="G972" s="422"/>
      <c r="H972" s="422"/>
    </row>
    <row r="973" ht="15.75" customHeight="1">
      <c r="B973" s="421"/>
      <c r="C973" s="421"/>
      <c r="E973" s="421"/>
      <c r="F973" s="422"/>
      <c r="G973" s="422"/>
      <c r="H973" s="422"/>
    </row>
    <row r="974" ht="15.75" customHeight="1">
      <c r="B974" s="421"/>
      <c r="C974" s="421"/>
      <c r="E974" s="421"/>
      <c r="F974" s="422"/>
      <c r="G974" s="422"/>
      <c r="H974" s="422"/>
    </row>
    <row r="975" ht="15.75" customHeight="1">
      <c r="B975" s="421"/>
      <c r="C975" s="421"/>
      <c r="E975" s="421"/>
      <c r="F975" s="422"/>
      <c r="G975" s="422"/>
      <c r="H975" s="422"/>
    </row>
    <row r="976" ht="15.75" customHeight="1">
      <c r="B976" s="421"/>
      <c r="C976" s="421"/>
      <c r="E976" s="421"/>
      <c r="F976" s="422"/>
      <c r="G976" s="422"/>
      <c r="H976" s="422"/>
    </row>
    <row r="977" ht="15.75" customHeight="1">
      <c r="B977" s="421"/>
      <c r="C977" s="421"/>
      <c r="E977" s="421"/>
      <c r="F977" s="422"/>
      <c r="G977" s="422"/>
      <c r="H977" s="422"/>
    </row>
    <row r="978" ht="15.75" customHeight="1">
      <c r="B978" s="421"/>
      <c r="C978" s="421"/>
      <c r="E978" s="421"/>
      <c r="F978" s="422"/>
      <c r="G978" s="422"/>
      <c r="H978" s="422"/>
    </row>
    <row r="979" ht="15.75" customHeight="1">
      <c r="B979" s="421"/>
      <c r="C979" s="421"/>
      <c r="E979" s="421"/>
      <c r="F979" s="422"/>
      <c r="G979" s="422"/>
      <c r="H979" s="422"/>
    </row>
    <row r="980" ht="15.75" customHeight="1">
      <c r="B980" s="421"/>
      <c r="C980" s="421"/>
      <c r="E980" s="421"/>
      <c r="F980" s="422"/>
      <c r="G980" s="422"/>
      <c r="H980" s="422"/>
    </row>
    <row r="981" ht="15.75" customHeight="1">
      <c r="B981" s="421"/>
      <c r="C981" s="421"/>
      <c r="E981" s="421"/>
      <c r="F981" s="422"/>
      <c r="G981" s="422"/>
      <c r="H981" s="422"/>
    </row>
    <row r="982" ht="15.75" customHeight="1">
      <c r="B982" s="421"/>
      <c r="C982" s="421"/>
      <c r="E982" s="421"/>
      <c r="F982" s="422"/>
      <c r="G982" s="422"/>
      <c r="H982" s="422"/>
    </row>
    <row r="983" ht="15.75" customHeight="1">
      <c r="B983" s="421"/>
      <c r="C983" s="421"/>
      <c r="E983" s="421"/>
      <c r="F983" s="422"/>
      <c r="G983" s="422"/>
      <c r="H983" s="422"/>
    </row>
    <row r="984" ht="15.75" customHeight="1">
      <c r="B984" s="421"/>
      <c r="C984" s="421"/>
      <c r="E984" s="421"/>
      <c r="F984" s="422"/>
      <c r="G984" s="422"/>
      <c r="H984" s="422"/>
    </row>
    <row r="985" ht="15.75" customHeight="1">
      <c r="B985" s="421"/>
      <c r="C985" s="421"/>
      <c r="E985" s="421"/>
      <c r="F985" s="422"/>
      <c r="G985" s="422"/>
      <c r="H985" s="422"/>
    </row>
    <row r="986" ht="15.75" customHeight="1">
      <c r="B986" s="421"/>
      <c r="C986" s="421"/>
      <c r="E986" s="421"/>
      <c r="F986" s="422"/>
      <c r="G986" s="422"/>
      <c r="H986" s="422"/>
    </row>
    <row r="987" ht="15.75" customHeight="1">
      <c r="B987" s="421"/>
      <c r="C987" s="421"/>
      <c r="E987" s="421"/>
      <c r="F987" s="422"/>
      <c r="G987" s="422"/>
      <c r="H987" s="422"/>
    </row>
    <row r="988" ht="15.75" customHeight="1">
      <c r="B988" s="421"/>
      <c r="C988" s="421"/>
      <c r="E988" s="421"/>
      <c r="F988" s="422"/>
      <c r="G988" s="422"/>
      <c r="H988" s="422"/>
    </row>
    <row r="989" ht="15.75" customHeight="1">
      <c r="B989" s="421"/>
      <c r="C989" s="421"/>
      <c r="E989" s="421"/>
      <c r="F989" s="422"/>
      <c r="G989" s="422"/>
      <c r="H989" s="422"/>
    </row>
    <row r="990" ht="15.75" customHeight="1">
      <c r="B990" s="421"/>
      <c r="C990" s="421"/>
      <c r="E990" s="421"/>
      <c r="F990" s="422"/>
      <c r="G990" s="422"/>
      <c r="H990" s="422"/>
    </row>
    <row r="991" ht="15.75" customHeight="1">
      <c r="B991" s="421"/>
      <c r="C991" s="421"/>
      <c r="E991" s="421"/>
      <c r="F991" s="422"/>
      <c r="G991" s="422"/>
      <c r="H991" s="422"/>
    </row>
    <row r="992" ht="15.75" customHeight="1">
      <c r="B992" s="421"/>
      <c r="C992" s="421"/>
      <c r="E992" s="421"/>
      <c r="F992" s="422"/>
      <c r="G992" s="422"/>
      <c r="H992" s="422"/>
    </row>
    <row r="993" ht="15.75" customHeight="1">
      <c r="B993" s="421"/>
      <c r="C993" s="421"/>
      <c r="E993" s="421"/>
      <c r="F993" s="422"/>
      <c r="G993" s="422"/>
      <c r="H993" s="422"/>
    </row>
    <row r="994" ht="15.75" customHeight="1">
      <c r="B994" s="421"/>
      <c r="C994" s="421"/>
      <c r="E994" s="421"/>
      <c r="F994" s="422"/>
      <c r="G994" s="422"/>
      <c r="H994" s="422"/>
    </row>
    <row r="995" ht="15.75" customHeight="1">
      <c r="B995" s="421"/>
      <c r="C995" s="421"/>
      <c r="E995" s="421"/>
      <c r="F995" s="422"/>
      <c r="G995" s="422"/>
      <c r="H995" s="422"/>
    </row>
    <row r="996" ht="15.75" customHeight="1">
      <c r="B996" s="421"/>
      <c r="C996" s="421"/>
      <c r="E996" s="421"/>
      <c r="F996" s="422"/>
      <c r="G996" s="422"/>
      <c r="H996" s="422"/>
    </row>
    <row r="997" ht="15.75" customHeight="1">
      <c r="B997" s="421"/>
      <c r="C997" s="421"/>
      <c r="E997" s="421"/>
      <c r="F997" s="422"/>
      <c r="G997" s="422"/>
      <c r="H997" s="422"/>
    </row>
    <row r="998" ht="15.75" customHeight="1">
      <c r="B998" s="421"/>
      <c r="C998" s="421"/>
      <c r="E998" s="421"/>
      <c r="F998" s="422"/>
      <c r="G998" s="422"/>
      <c r="H998" s="422"/>
    </row>
    <row r="999" ht="15.75" customHeight="1">
      <c r="B999" s="421"/>
      <c r="C999" s="421"/>
      <c r="E999" s="421"/>
      <c r="F999" s="422"/>
      <c r="G999" s="422"/>
      <c r="H999" s="422"/>
    </row>
    <row r="1000" ht="15.75" customHeight="1">
      <c r="B1000" s="421"/>
      <c r="C1000" s="421"/>
      <c r="E1000" s="421"/>
      <c r="F1000" s="422"/>
      <c r="G1000" s="422"/>
      <c r="H1000" s="422"/>
    </row>
  </sheetData>
  <mergeCells count="23">
    <mergeCell ref="A2:B2"/>
    <mergeCell ref="A3:I3"/>
    <mergeCell ref="A4:I4"/>
    <mergeCell ref="A9:C9"/>
    <mergeCell ref="E12:F12"/>
    <mergeCell ref="K12:L12"/>
    <mergeCell ref="N12:O12"/>
    <mergeCell ref="A12:C12"/>
    <mergeCell ref="A16:C16"/>
    <mergeCell ref="A27:C27"/>
    <mergeCell ref="A33:C33"/>
    <mergeCell ref="A34:C34"/>
    <mergeCell ref="A44:C44"/>
    <mergeCell ref="A71:C71"/>
    <mergeCell ref="B176:C176"/>
    <mergeCell ref="B196:C196"/>
    <mergeCell ref="A94:B94"/>
    <mergeCell ref="A95:C95"/>
    <mergeCell ref="A110:C110"/>
    <mergeCell ref="A113:C113"/>
    <mergeCell ref="A121:C121"/>
    <mergeCell ref="A141:C141"/>
    <mergeCell ref="B155:C155"/>
  </mergeCells>
  <dataValidations>
    <dataValidation type="list" allowBlank="1" showErrorMessage="1" sqref="I8 I10:I11 I13:I154 I156:I175 I177:I248">
      <formula1>$O$2:$O$6</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0.63"/>
    <col customWidth="1" min="2" max="2" width="68.5"/>
    <col customWidth="1" min="3" max="3" width="94.63"/>
    <col customWidth="1" min="4" max="4" width="50.63"/>
    <col customWidth="1" min="5" max="5" width="28.5"/>
    <col customWidth="1" min="6" max="6" width="19.88"/>
    <col customWidth="1" min="7" max="7" width="57.5"/>
    <col customWidth="1" min="8" max="8" width="23.5"/>
    <col customWidth="1" min="9" max="9" width="10.63"/>
    <col customWidth="1" min="10" max="10" width="10.5"/>
    <col customWidth="1" min="11" max="11" width="9.38"/>
    <col customWidth="1" min="12" max="12" width="10.63"/>
  </cols>
  <sheetData>
    <row r="1" ht="15.75" customHeight="1">
      <c r="A1" s="335"/>
      <c r="B1" s="129"/>
      <c r="C1" s="129"/>
      <c r="D1" s="335"/>
      <c r="E1" s="129"/>
      <c r="F1" s="335"/>
      <c r="G1" s="335"/>
      <c r="H1" s="335"/>
      <c r="I1" s="335"/>
      <c r="J1" s="132"/>
      <c r="K1" s="132"/>
      <c r="L1" s="134"/>
      <c r="M1" s="134"/>
      <c r="N1" s="134"/>
      <c r="O1" s="134"/>
      <c r="P1" s="134"/>
      <c r="Q1" s="134"/>
      <c r="R1" s="134"/>
      <c r="S1" s="134"/>
      <c r="T1" s="134"/>
      <c r="U1" s="134"/>
      <c r="V1" s="134"/>
      <c r="W1" s="134"/>
      <c r="X1" s="134"/>
      <c r="Y1" s="134"/>
      <c r="Z1" s="134"/>
      <c r="AA1" s="135"/>
      <c r="AB1" s="135"/>
      <c r="AC1" s="135"/>
      <c r="AD1" s="135"/>
      <c r="AE1" s="135"/>
      <c r="AF1" s="135"/>
      <c r="AG1" s="135"/>
      <c r="AH1" s="135"/>
      <c r="AI1" s="135"/>
      <c r="AJ1" s="135"/>
      <c r="AK1" s="135"/>
      <c r="AL1" s="135"/>
      <c r="AM1" s="135"/>
      <c r="AN1" s="135"/>
      <c r="AO1" s="135"/>
      <c r="AP1" s="135"/>
      <c r="AQ1" s="135"/>
      <c r="AR1" s="135"/>
      <c r="AS1" s="135"/>
      <c r="AT1" s="135"/>
    </row>
    <row r="2" ht="15.75" customHeight="1">
      <c r="A2" s="336" t="s">
        <v>109</v>
      </c>
      <c r="B2" s="6"/>
      <c r="C2" s="138"/>
      <c r="D2" s="337"/>
      <c r="E2" s="138"/>
      <c r="F2" s="337"/>
      <c r="G2" s="337"/>
      <c r="H2" s="337"/>
      <c r="I2" s="338"/>
      <c r="J2" s="132"/>
      <c r="K2" s="132"/>
      <c r="L2" s="134"/>
      <c r="M2" s="134"/>
      <c r="N2" s="134"/>
      <c r="O2" s="140" t="s">
        <v>51</v>
      </c>
      <c r="P2" s="134"/>
      <c r="Q2" s="134"/>
      <c r="R2" s="134"/>
      <c r="S2" s="134"/>
      <c r="T2" s="134"/>
      <c r="U2" s="134"/>
      <c r="V2" s="134"/>
      <c r="W2" s="134"/>
      <c r="X2" s="134"/>
      <c r="Y2" s="134"/>
      <c r="Z2" s="134"/>
      <c r="AA2" s="135"/>
      <c r="AB2" s="135"/>
      <c r="AC2" s="135"/>
      <c r="AD2" s="135"/>
      <c r="AE2" s="135"/>
      <c r="AF2" s="135"/>
      <c r="AG2" s="135"/>
      <c r="AH2" s="135"/>
      <c r="AI2" s="135"/>
      <c r="AJ2" s="135"/>
      <c r="AK2" s="135"/>
      <c r="AL2" s="135"/>
      <c r="AM2" s="135"/>
      <c r="AN2" s="135"/>
      <c r="AO2" s="135"/>
      <c r="AP2" s="135"/>
      <c r="AQ2" s="135"/>
      <c r="AR2" s="135"/>
      <c r="AS2" s="135"/>
      <c r="AT2" s="135"/>
    </row>
    <row r="3" ht="15.75" customHeight="1">
      <c r="A3" s="296" t="s">
        <v>110</v>
      </c>
      <c r="B3" s="5"/>
      <c r="C3" s="5"/>
      <c r="D3" s="5"/>
      <c r="E3" s="5"/>
      <c r="F3" s="5"/>
      <c r="G3" s="5"/>
      <c r="H3" s="5"/>
      <c r="I3" s="6"/>
      <c r="J3" s="132"/>
      <c r="K3" s="132"/>
      <c r="L3" s="134"/>
      <c r="M3" s="134"/>
      <c r="N3" s="134"/>
      <c r="O3" s="144" t="s">
        <v>52</v>
      </c>
      <c r="P3" s="134"/>
      <c r="Q3" s="134"/>
      <c r="R3" s="134"/>
      <c r="S3" s="134"/>
      <c r="T3" s="134"/>
      <c r="U3" s="134"/>
      <c r="V3" s="134"/>
      <c r="W3" s="134"/>
      <c r="X3" s="134"/>
      <c r="Y3" s="134"/>
      <c r="Z3" s="134"/>
      <c r="AA3" s="135"/>
      <c r="AB3" s="135"/>
      <c r="AC3" s="135"/>
      <c r="AD3" s="135"/>
      <c r="AE3" s="135"/>
      <c r="AF3" s="135"/>
      <c r="AG3" s="135"/>
      <c r="AH3" s="135"/>
      <c r="AI3" s="135"/>
      <c r="AJ3" s="135"/>
      <c r="AK3" s="135"/>
      <c r="AL3" s="135"/>
      <c r="AM3" s="135"/>
      <c r="AN3" s="135"/>
      <c r="AO3" s="135"/>
      <c r="AP3" s="135"/>
      <c r="AQ3" s="135"/>
      <c r="AR3" s="135"/>
      <c r="AS3" s="135"/>
      <c r="AT3" s="135"/>
    </row>
    <row r="4" ht="15.75" customHeight="1">
      <c r="A4" s="339" t="s">
        <v>1808</v>
      </c>
      <c r="B4" s="5"/>
      <c r="C4" s="5"/>
      <c r="D4" s="5"/>
      <c r="E4" s="5"/>
      <c r="F4" s="5"/>
      <c r="G4" s="5"/>
      <c r="H4" s="5"/>
      <c r="I4" s="6"/>
      <c r="J4" s="132"/>
      <c r="K4" s="146"/>
      <c r="L4" s="134"/>
      <c r="M4" s="134"/>
      <c r="N4" s="134"/>
      <c r="O4" s="147" t="s">
        <v>53</v>
      </c>
      <c r="P4" s="134"/>
      <c r="Q4" s="134"/>
      <c r="R4" s="134"/>
      <c r="S4" s="134"/>
      <c r="T4" s="134"/>
      <c r="U4" s="134"/>
      <c r="V4" s="134"/>
      <c r="W4" s="134"/>
      <c r="X4" s="134"/>
      <c r="Y4" s="134"/>
      <c r="Z4" s="134"/>
      <c r="AA4" s="135"/>
      <c r="AB4" s="135"/>
      <c r="AC4" s="135"/>
      <c r="AD4" s="135"/>
      <c r="AE4" s="135"/>
      <c r="AF4" s="135"/>
      <c r="AG4" s="135"/>
      <c r="AH4" s="135"/>
      <c r="AI4" s="135"/>
      <c r="AJ4" s="135"/>
      <c r="AK4" s="135"/>
      <c r="AL4" s="135"/>
      <c r="AM4" s="135"/>
      <c r="AN4" s="135"/>
      <c r="AO4" s="135"/>
      <c r="AP4" s="135"/>
      <c r="AQ4" s="135"/>
      <c r="AR4" s="135"/>
      <c r="AS4" s="135"/>
      <c r="AT4" s="135"/>
    </row>
    <row r="5" ht="15.75" customHeight="1">
      <c r="A5" s="136" t="s">
        <v>51</v>
      </c>
      <c r="B5" s="340" t="s">
        <v>52</v>
      </c>
      <c r="C5" s="340" t="s">
        <v>53</v>
      </c>
      <c r="D5" s="341" t="s">
        <v>112</v>
      </c>
      <c r="E5" s="149" t="s">
        <v>113</v>
      </c>
      <c r="F5" s="263"/>
      <c r="G5" s="263"/>
      <c r="H5" s="263"/>
      <c r="I5" s="134"/>
      <c r="J5" s="342"/>
      <c r="K5" s="152"/>
      <c r="L5" s="154"/>
      <c r="M5" s="154"/>
      <c r="N5" s="134"/>
      <c r="O5" s="155" t="s">
        <v>54</v>
      </c>
      <c r="P5" s="134"/>
      <c r="Q5" s="134"/>
      <c r="R5" s="134"/>
      <c r="S5" s="134"/>
      <c r="T5" s="134"/>
      <c r="U5" s="134"/>
      <c r="V5" s="134"/>
      <c r="W5" s="134"/>
      <c r="X5" s="134"/>
      <c r="Y5" s="134"/>
      <c r="Z5" s="134"/>
      <c r="AA5" s="135"/>
      <c r="AB5" s="135"/>
      <c r="AC5" s="135"/>
      <c r="AD5" s="135"/>
      <c r="AE5" s="135"/>
      <c r="AF5" s="135"/>
      <c r="AG5" s="135"/>
      <c r="AH5" s="135"/>
      <c r="AI5" s="135"/>
      <c r="AJ5" s="135"/>
      <c r="AK5" s="135"/>
      <c r="AL5" s="135"/>
      <c r="AM5" s="135"/>
      <c r="AN5" s="135"/>
      <c r="AO5" s="135"/>
      <c r="AP5" s="135"/>
      <c r="AQ5" s="135"/>
      <c r="AR5" s="135"/>
      <c r="AS5" s="135"/>
      <c r="AT5" s="135"/>
    </row>
    <row r="6" ht="15.75" customHeight="1">
      <c r="A6" s="156">
        <f>COUNTIF(I10:I967,"Pass")</f>
        <v>67</v>
      </c>
      <c r="B6" s="275">
        <f>COUNTIF(I10:I967,"Fail")</f>
        <v>0</v>
      </c>
      <c r="C6" s="275">
        <f>COUNTIF(I10:I967,"Untested")</f>
        <v>0</v>
      </c>
      <c r="D6" s="343">
        <f>COUNTIF(I10:I967,"N/A")</f>
        <v>0</v>
      </c>
      <c r="E6" s="158">
        <f>SUM(A6:D6)</f>
        <v>67</v>
      </c>
      <c r="F6" s="263"/>
      <c r="G6" s="263"/>
      <c r="H6" s="263"/>
      <c r="I6" s="134"/>
      <c r="J6" s="132"/>
      <c r="K6" s="132"/>
      <c r="L6" s="134"/>
      <c r="M6" s="134"/>
      <c r="N6" s="134"/>
      <c r="O6" s="134"/>
      <c r="P6" s="134"/>
      <c r="Q6" s="134"/>
      <c r="R6" s="134"/>
      <c r="S6" s="134"/>
      <c r="T6" s="134"/>
      <c r="U6" s="134"/>
      <c r="V6" s="134"/>
      <c r="W6" s="134"/>
      <c r="X6" s="134"/>
      <c r="Y6" s="134"/>
      <c r="Z6" s="134"/>
      <c r="AA6" s="135"/>
      <c r="AB6" s="135"/>
      <c r="AC6" s="135"/>
      <c r="AD6" s="135"/>
      <c r="AE6" s="135"/>
      <c r="AF6" s="135"/>
      <c r="AG6" s="135"/>
      <c r="AH6" s="135"/>
      <c r="AI6" s="135"/>
      <c r="AJ6" s="135"/>
      <c r="AK6" s="135"/>
      <c r="AL6" s="135"/>
      <c r="AM6" s="135"/>
      <c r="AN6" s="135"/>
      <c r="AO6" s="135"/>
      <c r="AP6" s="135"/>
      <c r="AQ6" s="135"/>
      <c r="AR6" s="135"/>
      <c r="AS6" s="135"/>
      <c r="AT6" s="135"/>
    </row>
    <row r="7" ht="15.75" customHeight="1">
      <c r="A7" s="344"/>
      <c r="B7" s="138"/>
      <c r="C7" s="138"/>
      <c r="D7" s="337"/>
      <c r="E7" s="137"/>
      <c r="F7" s="337"/>
      <c r="G7" s="337"/>
      <c r="H7" s="337"/>
      <c r="I7" s="276"/>
      <c r="J7" s="146"/>
      <c r="K7" s="146"/>
      <c r="L7" s="335"/>
      <c r="M7" s="134"/>
      <c r="N7" s="134"/>
      <c r="O7" s="134"/>
      <c r="P7" s="134"/>
      <c r="Q7" s="134"/>
      <c r="R7" s="134"/>
      <c r="S7" s="134"/>
      <c r="T7" s="134"/>
      <c r="U7" s="134"/>
      <c r="V7" s="134"/>
      <c r="W7" s="134"/>
      <c r="X7" s="134"/>
      <c r="Y7" s="134"/>
      <c r="Z7" s="134"/>
      <c r="AA7" s="135"/>
      <c r="AB7" s="135"/>
      <c r="AC7" s="135"/>
      <c r="AD7" s="135"/>
      <c r="AE7" s="135"/>
      <c r="AF7" s="135"/>
      <c r="AG7" s="135"/>
      <c r="AH7" s="135"/>
      <c r="AI7" s="135"/>
      <c r="AJ7" s="135"/>
      <c r="AK7" s="135"/>
      <c r="AL7" s="135"/>
      <c r="AM7" s="135"/>
      <c r="AN7" s="135"/>
      <c r="AO7" s="135"/>
      <c r="AP7" s="135"/>
      <c r="AQ7" s="135"/>
      <c r="AR7" s="135"/>
      <c r="AS7" s="135"/>
      <c r="AT7" s="135"/>
    </row>
    <row r="8" ht="15.75" customHeight="1">
      <c r="A8" s="162" t="s">
        <v>114</v>
      </c>
      <c r="B8" s="164" t="s">
        <v>115</v>
      </c>
      <c r="C8" s="164" t="s">
        <v>116</v>
      </c>
      <c r="D8" s="345" t="s">
        <v>117</v>
      </c>
      <c r="E8" s="163" t="s">
        <v>118</v>
      </c>
      <c r="F8" s="163" t="s">
        <v>119</v>
      </c>
      <c r="G8" s="163" t="s">
        <v>120</v>
      </c>
      <c r="H8" s="163" t="s">
        <v>121</v>
      </c>
      <c r="I8" s="163" t="s">
        <v>122</v>
      </c>
      <c r="J8" s="165" t="s">
        <v>123</v>
      </c>
      <c r="K8" s="346" t="s">
        <v>124</v>
      </c>
      <c r="L8" s="346" t="s">
        <v>125</v>
      </c>
      <c r="M8" s="134"/>
      <c r="N8" s="134"/>
      <c r="O8" s="134"/>
      <c r="P8" s="134"/>
      <c r="Q8" s="134"/>
      <c r="R8" s="134"/>
      <c r="S8" s="134"/>
      <c r="T8" s="134"/>
      <c r="U8" s="134"/>
      <c r="V8" s="134"/>
      <c r="W8" s="134"/>
      <c r="X8" s="134"/>
      <c r="Y8" s="134"/>
      <c r="Z8" s="134"/>
      <c r="AA8" s="135"/>
      <c r="AB8" s="135"/>
      <c r="AC8" s="135"/>
      <c r="AD8" s="135"/>
      <c r="AE8" s="135"/>
      <c r="AF8" s="135"/>
      <c r="AG8" s="135"/>
      <c r="AH8" s="135"/>
      <c r="AI8" s="135"/>
      <c r="AJ8" s="135"/>
      <c r="AK8" s="135"/>
      <c r="AL8" s="135"/>
      <c r="AM8" s="135"/>
      <c r="AN8" s="135"/>
      <c r="AO8" s="135"/>
      <c r="AP8" s="135"/>
      <c r="AQ8" s="135"/>
      <c r="AR8" s="135"/>
      <c r="AS8" s="135"/>
      <c r="AT8" s="135"/>
    </row>
    <row r="9" ht="15.75" customHeight="1">
      <c r="A9" s="364" t="s">
        <v>6736</v>
      </c>
      <c r="B9" s="97"/>
      <c r="C9" s="97"/>
      <c r="D9" s="521"/>
      <c r="E9" s="168"/>
      <c r="F9" s="171"/>
      <c r="G9" s="171"/>
      <c r="H9" s="171"/>
      <c r="I9" s="171"/>
      <c r="J9" s="349"/>
      <c r="K9" s="350"/>
      <c r="L9" s="350"/>
      <c r="M9" s="172"/>
      <c r="N9" s="134"/>
      <c r="O9" s="134"/>
      <c r="P9" s="134"/>
      <c r="Q9" s="134"/>
      <c r="R9" s="134"/>
      <c r="S9" s="134"/>
      <c r="T9" s="134"/>
      <c r="U9" s="134"/>
      <c r="V9" s="134"/>
      <c r="W9" s="134"/>
      <c r="X9" s="134"/>
      <c r="Y9" s="134"/>
      <c r="Z9" s="134"/>
      <c r="AA9" s="135"/>
      <c r="AB9" s="135"/>
      <c r="AC9" s="135"/>
      <c r="AD9" s="135"/>
      <c r="AE9" s="135"/>
      <c r="AF9" s="135"/>
      <c r="AG9" s="135"/>
      <c r="AH9" s="135"/>
      <c r="AI9" s="135"/>
      <c r="AJ9" s="135"/>
      <c r="AK9" s="135"/>
      <c r="AL9" s="135"/>
      <c r="AM9" s="135"/>
      <c r="AN9" s="135"/>
      <c r="AO9" s="135"/>
      <c r="AP9" s="135"/>
      <c r="AQ9" s="135"/>
      <c r="AR9" s="135"/>
      <c r="AS9" s="135"/>
      <c r="AT9" s="135"/>
    </row>
    <row r="10" ht="15.75" customHeight="1">
      <c r="A10" s="351" t="s">
        <v>6737</v>
      </c>
      <c r="B10" s="394" t="s">
        <v>1811</v>
      </c>
      <c r="C10" s="394" t="s">
        <v>1812</v>
      </c>
      <c r="D10" s="354" t="s">
        <v>6738</v>
      </c>
      <c r="E10" s="394" t="s">
        <v>6739</v>
      </c>
      <c r="F10" s="522" t="s">
        <v>54</v>
      </c>
      <c r="G10" s="523" t="s">
        <v>1815</v>
      </c>
      <c r="H10" s="523" t="s">
        <v>1815</v>
      </c>
      <c r="I10" s="183" t="s">
        <v>51</v>
      </c>
      <c r="J10" s="206">
        <v>45385.0</v>
      </c>
      <c r="K10" s="539"/>
      <c r="L10" s="308" t="s">
        <v>1816</v>
      </c>
      <c r="M10" s="202"/>
      <c r="N10" s="202"/>
      <c r="O10" s="202"/>
      <c r="P10" s="202"/>
      <c r="Q10" s="202"/>
      <c r="R10" s="202"/>
      <c r="S10" s="202"/>
      <c r="T10" s="202"/>
      <c r="U10" s="202"/>
      <c r="V10" s="202"/>
      <c r="W10" s="202"/>
      <c r="X10" s="202"/>
      <c r="Y10" s="202"/>
      <c r="Z10" s="202"/>
      <c r="AA10" s="135"/>
      <c r="AB10" s="135"/>
      <c r="AC10" s="135"/>
      <c r="AD10" s="135"/>
      <c r="AE10" s="135"/>
      <c r="AF10" s="135"/>
      <c r="AG10" s="135"/>
      <c r="AH10" s="135"/>
      <c r="AI10" s="135"/>
      <c r="AJ10" s="135"/>
      <c r="AK10" s="135"/>
      <c r="AL10" s="135"/>
      <c r="AM10" s="135"/>
      <c r="AN10" s="135"/>
      <c r="AO10" s="135"/>
      <c r="AP10" s="135"/>
      <c r="AQ10" s="135"/>
      <c r="AR10" s="135"/>
      <c r="AS10" s="135"/>
      <c r="AT10" s="135"/>
    </row>
    <row r="11" ht="15.75" customHeight="1">
      <c r="A11" s="357" t="s">
        <v>6740</v>
      </c>
      <c r="B11" s="391" t="s">
        <v>1818</v>
      </c>
      <c r="C11" s="391" t="s">
        <v>1819</v>
      </c>
      <c r="D11" s="360" t="s">
        <v>6741</v>
      </c>
      <c r="E11" s="391" t="s">
        <v>6742</v>
      </c>
      <c r="F11" s="406" t="s">
        <v>54</v>
      </c>
      <c r="G11" s="407" t="s">
        <v>1821</v>
      </c>
      <c r="H11" s="407" t="s">
        <v>1821</v>
      </c>
      <c r="I11" s="183" t="s">
        <v>51</v>
      </c>
      <c r="J11" s="206">
        <v>45385.0</v>
      </c>
      <c r="K11" s="540"/>
      <c r="L11" s="308" t="s">
        <v>1816</v>
      </c>
      <c r="M11" s="363"/>
      <c r="N11" s="363"/>
      <c r="O11" s="363"/>
      <c r="P11" s="363"/>
      <c r="Q11" s="363"/>
      <c r="R11" s="363"/>
      <c r="S11" s="363"/>
      <c r="T11" s="363"/>
      <c r="U11" s="363"/>
      <c r="V11" s="363"/>
      <c r="W11" s="363"/>
      <c r="X11" s="363"/>
      <c r="Y11" s="363"/>
      <c r="Z11" s="363"/>
      <c r="AA11" s="135"/>
      <c r="AB11" s="135"/>
      <c r="AC11" s="135"/>
      <c r="AD11" s="135"/>
      <c r="AE11" s="135"/>
      <c r="AF11" s="135"/>
      <c r="AG11" s="135"/>
      <c r="AH11" s="135"/>
      <c r="AI11" s="135"/>
      <c r="AJ11" s="135"/>
      <c r="AK11" s="135"/>
      <c r="AL11" s="135"/>
      <c r="AM11" s="135"/>
      <c r="AN11" s="135"/>
      <c r="AO11" s="135"/>
      <c r="AP11" s="135"/>
      <c r="AQ11" s="135"/>
      <c r="AR11" s="135"/>
      <c r="AS11" s="135"/>
      <c r="AT11" s="135"/>
    </row>
    <row r="12" ht="15.75" customHeight="1">
      <c r="A12" s="364" t="s">
        <v>1822</v>
      </c>
      <c r="B12" s="97"/>
      <c r="C12" s="43"/>
      <c r="D12" s="524"/>
      <c r="E12" s="525"/>
      <c r="F12" s="43"/>
      <c r="G12" s="526"/>
      <c r="H12" s="541"/>
      <c r="I12" s="43"/>
      <c r="J12" s="527"/>
      <c r="K12" s="368"/>
      <c r="L12" s="43"/>
      <c r="M12" s="369"/>
      <c r="N12" s="369"/>
      <c r="P12" s="370"/>
      <c r="Q12" s="370"/>
      <c r="R12" s="370"/>
      <c r="S12" s="370"/>
      <c r="T12" s="370"/>
      <c r="U12" s="370"/>
      <c r="V12" s="370"/>
      <c r="W12" s="370"/>
      <c r="X12" s="370"/>
      <c r="Y12" s="370"/>
      <c r="Z12" s="370"/>
      <c r="AA12" s="370"/>
      <c r="AB12" s="370"/>
      <c r="AC12" s="370"/>
      <c r="AD12" s="370"/>
      <c r="AE12" s="370"/>
      <c r="AF12" s="370"/>
      <c r="AG12" s="370"/>
      <c r="AH12" s="370"/>
      <c r="AI12" s="370"/>
      <c r="AJ12" s="370"/>
      <c r="AK12" s="370"/>
      <c r="AL12" s="370"/>
      <c r="AM12" s="370"/>
      <c r="AN12" s="370"/>
      <c r="AO12" s="370"/>
      <c r="AP12" s="370"/>
      <c r="AQ12" s="370"/>
      <c r="AR12" s="370"/>
      <c r="AS12" s="370"/>
      <c r="AT12" s="370"/>
    </row>
    <row r="13" ht="15.75" customHeight="1">
      <c r="A13" s="357" t="s">
        <v>6743</v>
      </c>
      <c r="B13" s="391" t="s">
        <v>1824</v>
      </c>
      <c r="C13" s="391" t="s">
        <v>1825</v>
      </c>
      <c r="D13" s="360" t="s">
        <v>6744</v>
      </c>
      <c r="E13" s="391" t="s">
        <v>6742</v>
      </c>
      <c r="F13" s="406" t="s">
        <v>54</v>
      </c>
      <c r="G13" s="407" t="s">
        <v>1827</v>
      </c>
      <c r="H13" s="407" t="s">
        <v>1827</v>
      </c>
      <c r="I13" s="183" t="s">
        <v>51</v>
      </c>
      <c r="J13" s="206">
        <v>45385.0</v>
      </c>
      <c r="K13" s="542"/>
      <c r="L13" s="308" t="s">
        <v>1816</v>
      </c>
      <c r="M13" s="372"/>
      <c r="N13" s="372"/>
      <c r="O13" s="373"/>
      <c r="P13" s="374"/>
      <c r="Q13" s="374"/>
      <c r="R13" s="374"/>
      <c r="S13" s="374"/>
      <c r="T13" s="374"/>
      <c r="U13" s="374"/>
      <c r="V13" s="374"/>
      <c r="W13" s="374"/>
      <c r="X13" s="374"/>
      <c r="Y13" s="374"/>
      <c r="Z13" s="374"/>
      <c r="AA13" s="374"/>
      <c r="AB13" s="374"/>
      <c r="AC13" s="374"/>
      <c r="AD13" s="374"/>
      <c r="AE13" s="374"/>
      <c r="AF13" s="374"/>
      <c r="AG13" s="374"/>
      <c r="AH13" s="374"/>
      <c r="AI13" s="374"/>
      <c r="AJ13" s="374"/>
      <c r="AK13" s="374"/>
      <c r="AL13" s="374"/>
      <c r="AM13" s="374"/>
      <c r="AN13" s="374"/>
      <c r="AO13" s="374"/>
      <c r="AP13" s="374"/>
      <c r="AQ13" s="374"/>
      <c r="AR13" s="374"/>
      <c r="AS13" s="374"/>
      <c r="AT13" s="374"/>
    </row>
    <row r="14" ht="15.75" customHeight="1">
      <c r="A14" s="357" t="s">
        <v>6745</v>
      </c>
      <c r="B14" s="391" t="s">
        <v>5879</v>
      </c>
      <c r="C14" s="391" t="s">
        <v>5880</v>
      </c>
      <c r="D14" s="360" t="s">
        <v>6746</v>
      </c>
      <c r="E14" s="391" t="s">
        <v>6742</v>
      </c>
      <c r="F14" s="406" t="s">
        <v>54</v>
      </c>
      <c r="G14" s="407" t="s">
        <v>1837</v>
      </c>
      <c r="H14" s="407" t="s">
        <v>1837</v>
      </c>
      <c r="I14" s="183" t="s">
        <v>51</v>
      </c>
      <c r="J14" s="206">
        <v>45385.0</v>
      </c>
      <c r="K14" s="542"/>
      <c r="L14" s="308" t="s">
        <v>1816</v>
      </c>
      <c r="M14" s="372"/>
      <c r="N14" s="372"/>
      <c r="O14" s="373"/>
      <c r="P14" s="374"/>
      <c r="Q14" s="374"/>
      <c r="R14" s="374"/>
      <c r="S14" s="374"/>
      <c r="T14" s="374"/>
      <c r="U14" s="374"/>
      <c r="V14" s="374"/>
      <c r="W14" s="374"/>
      <c r="X14" s="374"/>
      <c r="Y14" s="374"/>
      <c r="Z14" s="374"/>
      <c r="AA14" s="374"/>
      <c r="AB14" s="374"/>
      <c r="AC14" s="374"/>
      <c r="AD14" s="374"/>
      <c r="AE14" s="374"/>
      <c r="AF14" s="374"/>
      <c r="AG14" s="374"/>
      <c r="AH14" s="374"/>
      <c r="AI14" s="374"/>
      <c r="AJ14" s="374"/>
      <c r="AK14" s="374"/>
      <c r="AL14" s="374"/>
      <c r="AM14" s="374"/>
      <c r="AN14" s="374"/>
      <c r="AO14" s="374"/>
      <c r="AP14" s="374"/>
      <c r="AQ14" s="374"/>
      <c r="AR14" s="374"/>
      <c r="AS14" s="374"/>
      <c r="AT14" s="374"/>
    </row>
    <row r="15" ht="15.75" customHeight="1">
      <c r="A15" s="357" t="s">
        <v>6747</v>
      </c>
      <c r="B15" s="391" t="s">
        <v>6748</v>
      </c>
      <c r="C15" s="391" t="s">
        <v>6749</v>
      </c>
      <c r="D15" s="359" t="s">
        <v>6750</v>
      </c>
      <c r="E15" s="391" t="s">
        <v>6742</v>
      </c>
      <c r="F15" s="406" t="s">
        <v>54</v>
      </c>
      <c r="G15" s="407" t="s">
        <v>1837</v>
      </c>
      <c r="H15" s="407" t="s">
        <v>1837</v>
      </c>
      <c r="I15" s="183" t="s">
        <v>51</v>
      </c>
      <c r="J15" s="206">
        <v>45385.0</v>
      </c>
      <c r="K15" s="542"/>
      <c r="L15" s="308" t="s">
        <v>1816</v>
      </c>
      <c r="M15" s="373"/>
      <c r="N15" s="373"/>
      <c r="O15" s="373"/>
      <c r="P15" s="374"/>
      <c r="Q15" s="374"/>
      <c r="R15" s="374"/>
      <c r="S15" s="374"/>
      <c r="T15" s="374"/>
      <c r="U15" s="374"/>
      <c r="V15" s="374"/>
      <c r="W15" s="374"/>
      <c r="X15" s="374"/>
      <c r="Y15" s="374"/>
      <c r="Z15" s="374"/>
      <c r="AA15" s="374"/>
      <c r="AB15" s="374"/>
      <c r="AC15" s="374"/>
      <c r="AD15" s="374"/>
      <c r="AE15" s="374"/>
      <c r="AF15" s="374"/>
      <c r="AG15" s="374"/>
      <c r="AH15" s="374"/>
      <c r="AI15" s="374"/>
      <c r="AJ15" s="374"/>
      <c r="AK15" s="374"/>
      <c r="AL15" s="374"/>
      <c r="AM15" s="374"/>
      <c r="AN15" s="374"/>
      <c r="AO15" s="374"/>
      <c r="AP15" s="374"/>
      <c r="AQ15" s="374"/>
      <c r="AR15" s="374"/>
      <c r="AS15" s="374"/>
      <c r="AT15" s="374"/>
    </row>
    <row r="16" ht="15.75" customHeight="1">
      <c r="A16" s="364" t="s">
        <v>6751</v>
      </c>
      <c r="B16" s="97"/>
      <c r="C16" s="43"/>
      <c r="D16" s="365"/>
      <c r="E16" s="379"/>
      <c r="F16" s="380"/>
      <c r="G16" s="380"/>
      <c r="H16" s="380"/>
      <c r="I16" s="365"/>
      <c r="J16" s="367"/>
      <c r="K16" s="375"/>
      <c r="L16" s="375"/>
      <c r="M16" s="369"/>
      <c r="N16" s="369"/>
      <c r="O16" s="369"/>
      <c r="P16" s="374"/>
      <c r="Q16" s="374"/>
      <c r="R16" s="374"/>
      <c r="S16" s="374"/>
      <c r="T16" s="374"/>
      <c r="U16" s="374"/>
      <c r="V16" s="374"/>
      <c r="W16" s="374"/>
      <c r="X16" s="374"/>
      <c r="Y16" s="374"/>
      <c r="Z16" s="374"/>
      <c r="AA16" s="374"/>
      <c r="AB16" s="374"/>
      <c r="AC16" s="374"/>
      <c r="AD16" s="374"/>
      <c r="AE16" s="374"/>
      <c r="AF16" s="374"/>
      <c r="AG16" s="374"/>
      <c r="AH16" s="374"/>
      <c r="AI16" s="374"/>
      <c r="AJ16" s="374"/>
      <c r="AK16" s="374"/>
      <c r="AL16" s="374"/>
      <c r="AM16" s="374"/>
      <c r="AN16" s="374"/>
      <c r="AO16" s="374"/>
      <c r="AP16" s="374"/>
      <c r="AQ16" s="374"/>
      <c r="AR16" s="374"/>
      <c r="AS16" s="374"/>
      <c r="AT16" s="374"/>
    </row>
    <row r="17" ht="15.75" customHeight="1">
      <c r="A17" s="357" t="s">
        <v>6752</v>
      </c>
      <c r="B17" s="391" t="s">
        <v>6753</v>
      </c>
      <c r="C17" s="391" t="s">
        <v>1841</v>
      </c>
      <c r="D17" s="360" t="s">
        <v>6754</v>
      </c>
      <c r="E17" s="391" t="s">
        <v>6742</v>
      </c>
      <c r="F17" s="406" t="s">
        <v>54</v>
      </c>
      <c r="G17" s="407" t="s">
        <v>1843</v>
      </c>
      <c r="H17" s="407" t="s">
        <v>1843</v>
      </c>
      <c r="I17" s="183" t="s">
        <v>51</v>
      </c>
      <c r="J17" s="206">
        <v>45385.0</v>
      </c>
      <c r="K17" s="542"/>
      <c r="L17" s="308" t="s">
        <v>1816</v>
      </c>
      <c r="M17" s="372"/>
      <c r="N17" s="372"/>
      <c r="O17" s="373"/>
      <c r="P17" s="376"/>
      <c r="Q17" s="376"/>
      <c r="R17" s="376"/>
      <c r="S17" s="376"/>
      <c r="T17" s="376"/>
      <c r="U17" s="376"/>
      <c r="V17" s="376"/>
      <c r="W17" s="376"/>
      <c r="X17" s="376"/>
      <c r="Y17" s="376"/>
      <c r="Z17" s="376"/>
      <c r="AA17" s="376"/>
      <c r="AB17" s="376"/>
      <c r="AC17" s="376"/>
      <c r="AD17" s="376"/>
      <c r="AE17" s="376"/>
      <c r="AF17" s="376"/>
      <c r="AG17" s="376"/>
      <c r="AH17" s="376"/>
      <c r="AI17" s="376"/>
      <c r="AJ17" s="376"/>
      <c r="AK17" s="376"/>
      <c r="AL17" s="376"/>
      <c r="AM17" s="376"/>
      <c r="AN17" s="376"/>
      <c r="AO17" s="376"/>
      <c r="AP17" s="376"/>
      <c r="AQ17" s="376"/>
      <c r="AR17" s="376"/>
      <c r="AS17" s="376"/>
      <c r="AT17" s="376"/>
    </row>
    <row r="18" ht="15.75" customHeight="1">
      <c r="A18" s="357" t="s">
        <v>6755</v>
      </c>
      <c r="B18" s="391" t="s">
        <v>6756</v>
      </c>
      <c r="C18" s="391" t="s">
        <v>5892</v>
      </c>
      <c r="D18" s="360" t="s">
        <v>6757</v>
      </c>
      <c r="E18" s="391" t="s">
        <v>6742</v>
      </c>
      <c r="F18" s="406" t="s">
        <v>54</v>
      </c>
      <c r="G18" s="407" t="s">
        <v>5894</v>
      </c>
      <c r="H18" s="407" t="s">
        <v>5894</v>
      </c>
      <c r="I18" s="183" t="s">
        <v>51</v>
      </c>
      <c r="J18" s="206">
        <v>45385.0</v>
      </c>
      <c r="K18" s="542"/>
      <c r="L18" s="308" t="s">
        <v>1816</v>
      </c>
      <c r="M18" s="372"/>
      <c r="N18" s="372"/>
      <c r="O18" s="373"/>
      <c r="P18" s="374"/>
      <c r="Q18" s="374"/>
      <c r="R18" s="374"/>
      <c r="S18" s="374"/>
      <c r="T18" s="374"/>
      <c r="U18" s="374"/>
      <c r="V18" s="374"/>
      <c r="W18" s="374"/>
      <c r="X18" s="374"/>
      <c r="Y18" s="374"/>
      <c r="Z18" s="374"/>
      <c r="AA18" s="374"/>
      <c r="AB18" s="374"/>
      <c r="AC18" s="374"/>
      <c r="AD18" s="374"/>
      <c r="AE18" s="374"/>
      <c r="AF18" s="374"/>
      <c r="AG18" s="374"/>
      <c r="AH18" s="374"/>
      <c r="AI18" s="374"/>
      <c r="AJ18" s="374"/>
      <c r="AK18" s="374"/>
      <c r="AL18" s="374"/>
      <c r="AM18" s="374"/>
      <c r="AN18" s="374"/>
      <c r="AO18" s="374"/>
      <c r="AP18" s="374"/>
      <c r="AQ18" s="374"/>
      <c r="AR18" s="374"/>
      <c r="AS18" s="374"/>
      <c r="AT18" s="374"/>
    </row>
    <row r="19" ht="15.75" customHeight="1">
      <c r="A19" s="357" t="s">
        <v>6758</v>
      </c>
      <c r="B19" s="391" t="s">
        <v>6759</v>
      </c>
      <c r="C19" s="391" t="s">
        <v>5897</v>
      </c>
      <c r="D19" s="360" t="s">
        <v>6760</v>
      </c>
      <c r="E19" s="391" t="s">
        <v>6742</v>
      </c>
      <c r="F19" s="406" t="s">
        <v>54</v>
      </c>
      <c r="G19" s="407" t="s">
        <v>5894</v>
      </c>
      <c r="H19" s="407" t="s">
        <v>5894</v>
      </c>
      <c r="I19" s="183" t="s">
        <v>51</v>
      </c>
      <c r="J19" s="206">
        <v>45385.0</v>
      </c>
      <c r="K19" s="542"/>
      <c r="L19" s="308" t="s">
        <v>1816</v>
      </c>
      <c r="M19" s="372"/>
      <c r="N19" s="372"/>
      <c r="O19" s="373"/>
      <c r="P19" s="374"/>
      <c r="Q19" s="374"/>
      <c r="R19" s="374"/>
      <c r="S19" s="374"/>
      <c r="T19" s="374"/>
      <c r="U19" s="374"/>
      <c r="V19" s="374"/>
      <c r="W19" s="374"/>
      <c r="X19" s="374"/>
      <c r="Y19" s="374"/>
      <c r="Z19" s="374"/>
      <c r="AA19" s="374"/>
      <c r="AB19" s="374"/>
      <c r="AC19" s="374"/>
      <c r="AD19" s="374"/>
      <c r="AE19" s="374"/>
      <c r="AF19" s="374"/>
      <c r="AG19" s="374"/>
      <c r="AH19" s="374"/>
      <c r="AI19" s="374"/>
      <c r="AJ19" s="374"/>
      <c r="AK19" s="374"/>
      <c r="AL19" s="374"/>
      <c r="AM19" s="374"/>
      <c r="AN19" s="374"/>
      <c r="AO19" s="374"/>
      <c r="AP19" s="374"/>
      <c r="AQ19" s="374"/>
      <c r="AR19" s="374"/>
      <c r="AS19" s="374"/>
      <c r="AT19" s="374"/>
    </row>
    <row r="20" ht="15.75" customHeight="1">
      <c r="A20" s="357" t="s">
        <v>6761</v>
      </c>
      <c r="B20" s="391" t="s">
        <v>6762</v>
      </c>
      <c r="C20" s="391" t="s">
        <v>1856</v>
      </c>
      <c r="D20" s="360" t="s">
        <v>6760</v>
      </c>
      <c r="E20" s="391" t="s">
        <v>6742</v>
      </c>
      <c r="F20" s="406" t="s">
        <v>54</v>
      </c>
      <c r="G20" s="407" t="s">
        <v>5894</v>
      </c>
      <c r="H20" s="407" t="s">
        <v>5894</v>
      </c>
      <c r="I20" s="183" t="s">
        <v>51</v>
      </c>
      <c r="J20" s="206">
        <v>45385.0</v>
      </c>
      <c r="K20" s="542"/>
      <c r="L20" s="308" t="s">
        <v>1816</v>
      </c>
      <c r="M20" s="372"/>
      <c r="N20" s="372"/>
      <c r="O20" s="373"/>
      <c r="P20" s="374"/>
      <c r="Q20" s="374"/>
      <c r="R20" s="374"/>
      <c r="S20" s="374"/>
      <c r="T20" s="374"/>
      <c r="U20" s="374"/>
      <c r="V20" s="374"/>
      <c r="W20" s="374"/>
      <c r="X20" s="374"/>
      <c r="Y20" s="374"/>
      <c r="Z20" s="374"/>
      <c r="AA20" s="374"/>
      <c r="AB20" s="374"/>
      <c r="AC20" s="374"/>
      <c r="AD20" s="374"/>
      <c r="AE20" s="374"/>
      <c r="AF20" s="374"/>
      <c r="AG20" s="374"/>
      <c r="AH20" s="374"/>
      <c r="AI20" s="374"/>
      <c r="AJ20" s="374"/>
      <c r="AK20" s="374"/>
      <c r="AL20" s="374"/>
      <c r="AM20" s="374"/>
      <c r="AN20" s="374"/>
      <c r="AO20" s="374"/>
      <c r="AP20" s="374"/>
      <c r="AQ20" s="374"/>
      <c r="AR20" s="374"/>
      <c r="AS20" s="374"/>
      <c r="AT20" s="374"/>
    </row>
    <row r="21" ht="15.75" customHeight="1">
      <c r="A21" s="357" t="s">
        <v>6763</v>
      </c>
      <c r="B21" s="391" t="s">
        <v>6764</v>
      </c>
      <c r="C21" s="391" t="s">
        <v>6765</v>
      </c>
      <c r="D21" s="360" t="s">
        <v>6766</v>
      </c>
      <c r="E21" s="391" t="s">
        <v>6742</v>
      </c>
      <c r="F21" s="406" t="s">
        <v>54</v>
      </c>
      <c r="G21" s="407" t="s">
        <v>5905</v>
      </c>
      <c r="H21" s="407" t="s">
        <v>5905</v>
      </c>
      <c r="I21" s="183" t="s">
        <v>51</v>
      </c>
      <c r="J21" s="206">
        <v>45385.0</v>
      </c>
      <c r="K21" s="542"/>
      <c r="L21" s="308" t="s">
        <v>1816</v>
      </c>
      <c r="M21" s="372"/>
      <c r="N21" s="372"/>
      <c r="O21" s="373"/>
      <c r="P21" s="374"/>
      <c r="Q21" s="374"/>
      <c r="R21" s="374"/>
      <c r="S21" s="374"/>
      <c r="T21" s="374"/>
      <c r="U21" s="374"/>
      <c r="V21" s="374"/>
      <c r="W21" s="374"/>
      <c r="X21" s="374"/>
      <c r="Y21" s="374"/>
      <c r="Z21" s="374"/>
      <c r="AA21" s="374"/>
      <c r="AB21" s="374"/>
      <c r="AC21" s="374"/>
      <c r="AD21" s="374"/>
      <c r="AE21" s="374"/>
      <c r="AF21" s="374"/>
      <c r="AG21" s="374"/>
      <c r="AH21" s="374"/>
      <c r="AI21" s="374"/>
      <c r="AJ21" s="374"/>
      <c r="AK21" s="374"/>
      <c r="AL21" s="374"/>
      <c r="AM21" s="374"/>
      <c r="AN21" s="374"/>
      <c r="AO21" s="374"/>
      <c r="AP21" s="374"/>
      <c r="AQ21" s="374"/>
      <c r="AR21" s="374"/>
      <c r="AS21" s="374"/>
      <c r="AT21" s="374"/>
    </row>
    <row r="22" ht="15.75" customHeight="1">
      <c r="A22" s="357" t="s">
        <v>6767</v>
      </c>
      <c r="B22" s="391" t="s">
        <v>6768</v>
      </c>
      <c r="C22" s="391" t="s">
        <v>5908</v>
      </c>
      <c r="D22" s="360" t="s">
        <v>6769</v>
      </c>
      <c r="E22" s="391" t="s">
        <v>6742</v>
      </c>
      <c r="F22" s="406" t="s">
        <v>54</v>
      </c>
      <c r="G22" s="407" t="s">
        <v>5910</v>
      </c>
      <c r="H22" s="407" t="s">
        <v>5910</v>
      </c>
      <c r="I22" s="183" t="s">
        <v>51</v>
      </c>
      <c r="J22" s="206">
        <v>45385.0</v>
      </c>
      <c r="K22" s="542"/>
      <c r="L22" s="308" t="s">
        <v>1816</v>
      </c>
      <c r="M22" s="372"/>
      <c r="N22" s="372"/>
      <c r="O22" s="373"/>
      <c r="P22" s="374"/>
      <c r="Q22" s="374"/>
      <c r="R22" s="374"/>
      <c r="S22" s="374"/>
      <c r="T22" s="374"/>
      <c r="U22" s="374"/>
      <c r="V22" s="374"/>
      <c r="W22" s="374"/>
      <c r="X22" s="374"/>
      <c r="Y22" s="374"/>
      <c r="Z22" s="374"/>
      <c r="AA22" s="374"/>
      <c r="AB22" s="374"/>
      <c r="AC22" s="374"/>
      <c r="AD22" s="374"/>
      <c r="AE22" s="374"/>
      <c r="AF22" s="374"/>
      <c r="AG22" s="374"/>
      <c r="AH22" s="374"/>
      <c r="AI22" s="374"/>
      <c r="AJ22" s="374"/>
      <c r="AK22" s="374"/>
      <c r="AL22" s="374"/>
      <c r="AM22" s="374"/>
      <c r="AN22" s="374"/>
      <c r="AO22" s="374"/>
      <c r="AP22" s="374"/>
      <c r="AQ22" s="374"/>
      <c r="AR22" s="374"/>
      <c r="AS22" s="374"/>
      <c r="AT22" s="374"/>
    </row>
    <row r="23" ht="15.75" customHeight="1">
      <c r="A23" s="357" t="s">
        <v>6770</v>
      </c>
      <c r="B23" s="391" t="s">
        <v>6771</v>
      </c>
      <c r="C23" s="391" t="s">
        <v>5913</v>
      </c>
      <c r="D23" s="360" t="s">
        <v>6772</v>
      </c>
      <c r="E23" s="391" t="s">
        <v>6742</v>
      </c>
      <c r="F23" s="406" t="s">
        <v>54</v>
      </c>
      <c r="G23" s="407" t="s">
        <v>5915</v>
      </c>
      <c r="H23" s="407" t="s">
        <v>5915</v>
      </c>
      <c r="I23" s="183" t="s">
        <v>51</v>
      </c>
      <c r="J23" s="206">
        <v>45385.0</v>
      </c>
      <c r="K23" s="542"/>
      <c r="L23" s="308" t="s">
        <v>1816</v>
      </c>
      <c r="M23" s="372"/>
      <c r="N23" s="372"/>
      <c r="O23" s="373"/>
      <c r="P23" s="374"/>
      <c r="Q23" s="374"/>
      <c r="R23" s="374"/>
      <c r="S23" s="374"/>
      <c r="T23" s="374"/>
      <c r="U23" s="374"/>
      <c r="V23" s="374"/>
      <c r="W23" s="374"/>
      <c r="X23" s="374"/>
      <c r="Y23" s="374"/>
      <c r="Z23" s="374"/>
      <c r="AA23" s="374"/>
      <c r="AB23" s="374"/>
      <c r="AC23" s="374"/>
      <c r="AD23" s="374"/>
      <c r="AE23" s="374"/>
      <c r="AF23" s="374"/>
      <c r="AG23" s="374"/>
      <c r="AH23" s="374"/>
      <c r="AI23" s="374"/>
      <c r="AJ23" s="374"/>
      <c r="AK23" s="374"/>
      <c r="AL23" s="374"/>
      <c r="AM23" s="374"/>
      <c r="AN23" s="374"/>
      <c r="AO23" s="374"/>
      <c r="AP23" s="374"/>
      <c r="AQ23" s="374"/>
      <c r="AR23" s="374"/>
      <c r="AS23" s="374"/>
      <c r="AT23" s="374"/>
    </row>
    <row r="24" ht="15.75" customHeight="1">
      <c r="A24" s="357" t="s">
        <v>6773</v>
      </c>
      <c r="B24" s="391" t="s">
        <v>6774</v>
      </c>
      <c r="C24" s="391" t="s">
        <v>5918</v>
      </c>
      <c r="D24" s="360" t="s">
        <v>6775</v>
      </c>
      <c r="E24" s="391" t="s">
        <v>6742</v>
      </c>
      <c r="F24" s="406" t="s">
        <v>54</v>
      </c>
      <c r="G24" s="407" t="s">
        <v>1843</v>
      </c>
      <c r="H24" s="407" t="s">
        <v>1843</v>
      </c>
      <c r="I24" s="183" t="s">
        <v>51</v>
      </c>
      <c r="J24" s="206">
        <v>45385.0</v>
      </c>
      <c r="K24" s="542"/>
      <c r="L24" s="308" t="s">
        <v>1816</v>
      </c>
      <c r="M24" s="372"/>
      <c r="N24" s="372"/>
      <c r="O24" s="373"/>
      <c r="P24" s="374"/>
      <c r="Q24" s="374"/>
      <c r="R24" s="374"/>
      <c r="S24" s="374"/>
      <c r="T24" s="374"/>
      <c r="U24" s="374"/>
      <c r="V24" s="374"/>
      <c r="W24" s="374"/>
      <c r="X24" s="374"/>
      <c r="Y24" s="374"/>
      <c r="Z24" s="374"/>
      <c r="AA24" s="374"/>
      <c r="AB24" s="374"/>
      <c r="AC24" s="374"/>
      <c r="AD24" s="374"/>
      <c r="AE24" s="374"/>
      <c r="AF24" s="374"/>
      <c r="AG24" s="374"/>
      <c r="AH24" s="374"/>
      <c r="AI24" s="374"/>
      <c r="AJ24" s="374"/>
      <c r="AK24" s="374"/>
      <c r="AL24" s="374"/>
      <c r="AM24" s="374"/>
      <c r="AN24" s="374"/>
      <c r="AO24" s="374"/>
      <c r="AP24" s="374"/>
      <c r="AQ24" s="374"/>
      <c r="AR24" s="374"/>
      <c r="AS24" s="374"/>
      <c r="AT24" s="374"/>
    </row>
    <row r="25" ht="15.75" customHeight="1">
      <c r="A25" s="357" t="s">
        <v>6776</v>
      </c>
      <c r="B25" s="391" t="s">
        <v>6777</v>
      </c>
      <c r="C25" s="391" t="s">
        <v>5921</v>
      </c>
      <c r="D25" s="360" t="s">
        <v>6778</v>
      </c>
      <c r="E25" s="391" t="s">
        <v>6742</v>
      </c>
      <c r="F25" s="406" t="s">
        <v>54</v>
      </c>
      <c r="G25" s="407" t="s">
        <v>1843</v>
      </c>
      <c r="H25" s="407" t="s">
        <v>1843</v>
      </c>
      <c r="I25" s="183" t="s">
        <v>51</v>
      </c>
      <c r="J25" s="206">
        <v>45385.0</v>
      </c>
      <c r="K25" s="542"/>
      <c r="L25" s="308" t="s">
        <v>1816</v>
      </c>
      <c r="M25" s="372"/>
      <c r="N25" s="372"/>
      <c r="O25" s="373"/>
      <c r="P25" s="374"/>
      <c r="Q25" s="374"/>
      <c r="R25" s="374"/>
      <c r="S25" s="374"/>
      <c r="T25" s="374"/>
      <c r="U25" s="374"/>
      <c r="V25" s="374"/>
      <c r="W25" s="374"/>
      <c r="X25" s="374"/>
      <c r="Y25" s="374"/>
      <c r="Z25" s="374"/>
      <c r="AA25" s="374"/>
      <c r="AB25" s="374"/>
      <c r="AC25" s="374"/>
      <c r="AD25" s="374"/>
      <c r="AE25" s="374"/>
      <c r="AF25" s="374"/>
      <c r="AG25" s="374"/>
      <c r="AH25" s="374"/>
      <c r="AI25" s="374"/>
      <c r="AJ25" s="374"/>
      <c r="AK25" s="374"/>
      <c r="AL25" s="374"/>
      <c r="AM25" s="374"/>
      <c r="AN25" s="374"/>
      <c r="AO25" s="374"/>
      <c r="AP25" s="374"/>
      <c r="AQ25" s="374"/>
      <c r="AR25" s="374"/>
      <c r="AS25" s="374"/>
      <c r="AT25" s="374"/>
    </row>
    <row r="26" ht="15.75" customHeight="1">
      <c r="A26" s="357" t="s">
        <v>6779</v>
      </c>
      <c r="B26" s="391" t="s">
        <v>6780</v>
      </c>
      <c r="C26" s="391" t="s">
        <v>5923</v>
      </c>
      <c r="D26" s="360" t="s">
        <v>6781</v>
      </c>
      <c r="E26" s="391" t="s">
        <v>6742</v>
      </c>
      <c r="F26" s="407" t="s">
        <v>54</v>
      </c>
      <c r="G26" s="407" t="s">
        <v>1843</v>
      </c>
      <c r="H26" s="407" t="s">
        <v>1843</v>
      </c>
      <c r="I26" s="183" t="s">
        <v>51</v>
      </c>
      <c r="J26" s="206">
        <v>45385.0</v>
      </c>
      <c r="K26" s="542"/>
      <c r="L26" s="308" t="s">
        <v>1816</v>
      </c>
      <c r="M26" s="372"/>
      <c r="N26" s="372"/>
      <c r="O26" s="373"/>
      <c r="P26" s="376"/>
      <c r="Q26" s="374"/>
      <c r="R26" s="374"/>
      <c r="S26" s="374"/>
      <c r="T26" s="374"/>
      <c r="U26" s="374"/>
      <c r="V26" s="374"/>
      <c r="W26" s="374"/>
      <c r="X26" s="374"/>
      <c r="Y26" s="374"/>
      <c r="Z26" s="374"/>
      <c r="AA26" s="374"/>
      <c r="AB26" s="374"/>
      <c r="AC26" s="374"/>
      <c r="AD26" s="374"/>
      <c r="AE26" s="374"/>
      <c r="AF26" s="374"/>
      <c r="AG26" s="374"/>
      <c r="AH26" s="374"/>
      <c r="AI26" s="374"/>
      <c r="AJ26" s="374"/>
      <c r="AK26" s="374"/>
      <c r="AL26" s="374"/>
      <c r="AM26" s="374"/>
      <c r="AN26" s="374"/>
      <c r="AO26" s="374"/>
      <c r="AP26" s="374"/>
      <c r="AQ26" s="374"/>
      <c r="AR26" s="374"/>
      <c r="AS26" s="374"/>
      <c r="AT26" s="374"/>
    </row>
    <row r="27" ht="15.75" customHeight="1">
      <c r="A27" s="528" t="s">
        <v>6782</v>
      </c>
      <c r="B27" s="5"/>
      <c r="C27" s="6"/>
      <c r="D27" s="529"/>
      <c r="E27" s="530"/>
      <c r="F27" s="531"/>
      <c r="G27" s="532"/>
      <c r="H27" s="408"/>
      <c r="I27" s="157"/>
      <c r="J27" s="543"/>
      <c r="K27" s="542"/>
      <c r="L27" s="544"/>
      <c r="M27" s="372"/>
      <c r="N27" s="372"/>
      <c r="O27" s="373"/>
      <c r="P27" s="374"/>
      <c r="Q27" s="374"/>
      <c r="R27" s="374"/>
      <c r="S27" s="374"/>
      <c r="T27" s="374"/>
      <c r="U27" s="374"/>
      <c r="V27" s="374"/>
      <c r="W27" s="374"/>
      <c r="X27" s="374"/>
      <c r="Y27" s="374"/>
      <c r="Z27" s="374"/>
      <c r="AA27" s="374"/>
      <c r="AB27" s="374"/>
      <c r="AC27" s="374"/>
      <c r="AD27" s="374"/>
      <c r="AE27" s="374"/>
      <c r="AF27" s="374"/>
      <c r="AG27" s="374"/>
      <c r="AH27" s="374"/>
      <c r="AI27" s="374"/>
      <c r="AJ27" s="374"/>
      <c r="AK27" s="374"/>
      <c r="AL27" s="374"/>
      <c r="AM27" s="374"/>
      <c r="AN27" s="374"/>
      <c r="AO27" s="374"/>
      <c r="AP27" s="374"/>
      <c r="AQ27" s="374"/>
      <c r="AR27" s="374"/>
      <c r="AS27" s="374"/>
      <c r="AT27" s="374"/>
    </row>
    <row r="28" ht="15.75" customHeight="1">
      <c r="A28" s="357" t="s">
        <v>6783</v>
      </c>
      <c r="B28" s="391" t="s">
        <v>6784</v>
      </c>
      <c r="C28" s="391" t="s">
        <v>6785</v>
      </c>
      <c r="D28" s="360" t="s">
        <v>6786</v>
      </c>
      <c r="E28" s="391" t="s">
        <v>6742</v>
      </c>
      <c r="F28" s="406" t="s">
        <v>54</v>
      </c>
      <c r="G28" s="407" t="s">
        <v>5929</v>
      </c>
      <c r="H28" s="407" t="s">
        <v>5929</v>
      </c>
      <c r="I28" s="183" t="s">
        <v>51</v>
      </c>
      <c r="J28" s="206">
        <v>45385.0</v>
      </c>
      <c r="K28" s="542"/>
      <c r="L28" s="308" t="s">
        <v>1816</v>
      </c>
      <c r="M28" s="372"/>
      <c r="N28" s="372"/>
      <c r="O28" s="373"/>
      <c r="P28" s="374"/>
      <c r="Q28" s="374"/>
      <c r="R28" s="374"/>
      <c r="S28" s="374"/>
      <c r="T28" s="374"/>
      <c r="U28" s="374"/>
      <c r="V28" s="374"/>
      <c r="W28" s="374"/>
      <c r="X28" s="374"/>
      <c r="Y28" s="374"/>
      <c r="Z28" s="374"/>
      <c r="AA28" s="374"/>
      <c r="AB28" s="374"/>
      <c r="AC28" s="374"/>
      <c r="AD28" s="374"/>
      <c r="AE28" s="374"/>
      <c r="AF28" s="374"/>
      <c r="AG28" s="374"/>
      <c r="AH28" s="374"/>
      <c r="AI28" s="374"/>
      <c r="AJ28" s="374"/>
      <c r="AK28" s="374"/>
      <c r="AL28" s="374"/>
      <c r="AM28" s="374"/>
      <c r="AN28" s="374"/>
      <c r="AO28" s="374"/>
      <c r="AP28" s="374"/>
      <c r="AQ28" s="374"/>
      <c r="AR28" s="374"/>
      <c r="AS28" s="374"/>
      <c r="AT28" s="374"/>
    </row>
    <row r="29" ht="15.75" customHeight="1">
      <c r="A29" s="357" t="s">
        <v>6787</v>
      </c>
      <c r="B29" s="391" t="s">
        <v>6788</v>
      </c>
      <c r="C29" s="391" t="s">
        <v>6789</v>
      </c>
      <c r="D29" s="360" t="s">
        <v>6790</v>
      </c>
      <c r="E29" s="391" t="s">
        <v>6742</v>
      </c>
      <c r="F29" s="406" t="s">
        <v>54</v>
      </c>
      <c r="G29" s="407" t="s">
        <v>5929</v>
      </c>
      <c r="H29" s="407" t="s">
        <v>5929</v>
      </c>
      <c r="I29" s="183" t="s">
        <v>51</v>
      </c>
      <c r="J29" s="206">
        <v>45385.0</v>
      </c>
      <c r="K29" s="542"/>
      <c r="L29" s="308" t="s">
        <v>1816</v>
      </c>
      <c r="M29" s="372"/>
      <c r="N29" s="372"/>
      <c r="O29" s="373"/>
      <c r="P29" s="374"/>
      <c r="Q29" s="374"/>
      <c r="R29" s="374"/>
      <c r="S29" s="374"/>
      <c r="T29" s="374"/>
      <c r="U29" s="374"/>
      <c r="V29" s="374"/>
      <c r="W29" s="374"/>
      <c r="X29" s="374"/>
      <c r="Y29" s="374"/>
      <c r="Z29" s="374"/>
      <c r="AA29" s="374"/>
      <c r="AB29" s="374"/>
      <c r="AC29" s="374"/>
      <c r="AD29" s="374"/>
      <c r="AE29" s="374"/>
      <c r="AF29" s="374"/>
      <c r="AG29" s="374"/>
      <c r="AH29" s="374"/>
      <c r="AI29" s="374"/>
      <c r="AJ29" s="374"/>
      <c r="AK29" s="374"/>
      <c r="AL29" s="374"/>
      <c r="AM29" s="374"/>
      <c r="AN29" s="374"/>
      <c r="AO29" s="374"/>
      <c r="AP29" s="374"/>
      <c r="AQ29" s="374"/>
      <c r="AR29" s="374"/>
      <c r="AS29" s="374"/>
      <c r="AT29" s="374"/>
    </row>
    <row r="30" ht="15.75" customHeight="1">
      <c r="A30" s="357" t="s">
        <v>6791</v>
      </c>
      <c r="B30" s="391" t="s">
        <v>6792</v>
      </c>
      <c r="C30" s="391" t="s">
        <v>6793</v>
      </c>
      <c r="D30" s="360" t="s">
        <v>6794</v>
      </c>
      <c r="E30" s="391" t="s">
        <v>6742</v>
      </c>
      <c r="F30" s="406" t="s">
        <v>54</v>
      </c>
      <c r="G30" s="407" t="s">
        <v>5929</v>
      </c>
      <c r="H30" s="407" t="s">
        <v>5929</v>
      </c>
      <c r="I30" s="183" t="s">
        <v>51</v>
      </c>
      <c r="J30" s="206">
        <v>45385.0</v>
      </c>
      <c r="K30" s="542"/>
      <c r="L30" s="308" t="s">
        <v>1816</v>
      </c>
      <c r="M30" s="372"/>
      <c r="N30" s="372"/>
      <c r="O30" s="373"/>
      <c r="P30" s="374"/>
      <c r="Q30" s="374"/>
      <c r="R30" s="374"/>
      <c r="S30" s="374"/>
      <c r="T30" s="374"/>
      <c r="U30" s="374"/>
      <c r="V30" s="374"/>
      <c r="W30" s="374"/>
      <c r="X30" s="374"/>
      <c r="Y30" s="374"/>
      <c r="Z30" s="374"/>
      <c r="AA30" s="374"/>
      <c r="AB30" s="374"/>
      <c r="AC30" s="374"/>
      <c r="AD30" s="374"/>
      <c r="AE30" s="374"/>
      <c r="AF30" s="374"/>
      <c r="AG30" s="374"/>
      <c r="AH30" s="374"/>
      <c r="AI30" s="374"/>
      <c r="AJ30" s="374"/>
      <c r="AK30" s="374"/>
      <c r="AL30" s="374"/>
      <c r="AM30" s="374"/>
      <c r="AN30" s="374"/>
      <c r="AO30" s="374"/>
      <c r="AP30" s="374"/>
      <c r="AQ30" s="374"/>
      <c r="AR30" s="374"/>
      <c r="AS30" s="374"/>
      <c r="AT30" s="374"/>
    </row>
    <row r="31" ht="15.75" customHeight="1">
      <c r="A31" s="357" t="s">
        <v>6795</v>
      </c>
      <c r="B31" s="391" t="s">
        <v>6756</v>
      </c>
      <c r="C31" s="391" t="s">
        <v>5892</v>
      </c>
      <c r="D31" s="360" t="s">
        <v>5935</v>
      </c>
      <c r="E31" s="391" t="s">
        <v>6742</v>
      </c>
      <c r="F31" s="406" t="s">
        <v>54</v>
      </c>
      <c r="G31" s="407" t="s">
        <v>5894</v>
      </c>
      <c r="H31" s="407" t="s">
        <v>5894</v>
      </c>
      <c r="I31" s="183" t="s">
        <v>51</v>
      </c>
      <c r="J31" s="206">
        <v>45385.0</v>
      </c>
      <c r="K31" s="542"/>
      <c r="L31" s="308" t="s">
        <v>1816</v>
      </c>
      <c r="M31" s="372"/>
      <c r="N31" s="372"/>
      <c r="O31" s="373"/>
      <c r="P31" s="374"/>
      <c r="Q31" s="374"/>
      <c r="R31" s="374"/>
      <c r="S31" s="374"/>
      <c r="T31" s="374"/>
      <c r="U31" s="374"/>
      <c r="V31" s="374"/>
      <c r="W31" s="374"/>
      <c r="X31" s="374"/>
      <c r="Y31" s="374"/>
      <c r="Z31" s="374"/>
      <c r="AA31" s="374"/>
      <c r="AB31" s="374"/>
      <c r="AC31" s="374"/>
      <c r="AD31" s="374"/>
      <c r="AE31" s="374"/>
      <c r="AF31" s="374"/>
      <c r="AG31" s="374"/>
      <c r="AH31" s="374"/>
      <c r="AI31" s="374"/>
      <c r="AJ31" s="374"/>
      <c r="AK31" s="374"/>
      <c r="AL31" s="374"/>
      <c r="AM31" s="374"/>
      <c r="AN31" s="374"/>
      <c r="AO31" s="374"/>
      <c r="AP31" s="374"/>
      <c r="AQ31" s="374"/>
      <c r="AR31" s="374"/>
      <c r="AS31" s="374"/>
      <c r="AT31" s="374"/>
    </row>
    <row r="32" ht="15.75" customHeight="1">
      <c r="A32" s="357" t="s">
        <v>6796</v>
      </c>
      <c r="B32" s="391" t="s">
        <v>6797</v>
      </c>
      <c r="C32" s="391" t="s">
        <v>5938</v>
      </c>
      <c r="D32" s="360" t="s">
        <v>5939</v>
      </c>
      <c r="E32" s="391" t="s">
        <v>6742</v>
      </c>
      <c r="F32" s="406" t="s">
        <v>54</v>
      </c>
      <c r="G32" s="407" t="s">
        <v>1843</v>
      </c>
      <c r="H32" s="407" t="s">
        <v>1843</v>
      </c>
      <c r="I32" s="183" t="s">
        <v>51</v>
      </c>
      <c r="J32" s="206">
        <v>45385.0</v>
      </c>
      <c r="K32" s="542"/>
      <c r="L32" s="308" t="s">
        <v>1816</v>
      </c>
      <c r="M32" s="372"/>
      <c r="N32" s="372"/>
      <c r="O32" s="373"/>
      <c r="P32" s="374"/>
      <c r="Q32" s="374"/>
      <c r="R32" s="374"/>
      <c r="S32" s="374"/>
      <c r="T32" s="374"/>
      <c r="U32" s="374"/>
      <c r="V32" s="374"/>
      <c r="W32" s="374"/>
      <c r="X32" s="374"/>
      <c r="Y32" s="374"/>
      <c r="Z32" s="374"/>
      <c r="AA32" s="374"/>
      <c r="AB32" s="374"/>
      <c r="AC32" s="374"/>
      <c r="AD32" s="374"/>
      <c r="AE32" s="374"/>
      <c r="AF32" s="374"/>
      <c r="AG32" s="374"/>
      <c r="AH32" s="374"/>
      <c r="AI32" s="374"/>
      <c r="AJ32" s="374"/>
      <c r="AK32" s="374"/>
      <c r="AL32" s="374"/>
      <c r="AM32" s="374"/>
      <c r="AN32" s="374"/>
      <c r="AO32" s="374"/>
      <c r="AP32" s="374"/>
      <c r="AQ32" s="374"/>
      <c r="AR32" s="374"/>
      <c r="AS32" s="374"/>
      <c r="AT32" s="374"/>
    </row>
    <row r="33" ht="15.75" customHeight="1">
      <c r="A33" s="528" t="s">
        <v>6798</v>
      </c>
      <c r="B33" s="545" t="s">
        <v>6799</v>
      </c>
      <c r="C33" s="358" t="s">
        <v>5942</v>
      </c>
      <c r="D33" s="360" t="s">
        <v>5943</v>
      </c>
      <c r="E33" s="391" t="s">
        <v>6742</v>
      </c>
      <c r="F33" s="406" t="s">
        <v>54</v>
      </c>
      <c r="G33" s="407" t="s">
        <v>1843</v>
      </c>
      <c r="H33" s="407" t="s">
        <v>1843</v>
      </c>
      <c r="I33" s="183" t="s">
        <v>51</v>
      </c>
      <c r="J33" s="206">
        <v>45385.0</v>
      </c>
      <c r="K33" s="542"/>
      <c r="L33" s="308" t="s">
        <v>1816</v>
      </c>
      <c r="M33" s="372"/>
      <c r="N33" s="372"/>
      <c r="O33" s="373"/>
      <c r="P33" s="374"/>
      <c r="Q33" s="374"/>
      <c r="R33" s="374"/>
      <c r="S33" s="374"/>
      <c r="T33" s="374"/>
      <c r="U33" s="374"/>
      <c r="V33" s="374"/>
      <c r="W33" s="374"/>
      <c r="X33" s="374"/>
      <c r="Y33" s="374"/>
      <c r="Z33" s="374"/>
      <c r="AA33" s="374"/>
      <c r="AB33" s="374"/>
      <c r="AC33" s="374"/>
      <c r="AD33" s="374"/>
      <c r="AE33" s="374"/>
      <c r="AF33" s="374"/>
      <c r="AG33" s="374"/>
      <c r="AH33" s="374"/>
      <c r="AI33" s="374"/>
      <c r="AJ33" s="374"/>
      <c r="AK33" s="374"/>
      <c r="AL33" s="374"/>
      <c r="AM33" s="374"/>
      <c r="AN33" s="374"/>
      <c r="AO33" s="374"/>
      <c r="AP33" s="374"/>
      <c r="AQ33" s="374"/>
      <c r="AR33" s="374"/>
      <c r="AS33" s="374"/>
      <c r="AT33" s="374"/>
    </row>
    <row r="34" ht="15.75" customHeight="1">
      <c r="A34" s="528" t="s">
        <v>6800</v>
      </c>
      <c r="B34" s="5"/>
      <c r="C34" s="6"/>
      <c r="D34" s="529"/>
      <c r="E34" s="530"/>
      <c r="F34" s="531"/>
      <c r="G34" s="532"/>
      <c r="H34" s="408"/>
      <c r="I34" s="157"/>
      <c r="J34" s="543"/>
      <c r="K34" s="542"/>
      <c r="L34" s="544"/>
      <c r="M34" s="372"/>
      <c r="N34" s="372"/>
      <c r="O34" s="373"/>
      <c r="P34" s="374"/>
      <c r="Q34" s="374"/>
      <c r="R34" s="374"/>
      <c r="S34" s="374"/>
      <c r="T34" s="374"/>
      <c r="U34" s="374"/>
      <c r="V34" s="374"/>
      <c r="W34" s="374"/>
      <c r="X34" s="374"/>
      <c r="Y34" s="374"/>
      <c r="Z34" s="374"/>
      <c r="AA34" s="374"/>
      <c r="AB34" s="374"/>
      <c r="AC34" s="374"/>
      <c r="AD34" s="374"/>
      <c r="AE34" s="374"/>
      <c r="AF34" s="374"/>
      <c r="AG34" s="374"/>
      <c r="AH34" s="374"/>
      <c r="AI34" s="374"/>
      <c r="AJ34" s="374"/>
      <c r="AK34" s="374"/>
      <c r="AL34" s="374"/>
      <c r="AM34" s="374"/>
      <c r="AN34" s="374"/>
      <c r="AO34" s="374"/>
      <c r="AP34" s="374"/>
      <c r="AQ34" s="374"/>
      <c r="AR34" s="374"/>
      <c r="AS34" s="374"/>
      <c r="AT34" s="374"/>
    </row>
    <row r="35" ht="15.75" customHeight="1">
      <c r="A35" s="528" t="s">
        <v>1822</v>
      </c>
      <c r="B35" s="5"/>
      <c r="C35" s="6"/>
      <c r="D35" s="529"/>
      <c r="E35" s="530"/>
      <c r="F35" s="531"/>
      <c r="G35" s="532"/>
      <c r="H35" s="532"/>
      <c r="I35" s="232"/>
      <c r="J35" s="543"/>
      <c r="K35" s="542"/>
      <c r="L35" s="544"/>
      <c r="M35" s="372"/>
      <c r="N35" s="372"/>
      <c r="O35" s="373"/>
      <c r="P35" s="374"/>
      <c r="Q35" s="374"/>
      <c r="R35" s="374"/>
      <c r="S35" s="374"/>
      <c r="T35" s="374"/>
      <c r="U35" s="374"/>
      <c r="V35" s="374"/>
      <c r="W35" s="374"/>
      <c r="X35" s="374"/>
      <c r="Y35" s="374"/>
      <c r="Z35" s="374"/>
      <c r="AA35" s="374"/>
      <c r="AB35" s="374"/>
      <c r="AC35" s="374"/>
      <c r="AD35" s="374"/>
      <c r="AE35" s="374"/>
      <c r="AF35" s="374"/>
      <c r="AG35" s="374"/>
      <c r="AH35" s="374"/>
      <c r="AI35" s="374"/>
      <c r="AJ35" s="374"/>
      <c r="AK35" s="374"/>
      <c r="AL35" s="374"/>
      <c r="AM35" s="374"/>
      <c r="AN35" s="374"/>
      <c r="AO35" s="374"/>
      <c r="AP35" s="374"/>
      <c r="AQ35" s="374"/>
      <c r="AR35" s="374"/>
      <c r="AS35" s="374"/>
      <c r="AT35" s="374"/>
    </row>
    <row r="36" ht="15.75" customHeight="1">
      <c r="A36" s="357" t="s">
        <v>6801</v>
      </c>
      <c r="B36" s="391" t="s">
        <v>2179</v>
      </c>
      <c r="C36" s="391" t="s">
        <v>2180</v>
      </c>
      <c r="D36" s="360" t="s">
        <v>6802</v>
      </c>
      <c r="E36" s="391" t="s">
        <v>6803</v>
      </c>
      <c r="F36" s="406" t="s">
        <v>2183</v>
      </c>
      <c r="G36" s="407" t="s">
        <v>5947</v>
      </c>
      <c r="H36" s="407" t="s">
        <v>5947</v>
      </c>
      <c r="I36" s="183" t="s">
        <v>51</v>
      </c>
      <c r="J36" s="206">
        <v>45385.0</v>
      </c>
      <c r="K36" s="542"/>
      <c r="L36" s="308" t="s">
        <v>1816</v>
      </c>
      <c r="M36" s="372"/>
      <c r="N36" s="372"/>
      <c r="O36" s="373"/>
      <c r="P36" s="374"/>
      <c r="Q36" s="374"/>
      <c r="R36" s="374"/>
      <c r="S36" s="374"/>
      <c r="T36" s="374"/>
      <c r="U36" s="374"/>
      <c r="V36" s="374"/>
      <c r="W36" s="374"/>
      <c r="X36" s="374"/>
      <c r="Y36" s="374"/>
      <c r="Z36" s="374"/>
      <c r="AA36" s="374"/>
      <c r="AB36" s="374"/>
      <c r="AC36" s="374"/>
      <c r="AD36" s="374"/>
      <c r="AE36" s="374"/>
      <c r="AF36" s="374"/>
      <c r="AG36" s="374"/>
      <c r="AH36" s="374"/>
      <c r="AI36" s="374"/>
      <c r="AJ36" s="374"/>
      <c r="AK36" s="374"/>
      <c r="AL36" s="374"/>
      <c r="AM36" s="374"/>
      <c r="AN36" s="374"/>
      <c r="AO36" s="374"/>
      <c r="AP36" s="374"/>
      <c r="AQ36" s="374"/>
      <c r="AR36" s="374"/>
      <c r="AS36" s="374"/>
      <c r="AT36" s="374"/>
    </row>
    <row r="37" ht="15.75" customHeight="1">
      <c r="A37" s="357" t="s">
        <v>6804</v>
      </c>
      <c r="B37" s="391" t="s">
        <v>2179</v>
      </c>
      <c r="C37" s="391" t="s">
        <v>2189</v>
      </c>
      <c r="D37" s="360" t="s">
        <v>6805</v>
      </c>
      <c r="E37" s="391" t="s">
        <v>6803</v>
      </c>
      <c r="F37" s="406" t="s">
        <v>2191</v>
      </c>
      <c r="G37" s="407" t="s">
        <v>6806</v>
      </c>
      <c r="H37" s="407" t="s">
        <v>6806</v>
      </c>
      <c r="I37" s="183" t="s">
        <v>51</v>
      </c>
      <c r="J37" s="206">
        <v>45385.0</v>
      </c>
      <c r="K37" s="542"/>
      <c r="L37" s="308" t="s">
        <v>1816</v>
      </c>
      <c r="M37" s="372"/>
      <c r="N37" s="372"/>
      <c r="O37" s="373"/>
      <c r="P37" s="374"/>
      <c r="Q37" s="374"/>
      <c r="R37" s="374"/>
      <c r="S37" s="374"/>
      <c r="T37" s="374"/>
      <c r="U37" s="374"/>
      <c r="V37" s="374"/>
      <c r="W37" s="374"/>
      <c r="X37" s="374"/>
      <c r="Y37" s="374"/>
      <c r="Z37" s="374"/>
      <c r="AA37" s="374"/>
      <c r="AB37" s="374"/>
      <c r="AC37" s="374"/>
      <c r="AD37" s="374"/>
      <c r="AE37" s="374"/>
      <c r="AF37" s="374"/>
      <c r="AG37" s="374"/>
      <c r="AH37" s="374"/>
      <c r="AI37" s="374"/>
      <c r="AJ37" s="374"/>
      <c r="AK37" s="374"/>
      <c r="AL37" s="374"/>
      <c r="AM37" s="374"/>
      <c r="AN37" s="374"/>
      <c r="AO37" s="374"/>
      <c r="AP37" s="374"/>
      <c r="AQ37" s="374"/>
      <c r="AR37" s="374"/>
      <c r="AS37" s="374"/>
      <c r="AT37" s="374"/>
    </row>
    <row r="38" ht="15.75" customHeight="1">
      <c r="A38" s="357" t="s">
        <v>6807</v>
      </c>
      <c r="B38" s="391" t="s">
        <v>2179</v>
      </c>
      <c r="C38" s="391" t="s">
        <v>6808</v>
      </c>
      <c r="D38" s="360" t="s">
        <v>6805</v>
      </c>
      <c r="E38" s="391" t="s">
        <v>6803</v>
      </c>
      <c r="F38" s="406" t="s">
        <v>6809</v>
      </c>
      <c r="G38" s="407" t="s">
        <v>5954</v>
      </c>
      <c r="H38" s="407" t="s">
        <v>5954</v>
      </c>
      <c r="I38" s="183" t="s">
        <v>51</v>
      </c>
      <c r="J38" s="206">
        <v>45385.0</v>
      </c>
      <c r="K38" s="542"/>
      <c r="L38" s="308" t="s">
        <v>1816</v>
      </c>
      <c r="M38" s="372"/>
      <c r="N38" s="372"/>
      <c r="O38" s="373"/>
      <c r="P38" s="374"/>
      <c r="Q38" s="374"/>
      <c r="R38" s="374"/>
      <c r="S38" s="374"/>
      <c r="T38" s="374"/>
      <c r="U38" s="374"/>
      <c r="V38" s="374"/>
      <c r="W38" s="374"/>
      <c r="X38" s="374"/>
      <c r="Y38" s="374"/>
      <c r="Z38" s="374"/>
      <c r="AA38" s="374"/>
      <c r="AB38" s="374"/>
      <c r="AC38" s="374"/>
      <c r="AD38" s="374"/>
      <c r="AE38" s="374"/>
      <c r="AF38" s="374"/>
      <c r="AG38" s="374"/>
      <c r="AH38" s="374"/>
      <c r="AI38" s="374"/>
      <c r="AJ38" s="374"/>
      <c r="AK38" s="374"/>
      <c r="AL38" s="374"/>
      <c r="AM38" s="374"/>
      <c r="AN38" s="374"/>
      <c r="AO38" s="374"/>
      <c r="AP38" s="374"/>
      <c r="AQ38" s="374"/>
      <c r="AR38" s="374"/>
      <c r="AS38" s="374"/>
      <c r="AT38" s="374"/>
    </row>
    <row r="39" ht="15.75" customHeight="1">
      <c r="A39" s="357" t="s">
        <v>6810</v>
      </c>
      <c r="B39" s="391" t="s">
        <v>2179</v>
      </c>
      <c r="C39" s="391" t="s">
        <v>6811</v>
      </c>
      <c r="D39" s="360" t="s">
        <v>6805</v>
      </c>
      <c r="E39" s="391" t="s">
        <v>6803</v>
      </c>
      <c r="F39" s="406" t="s">
        <v>6812</v>
      </c>
      <c r="G39" s="407" t="s">
        <v>5954</v>
      </c>
      <c r="H39" s="407" t="s">
        <v>5954</v>
      </c>
      <c r="I39" s="183" t="s">
        <v>51</v>
      </c>
      <c r="J39" s="206">
        <v>45385.0</v>
      </c>
      <c r="K39" s="542"/>
      <c r="L39" s="308" t="s">
        <v>1816</v>
      </c>
      <c r="M39" s="372"/>
      <c r="N39" s="372"/>
      <c r="O39" s="373"/>
      <c r="P39" s="374"/>
      <c r="Q39" s="374"/>
      <c r="R39" s="374"/>
      <c r="S39" s="374"/>
      <c r="T39" s="374"/>
      <c r="U39" s="374"/>
      <c r="V39" s="374"/>
      <c r="W39" s="374"/>
      <c r="X39" s="374"/>
      <c r="Y39" s="374"/>
      <c r="Z39" s="374"/>
      <c r="AA39" s="374"/>
      <c r="AB39" s="374"/>
      <c r="AC39" s="374"/>
      <c r="AD39" s="374"/>
      <c r="AE39" s="374"/>
      <c r="AF39" s="374"/>
      <c r="AG39" s="374"/>
      <c r="AH39" s="374"/>
      <c r="AI39" s="374"/>
      <c r="AJ39" s="374"/>
      <c r="AK39" s="374"/>
      <c r="AL39" s="374"/>
      <c r="AM39" s="374"/>
      <c r="AN39" s="374"/>
      <c r="AO39" s="374"/>
      <c r="AP39" s="374"/>
      <c r="AQ39" s="374"/>
      <c r="AR39" s="374"/>
      <c r="AS39" s="374"/>
      <c r="AT39" s="374"/>
    </row>
    <row r="40" ht="15.75" customHeight="1">
      <c r="A40" s="357" t="s">
        <v>6813</v>
      </c>
      <c r="B40" s="391" t="s">
        <v>2179</v>
      </c>
      <c r="C40" s="391" t="s">
        <v>5959</v>
      </c>
      <c r="D40" s="360" t="s">
        <v>6805</v>
      </c>
      <c r="E40" s="391" t="s">
        <v>6803</v>
      </c>
      <c r="F40" s="406" t="s">
        <v>5960</v>
      </c>
      <c r="G40" s="407" t="s">
        <v>5954</v>
      </c>
      <c r="H40" s="407" t="s">
        <v>5954</v>
      </c>
      <c r="I40" s="183" t="s">
        <v>51</v>
      </c>
      <c r="J40" s="206">
        <v>45385.0</v>
      </c>
      <c r="K40" s="542"/>
      <c r="L40" s="308" t="s">
        <v>1816</v>
      </c>
      <c r="M40" s="372"/>
      <c r="N40" s="372"/>
      <c r="O40" s="373"/>
      <c r="P40" s="374"/>
      <c r="Q40" s="374"/>
      <c r="R40" s="374"/>
      <c r="S40" s="374"/>
      <c r="T40" s="374"/>
      <c r="U40" s="374"/>
      <c r="V40" s="374"/>
      <c r="W40" s="374"/>
      <c r="X40" s="374"/>
      <c r="Y40" s="374"/>
      <c r="Z40" s="374"/>
      <c r="AA40" s="374"/>
      <c r="AB40" s="374"/>
      <c r="AC40" s="374"/>
      <c r="AD40" s="374"/>
      <c r="AE40" s="374"/>
      <c r="AF40" s="374"/>
      <c r="AG40" s="374"/>
      <c r="AH40" s="374"/>
      <c r="AI40" s="374"/>
      <c r="AJ40" s="374"/>
      <c r="AK40" s="374"/>
      <c r="AL40" s="374"/>
      <c r="AM40" s="374"/>
      <c r="AN40" s="374"/>
      <c r="AO40" s="374"/>
      <c r="AP40" s="374"/>
      <c r="AQ40" s="374"/>
      <c r="AR40" s="374"/>
      <c r="AS40" s="374"/>
      <c r="AT40" s="374"/>
    </row>
    <row r="41" ht="15.75" customHeight="1">
      <c r="A41" s="357" t="s">
        <v>6814</v>
      </c>
      <c r="B41" s="391" t="s">
        <v>2217</v>
      </c>
      <c r="C41" s="391" t="s">
        <v>5962</v>
      </c>
      <c r="D41" s="360" t="s">
        <v>6815</v>
      </c>
      <c r="E41" s="391" t="s">
        <v>6803</v>
      </c>
      <c r="F41" s="407" t="s">
        <v>54</v>
      </c>
      <c r="G41" s="407" t="s">
        <v>2221</v>
      </c>
      <c r="H41" s="407" t="s">
        <v>2221</v>
      </c>
      <c r="I41" s="183" t="s">
        <v>51</v>
      </c>
      <c r="J41" s="206">
        <v>45385.0</v>
      </c>
      <c r="K41" s="542"/>
      <c r="L41" s="308" t="s">
        <v>1816</v>
      </c>
      <c r="M41" s="372"/>
      <c r="N41" s="372"/>
      <c r="O41" s="373"/>
      <c r="P41" s="374"/>
      <c r="Q41" s="374"/>
      <c r="R41" s="374"/>
      <c r="S41" s="374"/>
      <c r="T41" s="374"/>
      <c r="U41" s="374"/>
      <c r="V41" s="374"/>
      <c r="W41" s="374"/>
      <c r="X41" s="374"/>
      <c r="Y41" s="374"/>
      <c r="Z41" s="374"/>
      <c r="AA41" s="374"/>
      <c r="AB41" s="374"/>
      <c r="AC41" s="374"/>
      <c r="AD41" s="374"/>
      <c r="AE41" s="374"/>
      <c r="AF41" s="374"/>
      <c r="AG41" s="374"/>
      <c r="AH41" s="374"/>
      <c r="AI41" s="374"/>
      <c r="AJ41" s="374"/>
      <c r="AK41" s="374"/>
      <c r="AL41" s="374"/>
      <c r="AM41" s="374"/>
      <c r="AN41" s="374"/>
      <c r="AO41" s="374"/>
      <c r="AP41" s="374"/>
      <c r="AQ41" s="374"/>
      <c r="AR41" s="374"/>
      <c r="AS41" s="374"/>
      <c r="AT41" s="374"/>
    </row>
    <row r="42" ht="15.75" customHeight="1">
      <c r="A42" s="357" t="s">
        <v>6816</v>
      </c>
      <c r="B42" s="391" t="s">
        <v>2217</v>
      </c>
      <c r="C42" s="391" t="s">
        <v>5965</v>
      </c>
      <c r="D42" s="360" t="s">
        <v>6817</v>
      </c>
      <c r="E42" s="391" t="s">
        <v>6803</v>
      </c>
      <c r="F42" s="406" t="s">
        <v>54</v>
      </c>
      <c r="G42" s="407" t="s">
        <v>5967</v>
      </c>
      <c r="H42" s="407" t="s">
        <v>5967</v>
      </c>
      <c r="I42" s="183" t="s">
        <v>51</v>
      </c>
      <c r="J42" s="206">
        <v>45385.0</v>
      </c>
      <c r="K42" s="542"/>
      <c r="L42" s="308" t="s">
        <v>1816</v>
      </c>
      <c r="M42" s="372"/>
      <c r="N42" s="372"/>
      <c r="O42" s="373"/>
      <c r="P42" s="374"/>
      <c r="Q42" s="374"/>
      <c r="R42" s="374"/>
      <c r="S42" s="374"/>
      <c r="T42" s="374"/>
      <c r="U42" s="374"/>
      <c r="V42" s="374"/>
      <c r="W42" s="374"/>
      <c r="X42" s="374"/>
      <c r="Y42" s="374"/>
      <c r="Z42" s="374"/>
      <c r="AA42" s="374"/>
      <c r="AB42" s="374"/>
      <c r="AC42" s="374"/>
      <c r="AD42" s="374"/>
      <c r="AE42" s="374"/>
      <c r="AF42" s="374"/>
      <c r="AG42" s="374"/>
      <c r="AH42" s="374"/>
      <c r="AI42" s="374"/>
      <c r="AJ42" s="374"/>
      <c r="AK42" s="374"/>
      <c r="AL42" s="374"/>
      <c r="AM42" s="374"/>
      <c r="AN42" s="374"/>
      <c r="AO42" s="374"/>
      <c r="AP42" s="374"/>
      <c r="AQ42" s="374"/>
      <c r="AR42" s="374"/>
      <c r="AS42" s="374"/>
      <c r="AT42" s="374"/>
    </row>
    <row r="43" ht="15.75" customHeight="1">
      <c r="A43" s="357" t="s">
        <v>6818</v>
      </c>
      <c r="B43" s="391" t="s">
        <v>2217</v>
      </c>
      <c r="C43" s="391" t="s">
        <v>5969</v>
      </c>
      <c r="D43" s="360" t="s">
        <v>6819</v>
      </c>
      <c r="E43" s="391" t="s">
        <v>6803</v>
      </c>
      <c r="F43" s="406" t="s">
        <v>54</v>
      </c>
      <c r="G43" s="407" t="s">
        <v>5967</v>
      </c>
      <c r="H43" s="407" t="s">
        <v>5967</v>
      </c>
      <c r="I43" s="183" t="s">
        <v>51</v>
      </c>
      <c r="J43" s="206">
        <v>45385.0</v>
      </c>
      <c r="K43" s="542"/>
      <c r="L43" s="308" t="s">
        <v>1816</v>
      </c>
      <c r="M43" s="372"/>
      <c r="N43" s="372"/>
      <c r="O43" s="373"/>
      <c r="P43" s="374"/>
      <c r="Q43" s="374"/>
      <c r="R43" s="374"/>
      <c r="S43" s="374"/>
      <c r="T43" s="374"/>
      <c r="U43" s="374"/>
      <c r="V43" s="374"/>
      <c r="W43" s="374"/>
      <c r="X43" s="374"/>
      <c r="Y43" s="374"/>
      <c r="Z43" s="374"/>
      <c r="AA43" s="374"/>
      <c r="AB43" s="374"/>
      <c r="AC43" s="374"/>
      <c r="AD43" s="374"/>
      <c r="AE43" s="374"/>
      <c r="AF43" s="374"/>
      <c r="AG43" s="374"/>
      <c r="AH43" s="374"/>
      <c r="AI43" s="374"/>
      <c r="AJ43" s="374"/>
      <c r="AK43" s="374"/>
      <c r="AL43" s="374"/>
      <c r="AM43" s="374"/>
      <c r="AN43" s="374"/>
      <c r="AO43" s="374"/>
      <c r="AP43" s="374"/>
      <c r="AQ43" s="374"/>
      <c r="AR43" s="374"/>
      <c r="AS43" s="374"/>
      <c r="AT43" s="374"/>
    </row>
    <row r="44" ht="15.75" customHeight="1">
      <c r="A44" s="528" t="s">
        <v>6820</v>
      </c>
      <c r="B44" s="545" t="s">
        <v>6821</v>
      </c>
      <c r="C44" s="358" t="s">
        <v>6822</v>
      </c>
      <c r="D44" s="360" t="s">
        <v>6823</v>
      </c>
      <c r="E44" s="391" t="s">
        <v>6803</v>
      </c>
      <c r="F44" s="406" t="s">
        <v>6824</v>
      </c>
      <c r="G44" s="407" t="s">
        <v>5967</v>
      </c>
      <c r="H44" s="407" t="s">
        <v>5967</v>
      </c>
      <c r="I44" s="183" t="s">
        <v>51</v>
      </c>
      <c r="J44" s="206">
        <v>45385.0</v>
      </c>
      <c r="K44" s="542"/>
      <c r="L44" s="308" t="s">
        <v>1816</v>
      </c>
      <c r="M44" s="372"/>
      <c r="N44" s="372"/>
      <c r="O44" s="373"/>
      <c r="P44" s="374"/>
      <c r="Q44" s="374"/>
      <c r="R44" s="374"/>
      <c r="S44" s="374"/>
      <c r="T44" s="374"/>
      <c r="U44" s="374"/>
      <c r="V44" s="374"/>
      <c r="W44" s="374"/>
      <c r="X44" s="374"/>
      <c r="Y44" s="374"/>
      <c r="Z44" s="374"/>
      <c r="AA44" s="374"/>
      <c r="AB44" s="374"/>
      <c r="AC44" s="374"/>
      <c r="AD44" s="374"/>
      <c r="AE44" s="374"/>
      <c r="AF44" s="374"/>
      <c r="AG44" s="374"/>
      <c r="AH44" s="374"/>
      <c r="AI44" s="374"/>
      <c r="AJ44" s="374"/>
      <c r="AK44" s="374"/>
      <c r="AL44" s="374"/>
      <c r="AM44" s="374"/>
      <c r="AN44" s="374"/>
      <c r="AO44" s="374"/>
      <c r="AP44" s="374"/>
      <c r="AQ44" s="374"/>
      <c r="AR44" s="374"/>
      <c r="AS44" s="374"/>
      <c r="AT44" s="374"/>
    </row>
    <row r="45" ht="15.75" customHeight="1">
      <c r="A45" s="528" t="s">
        <v>6751</v>
      </c>
      <c r="B45" s="5"/>
      <c r="C45" s="6"/>
      <c r="D45" s="529"/>
      <c r="E45" s="530"/>
      <c r="F45" s="531"/>
      <c r="G45" s="532"/>
      <c r="H45" s="532"/>
      <c r="I45" s="232"/>
      <c r="J45" s="543"/>
      <c r="K45" s="542"/>
      <c r="L45" s="544"/>
      <c r="M45" s="372"/>
      <c r="N45" s="372"/>
      <c r="O45" s="373"/>
      <c r="P45" s="374"/>
      <c r="Q45" s="374"/>
      <c r="R45" s="374"/>
      <c r="S45" s="374"/>
      <c r="T45" s="374"/>
      <c r="U45" s="374"/>
      <c r="V45" s="374"/>
      <c r="W45" s="374"/>
      <c r="X45" s="374"/>
      <c r="Y45" s="374"/>
      <c r="Z45" s="374"/>
      <c r="AA45" s="374"/>
      <c r="AB45" s="374"/>
      <c r="AC45" s="374"/>
      <c r="AD45" s="374"/>
      <c r="AE45" s="374"/>
      <c r="AF45" s="374"/>
      <c r="AG45" s="374"/>
      <c r="AH45" s="374"/>
      <c r="AI45" s="374"/>
      <c r="AJ45" s="374"/>
      <c r="AK45" s="374"/>
      <c r="AL45" s="374"/>
      <c r="AM45" s="374"/>
      <c r="AN45" s="374"/>
      <c r="AO45" s="374"/>
      <c r="AP45" s="374"/>
      <c r="AQ45" s="374"/>
      <c r="AR45" s="374"/>
      <c r="AS45" s="374"/>
      <c r="AT45" s="374"/>
    </row>
    <row r="46" ht="15.75" customHeight="1">
      <c r="A46" s="357" t="s">
        <v>6825</v>
      </c>
      <c r="B46" s="391" t="s">
        <v>6826</v>
      </c>
      <c r="C46" s="391" t="s">
        <v>5978</v>
      </c>
      <c r="D46" s="360" t="s">
        <v>6827</v>
      </c>
      <c r="E46" s="391" t="s">
        <v>6803</v>
      </c>
      <c r="F46" s="406" t="s">
        <v>54</v>
      </c>
      <c r="G46" s="407" t="s">
        <v>5980</v>
      </c>
      <c r="H46" s="407" t="s">
        <v>5980</v>
      </c>
      <c r="I46" s="183" t="s">
        <v>51</v>
      </c>
      <c r="J46" s="206">
        <v>45385.0</v>
      </c>
      <c r="K46" s="542"/>
      <c r="L46" s="308" t="s">
        <v>1816</v>
      </c>
      <c r="M46" s="372"/>
      <c r="N46" s="372"/>
      <c r="O46" s="373"/>
      <c r="P46" s="374"/>
      <c r="Q46" s="374"/>
      <c r="R46" s="374"/>
      <c r="S46" s="374"/>
      <c r="T46" s="374"/>
      <c r="U46" s="374"/>
      <c r="V46" s="374"/>
      <c r="W46" s="374"/>
      <c r="X46" s="374"/>
      <c r="Y46" s="374"/>
      <c r="Z46" s="374"/>
      <c r="AA46" s="374"/>
      <c r="AB46" s="374"/>
      <c r="AC46" s="374"/>
      <c r="AD46" s="374"/>
      <c r="AE46" s="374"/>
      <c r="AF46" s="374"/>
      <c r="AG46" s="374"/>
      <c r="AH46" s="374"/>
      <c r="AI46" s="374"/>
      <c r="AJ46" s="374"/>
      <c r="AK46" s="374"/>
      <c r="AL46" s="374"/>
      <c r="AM46" s="374"/>
      <c r="AN46" s="374"/>
      <c r="AO46" s="374"/>
      <c r="AP46" s="374"/>
      <c r="AQ46" s="374"/>
      <c r="AR46" s="374"/>
      <c r="AS46" s="374"/>
      <c r="AT46" s="374"/>
    </row>
    <row r="47" ht="15.75" customHeight="1">
      <c r="A47" s="357" t="s">
        <v>6828</v>
      </c>
      <c r="B47" s="391" t="s">
        <v>6826</v>
      </c>
      <c r="C47" s="391" t="s">
        <v>5982</v>
      </c>
      <c r="D47" s="360" t="s">
        <v>6829</v>
      </c>
      <c r="E47" s="391" t="s">
        <v>6803</v>
      </c>
      <c r="F47" s="406" t="s">
        <v>54</v>
      </c>
      <c r="G47" s="407" t="s">
        <v>5984</v>
      </c>
      <c r="H47" s="407" t="s">
        <v>5984</v>
      </c>
      <c r="I47" s="183" t="s">
        <v>51</v>
      </c>
      <c r="J47" s="206">
        <v>45385.0</v>
      </c>
      <c r="K47" s="542"/>
      <c r="L47" s="308" t="s">
        <v>1816</v>
      </c>
      <c r="M47" s="372"/>
      <c r="N47" s="372"/>
      <c r="O47" s="373"/>
      <c r="P47" s="374"/>
      <c r="Q47" s="374"/>
      <c r="R47" s="374"/>
      <c r="S47" s="374"/>
      <c r="T47" s="374"/>
      <c r="U47" s="374"/>
      <c r="V47" s="374"/>
      <c r="W47" s="374"/>
      <c r="X47" s="374"/>
      <c r="Y47" s="374"/>
      <c r="Z47" s="374"/>
      <c r="AA47" s="374"/>
      <c r="AB47" s="374"/>
      <c r="AC47" s="374"/>
      <c r="AD47" s="374"/>
      <c r="AE47" s="374"/>
      <c r="AF47" s="374"/>
      <c r="AG47" s="374"/>
      <c r="AH47" s="374"/>
      <c r="AI47" s="374"/>
      <c r="AJ47" s="374"/>
      <c r="AK47" s="374"/>
      <c r="AL47" s="374"/>
      <c r="AM47" s="374"/>
      <c r="AN47" s="374"/>
      <c r="AO47" s="374"/>
      <c r="AP47" s="374"/>
      <c r="AQ47" s="374"/>
      <c r="AR47" s="374"/>
      <c r="AS47" s="374"/>
      <c r="AT47" s="374"/>
    </row>
    <row r="48" ht="15.75" customHeight="1">
      <c r="A48" s="357" t="s">
        <v>6830</v>
      </c>
      <c r="B48" s="391" t="s">
        <v>6831</v>
      </c>
      <c r="C48" s="391" t="s">
        <v>5987</v>
      </c>
      <c r="D48" s="360" t="s">
        <v>6832</v>
      </c>
      <c r="E48" s="391" t="s">
        <v>6803</v>
      </c>
      <c r="F48" s="406" t="s">
        <v>54</v>
      </c>
      <c r="G48" s="407" t="s">
        <v>5989</v>
      </c>
      <c r="H48" s="407" t="s">
        <v>5989</v>
      </c>
      <c r="I48" s="183" t="s">
        <v>51</v>
      </c>
      <c r="J48" s="206">
        <v>45385.0</v>
      </c>
      <c r="K48" s="542"/>
      <c r="L48" s="308" t="s">
        <v>1816</v>
      </c>
      <c r="M48" s="372"/>
      <c r="N48" s="372"/>
      <c r="O48" s="373"/>
      <c r="P48" s="374"/>
      <c r="Q48" s="374"/>
      <c r="R48" s="374"/>
      <c r="S48" s="374"/>
      <c r="T48" s="374"/>
      <c r="U48" s="374"/>
      <c r="V48" s="374"/>
      <c r="W48" s="374"/>
      <c r="X48" s="374"/>
      <c r="Y48" s="374"/>
      <c r="Z48" s="374"/>
      <c r="AA48" s="374"/>
      <c r="AB48" s="374"/>
      <c r="AC48" s="374"/>
      <c r="AD48" s="374"/>
      <c r="AE48" s="374"/>
      <c r="AF48" s="374"/>
      <c r="AG48" s="374"/>
      <c r="AH48" s="374"/>
      <c r="AI48" s="374"/>
      <c r="AJ48" s="374"/>
      <c r="AK48" s="374"/>
      <c r="AL48" s="374"/>
      <c r="AM48" s="374"/>
      <c r="AN48" s="374"/>
      <c r="AO48" s="374"/>
      <c r="AP48" s="374"/>
      <c r="AQ48" s="374"/>
      <c r="AR48" s="374"/>
      <c r="AS48" s="374"/>
      <c r="AT48" s="374"/>
    </row>
    <row r="49" ht="15.75" customHeight="1">
      <c r="A49" s="357" t="s">
        <v>6833</v>
      </c>
      <c r="B49" s="391" t="s">
        <v>6831</v>
      </c>
      <c r="C49" s="391" t="s">
        <v>5991</v>
      </c>
      <c r="D49" s="360" t="s">
        <v>6834</v>
      </c>
      <c r="E49" s="391" t="s">
        <v>6803</v>
      </c>
      <c r="F49" s="406" t="s">
        <v>54</v>
      </c>
      <c r="G49" s="407" t="s">
        <v>5993</v>
      </c>
      <c r="H49" s="407" t="s">
        <v>5993</v>
      </c>
      <c r="I49" s="183" t="s">
        <v>51</v>
      </c>
      <c r="J49" s="206">
        <v>45385.0</v>
      </c>
      <c r="K49" s="542"/>
      <c r="L49" s="308" t="s">
        <v>1816</v>
      </c>
      <c r="M49" s="372"/>
      <c r="N49" s="372"/>
      <c r="O49" s="373"/>
      <c r="P49" s="374"/>
      <c r="Q49" s="374"/>
      <c r="R49" s="374"/>
      <c r="S49" s="374"/>
      <c r="T49" s="374"/>
      <c r="U49" s="374"/>
      <c r="V49" s="374"/>
      <c r="W49" s="374"/>
      <c r="X49" s="374"/>
      <c r="Y49" s="374"/>
      <c r="Z49" s="374"/>
      <c r="AA49" s="374"/>
      <c r="AB49" s="374"/>
      <c r="AC49" s="374"/>
      <c r="AD49" s="374"/>
      <c r="AE49" s="374"/>
      <c r="AF49" s="374"/>
      <c r="AG49" s="374"/>
      <c r="AH49" s="374"/>
      <c r="AI49" s="374"/>
      <c r="AJ49" s="374"/>
      <c r="AK49" s="374"/>
      <c r="AL49" s="374"/>
      <c r="AM49" s="374"/>
      <c r="AN49" s="374"/>
      <c r="AO49" s="374"/>
      <c r="AP49" s="374"/>
      <c r="AQ49" s="374"/>
      <c r="AR49" s="374"/>
      <c r="AS49" s="374"/>
      <c r="AT49" s="374"/>
    </row>
    <row r="50" ht="15.75" customHeight="1">
      <c r="A50" s="357" t="s">
        <v>6835</v>
      </c>
      <c r="B50" s="391" t="s">
        <v>6836</v>
      </c>
      <c r="C50" s="391" t="s">
        <v>5996</v>
      </c>
      <c r="D50" s="360" t="s">
        <v>6837</v>
      </c>
      <c r="E50" s="391" t="s">
        <v>6803</v>
      </c>
      <c r="F50" s="406" t="s">
        <v>54</v>
      </c>
      <c r="G50" s="407" t="s">
        <v>5998</v>
      </c>
      <c r="H50" s="407" t="s">
        <v>5998</v>
      </c>
      <c r="I50" s="183" t="s">
        <v>51</v>
      </c>
      <c r="J50" s="206">
        <v>45385.0</v>
      </c>
      <c r="K50" s="542"/>
      <c r="L50" s="308" t="s">
        <v>1816</v>
      </c>
      <c r="M50" s="372"/>
      <c r="N50" s="372"/>
      <c r="O50" s="373"/>
      <c r="P50" s="374"/>
      <c r="Q50" s="374"/>
      <c r="R50" s="374"/>
      <c r="S50" s="374"/>
      <c r="T50" s="374"/>
      <c r="U50" s="374"/>
      <c r="V50" s="374"/>
      <c r="W50" s="374"/>
      <c r="X50" s="374"/>
      <c r="Y50" s="374"/>
      <c r="Z50" s="374"/>
      <c r="AA50" s="374"/>
      <c r="AB50" s="374"/>
      <c r="AC50" s="374"/>
      <c r="AD50" s="374"/>
      <c r="AE50" s="374"/>
      <c r="AF50" s="374"/>
      <c r="AG50" s="374"/>
      <c r="AH50" s="374"/>
      <c r="AI50" s="374"/>
      <c r="AJ50" s="374"/>
      <c r="AK50" s="374"/>
      <c r="AL50" s="374"/>
      <c r="AM50" s="374"/>
      <c r="AN50" s="374"/>
      <c r="AO50" s="374"/>
      <c r="AP50" s="374"/>
      <c r="AQ50" s="374"/>
      <c r="AR50" s="374"/>
      <c r="AS50" s="374"/>
      <c r="AT50" s="374"/>
    </row>
    <row r="51" ht="15.75" customHeight="1">
      <c r="A51" s="357" t="s">
        <v>6838</v>
      </c>
      <c r="B51" s="391" t="s">
        <v>6839</v>
      </c>
      <c r="C51" s="391" t="s">
        <v>6001</v>
      </c>
      <c r="D51" s="360" t="s">
        <v>6840</v>
      </c>
      <c r="E51" s="391" t="s">
        <v>6803</v>
      </c>
      <c r="F51" s="406" t="s">
        <v>54</v>
      </c>
      <c r="G51" s="407" t="s">
        <v>5967</v>
      </c>
      <c r="H51" s="407" t="s">
        <v>5967</v>
      </c>
      <c r="I51" s="183" t="s">
        <v>51</v>
      </c>
      <c r="J51" s="206">
        <v>45385.0</v>
      </c>
      <c r="K51" s="542"/>
      <c r="L51" s="308" t="s">
        <v>1816</v>
      </c>
      <c r="M51" s="372"/>
      <c r="N51" s="372"/>
      <c r="O51" s="373"/>
      <c r="P51" s="374"/>
      <c r="Q51" s="374"/>
      <c r="R51" s="374"/>
      <c r="S51" s="374"/>
      <c r="T51" s="374"/>
      <c r="U51" s="374"/>
      <c r="V51" s="374"/>
      <c r="W51" s="374"/>
      <c r="X51" s="374"/>
      <c r="Y51" s="374"/>
      <c r="Z51" s="374"/>
      <c r="AA51" s="374"/>
      <c r="AB51" s="374"/>
      <c r="AC51" s="374"/>
      <c r="AD51" s="374"/>
      <c r="AE51" s="374"/>
      <c r="AF51" s="374"/>
      <c r="AG51" s="374"/>
      <c r="AH51" s="374"/>
      <c r="AI51" s="374"/>
      <c r="AJ51" s="374"/>
      <c r="AK51" s="374"/>
      <c r="AL51" s="374"/>
      <c r="AM51" s="374"/>
      <c r="AN51" s="374"/>
      <c r="AO51" s="374"/>
      <c r="AP51" s="374"/>
      <c r="AQ51" s="374"/>
      <c r="AR51" s="374"/>
      <c r="AS51" s="374"/>
      <c r="AT51" s="374"/>
    </row>
    <row r="52" ht="15.75" customHeight="1">
      <c r="A52" s="357" t="s">
        <v>6841</v>
      </c>
      <c r="B52" s="534" t="s">
        <v>6839</v>
      </c>
      <c r="C52" s="534" t="s">
        <v>6004</v>
      </c>
      <c r="D52" s="360" t="s">
        <v>6842</v>
      </c>
      <c r="E52" s="391" t="s">
        <v>6803</v>
      </c>
      <c r="F52" s="535" t="s">
        <v>6843</v>
      </c>
      <c r="G52" s="536" t="s">
        <v>6007</v>
      </c>
      <c r="H52" s="536" t="s">
        <v>6007</v>
      </c>
      <c r="I52" s="183" t="s">
        <v>51</v>
      </c>
      <c r="J52" s="206">
        <v>45385.0</v>
      </c>
      <c r="K52" s="542"/>
      <c r="L52" s="308" t="s">
        <v>1816</v>
      </c>
      <c r="M52" s="372"/>
      <c r="N52" s="372"/>
      <c r="O52" s="372"/>
      <c r="P52" s="376"/>
      <c r="Q52" s="376"/>
      <c r="R52" s="376"/>
      <c r="S52" s="376"/>
      <c r="T52" s="376"/>
      <c r="U52" s="376"/>
      <c r="V52" s="376"/>
      <c r="W52" s="376"/>
      <c r="X52" s="376"/>
      <c r="Y52" s="376"/>
      <c r="Z52" s="376"/>
      <c r="AA52" s="376"/>
      <c r="AB52" s="376"/>
      <c r="AC52" s="376"/>
      <c r="AD52" s="376"/>
      <c r="AE52" s="376"/>
      <c r="AF52" s="376"/>
      <c r="AG52" s="376"/>
      <c r="AH52" s="376"/>
      <c r="AI52" s="376"/>
      <c r="AJ52" s="376"/>
      <c r="AK52" s="376"/>
      <c r="AL52" s="376"/>
      <c r="AM52" s="376"/>
      <c r="AN52" s="376"/>
      <c r="AO52" s="376"/>
      <c r="AP52" s="376"/>
      <c r="AQ52" s="376"/>
      <c r="AR52" s="376"/>
      <c r="AS52" s="376"/>
      <c r="AT52" s="376"/>
    </row>
    <row r="53" ht="15.75" customHeight="1">
      <c r="A53" s="357" t="s">
        <v>6844</v>
      </c>
      <c r="B53" s="534" t="s">
        <v>6839</v>
      </c>
      <c r="C53" s="534" t="s">
        <v>6009</v>
      </c>
      <c r="D53" s="360" t="s">
        <v>6842</v>
      </c>
      <c r="E53" s="391" t="s">
        <v>6803</v>
      </c>
      <c r="F53" s="535" t="s">
        <v>6845</v>
      </c>
      <c r="G53" s="536" t="s">
        <v>6846</v>
      </c>
      <c r="H53" s="536" t="s">
        <v>6846</v>
      </c>
      <c r="I53" s="183" t="s">
        <v>51</v>
      </c>
      <c r="J53" s="206">
        <v>45385.0</v>
      </c>
      <c r="K53" s="542"/>
      <c r="L53" s="308" t="s">
        <v>1816</v>
      </c>
      <c r="M53" s="372"/>
      <c r="N53" s="372"/>
      <c r="O53" s="372"/>
      <c r="P53" s="376"/>
      <c r="Q53" s="376"/>
      <c r="R53" s="376"/>
      <c r="S53" s="376"/>
      <c r="T53" s="376"/>
      <c r="U53" s="376"/>
      <c r="V53" s="376"/>
      <c r="W53" s="376"/>
      <c r="X53" s="376"/>
      <c r="Y53" s="376"/>
      <c r="Z53" s="376"/>
      <c r="AA53" s="376"/>
      <c r="AB53" s="376"/>
      <c r="AC53" s="376"/>
      <c r="AD53" s="376"/>
      <c r="AE53" s="376"/>
      <c r="AF53" s="376"/>
      <c r="AG53" s="376"/>
      <c r="AH53" s="376"/>
      <c r="AI53" s="376"/>
      <c r="AJ53" s="376"/>
      <c r="AK53" s="376"/>
      <c r="AL53" s="376"/>
      <c r="AM53" s="376"/>
      <c r="AN53" s="376"/>
      <c r="AO53" s="376"/>
      <c r="AP53" s="376"/>
      <c r="AQ53" s="376"/>
      <c r="AR53" s="376"/>
      <c r="AS53" s="376"/>
      <c r="AT53" s="376"/>
    </row>
    <row r="54" ht="15.75" customHeight="1">
      <c r="A54" s="357" t="s">
        <v>6847</v>
      </c>
      <c r="B54" s="391" t="s">
        <v>6839</v>
      </c>
      <c r="C54" s="391" t="s">
        <v>6013</v>
      </c>
      <c r="D54" s="360" t="s">
        <v>6842</v>
      </c>
      <c r="E54" s="391" t="s">
        <v>6803</v>
      </c>
      <c r="F54" s="406" t="s">
        <v>6848</v>
      </c>
      <c r="G54" s="407" t="s">
        <v>6849</v>
      </c>
      <c r="H54" s="407" t="s">
        <v>6849</v>
      </c>
      <c r="I54" s="183" t="s">
        <v>51</v>
      </c>
      <c r="J54" s="206">
        <v>45385.0</v>
      </c>
      <c r="K54" s="542"/>
      <c r="L54" s="308" t="s">
        <v>1816</v>
      </c>
      <c r="M54" s="372"/>
      <c r="N54" s="372"/>
      <c r="O54" s="373"/>
      <c r="P54" s="374"/>
      <c r="Q54" s="374"/>
      <c r="R54" s="374"/>
      <c r="S54" s="374"/>
      <c r="T54" s="374"/>
      <c r="U54" s="374"/>
      <c r="V54" s="374"/>
      <c r="W54" s="374"/>
      <c r="X54" s="374"/>
      <c r="Y54" s="374"/>
      <c r="Z54" s="374"/>
      <c r="AA54" s="374"/>
      <c r="AB54" s="374"/>
      <c r="AC54" s="374"/>
      <c r="AD54" s="374"/>
      <c r="AE54" s="374"/>
      <c r="AF54" s="374"/>
      <c r="AG54" s="374"/>
      <c r="AH54" s="374"/>
      <c r="AI54" s="374"/>
      <c r="AJ54" s="374"/>
      <c r="AK54" s="374"/>
      <c r="AL54" s="374"/>
      <c r="AM54" s="374"/>
      <c r="AN54" s="374"/>
      <c r="AO54" s="374"/>
      <c r="AP54" s="374"/>
      <c r="AQ54" s="374"/>
      <c r="AR54" s="374"/>
      <c r="AS54" s="374"/>
      <c r="AT54" s="374"/>
    </row>
    <row r="55" ht="15.75" customHeight="1">
      <c r="A55" s="357" t="s">
        <v>6850</v>
      </c>
      <c r="B55" s="391" t="s">
        <v>6839</v>
      </c>
      <c r="C55" s="391" t="s">
        <v>6017</v>
      </c>
      <c r="D55" s="360" t="s">
        <v>6842</v>
      </c>
      <c r="E55" s="391" t="s">
        <v>6803</v>
      </c>
      <c r="F55" s="406" t="s">
        <v>6018</v>
      </c>
      <c r="G55" s="407" t="s">
        <v>6851</v>
      </c>
      <c r="H55" s="407" t="s">
        <v>6851</v>
      </c>
      <c r="I55" s="183" t="s">
        <v>51</v>
      </c>
      <c r="J55" s="206">
        <v>45385.0</v>
      </c>
      <c r="K55" s="542"/>
      <c r="L55" s="308" t="s">
        <v>1816</v>
      </c>
      <c r="M55" s="372"/>
      <c r="N55" s="372"/>
      <c r="O55" s="373"/>
      <c r="P55" s="374"/>
      <c r="Q55" s="374"/>
      <c r="R55" s="374"/>
      <c r="S55" s="374"/>
      <c r="T55" s="374"/>
      <c r="U55" s="374"/>
      <c r="V55" s="374"/>
      <c r="W55" s="374"/>
      <c r="X55" s="374"/>
      <c r="Y55" s="374"/>
      <c r="Z55" s="374"/>
      <c r="AA55" s="374"/>
      <c r="AB55" s="374"/>
      <c r="AC55" s="374"/>
      <c r="AD55" s="374"/>
      <c r="AE55" s="374"/>
      <c r="AF55" s="374"/>
      <c r="AG55" s="374"/>
      <c r="AH55" s="374"/>
      <c r="AI55" s="374"/>
      <c r="AJ55" s="374"/>
      <c r="AK55" s="374"/>
      <c r="AL55" s="374"/>
      <c r="AM55" s="374"/>
      <c r="AN55" s="374"/>
      <c r="AO55" s="374"/>
      <c r="AP55" s="374"/>
      <c r="AQ55" s="374"/>
      <c r="AR55" s="374"/>
      <c r="AS55" s="374"/>
      <c r="AT55" s="374"/>
    </row>
    <row r="56" ht="15.75" customHeight="1">
      <c r="A56" s="357" t="s">
        <v>6852</v>
      </c>
      <c r="B56" s="391" t="s">
        <v>6839</v>
      </c>
      <c r="C56" s="391" t="s">
        <v>6021</v>
      </c>
      <c r="D56" s="360" t="s">
        <v>6842</v>
      </c>
      <c r="E56" s="391" t="s">
        <v>6803</v>
      </c>
      <c r="F56" s="406" t="s">
        <v>6843</v>
      </c>
      <c r="G56" s="407" t="s">
        <v>6022</v>
      </c>
      <c r="H56" s="407" t="s">
        <v>6022</v>
      </c>
      <c r="I56" s="183" t="s">
        <v>51</v>
      </c>
      <c r="J56" s="206">
        <v>45385.0</v>
      </c>
      <c r="K56" s="542"/>
      <c r="L56" s="308" t="s">
        <v>1816</v>
      </c>
      <c r="M56" s="372"/>
      <c r="N56" s="372"/>
      <c r="O56" s="373"/>
      <c r="P56" s="374"/>
      <c r="Q56" s="374"/>
      <c r="R56" s="374"/>
      <c r="S56" s="374"/>
      <c r="T56" s="374"/>
      <c r="U56" s="374"/>
      <c r="V56" s="374"/>
      <c r="W56" s="374"/>
      <c r="X56" s="374"/>
      <c r="Y56" s="374"/>
      <c r="Z56" s="374"/>
      <c r="AA56" s="374"/>
      <c r="AB56" s="374"/>
      <c r="AC56" s="374"/>
      <c r="AD56" s="374"/>
      <c r="AE56" s="374"/>
      <c r="AF56" s="374"/>
      <c r="AG56" s="374"/>
      <c r="AH56" s="374"/>
      <c r="AI56" s="374"/>
      <c r="AJ56" s="374"/>
      <c r="AK56" s="374"/>
      <c r="AL56" s="374"/>
      <c r="AM56" s="374"/>
      <c r="AN56" s="374"/>
      <c r="AO56" s="374"/>
      <c r="AP56" s="374"/>
      <c r="AQ56" s="374"/>
      <c r="AR56" s="374"/>
      <c r="AS56" s="374"/>
      <c r="AT56" s="374"/>
    </row>
    <row r="57" ht="15.75" customHeight="1">
      <c r="A57" s="357" t="s">
        <v>6853</v>
      </c>
      <c r="B57" s="391" t="s">
        <v>6839</v>
      </c>
      <c r="C57" s="391" t="s">
        <v>6024</v>
      </c>
      <c r="D57" s="360" t="s">
        <v>6005</v>
      </c>
      <c r="E57" s="391" t="s">
        <v>6803</v>
      </c>
      <c r="F57" s="406" t="s">
        <v>6843</v>
      </c>
      <c r="G57" s="407" t="s">
        <v>6854</v>
      </c>
      <c r="H57" s="407" t="s">
        <v>6854</v>
      </c>
      <c r="I57" s="183" t="s">
        <v>51</v>
      </c>
      <c r="J57" s="206">
        <v>45385.0</v>
      </c>
      <c r="K57" s="542"/>
      <c r="L57" s="308" t="s">
        <v>1816</v>
      </c>
      <c r="M57" s="372"/>
      <c r="N57" s="372"/>
      <c r="O57" s="373"/>
      <c r="P57" s="374"/>
      <c r="Q57" s="374"/>
      <c r="R57" s="374"/>
      <c r="S57" s="374"/>
      <c r="T57" s="374"/>
      <c r="U57" s="374"/>
      <c r="V57" s="374"/>
      <c r="W57" s="374"/>
      <c r="X57" s="374"/>
      <c r="Y57" s="374"/>
      <c r="Z57" s="374"/>
      <c r="AA57" s="374"/>
      <c r="AB57" s="374"/>
      <c r="AC57" s="374"/>
      <c r="AD57" s="374"/>
      <c r="AE57" s="374"/>
      <c r="AF57" s="374"/>
      <c r="AG57" s="374"/>
      <c r="AH57" s="374"/>
      <c r="AI57" s="374"/>
      <c r="AJ57" s="374"/>
      <c r="AK57" s="374"/>
      <c r="AL57" s="374"/>
      <c r="AM57" s="374"/>
      <c r="AN57" s="374"/>
      <c r="AO57" s="374"/>
      <c r="AP57" s="374"/>
      <c r="AQ57" s="374"/>
      <c r="AR57" s="374"/>
      <c r="AS57" s="374"/>
      <c r="AT57" s="374"/>
    </row>
    <row r="58" ht="15.75" customHeight="1">
      <c r="A58" s="357" t="s">
        <v>6855</v>
      </c>
      <c r="B58" s="391" t="s">
        <v>6839</v>
      </c>
      <c r="C58" s="391" t="s">
        <v>6028</v>
      </c>
      <c r="D58" s="360" t="s">
        <v>6842</v>
      </c>
      <c r="E58" s="391" t="s">
        <v>6803</v>
      </c>
      <c r="F58" s="406" t="s">
        <v>6856</v>
      </c>
      <c r="G58" s="407" t="s">
        <v>6857</v>
      </c>
      <c r="H58" s="407" t="s">
        <v>6857</v>
      </c>
      <c r="I58" s="183" t="s">
        <v>51</v>
      </c>
      <c r="J58" s="206">
        <v>45385.0</v>
      </c>
      <c r="K58" s="542"/>
      <c r="L58" s="308" t="s">
        <v>1816</v>
      </c>
      <c r="M58" s="372"/>
      <c r="N58" s="372"/>
      <c r="O58" s="373"/>
      <c r="P58" s="374"/>
      <c r="Q58" s="374"/>
      <c r="R58" s="374"/>
      <c r="S58" s="374"/>
      <c r="T58" s="374"/>
      <c r="U58" s="374"/>
      <c r="V58" s="374"/>
      <c r="W58" s="374"/>
      <c r="X58" s="374"/>
      <c r="Y58" s="374"/>
      <c r="Z58" s="374"/>
      <c r="AA58" s="374"/>
      <c r="AB58" s="374"/>
      <c r="AC58" s="374"/>
      <c r="AD58" s="374"/>
      <c r="AE58" s="374"/>
      <c r="AF58" s="374"/>
      <c r="AG58" s="374"/>
      <c r="AH58" s="374"/>
      <c r="AI58" s="374"/>
      <c r="AJ58" s="374"/>
      <c r="AK58" s="374"/>
      <c r="AL58" s="374"/>
      <c r="AM58" s="374"/>
      <c r="AN58" s="374"/>
      <c r="AO58" s="374"/>
      <c r="AP58" s="374"/>
      <c r="AQ58" s="374"/>
      <c r="AR58" s="374"/>
      <c r="AS58" s="374"/>
      <c r="AT58" s="374"/>
    </row>
    <row r="59" ht="15.75" customHeight="1">
      <c r="A59" s="357" t="s">
        <v>6858</v>
      </c>
      <c r="B59" s="391" t="s">
        <v>6839</v>
      </c>
      <c r="C59" s="391" t="s">
        <v>6036</v>
      </c>
      <c r="D59" s="360" t="s">
        <v>6859</v>
      </c>
      <c r="E59" s="391" t="s">
        <v>6803</v>
      </c>
      <c r="F59" s="406" t="s">
        <v>2186</v>
      </c>
      <c r="G59" s="407" t="s">
        <v>6860</v>
      </c>
      <c r="H59" s="407" t="s">
        <v>6860</v>
      </c>
      <c r="I59" s="183" t="s">
        <v>51</v>
      </c>
      <c r="J59" s="206">
        <v>45385.0</v>
      </c>
      <c r="K59" s="542"/>
      <c r="L59" s="308" t="s">
        <v>1816</v>
      </c>
      <c r="M59" s="372"/>
      <c r="N59" s="372"/>
      <c r="O59" s="373"/>
      <c r="P59" s="374"/>
      <c r="Q59" s="374"/>
      <c r="R59" s="374"/>
      <c r="S59" s="374"/>
      <c r="T59" s="374"/>
      <c r="U59" s="374"/>
      <c r="V59" s="374"/>
      <c r="W59" s="374"/>
      <c r="X59" s="374"/>
      <c r="Y59" s="374"/>
      <c r="Z59" s="374"/>
      <c r="AA59" s="374"/>
      <c r="AB59" s="374"/>
      <c r="AC59" s="374"/>
      <c r="AD59" s="374"/>
      <c r="AE59" s="374"/>
      <c r="AF59" s="374"/>
      <c r="AG59" s="374"/>
      <c r="AH59" s="374"/>
      <c r="AI59" s="374"/>
      <c r="AJ59" s="374"/>
      <c r="AK59" s="374"/>
      <c r="AL59" s="374"/>
      <c r="AM59" s="374"/>
      <c r="AN59" s="374"/>
      <c r="AO59" s="374"/>
      <c r="AP59" s="374"/>
      <c r="AQ59" s="374"/>
      <c r="AR59" s="374"/>
      <c r="AS59" s="374"/>
      <c r="AT59" s="374"/>
    </row>
    <row r="60" ht="15.75" customHeight="1">
      <c r="A60" s="357" t="s">
        <v>6861</v>
      </c>
      <c r="B60" s="391" t="s">
        <v>6839</v>
      </c>
      <c r="C60" s="391" t="s">
        <v>6040</v>
      </c>
      <c r="D60" s="360" t="s">
        <v>6859</v>
      </c>
      <c r="E60" s="391" t="s">
        <v>6803</v>
      </c>
      <c r="F60" s="406" t="s">
        <v>2186</v>
      </c>
      <c r="G60" s="407" t="s">
        <v>6862</v>
      </c>
      <c r="H60" s="407" t="s">
        <v>6862</v>
      </c>
      <c r="I60" s="183" t="s">
        <v>51</v>
      </c>
      <c r="J60" s="206">
        <v>45385.0</v>
      </c>
      <c r="K60" s="542"/>
      <c r="L60" s="308" t="s">
        <v>1816</v>
      </c>
      <c r="M60" s="372"/>
      <c r="N60" s="372"/>
      <c r="O60" s="373"/>
      <c r="P60" s="374"/>
      <c r="Q60" s="374"/>
      <c r="R60" s="374"/>
      <c r="S60" s="374"/>
      <c r="T60" s="374"/>
      <c r="U60" s="374"/>
      <c r="V60" s="374"/>
      <c r="W60" s="374"/>
      <c r="X60" s="374"/>
      <c r="Y60" s="374"/>
      <c r="Z60" s="374"/>
      <c r="AA60" s="374"/>
      <c r="AB60" s="374"/>
      <c r="AC60" s="374"/>
      <c r="AD60" s="374"/>
      <c r="AE60" s="374"/>
      <c r="AF60" s="374"/>
      <c r="AG60" s="374"/>
      <c r="AH60" s="374"/>
      <c r="AI60" s="374"/>
      <c r="AJ60" s="374"/>
      <c r="AK60" s="374"/>
      <c r="AL60" s="374"/>
      <c r="AM60" s="374"/>
      <c r="AN60" s="374"/>
      <c r="AO60" s="374"/>
      <c r="AP60" s="374"/>
      <c r="AQ60" s="374"/>
      <c r="AR60" s="374"/>
      <c r="AS60" s="374"/>
      <c r="AT60" s="374"/>
    </row>
    <row r="61" ht="15.75" customHeight="1">
      <c r="A61" s="357" t="s">
        <v>6863</v>
      </c>
      <c r="B61" s="391" t="s">
        <v>6839</v>
      </c>
      <c r="C61" s="391" t="s">
        <v>6042</v>
      </c>
      <c r="D61" s="360" t="s">
        <v>6859</v>
      </c>
      <c r="E61" s="391" t="s">
        <v>6803</v>
      </c>
      <c r="F61" s="406" t="s">
        <v>2186</v>
      </c>
      <c r="G61" s="407" t="s">
        <v>6860</v>
      </c>
      <c r="H61" s="407" t="s">
        <v>6860</v>
      </c>
      <c r="I61" s="183" t="s">
        <v>51</v>
      </c>
      <c r="J61" s="206">
        <v>45385.0</v>
      </c>
      <c r="K61" s="542"/>
      <c r="L61" s="308" t="s">
        <v>1816</v>
      </c>
      <c r="M61" s="372"/>
      <c r="N61" s="372"/>
      <c r="O61" s="373"/>
      <c r="P61" s="374"/>
      <c r="Q61" s="374"/>
      <c r="R61" s="374"/>
      <c r="S61" s="374"/>
      <c r="T61" s="374"/>
      <c r="U61" s="374"/>
      <c r="V61" s="374"/>
      <c r="W61" s="374"/>
      <c r="X61" s="374"/>
      <c r="Y61" s="374"/>
      <c r="Z61" s="374"/>
      <c r="AA61" s="374"/>
      <c r="AB61" s="374"/>
      <c r="AC61" s="374"/>
      <c r="AD61" s="374"/>
      <c r="AE61" s="374"/>
      <c r="AF61" s="374"/>
      <c r="AG61" s="374"/>
      <c r="AH61" s="374"/>
      <c r="AI61" s="374"/>
      <c r="AJ61" s="374"/>
      <c r="AK61" s="374"/>
      <c r="AL61" s="374"/>
      <c r="AM61" s="374"/>
      <c r="AN61" s="374"/>
      <c r="AO61" s="374"/>
      <c r="AP61" s="374"/>
      <c r="AQ61" s="374"/>
      <c r="AR61" s="374"/>
      <c r="AS61" s="374"/>
      <c r="AT61" s="374"/>
    </row>
    <row r="62" ht="15.75" customHeight="1">
      <c r="A62" s="357" t="s">
        <v>6864</v>
      </c>
      <c r="B62" s="391" t="s">
        <v>6839</v>
      </c>
      <c r="C62" s="391" t="s">
        <v>6044</v>
      </c>
      <c r="D62" s="360" t="s">
        <v>6859</v>
      </c>
      <c r="E62" s="391" t="s">
        <v>6803</v>
      </c>
      <c r="F62" s="406" t="s">
        <v>2186</v>
      </c>
      <c r="G62" s="407" t="s">
        <v>6862</v>
      </c>
      <c r="H62" s="407" t="s">
        <v>6862</v>
      </c>
      <c r="I62" s="183" t="s">
        <v>51</v>
      </c>
      <c r="J62" s="206">
        <v>45385.0</v>
      </c>
      <c r="K62" s="542"/>
      <c r="L62" s="308" t="s">
        <v>1816</v>
      </c>
      <c r="M62" s="372"/>
      <c r="N62" s="372"/>
      <c r="O62" s="373"/>
      <c r="P62" s="374"/>
      <c r="Q62" s="374"/>
      <c r="R62" s="374"/>
      <c r="S62" s="374"/>
      <c r="T62" s="374"/>
      <c r="U62" s="374"/>
      <c r="V62" s="374"/>
      <c r="W62" s="374"/>
      <c r="X62" s="374"/>
      <c r="Y62" s="374"/>
      <c r="Z62" s="374"/>
      <c r="AA62" s="374"/>
      <c r="AB62" s="374"/>
      <c r="AC62" s="374"/>
      <c r="AD62" s="374"/>
      <c r="AE62" s="374"/>
      <c r="AF62" s="374"/>
      <c r="AG62" s="374"/>
      <c r="AH62" s="374"/>
      <c r="AI62" s="374"/>
      <c r="AJ62" s="374"/>
      <c r="AK62" s="374"/>
      <c r="AL62" s="374"/>
      <c r="AM62" s="374"/>
      <c r="AN62" s="374"/>
      <c r="AO62" s="374"/>
      <c r="AP62" s="374"/>
      <c r="AQ62" s="374"/>
      <c r="AR62" s="374"/>
      <c r="AS62" s="374"/>
      <c r="AT62" s="374"/>
    </row>
    <row r="63" ht="15.75" customHeight="1">
      <c r="A63" s="357" t="s">
        <v>6865</v>
      </c>
      <c r="B63" s="391" t="s">
        <v>6866</v>
      </c>
      <c r="C63" s="391" t="s">
        <v>6047</v>
      </c>
      <c r="D63" s="360" t="s">
        <v>6867</v>
      </c>
      <c r="E63" s="391" t="s">
        <v>6803</v>
      </c>
      <c r="F63" s="406" t="s">
        <v>54</v>
      </c>
      <c r="G63" s="407" t="s">
        <v>6049</v>
      </c>
      <c r="H63" s="407" t="s">
        <v>6049</v>
      </c>
      <c r="I63" s="183" t="s">
        <v>51</v>
      </c>
      <c r="J63" s="206">
        <v>45385.0</v>
      </c>
      <c r="K63" s="542"/>
      <c r="L63" s="308" t="s">
        <v>1816</v>
      </c>
      <c r="M63" s="372"/>
      <c r="N63" s="372"/>
      <c r="O63" s="373"/>
      <c r="P63" s="374"/>
      <c r="Q63" s="374"/>
      <c r="R63" s="374"/>
      <c r="S63" s="374"/>
      <c r="T63" s="374"/>
      <c r="U63" s="374"/>
      <c r="V63" s="374"/>
      <c r="W63" s="374"/>
      <c r="X63" s="374"/>
      <c r="Y63" s="374"/>
      <c r="Z63" s="374"/>
      <c r="AA63" s="374"/>
      <c r="AB63" s="374"/>
      <c r="AC63" s="374"/>
      <c r="AD63" s="374"/>
      <c r="AE63" s="374"/>
      <c r="AF63" s="374"/>
      <c r="AG63" s="374"/>
      <c r="AH63" s="374"/>
      <c r="AI63" s="374"/>
      <c r="AJ63" s="374"/>
      <c r="AK63" s="374"/>
      <c r="AL63" s="374"/>
      <c r="AM63" s="374"/>
      <c r="AN63" s="374"/>
      <c r="AO63" s="374"/>
      <c r="AP63" s="374"/>
      <c r="AQ63" s="374"/>
      <c r="AR63" s="374"/>
      <c r="AS63" s="374"/>
      <c r="AT63" s="374"/>
    </row>
    <row r="64" ht="15.75" customHeight="1">
      <c r="A64" s="357" t="s">
        <v>6868</v>
      </c>
      <c r="B64" s="391" t="s">
        <v>6866</v>
      </c>
      <c r="C64" s="391" t="s">
        <v>6051</v>
      </c>
      <c r="D64" s="360" t="s">
        <v>6869</v>
      </c>
      <c r="E64" s="391" t="s">
        <v>6803</v>
      </c>
      <c r="F64" s="406" t="s">
        <v>54</v>
      </c>
      <c r="G64" s="407" t="s">
        <v>6049</v>
      </c>
      <c r="H64" s="407" t="s">
        <v>6049</v>
      </c>
      <c r="I64" s="183" t="s">
        <v>51</v>
      </c>
      <c r="J64" s="206">
        <v>45385.0</v>
      </c>
      <c r="K64" s="542"/>
      <c r="L64" s="308" t="s">
        <v>1816</v>
      </c>
      <c r="M64" s="372"/>
      <c r="N64" s="372"/>
      <c r="O64" s="373"/>
      <c r="P64" s="374"/>
      <c r="Q64" s="374"/>
      <c r="R64" s="374"/>
      <c r="S64" s="374"/>
      <c r="T64" s="374"/>
      <c r="U64" s="374"/>
      <c r="V64" s="374"/>
      <c r="W64" s="374"/>
      <c r="X64" s="374"/>
      <c r="Y64" s="374"/>
      <c r="Z64" s="374"/>
      <c r="AA64" s="374"/>
      <c r="AB64" s="374"/>
      <c r="AC64" s="374"/>
      <c r="AD64" s="374"/>
      <c r="AE64" s="374"/>
      <c r="AF64" s="374"/>
      <c r="AG64" s="374"/>
      <c r="AH64" s="374"/>
      <c r="AI64" s="374"/>
      <c r="AJ64" s="374"/>
      <c r="AK64" s="374"/>
      <c r="AL64" s="374"/>
      <c r="AM64" s="374"/>
      <c r="AN64" s="374"/>
      <c r="AO64" s="374"/>
      <c r="AP64" s="374"/>
      <c r="AQ64" s="374"/>
      <c r="AR64" s="374"/>
      <c r="AS64" s="374"/>
      <c r="AT64" s="374"/>
    </row>
    <row r="65" ht="15.75" customHeight="1">
      <c r="A65" s="357" t="s">
        <v>6870</v>
      </c>
      <c r="B65" s="391" t="s">
        <v>6866</v>
      </c>
      <c r="C65" s="391" t="s">
        <v>6054</v>
      </c>
      <c r="D65" s="360" t="s">
        <v>6871</v>
      </c>
      <c r="E65" s="391" t="s">
        <v>6803</v>
      </c>
      <c r="F65" s="406" t="s">
        <v>54</v>
      </c>
      <c r="G65" s="407" t="s">
        <v>6049</v>
      </c>
      <c r="H65" s="407" t="s">
        <v>6049</v>
      </c>
      <c r="I65" s="183" t="s">
        <v>51</v>
      </c>
      <c r="J65" s="206">
        <v>45385.0</v>
      </c>
      <c r="K65" s="542"/>
      <c r="L65" s="308" t="s">
        <v>1816</v>
      </c>
      <c r="M65" s="372"/>
      <c r="N65" s="372"/>
      <c r="O65" s="373"/>
      <c r="P65" s="374"/>
      <c r="Q65" s="374"/>
      <c r="R65" s="374"/>
      <c r="S65" s="374"/>
      <c r="T65" s="374"/>
      <c r="U65" s="374"/>
      <c r="V65" s="374"/>
      <c r="W65" s="374"/>
      <c r="X65" s="374"/>
      <c r="Y65" s="374"/>
      <c r="Z65" s="374"/>
      <c r="AA65" s="374"/>
      <c r="AB65" s="374"/>
      <c r="AC65" s="374"/>
      <c r="AD65" s="374"/>
      <c r="AE65" s="374"/>
      <c r="AF65" s="374"/>
      <c r="AG65" s="374"/>
      <c r="AH65" s="374"/>
      <c r="AI65" s="374"/>
      <c r="AJ65" s="374"/>
      <c r="AK65" s="374"/>
      <c r="AL65" s="374"/>
      <c r="AM65" s="374"/>
      <c r="AN65" s="374"/>
      <c r="AO65" s="374"/>
      <c r="AP65" s="374"/>
      <c r="AQ65" s="374"/>
      <c r="AR65" s="374"/>
      <c r="AS65" s="374"/>
      <c r="AT65" s="374"/>
    </row>
    <row r="66" ht="15.75" customHeight="1">
      <c r="A66" s="357" t="s">
        <v>6872</v>
      </c>
      <c r="B66" s="391" t="s">
        <v>6777</v>
      </c>
      <c r="C66" s="391" t="s">
        <v>2244</v>
      </c>
      <c r="D66" s="360" t="s">
        <v>6778</v>
      </c>
      <c r="E66" s="391" t="s">
        <v>6803</v>
      </c>
      <c r="F66" s="406" t="s">
        <v>54</v>
      </c>
      <c r="G66" s="407" t="s">
        <v>2247</v>
      </c>
      <c r="H66" s="407" t="s">
        <v>2247</v>
      </c>
      <c r="I66" s="183" t="s">
        <v>51</v>
      </c>
      <c r="J66" s="206">
        <v>45385.0</v>
      </c>
      <c r="K66" s="542"/>
      <c r="L66" s="308" t="s">
        <v>1816</v>
      </c>
      <c r="M66" s="372"/>
      <c r="N66" s="372"/>
      <c r="O66" s="373"/>
      <c r="P66" s="374"/>
      <c r="Q66" s="374"/>
      <c r="R66" s="374"/>
      <c r="S66" s="374"/>
      <c r="T66" s="374"/>
      <c r="U66" s="374"/>
      <c r="V66" s="374"/>
      <c r="W66" s="374"/>
      <c r="X66" s="374"/>
      <c r="Y66" s="374"/>
      <c r="Z66" s="374"/>
      <c r="AA66" s="374"/>
      <c r="AB66" s="374"/>
      <c r="AC66" s="374"/>
      <c r="AD66" s="374"/>
      <c r="AE66" s="374"/>
      <c r="AF66" s="374"/>
      <c r="AG66" s="374"/>
      <c r="AH66" s="374"/>
      <c r="AI66" s="374"/>
      <c r="AJ66" s="374"/>
      <c r="AK66" s="374"/>
      <c r="AL66" s="374"/>
      <c r="AM66" s="374"/>
      <c r="AN66" s="374"/>
      <c r="AO66" s="374"/>
      <c r="AP66" s="374"/>
      <c r="AQ66" s="374"/>
      <c r="AR66" s="374"/>
      <c r="AS66" s="374"/>
      <c r="AT66" s="374"/>
    </row>
    <row r="67" ht="15.75" customHeight="1">
      <c r="A67" s="357" t="s">
        <v>6873</v>
      </c>
      <c r="B67" s="391" t="s">
        <v>6780</v>
      </c>
      <c r="C67" s="391" t="s">
        <v>2249</v>
      </c>
      <c r="D67" s="360" t="s">
        <v>6781</v>
      </c>
      <c r="E67" s="391" t="s">
        <v>6803</v>
      </c>
      <c r="F67" s="406" t="s">
        <v>54</v>
      </c>
      <c r="G67" s="407" t="s">
        <v>2251</v>
      </c>
      <c r="H67" s="407" t="s">
        <v>2251</v>
      </c>
      <c r="I67" s="183" t="s">
        <v>51</v>
      </c>
      <c r="J67" s="206">
        <v>45385.0</v>
      </c>
      <c r="K67" s="542"/>
      <c r="L67" s="308" t="s">
        <v>1816</v>
      </c>
      <c r="M67" s="372"/>
      <c r="N67" s="372"/>
      <c r="O67" s="373"/>
      <c r="P67" s="374"/>
      <c r="Q67" s="374"/>
      <c r="R67" s="374"/>
      <c r="S67" s="374"/>
      <c r="T67" s="374"/>
      <c r="U67" s="374"/>
      <c r="V67" s="374"/>
      <c r="W67" s="374"/>
      <c r="X67" s="374"/>
      <c r="Y67" s="374"/>
      <c r="Z67" s="374"/>
      <c r="AA67" s="374"/>
      <c r="AB67" s="374"/>
      <c r="AC67" s="374"/>
      <c r="AD67" s="374"/>
      <c r="AE67" s="374"/>
      <c r="AF67" s="374"/>
      <c r="AG67" s="374"/>
      <c r="AH67" s="374"/>
      <c r="AI67" s="374"/>
      <c r="AJ67" s="374"/>
      <c r="AK67" s="374"/>
      <c r="AL67" s="374"/>
      <c r="AM67" s="374"/>
      <c r="AN67" s="374"/>
      <c r="AO67" s="374"/>
      <c r="AP67" s="374"/>
      <c r="AQ67" s="374"/>
      <c r="AR67" s="374"/>
      <c r="AS67" s="374"/>
      <c r="AT67" s="374"/>
    </row>
    <row r="68" ht="15.75" customHeight="1">
      <c r="A68" s="357" t="s">
        <v>6874</v>
      </c>
      <c r="B68" s="391" t="s">
        <v>6875</v>
      </c>
      <c r="C68" s="391" t="s">
        <v>6060</v>
      </c>
      <c r="D68" s="360" t="s">
        <v>6876</v>
      </c>
      <c r="E68" s="391" t="s">
        <v>6803</v>
      </c>
      <c r="F68" s="406" t="s">
        <v>54</v>
      </c>
      <c r="G68" s="407" t="s">
        <v>6062</v>
      </c>
      <c r="H68" s="407" t="s">
        <v>6062</v>
      </c>
      <c r="I68" s="183" t="s">
        <v>51</v>
      </c>
      <c r="J68" s="206">
        <v>45385.0</v>
      </c>
      <c r="K68" s="542"/>
      <c r="L68" s="308" t="s">
        <v>1816</v>
      </c>
      <c r="M68" s="372"/>
      <c r="N68" s="372"/>
      <c r="O68" s="373"/>
      <c r="P68" s="374"/>
      <c r="Q68" s="374"/>
      <c r="R68" s="374"/>
      <c r="S68" s="374"/>
      <c r="T68" s="374"/>
      <c r="U68" s="374"/>
      <c r="V68" s="374"/>
      <c r="W68" s="374"/>
      <c r="X68" s="374"/>
      <c r="Y68" s="374"/>
      <c r="Z68" s="374"/>
      <c r="AA68" s="374"/>
      <c r="AB68" s="374"/>
      <c r="AC68" s="374"/>
      <c r="AD68" s="374"/>
      <c r="AE68" s="374"/>
      <c r="AF68" s="374"/>
      <c r="AG68" s="374"/>
      <c r="AH68" s="374"/>
      <c r="AI68" s="374"/>
      <c r="AJ68" s="374"/>
      <c r="AK68" s="374"/>
      <c r="AL68" s="374"/>
      <c r="AM68" s="374"/>
      <c r="AN68" s="374"/>
      <c r="AO68" s="374"/>
      <c r="AP68" s="374"/>
      <c r="AQ68" s="374"/>
      <c r="AR68" s="374"/>
      <c r="AS68" s="374"/>
      <c r="AT68" s="374"/>
    </row>
    <row r="69" ht="15.75" customHeight="1">
      <c r="A69" s="357" t="s">
        <v>6877</v>
      </c>
      <c r="B69" s="391" t="s">
        <v>6878</v>
      </c>
      <c r="C69" s="391" t="s">
        <v>6065</v>
      </c>
      <c r="D69" s="360" t="s">
        <v>6879</v>
      </c>
      <c r="E69" s="391" t="s">
        <v>6803</v>
      </c>
      <c r="F69" s="406" t="s">
        <v>54</v>
      </c>
      <c r="G69" s="407" t="s">
        <v>6062</v>
      </c>
      <c r="H69" s="407" t="s">
        <v>6062</v>
      </c>
      <c r="I69" s="183" t="s">
        <v>51</v>
      </c>
      <c r="J69" s="206">
        <v>45385.0</v>
      </c>
      <c r="K69" s="542"/>
      <c r="L69" s="308" t="s">
        <v>1816</v>
      </c>
      <c r="M69" s="372"/>
      <c r="N69" s="372"/>
      <c r="O69" s="373"/>
      <c r="P69" s="374"/>
      <c r="Q69" s="374"/>
      <c r="R69" s="374"/>
      <c r="S69" s="374"/>
      <c r="T69" s="374"/>
      <c r="U69" s="374"/>
      <c r="V69" s="374"/>
      <c r="W69" s="374"/>
      <c r="X69" s="374"/>
      <c r="Y69" s="374"/>
      <c r="Z69" s="374"/>
      <c r="AA69" s="374"/>
      <c r="AB69" s="374"/>
      <c r="AC69" s="374"/>
      <c r="AD69" s="374"/>
      <c r="AE69" s="374"/>
      <c r="AF69" s="374"/>
      <c r="AG69" s="374"/>
      <c r="AH69" s="374"/>
      <c r="AI69" s="374"/>
      <c r="AJ69" s="374"/>
      <c r="AK69" s="374"/>
      <c r="AL69" s="374"/>
      <c r="AM69" s="374"/>
      <c r="AN69" s="374"/>
      <c r="AO69" s="374"/>
      <c r="AP69" s="374"/>
      <c r="AQ69" s="374"/>
      <c r="AR69" s="374"/>
      <c r="AS69" s="374"/>
      <c r="AT69" s="374"/>
    </row>
    <row r="70" ht="15.75" customHeight="1">
      <c r="A70" s="357" t="s">
        <v>6880</v>
      </c>
      <c r="B70" s="391" t="s">
        <v>6881</v>
      </c>
      <c r="C70" s="391" t="s">
        <v>6069</v>
      </c>
      <c r="D70" s="360" t="s">
        <v>6882</v>
      </c>
      <c r="E70" s="391" t="s">
        <v>6803</v>
      </c>
      <c r="F70" s="406" t="s">
        <v>54</v>
      </c>
      <c r="G70" s="407" t="s">
        <v>6062</v>
      </c>
      <c r="H70" s="407" t="s">
        <v>6062</v>
      </c>
      <c r="I70" s="183" t="s">
        <v>51</v>
      </c>
      <c r="J70" s="206">
        <v>45385.0</v>
      </c>
      <c r="K70" s="542"/>
      <c r="L70" s="308" t="s">
        <v>1816</v>
      </c>
      <c r="M70" s="372"/>
      <c r="N70" s="372"/>
      <c r="O70" s="373"/>
      <c r="P70" s="374"/>
      <c r="Q70" s="374"/>
      <c r="R70" s="374"/>
      <c r="S70" s="374"/>
      <c r="T70" s="374"/>
      <c r="U70" s="374"/>
      <c r="V70" s="374"/>
      <c r="W70" s="374"/>
      <c r="X70" s="374"/>
      <c r="Y70" s="374"/>
      <c r="Z70" s="374"/>
      <c r="AA70" s="374"/>
      <c r="AB70" s="374"/>
      <c r="AC70" s="374"/>
      <c r="AD70" s="374"/>
      <c r="AE70" s="374"/>
      <c r="AF70" s="374"/>
      <c r="AG70" s="374"/>
      <c r="AH70" s="374"/>
      <c r="AI70" s="374"/>
      <c r="AJ70" s="374"/>
      <c r="AK70" s="374"/>
      <c r="AL70" s="374"/>
      <c r="AM70" s="374"/>
      <c r="AN70" s="374"/>
      <c r="AO70" s="374"/>
      <c r="AP70" s="374"/>
      <c r="AQ70" s="374"/>
      <c r="AR70" s="374"/>
      <c r="AS70" s="374"/>
      <c r="AT70" s="374"/>
    </row>
    <row r="71" ht="15.75" customHeight="1">
      <c r="A71" s="528" t="s">
        <v>6883</v>
      </c>
      <c r="B71" s="5"/>
      <c r="C71" s="6"/>
      <c r="D71" s="529"/>
      <c r="E71" s="530"/>
      <c r="F71" s="531"/>
      <c r="G71" s="532"/>
      <c r="H71" s="408"/>
      <c r="I71" s="157"/>
      <c r="J71" s="543"/>
      <c r="K71" s="542"/>
      <c r="L71" s="544"/>
      <c r="M71" s="372"/>
      <c r="N71" s="372"/>
      <c r="O71" s="373"/>
      <c r="P71" s="374"/>
      <c r="Q71" s="374"/>
      <c r="R71" s="374"/>
      <c r="S71" s="374"/>
      <c r="T71" s="374"/>
      <c r="U71" s="374"/>
      <c r="V71" s="374"/>
      <c r="W71" s="374"/>
      <c r="X71" s="374"/>
      <c r="Y71" s="374"/>
      <c r="Z71" s="374"/>
      <c r="AA71" s="374"/>
      <c r="AB71" s="374"/>
      <c r="AC71" s="374"/>
      <c r="AD71" s="374"/>
      <c r="AE71" s="374"/>
      <c r="AF71" s="374"/>
      <c r="AG71" s="374"/>
      <c r="AH71" s="374"/>
      <c r="AI71" s="374"/>
      <c r="AJ71" s="374"/>
      <c r="AK71" s="374"/>
      <c r="AL71" s="374"/>
      <c r="AM71" s="374"/>
      <c r="AN71" s="374"/>
      <c r="AO71" s="374"/>
      <c r="AP71" s="374"/>
      <c r="AQ71" s="374"/>
      <c r="AR71" s="374"/>
      <c r="AS71" s="374"/>
      <c r="AT71" s="374"/>
    </row>
    <row r="72" ht="15.75" customHeight="1">
      <c r="A72" s="357" t="s">
        <v>6884</v>
      </c>
      <c r="B72" s="391" t="s">
        <v>6885</v>
      </c>
      <c r="C72" s="391" t="s">
        <v>6886</v>
      </c>
      <c r="D72" s="360" t="s">
        <v>6859</v>
      </c>
      <c r="E72" s="391" t="s">
        <v>6803</v>
      </c>
      <c r="F72" s="406" t="s">
        <v>6887</v>
      </c>
      <c r="G72" s="407" t="s">
        <v>6075</v>
      </c>
      <c r="H72" s="407" t="s">
        <v>6075</v>
      </c>
      <c r="I72" s="183" t="s">
        <v>51</v>
      </c>
      <c r="J72" s="206">
        <v>45385.0</v>
      </c>
      <c r="K72" s="542"/>
      <c r="L72" s="308" t="s">
        <v>1816</v>
      </c>
      <c r="M72" s="372"/>
      <c r="N72" s="372"/>
      <c r="O72" s="373"/>
      <c r="P72" s="374"/>
      <c r="Q72" s="374"/>
      <c r="R72" s="374"/>
      <c r="S72" s="374"/>
      <c r="T72" s="374"/>
      <c r="U72" s="374"/>
      <c r="V72" s="374"/>
      <c r="W72" s="374"/>
      <c r="X72" s="374"/>
      <c r="Y72" s="374"/>
      <c r="Z72" s="374"/>
      <c r="AA72" s="374"/>
      <c r="AB72" s="374"/>
      <c r="AC72" s="374"/>
      <c r="AD72" s="374"/>
      <c r="AE72" s="374"/>
      <c r="AF72" s="374"/>
      <c r="AG72" s="374"/>
      <c r="AH72" s="374"/>
      <c r="AI72" s="374"/>
      <c r="AJ72" s="374"/>
      <c r="AK72" s="374"/>
      <c r="AL72" s="374"/>
      <c r="AM72" s="374"/>
      <c r="AN72" s="374"/>
      <c r="AO72" s="374"/>
      <c r="AP72" s="374"/>
      <c r="AQ72" s="374"/>
      <c r="AR72" s="374"/>
      <c r="AS72" s="374"/>
      <c r="AT72" s="374"/>
    </row>
    <row r="73" ht="15.75" customHeight="1">
      <c r="A73" s="357" t="s">
        <v>6888</v>
      </c>
      <c r="B73" s="391" t="s">
        <v>6885</v>
      </c>
      <c r="C73" s="391" t="s">
        <v>6889</v>
      </c>
      <c r="D73" s="360" t="s">
        <v>6859</v>
      </c>
      <c r="E73" s="391" t="s">
        <v>6803</v>
      </c>
      <c r="F73" s="406" t="s">
        <v>6890</v>
      </c>
      <c r="G73" s="407" t="s">
        <v>6846</v>
      </c>
      <c r="H73" s="407" t="s">
        <v>6846</v>
      </c>
      <c r="I73" s="183" t="s">
        <v>51</v>
      </c>
      <c r="J73" s="206">
        <v>45385.0</v>
      </c>
      <c r="K73" s="542"/>
      <c r="L73" s="308" t="s">
        <v>1816</v>
      </c>
      <c r="M73" s="372"/>
      <c r="N73" s="372"/>
      <c r="O73" s="373"/>
      <c r="P73" s="374"/>
      <c r="Q73" s="374"/>
      <c r="R73" s="374"/>
      <c r="S73" s="374"/>
      <c r="T73" s="374"/>
      <c r="U73" s="374"/>
      <c r="V73" s="374"/>
      <c r="W73" s="374"/>
      <c r="X73" s="374"/>
      <c r="Y73" s="374"/>
      <c r="Z73" s="374"/>
      <c r="AA73" s="374"/>
      <c r="AB73" s="374"/>
      <c r="AC73" s="374"/>
      <c r="AD73" s="374"/>
      <c r="AE73" s="374"/>
      <c r="AF73" s="374"/>
      <c r="AG73" s="374"/>
      <c r="AH73" s="374"/>
      <c r="AI73" s="374"/>
      <c r="AJ73" s="374"/>
      <c r="AK73" s="374"/>
      <c r="AL73" s="374"/>
      <c r="AM73" s="374"/>
      <c r="AN73" s="374"/>
      <c r="AO73" s="374"/>
      <c r="AP73" s="374"/>
      <c r="AQ73" s="374"/>
      <c r="AR73" s="374"/>
      <c r="AS73" s="374"/>
      <c r="AT73" s="374"/>
    </row>
    <row r="74" ht="15.75" customHeight="1">
      <c r="A74" s="357" t="s">
        <v>6891</v>
      </c>
      <c r="B74" s="391" t="s">
        <v>6885</v>
      </c>
      <c r="C74" s="391" t="s">
        <v>6892</v>
      </c>
      <c r="D74" s="360" t="s">
        <v>6859</v>
      </c>
      <c r="E74" s="391" t="s">
        <v>6803</v>
      </c>
      <c r="F74" s="406" t="s">
        <v>6893</v>
      </c>
      <c r="G74" s="407" t="s">
        <v>6849</v>
      </c>
      <c r="H74" s="407" t="s">
        <v>6849</v>
      </c>
      <c r="I74" s="183" t="s">
        <v>51</v>
      </c>
      <c r="J74" s="206">
        <v>45385.0</v>
      </c>
      <c r="K74" s="542"/>
      <c r="L74" s="308" t="s">
        <v>1816</v>
      </c>
      <c r="M74" s="372"/>
      <c r="N74" s="372"/>
      <c r="O74" s="373"/>
      <c r="P74" s="374"/>
      <c r="Q74" s="374"/>
      <c r="R74" s="374"/>
      <c r="S74" s="374"/>
      <c r="T74" s="374"/>
      <c r="U74" s="374"/>
      <c r="V74" s="374"/>
      <c r="W74" s="374"/>
      <c r="X74" s="374"/>
      <c r="Y74" s="374"/>
      <c r="Z74" s="374"/>
      <c r="AA74" s="374"/>
      <c r="AB74" s="374"/>
      <c r="AC74" s="374"/>
      <c r="AD74" s="374"/>
      <c r="AE74" s="374"/>
      <c r="AF74" s="374"/>
      <c r="AG74" s="374"/>
      <c r="AH74" s="374"/>
      <c r="AI74" s="374"/>
      <c r="AJ74" s="374"/>
      <c r="AK74" s="374"/>
      <c r="AL74" s="374"/>
      <c r="AM74" s="374"/>
      <c r="AN74" s="374"/>
      <c r="AO74" s="374"/>
      <c r="AP74" s="374"/>
      <c r="AQ74" s="374"/>
      <c r="AR74" s="374"/>
      <c r="AS74" s="374"/>
      <c r="AT74" s="374"/>
    </row>
    <row r="75" ht="15.75" customHeight="1">
      <c r="A75" s="357" t="s">
        <v>6894</v>
      </c>
      <c r="B75" s="391" t="s">
        <v>6885</v>
      </c>
      <c r="C75" s="391" t="s">
        <v>6895</v>
      </c>
      <c r="D75" s="360" t="s">
        <v>6859</v>
      </c>
      <c r="E75" s="391" t="s">
        <v>6803</v>
      </c>
      <c r="F75" s="406" t="s">
        <v>6896</v>
      </c>
      <c r="G75" s="407" t="s">
        <v>6851</v>
      </c>
      <c r="H75" s="407" t="s">
        <v>6851</v>
      </c>
      <c r="I75" s="183" t="s">
        <v>51</v>
      </c>
      <c r="J75" s="206">
        <v>45385.0</v>
      </c>
      <c r="K75" s="542"/>
      <c r="L75" s="308" t="s">
        <v>1816</v>
      </c>
      <c r="M75" s="372"/>
      <c r="N75" s="372"/>
      <c r="O75" s="373"/>
      <c r="P75" s="374"/>
      <c r="Q75" s="374"/>
      <c r="R75" s="374"/>
      <c r="S75" s="374"/>
      <c r="T75" s="374"/>
      <c r="U75" s="374"/>
      <c r="V75" s="374"/>
      <c r="W75" s="374"/>
      <c r="X75" s="374"/>
      <c r="Y75" s="374"/>
      <c r="Z75" s="374"/>
      <c r="AA75" s="374"/>
      <c r="AB75" s="374"/>
      <c r="AC75" s="374"/>
      <c r="AD75" s="374"/>
      <c r="AE75" s="374"/>
      <c r="AF75" s="374"/>
      <c r="AG75" s="374"/>
      <c r="AH75" s="374"/>
      <c r="AI75" s="374"/>
      <c r="AJ75" s="374"/>
      <c r="AK75" s="374"/>
      <c r="AL75" s="374"/>
      <c r="AM75" s="374"/>
      <c r="AN75" s="374"/>
      <c r="AO75" s="374"/>
      <c r="AP75" s="374"/>
      <c r="AQ75" s="374"/>
      <c r="AR75" s="374"/>
      <c r="AS75" s="374"/>
      <c r="AT75" s="374"/>
    </row>
    <row r="76" ht="15.75" customHeight="1">
      <c r="A76" s="357" t="s">
        <v>6897</v>
      </c>
      <c r="B76" s="391" t="s">
        <v>6885</v>
      </c>
      <c r="C76" s="391" t="s">
        <v>6898</v>
      </c>
      <c r="D76" s="360" t="s">
        <v>6899</v>
      </c>
      <c r="E76" s="391" t="s">
        <v>6803</v>
      </c>
      <c r="F76" s="406" t="s">
        <v>6887</v>
      </c>
      <c r="G76" s="407" t="s">
        <v>6022</v>
      </c>
      <c r="H76" s="407" t="s">
        <v>6022</v>
      </c>
      <c r="I76" s="183" t="s">
        <v>51</v>
      </c>
      <c r="J76" s="206">
        <v>45385.0</v>
      </c>
      <c r="K76" s="542"/>
      <c r="L76" s="308" t="s">
        <v>1816</v>
      </c>
      <c r="M76" s="372"/>
      <c r="N76" s="372"/>
      <c r="O76" s="373"/>
      <c r="P76" s="374"/>
      <c r="Q76" s="374"/>
      <c r="R76" s="374"/>
      <c r="S76" s="374"/>
      <c r="T76" s="374"/>
      <c r="U76" s="374"/>
      <c r="V76" s="374"/>
      <c r="W76" s="374"/>
      <c r="X76" s="374"/>
      <c r="Y76" s="374"/>
      <c r="Z76" s="374"/>
      <c r="AA76" s="374"/>
      <c r="AB76" s="374"/>
      <c r="AC76" s="374"/>
      <c r="AD76" s="374"/>
      <c r="AE76" s="374"/>
      <c r="AF76" s="374"/>
      <c r="AG76" s="374"/>
      <c r="AH76" s="374"/>
      <c r="AI76" s="374"/>
      <c r="AJ76" s="374"/>
      <c r="AK76" s="374"/>
      <c r="AL76" s="374"/>
      <c r="AM76" s="374"/>
      <c r="AN76" s="374"/>
      <c r="AO76" s="374"/>
      <c r="AP76" s="374"/>
      <c r="AQ76" s="374"/>
      <c r="AR76" s="374"/>
      <c r="AS76" s="374"/>
      <c r="AT76" s="374"/>
    </row>
    <row r="77" ht="15.75" customHeight="1">
      <c r="A77" s="357" t="s">
        <v>6900</v>
      </c>
      <c r="B77" s="391" t="s">
        <v>6885</v>
      </c>
      <c r="C77" s="391" t="s">
        <v>6086</v>
      </c>
      <c r="D77" s="360" t="s">
        <v>6859</v>
      </c>
      <c r="E77" s="391" t="s">
        <v>6803</v>
      </c>
      <c r="F77" s="406" t="s">
        <v>6901</v>
      </c>
      <c r="G77" s="407" t="s">
        <v>6902</v>
      </c>
      <c r="H77" s="407" t="s">
        <v>6902</v>
      </c>
      <c r="I77" s="183" t="s">
        <v>51</v>
      </c>
      <c r="J77" s="206">
        <v>45385.0</v>
      </c>
      <c r="K77" s="542"/>
      <c r="L77" s="308" t="s">
        <v>1816</v>
      </c>
      <c r="M77" s="372"/>
      <c r="N77" s="372"/>
      <c r="O77" s="373"/>
      <c r="P77" s="374"/>
      <c r="Q77" s="374"/>
      <c r="R77" s="374"/>
      <c r="S77" s="374"/>
      <c r="T77" s="374"/>
      <c r="U77" s="374"/>
      <c r="V77" s="374"/>
      <c r="W77" s="374"/>
      <c r="X77" s="374"/>
      <c r="Y77" s="374"/>
      <c r="Z77" s="374"/>
      <c r="AA77" s="374"/>
      <c r="AB77" s="374"/>
      <c r="AC77" s="374"/>
      <c r="AD77" s="374"/>
      <c r="AE77" s="374"/>
      <c r="AF77" s="374"/>
      <c r="AG77" s="374"/>
      <c r="AH77" s="374"/>
      <c r="AI77" s="374"/>
      <c r="AJ77" s="374"/>
      <c r="AK77" s="374"/>
      <c r="AL77" s="374"/>
      <c r="AM77" s="374"/>
      <c r="AN77" s="374"/>
      <c r="AO77" s="374"/>
      <c r="AP77" s="374"/>
      <c r="AQ77" s="374"/>
      <c r="AR77" s="374"/>
      <c r="AS77" s="374"/>
      <c r="AT77" s="374"/>
    </row>
    <row r="78" ht="15.75" customHeight="1">
      <c r="A78" s="357" t="s">
        <v>6903</v>
      </c>
      <c r="B78" s="391" t="s">
        <v>6885</v>
      </c>
      <c r="C78" s="391" t="s">
        <v>6089</v>
      </c>
      <c r="D78" s="360" t="s">
        <v>6859</v>
      </c>
      <c r="E78" s="391" t="s">
        <v>6803</v>
      </c>
      <c r="F78" s="406" t="s">
        <v>6887</v>
      </c>
      <c r="G78" s="407" t="s">
        <v>6902</v>
      </c>
      <c r="H78" s="407" t="s">
        <v>6902</v>
      </c>
      <c r="I78" s="183" t="s">
        <v>51</v>
      </c>
      <c r="J78" s="206">
        <v>45385.0</v>
      </c>
      <c r="K78" s="542"/>
      <c r="L78" s="308" t="s">
        <v>1816</v>
      </c>
      <c r="M78" s="372"/>
      <c r="N78" s="372"/>
      <c r="O78" s="373"/>
      <c r="P78" s="374"/>
      <c r="Q78" s="374"/>
      <c r="R78" s="374"/>
      <c r="S78" s="374"/>
      <c r="T78" s="374"/>
      <c r="U78" s="374"/>
      <c r="V78" s="374"/>
      <c r="W78" s="374"/>
      <c r="X78" s="374"/>
      <c r="Y78" s="374"/>
      <c r="Z78" s="374"/>
      <c r="AA78" s="374"/>
      <c r="AB78" s="374"/>
      <c r="AC78" s="374"/>
      <c r="AD78" s="374"/>
      <c r="AE78" s="374"/>
      <c r="AF78" s="374"/>
      <c r="AG78" s="374"/>
      <c r="AH78" s="374"/>
      <c r="AI78" s="374"/>
      <c r="AJ78" s="374"/>
      <c r="AK78" s="374"/>
      <c r="AL78" s="374"/>
      <c r="AM78" s="374"/>
      <c r="AN78" s="374"/>
      <c r="AO78" s="374"/>
      <c r="AP78" s="374"/>
      <c r="AQ78" s="374"/>
      <c r="AR78" s="374"/>
      <c r="AS78" s="374"/>
      <c r="AT78" s="374"/>
    </row>
    <row r="79" ht="15.75" customHeight="1">
      <c r="A79" s="357" t="s">
        <v>6904</v>
      </c>
      <c r="B79" s="391" t="s">
        <v>6885</v>
      </c>
      <c r="C79" s="391" t="s">
        <v>6036</v>
      </c>
      <c r="D79" s="360" t="s">
        <v>6859</v>
      </c>
      <c r="E79" s="391" t="s">
        <v>6803</v>
      </c>
      <c r="F79" s="406" t="s">
        <v>2186</v>
      </c>
      <c r="G79" s="407" t="s">
        <v>6860</v>
      </c>
      <c r="H79" s="407" t="s">
        <v>6860</v>
      </c>
      <c r="I79" s="183" t="s">
        <v>51</v>
      </c>
      <c r="J79" s="206">
        <v>45385.0</v>
      </c>
      <c r="K79" s="542"/>
      <c r="L79" s="308" t="s">
        <v>1816</v>
      </c>
      <c r="M79" s="372"/>
      <c r="N79" s="372"/>
      <c r="O79" s="373"/>
      <c r="P79" s="374"/>
      <c r="Q79" s="374"/>
      <c r="R79" s="374"/>
      <c r="S79" s="374"/>
      <c r="T79" s="374"/>
      <c r="U79" s="374"/>
      <c r="V79" s="374"/>
      <c r="W79" s="374"/>
      <c r="X79" s="374"/>
      <c r="Y79" s="374"/>
      <c r="Z79" s="374"/>
      <c r="AA79" s="374"/>
      <c r="AB79" s="374"/>
      <c r="AC79" s="374"/>
      <c r="AD79" s="374"/>
      <c r="AE79" s="374"/>
      <c r="AF79" s="374"/>
      <c r="AG79" s="374"/>
      <c r="AH79" s="374"/>
      <c r="AI79" s="374"/>
      <c r="AJ79" s="374"/>
      <c r="AK79" s="374"/>
      <c r="AL79" s="374"/>
      <c r="AM79" s="374"/>
      <c r="AN79" s="374"/>
      <c r="AO79" s="374"/>
      <c r="AP79" s="374"/>
      <c r="AQ79" s="374"/>
      <c r="AR79" s="374"/>
      <c r="AS79" s="374"/>
      <c r="AT79" s="374"/>
    </row>
    <row r="80" ht="15.75" customHeight="1">
      <c r="A80" s="357" t="s">
        <v>6905</v>
      </c>
      <c r="B80" s="391" t="s">
        <v>6885</v>
      </c>
      <c r="C80" s="391" t="s">
        <v>6040</v>
      </c>
      <c r="D80" s="360" t="s">
        <v>6859</v>
      </c>
      <c r="E80" s="391" t="s">
        <v>6803</v>
      </c>
      <c r="F80" s="406" t="s">
        <v>2186</v>
      </c>
      <c r="G80" s="407" t="s">
        <v>6862</v>
      </c>
      <c r="H80" s="407" t="s">
        <v>6862</v>
      </c>
      <c r="I80" s="183" t="s">
        <v>51</v>
      </c>
      <c r="J80" s="206">
        <v>45385.0</v>
      </c>
      <c r="K80" s="542"/>
      <c r="L80" s="308" t="s">
        <v>1816</v>
      </c>
      <c r="M80" s="372"/>
      <c r="N80" s="372"/>
      <c r="O80" s="373"/>
      <c r="P80" s="374"/>
      <c r="Q80" s="374"/>
      <c r="R80" s="374"/>
      <c r="S80" s="374"/>
      <c r="T80" s="374"/>
      <c r="U80" s="374"/>
      <c r="V80" s="374"/>
      <c r="W80" s="374"/>
      <c r="X80" s="374"/>
      <c r="Y80" s="374"/>
      <c r="Z80" s="374"/>
      <c r="AA80" s="374"/>
      <c r="AB80" s="374"/>
      <c r="AC80" s="374"/>
      <c r="AD80" s="374"/>
      <c r="AE80" s="374"/>
      <c r="AF80" s="374"/>
      <c r="AG80" s="374"/>
      <c r="AH80" s="374"/>
      <c r="AI80" s="374"/>
      <c r="AJ80" s="374"/>
      <c r="AK80" s="374"/>
      <c r="AL80" s="374"/>
      <c r="AM80" s="374"/>
      <c r="AN80" s="374"/>
      <c r="AO80" s="374"/>
      <c r="AP80" s="374"/>
      <c r="AQ80" s="374"/>
      <c r="AR80" s="374"/>
      <c r="AS80" s="374"/>
      <c r="AT80" s="374"/>
    </row>
    <row r="81" ht="15.75" customHeight="1">
      <c r="A81" s="357" t="s">
        <v>6906</v>
      </c>
      <c r="B81" s="391" t="s">
        <v>6885</v>
      </c>
      <c r="C81" s="391" t="s">
        <v>6042</v>
      </c>
      <c r="D81" s="360" t="s">
        <v>6859</v>
      </c>
      <c r="E81" s="391" t="s">
        <v>6803</v>
      </c>
      <c r="F81" s="406" t="s">
        <v>2186</v>
      </c>
      <c r="G81" s="407" t="s">
        <v>6860</v>
      </c>
      <c r="H81" s="407" t="s">
        <v>6860</v>
      </c>
      <c r="I81" s="183" t="s">
        <v>51</v>
      </c>
      <c r="J81" s="206">
        <v>45385.0</v>
      </c>
      <c r="K81" s="542"/>
      <c r="L81" s="308" t="s">
        <v>1816</v>
      </c>
      <c r="M81" s="372"/>
      <c r="N81" s="372"/>
      <c r="O81" s="373"/>
      <c r="P81" s="374"/>
      <c r="Q81" s="374"/>
      <c r="R81" s="374"/>
      <c r="S81" s="374"/>
      <c r="T81" s="374"/>
      <c r="U81" s="374"/>
      <c r="V81" s="374"/>
      <c r="W81" s="374"/>
      <c r="X81" s="374"/>
      <c r="Y81" s="374"/>
      <c r="Z81" s="374"/>
      <c r="AA81" s="374"/>
      <c r="AB81" s="374"/>
      <c r="AC81" s="374"/>
      <c r="AD81" s="374"/>
      <c r="AE81" s="374"/>
      <c r="AF81" s="374"/>
      <c r="AG81" s="374"/>
      <c r="AH81" s="374"/>
      <c r="AI81" s="374"/>
      <c r="AJ81" s="374"/>
      <c r="AK81" s="374"/>
      <c r="AL81" s="374"/>
      <c r="AM81" s="374"/>
      <c r="AN81" s="374"/>
      <c r="AO81" s="374"/>
      <c r="AP81" s="374"/>
      <c r="AQ81" s="374"/>
      <c r="AR81" s="374"/>
      <c r="AS81" s="374"/>
      <c r="AT81" s="374"/>
    </row>
    <row r="82" ht="15.75" customHeight="1">
      <c r="A82" s="357" t="s">
        <v>6907</v>
      </c>
      <c r="B82" s="391" t="s">
        <v>6885</v>
      </c>
      <c r="C82" s="391" t="s">
        <v>6044</v>
      </c>
      <c r="D82" s="360" t="s">
        <v>6859</v>
      </c>
      <c r="E82" s="391" t="s">
        <v>6803</v>
      </c>
      <c r="F82" s="406" t="s">
        <v>2186</v>
      </c>
      <c r="G82" s="407" t="s">
        <v>6862</v>
      </c>
      <c r="H82" s="407" t="s">
        <v>6862</v>
      </c>
      <c r="I82" s="183" t="s">
        <v>51</v>
      </c>
      <c r="J82" s="206">
        <v>45385.0</v>
      </c>
      <c r="K82" s="542"/>
      <c r="L82" s="308" t="s">
        <v>1816</v>
      </c>
      <c r="M82" s="372"/>
      <c r="N82" s="372"/>
      <c r="O82" s="373"/>
      <c r="P82" s="374"/>
      <c r="Q82" s="374"/>
      <c r="R82" s="374"/>
      <c r="S82" s="374"/>
      <c r="T82" s="374"/>
      <c r="U82" s="374"/>
      <c r="V82" s="374"/>
      <c r="W82" s="374"/>
      <c r="X82" s="374"/>
      <c r="Y82" s="374"/>
      <c r="Z82" s="374"/>
      <c r="AA82" s="374"/>
      <c r="AB82" s="374"/>
      <c r="AC82" s="374"/>
      <c r="AD82" s="374"/>
      <c r="AE82" s="374"/>
      <c r="AF82" s="374"/>
      <c r="AG82" s="374"/>
      <c r="AH82" s="374"/>
      <c r="AI82" s="374"/>
      <c r="AJ82" s="374"/>
      <c r="AK82" s="374"/>
      <c r="AL82" s="374"/>
      <c r="AM82" s="374"/>
      <c r="AN82" s="374"/>
      <c r="AO82" s="374"/>
      <c r="AP82" s="374"/>
      <c r="AQ82" s="374"/>
      <c r="AR82" s="374"/>
      <c r="AS82" s="374"/>
      <c r="AT82" s="374"/>
    </row>
    <row r="83" ht="15.75" customHeight="1">
      <c r="A83" s="357" t="s">
        <v>6908</v>
      </c>
      <c r="B83" s="391" t="s">
        <v>6073</v>
      </c>
      <c r="C83" s="391" t="s">
        <v>6044</v>
      </c>
      <c r="D83" s="360" t="s">
        <v>6037</v>
      </c>
      <c r="E83" s="391" t="s">
        <v>2246</v>
      </c>
      <c r="F83" s="406" t="s">
        <v>2186</v>
      </c>
      <c r="G83" s="407" t="s">
        <v>6038</v>
      </c>
      <c r="H83" s="407" t="s">
        <v>6038</v>
      </c>
      <c r="I83" s="183" t="s">
        <v>51</v>
      </c>
      <c r="J83" s="206">
        <v>45385.0</v>
      </c>
      <c r="K83" s="371"/>
      <c r="L83" s="308" t="s">
        <v>1816</v>
      </c>
      <c r="M83" s="372"/>
      <c r="N83" s="372"/>
      <c r="O83" s="373"/>
      <c r="P83" s="374"/>
      <c r="Q83" s="374"/>
      <c r="R83" s="374"/>
      <c r="S83" s="374"/>
      <c r="T83" s="374"/>
      <c r="U83" s="374"/>
      <c r="V83" s="374"/>
      <c r="W83" s="374"/>
      <c r="X83" s="374"/>
      <c r="Y83" s="374"/>
      <c r="Z83" s="374"/>
      <c r="AA83" s="374"/>
      <c r="AB83" s="374"/>
      <c r="AC83" s="374"/>
      <c r="AD83" s="374"/>
      <c r="AE83" s="374"/>
      <c r="AF83" s="374"/>
      <c r="AG83" s="374"/>
      <c r="AH83" s="374"/>
      <c r="AI83" s="374"/>
      <c r="AJ83" s="374"/>
      <c r="AK83" s="374"/>
      <c r="AL83" s="374"/>
      <c r="AM83" s="374"/>
      <c r="AN83" s="374"/>
      <c r="AO83" s="374"/>
      <c r="AP83" s="374"/>
      <c r="AQ83" s="374"/>
      <c r="AR83" s="374"/>
      <c r="AS83" s="374"/>
      <c r="AT83" s="374"/>
    </row>
    <row r="84" ht="15.75" customHeight="1">
      <c r="A84" s="357"/>
      <c r="B84" s="391"/>
      <c r="C84" s="391"/>
      <c r="D84" s="360"/>
      <c r="E84" s="391"/>
      <c r="F84" s="406"/>
      <c r="G84" s="407"/>
      <c r="H84" s="408"/>
      <c r="I84" s="376"/>
      <c r="J84" s="381"/>
      <c r="K84" s="371"/>
      <c r="L84" s="378"/>
      <c r="M84" s="372"/>
      <c r="N84" s="372"/>
      <c r="O84" s="373"/>
      <c r="P84" s="374"/>
      <c r="Q84" s="374"/>
      <c r="R84" s="374"/>
      <c r="S84" s="374"/>
      <c r="T84" s="374"/>
      <c r="U84" s="374"/>
      <c r="V84" s="374"/>
      <c r="W84" s="374"/>
      <c r="X84" s="374"/>
      <c r="Y84" s="374"/>
      <c r="Z84" s="374"/>
      <c r="AA84" s="374"/>
      <c r="AB84" s="374"/>
      <c r="AC84" s="374"/>
      <c r="AD84" s="374"/>
      <c r="AE84" s="374"/>
      <c r="AF84" s="374"/>
      <c r="AG84" s="374"/>
      <c r="AH84" s="374"/>
      <c r="AI84" s="374"/>
      <c r="AJ84" s="374"/>
      <c r="AK84" s="374"/>
      <c r="AL84" s="374"/>
      <c r="AM84" s="374"/>
      <c r="AN84" s="374"/>
      <c r="AO84" s="374"/>
      <c r="AP84" s="374"/>
      <c r="AQ84" s="374"/>
      <c r="AR84" s="374"/>
      <c r="AS84" s="374"/>
      <c r="AT84" s="374"/>
    </row>
    <row r="85" ht="15.75" customHeight="1">
      <c r="A85" s="357"/>
      <c r="B85" s="391"/>
      <c r="C85" s="391"/>
      <c r="D85" s="360"/>
      <c r="E85" s="391"/>
      <c r="F85" s="406"/>
      <c r="G85" s="407"/>
      <c r="H85" s="408"/>
      <c r="I85" s="376"/>
      <c r="J85" s="381"/>
      <c r="K85" s="371"/>
      <c r="L85" s="378"/>
      <c r="M85" s="372"/>
      <c r="N85" s="372"/>
      <c r="O85" s="373"/>
      <c r="P85" s="374"/>
      <c r="Q85" s="374"/>
      <c r="R85" s="374"/>
      <c r="S85" s="374"/>
      <c r="T85" s="374"/>
      <c r="U85" s="374"/>
      <c r="V85" s="374"/>
      <c r="W85" s="374"/>
      <c r="X85" s="374"/>
      <c r="Y85" s="374"/>
      <c r="Z85" s="374"/>
      <c r="AA85" s="374"/>
      <c r="AB85" s="374"/>
      <c r="AC85" s="374"/>
      <c r="AD85" s="374"/>
      <c r="AE85" s="374"/>
      <c r="AF85" s="374"/>
      <c r="AG85" s="374"/>
      <c r="AH85" s="374"/>
      <c r="AI85" s="374"/>
      <c r="AJ85" s="374"/>
      <c r="AK85" s="374"/>
      <c r="AL85" s="374"/>
      <c r="AM85" s="374"/>
      <c r="AN85" s="374"/>
      <c r="AO85" s="374"/>
      <c r="AP85" s="374"/>
      <c r="AQ85" s="374"/>
      <c r="AR85" s="374"/>
      <c r="AS85" s="374"/>
      <c r="AT85" s="374"/>
    </row>
    <row r="86" ht="15.75" customHeight="1">
      <c r="A86" s="357"/>
      <c r="B86" s="391"/>
      <c r="C86" s="391"/>
      <c r="D86" s="360"/>
      <c r="E86" s="391"/>
      <c r="F86" s="406"/>
      <c r="G86" s="407"/>
      <c r="H86" s="408"/>
      <c r="I86" s="376"/>
      <c r="J86" s="381"/>
      <c r="K86" s="371"/>
      <c r="L86" s="378"/>
      <c r="M86" s="372"/>
      <c r="N86" s="372"/>
      <c r="O86" s="373"/>
      <c r="P86" s="374"/>
      <c r="Q86" s="374"/>
      <c r="R86" s="374"/>
      <c r="S86" s="374"/>
      <c r="T86" s="374"/>
      <c r="U86" s="374"/>
      <c r="V86" s="374"/>
      <c r="W86" s="374"/>
      <c r="X86" s="374"/>
      <c r="Y86" s="374"/>
      <c r="Z86" s="374"/>
      <c r="AA86" s="374"/>
      <c r="AB86" s="374"/>
      <c r="AC86" s="374"/>
      <c r="AD86" s="374"/>
      <c r="AE86" s="374"/>
      <c r="AF86" s="374"/>
      <c r="AG86" s="374"/>
      <c r="AH86" s="374"/>
      <c r="AI86" s="374"/>
      <c r="AJ86" s="374"/>
      <c r="AK86" s="374"/>
      <c r="AL86" s="374"/>
      <c r="AM86" s="374"/>
      <c r="AN86" s="374"/>
      <c r="AO86" s="374"/>
      <c r="AP86" s="374"/>
      <c r="AQ86" s="374"/>
      <c r="AR86" s="374"/>
      <c r="AS86" s="374"/>
      <c r="AT86" s="374"/>
    </row>
    <row r="87" ht="15.75" customHeight="1">
      <c r="A87" s="357"/>
      <c r="B87" s="391"/>
      <c r="C87" s="391"/>
      <c r="D87" s="360"/>
      <c r="E87" s="391"/>
      <c r="F87" s="406"/>
      <c r="G87" s="407"/>
      <c r="H87" s="408"/>
      <c r="I87" s="376"/>
      <c r="J87" s="381"/>
      <c r="K87" s="371"/>
      <c r="L87" s="378"/>
      <c r="M87" s="372"/>
      <c r="N87" s="372"/>
      <c r="O87" s="373"/>
      <c r="P87" s="374"/>
      <c r="Q87" s="374"/>
      <c r="R87" s="374"/>
      <c r="S87" s="374"/>
      <c r="T87" s="374"/>
      <c r="U87" s="374"/>
      <c r="V87" s="374"/>
      <c r="W87" s="374"/>
      <c r="X87" s="374"/>
      <c r="Y87" s="374"/>
      <c r="Z87" s="374"/>
      <c r="AA87" s="374"/>
      <c r="AB87" s="374"/>
      <c r="AC87" s="374"/>
      <c r="AD87" s="374"/>
      <c r="AE87" s="374"/>
      <c r="AF87" s="374"/>
      <c r="AG87" s="374"/>
      <c r="AH87" s="374"/>
      <c r="AI87" s="374"/>
      <c r="AJ87" s="374"/>
      <c r="AK87" s="374"/>
      <c r="AL87" s="374"/>
      <c r="AM87" s="374"/>
      <c r="AN87" s="374"/>
      <c r="AO87" s="374"/>
      <c r="AP87" s="374"/>
      <c r="AQ87" s="374"/>
      <c r="AR87" s="374"/>
      <c r="AS87" s="374"/>
      <c r="AT87" s="374"/>
    </row>
    <row r="88" ht="15.75" customHeight="1">
      <c r="A88" s="357"/>
      <c r="B88" s="391"/>
      <c r="C88" s="391"/>
      <c r="D88" s="360"/>
      <c r="E88" s="391"/>
      <c r="F88" s="406"/>
      <c r="G88" s="407"/>
      <c r="H88" s="408"/>
      <c r="I88" s="376"/>
      <c r="J88" s="381"/>
      <c r="K88" s="371"/>
      <c r="L88" s="378"/>
      <c r="M88" s="372"/>
      <c r="N88" s="372"/>
      <c r="O88" s="373"/>
      <c r="P88" s="374"/>
      <c r="Q88" s="374"/>
      <c r="R88" s="374"/>
      <c r="S88" s="374"/>
      <c r="T88" s="374"/>
      <c r="U88" s="374"/>
      <c r="V88" s="374"/>
      <c r="W88" s="374"/>
      <c r="X88" s="374"/>
      <c r="Y88" s="374"/>
      <c r="Z88" s="374"/>
      <c r="AA88" s="374"/>
      <c r="AB88" s="374"/>
      <c r="AC88" s="374"/>
      <c r="AD88" s="374"/>
      <c r="AE88" s="374"/>
      <c r="AF88" s="374"/>
      <c r="AG88" s="374"/>
      <c r="AH88" s="374"/>
      <c r="AI88" s="374"/>
      <c r="AJ88" s="374"/>
      <c r="AK88" s="374"/>
      <c r="AL88" s="374"/>
      <c r="AM88" s="374"/>
      <c r="AN88" s="374"/>
      <c r="AO88" s="374"/>
      <c r="AP88" s="374"/>
      <c r="AQ88" s="374"/>
      <c r="AR88" s="374"/>
      <c r="AS88" s="374"/>
      <c r="AT88" s="374"/>
    </row>
    <row r="89" ht="15.75" customHeight="1">
      <c r="A89" s="357"/>
      <c r="B89" s="391"/>
      <c r="C89" s="391"/>
      <c r="D89" s="360"/>
      <c r="E89" s="391"/>
      <c r="F89" s="406"/>
      <c r="G89" s="407"/>
      <c r="H89" s="408"/>
      <c r="I89" s="376"/>
      <c r="J89" s="381"/>
      <c r="K89" s="371"/>
      <c r="L89" s="378"/>
      <c r="M89" s="372"/>
      <c r="N89" s="372"/>
      <c r="O89" s="373"/>
      <c r="P89" s="374"/>
      <c r="Q89" s="374"/>
      <c r="R89" s="374"/>
      <c r="S89" s="374"/>
      <c r="T89" s="374"/>
      <c r="U89" s="374"/>
      <c r="V89" s="374"/>
      <c r="W89" s="374"/>
      <c r="X89" s="374"/>
      <c r="Y89" s="374"/>
      <c r="Z89" s="374"/>
      <c r="AA89" s="374"/>
      <c r="AB89" s="374"/>
      <c r="AC89" s="374"/>
      <c r="AD89" s="374"/>
      <c r="AE89" s="374"/>
      <c r="AF89" s="374"/>
      <c r="AG89" s="374"/>
      <c r="AH89" s="374"/>
      <c r="AI89" s="374"/>
      <c r="AJ89" s="374"/>
      <c r="AK89" s="374"/>
      <c r="AL89" s="374"/>
      <c r="AM89" s="374"/>
      <c r="AN89" s="374"/>
      <c r="AO89" s="374"/>
      <c r="AP89" s="374"/>
      <c r="AQ89" s="374"/>
      <c r="AR89" s="374"/>
      <c r="AS89" s="374"/>
      <c r="AT89" s="374"/>
    </row>
    <row r="90" ht="15.75" customHeight="1">
      <c r="A90" s="357"/>
      <c r="B90" s="391"/>
      <c r="C90" s="391"/>
      <c r="D90" s="360"/>
      <c r="E90" s="391"/>
      <c r="F90" s="406"/>
      <c r="G90" s="407"/>
      <c r="H90" s="408"/>
      <c r="I90" s="376"/>
      <c r="J90" s="381"/>
      <c r="K90" s="371"/>
      <c r="L90" s="378"/>
      <c r="M90" s="372"/>
      <c r="N90" s="372"/>
      <c r="O90" s="373"/>
      <c r="P90" s="374"/>
      <c r="Q90" s="374"/>
      <c r="R90" s="374"/>
      <c r="S90" s="374"/>
      <c r="T90" s="374"/>
      <c r="U90" s="374"/>
      <c r="V90" s="374"/>
      <c r="W90" s="374"/>
      <c r="X90" s="374"/>
      <c r="Y90" s="374"/>
      <c r="Z90" s="374"/>
      <c r="AA90" s="374"/>
      <c r="AB90" s="374"/>
      <c r="AC90" s="374"/>
      <c r="AD90" s="374"/>
      <c r="AE90" s="374"/>
      <c r="AF90" s="374"/>
      <c r="AG90" s="374"/>
      <c r="AH90" s="374"/>
      <c r="AI90" s="374"/>
      <c r="AJ90" s="374"/>
      <c r="AK90" s="374"/>
      <c r="AL90" s="374"/>
      <c r="AM90" s="374"/>
      <c r="AN90" s="374"/>
      <c r="AO90" s="374"/>
      <c r="AP90" s="374"/>
      <c r="AQ90" s="374"/>
      <c r="AR90" s="374"/>
      <c r="AS90" s="374"/>
      <c r="AT90" s="374"/>
    </row>
    <row r="91" ht="15.75" customHeight="1">
      <c r="A91" s="357"/>
      <c r="B91" s="391"/>
      <c r="C91" s="391"/>
      <c r="D91" s="360"/>
      <c r="E91" s="391"/>
      <c r="F91" s="406"/>
      <c r="G91" s="407"/>
      <c r="H91" s="408"/>
      <c r="I91" s="376"/>
      <c r="J91" s="381"/>
      <c r="K91" s="371"/>
      <c r="L91" s="378"/>
      <c r="M91" s="372"/>
      <c r="N91" s="372"/>
      <c r="O91" s="373"/>
      <c r="P91" s="374"/>
      <c r="Q91" s="374"/>
      <c r="R91" s="374"/>
      <c r="S91" s="374"/>
      <c r="T91" s="374"/>
      <c r="U91" s="374"/>
      <c r="V91" s="374"/>
      <c r="W91" s="374"/>
      <c r="X91" s="374"/>
      <c r="Y91" s="374"/>
      <c r="Z91" s="374"/>
      <c r="AA91" s="374"/>
      <c r="AB91" s="374"/>
      <c r="AC91" s="374"/>
      <c r="AD91" s="374"/>
      <c r="AE91" s="374"/>
      <c r="AF91" s="374"/>
      <c r="AG91" s="374"/>
      <c r="AH91" s="374"/>
      <c r="AI91" s="374"/>
      <c r="AJ91" s="374"/>
      <c r="AK91" s="374"/>
      <c r="AL91" s="374"/>
      <c r="AM91" s="374"/>
      <c r="AN91" s="374"/>
      <c r="AO91" s="374"/>
      <c r="AP91" s="374"/>
      <c r="AQ91" s="374"/>
      <c r="AR91" s="374"/>
      <c r="AS91" s="374"/>
      <c r="AT91" s="374"/>
    </row>
    <row r="92" ht="15.75" customHeight="1">
      <c r="A92" s="357"/>
      <c r="B92" s="391"/>
      <c r="C92" s="391"/>
      <c r="D92" s="360"/>
      <c r="E92" s="391"/>
      <c r="F92" s="406"/>
      <c r="G92" s="407"/>
      <c r="H92" s="408"/>
      <c r="I92" s="376"/>
      <c r="J92" s="381"/>
      <c r="K92" s="371"/>
      <c r="L92" s="378"/>
      <c r="M92" s="372"/>
      <c r="N92" s="372"/>
      <c r="O92" s="373"/>
      <c r="P92" s="374"/>
      <c r="Q92" s="374"/>
      <c r="R92" s="374"/>
      <c r="S92" s="374"/>
      <c r="T92" s="374"/>
      <c r="U92" s="374"/>
      <c r="V92" s="374"/>
      <c r="W92" s="374"/>
      <c r="X92" s="374"/>
      <c r="Y92" s="374"/>
      <c r="Z92" s="374"/>
      <c r="AA92" s="374"/>
      <c r="AB92" s="374"/>
      <c r="AC92" s="374"/>
      <c r="AD92" s="374"/>
      <c r="AE92" s="374"/>
      <c r="AF92" s="374"/>
      <c r="AG92" s="374"/>
      <c r="AH92" s="374"/>
      <c r="AI92" s="374"/>
      <c r="AJ92" s="374"/>
      <c r="AK92" s="374"/>
      <c r="AL92" s="374"/>
      <c r="AM92" s="374"/>
      <c r="AN92" s="374"/>
      <c r="AO92" s="374"/>
      <c r="AP92" s="374"/>
      <c r="AQ92" s="374"/>
      <c r="AR92" s="374"/>
      <c r="AS92" s="374"/>
      <c r="AT92" s="374"/>
    </row>
    <row r="93" ht="15.75" customHeight="1">
      <c r="A93" s="357"/>
      <c r="B93" s="391"/>
      <c r="C93" s="391"/>
      <c r="D93" s="360"/>
      <c r="E93" s="391"/>
      <c r="F93" s="406"/>
      <c r="G93" s="407"/>
      <c r="H93" s="408"/>
      <c r="I93" s="376"/>
      <c r="J93" s="381"/>
      <c r="K93" s="371"/>
      <c r="L93" s="378"/>
      <c r="M93" s="372"/>
      <c r="N93" s="372"/>
      <c r="O93" s="373"/>
      <c r="P93" s="374"/>
      <c r="Q93" s="374"/>
      <c r="R93" s="374"/>
      <c r="S93" s="374"/>
      <c r="T93" s="374"/>
      <c r="U93" s="374"/>
      <c r="V93" s="374"/>
      <c r="W93" s="374"/>
      <c r="X93" s="374"/>
      <c r="Y93" s="374"/>
      <c r="Z93" s="374"/>
      <c r="AA93" s="374"/>
      <c r="AB93" s="374"/>
      <c r="AC93" s="374"/>
      <c r="AD93" s="374"/>
      <c r="AE93" s="374"/>
      <c r="AF93" s="374"/>
      <c r="AG93" s="374"/>
      <c r="AH93" s="374"/>
      <c r="AI93" s="374"/>
      <c r="AJ93" s="374"/>
      <c r="AK93" s="374"/>
      <c r="AL93" s="374"/>
      <c r="AM93" s="374"/>
      <c r="AN93" s="374"/>
      <c r="AO93" s="374"/>
      <c r="AP93" s="374"/>
      <c r="AQ93" s="374"/>
      <c r="AR93" s="374"/>
      <c r="AS93" s="374"/>
      <c r="AT93" s="374"/>
    </row>
    <row r="94" ht="15.75" customHeight="1">
      <c r="A94" s="364"/>
      <c r="B94" s="43"/>
      <c r="C94" s="379"/>
      <c r="D94" s="365"/>
      <c r="E94" s="379"/>
      <c r="F94" s="380"/>
      <c r="G94" s="380"/>
      <c r="H94" s="380"/>
      <c r="I94" s="365"/>
      <c r="J94" s="381"/>
      <c r="K94" s="371"/>
      <c r="L94" s="378"/>
      <c r="M94" s="372"/>
      <c r="N94" s="372"/>
      <c r="O94" s="373"/>
      <c r="P94" s="374"/>
      <c r="Q94" s="374"/>
      <c r="R94" s="374"/>
      <c r="S94" s="374"/>
      <c r="T94" s="374"/>
      <c r="U94" s="374"/>
      <c r="V94" s="374"/>
      <c r="W94" s="374"/>
      <c r="X94" s="374"/>
      <c r="Y94" s="374"/>
      <c r="Z94" s="374"/>
      <c r="AA94" s="374"/>
      <c r="AB94" s="374"/>
      <c r="AC94" s="374"/>
      <c r="AD94" s="374"/>
      <c r="AE94" s="374"/>
      <c r="AF94" s="374"/>
      <c r="AG94" s="374"/>
      <c r="AH94" s="374"/>
      <c r="AI94" s="374"/>
      <c r="AJ94" s="374"/>
      <c r="AK94" s="374"/>
      <c r="AL94" s="374"/>
      <c r="AM94" s="374"/>
      <c r="AN94" s="374"/>
      <c r="AO94" s="374"/>
      <c r="AP94" s="374"/>
      <c r="AQ94" s="374"/>
      <c r="AR94" s="374"/>
      <c r="AS94" s="374"/>
      <c r="AT94" s="374"/>
    </row>
    <row r="95" ht="15.75" customHeight="1">
      <c r="A95" s="382"/>
      <c r="B95" s="97"/>
      <c r="C95" s="43"/>
      <c r="D95" s="376"/>
      <c r="E95" s="383"/>
      <c r="F95" s="384"/>
      <c r="G95" s="384"/>
      <c r="H95" s="384"/>
      <c r="I95" s="376"/>
      <c r="J95" s="381"/>
      <c r="K95" s="371"/>
      <c r="L95" s="378"/>
      <c r="M95" s="372"/>
      <c r="N95" s="372"/>
      <c r="O95" s="373"/>
      <c r="P95" s="374"/>
      <c r="Q95" s="374"/>
      <c r="R95" s="374"/>
      <c r="S95" s="374"/>
      <c r="T95" s="374"/>
      <c r="U95" s="374"/>
      <c r="V95" s="374"/>
      <c r="W95" s="374"/>
      <c r="X95" s="374"/>
      <c r="Y95" s="374"/>
      <c r="Z95" s="374"/>
      <c r="AA95" s="374"/>
      <c r="AB95" s="374"/>
      <c r="AC95" s="374"/>
      <c r="AD95" s="374"/>
      <c r="AE95" s="374"/>
      <c r="AF95" s="374"/>
      <c r="AG95" s="374"/>
      <c r="AH95" s="374"/>
      <c r="AI95" s="374"/>
      <c r="AJ95" s="374"/>
      <c r="AK95" s="374"/>
      <c r="AL95" s="374"/>
      <c r="AM95" s="374"/>
      <c r="AN95" s="374"/>
      <c r="AO95" s="374"/>
      <c r="AP95" s="374"/>
      <c r="AQ95" s="374"/>
      <c r="AR95" s="374"/>
      <c r="AS95" s="374"/>
      <c r="AT95" s="374"/>
    </row>
    <row r="96" ht="15.75" customHeight="1">
      <c r="A96" s="357"/>
      <c r="B96" s="391"/>
      <c r="C96" s="391"/>
      <c r="D96" s="534"/>
      <c r="E96" s="391"/>
      <c r="F96" s="406"/>
      <c r="G96" s="406"/>
      <c r="H96" s="406"/>
      <c r="I96" s="376"/>
      <c r="J96" s="381"/>
      <c r="K96" s="371"/>
      <c r="L96" s="378"/>
      <c r="M96" s="372"/>
      <c r="N96" s="372"/>
      <c r="O96" s="373"/>
      <c r="P96" s="386"/>
      <c r="Q96" s="387"/>
      <c r="R96" s="387"/>
      <c r="S96" s="386"/>
      <c r="T96" s="387"/>
      <c r="U96" s="387"/>
      <c r="V96" s="388"/>
      <c r="W96" s="389"/>
      <c r="X96" s="386"/>
      <c r="Y96" s="386"/>
      <c r="Z96" s="386"/>
      <c r="AA96" s="386"/>
      <c r="AB96" s="386"/>
      <c r="AC96" s="386"/>
      <c r="AD96" s="386"/>
      <c r="AE96" s="386"/>
      <c r="AF96" s="386"/>
      <c r="AG96" s="386"/>
      <c r="AH96" s="386"/>
      <c r="AI96" s="386"/>
      <c r="AJ96" s="386"/>
      <c r="AK96" s="386"/>
      <c r="AL96" s="390"/>
      <c r="AM96" s="390"/>
      <c r="AN96" s="390"/>
      <c r="AO96" s="390"/>
      <c r="AP96" s="390"/>
      <c r="AQ96" s="390"/>
      <c r="AR96" s="390"/>
      <c r="AS96" s="390"/>
      <c r="AT96" s="390"/>
    </row>
    <row r="97" ht="15.75" customHeight="1">
      <c r="A97" s="357"/>
      <c r="B97" s="391"/>
      <c r="C97" s="391"/>
      <c r="D97" s="534"/>
      <c r="E97" s="391"/>
      <c r="F97" s="406"/>
      <c r="G97" s="406"/>
      <c r="H97" s="537"/>
      <c r="I97" s="376"/>
      <c r="J97" s="381"/>
      <c r="K97" s="371"/>
      <c r="L97" s="378"/>
      <c r="M97" s="372"/>
      <c r="N97" s="372"/>
      <c r="O97" s="373"/>
      <c r="P97" s="386"/>
      <c r="Q97" s="387"/>
      <c r="R97" s="387"/>
      <c r="S97" s="386"/>
      <c r="T97" s="387"/>
      <c r="U97" s="387"/>
      <c r="V97" s="388"/>
      <c r="W97" s="389"/>
      <c r="X97" s="386"/>
      <c r="Y97" s="386"/>
      <c r="Z97" s="386"/>
      <c r="AA97" s="386"/>
      <c r="AB97" s="386"/>
      <c r="AC97" s="386"/>
      <c r="AD97" s="386"/>
      <c r="AE97" s="386"/>
      <c r="AF97" s="386"/>
      <c r="AG97" s="386"/>
      <c r="AH97" s="386"/>
      <c r="AI97" s="386"/>
      <c r="AJ97" s="386"/>
      <c r="AK97" s="386"/>
      <c r="AL97" s="390"/>
      <c r="AM97" s="390"/>
      <c r="AN97" s="390"/>
      <c r="AO97" s="390"/>
      <c r="AP97" s="390"/>
      <c r="AQ97" s="390"/>
      <c r="AR97" s="390"/>
      <c r="AS97" s="390"/>
      <c r="AT97" s="390"/>
    </row>
    <row r="98" ht="15.75" customHeight="1">
      <c r="A98" s="357"/>
      <c r="B98" s="391"/>
      <c r="C98" s="391"/>
      <c r="D98" s="360"/>
      <c r="E98" s="391"/>
      <c r="F98" s="406"/>
      <c r="G98" s="407"/>
      <c r="H98" s="407"/>
      <c r="I98" s="376"/>
      <c r="J98" s="381"/>
      <c r="K98" s="371"/>
      <c r="L98" s="378"/>
      <c r="M98" s="372"/>
      <c r="N98" s="372"/>
      <c r="O98" s="373"/>
      <c r="P98" s="374"/>
      <c r="Q98" s="374"/>
      <c r="R98" s="374"/>
      <c r="S98" s="374"/>
      <c r="T98" s="374"/>
      <c r="U98" s="374"/>
      <c r="V98" s="374"/>
      <c r="W98" s="374"/>
      <c r="X98" s="374"/>
      <c r="Y98" s="374"/>
      <c r="Z98" s="374"/>
      <c r="AA98" s="374"/>
      <c r="AB98" s="374"/>
      <c r="AC98" s="374"/>
      <c r="AD98" s="374"/>
      <c r="AE98" s="374"/>
      <c r="AF98" s="374"/>
      <c r="AG98" s="374"/>
      <c r="AH98" s="374"/>
      <c r="AI98" s="374"/>
      <c r="AJ98" s="374"/>
      <c r="AK98" s="374"/>
      <c r="AL98" s="374"/>
      <c r="AM98" s="374"/>
      <c r="AN98" s="374"/>
      <c r="AO98" s="374"/>
      <c r="AP98" s="374"/>
      <c r="AQ98" s="374"/>
      <c r="AR98" s="374"/>
      <c r="AS98" s="374"/>
      <c r="AT98" s="374"/>
    </row>
    <row r="99" ht="15.75" customHeight="1">
      <c r="A99" s="357"/>
      <c r="B99" s="391"/>
      <c r="C99" s="391"/>
      <c r="D99" s="360"/>
      <c r="E99" s="391"/>
      <c r="F99" s="406"/>
      <c r="G99" s="407"/>
      <c r="H99" s="407"/>
      <c r="I99" s="376"/>
      <c r="J99" s="381"/>
      <c r="K99" s="371"/>
      <c r="L99" s="378"/>
      <c r="M99" s="372"/>
      <c r="N99" s="372"/>
      <c r="O99" s="373"/>
      <c r="P99" s="374"/>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row>
    <row r="100" ht="15.75" customHeight="1">
      <c r="A100" s="357"/>
      <c r="B100" s="391"/>
      <c r="C100" s="391"/>
      <c r="D100" s="360"/>
      <c r="E100" s="391"/>
      <c r="F100" s="406"/>
      <c r="G100" s="407"/>
      <c r="H100" s="407"/>
      <c r="I100" s="376"/>
      <c r="J100" s="381"/>
      <c r="K100" s="371"/>
      <c r="L100" s="378"/>
      <c r="M100" s="372"/>
      <c r="N100" s="372"/>
      <c r="O100" s="373"/>
      <c r="P100" s="374"/>
      <c r="Q100" s="374"/>
      <c r="R100" s="374"/>
      <c r="S100" s="374"/>
      <c r="T100" s="374"/>
      <c r="U100" s="374"/>
      <c r="V100" s="374"/>
      <c r="W100" s="374"/>
      <c r="X100" s="374"/>
      <c r="Y100" s="374"/>
      <c r="Z100" s="374"/>
      <c r="AA100" s="374"/>
      <c r="AB100" s="374"/>
      <c r="AC100" s="374"/>
      <c r="AD100" s="374"/>
      <c r="AE100" s="374"/>
      <c r="AF100" s="374"/>
      <c r="AG100" s="374"/>
      <c r="AH100" s="374"/>
      <c r="AI100" s="374"/>
      <c r="AJ100" s="374"/>
      <c r="AK100" s="374"/>
      <c r="AL100" s="374"/>
      <c r="AM100" s="374"/>
      <c r="AN100" s="374"/>
      <c r="AO100" s="374"/>
      <c r="AP100" s="374"/>
      <c r="AQ100" s="374"/>
      <c r="AR100" s="374"/>
      <c r="AS100" s="374"/>
      <c r="AT100" s="374"/>
    </row>
    <row r="101" ht="15.75" customHeight="1">
      <c r="A101" s="357"/>
      <c r="B101" s="391"/>
      <c r="C101" s="391"/>
      <c r="D101" s="360"/>
      <c r="E101" s="391"/>
      <c r="F101" s="406"/>
      <c r="G101" s="407"/>
      <c r="H101" s="537"/>
      <c r="I101" s="376"/>
      <c r="J101" s="381"/>
      <c r="K101" s="371"/>
      <c r="L101" s="378"/>
      <c r="M101" s="372"/>
      <c r="N101" s="372"/>
      <c r="O101" s="373"/>
      <c r="P101" s="374"/>
      <c r="Q101" s="374"/>
      <c r="R101" s="374"/>
      <c r="S101" s="374"/>
      <c r="T101" s="374"/>
      <c r="U101" s="374"/>
      <c r="V101" s="374"/>
      <c r="W101" s="374"/>
      <c r="X101" s="374"/>
      <c r="Y101" s="374"/>
      <c r="Z101" s="374"/>
      <c r="AA101" s="374"/>
      <c r="AB101" s="374"/>
      <c r="AC101" s="374"/>
      <c r="AD101" s="374"/>
      <c r="AE101" s="374"/>
      <c r="AF101" s="374"/>
      <c r="AG101" s="374"/>
      <c r="AH101" s="374"/>
      <c r="AI101" s="374"/>
      <c r="AJ101" s="374"/>
      <c r="AK101" s="374"/>
      <c r="AL101" s="374"/>
      <c r="AM101" s="374"/>
      <c r="AN101" s="374"/>
      <c r="AO101" s="374"/>
      <c r="AP101" s="374"/>
      <c r="AQ101" s="374"/>
      <c r="AR101" s="374"/>
      <c r="AS101" s="374"/>
      <c r="AT101" s="374"/>
    </row>
    <row r="102" ht="15.75" customHeight="1">
      <c r="A102" s="357"/>
      <c r="B102" s="391"/>
      <c r="C102" s="391"/>
      <c r="D102" s="360"/>
      <c r="E102" s="391"/>
      <c r="F102" s="406"/>
      <c r="G102" s="407"/>
      <c r="H102" s="407"/>
      <c r="I102" s="376"/>
      <c r="J102" s="381"/>
      <c r="K102" s="371"/>
      <c r="L102" s="378"/>
      <c r="M102" s="372"/>
      <c r="N102" s="372"/>
      <c r="O102" s="373"/>
      <c r="P102" s="374"/>
      <c r="Q102" s="374"/>
      <c r="R102" s="374"/>
      <c r="S102" s="374"/>
      <c r="T102" s="374"/>
      <c r="U102" s="374"/>
      <c r="V102" s="374"/>
      <c r="W102" s="374"/>
      <c r="X102" s="374"/>
      <c r="Y102" s="374"/>
      <c r="Z102" s="374"/>
      <c r="AA102" s="374"/>
      <c r="AB102" s="374"/>
      <c r="AC102" s="374"/>
      <c r="AD102" s="374"/>
      <c r="AE102" s="374"/>
      <c r="AF102" s="374"/>
      <c r="AG102" s="374"/>
      <c r="AH102" s="374"/>
      <c r="AI102" s="374"/>
      <c r="AJ102" s="374"/>
      <c r="AK102" s="374"/>
      <c r="AL102" s="374"/>
      <c r="AM102" s="374"/>
      <c r="AN102" s="374"/>
      <c r="AO102" s="374"/>
      <c r="AP102" s="374"/>
      <c r="AQ102" s="374"/>
      <c r="AR102" s="374"/>
      <c r="AS102" s="374"/>
      <c r="AT102" s="374"/>
    </row>
    <row r="103" ht="15.75" customHeight="1">
      <c r="A103" s="357"/>
      <c r="B103" s="391"/>
      <c r="C103" s="391"/>
      <c r="D103" s="360"/>
      <c r="E103" s="391"/>
      <c r="F103" s="406"/>
      <c r="G103" s="407"/>
      <c r="H103" s="407"/>
      <c r="I103" s="376"/>
      <c r="J103" s="381"/>
      <c r="K103" s="371"/>
      <c r="L103" s="378"/>
      <c r="M103" s="372"/>
      <c r="N103" s="372"/>
      <c r="O103" s="373"/>
      <c r="P103" s="374"/>
      <c r="Q103" s="374"/>
      <c r="R103" s="374"/>
      <c r="S103" s="374"/>
      <c r="T103" s="374"/>
      <c r="U103" s="374"/>
      <c r="V103" s="374"/>
      <c r="W103" s="374"/>
      <c r="X103" s="374"/>
      <c r="Y103" s="374"/>
      <c r="Z103" s="374"/>
      <c r="AA103" s="374"/>
      <c r="AB103" s="374"/>
      <c r="AC103" s="374"/>
      <c r="AD103" s="374"/>
      <c r="AE103" s="374"/>
      <c r="AF103" s="374"/>
      <c r="AG103" s="374"/>
      <c r="AH103" s="374"/>
      <c r="AI103" s="374"/>
      <c r="AJ103" s="374"/>
      <c r="AK103" s="374"/>
      <c r="AL103" s="374"/>
      <c r="AM103" s="374"/>
      <c r="AN103" s="374"/>
      <c r="AO103" s="374"/>
      <c r="AP103" s="374"/>
      <c r="AQ103" s="374"/>
      <c r="AR103" s="374"/>
      <c r="AS103" s="374"/>
      <c r="AT103" s="374"/>
    </row>
    <row r="104" ht="15.75" customHeight="1">
      <c r="A104" s="357"/>
      <c r="B104" s="391"/>
      <c r="C104" s="391"/>
      <c r="D104" s="360"/>
      <c r="E104" s="391"/>
      <c r="F104" s="406"/>
      <c r="G104" s="407"/>
      <c r="H104" s="537"/>
      <c r="I104" s="376"/>
      <c r="J104" s="381"/>
      <c r="K104" s="371"/>
      <c r="L104" s="378"/>
      <c r="M104" s="372"/>
      <c r="N104" s="372"/>
      <c r="O104" s="373"/>
      <c r="P104" s="374"/>
      <c r="Q104" s="374"/>
      <c r="R104" s="374"/>
      <c r="S104" s="374"/>
      <c r="T104" s="374"/>
      <c r="U104" s="374"/>
      <c r="V104" s="374"/>
      <c r="W104" s="374"/>
      <c r="X104" s="374"/>
      <c r="Y104" s="374"/>
      <c r="Z104" s="374"/>
      <c r="AA104" s="374"/>
      <c r="AB104" s="374"/>
      <c r="AC104" s="374"/>
      <c r="AD104" s="374"/>
      <c r="AE104" s="374"/>
      <c r="AF104" s="374"/>
      <c r="AG104" s="374"/>
      <c r="AH104" s="374"/>
      <c r="AI104" s="374"/>
      <c r="AJ104" s="374"/>
      <c r="AK104" s="374"/>
      <c r="AL104" s="374"/>
      <c r="AM104" s="374"/>
      <c r="AN104" s="374"/>
      <c r="AO104" s="374"/>
      <c r="AP104" s="374"/>
      <c r="AQ104" s="374"/>
      <c r="AR104" s="374"/>
      <c r="AS104" s="374"/>
      <c r="AT104" s="374"/>
    </row>
    <row r="105" ht="15.75" customHeight="1">
      <c r="A105" s="357"/>
      <c r="B105" s="391"/>
      <c r="C105" s="391"/>
      <c r="D105" s="360"/>
      <c r="E105" s="391"/>
      <c r="F105" s="406"/>
      <c r="G105" s="407"/>
      <c r="H105" s="407"/>
      <c r="I105" s="376"/>
      <c r="J105" s="381"/>
      <c r="K105" s="371"/>
      <c r="L105" s="378"/>
      <c r="M105" s="372"/>
      <c r="N105" s="372"/>
      <c r="O105" s="373"/>
      <c r="P105" s="374"/>
      <c r="Q105" s="374"/>
      <c r="R105" s="374"/>
      <c r="S105" s="374"/>
      <c r="T105" s="374"/>
      <c r="U105" s="374"/>
      <c r="V105" s="374"/>
      <c r="W105" s="374"/>
      <c r="X105" s="374"/>
      <c r="Y105" s="374"/>
      <c r="Z105" s="374"/>
      <c r="AA105" s="374"/>
      <c r="AB105" s="374"/>
      <c r="AC105" s="374"/>
      <c r="AD105" s="374"/>
      <c r="AE105" s="374"/>
      <c r="AF105" s="374"/>
      <c r="AG105" s="374"/>
      <c r="AH105" s="374"/>
      <c r="AI105" s="374"/>
      <c r="AJ105" s="374"/>
      <c r="AK105" s="374"/>
      <c r="AL105" s="374"/>
      <c r="AM105" s="374"/>
      <c r="AN105" s="374"/>
      <c r="AO105" s="374"/>
      <c r="AP105" s="374"/>
      <c r="AQ105" s="374"/>
      <c r="AR105" s="374"/>
      <c r="AS105" s="374"/>
      <c r="AT105" s="374"/>
    </row>
    <row r="106" ht="15.75" customHeight="1">
      <c r="A106" s="357"/>
      <c r="B106" s="391"/>
      <c r="C106" s="391"/>
      <c r="D106" s="360"/>
      <c r="E106" s="391"/>
      <c r="F106" s="406"/>
      <c r="G106" s="407"/>
      <c r="H106" s="407"/>
      <c r="I106" s="376"/>
      <c r="J106" s="381"/>
      <c r="K106" s="371"/>
      <c r="L106" s="378"/>
      <c r="M106" s="372"/>
      <c r="N106" s="372"/>
      <c r="O106" s="373"/>
      <c r="P106" s="374"/>
      <c r="Q106" s="374"/>
      <c r="R106" s="374"/>
      <c r="S106" s="374"/>
      <c r="T106" s="374"/>
      <c r="U106" s="374"/>
      <c r="V106" s="374"/>
      <c r="W106" s="374"/>
      <c r="X106" s="374"/>
      <c r="Y106" s="374"/>
      <c r="Z106" s="374"/>
      <c r="AA106" s="374"/>
      <c r="AB106" s="374"/>
      <c r="AC106" s="374"/>
      <c r="AD106" s="374"/>
      <c r="AE106" s="374"/>
      <c r="AF106" s="374"/>
      <c r="AG106" s="374"/>
      <c r="AH106" s="374"/>
      <c r="AI106" s="374"/>
      <c r="AJ106" s="374"/>
      <c r="AK106" s="374"/>
      <c r="AL106" s="374"/>
      <c r="AM106" s="374"/>
      <c r="AN106" s="374"/>
      <c r="AO106" s="374"/>
      <c r="AP106" s="374"/>
      <c r="AQ106" s="374"/>
      <c r="AR106" s="374"/>
      <c r="AS106" s="374"/>
      <c r="AT106" s="374"/>
    </row>
    <row r="107" ht="15.75" customHeight="1">
      <c r="A107" s="357"/>
      <c r="B107" s="391"/>
      <c r="C107" s="391"/>
      <c r="D107" s="360"/>
      <c r="E107" s="391"/>
      <c r="F107" s="406"/>
      <c r="G107" s="407"/>
      <c r="H107" s="407"/>
      <c r="I107" s="376"/>
      <c r="J107" s="381"/>
      <c r="K107" s="371"/>
      <c r="L107" s="378"/>
      <c r="M107" s="372"/>
      <c r="N107" s="372"/>
      <c r="O107" s="373"/>
      <c r="P107" s="374"/>
      <c r="Q107" s="374"/>
      <c r="R107" s="374"/>
      <c r="S107" s="374"/>
      <c r="T107" s="374"/>
      <c r="U107" s="374"/>
      <c r="V107" s="374"/>
      <c r="W107" s="374"/>
      <c r="X107" s="374"/>
      <c r="Y107" s="374"/>
      <c r="Z107" s="374"/>
      <c r="AA107" s="374"/>
      <c r="AB107" s="374"/>
      <c r="AC107" s="374"/>
      <c r="AD107" s="374"/>
      <c r="AE107" s="374"/>
      <c r="AF107" s="374"/>
      <c r="AG107" s="374"/>
      <c r="AH107" s="374"/>
      <c r="AI107" s="374"/>
      <c r="AJ107" s="374"/>
      <c r="AK107" s="374"/>
      <c r="AL107" s="374"/>
      <c r="AM107" s="374"/>
      <c r="AN107" s="374"/>
      <c r="AO107" s="374"/>
      <c r="AP107" s="374"/>
      <c r="AQ107" s="374"/>
      <c r="AR107" s="374"/>
      <c r="AS107" s="374"/>
      <c r="AT107" s="374"/>
    </row>
    <row r="108" ht="15.75" customHeight="1">
      <c r="A108" s="357"/>
      <c r="B108" s="391"/>
      <c r="C108" s="391"/>
      <c r="D108" s="360"/>
      <c r="E108" s="391"/>
      <c r="F108" s="406"/>
      <c r="G108" s="407"/>
      <c r="H108" s="407"/>
      <c r="I108" s="376"/>
      <c r="J108" s="381"/>
      <c r="K108" s="371"/>
      <c r="L108" s="378"/>
      <c r="M108" s="372"/>
      <c r="N108" s="372"/>
      <c r="O108" s="373"/>
      <c r="P108" s="374"/>
      <c r="Q108" s="374"/>
      <c r="R108" s="374"/>
      <c r="S108" s="374"/>
      <c r="T108" s="374"/>
      <c r="U108" s="374"/>
      <c r="V108" s="374"/>
      <c r="W108" s="374"/>
      <c r="X108" s="374"/>
      <c r="Y108" s="374"/>
      <c r="Z108" s="374"/>
      <c r="AA108" s="374"/>
      <c r="AB108" s="374"/>
      <c r="AC108" s="374"/>
      <c r="AD108" s="374"/>
      <c r="AE108" s="374"/>
      <c r="AF108" s="374"/>
      <c r="AG108" s="374"/>
      <c r="AH108" s="374"/>
      <c r="AI108" s="374"/>
      <c r="AJ108" s="374"/>
      <c r="AK108" s="374"/>
      <c r="AL108" s="374"/>
      <c r="AM108" s="374"/>
      <c r="AN108" s="374"/>
      <c r="AO108" s="374"/>
      <c r="AP108" s="374"/>
      <c r="AQ108" s="374"/>
      <c r="AR108" s="374"/>
      <c r="AS108" s="374"/>
      <c r="AT108" s="374"/>
    </row>
    <row r="109" ht="15.75" customHeight="1">
      <c r="A109" s="357"/>
      <c r="B109" s="391"/>
      <c r="C109" s="391"/>
      <c r="D109" s="360"/>
      <c r="E109" s="391"/>
      <c r="F109" s="406"/>
      <c r="G109" s="407"/>
      <c r="H109" s="407"/>
      <c r="I109" s="376"/>
      <c r="J109" s="381"/>
      <c r="K109" s="371"/>
      <c r="L109" s="378"/>
      <c r="M109" s="372"/>
      <c r="N109" s="372"/>
      <c r="O109" s="373"/>
      <c r="P109" s="374"/>
      <c r="Q109" s="374"/>
      <c r="R109" s="374"/>
      <c r="S109" s="374"/>
      <c r="T109" s="374"/>
      <c r="U109" s="374"/>
      <c r="V109" s="374"/>
      <c r="W109" s="374"/>
      <c r="X109" s="374"/>
      <c r="Y109" s="374"/>
      <c r="Z109" s="374"/>
      <c r="AA109" s="374"/>
      <c r="AB109" s="374"/>
      <c r="AC109" s="374"/>
      <c r="AD109" s="374"/>
      <c r="AE109" s="374"/>
      <c r="AF109" s="374"/>
      <c r="AG109" s="374"/>
      <c r="AH109" s="374"/>
      <c r="AI109" s="374"/>
      <c r="AJ109" s="374"/>
      <c r="AK109" s="374"/>
      <c r="AL109" s="374"/>
      <c r="AM109" s="374"/>
      <c r="AN109" s="374"/>
      <c r="AO109" s="374"/>
      <c r="AP109" s="374"/>
      <c r="AQ109" s="374"/>
      <c r="AR109" s="374"/>
      <c r="AS109" s="374"/>
      <c r="AT109" s="374"/>
    </row>
    <row r="110" ht="15.75" customHeight="1">
      <c r="A110" s="382"/>
      <c r="B110" s="97"/>
      <c r="C110" s="43"/>
      <c r="D110" s="376"/>
      <c r="E110" s="383"/>
      <c r="F110" s="384"/>
      <c r="G110" s="384"/>
      <c r="H110" s="384"/>
      <c r="I110" s="376"/>
      <c r="J110" s="381"/>
      <c r="K110" s="371"/>
      <c r="L110" s="378"/>
      <c r="M110" s="372"/>
      <c r="N110" s="372"/>
      <c r="O110" s="373"/>
      <c r="P110" s="374"/>
      <c r="Q110" s="374"/>
      <c r="R110" s="374"/>
      <c r="S110" s="374"/>
      <c r="T110" s="374"/>
      <c r="U110" s="374"/>
      <c r="V110" s="374"/>
      <c r="W110" s="374"/>
      <c r="X110" s="374"/>
      <c r="Y110" s="374"/>
      <c r="Z110" s="374"/>
      <c r="AA110" s="374"/>
      <c r="AB110" s="374"/>
      <c r="AC110" s="374"/>
      <c r="AD110" s="374"/>
      <c r="AE110" s="374"/>
      <c r="AF110" s="374"/>
      <c r="AG110" s="374"/>
      <c r="AH110" s="374"/>
      <c r="AI110" s="374"/>
      <c r="AJ110" s="374"/>
      <c r="AK110" s="374"/>
      <c r="AL110" s="374"/>
      <c r="AM110" s="374"/>
      <c r="AN110" s="374"/>
      <c r="AO110" s="374"/>
      <c r="AP110" s="374"/>
      <c r="AQ110" s="374"/>
      <c r="AR110" s="374"/>
      <c r="AS110" s="374"/>
      <c r="AT110" s="374"/>
    </row>
    <row r="111" ht="15.75" customHeight="1">
      <c r="A111" s="392"/>
      <c r="B111" s="393"/>
      <c r="C111" s="393"/>
      <c r="D111" s="376"/>
      <c r="E111" s="383"/>
      <c r="F111" s="384"/>
      <c r="G111" s="384"/>
      <c r="H111" s="384"/>
      <c r="I111" s="376"/>
      <c r="J111" s="381"/>
      <c r="K111" s="371"/>
      <c r="L111" s="378"/>
      <c r="M111" s="372"/>
      <c r="N111" s="372"/>
      <c r="O111" s="373"/>
      <c r="P111" s="376"/>
      <c r="Q111" s="376"/>
      <c r="R111" s="376"/>
      <c r="S111" s="376"/>
      <c r="T111" s="376"/>
      <c r="U111" s="376"/>
      <c r="V111" s="376"/>
      <c r="W111" s="376"/>
      <c r="X111" s="376"/>
      <c r="Y111" s="376"/>
      <c r="Z111" s="376"/>
      <c r="AA111" s="376"/>
      <c r="AB111" s="376"/>
      <c r="AC111" s="376"/>
      <c r="AD111" s="376"/>
      <c r="AE111" s="376"/>
      <c r="AF111" s="376"/>
      <c r="AG111" s="376"/>
      <c r="AH111" s="376"/>
      <c r="AI111" s="376"/>
      <c r="AJ111" s="376"/>
      <c r="AK111" s="376"/>
      <c r="AL111" s="376"/>
      <c r="AM111" s="376"/>
      <c r="AN111" s="376"/>
      <c r="AO111" s="376"/>
      <c r="AP111" s="376"/>
      <c r="AQ111" s="376"/>
      <c r="AR111" s="376"/>
      <c r="AS111" s="376"/>
      <c r="AT111" s="376"/>
    </row>
    <row r="112" ht="15.75" customHeight="1">
      <c r="A112" s="392"/>
      <c r="B112" s="393"/>
      <c r="C112" s="393"/>
      <c r="D112" s="376"/>
      <c r="E112" s="383"/>
      <c r="F112" s="384"/>
      <c r="G112" s="384"/>
      <c r="H112" s="384"/>
      <c r="I112" s="376"/>
      <c r="J112" s="381"/>
      <c r="K112" s="371"/>
      <c r="L112" s="378"/>
      <c r="M112" s="372"/>
      <c r="N112" s="372"/>
      <c r="O112" s="373"/>
      <c r="P112" s="376"/>
      <c r="Q112" s="376"/>
      <c r="R112" s="376"/>
      <c r="S112" s="376"/>
      <c r="T112" s="376"/>
      <c r="U112" s="376"/>
      <c r="V112" s="376"/>
      <c r="W112" s="376"/>
      <c r="X112" s="376"/>
      <c r="Y112" s="376"/>
      <c r="Z112" s="376"/>
      <c r="AA112" s="376"/>
      <c r="AB112" s="376"/>
      <c r="AC112" s="376"/>
      <c r="AD112" s="376"/>
      <c r="AE112" s="376"/>
      <c r="AF112" s="376"/>
      <c r="AG112" s="376"/>
      <c r="AH112" s="376"/>
      <c r="AI112" s="376"/>
      <c r="AJ112" s="376"/>
      <c r="AK112" s="376"/>
      <c r="AL112" s="376"/>
      <c r="AM112" s="376"/>
      <c r="AN112" s="376"/>
      <c r="AO112" s="376"/>
      <c r="AP112" s="376"/>
      <c r="AQ112" s="376"/>
      <c r="AR112" s="376"/>
      <c r="AS112" s="376"/>
      <c r="AT112" s="376"/>
    </row>
    <row r="113" ht="15.75" customHeight="1">
      <c r="A113" s="382"/>
      <c r="B113" s="97"/>
      <c r="C113" s="43"/>
      <c r="D113" s="376"/>
      <c r="E113" s="383"/>
      <c r="F113" s="384"/>
      <c r="G113" s="384"/>
      <c r="H113" s="384"/>
      <c r="I113" s="376"/>
      <c r="J113" s="381"/>
      <c r="K113" s="371"/>
      <c r="L113" s="378"/>
      <c r="M113" s="372"/>
      <c r="N113" s="372"/>
      <c r="O113" s="373"/>
      <c r="P113" s="374"/>
      <c r="Q113" s="374"/>
      <c r="R113" s="374"/>
      <c r="S113" s="374"/>
      <c r="T113" s="374"/>
      <c r="U113" s="374"/>
      <c r="V113" s="374"/>
      <c r="W113" s="374"/>
      <c r="X113" s="374"/>
      <c r="Y113" s="374"/>
      <c r="Z113" s="374"/>
      <c r="AA113" s="374"/>
      <c r="AB113" s="374"/>
      <c r="AC113" s="374"/>
      <c r="AD113" s="374"/>
      <c r="AE113" s="374"/>
      <c r="AF113" s="374"/>
      <c r="AG113" s="374"/>
      <c r="AH113" s="374"/>
      <c r="AI113" s="374"/>
      <c r="AJ113" s="374"/>
      <c r="AK113" s="374"/>
      <c r="AL113" s="374"/>
      <c r="AM113" s="374"/>
      <c r="AN113" s="374"/>
      <c r="AO113" s="374"/>
      <c r="AP113" s="374"/>
      <c r="AQ113" s="374"/>
      <c r="AR113" s="374"/>
      <c r="AS113" s="374"/>
      <c r="AT113" s="374"/>
    </row>
    <row r="114" ht="15.75" customHeight="1">
      <c r="A114" s="357"/>
      <c r="B114" s="391"/>
      <c r="C114" s="391"/>
      <c r="D114" s="360"/>
      <c r="E114" s="391"/>
      <c r="F114" s="406"/>
      <c r="G114" s="537"/>
      <c r="H114" s="384"/>
      <c r="I114" s="376"/>
      <c r="J114" s="381"/>
      <c r="K114" s="371"/>
      <c r="L114" s="378"/>
      <c r="M114" s="372"/>
      <c r="N114" s="372"/>
      <c r="O114" s="373"/>
      <c r="P114" s="395"/>
      <c r="Q114" s="395"/>
      <c r="R114" s="395"/>
      <c r="S114" s="395"/>
      <c r="T114" s="395"/>
      <c r="U114" s="395"/>
      <c r="V114" s="396"/>
      <c r="W114" s="396"/>
      <c r="X114" s="396"/>
      <c r="Y114" s="396"/>
      <c r="Z114" s="396"/>
      <c r="AA114" s="396"/>
      <c r="AB114" s="396"/>
      <c r="AC114" s="396"/>
      <c r="AD114" s="396"/>
      <c r="AE114" s="396"/>
      <c r="AF114" s="396"/>
      <c r="AG114" s="396"/>
      <c r="AH114" s="396"/>
      <c r="AI114" s="396"/>
      <c r="AJ114" s="396"/>
      <c r="AK114" s="396"/>
      <c r="AL114" s="396"/>
      <c r="AM114" s="374"/>
      <c r="AN114" s="374"/>
      <c r="AO114" s="374"/>
      <c r="AP114" s="374"/>
      <c r="AQ114" s="374"/>
      <c r="AR114" s="374"/>
      <c r="AS114" s="374"/>
      <c r="AT114" s="374"/>
    </row>
    <row r="115" ht="15.75" customHeight="1">
      <c r="A115" s="357"/>
      <c r="B115" s="391"/>
      <c r="C115" s="391"/>
      <c r="D115" s="360"/>
      <c r="E115" s="391"/>
      <c r="F115" s="406"/>
      <c r="G115" s="407"/>
      <c r="H115" s="384"/>
      <c r="I115" s="376"/>
      <c r="J115" s="381"/>
      <c r="K115" s="371"/>
      <c r="L115" s="378"/>
      <c r="M115" s="372"/>
      <c r="N115" s="372"/>
      <c r="O115" s="373"/>
      <c r="P115" s="374"/>
      <c r="Q115" s="374"/>
      <c r="R115" s="374"/>
      <c r="S115" s="374"/>
      <c r="T115" s="374"/>
      <c r="U115" s="374"/>
      <c r="V115" s="374"/>
      <c r="W115" s="374"/>
      <c r="X115" s="374"/>
      <c r="Y115" s="374"/>
      <c r="Z115" s="374"/>
      <c r="AA115" s="374"/>
      <c r="AB115" s="374"/>
      <c r="AC115" s="374"/>
      <c r="AD115" s="374"/>
      <c r="AE115" s="374"/>
      <c r="AF115" s="374"/>
      <c r="AG115" s="374"/>
      <c r="AH115" s="374"/>
      <c r="AI115" s="374"/>
      <c r="AJ115" s="374"/>
      <c r="AK115" s="374"/>
      <c r="AL115" s="374"/>
      <c r="AM115" s="374"/>
      <c r="AN115" s="374"/>
      <c r="AO115" s="374"/>
      <c r="AP115" s="374"/>
      <c r="AQ115" s="374"/>
      <c r="AR115" s="374"/>
      <c r="AS115" s="374"/>
      <c r="AT115" s="374"/>
    </row>
    <row r="116" ht="15.75" customHeight="1">
      <c r="A116" s="357"/>
      <c r="B116" s="391"/>
      <c r="C116" s="391"/>
      <c r="D116" s="360"/>
      <c r="E116" s="391"/>
      <c r="F116" s="406"/>
      <c r="G116" s="407"/>
      <c r="H116" s="384"/>
      <c r="I116" s="376"/>
      <c r="J116" s="381"/>
      <c r="K116" s="371"/>
      <c r="L116" s="378"/>
      <c r="M116" s="372"/>
      <c r="N116" s="372"/>
      <c r="O116" s="373"/>
      <c r="P116" s="374"/>
      <c r="Q116" s="374"/>
      <c r="R116" s="374"/>
      <c r="S116" s="374"/>
      <c r="T116" s="374"/>
      <c r="U116" s="374"/>
      <c r="V116" s="374"/>
      <c r="W116" s="374"/>
      <c r="X116" s="374"/>
      <c r="Y116" s="374"/>
      <c r="Z116" s="374"/>
      <c r="AA116" s="374"/>
      <c r="AB116" s="374"/>
      <c r="AC116" s="374"/>
      <c r="AD116" s="374"/>
      <c r="AE116" s="374"/>
      <c r="AF116" s="374"/>
      <c r="AG116" s="374"/>
      <c r="AH116" s="374"/>
      <c r="AI116" s="374"/>
      <c r="AJ116" s="374"/>
      <c r="AK116" s="374"/>
      <c r="AL116" s="374"/>
      <c r="AM116" s="374"/>
      <c r="AN116" s="374"/>
      <c r="AO116" s="374"/>
      <c r="AP116" s="374"/>
      <c r="AQ116" s="374"/>
      <c r="AR116" s="374"/>
      <c r="AS116" s="374"/>
      <c r="AT116" s="374"/>
    </row>
    <row r="117" ht="15.75" customHeight="1">
      <c r="A117" s="357"/>
      <c r="B117" s="391"/>
      <c r="C117" s="391"/>
      <c r="D117" s="360"/>
      <c r="E117" s="391"/>
      <c r="F117" s="406"/>
      <c r="G117" s="407"/>
      <c r="H117" s="384"/>
      <c r="I117" s="376"/>
      <c r="J117" s="381"/>
      <c r="K117" s="371"/>
      <c r="L117" s="378"/>
      <c r="M117" s="372"/>
      <c r="N117" s="372"/>
      <c r="O117" s="373"/>
      <c r="P117" s="374"/>
      <c r="Q117" s="374"/>
      <c r="R117" s="374"/>
      <c r="S117" s="374"/>
      <c r="T117" s="374"/>
      <c r="U117" s="374"/>
      <c r="V117" s="374"/>
      <c r="W117" s="374"/>
      <c r="X117" s="374"/>
      <c r="Y117" s="374"/>
      <c r="Z117" s="374"/>
      <c r="AA117" s="374"/>
      <c r="AB117" s="374"/>
      <c r="AC117" s="374"/>
      <c r="AD117" s="374"/>
      <c r="AE117" s="374"/>
      <c r="AF117" s="374"/>
      <c r="AG117" s="374"/>
      <c r="AH117" s="374"/>
      <c r="AI117" s="374"/>
      <c r="AJ117" s="374"/>
      <c r="AK117" s="374"/>
      <c r="AL117" s="374"/>
      <c r="AM117" s="374"/>
      <c r="AN117" s="374"/>
      <c r="AO117" s="374"/>
      <c r="AP117" s="374"/>
      <c r="AQ117" s="374"/>
      <c r="AR117" s="374"/>
      <c r="AS117" s="374"/>
      <c r="AT117" s="374"/>
    </row>
    <row r="118" ht="15.75" customHeight="1">
      <c r="A118" s="357"/>
      <c r="B118" s="391"/>
      <c r="C118" s="391"/>
      <c r="D118" s="360"/>
      <c r="E118" s="391"/>
      <c r="F118" s="406"/>
      <c r="G118" s="407"/>
      <c r="H118" s="384"/>
      <c r="I118" s="376"/>
      <c r="J118" s="381"/>
      <c r="K118" s="371"/>
      <c r="L118" s="378"/>
      <c r="M118" s="372"/>
      <c r="N118" s="372"/>
      <c r="O118" s="373"/>
      <c r="P118" s="374"/>
      <c r="Q118" s="374"/>
      <c r="R118" s="374"/>
      <c r="S118" s="374"/>
      <c r="T118" s="374"/>
      <c r="U118" s="374"/>
      <c r="V118" s="374"/>
      <c r="W118" s="374"/>
      <c r="X118" s="374"/>
      <c r="Y118" s="374"/>
      <c r="Z118" s="374"/>
      <c r="AA118" s="374"/>
      <c r="AB118" s="374"/>
      <c r="AC118" s="374"/>
      <c r="AD118" s="374"/>
      <c r="AE118" s="374"/>
      <c r="AF118" s="374"/>
      <c r="AG118" s="374"/>
      <c r="AH118" s="374"/>
      <c r="AI118" s="374"/>
      <c r="AJ118" s="374"/>
      <c r="AK118" s="374"/>
      <c r="AL118" s="374"/>
      <c r="AM118" s="374"/>
      <c r="AN118" s="374"/>
      <c r="AO118" s="374"/>
      <c r="AP118" s="374"/>
      <c r="AQ118" s="374"/>
      <c r="AR118" s="374"/>
      <c r="AS118" s="374"/>
      <c r="AT118" s="374"/>
    </row>
    <row r="119" ht="15.75" customHeight="1">
      <c r="A119" s="357"/>
      <c r="B119" s="391"/>
      <c r="C119" s="391"/>
      <c r="D119" s="360"/>
      <c r="E119" s="391"/>
      <c r="F119" s="406"/>
      <c r="G119" s="407"/>
      <c r="H119" s="384"/>
      <c r="I119" s="376"/>
      <c r="J119" s="381"/>
      <c r="K119" s="371"/>
      <c r="L119" s="378"/>
      <c r="M119" s="372"/>
      <c r="N119" s="372"/>
      <c r="O119" s="373"/>
      <c r="P119" s="374"/>
      <c r="Q119" s="374"/>
      <c r="R119" s="374"/>
      <c r="S119" s="374"/>
      <c r="T119" s="374"/>
      <c r="U119" s="374"/>
      <c r="V119" s="374"/>
      <c r="W119" s="374"/>
      <c r="X119" s="374"/>
      <c r="Y119" s="374"/>
      <c r="Z119" s="374"/>
      <c r="AA119" s="374"/>
      <c r="AB119" s="374"/>
      <c r="AC119" s="374"/>
      <c r="AD119" s="374"/>
      <c r="AE119" s="374"/>
      <c r="AF119" s="374"/>
      <c r="AG119" s="374"/>
      <c r="AH119" s="374"/>
      <c r="AI119" s="374"/>
      <c r="AJ119" s="374"/>
      <c r="AK119" s="374"/>
      <c r="AL119" s="374"/>
      <c r="AM119" s="374"/>
      <c r="AN119" s="374"/>
      <c r="AO119" s="374"/>
      <c r="AP119" s="374"/>
      <c r="AQ119" s="374"/>
      <c r="AR119" s="374"/>
      <c r="AS119" s="374"/>
      <c r="AT119" s="374"/>
    </row>
    <row r="120" ht="15.75" customHeight="1">
      <c r="A120" s="357"/>
      <c r="B120" s="391"/>
      <c r="C120" s="391"/>
      <c r="D120" s="360"/>
      <c r="E120" s="391"/>
      <c r="F120" s="406"/>
      <c r="G120" s="407"/>
      <c r="H120" s="384"/>
      <c r="I120" s="376"/>
      <c r="J120" s="381"/>
      <c r="K120" s="371"/>
      <c r="L120" s="378"/>
      <c r="M120" s="372"/>
      <c r="N120" s="372"/>
      <c r="O120" s="373"/>
      <c r="P120" s="374"/>
      <c r="Q120" s="374"/>
      <c r="R120" s="374"/>
      <c r="S120" s="374"/>
      <c r="T120" s="374"/>
      <c r="U120" s="374"/>
      <c r="V120" s="374"/>
      <c r="W120" s="374"/>
      <c r="X120" s="374"/>
      <c r="Y120" s="374"/>
      <c r="Z120" s="374"/>
      <c r="AA120" s="374"/>
      <c r="AB120" s="374"/>
      <c r="AC120" s="374"/>
      <c r="AD120" s="374"/>
      <c r="AE120" s="374"/>
      <c r="AF120" s="374"/>
      <c r="AG120" s="374"/>
      <c r="AH120" s="374"/>
      <c r="AI120" s="374"/>
      <c r="AJ120" s="374"/>
      <c r="AK120" s="374"/>
      <c r="AL120" s="374"/>
      <c r="AM120" s="374"/>
      <c r="AN120" s="374"/>
      <c r="AO120" s="374"/>
      <c r="AP120" s="374"/>
      <c r="AQ120" s="374"/>
      <c r="AR120" s="374"/>
      <c r="AS120" s="374"/>
      <c r="AT120" s="374"/>
    </row>
    <row r="121" ht="15.75" customHeight="1">
      <c r="A121" s="382"/>
      <c r="B121" s="97"/>
      <c r="C121" s="43"/>
      <c r="D121" s="376"/>
      <c r="E121" s="383"/>
      <c r="F121" s="384"/>
      <c r="G121" s="384"/>
      <c r="H121" s="384"/>
      <c r="I121" s="376"/>
      <c r="J121" s="381"/>
      <c r="K121" s="371"/>
      <c r="L121" s="378"/>
      <c r="M121" s="372"/>
      <c r="N121" s="372"/>
      <c r="O121" s="373"/>
      <c r="P121" s="374"/>
      <c r="Q121" s="374"/>
      <c r="R121" s="374"/>
      <c r="S121" s="374"/>
      <c r="T121" s="374"/>
      <c r="U121" s="374"/>
      <c r="V121" s="374"/>
      <c r="W121" s="374"/>
      <c r="X121" s="374"/>
      <c r="Y121" s="374"/>
      <c r="Z121" s="374"/>
      <c r="AA121" s="374"/>
      <c r="AB121" s="374"/>
      <c r="AC121" s="374"/>
      <c r="AD121" s="374"/>
      <c r="AE121" s="374"/>
      <c r="AF121" s="374"/>
      <c r="AG121" s="374"/>
      <c r="AH121" s="374"/>
      <c r="AI121" s="374"/>
      <c r="AJ121" s="374"/>
      <c r="AK121" s="374"/>
      <c r="AL121" s="374"/>
      <c r="AM121" s="374"/>
      <c r="AN121" s="374"/>
      <c r="AO121" s="374"/>
      <c r="AP121" s="374"/>
      <c r="AQ121" s="374"/>
      <c r="AR121" s="374"/>
      <c r="AS121" s="374"/>
      <c r="AT121" s="374"/>
    </row>
    <row r="122" ht="15.75" customHeight="1">
      <c r="A122" s="357"/>
      <c r="B122" s="405"/>
      <c r="C122" s="391"/>
      <c r="D122" s="360"/>
      <c r="E122" s="391"/>
      <c r="F122" s="406"/>
      <c r="G122" s="407"/>
      <c r="H122" s="384"/>
      <c r="I122" s="376"/>
      <c r="J122" s="381"/>
      <c r="K122" s="371"/>
      <c r="L122" s="378"/>
      <c r="M122" s="372"/>
      <c r="N122" s="372"/>
      <c r="O122" s="373"/>
      <c r="P122" s="374"/>
      <c r="Q122" s="374"/>
      <c r="R122" s="374"/>
      <c r="S122" s="374"/>
      <c r="T122" s="374"/>
      <c r="U122" s="374"/>
      <c r="V122" s="374"/>
      <c r="W122" s="374"/>
      <c r="X122" s="374"/>
      <c r="Y122" s="374"/>
      <c r="Z122" s="374"/>
      <c r="AA122" s="374"/>
      <c r="AB122" s="374"/>
      <c r="AC122" s="374"/>
      <c r="AD122" s="374"/>
      <c r="AE122" s="374"/>
      <c r="AF122" s="374"/>
      <c r="AG122" s="374"/>
      <c r="AH122" s="374"/>
      <c r="AI122" s="374"/>
      <c r="AJ122" s="374"/>
      <c r="AK122" s="374"/>
      <c r="AL122" s="374"/>
      <c r="AM122" s="374"/>
      <c r="AN122" s="374"/>
      <c r="AO122" s="374"/>
      <c r="AP122" s="374"/>
      <c r="AQ122" s="374"/>
      <c r="AR122" s="374"/>
      <c r="AS122" s="374"/>
      <c r="AT122" s="374"/>
    </row>
    <row r="123" ht="15.75" customHeight="1">
      <c r="A123" s="357"/>
      <c r="B123" s="391"/>
      <c r="C123" s="391"/>
      <c r="D123" s="360"/>
      <c r="E123" s="391"/>
      <c r="F123" s="406"/>
      <c r="G123" s="407"/>
      <c r="H123" s="384"/>
      <c r="I123" s="376"/>
      <c r="J123" s="381"/>
      <c r="K123" s="371"/>
      <c r="L123" s="378"/>
      <c r="M123" s="372"/>
      <c r="N123" s="372"/>
      <c r="O123" s="373"/>
      <c r="P123" s="374"/>
      <c r="Q123" s="374"/>
      <c r="R123" s="374"/>
      <c r="S123" s="374"/>
      <c r="T123" s="374"/>
      <c r="U123" s="374"/>
      <c r="V123" s="374"/>
      <c r="W123" s="374"/>
      <c r="X123" s="374"/>
      <c r="Y123" s="374"/>
      <c r="Z123" s="374"/>
      <c r="AA123" s="374"/>
      <c r="AB123" s="374"/>
      <c r="AC123" s="374"/>
      <c r="AD123" s="374"/>
      <c r="AE123" s="374"/>
      <c r="AF123" s="374"/>
      <c r="AG123" s="374"/>
      <c r="AH123" s="374"/>
      <c r="AI123" s="374"/>
      <c r="AJ123" s="374"/>
      <c r="AK123" s="374"/>
      <c r="AL123" s="374"/>
      <c r="AM123" s="374"/>
      <c r="AN123" s="374"/>
      <c r="AO123" s="374"/>
      <c r="AP123" s="374"/>
      <c r="AQ123" s="374"/>
      <c r="AR123" s="374"/>
      <c r="AS123" s="374"/>
      <c r="AT123" s="374"/>
    </row>
    <row r="124" ht="15.75" customHeight="1">
      <c r="A124" s="357"/>
      <c r="B124" s="391"/>
      <c r="C124" s="391"/>
      <c r="D124" s="360"/>
      <c r="E124" s="391"/>
      <c r="F124" s="406"/>
      <c r="G124" s="407"/>
      <c r="H124" s="384"/>
      <c r="I124" s="376"/>
      <c r="J124" s="381"/>
      <c r="K124" s="371"/>
      <c r="L124" s="378"/>
      <c r="M124" s="372"/>
      <c r="N124" s="372"/>
      <c r="O124" s="373"/>
      <c r="P124" s="374"/>
      <c r="Q124" s="374"/>
      <c r="R124" s="374"/>
      <c r="S124" s="374"/>
      <c r="T124" s="374"/>
      <c r="U124" s="374"/>
      <c r="V124" s="374"/>
      <c r="W124" s="374"/>
      <c r="X124" s="374"/>
      <c r="Y124" s="374"/>
      <c r="Z124" s="374"/>
      <c r="AA124" s="374"/>
      <c r="AB124" s="374"/>
      <c r="AC124" s="374"/>
      <c r="AD124" s="374"/>
      <c r="AE124" s="374"/>
      <c r="AF124" s="374"/>
      <c r="AG124" s="374"/>
      <c r="AH124" s="374"/>
      <c r="AI124" s="374"/>
      <c r="AJ124" s="374"/>
      <c r="AK124" s="374"/>
      <c r="AL124" s="374"/>
      <c r="AM124" s="374"/>
      <c r="AN124" s="374"/>
      <c r="AO124" s="374"/>
      <c r="AP124" s="374"/>
      <c r="AQ124" s="374"/>
      <c r="AR124" s="374"/>
      <c r="AS124" s="374"/>
      <c r="AT124" s="374"/>
    </row>
    <row r="125" ht="15.75" customHeight="1">
      <c r="A125" s="357"/>
      <c r="B125" s="391"/>
      <c r="C125" s="391"/>
      <c r="D125" s="360"/>
      <c r="E125" s="391"/>
      <c r="F125" s="406"/>
      <c r="G125" s="407"/>
      <c r="H125" s="384"/>
      <c r="I125" s="376"/>
      <c r="J125" s="381"/>
      <c r="K125" s="371"/>
      <c r="L125" s="378"/>
      <c r="M125" s="372"/>
      <c r="N125" s="372"/>
      <c r="O125" s="373"/>
      <c r="P125" s="374"/>
      <c r="Q125" s="374"/>
      <c r="R125" s="374"/>
      <c r="S125" s="374"/>
      <c r="T125" s="374"/>
      <c r="U125" s="374"/>
      <c r="V125" s="374"/>
      <c r="W125" s="374"/>
      <c r="X125" s="374"/>
      <c r="Y125" s="374"/>
      <c r="Z125" s="374"/>
      <c r="AA125" s="374"/>
      <c r="AB125" s="374"/>
      <c r="AC125" s="374"/>
      <c r="AD125" s="374"/>
      <c r="AE125" s="374"/>
      <c r="AF125" s="374"/>
      <c r="AG125" s="374"/>
      <c r="AH125" s="374"/>
      <c r="AI125" s="374"/>
      <c r="AJ125" s="374"/>
      <c r="AK125" s="374"/>
      <c r="AL125" s="374"/>
      <c r="AM125" s="374"/>
      <c r="AN125" s="374"/>
      <c r="AO125" s="374"/>
      <c r="AP125" s="374"/>
      <c r="AQ125" s="374"/>
      <c r="AR125" s="374"/>
      <c r="AS125" s="374"/>
      <c r="AT125" s="374"/>
    </row>
    <row r="126" ht="15.75" customHeight="1">
      <c r="A126" s="357"/>
      <c r="B126" s="391"/>
      <c r="C126" s="391"/>
      <c r="D126" s="360"/>
      <c r="E126" s="391"/>
      <c r="F126" s="406"/>
      <c r="G126" s="407"/>
      <c r="H126" s="384"/>
      <c r="I126" s="376"/>
      <c r="J126" s="381"/>
      <c r="K126" s="371"/>
      <c r="L126" s="378"/>
      <c r="M126" s="372"/>
      <c r="N126" s="372"/>
      <c r="O126" s="373"/>
      <c r="P126" s="374"/>
      <c r="Q126" s="374"/>
      <c r="R126" s="374"/>
      <c r="S126" s="374"/>
      <c r="T126" s="374"/>
      <c r="U126" s="374"/>
      <c r="V126" s="374"/>
      <c r="W126" s="374"/>
      <c r="X126" s="374"/>
      <c r="Y126" s="374"/>
      <c r="Z126" s="374"/>
      <c r="AA126" s="374"/>
      <c r="AB126" s="374"/>
      <c r="AC126" s="374"/>
      <c r="AD126" s="374"/>
      <c r="AE126" s="374"/>
      <c r="AF126" s="374"/>
      <c r="AG126" s="374"/>
      <c r="AH126" s="374"/>
      <c r="AI126" s="374"/>
      <c r="AJ126" s="374"/>
      <c r="AK126" s="374"/>
      <c r="AL126" s="374"/>
      <c r="AM126" s="374"/>
      <c r="AN126" s="374"/>
      <c r="AO126" s="374"/>
      <c r="AP126" s="374"/>
      <c r="AQ126" s="374"/>
      <c r="AR126" s="374"/>
      <c r="AS126" s="374"/>
      <c r="AT126" s="374"/>
    </row>
    <row r="127" ht="15.75" customHeight="1">
      <c r="A127" s="357"/>
      <c r="B127" s="391"/>
      <c r="C127" s="391"/>
      <c r="D127" s="360"/>
      <c r="E127" s="391"/>
      <c r="F127" s="406"/>
      <c r="G127" s="407"/>
      <c r="H127" s="384"/>
      <c r="I127" s="376"/>
      <c r="J127" s="381"/>
      <c r="K127" s="371"/>
      <c r="L127" s="378"/>
      <c r="M127" s="372"/>
      <c r="N127" s="372"/>
      <c r="O127" s="373"/>
      <c r="P127" s="374"/>
      <c r="Q127" s="374"/>
      <c r="R127" s="374"/>
      <c r="S127" s="374"/>
      <c r="T127" s="374"/>
      <c r="U127" s="374"/>
      <c r="V127" s="374"/>
      <c r="W127" s="374"/>
      <c r="X127" s="374"/>
      <c r="Y127" s="374"/>
      <c r="Z127" s="374"/>
      <c r="AA127" s="374"/>
      <c r="AB127" s="374"/>
      <c r="AC127" s="374"/>
      <c r="AD127" s="374"/>
      <c r="AE127" s="374"/>
      <c r="AF127" s="374"/>
      <c r="AG127" s="374"/>
      <c r="AH127" s="374"/>
      <c r="AI127" s="374"/>
      <c r="AJ127" s="374"/>
      <c r="AK127" s="374"/>
      <c r="AL127" s="374"/>
      <c r="AM127" s="374"/>
      <c r="AN127" s="374"/>
      <c r="AO127" s="374"/>
      <c r="AP127" s="374"/>
      <c r="AQ127" s="374"/>
      <c r="AR127" s="374"/>
      <c r="AS127" s="374"/>
      <c r="AT127" s="374"/>
    </row>
    <row r="128" ht="15.75" customHeight="1">
      <c r="A128" s="357"/>
      <c r="B128" s="391"/>
      <c r="C128" s="391"/>
      <c r="D128" s="360"/>
      <c r="E128" s="391"/>
      <c r="F128" s="406"/>
      <c r="G128" s="407"/>
      <c r="H128" s="384"/>
      <c r="I128" s="376"/>
      <c r="J128" s="381"/>
      <c r="K128" s="371"/>
      <c r="L128" s="378"/>
      <c r="M128" s="372"/>
      <c r="N128" s="372"/>
      <c r="O128" s="373"/>
      <c r="P128" s="374"/>
      <c r="Q128" s="374"/>
      <c r="R128" s="374"/>
      <c r="S128" s="374"/>
      <c r="T128" s="374"/>
      <c r="U128" s="374"/>
      <c r="V128" s="374"/>
      <c r="W128" s="374"/>
      <c r="X128" s="374"/>
      <c r="Y128" s="374"/>
      <c r="Z128" s="374"/>
      <c r="AA128" s="374"/>
      <c r="AB128" s="374"/>
      <c r="AC128" s="374"/>
      <c r="AD128" s="374"/>
      <c r="AE128" s="374"/>
      <c r="AF128" s="374"/>
      <c r="AG128" s="374"/>
      <c r="AH128" s="374"/>
      <c r="AI128" s="374"/>
      <c r="AJ128" s="374"/>
      <c r="AK128" s="374"/>
      <c r="AL128" s="374"/>
      <c r="AM128" s="374"/>
      <c r="AN128" s="374"/>
      <c r="AO128" s="374"/>
      <c r="AP128" s="374"/>
      <c r="AQ128" s="374"/>
      <c r="AR128" s="374"/>
      <c r="AS128" s="374"/>
      <c r="AT128" s="374"/>
    </row>
    <row r="129" ht="15.75" customHeight="1">
      <c r="A129" s="357"/>
      <c r="B129" s="391"/>
      <c r="C129" s="391"/>
      <c r="D129" s="360"/>
      <c r="E129" s="391"/>
      <c r="F129" s="406"/>
      <c r="G129" s="407"/>
      <c r="H129" s="384"/>
      <c r="I129" s="376"/>
      <c r="J129" s="381"/>
      <c r="K129" s="371"/>
      <c r="L129" s="378"/>
      <c r="M129" s="372"/>
      <c r="N129" s="372"/>
      <c r="O129" s="373"/>
      <c r="P129" s="374"/>
      <c r="Q129" s="374"/>
      <c r="R129" s="374"/>
      <c r="S129" s="374"/>
      <c r="T129" s="374"/>
      <c r="U129" s="374"/>
      <c r="V129" s="374"/>
      <c r="W129" s="374"/>
      <c r="X129" s="374"/>
      <c r="Y129" s="374"/>
      <c r="Z129" s="374"/>
      <c r="AA129" s="374"/>
      <c r="AB129" s="374"/>
      <c r="AC129" s="374"/>
      <c r="AD129" s="374"/>
      <c r="AE129" s="374"/>
      <c r="AF129" s="374"/>
      <c r="AG129" s="374"/>
      <c r="AH129" s="374"/>
      <c r="AI129" s="374"/>
      <c r="AJ129" s="374"/>
      <c r="AK129" s="374"/>
      <c r="AL129" s="374"/>
      <c r="AM129" s="374"/>
      <c r="AN129" s="374"/>
      <c r="AO129" s="374"/>
      <c r="AP129" s="374"/>
      <c r="AQ129" s="374"/>
      <c r="AR129" s="374"/>
      <c r="AS129" s="374"/>
      <c r="AT129" s="374"/>
    </row>
    <row r="130" ht="15.75" customHeight="1">
      <c r="A130" s="357"/>
      <c r="B130" s="391"/>
      <c r="C130" s="391"/>
      <c r="D130" s="360"/>
      <c r="E130" s="391"/>
      <c r="F130" s="406"/>
      <c r="G130" s="407"/>
      <c r="H130" s="384"/>
      <c r="I130" s="376"/>
      <c r="J130" s="381"/>
      <c r="K130" s="371"/>
      <c r="L130" s="378"/>
      <c r="M130" s="372"/>
      <c r="N130" s="372"/>
      <c r="O130" s="373"/>
      <c r="P130" s="374"/>
      <c r="Q130" s="374"/>
      <c r="R130" s="374"/>
      <c r="S130" s="374"/>
      <c r="T130" s="374"/>
      <c r="U130" s="374"/>
      <c r="V130" s="374"/>
      <c r="W130" s="374"/>
      <c r="X130" s="374"/>
      <c r="Y130" s="374"/>
      <c r="Z130" s="374"/>
      <c r="AA130" s="374"/>
      <c r="AB130" s="374"/>
      <c r="AC130" s="374"/>
      <c r="AD130" s="374"/>
      <c r="AE130" s="374"/>
      <c r="AF130" s="374"/>
      <c r="AG130" s="374"/>
      <c r="AH130" s="374"/>
      <c r="AI130" s="374"/>
      <c r="AJ130" s="374"/>
      <c r="AK130" s="374"/>
      <c r="AL130" s="374"/>
      <c r="AM130" s="374"/>
      <c r="AN130" s="374"/>
      <c r="AO130" s="374"/>
      <c r="AP130" s="374"/>
      <c r="AQ130" s="374"/>
      <c r="AR130" s="374"/>
      <c r="AS130" s="374"/>
      <c r="AT130" s="374"/>
    </row>
    <row r="131" ht="15.75" customHeight="1">
      <c r="A131" s="357"/>
      <c r="B131" s="391"/>
      <c r="C131" s="391"/>
      <c r="D131" s="360"/>
      <c r="E131" s="391"/>
      <c r="F131" s="406"/>
      <c r="G131" s="407"/>
      <c r="H131" s="384"/>
      <c r="I131" s="376"/>
      <c r="J131" s="381"/>
      <c r="K131" s="371"/>
      <c r="L131" s="378"/>
      <c r="M131" s="372"/>
      <c r="N131" s="372"/>
      <c r="O131" s="373"/>
      <c r="P131" s="374"/>
      <c r="Q131" s="374"/>
      <c r="R131" s="374"/>
      <c r="S131" s="374"/>
      <c r="T131" s="374"/>
      <c r="U131" s="374"/>
      <c r="V131" s="374"/>
      <c r="W131" s="374"/>
      <c r="X131" s="374"/>
      <c r="Y131" s="374"/>
      <c r="Z131" s="374"/>
      <c r="AA131" s="374"/>
      <c r="AB131" s="374"/>
      <c r="AC131" s="374"/>
      <c r="AD131" s="374"/>
      <c r="AE131" s="374"/>
      <c r="AF131" s="374"/>
      <c r="AG131" s="374"/>
      <c r="AH131" s="374"/>
      <c r="AI131" s="374"/>
      <c r="AJ131" s="374"/>
      <c r="AK131" s="374"/>
      <c r="AL131" s="374"/>
      <c r="AM131" s="374"/>
      <c r="AN131" s="374"/>
      <c r="AO131" s="374"/>
      <c r="AP131" s="374"/>
      <c r="AQ131" s="374"/>
      <c r="AR131" s="374"/>
      <c r="AS131" s="374"/>
      <c r="AT131" s="374"/>
    </row>
    <row r="132" ht="15.75" customHeight="1">
      <c r="A132" s="357"/>
      <c r="B132" s="391"/>
      <c r="C132" s="391"/>
      <c r="D132" s="360"/>
      <c r="E132" s="391"/>
      <c r="F132" s="406"/>
      <c r="G132" s="407"/>
      <c r="H132" s="384"/>
      <c r="I132" s="376"/>
      <c r="J132" s="381"/>
      <c r="K132" s="371"/>
      <c r="L132" s="378"/>
      <c r="M132" s="372"/>
      <c r="N132" s="372"/>
      <c r="O132" s="373"/>
      <c r="P132" s="374"/>
      <c r="Q132" s="374"/>
      <c r="R132" s="374"/>
      <c r="S132" s="374"/>
      <c r="T132" s="374"/>
      <c r="U132" s="374"/>
      <c r="V132" s="374"/>
      <c r="W132" s="374"/>
      <c r="X132" s="374"/>
      <c r="Y132" s="374"/>
      <c r="Z132" s="374"/>
      <c r="AA132" s="374"/>
      <c r="AB132" s="374"/>
      <c r="AC132" s="374"/>
      <c r="AD132" s="374"/>
      <c r="AE132" s="374"/>
      <c r="AF132" s="374"/>
      <c r="AG132" s="374"/>
      <c r="AH132" s="374"/>
      <c r="AI132" s="374"/>
      <c r="AJ132" s="374"/>
      <c r="AK132" s="374"/>
      <c r="AL132" s="374"/>
      <c r="AM132" s="374"/>
      <c r="AN132" s="374"/>
      <c r="AO132" s="374"/>
      <c r="AP132" s="374"/>
      <c r="AQ132" s="374"/>
      <c r="AR132" s="374"/>
      <c r="AS132" s="374"/>
      <c r="AT132" s="374"/>
    </row>
    <row r="133" ht="15.75" customHeight="1">
      <c r="A133" s="357"/>
      <c r="B133" s="391"/>
      <c r="C133" s="391"/>
      <c r="D133" s="360"/>
      <c r="E133" s="391"/>
      <c r="F133" s="406"/>
      <c r="G133" s="407"/>
      <c r="H133" s="384"/>
      <c r="I133" s="376"/>
      <c r="J133" s="381"/>
      <c r="K133" s="371"/>
      <c r="L133" s="378"/>
      <c r="M133" s="372"/>
      <c r="N133" s="372"/>
      <c r="O133" s="373"/>
      <c r="P133" s="374"/>
      <c r="Q133" s="374"/>
      <c r="R133" s="374"/>
      <c r="S133" s="374"/>
      <c r="T133" s="374"/>
      <c r="U133" s="374"/>
      <c r="V133" s="374"/>
      <c r="W133" s="374"/>
      <c r="X133" s="374"/>
      <c r="Y133" s="374"/>
      <c r="Z133" s="374"/>
      <c r="AA133" s="374"/>
      <c r="AB133" s="374"/>
      <c r="AC133" s="374"/>
      <c r="AD133" s="374"/>
      <c r="AE133" s="374"/>
      <c r="AF133" s="374"/>
      <c r="AG133" s="374"/>
      <c r="AH133" s="374"/>
      <c r="AI133" s="374"/>
      <c r="AJ133" s="374"/>
      <c r="AK133" s="374"/>
      <c r="AL133" s="374"/>
      <c r="AM133" s="374"/>
      <c r="AN133" s="374"/>
      <c r="AO133" s="374"/>
      <c r="AP133" s="374"/>
      <c r="AQ133" s="374"/>
      <c r="AR133" s="374"/>
      <c r="AS133" s="374"/>
      <c r="AT133" s="374"/>
    </row>
    <row r="134" ht="15.75" customHeight="1">
      <c r="A134" s="357"/>
      <c r="B134" s="391"/>
      <c r="C134" s="391"/>
      <c r="D134" s="360"/>
      <c r="E134" s="391"/>
      <c r="F134" s="406"/>
      <c r="G134" s="407"/>
      <c r="H134" s="384"/>
      <c r="I134" s="376"/>
      <c r="J134" s="381"/>
      <c r="K134" s="371"/>
      <c r="L134" s="378"/>
      <c r="M134" s="372"/>
      <c r="N134" s="372"/>
      <c r="O134" s="373"/>
      <c r="P134" s="374"/>
      <c r="Q134" s="374"/>
      <c r="R134" s="374"/>
      <c r="S134" s="374"/>
      <c r="T134" s="374"/>
      <c r="U134" s="374"/>
      <c r="V134" s="374"/>
      <c r="W134" s="374"/>
      <c r="X134" s="374"/>
      <c r="Y134" s="374"/>
      <c r="Z134" s="374"/>
      <c r="AA134" s="374"/>
      <c r="AB134" s="374"/>
      <c r="AC134" s="374"/>
      <c r="AD134" s="374"/>
      <c r="AE134" s="374"/>
      <c r="AF134" s="374"/>
      <c r="AG134" s="374"/>
      <c r="AH134" s="374"/>
      <c r="AI134" s="374"/>
      <c r="AJ134" s="374"/>
      <c r="AK134" s="374"/>
      <c r="AL134" s="374"/>
      <c r="AM134" s="374"/>
      <c r="AN134" s="374"/>
      <c r="AO134" s="374"/>
      <c r="AP134" s="374"/>
      <c r="AQ134" s="374"/>
      <c r="AR134" s="374"/>
      <c r="AS134" s="374"/>
      <c r="AT134" s="374"/>
    </row>
    <row r="135" ht="15.75" customHeight="1">
      <c r="A135" s="357"/>
      <c r="B135" s="391"/>
      <c r="C135" s="391"/>
      <c r="D135" s="360"/>
      <c r="E135" s="391"/>
      <c r="F135" s="406"/>
      <c r="G135" s="407"/>
      <c r="H135" s="384"/>
      <c r="I135" s="381"/>
      <c r="J135" s="381"/>
      <c r="K135" s="371"/>
      <c r="L135" s="378"/>
      <c r="M135" s="372"/>
      <c r="N135" s="372"/>
      <c r="O135" s="373"/>
      <c r="P135" s="374"/>
      <c r="Q135" s="374"/>
      <c r="R135" s="374"/>
      <c r="S135" s="374"/>
      <c r="T135" s="374"/>
      <c r="U135" s="374"/>
      <c r="V135" s="374"/>
      <c r="W135" s="374"/>
      <c r="X135" s="374"/>
      <c r="Y135" s="374"/>
      <c r="Z135" s="374"/>
      <c r="AA135" s="374"/>
      <c r="AB135" s="374"/>
      <c r="AC135" s="374"/>
      <c r="AD135" s="374"/>
      <c r="AE135" s="374"/>
      <c r="AF135" s="374"/>
      <c r="AG135" s="374"/>
      <c r="AH135" s="374"/>
      <c r="AI135" s="374"/>
      <c r="AJ135" s="374"/>
      <c r="AK135" s="374"/>
      <c r="AL135" s="374"/>
      <c r="AM135" s="374"/>
      <c r="AN135" s="374"/>
      <c r="AO135" s="374"/>
      <c r="AP135" s="374"/>
      <c r="AQ135" s="374"/>
      <c r="AR135" s="374"/>
      <c r="AS135" s="374"/>
      <c r="AT135" s="374"/>
    </row>
    <row r="136" ht="15.75" customHeight="1">
      <c r="A136" s="357"/>
      <c r="B136" s="391"/>
      <c r="C136" s="391"/>
      <c r="D136" s="360"/>
      <c r="E136" s="391"/>
      <c r="F136" s="406"/>
      <c r="G136" s="407"/>
      <c r="H136" s="384"/>
      <c r="I136" s="381"/>
      <c r="J136" s="381"/>
      <c r="K136" s="371"/>
      <c r="L136" s="378"/>
      <c r="M136" s="372"/>
      <c r="N136" s="372"/>
      <c r="O136" s="373"/>
      <c r="P136" s="374"/>
      <c r="Q136" s="374"/>
      <c r="R136" s="374"/>
      <c r="S136" s="374"/>
      <c r="T136" s="374"/>
      <c r="U136" s="374"/>
      <c r="V136" s="374"/>
      <c r="W136" s="374"/>
      <c r="X136" s="374"/>
      <c r="Y136" s="374"/>
      <c r="Z136" s="374"/>
      <c r="AA136" s="374"/>
      <c r="AB136" s="374"/>
      <c r="AC136" s="374"/>
      <c r="AD136" s="374"/>
      <c r="AE136" s="374"/>
      <c r="AF136" s="374"/>
      <c r="AG136" s="374"/>
      <c r="AH136" s="374"/>
      <c r="AI136" s="374"/>
      <c r="AJ136" s="374"/>
      <c r="AK136" s="374"/>
      <c r="AL136" s="374"/>
      <c r="AM136" s="374"/>
      <c r="AN136" s="374"/>
      <c r="AO136" s="374"/>
      <c r="AP136" s="374"/>
      <c r="AQ136" s="374"/>
      <c r="AR136" s="374"/>
      <c r="AS136" s="374"/>
      <c r="AT136" s="374"/>
    </row>
    <row r="137" ht="15.75" customHeight="1">
      <c r="A137" s="357"/>
      <c r="B137" s="391"/>
      <c r="C137" s="391"/>
      <c r="D137" s="360"/>
      <c r="E137" s="391"/>
      <c r="F137" s="406"/>
      <c r="G137" s="407"/>
      <c r="H137" s="384"/>
      <c r="I137" s="381"/>
      <c r="J137" s="381"/>
      <c r="K137" s="371"/>
      <c r="L137" s="378"/>
      <c r="M137" s="372"/>
      <c r="N137" s="372"/>
      <c r="O137" s="373"/>
      <c r="P137" s="374"/>
      <c r="Q137" s="374"/>
      <c r="R137" s="374"/>
      <c r="S137" s="374"/>
      <c r="T137" s="374"/>
      <c r="U137" s="374"/>
      <c r="V137" s="374"/>
      <c r="W137" s="374"/>
      <c r="X137" s="374"/>
      <c r="Y137" s="374"/>
      <c r="Z137" s="374"/>
      <c r="AA137" s="374"/>
      <c r="AB137" s="374"/>
      <c r="AC137" s="374"/>
      <c r="AD137" s="374"/>
      <c r="AE137" s="374"/>
      <c r="AF137" s="374"/>
      <c r="AG137" s="374"/>
      <c r="AH137" s="374"/>
      <c r="AI137" s="374"/>
      <c r="AJ137" s="374"/>
      <c r="AK137" s="374"/>
      <c r="AL137" s="374"/>
      <c r="AM137" s="374"/>
      <c r="AN137" s="374"/>
      <c r="AO137" s="374"/>
      <c r="AP137" s="374"/>
      <c r="AQ137" s="374"/>
      <c r="AR137" s="374"/>
      <c r="AS137" s="374"/>
      <c r="AT137" s="374"/>
    </row>
    <row r="138" ht="15.75" customHeight="1">
      <c r="A138" s="357"/>
      <c r="B138" s="391"/>
      <c r="C138" s="391"/>
      <c r="D138" s="360"/>
      <c r="E138" s="391"/>
      <c r="F138" s="406"/>
      <c r="G138" s="407"/>
      <c r="H138" s="384"/>
      <c r="I138" s="381"/>
      <c r="J138" s="381"/>
      <c r="K138" s="371"/>
      <c r="L138" s="378"/>
      <c r="M138" s="372"/>
      <c r="N138" s="372"/>
      <c r="O138" s="373"/>
      <c r="P138" s="374"/>
      <c r="Q138" s="374"/>
      <c r="R138" s="374"/>
      <c r="S138" s="374"/>
      <c r="T138" s="374"/>
      <c r="U138" s="374"/>
      <c r="V138" s="374"/>
      <c r="W138" s="374"/>
      <c r="X138" s="374"/>
      <c r="Y138" s="374"/>
      <c r="Z138" s="374"/>
      <c r="AA138" s="374"/>
      <c r="AB138" s="374"/>
      <c r="AC138" s="374"/>
      <c r="AD138" s="374"/>
      <c r="AE138" s="374"/>
      <c r="AF138" s="374"/>
      <c r="AG138" s="374"/>
      <c r="AH138" s="374"/>
      <c r="AI138" s="374"/>
      <c r="AJ138" s="374"/>
      <c r="AK138" s="374"/>
      <c r="AL138" s="374"/>
      <c r="AM138" s="374"/>
      <c r="AN138" s="374"/>
      <c r="AO138" s="374"/>
      <c r="AP138" s="374"/>
      <c r="AQ138" s="374"/>
      <c r="AR138" s="374"/>
      <c r="AS138" s="374"/>
      <c r="AT138" s="374"/>
    </row>
    <row r="139" ht="15.75" customHeight="1">
      <c r="A139" s="357"/>
      <c r="B139" s="391"/>
      <c r="C139" s="391"/>
      <c r="D139" s="360"/>
      <c r="E139" s="391"/>
      <c r="F139" s="406"/>
      <c r="G139" s="407"/>
      <c r="H139" s="384"/>
      <c r="I139" s="381"/>
      <c r="J139" s="381"/>
      <c r="K139" s="371"/>
      <c r="L139" s="378"/>
      <c r="M139" s="372"/>
      <c r="N139" s="372"/>
      <c r="O139" s="373"/>
      <c r="P139" s="374"/>
      <c r="Q139" s="374"/>
      <c r="R139" s="374"/>
      <c r="S139" s="374"/>
      <c r="T139" s="374"/>
      <c r="U139" s="374"/>
      <c r="V139" s="374"/>
      <c r="W139" s="374"/>
      <c r="X139" s="374"/>
      <c r="Y139" s="374"/>
      <c r="Z139" s="374"/>
      <c r="AA139" s="374"/>
      <c r="AB139" s="374"/>
      <c r="AC139" s="374"/>
      <c r="AD139" s="374"/>
      <c r="AE139" s="374"/>
      <c r="AF139" s="374"/>
      <c r="AG139" s="374"/>
      <c r="AH139" s="374"/>
      <c r="AI139" s="374"/>
      <c r="AJ139" s="374"/>
      <c r="AK139" s="374"/>
      <c r="AL139" s="374"/>
      <c r="AM139" s="374"/>
      <c r="AN139" s="374"/>
      <c r="AO139" s="374"/>
      <c r="AP139" s="374"/>
      <c r="AQ139" s="374"/>
      <c r="AR139" s="374"/>
      <c r="AS139" s="374"/>
      <c r="AT139" s="374"/>
    </row>
    <row r="140" ht="15.75" customHeight="1">
      <c r="A140" s="357"/>
      <c r="B140" s="391"/>
      <c r="C140" s="391"/>
      <c r="D140" s="360"/>
      <c r="E140" s="391"/>
      <c r="F140" s="406"/>
      <c r="G140" s="407"/>
      <c r="H140" s="384"/>
      <c r="I140" s="381"/>
      <c r="J140" s="381"/>
      <c r="K140" s="371"/>
      <c r="L140" s="378"/>
      <c r="M140" s="372"/>
      <c r="N140" s="372"/>
      <c r="O140" s="373"/>
      <c r="P140" s="374"/>
      <c r="Q140" s="374"/>
      <c r="R140" s="374"/>
      <c r="S140" s="374"/>
      <c r="T140" s="374"/>
      <c r="U140" s="374"/>
      <c r="V140" s="374"/>
      <c r="W140" s="374"/>
      <c r="X140" s="374"/>
      <c r="Y140" s="374"/>
      <c r="Z140" s="374"/>
      <c r="AA140" s="374"/>
      <c r="AB140" s="374"/>
      <c r="AC140" s="374"/>
      <c r="AD140" s="374"/>
      <c r="AE140" s="374"/>
      <c r="AF140" s="374"/>
      <c r="AG140" s="374"/>
      <c r="AH140" s="374"/>
      <c r="AI140" s="374"/>
      <c r="AJ140" s="374"/>
      <c r="AK140" s="374"/>
      <c r="AL140" s="374"/>
      <c r="AM140" s="374"/>
      <c r="AN140" s="374"/>
      <c r="AO140" s="374"/>
      <c r="AP140" s="374"/>
      <c r="AQ140" s="374"/>
      <c r="AR140" s="374"/>
      <c r="AS140" s="374"/>
      <c r="AT140" s="374"/>
    </row>
    <row r="141" ht="15.75" customHeight="1">
      <c r="A141" s="382"/>
      <c r="B141" s="97"/>
      <c r="C141" s="43"/>
      <c r="D141" s="376"/>
      <c r="E141" s="383"/>
      <c r="F141" s="384"/>
      <c r="G141" s="384"/>
      <c r="H141" s="384"/>
      <c r="I141" s="381"/>
      <c r="J141" s="381"/>
      <c r="K141" s="378"/>
      <c r="L141" s="378"/>
      <c r="M141" s="372"/>
      <c r="N141" s="372"/>
      <c r="O141" s="372"/>
      <c r="P141" s="374"/>
      <c r="Q141" s="374"/>
      <c r="R141" s="374"/>
      <c r="S141" s="374"/>
      <c r="T141" s="374"/>
      <c r="U141" s="374"/>
      <c r="V141" s="374"/>
      <c r="W141" s="374"/>
      <c r="X141" s="374"/>
      <c r="Y141" s="374"/>
      <c r="Z141" s="374"/>
      <c r="AA141" s="374"/>
      <c r="AB141" s="374"/>
      <c r="AC141" s="374"/>
      <c r="AD141" s="374"/>
      <c r="AE141" s="374"/>
      <c r="AF141" s="374"/>
      <c r="AG141" s="374"/>
      <c r="AH141" s="374"/>
      <c r="AI141" s="374"/>
      <c r="AJ141" s="374"/>
      <c r="AK141" s="374"/>
      <c r="AL141" s="374"/>
      <c r="AM141" s="374"/>
      <c r="AN141" s="374"/>
      <c r="AO141" s="374"/>
      <c r="AP141" s="374"/>
      <c r="AQ141" s="374"/>
      <c r="AR141" s="374"/>
      <c r="AS141" s="374"/>
      <c r="AT141" s="374"/>
    </row>
    <row r="142" ht="15.75" customHeight="1">
      <c r="A142" s="357"/>
      <c r="B142" s="391"/>
      <c r="C142" s="391"/>
      <c r="D142" s="360"/>
      <c r="E142" s="391"/>
      <c r="F142" s="406"/>
      <c r="G142" s="407"/>
      <c r="H142" s="384"/>
      <c r="I142" s="381"/>
      <c r="J142" s="381"/>
      <c r="K142" s="371"/>
      <c r="L142" s="378"/>
      <c r="M142" s="372"/>
      <c r="N142" s="372"/>
      <c r="O142" s="373"/>
      <c r="P142" s="374"/>
      <c r="Q142" s="374"/>
      <c r="R142" s="374"/>
      <c r="S142" s="374"/>
      <c r="T142" s="374"/>
      <c r="U142" s="374"/>
      <c r="V142" s="374"/>
      <c r="W142" s="374"/>
      <c r="X142" s="374"/>
      <c r="Y142" s="374"/>
      <c r="Z142" s="374"/>
      <c r="AA142" s="374"/>
      <c r="AB142" s="374"/>
      <c r="AC142" s="374"/>
      <c r="AD142" s="374"/>
      <c r="AE142" s="374"/>
      <c r="AF142" s="374"/>
      <c r="AG142" s="374"/>
      <c r="AH142" s="374"/>
      <c r="AI142" s="374"/>
      <c r="AJ142" s="374"/>
      <c r="AK142" s="374"/>
      <c r="AL142" s="374"/>
      <c r="AM142" s="374"/>
      <c r="AN142" s="374"/>
      <c r="AO142" s="374"/>
      <c r="AP142" s="374"/>
      <c r="AQ142" s="374"/>
      <c r="AR142" s="374"/>
      <c r="AS142" s="374"/>
      <c r="AT142" s="374"/>
    </row>
    <row r="143" ht="15.75" customHeight="1">
      <c r="A143" s="357"/>
      <c r="B143" s="391"/>
      <c r="C143" s="391"/>
      <c r="D143" s="360"/>
      <c r="E143" s="391"/>
      <c r="F143" s="406"/>
      <c r="G143" s="407"/>
      <c r="H143" s="384"/>
      <c r="I143" s="381"/>
      <c r="J143" s="381"/>
      <c r="K143" s="371"/>
      <c r="L143" s="378"/>
      <c r="M143" s="372"/>
      <c r="N143" s="372"/>
      <c r="O143" s="373"/>
      <c r="P143" s="374"/>
      <c r="Q143" s="374"/>
      <c r="R143" s="374"/>
      <c r="S143" s="374"/>
      <c r="T143" s="374"/>
      <c r="U143" s="374"/>
      <c r="V143" s="374"/>
      <c r="W143" s="374"/>
      <c r="X143" s="374"/>
      <c r="Y143" s="374"/>
      <c r="Z143" s="374"/>
      <c r="AA143" s="374"/>
      <c r="AB143" s="374"/>
      <c r="AC143" s="374"/>
      <c r="AD143" s="374"/>
      <c r="AE143" s="374"/>
      <c r="AF143" s="374"/>
      <c r="AG143" s="374"/>
      <c r="AH143" s="374"/>
      <c r="AI143" s="374"/>
      <c r="AJ143" s="374"/>
      <c r="AK143" s="374"/>
      <c r="AL143" s="374"/>
      <c r="AM143" s="374"/>
      <c r="AN143" s="374"/>
      <c r="AO143" s="374"/>
      <c r="AP143" s="374"/>
      <c r="AQ143" s="374"/>
      <c r="AR143" s="374"/>
      <c r="AS143" s="374"/>
      <c r="AT143" s="374"/>
    </row>
    <row r="144" ht="15.75" customHeight="1">
      <c r="A144" s="357"/>
      <c r="B144" s="391"/>
      <c r="C144" s="538"/>
      <c r="D144" s="360"/>
      <c r="E144" s="391"/>
      <c r="F144" s="406"/>
      <c r="G144" s="407"/>
      <c r="H144" s="384"/>
      <c r="I144" s="381"/>
      <c r="J144" s="381"/>
      <c r="K144" s="371"/>
      <c r="L144" s="378"/>
      <c r="M144" s="372"/>
      <c r="N144" s="372"/>
      <c r="O144" s="373"/>
      <c r="P144" s="374"/>
      <c r="Q144" s="374"/>
      <c r="R144" s="374"/>
      <c r="S144" s="374"/>
      <c r="T144" s="374"/>
      <c r="U144" s="374"/>
      <c r="V144" s="374"/>
      <c r="W144" s="374"/>
      <c r="X144" s="374"/>
      <c r="Y144" s="374"/>
      <c r="Z144" s="374"/>
      <c r="AA144" s="374"/>
      <c r="AB144" s="374"/>
      <c r="AC144" s="374"/>
      <c r="AD144" s="374"/>
      <c r="AE144" s="374"/>
      <c r="AF144" s="374"/>
      <c r="AG144" s="374"/>
      <c r="AH144" s="374"/>
      <c r="AI144" s="374"/>
      <c r="AJ144" s="374"/>
      <c r="AK144" s="374"/>
      <c r="AL144" s="374"/>
      <c r="AM144" s="374"/>
      <c r="AN144" s="374"/>
      <c r="AO144" s="374"/>
      <c r="AP144" s="374"/>
      <c r="AQ144" s="374"/>
      <c r="AR144" s="374"/>
      <c r="AS144" s="374"/>
      <c r="AT144" s="374"/>
    </row>
    <row r="145" ht="15.75" customHeight="1">
      <c r="A145" s="357"/>
      <c r="B145" s="391"/>
      <c r="C145" s="538"/>
      <c r="D145" s="360"/>
      <c r="E145" s="391"/>
      <c r="F145" s="406"/>
      <c r="G145" s="407"/>
      <c r="H145" s="384"/>
      <c r="I145" s="381"/>
      <c r="J145" s="381"/>
      <c r="K145" s="371"/>
      <c r="L145" s="378"/>
      <c r="M145" s="372"/>
      <c r="N145" s="372"/>
      <c r="O145" s="373"/>
      <c r="P145" s="374"/>
      <c r="Q145" s="374"/>
      <c r="R145" s="374"/>
      <c r="S145" s="374"/>
      <c r="T145" s="374"/>
      <c r="U145" s="374"/>
      <c r="V145" s="374"/>
      <c r="W145" s="374"/>
      <c r="X145" s="374"/>
      <c r="Y145" s="374"/>
      <c r="Z145" s="374"/>
      <c r="AA145" s="374"/>
      <c r="AB145" s="374"/>
      <c r="AC145" s="374"/>
      <c r="AD145" s="374"/>
      <c r="AE145" s="374"/>
      <c r="AF145" s="374"/>
      <c r="AG145" s="374"/>
      <c r="AH145" s="374"/>
      <c r="AI145" s="374"/>
      <c r="AJ145" s="374"/>
      <c r="AK145" s="374"/>
      <c r="AL145" s="374"/>
      <c r="AM145" s="374"/>
      <c r="AN145" s="374"/>
      <c r="AO145" s="374"/>
      <c r="AP145" s="374"/>
      <c r="AQ145" s="374"/>
      <c r="AR145" s="374"/>
      <c r="AS145" s="374"/>
      <c r="AT145" s="374"/>
    </row>
    <row r="146" ht="15.75" customHeight="1">
      <c r="A146" s="357"/>
      <c r="B146" s="391"/>
      <c r="C146" s="538"/>
      <c r="D146" s="360"/>
      <c r="E146" s="391"/>
      <c r="F146" s="406"/>
      <c r="G146" s="407"/>
      <c r="H146" s="384"/>
      <c r="I146" s="381"/>
      <c r="J146" s="381"/>
      <c r="K146" s="371"/>
      <c r="L146" s="378"/>
      <c r="M146" s="372"/>
      <c r="N146" s="372"/>
      <c r="O146" s="373"/>
      <c r="P146" s="374"/>
      <c r="Q146" s="374"/>
      <c r="R146" s="374"/>
      <c r="S146" s="374"/>
      <c r="T146" s="374"/>
      <c r="U146" s="374"/>
      <c r="V146" s="374"/>
      <c r="W146" s="374"/>
      <c r="X146" s="374"/>
      <c r="Y146" s="374"/>
      <c r="Z146" s="374"/>
      <c r="AA146" s="374"/>
      <c r="AB146" s="374"/>
      <c r="AC146" s="374"/>
      <c r="AD146" s="374"/>
      <c r="AE146" s="374"/>
      <c r="AF146" s="374"/>
      <c r="AG146" s="374"/>
      <c r="AH146" s="374"/>
      <c r="AI146" s="374"/>
      <c r="AJ146" s="374"/>
      <c r="AK146" s="374"/>
      <c r="AL146" s="374"/>
      <c r="AM146" s="374"/>
      <c r="AN146" s="374"/>
      <c r="AO146" s="374"/>
      <c r="AP146" s="374"/>
      <c r="AQ146" s="374"/>
      <c r="AR146" s="374"/>
      <c r="AS146" s="374"/>
      <c r="AT146" s="374"/>
    </row>
    <row r="147" ht="15.75" customHeight="1">
      <c r="A147" s="357"/>
      <c r="B147" s="391"/>
      <c r="C147" s="538"/>
      <c r="D147" s="360"/>
      <c r="E147" s="391"/>
      <c r="F147" s="406"/>
      <c r="G147" s="407"/>
      <c r="H147" s="384"/>
      <c r="I147" s="381"/>
      <c r="J147" s="381"/>
      <c r="K147" s="371"/>
      <c r="L147" s="378"/>
      <c r="M147" s="372"/>
      <c r="N147" s="372"/>
      <c r="O147" s="373"/>
      <c r="P147" s="374"/>
      <c r="Q147" s="374"/>
      <c r="R147" s="374"/>
      <c r="S147" s="374"/>
      <c r="T147" s="374"/>
      <c r="U147" s="374"/>
      <c r="V147" s="374"/>
      <c r="W147" s="374"/>
      <c r="X147" s="374"/>
      <c r="Y147" s="374"/>
      <c r="Z147" s="374"/>
      <c r="AA147" s="374"/>
      <c r="AB147" s="374"/>
      <c r="AC147" s="374"/>
      <c r="AD147" s="374"/>
      <c r="AE147" s="374"/>
      <c r="AF147" s="374"/>
      <c r="AG147" s="374"/>
      <c r="AH147" s="374"/>
      <c r="AI147" s="374"/>
      <c r="AJ147" s="374"/>
      <c r="AK147" s="374"/>
      <c r="AL147" s="374"/>
      <c r="AM147" s="374"/>
      <c r="AN147" s="374"/>
      <c r="AO147" s="374"/>
      <c r="AP147" s="374"/>
      <c r="AQ147" s="374"/>
      <c r="AR147" s="374"/>
      <c r="AS147" s="374"/>
      <c r="AT147" s="374"/>
    </row>
    <row r="148" ht="15.75" customHeight="1">
      <c r="A148" s="357"/>
      <c r="B148" s="391"/>
      <c r="C148" s="538"/>
      <c r="D148" s="360"/>
      <c r="E148" s="391"/>
      <c r="F148" s="406"/>
      <c r="G148" s="407"/>
      <c r="H148" s="384"/>
      <c r="I148" s="381"/>
      <c r="J148" s="381"/>
      <c r="K148" s="371"/>
      <c r="L148" s="378"/>
      <c r="M148" s="372"/>
      <c r="N148" s="372"/>
      <c r="O148" s="373"/>
      <c r="P148" s="374"/>
      <c r="Q148" s="374"/>
      <c r="R148" s="374"/>
      <c r="S148" s="374"/>
      <c r="T148" s="374"/>
      <c r="U148" s="374"/>
      <c r="V148" s="374"/>
      <c r="W148" s="374"/>
      <c r="X148" s="374"/>
      <c r="Y148" s="374"/>
      <c r="Z148" s="374"/>
      <c r="AA148" s="374"/>
      <c r="AB148" s="374"/>
      <c r="AC148" s="374"/>
      <c r="AD148" s="374"/>
      <c r="AE148" s="374"/>
      <c r="AF148" s="374"/>
      <c r="AG148" s="374"/>
      <c r="AH148" s="374"/>
      <c r="AI148" s="374"/>
      <c r="AJ148" s="374"/>
      <c r="AK148" s="374"/>
      <c r="AL148" s="374"/>
      <c r="AM148" s="374"/>
      <c r="AN148" s="374"/>
      <c r="AO148" s="374"/>
      <c r="AP148" s="374"/>
      <c r="AQ148" s="374"/>
      <c r="AR148" s="374"/>
      <c r="AS148" s="374"/>
      <c r="AT148" s="374"/>
    </row>
    <row r="149" ht="15.75" customHeight="1">
      <c r="A149" s="357"/>
      <c r="B149" s="391"/>
      <c r="C149" s="538"/>
      <c r="D149" s="360"/>
      <c r="E149" s="391"/>
      <c r="F149" s="406"/>
      <c r="G149" s="407"/>
      <c r="H149" s="384"/>
      <c r="I149" s="381"/>
      <c r="J149" s="381"/>
      <c r="K149" s="371"/>
      <c r="L149" s="378"/>
      <c r="M149" s="372"/>
      <c r="N149" s="372"/>
      <c r="O149" s="373"/>
      <c r="P149" s="374"/>
      <c r="Q149" s="374"/>
      <c r="R149" s="374"/>
      <c r="S149" s="374"/>
      <c r="T149" s="374"/>
      <c r="U149" s="374"/>
      <c r="V149" s="374"/>
      <c r="W149" s="374"/>
      <c r="X149" s="374"/>
      <c r="Y149" s="374"/>
      <c r="Z149" s="374"/>
      <c r="AA149" s="374"/>
      <c r="AB149" s="374"/>
      <c r="AC149" s="374"/>
      <c r="AD149" s="374"/>
      <c r="AE149" s="374"/>
      <c r="AF149" s="374"/>
      <c r="AG149" s="374"/>
      <c r="AH149" s="374"/>
      <c r="AI149" s="374"/>
      <c r="AJ149" s="374"/>
      <c r="AK149" s="374"/>
      <c r="AL149" s="374"/>
      <c r="AM149" s="374"/>
      <c r="AN149" s="374"/>
      <c r="AO149" s="374"/>
      <c r="AP149" s="374"/>
      <c r="AQ149" s="374"/>
      <c r="AR149" s="374"/>
      <c r="AS149" s="374"/>
      <c r="AT149" s="374"/>
    </row>
    <row r="150" ht="15.75" customHeight="1">
      <c r="A150" s="357"/>
      <c r="B150" s="391"/>
      <c r="C150" s="538"/>
      <c r="D150" s="360"/>
      <c r="E150" s="391"/>
      <c r="F150" s="408"/>
      <c r="G150" s="408"/>
      <c r="H150" s="384"/>
      <c r="I150" s="381"/>
      <c r="J150" s="381"/>
      <c r="K150" s="371"/>
      <c r="L150" s="378"/>
      <c r="M150" s="372"/>
      <c r="N150" s="372"/>
      <c r="O150" s="373"/>
      <c r="P150" s="374"/>
      <c r="Q150" s="374"/>
      <c r="R150" s="374"/>
      <c r="S150" s="374"/>
      <c r="T150" s="374"/>
      <c r="U150" s="374"/>
      <c r="V150" s="374"/>
      <c r="W150" s="374"/>
      <c r="X150" s="374"/>
      <c r="Y150" s="374"/>
      <c r="Z150" s="374"/>
      <c r="AA150" s="374"/>
      <c r="AB150" s="374"/>
      <c r="AC150" s="374"/>
      <c r="AD150" s="374"/>
      <c r="AE150" s="374"/>
      <c r="AF150" s="374"/>
      <c r="AG150" s="374"/>
      <c r="AH150" s="374"/>
      <c r="AI150" s="374"/>
      <c r="AJ150" s="374"/>
      <c r="AK150" s="374"/>
      <c r="AL150" s="374"/>
      <c r="AM150" s="374"/>
      <c r="AN150" s="374"/>
      <c r="AO150" s="374"/>
      <c r="AP150" s="374"/>
      <c r="AQ150" s="374"/>
      <c r="AR150" s="374"/>
      <c r="AS150" s="374"/>
      <c r="AT150" s="374"/>
    </row>
    <row r="151" ht="15.75" customHeight="1">
      <c r="A151" s="409"/>
      <c r="B151" s="274"/>
      <c r="C151" s="274"/>
      <c r="D151" s="343"/>
      <c r="E151" s="274"/>
      <c r="F151" s="157"/>
      <c r="G151" s="228"/>
      <c r="H151" s="384"/>
      <c r="I151" s="233"/>
      <c r="J151" s="233"/>
      <c r="K151" s="356"/>
      <c r="L151" s="70"/>
      <c r="M151" s="134"/>
      <c r="N151" s="134"/>
      <c r="O151" s="134"/>
      <c r="P151" s="134"/>
      <c r="Q151" s="134"/>
      <c r="R151" s="134"/>
      <c r="S151" s="134"/>
      <c r="T151" s="134"/>
      <c r="U151" s="134"/>
      <c r="V151" s="134"/>
      <c r="W151" s="134"/>
      <c r="X151" s="134"/>
      <c r="Y151" s="134"/>
      <c r="Z151" s="134"/>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row>
    <row r="152" ht="15.75" customHeight="1">
      <c r="A152" s="409"/>
      <c r="B152" s="274"/>
      <c r="C152" s="274"/>
      <c r="D152" s="343"/>
      <c r="E152" s="274"/>
      <c r="F152" s="157"/>
      <c r="G152" s="228"/>
      <c r="H152" s="384"/>
      <c r="I152" s="233"/>
      <c r="J152" s="233"/>
      <c r="K152" s="356"/>
      <c r="L152" s="70"/>
      <c r="M152" s="134"/>
      <c r="N152" s="134"/>
      <c r="O152" s="134"/>
      <c r="P152" s="134"/>
      <c r="Q152" s="134"/>
      <c r="R152" s="134"/>
      <c r="S152" s="134"/>
      <c r="T152" s="134"/>
      <c r="U152" s="134"/>
      <c r="V152" s="134"/>
      <c r="W152" s="134"/>
      <c r="X152" s="134"/>
      <c r="Y152" s="134"/>
      <c r="Z152" s="134"/>
      <c r="AA152" s="135"/>
      <c r="AB152" s="135"/>
      <c r="AC152" s="135"/>
      <c r="AD152" s="135"/>
      <c r="AE152" s="135"/>
      <c r="AF152" s="135"/>
      <c r="AG152" s="135"/>
      <c r="AH152" s="135"/>
      <c r="AI152" s="135"/>
      <c r="AJ152" s="135"/>
      <c r="AK152" s="135"/>
      <c r="AL152" s="135"/>
      <c r="AM152" s="135"/>
      <c r="AN152" s="135"/>
      <c r="AO152" s="135"/>
      <c r="AP152" s="135"/>
      <c r="AQ152" s="135"/>
      <c r="AR152" s="135"/>
      <c r="AS152" s="135"/>
      <c r="AT152" s="135"/>
    </row>
    <row r="153" ht="15.75" customHeight="1">
      <c r="A153" s="409"/>
      <c r="B153" s="274"/>
      <c r="C153" s="274"/>
      <c r="D153" s="343"/>
      <c r="E153" s="274"/>
      <c r="F153" s="157"/>
      <c r="G153" s="228"/>
      <c r="H153" s="384"/>
      <c r="I153" s="233"/>
      <c r="J153" s="233"/>
      <c r="K153" s="356"/>
      <c r="L153" s="70"/>
      <c r="M153" s="134"/>
      <c r="N153" s="134"/>
      <c r="O153" s="134"/>
      <c r="P153" s="134"/>
      <c r="Q153" s="134"/>
      <c r="R153" s="134"/>
      <c r="S153" s="134"/>
      <c r="T153" s="134"/>
      <c r="U153" s="134"/>
      <c r="V153" s="134"/>
      <c r="W153" s="134"/>
      <c r="X153" s="134"/>
      <c r="Y153" s="134"/>
      <c r="Z153" s="134"/>
      <c r="AA153" s="135"/>
      <c r="AB153" s="135"/>
      <c r="AC153" s="135"/>
      <c r="AD153" s="135"/>
      <c r="AE153" s="135"/>
      <c r="AF153" s="135"/>
      <c r="AG153" s="135"/>
      <c r="AH153" s="135"/>
      <c r="AI153" s="135"/>
      <c r="AJ153" s="135"/>
      <c r="AK153" s="135"/>
      <c r="AL153" s="135"/>
      <c r="AM153" s="135"/>
      <c r="AN153" s="135"/>
      <c r="AO153" s="135"/>
      <c r="AP153" s="135"/>
      <c r="AQ153" s="135"/>
      <c r="AR153" s="135"/>
      <c r="AS153" s="135"/>
      <c r="AT153" s="135"/>
    </row>
    <row r="154" ht="15.75" customHeight="1">
      <c r="A154" s="409"/>
      <c r="B154" s="274"/>
      <c r="C154" s="274"/>
      <c r="D154" s="343"/>
      <c r="E154" s="274"/>
      <c r="F154" s="157"/>
      <c r="G154" s="228"/>
      <c r="H154" s="384"/>
      <c r="I154" s="233"/>
      <c r="J154" s="292"/>
      <c r="K154" s="410"/>
      <c r="L154" s="115"/>
      <c r="M154" s="134"/>
      <c r="N154" s="134"/>
      <c r="O154" s="134"/>
      <c r="P154" s="134"/>
      <c r="Q154" s="134"/>
      <c r="R154" s="134"/>
      <c r="S154" s="134"/>
      <c r="T154" s="134"/>
      <c r="U154" s="134"/>
      <c r="V154" s="134"/>
      <c r="W154" s="134"/>
      <c r="X154" s="134"/>
      <c r="Y154" s="134"/>
      <c r="Z154" s="134"/>
      <c r="AA154" s="135"/>
      <c r="AB154" s="135"/>
      <c r="AC154" s="135"/>
      <c r="AD154" s="135"/>
      <c r="AE154" s="135"/>
      <c r="AF154" s="135"/>
      <c r="AG154" s="135"/>
      <c r="AH154" s="135"/>
      <c r="AI154" s="135"/>
      <c r="AJ154" s="135"/>
      <c r="AK154" s="135"/>
      <c r="AL154" s="135"/>
      <c r="AM154" s="135"/>
      <c r="AN154" s="135"/>
      <c r="AO154" s="135"/>
      <c r="AP154" s="135"/>
      <c r="AQ154" s="135"/>
      <c r="AR154" s="135"/>
      <c r="AS154" s="135"/>
      <c r="AT154" s="135"/>
    </row>
    <row r="155" ht="15.75" customHeight="1">
      <c r="A155" s="347"/>
      <c r="B155" s="411"/>
      <c r="C155" s="6"/>
      <c r="D155" s="412"/>
      <c r="E155" s="168"/>
      <c r="F155" s="171"/>
      <c r="G155" s="171"/>
      <c r="H155" s="171"/>
      <c r="I155" s="286"/>
      <c r="J155" s="413"/>
      <c r="K155" s="350"/>
      <c r="L155" s="350"/>
      <c r="M155" s="134"/>
      <c r="N155" s="134"/>
      <c r="O155" s="134"/>
      <c r="P155" s="134"/>
      <c r="Q155" s="134"/>
      <c r="R155" s="134"/>
      <c r="S155" s="134"/>
      <c r="T155" s="134"/>
      <c r="U155" s="134"/>
      <c r="V155" s="134"/>
      <c r="W155" s="134"/>
      <c r="X155" s="134"/>
      <c r="Y155" s="134"/>
      <c r="Z155" s="134"/>
      <c r="AA155" s="135"/>
      <c r="AB155" s="135"/>
      <c r="AC155" s="135"/>
      <c r="AD155" s="135"/>
      <c r="AE155" s="135"/>
      <c r="AF155" s="135"/>
      <c r="AG155" s="135"/>
      <c r="AH155" s="135"/>
      <c r="AI155" s="135"/>
      <c r="AJ155" s="135"/>
      <c r="AK155" s="135"/>
      <c r="AL155" s="135"/>
      <c r="AM155" s="135"/>
      <c r="AN155" s="135"/>
      <c r="AO155" s="135"/>
      <c r="AP155" s="135"/>
      <c r="AQ155" s="135"/>
      <c r="AR155" s="135"/>
      <c r="AS155" s="135"/>
      <c r="AT155" s="135"/>
    </row>
    <row r="156" ht="15.75" customHeight="1">
      <c r="A156" s="409"/>
      <c r="B156" s="274"/>
      <c r="C156" s="274"/>
      <c r="D156" s="343"/>
      <c r="E156" s="274"/>
      <c r="F156" s="157"/>
      <c r="G156" s="228"/>
      <c r="H156" s="343"/>
      <c r="I156" s="157"/>
      <c r="J156" s="233"/>
      <c r="K156" s="414"/>
      <c r="L156" s="70"/>
      <c r="M156" s="134"/>
      <c r="N156" s="134"/>
      <c r="O156" s="134"/>
      <c r="P156" s="134"/>
      <c r="Q156" s="134"/>
      <c r="R156" s="134"/>
      <c r="S156" s="134"/>
      <c r="T156" s="134"/>
      <c r="U156" s="134"/>
      <c r="V156" s="134"/>
      <c r="W156" s="134"/>
      <c r="X156" s="134"/>
      <c r="Y156" s="134"/>
      <c r="Z156" s="134"/>
      <c r="AA156" s="135"/>
      <c r="AB156" s="135"/>
      <c r="AC156" s="135"/>
      <c r="AD156" s="135"/>
      <c r="AE156" s="135"/>
      <c r="AF156" s="135"/>
      <c r="AG156" s="135"/>
      <c r="AH156" s="135"/>
      <c r="AI156" s="135"/>
      <c r="AJ156" s="135"/>
      <c r="AK156" s="135"/>
      <c r="AL156" s="135"/>
      <c r="AM156" s="135"/>
      <c r="AN156" s="135"/>
      <c r="AO156" s="135"/>
      <c r="AP156" s="135"/>
      <c r="AQ156" s="135"/>
      <c r="AR156" s="135"/>
      <c r="AS156" s="135"/>
      <c r="AT156" s="135"/>
    </row>
    <row r="157" ht="15.75" customHeight="1">
      <c r="A157" s="409"/>
      <c r="B157" s="274"/>
      <c r="C157" s="274"/>
      <c r="D157" s="343"/>
      <c r="E157" s="274"/>
      <c r="F157" s="157"/>
      <c r="G157" s="228"/>
      <c r="H157" s="343"/>
      <c r="I157" s="157"/>
      <c r="J157" s="233"/>
      <c r="K157" s="356"/>
      <c r="L157" s="70"/>
      <c r="M157" s="134"/>
      <c r="N157" s="134"/>
      <c r="O157" s="134"/>
      <c r="P157" s="134"/>
      <c r="Q157" s="134"/>
      <c r="R157" s="134"/>
      <c r="S157" s="134"/>
      <c r="T157" s="134"/>
      <c r="U157" s="134"/>
      <c r="V157" s="134"/>
      <c r="W157" s="134"/>
      <c r="X157" s="134"/>
      <c r="Y157" s="134"/>
      <c r="Z157" s="134"/>
      <c r="AA157" s="135"/>
      <c r="AB157" s="135"/>
      <c r="AC157" s="135"/>
      <c r="AD157" s="135"/>
      <c r="AE157" s="135"/>
      <c r="AF157" s="135"/>
      <c r="AG157" s="135"/>
      <c r="AH157" s="135"/>
      <c r="AI157" s="135"/>
      <c r="AJ157" s="135"/>
      <c r="AK157" s="135"/>
      <c r="AL157" s="135"/>
      <c r="AM157" s="135"/>
      <c r="AN157" s="135"/>
      <c r="AO157" s="135"/>
      <c r="AP157" s="135"/>
      <c r="AQ157" s="135"/>
      <c r="AR157" s="135"/>
      <c r="AS157" s="135"/>
      <c r="AT157" s="135"/>
    </row>
    <row r="158" ht="15.75" customHeight="1">
      <c r="A158" s="409"/>
      <c r="B158" s="274"/>
      <c r="C158" s="274"/>
      <c r="D158" s="343"/>
      <c r="E158" s="274"/>
      <c r="F158" s="157"/>
      <c r="G158" s="228"/>
      <c r="H158" s="343"/>
      <c r="I158" s="157"/>
      <c r="J158" s="233"/>
      <c r="K158" s="356"/>
      <c r="L158" s="70"/>
      <c r="M158" s="134"/>
      <c r="N158" s="134"/>
      <c r="O158" s="134"/>
      <c r="P158" s="134"/>
      <c r="Q158" s="134"/>
      <c r="R158" s="134"/>
      <c r="S158" s="134"/>
      <c r="T158" s="134"/>
      <c r="U158" s="134"/>
      <c r="V158" s="134"/>
      <c r="W158" s="134"/>
      <c r="X158" s="134"/>
      <c r="Y158" s="134"/>
      <c r="Z158" s="134"/>
      <c r="AA158" s="135"/>
      <c r="AB158" s="135"/>
      <c r="AC158" s="135"/>
      <c r="AD158" s="135"/>
      <c r="AE158" s="135"/>
      <c r="AF158" s="135"/>
      <c r="AG158" s="135"/>
      <c r="AH158" s="135"/>
      <c r="AI158" s="135"/>
      <c r="AJ158" s="135"/>
      <c r="AK158" s="135"/>
      <c r="AL158" s="135"/>
      <c r="AM158" s="135"/>
      <c r="AN158" s="135"/>
      <c r="AO158" s="135"/>
      <c r="AP158" s="135"/>
      <c r="AQ158" s="135"/>
      <c r="AR158" s="135"/>
      <c r="AS158" s="135"/>
      <c r="AT158" s="135"/>
    </row>
    <row r="159" ht="15.75" customHeight="1">
      <c r="A159" s="409"/>
      <c r="B159" s="274"/>
      <c r="C159" s="274"/>
      <c r="D159" s="343"/>
      <c r="E159" s="274"/>
      <c r="F159" s="157"/>
      <c r="G159" s="228"/>
      <c r="H159" s="343"/>
      <c r="I159" s="157"/>
      <c r="J159" s="233"/>
      <c r="K159" s="356"/>
      <c r="L159" s="70"/>
      <c r="M159" s="134"/>
      <c r="N159" s="134"/>
      <c r="O159" s="134"/>
      <c r="P159" s="134"/>
      <c r="Q159" s="134"/>
      <c r="R159" s="134"/>
      <c r="S159" s="134"/>
      <c r="T159" s="134"/>
      <c r="U159" s="134"/>
      <c r="V159" s="134"/>
      <c r="W159" s="134"/>
      <c r="X159" s="134"/>
      <c r="Y159" s="134"/>
      <c r="Z159" s="134"/>
      <c r="AA159" s="135"/>
      <c r="AB159" s="135"/>
      <c r="AC159" s="135"/>
      <c r="AD159" s="135"/>
      <c r="AE159" s="135"/>
      <c r="AF159" s="135"/>
      <c r="AG159" s="135"/>
      <c r="AH159" s="135"/>
      <c r="AI159" s="135"/>
      <c r="AJ159" s="135"/>
      <c r="AK159" s="135"/>
      <c r="AL159" s="135"/>
      <c r="AM159" s="135"/>
      <c r="AN159" s="135"/>
      <c r="AO159" s="135"/>
      <c r="AP159" s="135"/>
      <c r="AQ159" s="135"/>
      <c r="AR159" s="135"/>
      <c r="AS159" s="135"/>
      <c r="AT159" s="135"/>
    </row>
    <row r="160" ht="15.75" customHeight="1">
      <c r="A160" s="409"/>
      <c r="B160" s="274"/>
      <c r="C160" s="274"/>
      <c r="D160" s="343"/>
      <c r="E160" s="274"/>
      <c r="F160" s="157"/>
      <c r="G160" s="228"/>
      <c r="H160" s="343"/>
      <c r="I160" s="157"/>
      <c r="J160" s="233"/>
      <c r="K160" s="356"/>
      <c r="L160" s="70"/>
      <c r="M160" s="134"/>
      <c r="N160" s="134"/>
      <c r="O160" s="134"/>
      <c r="P160" s="134"/>
      <c r="Q160" s="134"/>
      <c r="R160" s="134"/>
      <c r="S160" s="134"/>
      <c r="T160" s="134"/>
      <c r="U160" s="134"/>
      <c r="V160" s="134"/>
      <c r="W160" s="134"/>
      <c r="X160" s="134"/>
      <c r="Y160" s="134"/>
      <c r="Z160" s="134"/>
      <c r="AA160" s="135"/>
      <c r="AB160" s="135"/>
      <c r="AC160" s="135"/>
      <c r="AD160" s="135"/>
      <c r="AE160" s="135"/>
      <c r="AF160" s="135"/>
      <c r="AG160" s="135"/>
      <c r="AH160" s="135"/>
      <c r="AI160" s="135"/>
      <c r="AJ160" s="135"/>
      <c r="AK160" s="135"/>
      <c r="AL160" s="135"/>
      <c r="AM160" s="135"/>
      <c r="AN160" s="135"/>
      <c r="AO160" s="135"/>
      <c r="AP160" s="135"/>
      <c r="AQ160" s="135"/>
      <c r="AR160" s="135"/>
      <c r="AS160" s="135"/>
      <c r="AT160" s="135"/>
    </row>
    <row r="161" ht="15.75" customHeight="1">
      <c r="A161" s="409"/>
      <c r="B161" s="274"/>
      <c r="C161" s="274"/>
      <c r="D161" s="343"/>
      <c r="E161" s="274"/>
      <c r="F161" s="157"/>
      <c r="G161" s="228"/>
      <c r="H161" s="343"/>
      <c r="I161" s="157"/>
      <c r="J161" s="233"/>
      <c r="K161" s="356"/>
      <c r="L161" s="70"/>
      <c r="M161" s="134"/>
      <c r="N161" s="134"/>
      <c r="O161" s="134"/>
      <c r="P161" s="134"/>
      <c r="Q161" s="134"/>
      <c r="R161" s="134"/>
      <c r="S161" s="134"/>
      <c r="T161" s="134"/>
      <c r="U161" s="134"/>
      <c r="V161" s="134"/>
      <c r="W161" s="134"/>
      <c r="X161" s="134"/>
      <c r="Y161" s="134"/>
      <c r="Z161" s="134"/>
      <c r="AA161" s="135"/>
      <c r="AB161" s="135"/>
      <c r="AC161" s="135"/>
      <c r="AD161" s="135"/>
      <c r="AE161" s="135"/>
      <c r="AF161" s="135"/>
      <c r="AG161" s="135"/>
      <c r="AH161" s="135"/>
      <c r="AI161" s="135"/>
      <c r="AJ161" s="135"/>
      <c r="AK161" s="135"/>
      <c r="AL161" s="135"/>
      <c r="AM161" s="135"/>
      <c r="AN161" s="135"/>
      <c r="AO161" s="135"/>
      <c r="AP161" s="135"/>
      <c r="AQ161" s="135"/>
      <c r="AR161" s="135"/>
      <c r="AS161" s="135"/>
      <c r="AT161" s="135"/>
    </row>
    <row r="162" ht="15.75" customHeight="1">
      <c r="A162" s="409"/>
      <c r="B162" s="274"/>
      <c r="C162" s="274"/>
      <c r="D162" s="343"/>
      <c r="E162" s="274"/>
      <c r="F162" s="157"/>
      <c r="G162" s="157"/>
      <c r="H162" s="343"/>
      <c r="I162" s="157"/>
      <c r="J162" s="233"/>
      <c r="K162" s="356"/>
      <c r="L162" s="70"/>
      <c r="M162" s="134"/>
      <c r="N162" s="134"/>
      <c r="O162" s="134"/>
      <c r="P162" s="134"/>
      <c r="Q162" s="134"/>
      <c r="R162" s="134"/>
      <c r="S162" s="134"/>
      <c r="T162" s="134"/>
      <c r="U162" s="134"/>
      <c r="V162" s="134"/>
      <c r="W162" s="134"/>
      <c r="X162" s="134"/>
      <c r="Y162" s="134"/>
      <c r="Z162" s="134"/>
      <c r="AA162" s="135"/>
      <c r="AB162" s="135"/>
      <c r="AC162" s="135"/>
      <c r="AD162" s="135"/>
      <c r="AE162" s="135"/>
      <c r="AF162" s="135"/>
      <c r="AG162" s="135"/>
      <c r="AH162" s="135"/>
      <c r="AI162" s="135"/>
      <c r="AJ162" s="135"/>
      <c r="AK162" s="135"/>
      <c r="AL162" s="135"/>
      <c r="AM162" s="135"/>
      <c r="AN162" s="135"/>
      <c r="AO162" s="135"/>
      <c r="AP162" s="135"/>
      <c r="AQ162" s="135"/>
      <c r="AR162" s="135"/>
      <c r="AS162" s="135"/>
      <c r="AT162" s="135"/>
    </row>
    <row r="163" ht="15.75" customHeight="1">
      <c r="A163" s="409"/>
      <c r="B163" s="274"/>
      <c r="C163" s="274"/>
      <c r="D163" s="343"/>
      <c r="E163" s="274"/>
      <c r="F163" s="157"/>
      <c r="G163" s="157"/>
      <c r="H163" s="343"/>
      <c r="I163" s="157"/>
      <c r="J163" s="233"/>
      <c r="K163" s="356"/>
      <c r="L163" s="70"/>
      <c r="M163" s="134"/>
      <c r="N163" s="134"/>
      <c r="O163" s="134"/>
      <c r="P163" s="134"/>
      <c r="Q163" s="134"/>
      <c r="R163" s="134"/>
      <c r="S163" s="134"/>
      <c r="T163" s="134"/>
      <c r="U163" s="134"/>
      <c r="V163" s="134"/>
      <c r="W163" s="134"/>
      <c r="X163" s="134"/>
      <c r="Y163" s="134"/>
      <c r="Z163" s="134"/>
      <c r="AA163" s="135"/>
      <c r="AB163" s="135"/>
      <c r="AC163" s="135"/>
      <c r="AD163" s="135"/>
      <c r="AE163" s="135"/>
      <c r="AF163" s="135"/>
      <c r="AG163" s="135"/>
      <c r="AH163" s="135"/>
      <c r="AI163" s="135"/>
      <c r="AJ163" s="135"/>
      <c r="AK163" s="135"/>
      <c r="AL163" s="135"/>
      <c r="AM163" s="135"/>
      <c r="AN163" s="135"/>
      <c r="AO163" s="135"/>
      <c r="AP163" s="135"/>
      <c r="AQ163" s="135"/>
      <c r="AR163" s="135"/>
      <c r="AS163" s="135"/>
      <c r="AT163" s="135"/>
    </row>
    <row r="164" ht="15.75" customHeight="1">
      <c r="A164" s="409"/>
      <c r="B164" s="274"/>
      <c r="C164" s="275"/>
      <c r="D164" s="343"/>
      <c r="E164" s="274"/>
      <c r="F164" s="157"/>
      <c r="G164" s="157"/>
      <c r="H164" s="343"/>
      <c r="I164" s="157"/>
      <c r="J164" s="233"/>
      <c r="K164" s="356"/>
      <c r="L164" s="70"/>
      <c r="M164" s="134"/>
      <c r="N164" s="134"/>
      <c r="O164" s="134"/>
      <c r="P164" s="134"/>
      <c r="Q164" s="134"/>
      <c r="R164" s="134"/>
      <c r="S164" s="134"/>
      <c r="T164" s="134"/>
      <c r="U164" s="134"/>
      <c r="V164" s="134"/>
      <c r="W164" s="134"/>
      <c r="X164" s="134"/>
      <c r="Y164" s="134"/>
      <c r="Z164" s="134"/>
      <c r="AA164" s="135"/>
      <c r="AB164" s="135"/>
      <c r="AC164" s="135"/>
      <c r="AD164" s="135"/>
      <c r="AE164" s="135"/>
      <c r="AF164" s="135"/>
      <c r="AG164" s="135"/>
      <c r="AH164" s="135"/>
      <c r="AI164" s="135"/>
      <c r="AJ164" s="135"/>
      <c r="AK164" s="135"/>
      <c r="AL164" s="135"/>
      <c r="AM164" s="135"/>
      <c r="AN164" s="135"/>
      <c r="AO164" s="135"/>
      <c r="AP164" s="135"/>
      <c r="AQ164" s="135"/>
      <c r="AR164" s="135"/>
      <c r="AS164" s="135"/>
      <c r="AT164" s="135"/>
    </row>
    <row r="165" ht="15.75" customHeight="1">
      <c r="A165" s="409"/>
      <c r="B165" s="274"/>
      <c r="C165" s="275"/>
      <c r="D165" s="343"/>
      <c r="E165" s="274"/>
      <c r="F165" s="157"/>
      <c r="G165" s="157"/>
      <c r="H165" s="343"/>
      <c r="I165" s="157"/>
      <c r="J165" s="233"/>
      <c r="K165" s="356"/>
      <c r="L165" s="70"/>
      <c r="M165" s="134"/>
      <c r="N165" s="134"/>
      <c r="O165" s="134"/>
      <c r="P165" s="134"/>
      <c r="Q165" s="134"/>
      <c r="R165" s="134"/>
      <c r="S165" s="134"/>
      <c r="T165" s="134"/>
      <c r="U165" s="134"/>
      <c r="V165" s="134"/>
      <c r="W165" s="134"/>
      <c r="X165" s="134"/>
      <c r="Y165" s="134"/>
      <c r="Z165" s="134"/>
      <c r="AA165" s="135"/>
      <c r="AB165" s="135"/>
      <c r="AC165" s="135"/>
      <c r="AD165" s="135"/>
      <c r="AE165" s="135"/>
      <c r="AF165" s="135"/>
      <c r="AG165" s="135"/>
      <c r="AH165" s="135"/>
      <c r="AI165" s="135"/>
      <c r="AJ165" s="135"/>
      <c r="AK165" s="135"/>
      <c r="AL165" s="135"/>
      <c r="AM165" s="135"/>
      <c r="AN165" s="135"/>
      <c r="AO165" s="135"/>
      <c r="AP165" s="135"/>
      <c r="AQ165" s="135"/>
      <c r="AR165" s="135"/>
      <c r="AS165" s="135"/>
      <c r="AT165" s="135"/>
    </row>
    <row r="166" ht="15.75" customHeight="1">
      <c r="A166" s="409"/>
      <c r="B166" s="274"/>
      <c r="C166" s="274"/>
      <c r="D166" s="343"/>
      <c r="E166" s="274"/>
      <c r="F166" s="157"/>
      <c r="G166" s="228"/>
      <c r="H166" s="343"/>
      <c r="I166" s="157"/>
      <c r="J166" s="233"/>
      <c r="K166" s="356"/>
      <c r="L166" s="70"/>
      <c r="M166" s="134"/>
      <c r="N166" s="134"/>
      <c r="O166" s="134"/>
      <c r="P166" s="134"/>
      <c r="Q166" s="134"/>
      <c r="R166" s="134"/>
      <c r="S166" s="134"/>
      <c r="T166" s="134"/>
      <c r="U166" s="134"/>
      <c r="V166" s="134"/>
      <c r="W166" s="134"/>
      <c r="X166" s="134"/>
      <c r="Y166" s="134"/>
      <c r="Z166" s="134"/>
      <c r="AA166" s="135"/>
      <c r="AB166" s="135"/>
      <c r="AC166" s="135"/>
      <c r="AD166" s="135"/>
      <c r="AE166" s="135"/>
      <c r="AF166" s="135"/>
      <c r="AG166" s="135"/>
      <c r="AH166" s="135"/>
      <c r="AI166" s="135"/>
      <c r="AJ166" s="135"/>
      <c r="AK166" s="135"/>
      <c r="AL166" s="135"/>
      <c r="AM166" s="135"/>
      <c r="AN166" s="135"/>
      <c r="AO166" s="135"/>
      <c r="AP166" s="135"/>
      <c r="AQ166" s="135"/>
      <c r="AR166" s="135"/>
      <c r="AS166" s="135"/>
      <c r="AT166" s="135"/>
    </row>
    <row r="167" ht="15.75" customHeight="1">
      <c r="A167" s="409"/>
      <c r="B167" s="274"/>
      <c r="C167" s="274"/>
      <c r="D167" s="343"/>
      <c r="E167" s="274"/>
      <c r="F167" s="157"/>
      <c r="G167" s="157"/>
      <c r="H167" s="343"/>
      <c r="I167" s="157"/>
      <c r="J167" s="233"/>
      <c r="K167" s="356"/>
      <c r="L167" s="70"/>
      <c r="M167" s="134"/>
      <c r="N167" s="134"/>
      <c r="O167" s="134"/>
      <c r="P167" s="134"/>
      <c r="Q167" s="134"/>
      <c r="R167" s="134"/>
      <c r="S167" s="134"/>
      <c r="T167" s="134"/>
      <c r="U167" s="134"/>
      <c r="V167" s="134"/>
      <c r="W167" s="134"/>
      <c r="X167" s="134"/>
      <c r="Y167" s="134"/>
      <c r="Z167" s="134"/>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row>
    <row r="168" ht="15.75" customHeight="1">
      <c r="A168" s="409"/>
      <c r="B168" s="274"/>
      <c r="C168" s="274"/>
      <c r="D168" s="343"/>
      <c r="E168" s="274"/>
      <c r="F168" s="157"/>
      <c r="G168" s="157"/>
      <c r="H168" s="343"/>
      <c r="I168" s="157"/>
      <c r="J168" s="233"/>
      <c r="K168" s="410"/>
      <c r="L168" s="70"/>
      <c r="M168" s="134"/>
      <c r="N168" s="134"/>
      <c r="O168" s="134"/>
      <c r="P168" s="134"/>
      <c r="Q168" s="134"/>
      <c r="R168" s="134"/>
      <c r="S168" s="134"/>
      <c r="T168" s="134"/>
      <c r="U168" s="134"/>
      <c r="V168" s="134"/>
      <c r="W168" s="134"/>
      <c r="X168" s="134"/>
      <c r="Y168" s="134"/>
      <c r="Z168" s="134"/>
      <c r="AA168" s="135"/>
      <c r="AB168" s="135"/>
      <c r="AC168" s="135"/>
      <c r="AD168" s="135"/>
      <c r="AE168" s="135"/>
      <c r="AF168" s="135"/>
      <c r="AG168" s="135"/>
      <c r="AH168" s="135"/>
      <c r="AI168" s="135"/>
      <c r="AJ168" s="135"/>
      <c r="AK168" s="135"/>
      <c r="AL168" s="135"/>
      <c r="AM168" s="135"/>
      <c r="AN168" s="135"/>
      <c r="AO168" s="135"/>
      <c r="AP168" s="135"/>
      <c r="AQ168" s="135"/>
      <c r="AR168" s="135"/>
      <c r="AS168" s="135"/>
      <c r="AT168" s="135"/>
    </row>
    <row r="169" ht="15.75" customHeight="1">
      <c r="A169" s="409"/>
      <c r="B169" s="274"/>
      <c r="C169" s="275"/>
      <c r="D169" s="343"/>
      <c r="E169" s="274"/>
      <c r="F169" s="157"/>
      <c r="G169" s="157"/>
      <c r="H169" s="343"/>
      <c r="I169" s="157"/>
      <c r="J169" s="233"/>
      <c r="K169" s="356"/>
      <c r="L169" s="70"/>
      <c r="M169" s="134"/>
      <c r="N169" s="134"/>
      <c r="O169" s="134"/>
      <c r="P169" s="134"/>
      <c r="Q169" s="134"/>
      <c r="R169" s="134"/>
      <c r="S169" s="134"/>
      <c r="T169" s="134"/>
      <c r="U169" s="134"/>
      <c r="V169" s="134"/>
      <c r="W169" s="134"/>
      <c r="X169" s="134"/>
      <c r="Y169" s="134"/>
      <c r="Z169" s="134"/>
      <c r="AA169" s="135"/>
      <c r="AB169" s="135"/>
      <c r="AC169" s="135"/>
      <c r="AD169" s="135"/>
      <c r="AE169" s="135"/>
      <c r="AF169" s="135"/>
      <c r="AG169" s="135"/>
      <c r="AH169" s="135"/>
      <c r="AI169" s="135"/>
      <c r="AJ169" s="135"/>
      <c r="AK169" s="135"/>
      <c r="AL169" s="135"/>
      <c r="AM169" s="135"/>
      <c r="AN169" s="135"/>
      <c r="AO169" s="135"/>
      <c r="AP169" s="135"/>
      <c r="AQ169" s="135"/>
      <c r="AR169" s="135"/>
      <c r="AS169" s="135"/>
      <c r="AT169" s="135"/>
    </row>
    <row r="170" ht="15.75" customHeight="1">
      <c r="A170" s="409"/>
      <c r="B170" s="274"/>
      <c r="C170" s="274"/>
      <c r="D170" s="343"/>
      <c r="E170" s="274"/>
      <c r="F170" s="157"/>
      <c r="G170" s="157"/>
      <c r="H170" s="343"/>
      <c r="I170" s="157"/>
      <c r="J170" s="233"/>
      <c r="K170" s="356"/>
      <c r="L170" s="70"/>
      <c r="M170" s="134"/>
      <c r="N170" s="134"/>
      <c r="O170" s="134"/>
      <c r="P170" s="134"/>
      <c r="Q170" s="134"/>
      <c r="R170" s="134"/>
      <c r="S170" s="134"/>
      <c r="T170" s="134"/>
      <c r="U170" s="134"/>
      <c r="V170" s="134"/>
      <c r="W170" s="134"/>
      <c r="X170" s="134"/>
      <c r="Y170" s="134"/>
      <c r="Z170" s="134"/>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row>
    <row r="171" ht="15.75" customHeight="1">
      <c r="A171" s="409"/>
      <c r="B171" s="274"/>
      <c r="C171" s="274"/>
      <c r="D171" s="343"/>
      <c r="E171" s="274"/>
      <c r="F171" s="157"/>
      <c r="G171" s="157"/>
      <c r="H171" s="343"/>
      <c r="I171" s="157"/>
      <c r="J171" s="233"/>
      <c r="K171" s="356"/>
      <c r="L171" s="70"/>
      <c r="M171" s="134"/>
      <c r="N171" s="134"/>
      <c r="O171" s="134"/>
      <c r="P171" s="134"/>
      <c r="Q171" s="134"/>
      <c r="R171" s="134"/>
      <c r="S171" s="134"/>
      <c r="T171" s="134"/>
      <c r="U171" s="134"/>
      <c r="V171" s="134"/>
      <c r="W171" s="134"/>
      <c r="X171" s="134"/>
      <c r="Y171" s="134"/>
      <c r="Z171" s="134"/>
      <c r="AA171" s="135"/>
      <c r="AB171" s="135"/>
      <c r="AC171" s="135"/>
      <c r="AD171" s="135"/>
      <c r="AE171" s="135"/>
      <c r="AF171" s="135"/>
      <c r="AG171" s="135"/>
      <c r="AH171" s="135"/>
      <c r="AI171" s="135"/>
      <c r="AJ171" s="135"/>
      <c r="AK171" s="135"/>
      <c r="AL171" s="135"/>
      <c r="AM171" s="135"/>
      <c r="AN171" s="135"/>
      <c r="AO171" s="135"/>
      <c r="AP171" s="135"/>
      <c r="AQ171" s="135"/>
      <c r="AR171" s="135"/>
      <c r="AS171" s="135"/>
      <c r="AT171" s="135"/>
    </row>
    <row r="172" ht="15.75" customHeight="1">
      <c r="A172" s="409"/>
      <c r="B172" s="274"/>
      <c r="C172" s="274"/>
      <c r="D172" s="343"/>
      <c r="E172" s="274"/>
      <c r="F172" s="157"/>
      <c r="G172" s="157"/>
      <c r="H172" s="343"/>
      <c r="I172" s="157"/>
      <c r="J172" s="233"/>
      <c r="K172" s="356"/>
      <c r="L172" s="70"/>
      <c r="M172" s="134"/>
      <c r="N172" s="134"/>
      <c r="O172" s="134"/>
      <c r="P172" s="134"/>
      <c r="Q172" s="134"/>
      <c r="R172" s="134"/>
      <c r="S172" s="134"/>
      <c r="T172" s="134"/>
      <c r="U172" s="134"/>
      <c r="V172" s="134"/>
      <c r="W172" s="134"/>
      <c r="X172" s="134"/>
      <c r="Y172" s="134"/>
      <c r="Z172" s="134"/>
      <c r="AA172" s="135"/>
      <c r="AB172" s="135"/>
      <c r="AC172" s="135"/>
      <c r="AD172" s="135"/>
      <c r="AE172" s="135"/>
      <c r="AF172" s="135"/>
      <c r="AG172" s="135"/>
      <c r="AH172" s="135"/>
      <c r="AI172" s="135"/>
      <c r="AJ172" s="135"/>
      <c r="AK172" s="135"/>
      <c r="AL172" s="135"/>
      <c r="AM172" s="135"/>
      <c r="AN172" s="135"/>
      <c r="AO172" s="135"/>
      <c r="AP172" s="135"/>
      <c r="AQ172" s="135"/>
      <c r="AR172" s="135"/>
      <c r="AS172" s="135"/>
      <c r="AT172" s="135"/>
    </row>
    <row r="173" ht="15.75" customHeight="1">
      <c r="A173" s="409"/>
      <c r="B173" s="274"/>
      <c r="C173" s="274"/>
      <c r="D173" s="343"/>
      <c r="E173" s="274"/>
      <c r="F173" s="157"/>
      <c r="G173" s="157"/>
      <c r="H173" s="343"/>
      <c r="I173" s="157"/>
      <c r="J173" s="233"/>
      <c r="K173" s="356"/>
      <c r="L173" s="70"/>
      <c r="M173" s="134"/>
      <c r="N173" s="134"/>
      <c r="O173" s="134"/>
      <c r="P173" s="134"/>
      <c r="Q173" s="134"/>
      <c r="R173" s="134"/>
      <c r="S173" s="134"/>
      <c r="T173" s="134"/>
      <c r="U173" s="134"/>
      <c r="V173" s="134"/>
      <c r="W173" s="134"/>
      <c r="X173" s="134"/>
      <c r="Y173" s="134"/>
      <c r="Z173" s="134"/>
      <c r="AA173" s="135"/>
      <c r="AB173" s="135"/>
      <c r="AC173" s="135"/>
      <c r="AD173" s="135"/>
      <c r="AE173" s="135"/>
      <c r="AF173" s="135"/>
      <c r="AG173" s="135"/>
      <c r="AH173" s="135"/>
      <c r="AI173" s="135"/>
      <c r="AJ173" s="135"/>
      <c r="AK173" s="135"/>
      <c r="AL173" s="135"/>
      <c r="AM173" s="135"/>
      <c r="AN173" s="135"/>
      <c r="AO173" s="135"/>
      <c r="AP173" s="135"/>
      <c r="AQ173" s="135"/>
      <c r="AR173" s="135"/>
      <c r="AS173" s="135"/>
      <c r="AT173" s="135"/>
    </row>
    <row r="174" ht="15.75" customHeight="1">
      <c r="A174" s="409"/>
      <c r="B174" s="274"/>
      <c r="C174" s="274"/>
      <c r="D174" s="343"/>
      <c r="E174" s="274"/>
      <c r="F174" s="157"/>
      <c r="G174" s="157"/>
      <c r="H174" s="343"/>
      <c r="I174" s="157"/>
      <c r="J174" s="233"/>
      <c r="K174" s="356"/>
      <c r="L174" s="70"/>
      <c r="M174" s="134"/>
      <c r="N174" s="134"/>
      <c r="O174" s="134"/>
      <c r="P174" s="134"/>
      <c r="Q174" s="134"/>
      <c r="R174" s="134"/>
      <c r="S174" s="134"/>
      <c r="T174" s="134"/>
      <c r="U174" s="134"/>
      <c r="V174" s="134"/>
      <c r="W174" s="134"/>
      <c r="X174" s="134"/>
      <c r="Y174" s="134"/>
      <c r="Z174" s="134"/>
      <c r="AA174" s="135"/>
      <c r="AB174" s="135"/>
      <c r="AC174" s="135"/>
      <c r="AD174" s="135"/>
      <c r="AE174" s="135"/>
      <c r="AF174" s="135"/>
      <c r="AG174" s="135"/>
      <c r="AH174" s="135"/>
      <c r="AI174" s="135"/>
      <c r="AJ174" s="135"/>
      <c r="AK174" s="135"/>
      <c r="AL174" s="135"/>
      <c r="AM174" s="135"/>
      <c r="AN174" s="135"/>
      <c r="AO174" s="135"/>
      <c r="AP174" s="135"/>
      <c r="AQ174" s="135"/>
      <c r="AR174" s="135"/>
      <c r="AS174" s="135"/>
      <c r="AT174" s="135"/>
    </row>
    <row r="175" ht="15.75" customHeight="1">
      <c r="A175" s="415"/>
      <c r="B175" s="275"/>
      <c r="C175" s="275"/>
      <c r="D175" s="343"/>
      <c r="E175" s="275"/>
      <c r="F175" s="157"/>
      <c r="G175" s="157"/>
      <c r="H175" s="343"/>
      <c r="I175" s="157"/>
      <c r="J175" s="233"/>
      <c r="K175" s="356"/>
      <c r="L175" s="70"/>
      <c r="M175" s="134"/>
      <c r="N175" s="134"/>
      <c r="O175" s="134"/>
      <c r="P175" s="134"/>
      <c r="Q175" s="134"/>
      <c r="R175" s="134"/>
      <c r="S175" s="134"/>
      <c r="T175" s="134"/>
      <c r="U175" s="134"/>
      <c r="V175" s="134"/>
      <c r="W175" s="134"/>
      <c r="X175" s="134"/>
      <c r="Y175" s="134"/>
      <c r="Z175" s="134"/>
      <c r="AA175" s="135"/>
      <c r="AB175" s="135"/>
      <c r="AC175" s="135"/>
      <c r="AD175" s="135"/>
      <c r="AE175" s="135"/>
      <c r="AF175" s="135"/>
      <c r="AG175" s="135"/>
      <c r="AH175" s="135"/>
      <c r="AI175" s="135"/>
      <c r="AJ175" s="135"/>
      <c r="AK175" s="135"/>
      <c r="AL175" s="135"/>
      <c r="AM175" s="135"/>
      <c r="AN175" s="135"/>
      <c r="AO175" s="135"/>
      <c r="AP175" s="135"/>
      <c r="AQ175" s="135"/>
      <c r="AR175" s="135"/>
      <c r="AS175" s="135"/>
      <c r="AT175" s="135"/>
    </row>
    <row r="176" ht="15.75" customHeight="1">
      <c r="A176" s="347"/>
      <c r="B176" s="411"/>
      <c r="C176" s="6"/>
      <c r="D176" s="412"/>
      <c r="E176" s="168"/>
      <c r="F176" s="171"/>
      <c r="G176" s="171"/>
      <c r="H176" s="171"/>
      <c r="I176" s="286"/>
      <c r="J176" s="413"/>
      <c r="K176" s="350"/>
      <c r="L176" s="350"/>
      <c r="M176" s="134"/>
      <c r="N176" s="134"/>
      <c r="O176" s="134"/>
      <c r="P176" s="134"/>
      <c r="Q176" s="134"/>
      <c r="R176" s="134"/>
      <c r="S176" s="134"/>
      <c r="T176" s="134"/>
      <c r="U176" s="134"/>
      <c r="V176" s="134"/>
      <c r="W176" s="134"/>
      <c r="X176" s="134"/>
      <c r="Y176" s="134"/>
      <c r="Z176" s="134"/>
      <c r="AA176" s="135"/>
      <c r="AB176" s="135"/>
      <c r="AC176" s="135"/>
      <c r="AD176" s="135"/>
      <c r="AE176" s="135"/>
      <c r="AF176" s="135"/>
      <c r="AG176" s="135"/>
      <c r="AH176" s="135"/>
      <c r="AI176" s="135"/>
      <c r="AJ176" s="135"/>
      <c r="AK176" s="135"/>
      <c r="AL176" s="135"/>
      <c r="AM176" s="135"/>
      <c r="AN176" s="135"/>
      <c r="AO176" s="135"/>
      <c r="AP176" s="135"/>
      <c r="AQ176" s="135"/>
      <c r="AR176" s="135"/>
      <c r="AS176" s="135"/>
      <c r="AT176" s="135"/>
    </row>
    <row r="177" ht="15.75" customHeight="1">
      <c r="A177" s="278"/>
      <c r="B177" s="274"/>
      <c r="C177" s="274"/>
      <c r="D177" s="157"/>
      <c r="E177" s="274"/>
      <c r="F177" s="157"/>
      <c r="G177" s="228"/>
      <c r="H177" s="228"/>
      <c r="I177" s="157"/>
      <c r="J177" s="233"/>
      <c r="K177" s="416"/>
      <c r="L177" s="70"/>
      <c r="M177" s="134"/>
      <c r="N177" s="134"/>
      <c r="O177" s="134"/>
      <c r="P177" s="134"/>
      <c r="Q177" s="134"/>
      <c r="R177" s="134"/>
      <c r="S177" s="134"/>
      <c r="T177" s="134"/>
      <c r="U177" s="134"/>
      <c r="V177" s="134"/>
      <c r="W177" s="134"/>
      <c r="X177" s="134"/>
      <c r="Y177" s="134"/>
      <c r="Z177" s="134"/>
      <c r="AA177" s="135"/>
      <c r="AB177" s="135"/>
      <c r="AC177" s="135"/>
      <c r="AD177" s="135"/>
      <c r="AE177" s="135"/>
      <c r="AF177" s="135"/>
      <c r="AG177" s="135"/>
      <c r="AH177" s="135"/>
      <c r="AI177" s="135"/>
      <c r="AJ177" s="135"/>
      <c r="AK177" s="135"/>
      <c r="AL177" s="135"/>
      <c r="AM177" s="135"/>
      <c r="AN177" s="135"/>
      <c r="AO177" s="135"/>
      <c r="AP177" s="135"/>
      <c r="AQ177" s="135"/>
      <c r="AR177" s="135"/>
      <c r="AS177" s="135"/>
      <c r="AT177" s="135"/>
    </row>
    <row r="178" ht="15.75" customHeight="1">
      <c r="A178" s="278"/>
      <c r="B178" s="274"/>
      <c r="C178" s="274"/>
      <c r="D178" s="157"/>
      <c r="E178" s="274"/>
      <c r="F178" s="157"/>
      <c r="G178" s="228"/>
      <c r="H178" s="228"/>
      <c r="I178" s="157"/>
      <c r="J178" s="233"/>
      <c r="K178" s="416"/>
      <c r="L178" s="70"/>
      <c r="M178" s="134"/>
      <c r="N178" s="134"/>
      <c r="O178" s="134"/>
      <c r="P178" s="134"/>
      <c r="Q178" s="134"/>
      <c r="R178" s="134"/>
      <c r="S178" s="134"/>
      <c r="T178" s="134"/>
      <c r="U178" s="134"/>
      <c r="V178" s="134"/>
      <c r="W178" s="134"/>
      <c r="X178" s="134"/>
      <c r="Y178" s="134"/>
      <c r="Z178" s="134"/>
      <c r="AA178" s="135"/>
      <c r="AB178" s="135"/>
      <c r="AC178" s="135"/>
      <c r="AD178" s="135"/>
      <c r="AE178" s="135"/>
      <c r="AF178" s="135"/>
      <c r="AG178" s="135"/>
      <c r="AH178" s="135"/>
      <c r="AI178" s="135"/>
      <c r="AJ178" s="135"/>
      <c r="AK178" s="135"/>
      <c r="AL178" s="135"/>
      <c r="AM178" s="135"/>
      <c r="AN178" s="135"/>
      <c r="AO178" s="135"/>
      <c r="AP178" s="135"/>
      <c r="AQ178" s="135"/>
      <c r="AR178" s="135"/>
      <c r="AS178" s="135"/>
      <c r="AT178" s="135"/>
    </row>
    <row r="179" ht="15.75" customHeight="1">
      <c r="A179" s="278"/>
      <c r="B179" s="274"/>
      <c r="C179" s="274"/>
      <c r="D179" s="157"/>
      <c r="E179" s="274"/>
      <c r="F179" s="157"/>
      <c r="G179" s="228"/>
      <c r="H179" s="228"/>
      <c r="I179" s="157"/>
      <c r="J179" s="233"/>
      <c r="K179" s="416"/>
      <c r="L179" s="70"/>
      <c r="M179" s="134"/>
      <c r="N179" s="134"/>
      <c r="O179" s="134"/>
      <c r="P179" s="134"/>
      <c r="Q179" s="134"/>
      <c r="R179" s="134"/>
      <c r="S179" s="134"/>
      <c r="T179" s="134"/>
      <c r="U179" s="134"/>
      <c r="V179" s="134"/>
      <c r="W179" s="134"/>
      <c r="X179" s="134"/>
      <c r="Y179" s="134"/>
      <c r="Z179" s="134"/>
      <c r="AA179" s="135"/>
      <c r="AB179" s="135"/>
      <c r="AC179" s="135"/>
      <c r="AD179" s="135"/>
      <c r="AE179" s="135"/>
      <c r="AF179" s="135"/>
      <c r="AG179" s="135"/>
      <c r="AH179" s="135"/>
      <c r="AI179" s="135"/>
      <c r="AJ179" s="135"/>
      <c r="AK179" s="135"/>
      <c r="AL179" s="135"/>
      <c r="AM179" s="135"/>
      <c r="AN179" s="135"/>
      <c r="AO179" s="135"/>
      <c r="AP179" s="135"/>
      <c r="AQ179" s="135"/>
      <c r="AR179" s="135"/>
      <c r="AS179" s="135"/>
      <c r="AT179" s="135"/>
    </row>
    <row r="180" ht="15.75" customHeight="1">
      <c r="A180" s="278"/>
      <c r="B180" s="274"/>
      <c r="C180" s="274"/>
      <c r="D180" s="157"/>
      <c r="E180" s="274"/>
      <c r="F180" s="157"/>
      <c r="G180" s="228"/>
      <c r="H180" s="228"/>
      <c r="I180" s="157"/>
      <c r="J180" s="233"/>
      <c r="K180" s="416"/>
      <c r="L180" s="70"/>
      <c r="M180" s="134"/>
      <c r="N180" s="134"/>
      <c r="O180" s="134"/>
      <c r="P180" s="134"/>
      <c r="Q180" s="134"/>
      <c r="R180" s="134"/>
      <c r="S180" s="134"/>
      <c r="T180" s="134"/>
      <c r="U180" s="134"/>
      <c r="V180" s="134"/>
      <c r="W180" s="134"/>
      <c r="X180" s="134"/>
      <c r="Y180" s="134"/>
      <c r="Z180" s="134"/>
      <c r="AA180" s="135"/>
      <c r="AB180" s="135"/>
      <c r="AC180" s="135"/>
      <c r="AD180" s="135"/>
      <c r="AE180" s="135"/>
      <c r="AF180" s="135"/>
      <c r="AG180" s="135"/>
      <c r="AH180" s="135"/>
      <c r="AI180" s="135"/>
      <c r="AJ180" s="135"/>
      <c r="AK180" s="135"/>
      <c r="AL180" s="135"/>
      <c r="AM180" s="135"/>
      <c r="AN180" s="135"/>
      <c r="AO180" s="135"/>
      <c r="AP180" s="135"/>
      <c r="AQ180" s="135"/>
      <c r="AR180" s="135"/>
      <c r="AS180" s="135"/>
      <c r="AT180" s="135"/>
    </row>
    <row r="181" ht="15.75" customHeight="1">
      <c r="A181" s="278"/>
      <c r="B181" s="274"/>
      <c r="C181" s="274"/>
      <c r="D181" s="157"/>
      <c r="E181" s="274"/>
      <c r="F181" s="157"/>
      <c r="G181" s="157"/>
      <c r="H181" s="157"/>
      <c r="I181" s="157"/>
      <c r="J181" s="233"/>
      <c r="K181" s="416"/>
      <c r="L181" s="70"/>
      <c r="M181" s="134"/>
      <c r="N181" s="134"/>
      <c r="O181" s="134"/>
      <c r="P181" s="134"/>
      <c r="Q181" s="134"/>
      <c r="R181" s="134"/>
      <c r="S181" s="134"/>
      <c r="T181" s="134"/>
      <c r="U181" s="134"/>
      <c r="V181" s="134"/>
      <c r="W181" s="134"/>
      <c r="X181" s="134"/>
      <c r="Y181" s="134"/>
      <c r="Z181" s="134"/>
      <c r="AA181" s="135"/>
      <c r="AB181" s="135"/>
      <c r="AC181" s="135"/>
      <c r="AD181" s="135"/>
      <c r="AE181" s="135"/>
      <c r="AF181" s="135"/>
      <c r="AG181" s="135"/>
      <c r="AH181" s="135"/>
      <c r="AI181" s="135"/>
      <c r="AJ181" s="135"/>
      <c r="AK181" s="135"/>
      <c r="AL181" s="135"/>
      <c r="AM181" s="135"/>
      <c r="AN181" s="135"/>
      <c r="AO181" s="135"/>
      <c r="AP181" s="135"/>
      <c r="AQ181" s="135"/>
      <c r="AR181" s="135"/>
      <c r="AS181" s="135"/>
      <c r="AT181" s="135"/>
    </row>
    <row r="182" ht="15.75" customHeight="1">
      <c r="A182" s="278"/>
      <c r="B182" s="274"/>
      <c r="C182" s="274"/>
      <c r="D182" s="157"/>
      <c r="E182" s="274"/>
      <c r="F182" s="157"/>
      <c r="G182" s="157"/>
      <c r="H182" s="157"/>
      <c r="I182" s="157"/>
      <c r="J182" s="233"/>
      <c r="K182" s="416"/>
      <c r="L182" s="70"/>
      <c r="M182" s="134"/>
      <c r="N182" s="134"/>
      <c r="O182" s="134"/>
      <c r="P182" s="134"/>
      <c r="Q182" s="134"/>
      <c r="R182" s="134"/>
      <c r="S182" s="134"/>
      <c r="T182" s="134"/>
      <c r="U182" s="134"/>
      <c r="V182" s="134"/>
      <c r="W182" s="134"/>
      <c r="X182" s="134"/>
      <c r="Y182" s="134"/>
      <c r="Z182" s="134"/>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row>
    <row r="183" ht="15.75" customHeight="1">
      <c r="A183" s="278"/>
      <c r="B183" s="274"/>
      <c r="C183" s="274"/>
      <c r="D183" s="157"/>
      <c r="E183" s="274"/>
      <c r="F183" s="157"/>
      <c r="G183" s="157"/>
      <c r="H183" s="157"/>
      <c r="I183" s="157"/>
      <c r="J183" s="233"/>
      <c r="K183" s="416"/>
      <c r="L183" s="70"/>
      <c r="M183" s="134"/>
      <c r="N183" s="134"/>
      <c r="O183" s="134"/>
      <c r="P183" s="134"/>
      <c r="Q183" s="134"/>
      <c r="R183" s="134"/>
      <c r="S183" s="134"/>
      <c r="T183" s="134"/>
      <c r="U183" s="134"/>
      <c r="V183" s="134"/>
      <c r="W183" s="134"/>
      <c r="X183" s="134"/>
      <c r="Y183" s="134"/>
      <c r="Z183" s="134"/>
      <c r="AA183" s="135"/>
      <c r="AB183" s="135"/>
      <c r="AC183" s="135"/>
      <c r="AD183" s="135"/>
      <c r="AE183" s="135"/>
      <c r="AF183" s="135"/>
      <c r="AG183" s="135"/>
      <c r="AH183" s="135"/>
      <c r="AI183" s="135"/>
      <c r="AJ183" s="135"/>
      <c r="AK183" s="135"/>
      <c r="AL183" s="135"/>
      <c r="AM183" s="135"/>
      <c r="AN183" s="135"/>
      <c r="AO183" s="135"/>
      <c r="AP183" s="135"/>
      <c r="AQ183" s="135"/>
      <c r="AR183" s="135"/>
      <c r="AS183" s="135"/>
      <c r="AT183" s="135"/>
    </row>
    <row r="184" ht="15.75" customHeight="1">
      <c r="A184" s="278"/>
      <c r="B184" s="274"/>
      <c r="C184" s="274"/>
      <c r="D184" s="157"/>
      <c r="E184" s="274"/>
      <c r="F184" s="157"/>
      <c r="G184" s="157"/>
      <c r="H184" s="157"/>
      <c r="I184" s="157"/>
      <c r="J184" s="233"/>
      <c r="K184" s="416"/>
      <c r="L184" s="70"/>
      <c r="M184" s="134"/>
      <c r="N184" s="134"/>
      <c r="O184" s="134"/>
      <c r="P184" s="134"/>
      <c r="Q184" s="134"/>
      <c r="R184" s="134"/>
      <c r="S184" s="134"/>
      <c r="T184" s="134"/>
      <c r="U184" s="134"/>
      <c r="V184" s="134"/>
      <c r="W184" s="134"/>
      <c r="X184" s="134"/>
      <c r="Y184" s="134"/>
      <c r="Z184" s="134"/>
      <c r="AA184" s="135"/>
      <c r="AB184" s="135"/>
      <c r="AC184" s="135"/>
      <c r="AD184" s="135"/>
      <c r="AE184" s="135"/>
      <c r="AF184" s="135"/>
      <c r="AG184" s="135"/>
      <c r="AH184" s="135"/>
      <c r="AI184" s="135"/>
      <c r="AJ184" s="135"/>
      <c r="AK184" s="135"/>
      <c r="AL184" s="135"/>
      <c r="AM184" s="135"/>
      <c r="AN184" s="135"/>
      <c r="AO184" s="135"/>
      <c r="AP184" s="135"/>
      <c r="AQ184" s="135"/>
      <c r="AR184" s="135"/>
      <c r="AS184" s="135"/>
      <c r="AT184" s="135"/>
    </row>
    <row r="185" ht="15.75" customHeight="1">
      <c r="A185" s="278"/>
      <c r="B185" s="274"/>
      <c r="C185" s="274"/>
      <c r="D185" s="157"/>
      <c r="E185" s="274"/>
      <c r="F185" s="157"/>
      <c r="G185" s="157"/>
      <c r="H185" s="157"/>
      <c r="I185" s="157"/>
      <c r="J185" s="233"/>
      <c r="K185" s="416"/>
      <c r="L185" s="70"/>
      <c r="M185" s="134"/>
      <c r="N185" s="134"/>
      <c r="O185" s="134"/>
      <c r="P185" s="134"/>
      <c r="Q185" s="134"/>
      <c r="R185" s="134"/>
      <c r="S185" s="134"/>
      <c r="T185" s="134"/>
      <c r="U185" s="134"/>
      <c r="V185" s="134"/>
      <c r="W185" s="134"/>
      <c r="X185" s="134"/>
      <c r="Y185" s="134"/>
      <c r="Z185" s="134"/>
      <c r="AA185" s="135"/>
      <c r="AB185" s="135"/>
      <c r="AC185" s="135"/>
      <c r="AD185" s="135"/>
      <c r="AE185" s="135"/>
      <c r="AF185" s="135"/>
      <c r="AG185" s="135"/>
      <c r="AH185" s="135"/>
      <c r="AI185" s="135"/>
      <c r="AJ185" s="135"/>
      <c r="AK185" s="135"/>
      <c r="AL185" s="135"/>
      <c r="AM185" s="135"/>
      <c r="AN185" s="135"/>
      <c r="AO185" s="135"/>
      <c r="AP185" s="135"/>
      <c r="AQ185" s="135"/>
      <c r="AR185" s="135"/>
      <c r="AS185" s="135"/>
      <c r="AT185" s="135"/>
    </row>
    <row r="186" ht="15.75" customHeight="1">
      <c r="A186" s="278"/>
      <c r="B186" s="274"/>
      <c r="C186" s="274"/>
      <c r="D186" s="157"/>
      <c r="E186" s="274"/>
      <c r="F186" s="157"/>
      <c r="G186" s="157"/>
      <c r="H186" s="157"/>
      <c r="I186" s="157"/>
      <c r="J186" s="233"/>
      <c r="K186" s="416"/>
      <c r="L186" s="70"/>
      <c r="M186" s="134"/>
      <c r="N186" s="134"/>
      <c r="O186" s="134"/>
      <c r="P186" s="134"/>
      <c r="Q186" s="134"/>
      <c r="R186" s="134"/>
      <c r="S186" s="134"/>
      <c r="T186" s="134"/>
      <c r="U186" s="134"/>
      <c r="V186" s="134"/>
      <c r="W186" s="134"/>
      <c r="X186" s="134"/>
      <c r="Y186" s="134"/>
      <c r="Z186" s="134"/>
      <c r="AA186" s="135"/>
      <c r="AB186" s="135"/>
      <c r="AC186" s="135"/>
      <c r="AD186" s="135"/>
      <c r="AE186" s="135"/>
      <c r="AF186" s="135"/>
      <c r="AG186" s="135"/>
      <c r="AH186" s="135"/>
      <c r="AI186" s="135"/>
      <c r="AJ186" s="135"/>
      <c r="AK186" s="135"/>
      <c r="AL186" s="135"/>
      <c r="AM186" s="135"/>
      <c r="AN186" s="135"/>
      <c r="AO186" s="135"/>
      <c r="AP186" s="135"/>
      <c r="AQ186" s="135"/>
      <c r="AR186" s="135"/>
      <c r="AS186" s="135"/>
      <c r="AT186" s="135"/>
    </row>
    <row r="187" ht="15.75" customHeight="1">
      <c r="A187" s="278"/>
      <c r="B187" s="274"/>
      <c r="C187" s="274"/>
      <c r="D187" s="157"/>
      <c r="E187" s="274"/>
      <c r="F187" s="157"/>
      <c r="G187" s="157"/>
      <c r="H187" s="157"/>
      <c r="I187" s="157"/>
      <c r="J187" s="233"/>
      <c r="K187" s="416"/>
      <c r="L187" s="70"/>
      <c r="M187" s="134"/>
      <c r="N187" s="134"/>
      <c r="O187" s="134"/>
      <c r="P187" s="134"/>
      <c r="Q187" s="134"/>
      <c r="R187" s="134"/>
      <c r="S187" s="134"/>
      <c r="T187" s="134"/>
      <c r="U187" s="134"/>
      <c r="V187" s="134"/>
      <c r="W187" s="134"/>
      <c r="X187" s="134"/>
      <c r="Y187" s="134"/>
      <c r="Z187" s="134"/>
      <c r="AA187" s="135"/>
      <c r="AB187" s="135"/>
      <c r="AC187" s="135"/>
      <c r="AD187" s="135"/>
      <c r="AE187" s="135"/>
      <c r="AF187" s="135"/>
      <c r="AG187" s="135"/>
      <c r="AH187" s="135"/>
      <c r="AI187" s="135"/>
      <c r="AJ187" s="135"/>
      <c r="AK187" s="135"/>
      <c r="AL187" s="135"/>
      <c r="AM187" s="135"/>
      <c r="AN187" s="135"/>
      <c r="AO187" s="135"/>
      <c r="AP187" s="135"/>
      <c r="AQ187" s="135"/>
      <c r="AR187" s="135"/>
      <c r="AS187" s="135"/>
      <c r="AT187" s="135"/>
    </row>
    <row r="188" ht="15.75" customHeight="1">
      <c r="A188" s="278"/>
      <c r="B188" s="274"/>
      <c r="C188" s="274"/>
      <c r="D188" s="157"/>
      <c r="E188" s="274"/>
      <c r="F188" s="157"/>
      <c r="G188" s="157"/>
      <c r="H188" s="157"/>
      <c r="I188" s="157"/>
      <c r="J188" s="233"/>
      <c r="K188" s="416"/>
      <c r="L188" s="70"/>
      <c r="M188" s="134"/>
      <c r="N188" s="134"/>
      <c r="O188" s="134"/>
      <c r="P188" s="134"/>
      <c r="Q188" s="134"/>
      <c r="R188" s="134"/>
      <c r="S188" s="134"/>
      <c r="T188" s="134"/>
      <c r="U188" s="134"/>
      <c r="V188" s="134"/>
      <c r="W188" s="134"/>
      <c r="X188" s="134"/>
      <c r="Y188" s="134"/>
      <c r="Z188" s="134"/>
      <c r="AA188" s="135"/>
      <c r="AB188" s="135"/>
      <c r="AC188" s="135"/>
      <c r="AD188" s="135"/>
      <c r="AE188" s="135"/>
      <c r="AF188" s="135"/>
      <c r="AG188" s="135"/>
      <c r="AH188" s="135"/>
      <c r="AI188" s="135"/>
      <c r="AJ188" s="135"/>
      <c r="AK188" s="135"/>
      <c r="AL188" s="135"/>
      <c r="AM188" s="135"/>
      <c r="AN188" s="135"/>
      <c r="AO188" s="135"/>
      <c r="AP188" s="135"/>
      <c r="AQ188" s="135"/>
      <c r="AR188" s="135"/>
      <c r="AS188" s="135"/>
      <c r="AT188" s="135"/>
    </row>
    <row r="189" ht="15.75" customHeight="1">
      <c r="A189" s="278"/>
      <c r="B189" s="274"/>
      <c r="C189" s="274"/>
      <c r="D189" s="157"/>
      <c r="E189" s="274"/>
      <c r="F189" s="157"/>
      <c r="G189" s="228"/>
      <c r="H189" s="228"/>
      <c r="I189" s="157"/>
      <c r="J189" s="233"/>
      <c r="K189" s="416"/>
      <c r="L189" s="70"/>
      <c r="M189" s="134"/>
      <c r="N189" s="134"/>
      <c r="O189" s="134"/>
      <c r="P189" s="134"/>
      <c r="Q189" s="134"/>
      <c r="R189" s="134"/>
      <c r="S189" s="134"/>
      <c r="T189" s="134"/>
      <c r="U189" s="134"/>
      <c r="V189" s="134"/>
      <c r="W189" s="134"/>
      <c r="X189" s="134"/>
      <c r="Y189" s="134"/>
      <c r="Z189" s="134"/>
      <c r="AA189" s="135"/>
      <c r="AB189" s="135"/>
      <c r="AC189" s="135"/>
      <c r="AD189" s="135"/>
      <c r="AE189" s="135"/>
      <c r="AF189" s="135"/>
      <c r="AG189" s="135"/>
      <c r="AH189" s="135"/>
      <c r="AI189" s="135"/>
      <c r="AJ189" s="135"/>
      <c r="AK189" s="135"/>
      <c r="AL189" s="135"/>
      <c r="AM189" s="135"/>
      <c r="AN189" s="135"/>
      <c r="AO189" s="135"/>
      <c r="AP189" s="135"/>
      <c r="AQ189" s="135"/>
      <c r="AR189" s="135"/>
      <c r="AS189" s="135"/>
      <c r="AT189" s="135"/>
    </row>
    <row r="190" ht="15.75" customHeight="1">
      <c r="A190" s="278"/>
      <c r="B190" s="274"/>
      <c r="C190" s="274"/>
      <c r="D190" s="343"/>
      <c r="E190" s="274"/>
      <c r="F190" s="157"/>
      <c r="G190" s="157"/>
      <c r="H190" s="343"/>
      <c r="I190" s="157"/>
      <c r="J190" s="233"/>
      <c r="K190" s="416"/>
      <c r="L190" s="70"/>
      <c r="M190" s="134"/>
      <c r="N190" s="134"/>
      <c r="O190" s="134"/>
      <c r="P190" s="134"/>
      <c r="Q190" s="134"/>
      <c r="R190" s="134"/>
      <c r="S190" s="134"/>
      <c r="T190" s="134"/>
      <c r="U190" s="134"/>
      <c r="V190" s="134"/>
      <c r="W190" s="134"/>
      <c r="X190" s="134"/>
      <c r="Y190" s="134"/>
      <c r="Z190" s="134"/>
      <c r="AA190" s="135"/>
      <c r="AB190" s="135"/>
      <c r="AC190" s="135"/>
      <c r="AD190" s="135"/>
      <c r="AE190" s="135"/>
      <c r="AF190" s="135"/>
      <c r="AG190" s="135"/>
      <c r="AH190" s="135"/>
      <c r="AI190" s="135"/>
      <c r="AJ190" s="135"/>
      <c r="AK190" s="135"/>
      <c r="AL190" s="135"/>
      <c r="AM190" s="135"/>
      <c r="AN190" s="135"/>
      <c r="AO190" s="135"/>
      <c r="AP190" s="135"/>
      <c r="AQ190" s="135"/>
      <c r="AR190" s="135"/>
      <c r="AS190" s="135"/>
      <c r="AT190" s="135"/>
    </row>
    <row r="191" ht="15.75" customHeight="1">
      <c r="A191" s="278"/>
      <c r="B191" s="274"/>
      <c r="C191" s="275"/>
      <c r="D191" s="343"/>
      <c r="E191" s="274"/>
      <c r="F191" s="70"/>
      <c r="G191" s="115"/>
      <c r="H191" s="362"/>
      <c r="I191" s="157"/>
      <c r="J191" s="233"/>
      <c r="K191" s="416"/>
      <c r="L191" s="70"/>
      <c r="M191" s="134"/>
      <c r="N191" s="134"/>
      <c r="O191" s="134"/>
      <c r="P191" s="134"/>
      <c r="Q191" s="134"/>
      <c r="R191" s="134"/>
      <c r="S191" s="134"/>
      <c r="T191" s="134"/>
      <c r="U191" s="134"/>
      <c r="V191" s="134"/>
      <c r="W191" s="134"/>
      <c r="X191" s="134"/>
      <c r="Y191" s="134"/>
      <c r="Z191" s="134"/>
      <c r="AA191" s="135"/>
      <c r="AB191" s="135"/>
      <c r="AC191" s="135"/>
      <c r="AD191" s="135"/>
      <c r="AE191" s="135"/>
      <c r="AF191" s="135"/>
      <c r="AG191" s="135"/>
      <c r="AH191" s="135"/>
      <c r="AI191" s="135"/>
      <c r="AJ191" s="135"/>
      <c r="AK191" s="135"/>
      <c r="AL191" s="135"/>
      <c r="AM191" s="135"/>
      <c r="AN191" s="135"/>
      <c r="AO191" s="135"/>
      <c r="AP191" s="135"/>
      <c r="AQ191" s="135"/>
      <c r="AR191" s="135"/>
      <c r="AS191" s="135"/>
      <c r="AT191" s="135"/>
    </row>
    <row r="192" ht="15.75" customHeight="1">
      <c r="A192" s="278"/>
      <c r="B192" s="274"/>
      <c r="C192" s="274"/>
      <c r="D192" s="343"/>
      <c r="E192" s="274"/>
      <c r="F192" s="70"/>
      <c r="G192" s="70"/>
      <c r="H192" s="417"/>
      <c r="I192" s="157"/>
      <c r="J192" s="233"/>
      <c r="K192" s="416"/>
      <c r="L192" s="70"/>
      <c r="M192" s="134"/>
      <c r="N192" s="134"/>
      <c r="O192" s="134"/>
      <c r="P192" s="134"/>
      <c r="Q192" s="134"/>
      <c r="R192" s="134"/>
      <c r="S192" s="134"/>
      <c r="T192" s="134"/>
      <c r="U192" s="134"/>
      <c r="V192" s="134"/>
      <c r="W192" s="134"/>
      <c r="X192" s="134"/>
      <c r="Y192" s="134"/>
      <c r="Z192" s="134"/>
      <c r="AA192" s="135"/>
      <c r="AB192" s="135"/>
      <c r="AC192" s="135"/>
      <c r="AD192" s="135"/>
      <c r="AE192" s="135"/>
      <c r="AF192" s="135"/>
      <c r="AG192" s="135"/>
      <c r="AH192" s="135"/>
      <c r="AI192" s="135"/>
      <c r="AJ192" s="135"/>
      <c r="AK192" s="135"/>
      <c r="AL192" s="135"/>
      <c r="AM192" s="135"/>
      <c r="AN192" s="135"/>
      <c r="AO192" s="135"/>
      <c r="AP192" s="135"/>
      <c r="AQ192" s="135"/>
      <c r="AR192" s="135"/>
      <c r="AS192" s="135"/>
      <c r="AT192" s="135"/>
    </row>
    <row r="193" ht="15.75" customHeight="1">
      <c r="A193" s="278"/>
      <c r="B193" s="274"/>
      <c r="C193" s="274"/>
      <c r="D193" s="343"/>
      <c r="E193" s="275"/>
      <c r="F193" s="70"/>
      <c r="G193" s="115"/>
      <c r="H193" s="417"/>
      <c r="I193" s="157"/>
      <c r="J193" s="233"/>
      <c r="K193" s="416"/>
      <c r="L193" s="70"/>
      <c r="M193" s="134"/>
      <c r="N193" s="134"/>
      <c r="O193" s="134"/>
      <c r="P193" s="134"/>
      <c r="Q193" s="134"/>
      <c r="R193" s="134"/>
      <c r="S193" s="134"/>
      <c r="T193" s="134"/>
      <c r="U193" s="134"/>
      <c r="V193" s="134"/>
      <c r="W193" s="134"/>
      <c r="X193" s="134"/>
      <c r="Y193" s="134"/>
      <c r="Z193" s="134"/>
      <c r="AA193" s="135"/>
      <c r="AB193" s="135"/>
      <c r="AC193" s="135"/>
      <c r="AD193" s="135"/>
      <c r="AE193" s="135"/>
      <c r="AF193" s="135"/>
      <c r="AG193" s="135"/>
      <c r="AH193" s="135"/>
      <c r="AI193" s="135"/>
      <c r="AJ193" s="135"/>
      <c r="AK193" s="135"/>
      <c r="AL193" s="135"/>
      <c r="AM193" s="135"/>
      <c r="AN193" s="135"/>
      <c r="AO193" s="135"/>
      <c r="AP193" s="135"/>
      <c r="AQ193" s="135"/>
      <c r="AR193" s="135"/>
      <c r="AS193" s="135"/>
      <c r="AT193" s="135"/>
    </row>
    <row r="194" ht="15.75" customHeight="1">
      <c r="A194" s="278"/>
      <c r="B194" s="275"/>
      <c r="C194" s="275"/>
      <c r="D194" s="343"/>
      <c r="E194" s="274"/>
      <c r="F194" s="70"/>
      <c r="G194" s="115"/>
      <c r="H194" s="417"/>
      <c r="I194" s="157"/>
      <c r="J194" s="233"/>
      <c r="K194" s="416"/>
      <c r="L194" s="70"/>
      <c r="M194" s="134"/>
      <c r="N194" s="134"/>
      <c r="O194" s="134"/>
      <c r="P194" s="134"/>
      <c r="Q194" s="134"/>
      <c r="R194" s="134"/>
      <c r="S194" s="134"/>
      <c r="T194" s="134"/>
      <c r="U194" s="134"/>
      <c r="V194" s="134"/>
      <c r="W194" s="134"/>
      <c r="X194" s="134"/>
      <c r="Y194" s="134"/>
      <c r="Z194" s="134"/>
      <c r="AA194" s="135"/>
      <c r="AB194" s="135"/>
      <c r="AC194" s="135"/>
      <c r="AD194" s="135"/>
      <c r="AE194" s="135"/>
      <c r="AF194" s="135"/>
      <c r="AG194" s="135"/>
      <c r="AH194" s="135"/>
      <c r="AI194" s="135"/>
      <c r="AJ194" s="135"/>
      <c r="AK194" s="135"/>
      <c r="AL194" s="135"/>
      <c r="AM194" s="135"/>
      <c r="AN194" s="135"/>
      <c r="AO194" s="135"/>
      <c r="AP194" s="135"/>
      <c r="AQ194" s="135"/>
      <c r="AR194" s="135"/>
      <c r="AS194" s="135"/>
      <c r="AT194" s="135"/>
    </row>
    <row r="195" ht="15.75" customHeight="1">
      <c r="A195" s="278"/>
      <c r="B195" s="274"/>
      <c r="C195" s="275"/>
      <c r="D195" s="343"/>
      <c r="E195" s="274"/>
      <c r="F195" s="70"/>
      <c r="G195" s="115"/>
      <c r="H195" s="417"/>
      <c r="I195" s="157"/>
      <c r="J195" s="233"/>
      <c r="K195" s="416"/>
      <c r="L195" s="70"/>
      <c r="M195" s="134"/>
      <c r="N195" s="134"/>
      <c r="O195" s="134"/>
      <c r="P195" s="134"/>
      <c r="Q195" s="134"/>
      <c r="R195" s="134"/>
      <c r="S195" s="134"/>
      <c r="T195" s="134"/>
      <c r="U195" s="134"/>
      <c r="V195" s="134"/>
      <c r="W195" s="134"/>
      <c r="X195" s="134"/>
      <c r="Y195" s="134"/>
      <c r="Z195" s="134"/>
      <c r="AA195" s="135"/>
      <c r="AB195" s="135"/>
      <c r="AC195" s="135"/>
      <c r="AD195" s="135"/>
      <c r="AE195" s="135"/>
      <c r="AF195" s="135"/>
      <c r="AG195" s="135"/>
      <c r="AH195" s="135"/>
      <c r="AI195" s="135"/>
      <c r="AJ195" s="135"/>
      <c r="AK195" s="135"/>
      <c r="AL195" s="135"/>
      <c r="AM195" s="135"/>
      <c r="AN195" s="135"/>
      <c r="AO195" s="135"/>
      <c r="AP195" s="135"/>
      <c r="AQ195" s="135"/>
      <c r="AR195" s="135"/>
      <c r="AS195" s="135"/>
      <c r="AT195" s="135"/>
    </row>
    <row r="196" ht="15.75" customHeight="1">
      <c r="A196" s="347"/>
      <c r="B196" s="411"/>
      <c r="C196" s="6"/>
      <c r="D196" s="412"/>
      <c r="E196" s="199"/>
      <c r="F196" s="412"/>
      <c r="G196" s="412"/>
      <c r="H196" s="412"/>
      <c r="I196" s="171"/>
      <c r="J196" s="233"/>
      <c r="K196" s="350"/>
      <c r="L196" s="70"/>
      <c r="M196" s="134"/>
      <c r="N196" s="134"/>
      <c r="O196" s="134"/>
      <c r="P196" s="134"/>
      <c r="Q196" s="134"/>
      <c r="R196" s="134"/>
      <c r="S196" s="134"/>
      <c r="T196" s="134"/>
      <c r="U196" s="134"/>
      <c r="V196" s="134"/>
      <c r="W196" s="134"/>
      <c r="X196" s="134"/>
      <c r="Y196" s="134"/>
      <c r="Z196" s="134"/>
      <c r="AA196" s="135"/>
      <c r="AB196" s="135"/>
      <c r="AC196" s="135"/>
      <c r="AD196" s="135"/>
      <c r="AE196" s="135"/>
      <c r="AF196" s="135"/>
      <c r="AG196" s="135"/>
      <c r="AH196" s="135"/>
      <c r="AI196" s="135"/>
      <c r="AJ196" s="135"/>
      <c r="AK196" s="135"/>
      <c r="AL196" s="135"/>
      <c r="AM196" s="135"/>
      <c r="AN196" s="135"/>
      <c r="AO196" s="135"/>
      <c r="AP196" s="135"/>
      <c r="AQ196" s="135"/>
      <c r="AR196" s="135"/>
      <c r="AS196" s="135"/>
      <c r="AT196" s="135"/>
    </row>
    <row r="197" ht="15.75" customHeight="1">
      <c r="A197" s="287"/>
      <c r="B197" s="274"/>
      <c r="C197" s="274"/>
      <c r="D197" s="157"/>
      <c r="E197" s="274"/>
      <c r="F197" s="157"/>
      <c r="G197" s="228"/>
      <c r="H197" s="228"/>
      <c r="I197" s="157"/>
      <c r="J197" s="233"/>
      <c r="K197" s="356"/>
      <c r="L197" s="70"/>
      <c r="M197" s="134"/>
      <c r="N197" s="134"/>
      <c r="O197" s="134"/>
      <c r="P197" s="134"/>
      <c r="Q197" s="134"/>
      <c r="R197" s="134"/>
      <c r="S197" s="134"/>
      <c r="T197" s="134"/>
      <c r="U197" s="134"/>
      <c r="V197" s="134"/>
      <c r="W197" s="134"/>
      <c r="X197" s="134"/>
      <c r="Y197" s="134"/>
      <c r="Z197" s="134"/>
      <c r="AA197" s="135"/>
      <c r="AB197" s="135"/>
      <c r="AC197" s="135"/>
      <c r="AD197" s="135"/>
      <c r="AE197" s="135"/>
      <c r="AF197" s="135"/>
      <c r="AG197" s="135"/>
      <c r="AH197" s="135"/>
      <c r="AI197" s="135"/>
      <c r="AJ197" s="135"/>
      <c r="AK197" s="135"/>
      <c r="AL197" s="135"/>
      <c r="AM197" s="135"/>
      <c r="AN197" s="135"/>
      <c r="AO197" s="135"/>
      <c r="AP197" s="135"/>
      <c r="AQ197" s="135"/>
      <c r="AR197" s="135"/>
      <c r="AS197" s="135"/>
      <c r="AT197" s="135"/>
    </row>
    <row r="198" ht="15.75" customHeight="1">
      <c r="A198" s="287"/>
      <c r="B198" s="274"/>
      <c r="C198" s="274"/>
      <c r="D198" s="157"/>
      <c r="E198" s="274"/>
      <c r="F198" s="157"/>
      <c r="G198" s="228"/>
      <c r="H198" s="228"/>
      <c r="I198" s="157"/>
      <c r="J198" s="233"/>
      <c r="K198" s="356"/>
      <c r="L198" s="70"/>
      <c r="M198" s="134"/>
      <c r="N198" s="134"/>
      <c r="O198" s="134"/>
      <c r="P198" s="134"/>
      <c r="Q198" s="134"/>
      <c r="R198" s="134"/>
      <c r="S198" s="134"/>
      <c r="T198" s="134"/>
      <c r="U198" s="134"/>
      <c r="V198" s="134"/>
      <c r="W198" s="134"/>
      <c r="X198" s="134"/>
      <c r="Y198" s="134"/>
      <c r="Z198" s="134"/>
      <c r="AA198" s="135"/>
      <c r="AB198" s="135"/>
      <c r="AC198" s="135"/>
      <c r="AD198" s="135"/>
      <c r="AE198" s="135"/>
      <c r="AF198" s="135"/>
      <c r="AG198" s="135"/>
      <c r="AH198" s="135"/>
      <c r="AI198" s="135"/>
      <c r="AJ198" s="135"/>
      <c r="AK198" s="135"/>
      <c r="AL198" s="135"/>
      <c r="AM198" s="135"/>
      <c r="AN198" s="135"/>
      <c r="AO198" s="135"/>
      <c r="AP198" s="135"/>
      <c r="AQ198" s="135"/>
      <c r="AR198" s="135"/>
      <c r="AS198" s="135"/>
      <c r="AT198" s="135"/>
    </row>
    <row r="199" ht="15.75" customHeight="1">
      <c r="A199" s="287"/>
      <c r="B199" s="274"/>
      <c r="C199" s="274"/>
      <c r="D199" s="157"/>
      <c r="E199" s="274"/>
      <c r="F199" s="157"/>
      <c r="G199" s="228"/>
      <c r="H199" s="228"/>
      <c r="I199" s="157"/>
      <c r="J199" s="233"/>
      <c r="K199" s="356"/>
      <c r="L199" s="70"/>
      <c r="M199" s="134"/>
      <c r="N199" s="134"/>
      <c r="O199" s="134"/>
      <c r="P199" s="134"/>
      <c r="Q199" s="134"/>
      <c r="R199" s="134"/>
      <c r="S199" s="134"/>
      <c r="T199" s="134"/>
      <c r="U199" s="134"/>
      <c r="V199" s="134"/>
      <c r="W199" s="134"/>
      <c r="X199" s="134"/>
      <c r="Y199" s="134"/>
      <c r="Z199" s="134"/>
      <c r="AA199" s="135"/>
      <c r="AB199" s="135"/>
      <c r="AC199" s="135"/>
      <c r="AD199" s="135"/>
      <c r="AE199" s="135"/>
      <c r="AF199" s="135"/>
      <c r="AG199" s="135"/>
      <c r="AH199" s="135"/>
      <c r="AI199" s="135"/>
      <c r="AJ199" s="135"/>
      <c r="AK199" s="135"/>
      <c r="AL199" s="135"/>
      <c r="AM199" s="135"/>
      <c r="AN199" s="135"/>
      <c r="AO199" s="135"/>
      <c r="AP199" s="135"/>
      <c r="AQ199" s="135"/>
      <c r="AR199" s="135"/>
      <c r="AS199" s="135"/>
      <c r="AT199" s="135"/>
    </row>
    <row r="200" ht="15.75" customHeight="1">
      <c r="A200" s="287"/>
      <c r="B200" s="274"/>
      <c r="C200" s="274"/>
      <c r="D200" s="157"/>
      <c r="E200" s="274"/>
      <c r="F200" s="157"/>
      <c r="G200" s="228"/>
      <c r="H200" s="228"/>
      <c r="I200" s="157"/>
      <c r="J200" s="233"/>
      <c r="K200" s="356"/>
      <c r="L200" s="70"/>
      <c r="M200" s="134"/>
      <c r="N200" s="134"/>
      <c r="O200" s="134"/>
      <c r="P200" s="134"/>
      <c r="Q200" s="134"/>
      <c r="R200" s="134"/>
      <c r="S200" s="134"/>
      <c r="T200" s="134"/>
      <c r="U200" s="134"/>
      <c r="V200" s="134"/>
      <c r="W200" s="134"/>
      <c r="X200" s="134"/>
      <c r="Y200" s="134"/>
      <c r="Z200" s="134"/>
      <c r="AA200" s="135"/>
      <c r="AB200" s="135"/>
      <c r="AC200" s="135"/>
      <c r="AD200" s="135"/>
      <c r="AE200" s="135"/>
      <c r="AF200" s="135"/>
      <c r="AG200" s="135"/>
      <c r="AH200" s="135"/>
      <c r="AI200" s="135"/>
      <c r="AJ200" s="135"/>
      <c r="AK200" s="135"/>
      <c r="AL200" s="135"/>
      <c r="AM200" s="135"/>
      <c r="AN200" s="135"/>
      <c r="AO200" s="135"/>
      <c r="AP200" s="135"/>
      <c r="AQ200" s="135"/>
      <c r="AR200" s="135"/>
      <c r="AS200" s="135"/>
      <c r="AT200" s="135"/>
    </row>
    <row r="201" ht="15.75" customHeight="1">
      <c r="A201" s="287"/>
      <c r="B201" s="274"/>
      <c r="C201" s="274"/>
      <c r="D201" s="157"/>
      <c r="E201" s="274"/>
      <c r="F201" s="157"/>
      <c r="G201" s="228"/>
      <c r="H201" s="228"/>
      <c r="I201" s="157"/>
      <c r="J201" s="233"/>
      <c r="K201" s="356"/>
      <c r="L201" s="70"/>
      <c r="M201" s="134"/>
      <c r="N201" s="134"/>
      <c r="O201" s="134"/>
      <c r="P201" s="134"/>
      <c r="Q201" s="134"/>
      <c r="R201" s="134"/>
      <c r="S201" s="134"/>
      <c r="T201" s="134"/>
      <c r="U201" s="134"/>
      <c r="V201" s="134"/>
      <c r="W201" s="134"/>
      <c r="X201" s="134"/>
      <c r="Y201" s="134"/>
      <c r="Z201" s="134"/>
      <c r="AA201" s="135"/>
      <c r="AB201" s="135"/>
      <c r="AC201" s="135"/>
      <c r="AD201" s="135"/>
      <c r="AE201" s="135"/>
      <c r="AF201" s="135"/>
      <c r="AG201" s="135"/>
      <c r="AH201" s="135"/>
      <c r="AI201" s="135"/>
      <c r="AJ201" s="135"/>
      <c r="AK201" s="135"/>
      <c r="AL201" s="135"/>
      <c r="AM201" s="135"/>
      <c r="AN201" s="135"/>
      <c r="AO201" s="135"/>
      <c r="AP201" s="135"/>
      <c r="AQ201" s="135"/>
      <c r="AR201" s="135"/>
      <c r="AS201" s="135"/>
      <c r="AT201" s="135"/>
    </row>
    <row r="202" ht="15.75" customHeight="1">
      <c r="A202" s="287"/>
      <c r="B202" s="274"/>
      <c r="C202" s="274"/>
      <c r="D202" s="157"/>
      <c r="E202" s="274"/>
      <c r="F202" s="157"/>
      <c r="G202" s="228"/>
      <c r="H202" s="228"/>
      <c r="I202" s="157"/>
      <c r="J202" s="233"/>
      <c r="K202" s="356"/>
      <c r="L202" s="70"/>
      <c r="M202" s="134"/>
      <c r="N202" s="134"/>
      <c r="O202" s="134"/>
      <c r="P202" s="134"/>
      <c r="Q202" s="134"/>
      <c r="R202" s="134"/>
      <c r="S202" s="134"/>
      <c r="T202" s="134"/>
      <c r="U202" s="134"/>
      <c r="V202" s="134"/>
      <c r="W202" s="134"/>
      <c r="X202" s="134"/>
      <c r="Y202" s="134"/>
      <c r="Z202" s="134"/>
      <c r="AA202" s="135"/>
      <c r="AB202" s="135"/>
      <c r="AC202" s="135"/>
      <c r="AD202" s="135"/>
      <c r="AE202" s="135"/>
      <c r="AF202" s="135"/>
      <c r="AG202" s="135"/>
      <c r="AH202" s="135"/>
      <c r="AI202" s="135"/>
      <c r="AJ202" s="135"/>
      <c r="AK202" s="135"/>
      <c r="AL202" s="135"/>
      <c r="AM202" s="135"/>
      <c r="AN202" s="135"/>
      <c r="AO202" s="135"/>
      <c r="AP202" s="135"/>
      <c r="AQ202" s="135"/>
      <c r="AR202" s="135"/>
      <c r="AS202" s="135"/>
      <c r="AT202" s="135"/>
    </row>
    <row r="203" ht="15.75" customHeight="1">
      <c r="A203" s="287"/>
      <c r="B203" s="274"/>
      <c r="C203" s="274"/>
      <c r="D203" s="157"/>
      <c r="E203" s="274"/>
      <c r="F203" s="157"/>
      <c r="G203" s="228"/>
      <c r="H203" s="228"/>
      <c r="I203" s="157"/>
      <c r="J203" s="233"/>
      <c r="K203" s="356"/>
      <c r="L203" s="70"/>
      <c r="M203" s="134"/>
      <c r="N203" s="134"/>
      <c r="O203" s="134"/>
      <c r="P203" s="134"/>
      <c r="Q203" s="134"/>
      <c r="R203" s="134"/>
      <c r="S203" s="134"/>
      <c r="T203" s="134"/>
      <c r="U203" s="134"/>
      <c r="V203" s="134"/>
      <c r="W203" s="134"/>
      <c r="X203" s="134"/>
      <c r="Y203" s="134"/>
      <c r="Z203" s="134"/>
      <c r="AA203" s="135"/>
      <c r="AB203" s="135"/>
      <c r="AC203" s="135"/>
      <c r="AD203" s="135"/>
      <c r="AE203" s="135"/>
      <c r="AF203" s="135"/>
      <c r="AG203" s="135"/>
      <c r="AH203" s="135"/>
      <c r="AI203" s="135"/>
      <c r="AJ203" s="135"/>
      <c r="AK203" s="135"/>
      <c r="AL203" s="135"/>
      <c r="AM203" s="135"/>
      <c r="AN203" s="135"/>
      <c r="AO203" s="135"/>
      <c r="AP203" s="135"/>
      <c r="AQ203" s="135"/>
      <c r="AR203" s="135"/>
      <c r="AS203" s="135"/>
      <c r="AT203" s="135"/>
    </row>
    <row r="204" ht="15.75" customHeight="1">
      <c r="A204" s="287"/>
      <c r="B204" s="274"/>
      <c r="C204" s="274"/>
      <c r="D204" s="157"/>
      <c r="E204" s="274"/>
      <c r="F204" s="157"/>
      <c r="G204" s="228"/>
      <c r="H204" s="228"/>
      <c r="I204" s="157"/>
      <c r="J204" s="233"/>
      <c r="K204" s="356"/>
      <c r="L204" s="70"/>
      <c r="M204" s="134"/>
      <c r="N204" s="134"/>
      <c r="O204" s="134"/>
      <c r="P204" s="134"/>
      <c r="Q204" s="134"/>
      <c r="R204" s="134"/>
      <c r="S204" s="134"/>
      <c r="T204" s="134"/>
      <c r="U204" s="134"/>
      <c r="V204" s="134"/>
      <c r="W204" s="134"/>
      <c r="X204" s="134"/>
      <c r="Y204" s="134"/>
      <c r="Z204" s="134"/>
      <c r="AA204" s="135"/>
      <c r="AB204" s="135"/>
      <c r="AC204" s="135"/>
      <c r="AD204" s="135"/>
      <c r="AE204" s="135"/>
      <c r="AF204" s="135"/>
      <c r="AG204" s="135"/>
      <c r="AH204" s="135"/>
      <c r="AI204" s="135"/>
      <c r="AJ204" s="135"/>
      <c r="AK204" s="135"/>
      <c r="AL204" s="135"/>
      <c r="AM204" s="135"/>
      <c r="AN204" s="135"/>
      <c r="AO204" s="135"/>
      <c r="AP204" s="135"/>
      <c r="AQ204" s="135"/>
      <c r="AR204" s="135"/>
      <c r="AS204" s="135"/>
      <c r="AT204" s="135"/>
    </row>
    <row r="205" ht="15.75" customHeight="1">
      <c r="A205" s="287"/>
      <c r="B205" s="274"/>
      <c r="C205" s="274"/>
      <c r="D205" s="157"/>
      <c r="E205" s="274"/>
      <c r="F205" s="157"/>
      <c r="G205" s="228"/>
      <c r="H205" s="228"/>
      <c r="I205" s="157"/>
      <c r="J205" s="233"/>
      <c r="K205" s="410"/>
      <c r="L205" s="70"/>
      <c r="M205" s="134"/>
      <c r="N205" s="134"/>
      <c r="O205" s="134"/>
      <c r="P205" s="134"/>
      <c r="Q205" s="134"/>
      <c r="R205" s="134"/>
      <c r="S205" s="134"/>
      <c r="T205" s="134"/>
      <c r="U205" s="134"/>
      <c r="V205" s="134"/>
      <c r="W205" s="134"/>
      <c r="X205" s="134"/>
      <c r="Y205" s="134"/>
      <c r="Z205" s="134"/>
      <c r="AA205" s="135"/>
      <c r="AB205" s="135"/>
      <c r="AC205" s="135"/>
      <c r="AD205" s="135"/>
      <c r="AE205" s="135"/>
      <c r="AF205" s="135"/>
      <c r="AG205" s="135"/>
      <c r="AH205" s="135"/>
      <c r="AI205" s="135"/>
      <c r="AJ205" s="135"/>
      <c r="AK205" s="135"/>
      <c r="AL205" s="135"/>
      <c r="AM205" s="135"/>
      <c r="AN205" s="135"/>
      <c r="AO205" s="135"/>
      <c r="AP205" s="135"/>
      <c r="AQ205" s="135"/>
      <c r="AR205" s="135"/>
      <c r="AS205" s="135"/>
      <c r="AT205" s="135"/>
    </row>
    <row r="206" ht="15.75" customHeight="1">
      <c r="A206" s="287"/>
      <c r="B206" s="274"/>
      <c r="C206" s="274"/>
      <c r="D206" s="157"/>
      <c r="E206" s="274"/>
      <c r="F206" s="157"/>
      <c r="G206" s="228"/>
      <c r="H206" s="228"/>
      <c r="I206" s="157"/>
      <c r="J206" s="233"/>
      <c r="K206" s="410"/>
      <c r="L206" s="70"/>
      <c r="M206" s="134"/>
      <c r="N206" s="134"/>
      <c r="O206" s="134"/>
      <c r="P206" s="134"/>
      <c r="Q206" s="134"/>
      <c r="R206" s="134"/>
      <c r="S206" s="134"/>
      <c r="T206" s="134"/>
      <c r="U206" s="134"/>
      <c r="V206" s="134"/>
      <c r="W206" s="134"/>
      <c r="X206" s="134"/>
      <c r="Y206" s="134"/>
      <c r="Z206" s="134"/>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row>
    <row r="207" ht="15.75" customHeight="1">
      <c r="A207" s="287"/>
      <c r="B207" s="274"/>
      <c r="C207" s="274"/>
      <c r="D207" s="157"/>
      <c r="E207" s="274"/>
      <c r="F207" s="157"/>
      <c r="G207" s="228"/>
      <c r="H207" s="228"/>
      <c r="I207" s="157"/>
      <c r="J207" s="233"/>
      <c r="K207" s="356"/>
      <c r="L207" s="70"/>
      <c r="M207" s="134"/>
      <c r="N207" s="134"/>
      <c r="O207" s="134"/>
      <c r="P207" s="134"/>
      <c r="Q207" s="134"/>
      <c r="R207" s="134"/>
      <c r="S207" s="134"/>
      <c r="T207" s="134"/>
      <c r="U207" s="134"/>
      <c r="V207" s="134"/>
      <c r="W207" s="134"/>
      <c r="X207" s="134"/>
      <c r="Y207" s="134"/>
      <c r="Z207" s="134"/>
      <c r="AA207" s="135"/>
      <c r="AB207" s="135"/>
      <c r="AC207" s="135"/>
      <c r="AD207" s="135"/>
      <c r="AE207" s="135"/>
      <c r="AF207" s="135"/>
      <c r="AG207" s="135"/>
      <c r="AH207" s="135"/>
      <c r="AI207" s="135"/>
      <c r="AJ207" s="135"/>
      <c r="AK207" s="135"/>
      <c r="AL207" s="135"/>
      <c r="AM207" s="135"/>
      <c r="AN207" s="135"/>
      <c r="AO207" s="135"/>
      <c r="AP207" s="135"/>
      <c r="AQ207" s="135"/>
      <c r="AR207" s="135"/>
      <c r="AS207" s="135"/>
      <c r="AT207" s="135"/>
    </row>
    <row r="208" ht="15.75" customHeight="1">
      <c r="A208" s="287"/>
      <c r="B208" s="274"/>
      <c r="C208" s="274"/>
      <c r="D208" s="157"/>
      <c r="E208" s="274"/>
      <c r="F208" s="157"/>
      <c r="G208" s="228"/>
      <c r="H208" s="228"/>
      <c r="I208" s="157"/>
      <c r="J208" s="233"/>
      <c r="K208" s="356"/>
      <c r="L208" s="70"/>
      <c r="M208" s="134"/>
      <c r="N208" s="134"/>
      <c r="O208" s="134"/>
      <c r="P208" s="134"/>
      <c r="Q208" s="134"/>
      <c r="R208" s="134"/>
      <c r="S208" s="134"/>
      <c r="T208" s="134"/>
      <c r="U208" s="134"/>
      <c r="V208" s="134"/>
      <c r="W208" s="134"/>
      <c r="X208" s="134"/>
      <c r="Y208" s="134"/>
      <c r="Z208" s="134"/>
      <c r="AA208" s="135"/>
      <c r="AB208" s="135"/>
      <c r="AC208" s="135"/>
      <c r="AD208" s="135"/>
      <c r="AE208" s="135"/>
      <c r="AF208" s="135"/>
      <c r="AG208" s="135"/>
      <c r="AH208" s="135"/>
      <c r="AI208" s="135"/>
      <c r="AJ208" s="135"/>
      <c r="AK208" s="135"/>
      <c r="AL208" s="135"/>
      <c r="AM208" s="135"/>
      <c r="AN208" s="135"/>
      <c r="AO208" s="135"/>
      <c r="AP208" s="135"/>
      <c r="AQ208" s="135"/>
      <c r="AR208" s="135"/>
      <c r="AS208" s="135"/>
      <c r="AT208" s="135"/>
    </row>
    <row r="209" ht="15.75" customHeight="1">
      <c r="A209" s="287"/>
      <c r="B209" s="274"/>
      <c r="C209" s="274"/>
      <c r="D209" s="157"/>
      <c r="E209" s="274"/>
      <c r="F209" s="157"/>
      <c r="G209" s="228"/>
      <c r="H209" s="228"/>
      <c r="I209" s="157"/>
      <c r="J209" s="233"/>
      <c r="K209" s="356"/>
      <c r="L209" s="70"/>
      <c r="M209" s="134"/>
      <c r="N209" s="134"/>
      <c r="O209" s="134"/>
      <c r="P209" s="134"/>
      <c r="Q209" s="134"/>
      <c r="R209" s="134"/>
      <c r="S209" s="134"/>
      <c r="T209" s="134"/>
      <c r="U209" s="134"/>
      <c r="V209" s="134"/>
      <c r="W209" s="134"/>
      <c r="X209" s="134"/>
      <c r="Y209" s="134"/>
      <c r="Z209" s="134"/>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row>
    <row r="210" ht="15.75" customHeight="1">
      <c r="A210" s="287"/>
      <c r="B210" s="274"/>
      <c r="C210" s="274"/>
      <c r="D210" s="157"/>
      <c r="E210" s="274"/>
      <c r="F210" s="157"/>
      <c r="G210" s="228"/>
      <c r="H210" s="228"/>
      <c r="I210" s="157"/>
      <c r="J210" s="233"/>
      <c r="K210" s="356"/>
      <c r="L210" s="70"/>
      <c r="M210" s="134"/>
      <c r="N210" s="134"/>
      <c r="O210" s="134"/>
      <c r="P210" s="134"/>
      <c r="Q210" s="134"/>
      <c r="R210" s="134"/>
      <c r="S210" s="134"/>
      <c r="T210" s="134"/>
      <c r="U210" s="134"/>
      <c r="V210" s="134"/>
      <c r="W210" s="134"/>
      <c r="X210" s="134"/>
      <c r="Y210" s="134"/>
      <c r="Z210" s="134"/>
      <c r="AA210" s="135"/>
      <c r="AB210" s="135"/>
      <c r="AC210" s="135"/>
      <c r="AD210" s="135"/>
      <c r="AE210" s="135"/>
      <c r="AF210" s="135"/>
      <c r="AG210" s="135"/>
      <c r="AH210" s="135"/>
      <c r="AI210" s="135"/>
      <c r="AJ210" s="135"/>
      <c r="AK210" s="135"/>
      <c r="AL210" s="135"/>
      <c r="AM210" s="135"/>
      <c r="AN210" s="135"/>
      <c r="AO210" s="135"/>
      <c r="AP210" s="135"/>
      <c r="AQ210" s="135"/>
      <c r="AR210" s="135"/>
      <c r="AS210" s="135"/>
      <c r="AT210" s="135"/>
    </row>
    <row r="211" ht="15.75" customHeight="1">
      <c r="A211" s="287"/>
      <c r="B211" s="274"/>
      <c r="C211" s="274"/>
      <c r="D211" s="157"/>
      <c r="E211" s="274"/>
      <c r="F211" s="157"/>
      <c r="G211" s="228"/>
      <c r="H211" s="228"/>
      <c r="I211" s="157"/>
      <c r="J211" s="233"/>
      <c r="K211" s="356"/>
      <c r="L211" s="70"/>
      <c r="M211" s="134"/>
      <c r="N211" s="134"/>
      <c r="O211" s="134"/>
      <c r="P211" s="134"/>
      <c r="Q211" s="134"/>
      <c r="R211" s="134"/>
      <c r="S211" s="134"/>
      <c r="T211" s="134"/>
      <c r="U211" s="134"/>
      <c r="V211" s="134"/>
      <c r="W211" s="134"/>
      <c r="X211" s="134"/>
      <c r="Y211" s="134"/>
      <c r="Z211" s="134"/>
      <c r="AA211" s="135"/>
      <c r="AB211" s="135"/>
      <c r="AC211" s="135"/>
      <c r="AD211" s="135"/>
      <c r="AE211" s="135"/>
      <c r="AF211" s="135"/>
      <c r="AG211" s="135"/>
      <c r="AH211" s="135"/>
      <c r="AI211" s="135"/>
      <c r="AJ211" s="135"/>
      <c r="AK211" s="135"/>
      <c r="AL211" s="135"/>
      <c r="AM211" s="135"/>
      <c r="AN211" s="135"/>
      <c r="AO211" s="135"/>
      <c r="AP211" s="135"/>
      <c r="AQ211" s="135"/>
      <c r="AR211" s="135"/>
      <c r="AS211" s="135"/>
      <c r="AT211" s="135"/>
    </row>
    <row r="212" ht="15.75" customHeight="1">
      <c r="A212" s="287"/>
      <c r="B212" s="285"/>
      <c r="C212" s="274"/>
      <c r="D212" s="157"/>
      <c r="E212" s="274"/>
      <c r="F212" s="157"/>
      <c r="G212" s="157"/>
      <c r="H212" s="157"/>
      <c r="I212" s="157"/>
      <c r="J212" s="233"/>
      <c r="K212" s="410"/>
      <c r="L212" s="70"/>
      <c r="M212" s="134"/>
      <c r="N212" s="134"/>
      <c r="O212" s="134"/>
      <c r="P212" s="134"/>
      <c r="Q212" s="134"/>
      <c r="R212" s="134"/>
      <c r="S212" s="134"/>
      <c r="T212" s="134"/>
      <c r="U212" s="134"/>
      <c r="V212" s="134"/>
      <c r="W212" s="134"/>
      <c r="X212" s="134"/>
      <c r="Y212" s="134"/>
      <c r="Z212" s="134"/>
      <c r="AA212" s="135"/>
      <c r="AB212" s="135"/>
      <c r="AC212" s="135"/>
      <c r="AD212" s="135"/>
      <c r="AE212" s="135"/>
      <c r="AF212" s="135"/>
      <c r="AG212" s="135"/>
      <c r="AH212" s="135"/>
      <c r="AI212" s="135"/>
      <c r="AJ212" s="135"/>
      <c r="AK212" s="135"/>
      <c r="AL212" s="135"/>
      <c r="AM212" s="135"/>
      <c r="AN212" s="135"/>
      <c r="AO212" s="135"/>
      <c r="AP212" s="135"/>
      <c r="AQ212" s="135"/>
      <c r="AR212" s="135"/>
      <c r="AS212" s="135"/>
      <c r="AT212" s="135"/>
    </row>
    <row r="213" ht="15.75" customHeight="1">
      <c r="A213" s="70"/>
      <c r="B213" s="284"/>
      <c r="C213" s="275"/>
      <c r="D213" s="157"/>
      <c r="E213" s="275"/>
      <c r="F213" s="157"/>
      <c r="G213" s="157"/>
      <c r="H213" s="157"/>
      <c r="I213" s="157"/>
      <c r="J213" s="233"/>
      <c r="K213" s="356"/>
      <c r="L213" s="70"/>
      <c r="M213" s="134"/>
      <c r="N213" s="134"/>
      <c r="O213" s="134"/>
      <c r="P213" s="134"/>
      <c r="Q213" s="134"/>
      <c r="R213" s="134"/>
      <c r="S213" s="134"/>
      <c r="T213" s="134"/>
      <c r="U213" s="134"/>
      <c r="V213" s="134"/>
      <c r="W213" s="134"/>
      <c r="X213" s="134"/>
      <c r="Y213" s="134"/>
      <c r="Z213" s="134"/>
      <c r="AA213" s="135"/>
      <c r="AB213" s="135"/>
      <c r="AC213" s="135"/>
      <c r="AD213" s="135"/>
      <c r="AE213" s="135"/>
      <c r="AF213" s="135"/>
      <c r="AG213" s="135"/>
      <c r="AH213" s="135"/>
      <c r="AI213" s="135"/>
      <c r="AJ213" s="135"/>
      <c r="AK213" s="135"/>
      <c r="AL213" s="135"/>
      <c r="AM213" s="135"/>
      <c r="AN213" s="135"/>
      <c r="AO213" s="135"/>
      <c r="AP213" s="135"/>
      <c r="AQ213" s="135"/>
      <c r="AR213" s="135"/>
      <c r="AS213" s="135"/>
      <c r="AT213" s="135"/>
    </row>
    <row r="214" ht="15.75" customHeight="1">
      <c r="A214" s="287"/>
      <c r="B214" s="285"/>
      <c r="C214" s="274"/>
      <c r="D214" s="157"/>
      <c r="E214" s="274"/>
      <c r="F214" s="157"/>
      <c r="G214" s="157"/>
      <c r="H214" s="157"/>
      <c r="I214" s="157"/>
      <c r="J214" s="233"/>
      <c r="K214" s="410"/>
      <c r="L214" s="70"/>
      <c r="M214" s="134"/>
      <c r="N214" s="134"/>
      <c r="O214" s="134"/>
      <c r="P214" s="134"/>
      <c r="Q214" s="134"/>
      <c r="R214" s="134"/>
      <c r="S214" s="134"/>
      <c r="T214" s="134"/>
      <c r="U214" s="134"/>
      <c r="V214" s="134"/>
      <c r="W214" s="134"/>
      <c r="X214" s="134"/>
      <c r="Y214" s="134"/>
      <c r="Z214" s="134"/>
      <c r="AA214" s="135"/>
      <c r="AB214" s="135"/>
      <c r="AC214" s="135"/>
      <c r="AD214" s="135"/>
      <c r="AE214" s="135"/>
      <c r="AF214" s="135"/>
      <c r="AG214" s="135"/>
      <c r="AH214" s="135"/>
      <c r="AI214" s="135"/>
      <c r="AJ214" s="135"/>
      <c r="AK214" s="135"/>
      <c r="AL214" s="135"/>
      <c r="AM214" s="135"/>
      <c r="AN214" s="135"/>
      <c r="AO214" s="135"/>
      <c r="AP214" s="135"/>
      <c r="AQ214" s="135"/>
      <c r="AR214" s="135"/>
      <c r="AS214" s="135"/>
      <c r="AT214" s="135"/>
    </row>
    <row r="215" ht="15.75" customHeight="1">
      <c r="A215" s="287"/>
      <c r="B215" s="274"/>
      <c r="C215" s="274"/>
      <c r="D215" s="157"/>
      <c r="E215" s="274"/>
      <c r="F215" s="157"/>
      <c r="G215" s="157"/>
      <c r="H215" s="157"/>
      <c r="I215" s="157"/>
      <c r="J215" s="233"/>
      <c r="K215" s="410"/>
      <c r="L215" s="70"/>
      <c r="M215" s="134"/>
      <c r="N215" s="134"/>
      <c r="O215" s="134"/>
      <c r="P215" s="134"/>
      <c r="Q215" s="134"/>
      <c r="R215" s="134"/>
      <c r="S215" s="134"/>
      <c r="T215" s="134"/>
      <c r="U215" s="134"/>
      <c r="V215" s="134"/>
      <c r="W215" s="134"/>
      <c r="X215" s="134"/>
      <c r="Y215" s="134"/>
      <c r="Z215" s="134"/>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row>
    <row r="216" ht="15.75" customHeight="1">
      <c r="A216" s="287"/>
      <c r="B216" s="274"/>
      <c r="C216" s="274"/>
      <c r="D216" s="157"/>
      <c r="E216" s="274"/>
      <c r="F216" s="157"/>
      <c r="G216" s="228"/>
      <c r="H216" s="418"/>
      <c r="I216" s="157"/>
      <c r="J216" s="233"/>
      <c r="K216" s="356"/>
      <c r="L216" s="70"/>
      <c r="M216" s="134"/>
      <c r="N216" s="134"/>
      <c r="O216" s="134"/>
      <c r="P216" s="134"/>
      <c r="Q216" s="134"/>
      <c r="R216" s="134"/>
      <c r="S216" s="134"/>
      <c r="T216" s="134"/>
      <c r="U216" s="134"/>
      <c r="V216" s="134"/>
      <c r="W216" s="134"/>
      <c r="X216" s="134"/>
      <c r="Y216" s="134"/>
      <c r="Z216" s="134"/>
      <c r="AA216" s="135"/>
      <c r="AB216" s="135"/>
      <c r="AC216" s="135"/>
      <c r="AD216" s="135"/>
      <c r="AE216" s="135"/>
      <c r="AF216" s="135"/>
      <c r="AG216" s="135"/>
      <c r="AH216" s="135"/>
      <c r="AI216" s="135"/>
      <c r="AJ216" s="135"/>
      <c r="AK216" s="135"/>
      <c r="AL216" s="135"/>
      <c r="AM216" s="135"/>
      <c r="AN216" s="135"/>
      <c r="AO216" s="135"/>
      <c r="AP216" s="135"/>
      <c r="AQ216" s="135"/>
      <c r="AR216" s="135"/>
      <c r="AS216" s="135"/>
      <c r="AT216" s="135"/>
    </row>
    <row r="217" ht="15.75" customHeight="1">
      <c r="A217" s="287"/>
      <c r="B217" s="419"/>
      <c r="C217" s="274"/>
      <c r="D217" s="157"/>
      <c r="E217" s="274"/>
      <c r="F217" s="157"/>
      <c r="G217" s="228"/>
      <c r="H217" s="228"/>
      <c r="I217" s="157"/>
      <c r="J217" s="233"/>
      <c r="K217" s="356"/>
      <c r="L217" s="70"/>
      <c r="M217" s="134"/>
      <c r="N217" s="134"/>
      <c r="O217" s="134"/>
      <c r="P217" s="134"/>
      <c r="Q217" s="134"/>
      <c r="R217" s="134"/>
      <c r="S217" s="134"/>
      <c r="T217" s="134"/>
      <c r="U217" s="134"/>
      <c r="V217" s="134"/>
      <c r="W217" s="134"/>
      <c r="X217" s="134"/>
      <c r="Y217" s="134"/>
      <c r="Z217" s="134"/>
      <c r="AA217" s="135"/>
      <c r="AB217" s="135"/>
      <c r="AC217" s="135"/>
      <c r="AD217" s="135"/>
      <c r="AE217" s="135"/>
      <c r="AF217" s="135"/>
      <c r="AG217" s="135"/>
      <c r="AH217" s="135"/>
      <c r="AI217" s="135"/>
      <c r="AJ217" s="135"/>
      <c r="AK217" s="135"/>
      <c r="AL217" s="135"/>
      <c r="AM217" s="135"/>
      <c r="AN217" s="135"/>
      <c r="AO217" s="135"/>
      <c r="AP217" s="135"/>
      <c r="AQ217" s="135"/>
      <c r="AR217" s="135"/>
      <c r="AS217" s="135"/>
      <c r="AT217" s="135"/>
    </row>
    <row r="218" ht="15.75" customHeight="1">
      <c r="A218" s="287"/>
      <c r="B218" s="284"/>
      <c r="C218" s="274"/>
      <c r="D218" s="157"/>
      <c r="E218" s="274"/>
      <c r="F218" s="157"/>
      <c r="G218" s="228"/>
      <c r="H218" s="228"/>
      <c r="I218" s="157"/>
      <c r="J218" s="233"/>
      <c r="K218" s="356"/>
      <c r="L218" s="70"/>
      <c r="M218" s="134"/>
      <c r="N218" s="134"/>
      <c r="O218" s="134"/>
      <c r="P218" s="134"/>
      <c r="Q218" s="134"/>
      <c r="R218" s="134"/>
      <c r="S218" s="134"/>
      <c r="T218" s="134"/>
      <c r="U218" s="134"/>
      <c r="V218" s="134"/>
      <c r="W218" s="134"/>
      <c r="X218" s="134"/>
      <c r="Y218" s="134"/>
      <c r="Z218" s="134"/>
      <c r="AA218" s="135"/>
      <c r="AB218" s="135"/>
      <c r="AC218" s="135"/>
      <c r="AD218" s="135"/>
      <c r="AE218" s="135"/>
      <c r="AF218" s="135"/>
      <c r="AG218" s="135"/>
      <c r="AH218" s="135"/>
      <c r="AI218" s="135"/>
      <c r="AJ218" s="135"/>
      <c r="AK218" s="135"/>
      <c r="AL218" s="135"/>
      <c r="AM218" s="135"/>
      <c r="AN218" s="135"/>
      <c r="AO218" s="135"/>
      <c r="AP218" s="135"/>
      <c r="AQ218" s="135"/>
      <c r="AR218" s="135"/>
      <c r="AS218" s="135"/>
      <c r="AT218" s="135"/>
    </row>
    <row r="219" ht="15.75" customHeight="1">
      <c r="A219" s="287"/>
      <c r="B219" s="419"/>
      <c r="C219" s="274"/>
      <c r="D219" s="157"/>
      <c r="E219" s="274"/>
      <c r="F219" s="157"/>
      <c r="G219" s="228"/>
      <c r="H219" s="228"/>
      <c r="I219" s="157"/>
      <c r="J219" s="233"/>
      <c r="K219" s="356"/>
      <c r="L219" s="70"/>
      <c r="M219" s="134"/>
      <c r="N219" s="134"/>
      <c r="O219" s="134"/>
      <c r="P219" s="134"/>
      <c r="Q219" s="134"/>
      <c r="R219" s="134"/>
      <c r="S219" s="134"/>
      <c r="T219" s="134"/>
      <c r="U219" s="134"/>
      <c r="V219" s="134"/>
      <c r="W219" s="134"/>
      <c r="X219" s="134"/>
      <c r="Y219" s="134"/>
      <c r="Z219" s="134"/>
      <c r="AA219" s="135"/>
      <c r="AB219" s="135"/>
      <c r="AC219" s="135"/>
      <c r="AD219" s="135"/>
      <c r="AE219" s="135"/>
      <c r="AF219" s="135"/>
      <c r="AG219" s="135"/>
      <c r="AH219" s="135"/>
      <c r="AI219" s="135"/>
      <c r="AJ219" s="135"/>
      <c r="AK219" s="135"/>
      <c r="AL219" s="135"/>
      <c r="AM219" s="135"/>
      <c r="AN219" s="135"/>
      <c r="AO219" s="135"/>
      <c r="AP219" s="135"/>
      <c r="AQ219" s="135"/>
      <c r="AR219" s="135"/>
      <c r="AS219" s="135"/>
      <c r="AT219" s="135"/>
    </row>
    <row r="220" ht="15.75" customHeight="1">
      <c r="A220" s="287"/>
      <c r="B220" s="284"/>
      <c r="C220" s="274"/>
      <c r="D220" s="157"/>
      <c r="E220" s="274"/>
      <c r="F220" s="157"/>
      <c r="G220" s="228"/>
      <c r="H220" s="228"/>
      <c r="I220" s="157"/>
      <c r="J220" s="233"/>
      <c r="K220" s="356"/>
      <c r="L220" s="70"/>
      <c r="M220" s="134"/>
      <c r="N220" s="134"/>
      <c r="O220" s="134"/>
      <c r="P220" s="134"/>
      <c r="Q220" s="134"/>
      <c r="R220" s="134"/>
      <c r="S220" s="134"/>
      <c r="T220" s="134"/>
      <c r="U220" s="134"/>
      <c r="V220" s="134"/>
      <c r="W220" s="134"/>
      <c r="X220" s="134"/>
      <c r="Y220" s="134"/>
      <c r="Z220" s="134"/>
      <c r="AA220" s="135"/>
      <c r="AB220" s="135"/>
      <c r="AC220" s="135"/>
      <c r="AD220" s="135"/>
      <c r="AE220" s="135"/>
      <c r="AF220" s="135"/>
      <c r="AG220" s="135"/>
      <c r="AH220" s="135"/>
      <c r="AI220" s="135"/>
      <c r="AJ220" s="135"/>
      <c r="AK220" s="135"/>
      <c r="AL220" s="135"/>
      <c r="AM220" s="135"/>
      <c r="AN220" s="135"/>
      <c r="AO220" s="135"/>
      <c r="AP220" s="135"/>
      <c r="AQ220" s="135"/>
      <c r="AR220" s="135"/>
      <c r="AS220" s="135"/>
      <c r="AT220" s="135"/>
    </row>
    <row r="221" ht="15.75" customHeight="1">
      <c r="A221" s="287"/>
      <c r="B221" s="274"/>
      <c r="C221" s="274"/>
      <c r="D221" s="157"/>
      <c r="E221" s="274"/>
      <c r="F221" s="157"/>
      <c r="G221" s="228"/>
      <c r="H221" s="228"/>
      <c r="I221" s="157"/>
      <c r="J221" s="233"/>
      <c r="K221" s="356"/>
      <c r="L221" s="70"/>
      <c r="M221" s="134"/>
      <c r="N221" s="134"/>
      <c r="O221" s="134"/>
      <c r="P221" s="134"/>
      <c r="Q221" s="134"/>
      <c r="R221" s="134"/>
      <c r="S221" s="134"/>
      <c r="T221" s="134"/>
      <c r="U221" s="134"/>
      <c r="V221" s="134"/>
      <c r="W221" s="134"/>
      <c r="X221" s="134"/>
      <c r="Y221" s="134"/>
      <c r="Z221" s="134"/>
      <c r="AA221" s="135"/>
      <c r="AB221" s="135"/>
      <c r="AC221" s="135"/>
      <c r="AD221" s="135"/>
      <c r="AE221" s="135"/>
      <c r="AF221" s="135"/>
      <c r="AG221" s="135"/>
      <c r="AH221" s="135"/>
      <c r="AI221" s="135"/>
      <c r="AJ221" s="135"/>
      <c r="AK221" s="135"/>
      <c r="AL221" s="135"/>
      <c r="AM221" s="135"/>
      <c r="AN221" s="135"/>
      <c r="AO221" s="135"/>
      <c r="AP221" s="135"/>
      <c r="AQ221" s="135"/>
      <c r="AR221" s="135"/>
      <c r="AS221" s="135"/>
      <c r="AT221" s="135"/>
    </row>
    <row r="222" ht="15.75" customHeight="1">
      <c r="A222" s="287"/>
      <c r="B222" s="274"/>
      <c r="C222" s="274"/>
      <c r="D222" s="157"/>
      <c r="E222" s="274"/>
      <c r="F222" s="157"/>
      <c r="G222" s="228"/>
      <c r="H222" s="228"/>
      <c r="I222" s="157"/>
      <c r="J222" s="233"/>
      <c r="K222" s="356"/>
      <c r="L222" s="70"/>
      <c r="M222" s="134"/>
      <c r="N222" s="134"/>
      <c r="O222" s="134"/>
      <c r="P222" s="134"/>
      <c r="Q222" s="134"/>
      <c r="R222" s="134"/>
      <c r="S222" s="134"/>
      <c r="T222" s="134"/>
      <c r="U222" s="134"/>
      <c r="V222" s="134"/>
      <c r="W222" s="134"/>
      <c r="X222" s="134"/>
      <c r="Y222" s="134"/>
      <c r="Z222" s="134"/>
      <c r="AA222" s="135"/>
      <c r="AB222" s="135"/>
      <c r="AC222" s="135"/>
      <c r="AD222" s="135"/>
      <c r="AE222" s="135"/>
      <c r="AF222" s="135"/>
      <c r="AG222" s="135"/>
      <c r="AH222" s="135"/>
      <c r="AI222" s="135"/>
      <c r="AJ222" s="135"/>
      <c r="AK222" s="135"/>
      <c r="AL222" s="135"/>
      <c r="AM222" s="135"/>
      <c r="AN222" s="135"/>
      <c r="AO222" s="135"/>
      <c r="AP222" s="135"/>
      <c r="AQ222" s="135"/>
      <c r="AR222" s="135"/>
      <c r="AS222" s="135"/>
      <c r="AT222" s="135"/>
    </row>
    <row r="223" ht="15.75" customHeight="1">
      <c r="A223" s="287"/>
      <c r="B223" s="274"/>
      <c r="C223" s="275"/>
      <c r="D223" s="157"/>
      <c r="E223" s="274"/>
      <c r="F223" s="157"/>
      <c r="G223" s="228"/>
      <c r="H223" s="228"/>
      <c r="I223" s="157"/>
      <c r="J223" s="233"/>
      <c r="K223" s="356"/>
      <c r="L223" s="70"/>
      <c r="M223" s="134"/>
      <c r="N223" s="134"/>
      <c r="O223" s="134"/>
      <c r="P223" s="134"/>
      <c r="Q223" s="134"/>
      <c r="R223" s="134"/>
      <c r="S223" s="134"/>
      <c r="T223" s="134"/>
      <c r="U223" s="134"/>
      <c r="V223" s="134"/>
      <c r="W223" s="134"/>
      <c r="X223" s="134"/>
      <c r="Y223" s="134"/>
      <c r="Z223" s="134"/>
      <c r="AA223" s="135"/>
      <c r="AB223" s="135"/>
      <c r="AC223" s="135"/>
      <c r="AD223" s="135"/>
      <c r="AE223" s="135"/>
      <c r="AF223" s="135"/>
      <c r="AG223" s="135"/>
      <c r="AH223" s="135"/>
      <c r="AI223" s="135"/>
      <c r="AJ223" s="135"/>
      <c r="AK223" s="135"/>
      <c r="AL223" s="135"/>
      <c r="AM223" s="135"/>
      <c r="AN223" s="135"/>
      <c r="AO223" s="135"/>
      <c r="AP223" s="135"/>
      <c r="AQ223" s="135"/>
      <c r="AR223" s="135"/>
      <c r="AS223" s="135"/>
      <c r="AT223" s="135"/>
    </row>
    <row r="224" ht="15.75" customHeight="1">
      <c r="A224" s="287"/>
      <c r="B224" s="274"/>
      <c r="C224" s="274"/>
      <c r="D224" s="157"/>
      <c r="E224" s="274"/>
      <c r="F224" s="157"/>
      <c r="G224" s="228"/>
      <c r="H224" s="228"/>
      <c r="I224" s="157"/>
      <c r="J224" s="233"/>
      <c r="K224" s="356"/>
      <c r="L224" s="70"/>
      <c r="M224" s="134"/>
      <c r="N224" s="134"/>
      <c r="O224" s="134"/>
      <c r="P224" s="134"/>
      <c r="Q224" s="134"/>
      <c r="R224" s="134"/>
      <c r="S224" s="134"/>
      <c r="T224" s="134"/>
      <c r="U224" s="134"/>
      <c r="V224" s="134"/>
      <c r="W224" s="134"/>
      <c r="X224" s="134"/>
      <c r="Y224" s="134"/>
      <c r="Z224" s="134"/>
      <c r="AA224" s="135"/>
      <c r="AB224" s="135"/>
      <c r="AC224" s="135"/>
      <c r="AD224" s="135"/>
      <c r="AE224" s="135"/>
      <c r="AF224" s="135"/>
      <c r="AG224" s="135"/>
      <c r="AH224" s="135"/>
      <c r="AI224" s="135"/>
      <c r="AJ224" s="135"/>
      <c r="AK224" s="135"/>
      <c r="AL224" s="135"/>
      <c r="AM224" s="135"/>
      <c r="AN224" s="135"/>
      <c r="AO224" s="135"/>
      <c r="AP224" s="135"/>
      <c r="AQ224" s="135"/>
      <c r="AR224" s="135"/>
      <c r="AS224" s="135"/>
      <c r="AT224" s="135"/>
    </row>
    <row r="225" ht="15.75" customHeight="1">
      <c r="A225" s="287"/>
      <c r="B225" s="274"/>
      <c r="C225" s="274"/>
      <c r="D225" s="157"/>
      <c r="E225" s="274"/>
      <c r="F225" s="157"/>
      <c r="G225" s="228"/>
      <c r="H225" s="228"/>
      <c r="I225" s="157"/>
      <c r="J225" s="233"/>
      <c r="K225" s="356"/>
      <c r="L225" s="70"/>
      <c r="M225" s="134"/>
      <c r="N225" s="134"/>
      <c r="O225" s="134"/>
      <c r="P225" s="134"/>
      <c r="Q225" s="134"/>
      <c r="R225" s="134"/>
      <c r="S225" s="134"/>
      <c r="T225" s="134"/>
      <c r="U225" s="134"/>
      <c r="V225" s="134"/>
      <c r="W225" s="134"/>
      <c r="X225" s="134"/>
      <c r="Y225" s="134"/>
      <c r="Z225" s="134"/>
      <c r="AA225" s="135"/>
      <c r="AB225" s="135"/>
      <c r="AC225" s="135"/>
      <c r="AD225" s="135"/>
      <c r="AE225" s="135"/>
      <c r="AF225" s="135"/>
      <c r="AG225" s="135"/>
      <c r="AH225" s="135"/>
      <c r="AI225" s="135"/>
      <c r="AJ225" s="135"/>
      <c r="AK225" s="135"/>
      <c r="AL225" s="135"/>
      <c r="AM225" s="135"/>
      <c r="AN225" s="135"/>
      <c r="AO225" s="135"/>
      <c r="AP225" s="135"/>
      <c r="AQ225" s="135"/>
      <c r="AR225" s="135"/>
      <c r="AS225" s="135"/>
      <c r="AT225" s="135"/>
    </row>
    <row r="226" ht="15.75" customHeight="1">
      <c r="A226" s="287"/>
      <c r="B226" s="274"/>
      <c r="C226" s="274"/>
      <c r="D226" s="157"/>
      <c r="E226" s="274"/>
      <c r="F226" s="157"/>
      <c r="G226" s="228"/>
      <c r="H226" s="228"/>
      <c r="I226" s="157"/>
      <c r="J226" s="233"/>
      <c r="K226" s="356"/>
      <c r="L226" s="70"/>
      <c r="M226" s="134"/>
      <c r="N226" s="134"/>
      <c r="O226" s="134"/>
      <c r="P226" s="134"/>
      <c r="Q226" s="134"/>
      <c r="R226" s="134"/>
      <c r="S226" s="134"/>
      <c r="T226" s="134"/>
      <c r="U226" s="134"/>
      <c r="V226" s="134"/>
      <c r="W226" s="134"/>
      <c r="X226" s="134"/>
      <c r="Y226" s="134"/>
      <c r="Z226" s="134"/>
      <c r="AA226" s="135"/>
      <c r="AB226" s="135"/>
      <c r="AC226" s="135"/>
      <c r="AD226" s="135"/>
      <c r="AE226" s="135"/>
      <c r="AF226" s="135"/>
      <c r="AG226" s="135"/>
      <c r="AH226" s="135"/>
      <c r="AI226" s="135"/>
      <c r="AJ226" s="135"/>
      <c r="AK226" s="135"/>
      <c r="AL226" s="135"/>
      <c r="AM226" s="135"/>
      <c r="AN226" s="135"/>
      <c r="AO226" s="135"/>
      <c r="AP226" s="135"/>
      <c r="AQ226" s="135"/>
      <c r="AR226" s="135"/>
      <c r="AS226" s="135"/>
      <c r="AT226" s="135"/>
    </row>
    <row r="227" ht="15.75" customHeight="1">
      <c r="A227" s="287"/>
      <c r="B227" s="274"/>
      <c r="C227" s="275"/>
      <c r="D227" s="157"/>
      <c r="E227" s="274"/>
      <c r="F227" s="157"/>
      <c r="G227" s="228"/>
      <c r="H227" s="228"/>
      <c r="I227" s="157"/>
      <c r="J227" s="233"/>
      <c r="K227" s="356"/>
      <c r="L227" s="70"/>
      <c r="M227" s="134"/>
      <c r="N227" s="134"/>
      <c r="O227" s="134"/>
      <c r="P227" s="134"/>
      <c r="Q227" s="134"/>
      <c r="R227" s="134"/>
      <c r="S227" s="134"/>
      <c r="T227" s="134"/>
      <c r="U227" s="134"/>
      <c r="V227" s="134"/>
      <c r="W227" s="134"/>
      <c r="X227" s="134"/>
      <c r="Y227" s="134"/>
      <c r="Z227" s="134"/>
      <c r="AA227" s="135"/>
      <c r="AB227" s="135"/>
      <c r="AC227" s="135"/>
      <c r="AD227" s="135"/>
      <c r="AE227" s="135"/>
      <c r="AF227" s="135"/>
      <c r="AG227" s="135"/>
      <c r="AH227" s="135"/>
      <c r="AI227" s="135"/>
      <c r="AJ227" s="135"/>
      <c r="AK227" s="135"/>
      <c r="AL227" s="135"/>
      <c r="AM227" s="135"/>
      <c r="AN227" s="135"/>
      <c r="AO227" s="135"/>
      <c r="AP227" s="135"/>
      <c r="AQ227" s="135"/>
      <c r="AR227" s="135"/>
      <c r="AS227" s="135"/>
      <c r="AT227" s="135"/>
    </row>
    <row r="228" ht="15.75" customHeight="1">
      <c r="A228" s="287"/>
      <c r="B228" s="274"/>
      <c r="C228" s="275"/>
      <c r="D228" s="157"/>
      <c r="E228" s="274"/>
      <c r="F228" s="157"/>
      <c r="G228" s="228"/>
      <c r="H228" s="228"/>
      <c r="I228" s="157"/>
      <c r="J228" s="233"/>
      <c r="K228" s="356"/>
      <c r="L228" s="70"/>
      <c r="M228" s="134"/>
      <c r="N228" s="134"/>
      <c r="O228" s="134"/>
      <c r="P228" s="134"/>
      <c r="Q228" s="134"/>
      <c r="R228" s="134"/>
      <c r="S228" s="134"/>
      <c r="T228" s="134"/>
      <c r="U228" s="134"/>
      <c r="V228" s="134"/>
      <c r="W228" s="134"/>
      <c r="X228" s="134"/>
      <c r="Y228" s="134"/>
      <c r="Z228" s="134"/>
      <c r="AA228" s="135"/>
      <c r="AB228" s="135"/>
      <c r="AC228" s="135"/>
      <c r="AD228" s="135"/>
      <c r="AE228" s="135"/>
      <c r="AF228" s="135"/>
      <c r="AG228" s="135"/>
      <c r="AH228" s="135"/>
      <c r="AI228" s="135"/>
      <c r="AJ228" s="135"/>
      <c r="AK228" s="135"/>
      <c r="AL228" s="135"/>
      <c r="AM228" s="135"/>
      <c r="AN228" s="135"/>
      <c r="AO228" s="135"/>
      <c r="AP228" s="135"/>
      <c r="AQ228" s="135"/>
      <c r="AR228" s="135"/>
      <c r="AS228" s="135"/>
      <c r="AT228" s="135"/>
    </row>
    <row r="229" ht="15.75" customHeight="1">
      <c r="A229" s="287"/>
      <c r="B229" s="274"/>
      <c r="C229" s="275"/>
      <c r="D229" s="157"/>
      <c r="E229" s="274"/>
      <c r="F229" s="157"/>
      <c r="G229" s="228"/>
      <c r="H229" s="228"/>
      <c r="I229" s="233"/>
      <c r="J229" s="233"/>
      <c r="K229" s="356"/>
      <c r="L229" s="70"/>
      <c r="M229" s="134"/>
      <c r="N229" s="134"/>
      <c r="O229" s="134"/>
      <c r="P229" s="134"/>
      <c r="Q229" s="134"/>
      <c r="R229" s="134"/>
      <c r="S229" s="134"/>
      <c r="T229" s="134"/>
      <c r="U229" s="134"/>
      <c r="V229" s="134"/>
      <c r="W229" s="134"/>
      <c r="X229" s="134"/>
      <c r="Y229" s="134"/>
      <c r="Z229" s="134"/>
      <c r="AA229" s="135"/>
      <c r="AB229" s="135"/>
      <c r="AC229" s="135"/>
      <c r="AD229" s="135"/>
      <c r="AE229" s="135"/>
      <c r="AF229" s="135"/>
      <c r="AG229" s="135"/>
      <c r="AH229" s="135"/>
      <c r="AI229" s="135"/>
      <c r="AJ229" s="135"/>
      <c r="AK229" s="135"/>
      <c r="AL229" s="135"/>
      <c r="AM229" s="135"/>
      <c r="AN229" s="135"/>
      <c r="AO229" s="135"/>
      <c r="AP229" s="135"/>
      <c r="AQ229" s="135"/>
      <c r="AR229" s="135"/>
      <c r="AS229" s="135"/>
      <c r="AT229" s="135"/>
    </row>
    <row r="230" ht="15.75" customHeight="1">
      <c r="A230" s="287"/>
      <c r="B230" s="274"/>
      <c r="C230" s="275"/>
      <c r="D230" s="157"/>
      <c r="E230" s="274"/>
      <c r="F230" s="157"/>
      <c r="G230" s="228"/>
      <c r="H230" s="228"/>
      <c r="I230" s="233"/>
      <c r="J230" s="233"/>
      <c r="K230" s="356"/>
      <c r="L230" s="70"/>
      <c r="M230" s="134"/>
      <c r="N230" s="134"/>
      <c r="O230" s="134"/>
      <c r="P230" s="134"/>
      <c r="Q230" s="134"/>
      <c r="R230" s="134"/>
      <c r="S230" s="134"/>
      <c r="T230" s="134"/>
      <c r="U230" s="134"/>
      <c r="V230" s="134"/>
      <c r="W230" s="134"/>
      <c r="X230" s="134"/>
      <c r="Y230" s="134"/>
      <c r="Z230" s="134"/>
      <c r="AA230" s="135"/>
      <c r="AB230" s="135"/>
      <c r="AC230" s="135"/>
      <c r="AD230" s="135"/>
      <c r="AE230" s="135"/>
      <c r="AF230" s="135"/>
      <c r="AG230" s="135"/>
      <c r="AH230" s="135"/>
      <c r="AI230" s="135"/>
      <c r="AJ230" s="135"/>
      <c r="AK230" s="135"/>
      <c r="AL230" s="135"/>
      <c r="AM230" s="135"/>
      <c r="AN230" s="135"/>
      <c r="AO230" s="135"/>
      <c r="AP230" s="135"/>
      <c r="AQ230" s="135"/>
      <c r="AR230" s="135"/>
      <c r="AS230" s="135"/>
      <c r="AT230" s="135"/>
    </row>
    <row r="231" ht="15.75" customHeight="1">
      <c r="A231" s="287"/>
      <c r="B231" s="274"/>
      <c r="C231" s="275"/>
      <c r="D231" s="157"/>
      <c r="E231" s="274"/>
      <c r="F231" s="157"/>
      <c r="G231" s="228"/>
      <c r="H231" s="228"/>
      <c r="I231" s="233"/>
      <c r="J231" s="233"/>
      <c r="K231" s="356"/>
      <c r="L231" s="70"/>
      <c r="M231" s="134"/>
      <c r="N231" s="134"/>
      <c r="O231" s="134"/>
      <c r="P231" s="134"/>
      <c r="Q231" s="134"/>
      <c r="R231" s="134"/>
      <c r="S231" s="134"/>
      <c r="T231" s="134"/>
      <c r="U231" s="134"/>
      <c r="V231" s="134"/>
      <c r="W231" s="134"/>
      <c r="X231" s="134"/>
      <c r="Y231" s="134"/>
      <c r="Z231" s="134"/>
      <c r="AA231" s="135"/>
      <c r="AB231" s="135"/>
      <c r="AC231" s="135"/>
      <c r="AD231" s="135"/>
      <c r="AE231" s="135"/>
      <c r="AF231" s="135"/>
      <c r="AG231" s="135"/>
      <c r="AH231" s="135"/>
      <c r="AI231" s="135"/>
      <c r="AJ231" s="135"/>
      <c r="AK231" s="135"/>
      <c r="AL231" s="135"/>
      <c r="AM231" s="135"/>
      <c r="AN231" s="135"/>
      <c r="AO231" s="135"/>
      <c r="AP231" s="135"/>
      <c r="AQ231" s="135"/>
      <c r="AR231" s="135"/>
      <c r="AS231" s="135"/>
      <c r="AT231" s="135"/>
    </row>
    <row r="232" ht="15.75" customHeight="1">
      <c r="A232" s="287"/>
      <c r="B232" s="274"/>
      <c r="C232" s="274"/>
      <c r="D232" s="157"/>
      <c r="E232" s="274"/>
      <c r="F232" s="157"/>
      <c r="G232" s="228"/>
      <c r="H232" s="228"/>
      <c r="I232" s="233"/>
      <c r="J232" s="233"/>
      <c r="K232" s="356"/>
      <c r="L232" s="70"/>
      <c r="M232" s="134"/>
      <c r="N232" s="134"/>
      <c r="O232" s="134"/>
      <c r="P232" s="134"/>
      <c r="Q232" s="134"/>
      <c r="R232" s="134"/>
      <c r="S232" s="134"/>
      <c r="T232" s="134"/>
      <c r="U232" s="134"/>
      <c r="V232" s="134"/>
      <c r="W232" s="134"/>
      <c r="X232" s="134"/>
      <c r="Y232" s="134"/>
      <c r="Z232" s="134"/>
      <c r="AA232" s="135"/>
      <c r="AB232" s="135"/>
      <c r="AC232" s="135"/>
      <c r="AD232" s="135"/>
      <c r="AE232" s="135"/>
      <c r="AF232" s="135"/>
      <c r="AG232" s="135"/>
      <c r="AH232" s="135"/>
      <c r="AI232" s="135"/>
      <c r="AJ232" s="135"/>
      <c r="AK232" s="135"/>
      <c r="AL232" s="135"/>
      <c r="AM232" s="135"/>
      <c r="AN232" s="135"/>
      <c r="AO232" s="135"/>
      <c r="AP232" s="135"/>
      <c r="AQ232" s="135"/>
      <c r="AR232" s="135"/>
      <c r="AS232" s="135"/>
      <c r="AT232" s="135"/>
    </row>
    <row r="233" ht="15.75" customHeight="1">
      <c r="A233" s="287"/>
      <c r="B233" s="274"/>
      <c r="C233" s="274"/>
      <c r="D233" s="157"/>
      <c r="E233" s="274"/>
      <c r="F233" s="157"/>
      <c r="G233" s="228"/>
      <c r="H233" s="228"/>
      <c r="I233" s="233"/>
      <c r="J233" s="233"/>
      <c r="K233" s="356"/>
      <c r="L233" s="70"/>
      <c r="M233" s="134"/>
      <c r="N233" s="134"/>
      <c r="O233" s="134"/>
      <c r="P233" s="134"/>
      <c r="Q233" s="134"/>
      <c r="R233" s="134"/>
      <c r="S233" s="134"/>
      <c r="T233" s="134"/>
      <c r="U233" s="134"/>
      <c r="V233" s="134"/>
      <c r="W233" s="134"/>
      <c r="X233" s="134"/>
      <c r="Y233" s="134"/>
      <c r="Z233" s="134"/>
      <c r="AA233" s="135"/>
      <c r="AB233" s="135"/>
      <c r="AC233" s="135"/>
      <c r="AD233" s="135"/>
      <c r="AE233" s="135"/>
      <c r="AF233" s="135"/>
      <c r="AG233" s="135"/>
      <c r="AH233" s="135"/>
      <c r="AI233" s="135"/>
      <c r="AJ233" s="135"/>
      <c r="AK233" s="135"/>
      <c r="AL233" s="135"/>
      <c r="AM233" s="135"/>
      <c r="AN233" s="135"/>
      <c r="AO233" s="135"/>
      <c r="AP233" s="135"/>
      <c r="AQ233" s="135"/>
      <c r="AR233" s="135"/>
      <c r="AS233" s="135"/>
      <c r="AT233" s="135"/>
    </row>
    <row r="234" ht="15.75" customHeight="1">
      <c r="A234" s="417"/>
      <c r="B234" s="274"/>
      <c r="C234" s="274"/>
      <c r="D234" s="343"/>
      <c r="E234" s="274"/>
      <c r="F234" s="157"/>
      <c r="G234" s="228"/>
      <c r="H234" s="420"/>
      <c r="I234" s="233"/>
      <c r="J234" s="233"/>
      <c r="K234" s="276"/>
      <c r="L234" s="157"/>
      <c r="M234" s="134"/>
      <c r="N234" s="134"/>
      <c r="O234" s="134"/>
      <c r="P234" s="134"/>
      <c r="Q234" s="134"/>
      <c r="R234" s="134"/>
      <c r="S234" s="134"/>
      <c r="T234" s="134"/>
      <c r="U234" s="134"/>
      <c r="V234" s="134"/>
      <c r="W234" s="134"/>
      <c r="X234" s="134"/>
      <c r="Y234" s="134"/>
      <c r="Z234" s="134"/>
      <c r="AA234" s="135"/>
      <c r="AB234" s="135"/>
      <c r="AC234" s="135"/>
      <c r="AD234" s="135"/>
      <c r="AE234" s="135"/>
      <c r="AF234" s="135"/>
      <c r="AG234" s="135"/>
      <c r="AH234" s="135"/>
      <c r="AI234" s="135"/>
      <c r="AJ234" s="135"/>
      <c r="AK234" s="135"/>
      <c r="AL234" s="135"/>
      <c r="AM234" s="135"/>
      <c r="AN234" s="135"/>
      <c r="AO234" s="135"/>
      <c r="AP234" s="135"/>
      <c r="AQ234" s="135"/>
      <c r="AR234" s="135"/>
      <c r="AS234" s="135"/>
      <c r="AT234" s="135"/>
    </row>
    <row r="235" ht="15.75" customHeight="1">
      <c r="A235" s="409"/>
      <c r="B235" s="274"/>
      <c r="C235" s="274"/>
      <c r="D235" s="343"/>
      <c r="E235" s="274"/>
      <c r="F235" s="157"/>
      <c r="G235" s="228"/>
      <c r="H235" s="420"/>
      <c r="I235" s="233"/>
      <c r="J235" s="233"/>
      <c r="K235" s="276"/>
      <c r="L235" s="157"/>
      <c r="M235" s="134"/>
      <c r="N235" s="134"/>
      <c r="O235" s="134"/>
      <c r="P235" s="134"/>
      <c r="Q235" s="134"/>
      <c r="R235" s="134"/>
      <c r="S235" s="134"/>
      <c r="T235" s="134"/>
      <c r="U235" s="134"/>
      <c r="V235" s="134"/>
      <c r="W235" s="134"/>
      <c r="X235" s="134"/>
      <c r="Y235" s="134"/>
      <c r="Z235" s="134"/>
      <c r="AA235" s="135"/>
      <c r="AB235" s="135"/>
      <c r="AC235" s="135"/>
      <c r="AD235" s="135"/>
      <c r="AE235" s="135"/>
      <c r="AF235" s="135"/>
      <c r="AG235" s="135"/>
      <c r="AH235" s="135"/>
      <c r="AI235" s="135"/>
      <c r="AJ235" s="135"/>
      <c r="AK235" s="135"/>
      <c r="AL235" s="135"/>
      <c r="AM235" s="135"/>
      <c r="AN235" s="135"/>
      <c r="AO235" s="135"/>
      <c r="AP235" s="135"/>
      <c r="AQ235" s="135"/>
      <c r="AR235" s="135"/>
      <c r="AS235" s="135"/>
      <c r="AT235" s="135"/>
    </row>
    <row r="236" ht="15.75" customHeight="1">
      <c r="A236" s="409"/>
      <c r="B236" s="274"/>
      <c r="C236" s="274"/>
      <c r="D236" s="343"/>
      <c r="E236" s="274"/>
      <c r="F236" s="157"/>
      <c r="G236" s="228"/>
      <c r="H236" s="420"/>
      <c r="I236" s="233"/>
      <c r="J236" s="233"/>
      <c r="K236" s="276"/>
      <c r="L236" s="157"/>
      <c r="M236" s="134"/>
      <c r="N236" s="134"/>
      <c r="O236" s="134"/>
      <c r="P236" s="134"/>
      <c r="Q236" s="134"/>
      <c r="R236" s="134"/>
      <c r="S236" s="134"/>
      <c r="T236" s="134"/>
      <c r="U236" s="134"/>
      <c r="V236" s="134"/>
      <c r="W236" s="134"/>
      <c r="X236" s="134"/>
      <c r="Y236" s="134"/>
      <c r="Z236" s="134"/>
      <c r="AA236" s="135"/>
      <c r="AB236" s="135"/>
      <c r="AC236" s="135"/>
      <c r="AD236" s="135"/>
      <c r="AE236" s="135"/>
      <c r="AF236" s="135"/>
      <c r="AG236" s="135"/>
      <c r="AH236" s="135"/>
      <c r="AI236" s="135"/>
      <c r="AJ236" s="135"/>
      <c r="AK236" s="135"/>
      <c r="AL236" s="135"/>
      <c r="AM236" s="135"/>
      <c r="AN236" s="135"/>
      <c r="AO236" s="135"/>
      <c r="AP236" s="135"/>
      <c r="AQ236" s="135"/>
      <c r="AR236" s="135"/>
      <c r="AS236" s="135"/>
      <c r="AT236" s="135"/>
    </row>
    <row r="237" ht="15.75" customHeight="1">
      <c r="A237" s="409"/>
      <c r="B237" s="274"/>
      <c r="C237" s="274"/>
      <c r="D237" s="343"/>
      <c r="E237" s="274"/>
      <c r="F237" s="157"/>
      <c r="G237" s="228"/>
      <c r="H237" s="420"/>
      <c r="I237" s="233"/>
      <c r="J237" s="233"/>
      <c r="K237" s="276"/>
      <c r="L237" s="157"/>
      <c r="M237" s="134"/>
      <c r="N237" s="134"/>
      <c r="O237" s="134"/>
      <c r="P237" s="134"/>
      <c r="Q237" s="134"/>
      <c r="R237" s="134"/>
      <c r="S237" s="134"/>
      <c r="T237" s="134"/>
      <c r="U237" s="134"/>
      <c r="V237" s="134"/>
      <c r="W237" s="134"/>
      <c r="X237" s="134"/>
      <c r="Y237" s="134"/>
      <c r="Z237" s="134"/>
      <c r="AA237" s="135"/>
      <c r="AB237" s="135"/>
      <c r="AC237" s="135"/>
      <c r="AD237" s="135"/>
      <c r="AE237" s="135"/>
      <c r="AF237" s="135"/>
      <c r="AG237" s="135"/>
      <c r="AH237" s="135"/>
      <c r="AI237" s="135"/>
      <c r="AJ237" s="135"/>
      <c r="AK237" s="135"/>
      <c r="AL237" s="135"/>
      <c r="AM237" s="135"/>
      <c r="AN237" s="135"/>
      <c r="AO237" s="135"/>
      <c r="AP237" s="135"/>
      <c r="AQ237" s="135"/>
      <c r="AR237" s="135"/>
      <c r="AS237" s="135"/>
      <c r="AT237" s="135"/>
    </row>
    <row r="238" ht="15.75" customHeight="1">
      <c r="A238" s="409"/>
      <c r="B238" s="274"/>
      <c r="C238" s="274"/>
      <c r="D238" s="343"/>
      <c r="E238" s="274"/>
      <c r="F238" s="157"/>
      <c r="G238" s="228"/>
      <c r="H238" s="420"/>
      <c r="I238" s="233"/>
      <c r="J238" s="233"/>
      <c r="K238" s="276"/>
      <c r="L238" s="157"/>
      <c r="M238" s="134"/>
      <c r="N238" s="134"/>
      <c r="O238" s="134"/>
      <c r="P238" s="134"/>
      <c r="Q238" s="134"/>
      <c r="R238" s="134"/>
      <c r="S238" s="134"/>
      <c r="T238" s="134"/>
      <c r="U238" s="134"/>
      <c r="V238" s="134"/>
      <c r="W238" s="134"/>
      <c r="X238" s="134"/>
      <c r="Y238" s="134"/>
      <c r="Z238" s="134"/>
      <c r="AA238" s="135"/>
      <c r="AB238" s="135"/>
      <c r="AC238" s="135"/>
      <c r="AD238" s="135"/>
      <c r="AE238" s="135"/>
      <c r="AF238" s="135"/>
      <c r="AG238" s="135"/>
      <c r="AH238" s="135"/>
      <c r="AI238" s="135"/>
      <c r="AJ238" s="135"/>
      <c r="AK238" s="135"/>
      <c r="AL238" s="135"/>
      <c r="AM238" s="135"/>
      <c r="AN238" s="135"/>
      <c r="AO238" s="135"/>
      <c r="AP238" s="135"/>
      <c r="AQ238" s="135"/>
      <c r="AR238" s="135"/>
      <c r="AS238" s="135"/>
      <c r="AT238" s="135"/>
    </row>
    <row r="239" ht="15.75" customHeight="1">
      <c r="A239" s="409"/>
      <c r="B239" s="274"/>
      <c r="C239" s="274"/>
      <c r="D239" s="343"/>
      <c r="E239" s="274"/>
      <c r="F239" s="157"/>
      <c r="G239" s="228"/>
      <c r="H239" s="420"/>
      <c r="I239" s="233"/>
      <c r="J239" s="233"/>
      <c r="K239" s="276"/>
      <c r="L239" s="157"/>
      <c r="M239" s="134"/>
      <c r="N239" s="134"/>
      <c r="O239" s="134"/>
      <c r="P239" s="134"/>
      <c r="Q239" s="134"/>
      <c r="R239" s="134"/>
      <c r="S239" s="134"/>
      <c r="T239" s="134"/>
      <c r="U239" s="134"/>
      <c r="V239" s="134"/>
      <c r="W239" s="134"/>
      <c r="X239" s="134"/>
      <c r="Y239" s="134"/>
      <c r="Z239" s="134"/>
      <c r="AA239" s="135"/>
      <c r="AB239" s="135"/>
      <c r="AC239" s="135"/>
      <c r="AD239" s="135"/>
      <c r="AE239" s="135"/>
      <c r="AF239" s="135"/>
      <c r="AG239" s="135"/>
      <c r="AH239" s="135"/>
      <c r="AI239" s="135"/>
      <c r="AJ239" s="135"/>
      <c r="AK239" s="135"/>
      <c r="AL239" s="135"/>
      <c r="AM239" s="135"/>
      <c r="AN239" s="135"/>
      <c r="AO239" s="135"/>
      <c r="AP239" s="135"/>
      <c r="AQ239" s="135"/>
      <c r="AR239" s="135"/>
      <c r="AS239" s="135"/>
      <c r="AT239" s="135"/>
    </row>
    <row r="240" ht="15.75" customHeight="1">
      <c r="A240" s="409"/>
      <c r="B240" s="274"/>
      <c r="C240" s="274"/>
      <c r="D240" s="343"/>
      <c r="E240" s="274"/>
      <c r="F240" s="157"/>
      <c r="G240" s="228"/>
      <c r="H240" s="420"/>
      <c r="I240" s="233"/>
      <c r="J240" s="233"/>
      <c r="K240" s="276"/>
      <c r="L240" s="157"/>
      <c r="M240" s="134"/>
      <c r="N240" s="134"/>
      <c r="O240" s="134"/>
      <c r="P240" s="134"/>
      <c r="Q240" s="134"/>
      <c r="R240" s="134"/>
      <c r="S240" s="134"/>
      <c r="T240" s="134"/>
      <c r="U240" s="134"/>
      <c r="V240" s="134"/>
      <c r="W240" s="134"/>
      <c r="X240" s="134"/>
      <c r="Y240" s="134"/>
      <c r="Z240" s="134"/>
      <c r="AA240" s="135"/>
      <c r="AB240" s="135"/>
      <c r="AC240" s="135"/>
      <c r="AD240" s="135"/>
      <c r="AE240" s="135"/>
      <c r="AF240" s="135"/>
      <c r="AG240" s="135"/>
      <c r="AH240" s="135"/>
      <c r="AI240" s="135"/>
      <c r="AJ240" s="135"/>
      <c r="AK240" s="135"/>
      <c r="AL240" s="135"/>
      <c r="AM240" s="135"/>
      <c r="AN240" s="135"/>
      <c r="AO240" s="135"/>
      <c r="AP240" s="135"/>
      <c r="AQ240" s="135"/>
      <c r="AR240" s="135"/>
      <c r="AS240" s="135"/>
      <c r="AT240" s="135"/>
    </row>
    <row r="241" ht="15.75" customHeight="1">
      <c r="A241" s="409"/>
      <c r="B241" s="274"/>
      <c r="C241" s="274"/>
      <c r="D241" s="343"/>
      <c r="E241" s="274"/>
      <c r="F241" s="157"/>
      <c r="G241" s="228"/>
      <c r="H241" s="420"/>
      <c r="I241" s="233"/>
      <c r="J241" s="233"/>
      <c r="K241" s="276"/>
      <c r="L241" s="157"/>
      <c r="M241" s="134"/>
      <c r="N241" s="134"/>
      <c r="O241" s="134"/>
      <c r="P241" s="134"/>
      <c r="Q241" s="134"/>
      <c r="R241" s="134"/>
      <c r="S241" s="134"/>
      <c r="T241" s="134"/>
      <c r="U241" s="134"/>
      <c r="V241" s="134"/>
      <c r="W241" s="134"/>
      <c r="X241" s="134"/>
      <c r="Y241" s="134"/>
      <c r="Z241" s="134"/>
      <c r="AA241" s="135"/>
      <c r="AB241" s="135"/>
      <c r="AC241" s="135"/>
      <c r="AD241" s="135"/>
      <c r="AE241" s="135"/>
      <c r="AF241" s="135"/>
      <c r="AG241" s="135"/>
      <c r="AH241" s="135"/>
      <c r="AI241" s="135"/>
      <c r="AJ241" s="135"/>
      <c r="AK241" s="135"/>
      <c r="AL241" s="135"/>
      <c r="AM241" s="135"/>
      <c r="AN241" s="135"/>
      <c r="AO241" s="135"/>
      <c r="AP241" s="135"/>
      <c r="AQ241" s="135"/>
      <c r="AR241" s="135"/>
      <c r="AS241" s="135"/>
      <c r="AT241" s="135"/>
    </row>
    <row r="242" ht="15.75" customHeight="1">
      <c r="A242" s="415"/>
      <c r="B242" s="274"/>
      <c r="C242" s="274"/>
      <c r="D242" s="343"/>
      <c r="E242" s="274"/>
      <c r="F242" s="157"/>
      <c r="G242" s="228"/>
      <c r="H242" s="420"/>
      <c r="I242" s="233"/>
      <c r="J242" s="233"/>
      <c r="K242" s="276"/>
      <c r="L242" s="157"/>
      <c r="M242" s="134"/>
      <c r="N242" s="134"/>
      <c r="O242" s="134"/>
      <c r="P242" s="134"/>
      <c r="Q242" s="134"/>
      <c r="R242" s="134"/>
      <c r="S242" s="134"/>
      <c r="T242" s="134"/>
      <c r="U242" s="134"/>
      <c r="V242" s="134"/>
      <c r="W242" s="134"/>
      <c r="X242" s="134"/>
      <c r="Y242" s="134"/>
      <c r="Z242" s="134"/>
      <c r="AA242" s="135"/>
      <c r="AB242" s="135"/>
      <c r="AC242" s="135"/>
      <c r="AD242" s="135"/>
      <c r="AE242" s="135"/>
      <c r="AF242" s="135"/>
      <c r="AG242" s="135"/>
      <c r="AH242" s="135"/>
      <c r="AI242" s="135"/>
      <c r="AJ242" s="135"/>
      <c r="AK242" s="135"/>
      <c r="AL242" s="135"/>
      <c r="AM242" s="135"/>
      <c r="AN242" s="135"/>
      <c r="AO242" s="135"/>
      <c r="AP242" s="135"/>
      <c r="AQ242" s="135"/>
      <c r="AR242" s="135"/>
      <c r="AS242" s="135"/>
      <c r="AT242" s="135"/>
    </row>
    <row r="243" ht="15.75" customHeight="1">
      <c r="A243" s="409"/>
      <c r="B243" s="274"/>
      <c r="C243" s="274"/>
      <c r="D243" s="343"/>
      <c r="E243" s="274"/>
      <c r="F243" s="157"/>
      <c r="G243" s="228"/>
      <c r="H243" s="420"/>
      <c r="I243" s="233"/>
      <c r="J243" s="233"/>
      <c r="K243" s="276"/>
      <c r="L243" s="157"/>
      <c r="M243" s="134"/>
      <c r="N243" s="134"/>
      <c r="O243" s="134"/>
      <c r="P243" s="134"/>
      <c r="Q243" s="134"/>
      <c r="R243" s="134"/>
      <c r="S243" s="134"/>
      <c r="T243" s="134"/>
      <c r="U243" s="134"/>
      <c r="V243" s="134"/>
      <c r="W243" s="134"/>
      <c r="X243" s="134"/>
      <c r="Y243" s="134"/>
      <c r="Z243" s="134"/>
      <c r="AA243" s="135"/>
      <c r="AB243" s="135"/>
      <c r="AC243" s="135"/>
      <c r="AD243" s="135"/>
      <c r="AE243" s="135"/>
      <c r="AF243" s="135"/>
      <c r="AG243" s="135"/>
      <c r="AH243" s="135"/>
      <c r="AI243" s="135"/>
      <c r="AJ243" s="135"/>
      <c r="AK243" s="135"/>
      <c r="AL243" s="135"/>
      <c r="AM243" s="135"/>
      <c r="AN243" s="135"/>
      <c r="AO243" s="135"/>
      <c r="AP243" s="135"/>
      <c r="AQ243" s="135"/>
      <c r="AR243" s="135"/>
      <c r="AS243" s="135"/>
      <c r="AT243" s="135"/>
    </row>
    <row r="244" ht="15.75" customHeight="1">
      <c r="A244" s="409"/>
      <c r="B244" s="274"/>
      <c r="C244" s="274"/>
      <c r="D244" s="343"/>
      <c r="E244" s="274"/>
      <c r="F244" s="157"/>
      <c r="G244" s="228"/>
      <c r="H244" s="420"/>
      <c r="I244" s="233"/>
      <c r="J244" s="233"/>
      <c r="K244" s="276"/>
      <c r="L244" s="157"/>
      <c r="M244" s="134"/>
      <c r="N244" s="134"/>
      <c r="O244" s="134"/>
      <c r="P244" s="134"/>
      <c r="Q244" s="134"/>
      <c r="R244" s="134"/>
      <c r="S244" s="134"/>
      <c r="T244" s="134"/>
      <c r="U244" s="134"/>
      <c r="V244" s="134"/>
      <c r="W244" s="134"/>
      <c r="X244" s="134"/>
      <c r="Y244" s="134"/>
      <c r="Z244" s="134"/>
      <c r="AA244" s="135"/>
      <c r="AB244" s="135"/>
      <c r="AC244" s="135"/>
      <c r="AD244" s="135"/>
      <c r="AE244" s="135"/>
      <c r="AF244" s="135"/>
      <c r="AG244" s="135"/>
      <c r="AH244" s="135"/>
      <c r="AI244" s="135"/>
      <c r="AJ244" s="135"/>
      <c r="AK244" s="135"/>
      <c r="AL244" s="135"/>
      <c r="AM244" s="135"/>
      <c r="AN244" s="135"/>
      <c r="AO244" s="135"/>
      <c r="AP244" s="135"/>
      <c r="AQ244" s="135"/>
      <c r="AR244" s="135"/>
      <c r="AS244" s="135"/>
      <c r="AT244" s="135"/>
    </row>
    <row r="245" ht="15.75" customHeight="1">
      <c r="A245" s="409"/>
      <c r="B245" s="274"/>
      <c r="C245" s="274"/>
      <c r="D245" s="343"/>
      <c r="E245" s="274"/>
      <c r="F245" s="157"/>
      <c r="G245" s="228"/>
      <c r="H245" s="420"/>
      <c r="I245" s="233"/>
      <c r="J245" s="233"/>
      <c r="K245" s="276"/>
      <c r="L245" s="157"/>
      <c r="M245" s="134"/>
      <c r="N245" s="134"/>
      <c r="O245" s="134"/>
      <c r="P245" s="134"/>
      <c r="Q245" s="134"/>
      <c r="R245" s="134"/>
      <c r="S245" s="134"/>
      <c r="T245" s="134"/>
      <c r="U245" s="134"/>
      <c r="V245" s="134"/>
      <c r="W245" s="134"/>
      <c r="X245" s="134"/>
      <c r="Y245" s="134"/>
      <c r="Z245" s="134"/>
      <c r="AA245" s="135"/>
      <c r="AB245" s="135"/>
      <c r="AC245" s="135"/>
      <c r="AD245" s="135"/>
      <c r="AE245" s="135"/>
      <c r="AF245" s="135"/>
      <c r="AG245" s="135"/>
      <c r="AH245" s="135"/>
      <c r="AI245" s="135"/>
      <c r="AJ245" s="135"/>
      <c r="AK245" s="135"/>
      <c r="AL245" s="135"/>
      <c r="AM245" s="135"/>
      <c r="AN245" s="135"/>
      <c r="AO245" s="135"/>
      <c r="AP245" s="135"/>
      <c r="AQ245" s="135"/>
      <c r="AR245" s="135"/>
      <c r="AS245" s="135"/>
      <c r="AT245" s="135"/>
    </row>
    <row r="246" ht="15.75" customHeight="1">
      <c r="A246" s="409"/>
      <c r="B246" s="274"/>
      <c r="C246" s="274"/>
      <c r="D246" s="343"/>
      <c r="E246" s="274"/>
      <c r="F246" s="157"/>
      <c r="G246" s="228"/>
      <c r="H246" s="420"/>
      <c r="I246" s="233"/>
      <c r="J246" s="233"/>
      <c r="K246" s="276"/>
      <c r="L246" s="157"/>
      <c r="M246" s="134"/>
      <c r="N246" s="134"/>
      <c r="O246" s="134"/>
      <c r="P246" s="134"/>
      <c r="Q246" s="134"/>
      <c r="R246" s="134"/>
      <c r="S246" s="134"/>
      <c r="T246" s="134"/>
      <c r="U246" s="134"/>
      <c r="V246" s="134"/>
      <c r="W246" s="134"/>
      <c r="X246" s="134"/>
      <c r="Y246" s="134"/>
      <c r="Z246" s="134"/>
      <c r="AA246" s="135"/>
      <c r="AB246" s="135"/>
      <c r="AC246" s="135"/>
      <c r="AD246" s="135"/>
      <c r="AE246" s="135"/>
      <c r="AF246" s="135"/>
      <c r="AG246" s="135"/>
      <c r="AH246" s="135"/>
      <c r="AI246" s="135"/>
      <c r="AJ246" s="135"/>
      <c r="AK246" s="135"/>
      <c r="AL246" s="135"/>
      <c r="AM246" s="135"/>
      <c r="AN246" s="135"/>
      <c r="AO246" s="135"/>
      <c r="AP246" s="135"/>
      <c r="AQ246" s="135"/>
      <c r="AR246" s="135"/>
      <c r="AS246" s="135"/>
      <c r="AT246" s="135"/>
    </row>
    <row r="247" ht="15.75" customHeight="1">
      <c r="A247" s="409"/>
      <c r="B247" s="274"/>
      <c r="C247" s="274"/>
      <c r="D247" s="343"/>
      <c r="E247" s="274"/>
      <c r="F247" s="157"/>
      <c r="G247" s="228"/>
      <c r="H247" s="420"/>
      <c r="I247" s="233"/>
      <c r="J247" s="233"/>
      <c r="K247" s="276"/>
      <c r="L247" s="157"/>
      <c r="M247" s="134"/>
      <c r="N247" s="134"/>
      <c r="O247" s="134"/>
      <c r="P247" s="134"/>
      <c r="Q247" s="134"/>
      <c r="R247" s="134"/>
      <c r="S247" s="134"/>
      <c r="T247" s="134"/>
      <c r="U247" s="134"/>
      <c r="V247" s="134"/>
      <c r="W247" s="134"/>
      <c r="X247" s="134"/>
      <c r="Y247" s="134"/>
      <c r="Z247" s="134"/>
      <c r="AA247" s="135"/>
      <c r="AB247" s="135"/>
      <c r="AC247" s="135"/>
      <c r="AD247" s="135"/>
      <c r="AE247" s="135"/>
      <c r="AF247" s="135"/>
      <c r="AG247" s="135"/>
      <c r="AH247" s="135"/>
      <c r="AI247" s="135"/>
      <c r="AJ247" s="135"/>
      <c r="AK247" s="135"/>
      <c r="AL247" s="135"/>
      <c r="AM247" s="135"/>
      <c r="AN247" s="135"/>
      <c r="AO247" s="135"/>
      <c r="AP247" s="135"/>
      <c r="AQ247" s="135"/>
      <c r="AR247" s="135"/>
      <c r="AS247" s="135"/>
      <c r="AT247" s="135"/>
    </row>
    <row r="248" ht="15.75" customHeight="1">
      <c r="A248" s="409"/>
      <c r="B248" s="274"/>
      <c r="C248" s="274"/>
      <c r="D248" s="343"/>
      <c r="E248" s="274"/>
      <c r="F248" s="157"/>
      <c r="G248" s="228"/>
      <c r="H248" s="263"/>
      <c r="I248" s="233"/>
      <c r="J248" s="292"/>
      <c r="K248" s="263"/>
      <c r="L248" s="228"/>
      <c r="M248" s="134"/>
      <c r="N248" s="134"/>
      <c r="O248" s="134"/>
      <c r="P248" s="134"/>
      <c r="Q248" s="134"/>
      <c r="R248" s="134"/>
      <c r="S248" s="134"/>
      <c r="T248" s="134"/>
      <c r="U248" s="134"/>
      <c r="V248" s="134"/>
      <c r="W248" s="134"/>
      <c r="X248" s="134"/>
      <c r="Y248" s="134"/>
      <c r="Z248" s="134"/>
      <c r="AA248" s="135"/>
      <c r="AB248" s="135"/>
      <c r="AC248" s="135"/>
      <c r="AD248" s="135"/>
      <c r="AE248" s="135"/>
      <c r="AF248" s="135"/>
      <c r="AG248" s="135"/>
      <c r="AH248" s="135"/>
      <c r="AI248" s="135"/>
      <c r="AJ248" s="135"/>
      <c r="AK248" s="135"/>
      <c r="AL248" s="135"/>
      <c r="AM248" s="135"/>
      <c r="AN248" s="135"/>
      <c r="AO248" s="135"/>
      <c r="AP248" s="135"/>
      <c r="AQ248" s="135"/>
      <c r="AR248" s="135"/>
      <c r="AS248" s="135"/>
      <c r="AT248" s="135"/>
    </row>
    <row r="249" ht="15.75" customHeight="1">
      <c r="A249" s="134"/>
      <c r="B249" s="293"/>
      <c r="C249" s="293"/>
      <c r="D249" s="134"/>
      <c r="E249" s="293"/>
      <c r="F249" s="134"/>
      <c r="G249" s="134"/>
      <c r="H249" s="134"/>
      <c r="I249" s="134"/>
      <c r="J249" s="132"/>
      <c r="K249" s="134"/>
      <c r="L249" s="134"/>
      <c r="M249" s="134"/>
      <c r="N249" s="134"/>
      <c r="O249" s="134"/>
      <c r="P249" s="134"/>
      <c r="Q249" s="134"/>
      <c r="R249" s="134"/>
      <c r="S249" s="134"/>
      <c r="T249" s="134"/>
      <c r="U249" s="134"/>
      <c r="V249" s="134"/>
      <c r="W249" s="134"/>
      <c r="X249" s="134"/>
      <c r="Y249" s="134"/>
      <c r="Z249" s="134"/>
      <c r="AA249" s="135"/>
      <c r="AB249" s="135"/>
      <c r="AC249" s="135"/>
      <c r="AD249" s="135"/>
      <c r="AE249" s="135"/>
      <c r="AF249" s="135"/>
      <c r="AG249" s="135"/>
      <c r="AH249" s="135"/>
      <c r="AI249" s="135"/>
      <c r="AJ249" s="135"/>
      <c r="AK249" s="135"/>
      <c r="AL249" s="135"/>
      <c r="AM249" s="135"/>
      <c r="AN249" s="135"/>
      <c r="AO249" s="135"/>
      <c r="AP249" s="135"/>
      <c r="AQ249" s="135"/>
      <c r="AR249" s="135"/>
      <c r="AS249" s="135"/>
      <c r="AT249" s="135"/>
    </row>
    <row r="250" ht="15.75" customHeight="1">
      <c r="A250" s="134"/>
      <c r="B250" s="293"/>
      <c r="C250" s="293"/>
      <c r="D250" s="134"/>
      <c r="E250" s="293"/>
      <c r="F250" s="134"/>
      <c r="G250" s="134"/>
      <c r="H250" s="134"/>
      <c r="I250" s="134"/>
      <c r="J250" s="132"/>
      <c r="K250" s="134"/>
      <c r="L250" s="134"/>
      <c r="M250" s="134"/>
      <c r="N250" s="134"/>
      <c r="O250" s="134"/>
      <c r="P250" s="134"/>
      <c r="Q250" s="134"/>
      <c r="R250" s="134"/>
      <c r="S250" s="134"/>
      <c r="T250" s="134"/>
      <c r="U250" s="134"/>
      <c r="V250" s="134"/>
      <c r="W250" s="134"/>
      <c r="X250" s="134"/>
      <c r="Y250" s="134"/>
      <c r="Z250" s="134"/>
      <c r="AA250" s="135"/>
      <c r="AB250" s="135"/>
      <c r="AC250" s="135"/>
      <c r="AD250" s="135"/>
      <c r="AE250" s="135"/>
      <c r="AF250" s="135"/>
      <c r="AG250" s="135"/>
      <c r="AH250" s="135"/>
      <c r="AI250" s="135"/>
      <c r="AJ250" s="135"/>
      <c r="AK250" s="135"/>
      <c r="AL250" s="135"/>
      <c r="AM250" s="135"/>
      <c r="AN250" s="135"/>
      <c r="AO250" s="135"/>
      <c r="AP250" s="135"/>
      <c r="AQ250" s="135"/>
      <c r="AR250" s="135"/>
      <c r="AS250" s="135"/>
      <c r="AT250" s="135"/>
    </row>
    <row r="251" ht="15.75" customHeight="1">
      <c r="A251" s="134"/>
      <c r="B251" s="293"/>
      <c r="C251" s="293"/>
      <c r="D251" s="134"/>
      <c r="E251" s="293"/>
      <c r="F251" s="134"/>
      <c r="G251" s="134"/>
      <c r="H251" s="134"/>
      <c r="I251" s="134"/>
      <c r="J251" s="132"/>
      <c r="K251" s="134"/>
      <c r="L251" s="134"/>
      <c r="M251" s="134"/>
      <c r="N251" s="134"/>
      <c r="O251" s="134"/>
      <c r="P251" s="134"/>
      <c r="Q251" s="134"/>
      <c r="R251" s="134"/>
      <c r="S251" s="134"/>
      <c r="T251" s="134"/>
      <c r="U251" s="134"/>
      <c r="V251" s="134"/>
      <c r="W251" s="134"/>
      <c r="X251" s="134"/>
      <c r="Y251" s="134"/>
      <c r="Z251" s="134"/>
      <c r="AA251" s="135"/>
      <c r="AB251" s="135"/>
      <c r="AC251" s="135"/>
      <c r="AD251" s="135"/>
      <c r="AE251" s="135"/>
      <c r="AF251" s="135"/>
      <c r="AG251" s="135"/>
      <c r="AH251" s="135"/>
      <c r="AI251" s="135"/>
      <c r="AJ251" s="135"/>
      <c r="AK251" s="135"/>
      <c r="AL251" s="135"/>
      <c r="AM251" s="135"/>
      <c r="AN251" s="135"/>
      <c r="AO251" s="135"/>
      <c r="AP251" s="135"/>
      <c r="AQ251" s="135"/>
      <c r="AR251" s="135"/>
      <c r="AS251" s="135"/>
      <c r="AT251" s="135"/>
    </row>
    <row r="252" ht="15.75" customHeight="1">
      <c r="A252" s="134"/>
      <c r="B252" s="293"/>
      <c r="C252" s="293"/>
      <c r="D252" s="134"/>
      <c r="E252" s="293"/>
      <c r="F252" s="134"/>
      <c r="G252" s="134"/>
      <c r="H252" s="134"/>
      <c r="I252" s="134"/>
      <c r="J252" s="132"/>
      <c r="K252" s="134"/>
      <c r="L252" s="134"/>
      <c r="M252" s="134"/>
      <c r="N252" s="134"/>
      <c r="O252" s="134"/>
      <c r="P252" s="134"/>
      <c r="Q252" s="134"/>
      <c r="R252" s="134"/>
      <c r="S252" s="134"/>
      <c r="T252" s="134"/>
      <c r="U252" s="134"/>
      <c r="V252" s="134"/>
      <c r="W252" s="134"/>
      <c r="X252" s="134"/>
      <c r="Y252" s="134"/>
      <c r="Z252" s="134"/>
      <c r="AA252" s="135"/>
      <c r="AB252" s="135"/>
      <c r="AC252" s="135"/>
      <c r="AD252" s="135"/>
      <c r="AE252" s="135"/>
      <c r="AF252" s="135"/>
      <c r="AG252" s="135"/>
      <c r="AH252" s="135"/>
      <c r="AI252" s="135"/>
      <c r="AJ252" s="135"/>
      <c r="AK252" s="135"/>
      <c r="AL252" s="135"/>
      <c r="AM252" s="135"/>
      <c r="AN252" s="135"/>
      <c r="AO252" s="135"/>
      <c r="AP252" s="135"/>
      <c r="AQ252" s="135"/>
      <c r="AR252" s="135"/>
      <c r="AS252" s="135"/>
      <c r="AT252" s="135"/>
    </row>
    <row r="253" ht="15.75" customHeight="1">
      <c r="A253" s="134"/>
      <c r="B253" s="293"/>
      <c r="C253" s="293"/>
      <c r="D253" s="134"/>
      <c r="E253" s="293"/>
      <c r="F253" s="134"/>
      <c r="G253" s="134"/>
      <c r="H253" s="134"/>
      <c r="I253" s="134"/>
      <c r="J253" s="132"/>
      <c r="K253" s="134"/>
      <c r="L253" s="134"/>
      <c r="M253" s="134"/>
      <c r="N253" s="134"/>
      <c r="O253" s="134"/>
      <c r="P253" s="134"/>
      <c r="Q253" s="134"/>
      <c r="R253" s="134"/>
      <c r="S253" s="134"/>
      <c r="T253" s="134"/>
      <c r="U253" s="134"/>
      <c r="V253" s="134"/>
      <c r="W253" s="134"/>
      <c r="X253" s="134"/>
      <c r="Y253" s="134"/>
      <c r="Z253" s="134"/>
      <c r="AA253" s="135"/>
      <c r="AB253" s="135"/>
      <c r="AC253" s="135"/>
      <c r="AD253" s="135"/>
      <c r="AE253" s="135"/>
      <c r="AF253" s="135"/>
      <c r="AG253" s="135"/>
      <c r="AH253" s="135"/>
      <c r="AI253" s="135"/>
      <c r="AJ253" s="135"/>
      <c r="AK253" s="135"/>
      <c r="AL253" s="135"/>
      <c r="AM253" s="135"/>
      <c r="AN253" s="135"/>
      <c r="AO253" s="135"/>
      <c r="AP253" s="135"/>
      <c r="AQ253" s="135"/>
      <c r="AR253" s="135"/>
      <c r="AS253" s="135"/>
      <c r="AT253" s="135"/>
    </row>
    <row r="254" ht="15.75" customHeight="1">
      <c r="A254" s="134"/>
      <c r="B254" s="293"/>
      <c r="C254" s="293"/>
      <c r="D254" s="134"/>
      <c r="E254" s="293"/>
      <c r="F254" s="134"/>
      <c r="G254" s="134"/>
      <c r="H254" s="134"/>
      <c r="I254" s="134"/>
      <c r="J254" s="132"/>
      <c r="K254" s="134"/>
      <c r="L254" s="134"/>
      <c r="M254" s="134"/>
      <c r="N254" s="134"/>
      <c r="O254" s="134"/>
      <c r="P254" s="134"/>
      <c r="Q254" s="134"/>
      <c r="R254" s="134"/>
      <c r="S254" s="134"/>
      <c r="T254" s="134"/>
      <c r="U254" s="134"/>
      <c r="V254" s="134"/>
      <c r="W254" s="134"/>
      <c r="X254" s="134"/>
      <c r="Y254" s="134"/>
      <c r="Z254" s="134"/>
      <c r="AA254" s="135"/>
      <c r="AB254" s="135"/>
      <c r="AC254" s="135"/>
      <c r="AD254" s="135"/>
      <c r="AE254" s="135"/>
      <c r="AF254" s="135"/>
      <c r="AG254" s="135"/>
      <c r="AH254" s="135"/>
      <c r="AI254" s="135"/>
      <c r="AJ254" s="135"/>
      <c r="AK254" s="135"/>
      <c r="AL254" s="135"/>
      <c r="AM254" s="135"/>
      <c r="AN254" s="135"/>
      <c r="AO254" s="135"/>
      <c r="AP254" s="135"/>
      <c r="AQ254" s="135"/>
      <c r="AR254" s="135"/>
      <c r="AS254" s="135"/>
      <c r="AT254" s="135"/>
    </row>
    <row r="255" ht="15.75" customHeight="1">
      <c r="A255" s="134"/>
      <c r="B255" s="293"/>
      <c r="C255" s="293"/>
      <c r="D255" s="134"/>
      <c r="E255" s="293"/>
      <c r="F255" s="134"/>
      <c r="G255" s="134"/>
      <c r="H255" s="134"/>
      <c r="I255" s="134"/>
      <c r="J255" s="132"/>
      <c r="K255" s="134"/>
      <c r="L255" s="134"/>
      <c r="M255" s="134"/>
      <c r="N255" s="134"/>
      <c r="O255" s="134"/>
      <c r="P255" s="134"/>
      <c r="Q255" s="134"/>
      <c r="R255" s="134"/>
      <c r="S255" s="134"/>
      <c r="T255" s="134"/>
      <c r="U255" s="134"/>
      <c r="V255" s="134"/>
      <c r="W255" s="134"/>
      <c r="X255" s="134"/>
      <c r="Y255" s="134"/>
      <c r="Z255" s="134"/>
      <c r="AA255" s="135"/>
      <c r="AB255" s="135"/>
      <c r="AC255" s="135"/>
      <c r="AD255" s="135"/>
      <c r="AE255" s="135"/>
      <c r="AF255" s="135"/>
      <c r="AG255" s="135"/>
      <c r="AH255" s="135"/>
      <c r="AI255" s="135"/>
      <c r="AJ255" s="135"/>
      <c r="AK255" s="135"/>
      <c r="AL255" s="135"/>
      <c r="AM255" s="135"/>
      <c r="AN255" s="135"/>
      <c r="AO255" s="135"/>
      <c r="AP255" s="135"/>
      <c r="AQ255" s="135"/>
      <c r="AR255" s="135"/>
      <c r="AS255" s="135"/>
      <c r="AT255" s="135"/>
    </row>
    <row r="256" ht="15.75" customHeight="1">
      <c r="A256" s="134"/>
      <c r="B256" s="293"/>
      <c r="C256" s="293"/>
      <c r="D256" s="134"/>
      <c r="E256" s="293"/>
      <c r="F256" s="134"/>
      <c r="G256" s="134"/>
      <c r="H256" s="134"/>
      <c r="I256" s="134"/>
      <c r="J256" s="132"/>
      <c r="K256" s="134"/>
      <c r="L256" s="134"/>
      <c r="M256" s="134"/>
      <c r="N256" s="134"/>
      <c r="O256" s="134"/>
      <c r="P256" s="134"/>
      <c r="Q256" s="134"/>
      <c r="R256" s="134"/>
      <c r="S256" s="134"/>
      <c r="T256" s="134"/>
      <c r="U256" s="134"/>
      <c r="V256" s="134"/>
      <c r="W256" s="134"/>
      <c r="X256" s="134"/>
      <c r="Y256" s="134"/>
      <c r="Z256" s="134"/>
      <c r="AA256" s="135"/>
      <c r="AB256" s="135"/>
      <c r="AC256" s="135"/>
      <c r="AD256" s="135"/>
      <c r="AE256" s="135"/>
      <c r="AF256" s="135"/>
      <c r="AG256" s="135"/>
      <c r="AH256" s="135"/>
      <c r="AI256" s="135"/>
      <c r="AJ256" s="135"/>
      <c r="AK256" s="135"/>
      <c r="AL256" s="135"/>
      <c r="AM256" s="135"/>
      <c r="AN256" s="135"/>
      <c r="AO256" s="135"/>
      <c r="AP256" s="135"/>
      <c r="AQ256" s="135"/>
      <c r="AR256" s="135"/>
      <c r="AS256" s="135"/>
      <c r="AT256" s="135"/>
    </row>
    <row r="257" ht="15.75" customHeight="1">
      <c r="A257" s="134"/>
      <c r="B257" s="293"/>
      <c r="C257" s="293"/>
      <c r="D257" s="134"/>
      <c r="E257" s="293"/>
      <c r="F257" s="134"/>
      <c r="G257" s="134"/>
      <c r="H257" s="134"/>
      <c r="I257" s="134"/>
      <c r="J257" s="132"/>
      <c r="K257" s="134"/>
      <c r="L257" s="134"/>
      <c r="M257" s="134"/>
      <c r="N257" s="134"/>
      <c r="O257" s="134"/>
      <c r="P257" s="134"/>
      <c r="Q257" s="134"/>
      <c r="R257" s="134"/>
      <c r="S257" s="134"/>
      <c r="T257" s="134"/>
      <c r="U257" s="134"/>
      <c r="V257" s="134"/>
      <c r="W257" s="134"/>
      <c r="X257" s="134"/>
      <c r="Y257" s="134"/>
      <c r="Z257" s="134"/>
      <c r="AA257" s="135"/>
      <c r="AB257" s="135"/>
      <c r="AC257" s="135"/>
      <c r="AD257" s="135"/>
      <c r="AE257" s="135"/>
      <c r="AF257" s="135"/>
      <c r="AG257" s="135"/>
      <c r="AH257" s="135"/>
      <c r="AI257" s="135"/>
      <c r="AJ257" s="135"/>
      <c r="AK257" s="135"/>
      <c r="AL257" s="135"/>
      <c r="AM257" s="135"/>
      <c r="AN257" s="135"/>
      <c r="AO257" s="135"/>
      <c r="AP257" s="135"/>
      <c r="AQ257" s="135"/>
      <c r="AR257" s="135"/>
      <c r="AS257" s="135"/>
      <c r="AT257" s="135"/>
    </row>
    <row r="258" ht="15.75" customHeight="1">
      <c r="A258" s="134"/>
      <c r="B258" s="293"/>
      <c r="C258" s="293"/>
      <c r="D258" s="134"/>
      <c r="E258" s="293"/>
      <c r="F258" s="134"/>
      <c r="G258" s="134"/>
      <c r="H258" s="134"/>
      <c r="I258" s="134"/>
      <c r="J258" s="132"/>
      <c r="K258" s="134"/>
      <c r="L258" s="134"/>
      <c r="M258" s="134"/>
      <c r="N258" s="134"/>
      <c r="O258" s="134"/>
      <c r="P258" s="134"/>
      <c r="Q258" s="134"/>
      <c r="R258" s="134"/>
      <c r="S258" s="134"/>
      <c r="T258" s="134"/>
      <c r="U258" s="134"/>
      <c r="V258" s="134"/>
      <c r="W258" s="134"/>
      <c r="X258" s="134"/>
      <c r="Y258" s="134"/>
      <c r="Z258" s="134"/>
      <c r="AA258" s="135"/>
      <c r="AB258" s="135"/>
      <c r="AC258" s="135"/>
      <c r="AD258" s="135"/>
      <c r="AE258" s="135"/>
      <c r="AF258" s="135"/>
      <c r="AG258" s="135"/>
      <c r="AH258" s="135"/>
      <c r="AI258" s="135"/>
      <c r="AJ258" s="135"/>
      <c r="AK258" s="135"/>
      <c r="AL258" s="135"/>
      <c r="AM258" s="135"/>
      <c r="AN258" s="135"/>
      <c r="AO258" s="135"/>
      <c r="AP258" s="135"/>
      <c r="AQ258" s="135"/>
      <c r="AR258" s="135"/>
      <c r="AS258" s="135"/>
      <c r="AT258" s="135"/>
    </row>
    <row r="259" ht="15.75" customHeight="1">
      <c r="A259" s="134"/>
      <c r="B259" s="293"/>
      <c r="C259" s="293"/>
      <c r="D259" s="134"/>
      <c r="E259" s="293"/>
      <c r="F259" s="134"/>
      <c r="G259" s="134"/>
      <c r="H259" s="134"/>
      <c r="I259" s="134"/>
      <c r="J259" s="132"/>
      <c r="K259" s="134"/>
      <c r="L259" s="134"/>
      <c r="M259" s="134"/>
      <c r="N259" s="134"/>
      <c r="O259" s="134"/>
      <c r="P259" s="134"/>
      <c r="Q259" s="134"/>
      <c r="R259" s="134"/>
      <c r="S259" s="134"/>
      <c r="T259" s="134"/>
      <c r="U259" s="134"/>
      <c r="V259" s="134"/>
      <c r="W259" s="134"/>
      <c r="X259" s="134"/>
      <c r="Y259" s="134"/>
      <c r="Z259" s="134"/>
      <c r="AA259" s="135"/>
      <c r="AB259" s="135"/>
      <c r="AC259" s="135"/>
      <c r="AD259" s="135"/>
      <c r="AE259" s="135"/>
      <c r="AF259" s="135"/>
      <c r="AG259" s="135"/>
      <c r="AH259" s="135"/>
      <c r="AI259" s="135"/>
      <c r="AJ259" s="135"/>
      <c r="AK259" s="135"/>
      <c r="AL259" s="135"/>
      <c r="AM259" s="135"/>
      <c r="AN259" s="135"/>
      <c r="AO259" s="135"/>
      <c r="AP259" s="135"/>
      <c r="AQ259" s="135"/>
      <c r="AR259" s="135"/>
      <c r="AS259" s="135"/>
      <c r="AT259" s="135"/>
    </row>
    <row r="260" ht="15.75" customHeight="1">
      <c r="A260" s="134"/>
      <c r="B260" s="293"/>
      <c r="C260" s="293"/>
      <c r="D260" s="134"/>
      <c r="E260" s="293"/>
      <c r="F260" s="134"/>
      <c r="G260" s="134"/>
      <c r="H260" s="134"/>
      <c r="I260" s="134"/>
      <c r="J260" s="132"/>
      <c r="K260" s="134"/>
      <c r="L260" s="134"/>
      <c r="M260" s="134"/>
      <c r="N260" s="134"/>
      <c r="O260" s="134"/>
      <c r="P260" s="134"/>
      <c r="Q260" s="134"/>
      <c r="R260" s="134"/>
      <c r="S260" s="134"/>
      <c r="T260" s="134"/>
      <c r="U260" s="134"/>
      <c r="V260" s="134"/>
      <c r="W260" s="134"/>
      <c r="X260" s="134"/>
      <c r="Y260" s="134"/>
      <c r="Z260" s="134"/>
      <c r="AA260" s="135"/>
      <c r="AB260" s="135"/>
      <c r="AC260" s="135"/>
      <c r="AD260" s="135"/>
      <c r="AE260" s="135"/>
      <c r="AF260" s="135"/>
      <c r="AG260" s="135"/>
      <c r="AH260" s="135"/>
      <c r="AI260" s="135"/>
      <c r="AJ260" s="135"/>
      <c r="AK260" s="135"/>
      <c r="AL260" s="135"/>
      <c r="AM260" s="135"/>
      <c r="AN260" s="135"/>
      <c r="AO260" s="135"/>
      <c r="AP260" s="135"/>
      <c r="AQ260" s="135"/>
      <c r="AR260" s="135"/>
      <c r="AS260" s="135"/>
      <c r="AT260" s="135"/>
    </row>
    <row r="261" ht="15.75" customHeight="1">
      <c r="A261" s="134"/>
      <c r="B261" s="293"/>
      <c r="C261" s="293"/>
      <c r="D261" s="134"/>
      <c r="E261" s="293"/>
      <c r="F261" s="134"/>
      <c r="G261" s="134"/>
      <c r="H261" s="134"/>
      <c r="I261" s="134"/>
      <c r="J261" s="132"/>
      <c r="K261" s="134"/>
      <c r="L261" s="134"/>
      <c r="M261" s="134"/>
      <c r="N261" s="134"/>
      <c r="O261" s="134"/>
      <c r="P261" s="134"/>
      <c r="Q261" s="134"/>
      <c r="R261" s="134"/>
      <c r="S261" s="134"/>
      <c r="T261" s="134"/>
      <c r="U261" s="134"/>
      <c r="V261" s="134"/>
      <c r="W261" s="134"/>
      <c r="X261" s="134"/>
      <c r="Y261" s="134"/>
      <c r="Z261" s="134"/>
      <c r="AA261" s="135"/>
      <c r="AB261" s="135"/>
      <c r="AC261" s="135"/>
      <c r="AD261" s="135"/>
      <c r="AE261" s="135"/>
      <c r="AF261" s="135"/>
      <c r="AG261" s="135"/>
      <c r="AH261" s="135"/>
      <c r="AI261" s="135"/>
      <c r="AJ261" s="135"/>
      <c r="AK261" s="135"/>
      <c r="AL261" s="135"/>
      <c r="AM261" s="135"/>
      <c r="AN261" s="135"/>
      <c r="AO261" s="135"/>
      <c r="AP261" s="135"/>
      <c r="AQ261" s="135"/>
      <c r="AR261" s="135"/>
      <c r="AS261" s="135"/>
      <c r="AT261" s="135"/>
    </row>
    <row r="262" ht="15.75" customHeight="1">
      <c r="A262" s="134"/>
      <c r="B262" s="293"/>
      <c r="C262" s="293"/>
      <c r="D262" s="134"/>
      <c r="E262" s="293"/>
      <c r="F262" s="134"/>
      <c r="G262" s="134"/>
      <c r="H262" s="134"/>
      <c r="I262" s="134"/>
      <c r="J262" s="132"/>
      <c r="K262" s="134"/>
      <c r="L262" s="134"/>
      <c r="M262" s="134"/>
      <c r="N262" s="134"/>
      <c r="O262" s="134"/>
      <c r="P262" s="134"/>
      <c r="Q262" s="134"/>
      <c r="R262" s="134"/>
      <c r="S262" s="134"/>
      <c r="T262" s="134"/>
      <c r="U262" s="134"/>
      <c r="V262" s="134"/>
      <c r="W262" s="134"/>
      <c r="X262" s="134"/>
      <c r="Y262" s="134"/>
      <c r="Z262" s="134"/>
      <c r="AA262" s="135"/>
      <c r="AB262" s="135"/>
      <c r="AC262" s="135"/>
      <c r="AD262" s="135"/>
      <c r="AE262" s="135"/>
      <c r="AF262" s="135"/>
      <c r="AG262" s="135"/>
      <c r="AH262" s="135"/>
      <c r="AI262" s="135"/>
      <c r="AJ262" s="135"/>
      <c r="AK262" s="135"/>
      <c r="AL262" s="135"/>
      <c r="AM262" s="135"/>
      <c r="AN262" s="135"/>
      <c r="AO262" s="135"/>
      <c r="AP262" s="135"/>
      <c r="AQ262" s="135"/>
      <c r="AR262" s="135"/>
      <c r="AS262" s="135"/>
      <c r="AT262" s="135"/>
    </row>
    <row r="263" ht="15.75" customHeight="1">
      <c r="A263" s="134"/>
      <c r="B263" s="293"/>
      <c r="C263" s="293"/>
      <c r="D263" s="134"/>
      <c r="E263" s="293"/>
      <c r="F263" s="134"/>
      <c r="G263" s="134"/>
      <c r="H263" s="134"/>
      <c r="I263" s="134"/>
      <c r="J263" s="132"/>
      <c r="K263" s="134"/>
      <c r="L263" s="134"/>
      <c r="M263" s="134"/>
      <c r="N263" s="134"/>
      <c r="O263" s="134"/>
      <c r="P263" s="134"/>
      <c r="Q263" s="134"/>
      <c r="R263" s="134"/>
      <c r="S263" s="134"/>
      <c r="T263" s="134"/>
      <c r="U263" s="134"/>
      <c r="V263" s="134"/>
      <c r="W263" s="134"/>
      <c r="X263" s="134"/>
      <c r="Y263" s="134"/>
      <c r="Z263" s="134"/>
      <c r="AA263" s="135"/>
      <c r="AB263" s="135"/>
      <c r="AC263" s="135"/>
      <c r="AD263" s="135"/>
      <c r="AE263" s="135"/>
      <c r="AF263" s="135"/>
      <c r="AG263" s="135"/>
      <c r="AH263" s="135"/>
      <c r="AI263" s="135"/>
      <c r="AJ263" s="135"/>
      <c r="AK263" s="135"/>
      <c r="AL263" s="135"/>
      <c r="AM263" s="135"/>
      <c r="AN263" s="135"/>
      <c r="AO263" s="135"/>
      <c r="AP263" s="135"/>
      <c r="AQ263" s="135"/>
      <c r="AR263" s="135"/>
      <c r="AS263" s="135"/>
      <c r="AT263" s="135"/>
    </row>
    <row r="264" ht="15.75" customHeight="1">
      <c r="A264" s="134"/>
      <c r="B264" s="293"/>
      <c r="C264" s="293"/>
      <c r="D264" s="134"/>
      <c r="E264" s="293"/>
      <c r="F264" s="134"/>
      <c r="G264" s="134"/>
      <c r="H264" s="134"/>
      <c r="I264" s="134"/>
      <c r="J264" s="132"/>
      <c r="K264" s="134"/>
      <c r="L264" s="134"/>
      <c r="M264" s="134"/>
      <c r="N264" s="134"/>
      <c r="O264" s="134"/>
      <c r="P264" s="134"/>
      <c r="Q264" s="134"/>
      <c r="R264" s="134"/>
      <c r="S264" s="134"/>
      <c r="T264" s="134"/>
      <c r="U264" s="134"/>
      <c r="V264" s="134"/>
      <c r="W264" s="134"/>
      <c r="X264" s="134"/>
      <c r="Y264" s="134"/>
      <c r="Z264" s="134"/>
      <c r="AA264" s="135"/>
      <c r="AB264" s="135"/>
      <c r="AC264" s="135"/>
      <c r="AD264" s="135"/>
      <c r="AE264" s="135"/>
      <c r="AF264" s="135"/>
      <c r="AG264" s="135"/>
      <c r="AH264" s="135"/>
      <c r="AI264" s="135"/>
      <c r="AJ264" s="135"/>
      <c r="AK264" s="135"/>
      <c r="AL264" s="135"/>
      <c r="AM264" s="135"/>
      <c r="AN264" s="135"/>
      <c r="AO264" s="135"/>
      <c r="AP264" s="135"/>
      <c r="AQ264" s="135"/>
      <c r="AR264" s="135"/>
      <c r="AS264" s="135"/>
      <c r="AT264" s="135"/>
    </row>
    <row r="265" ht="15.75" customHeight="1">
      <c r="A265" s="134"/>
      <c r="B265" s="293"/>
      <c r="C265" s="293"/>
      <c r="D265" s="134"/>
      <c r="E265" s="293"/>
      <c r="F265" s="134"/>
      <c r="G265" s="134"/>
      <c r="H265" s="134"/>
      <c r="I265" s="134"/>
      <c r="J265" s="132"/>
      <c r="K265" s="134"/>
      <c r="L265" s="134"/>
      <c r="M265" s="134"/>
      <c r="N265" s="134"/>
      <c r="O265" s="134"/>
      <c r="P265" s="134"/>
      <c r="Q265" s="134"/>
      <c r="R265" s="134"/>
      <c r="S265" s="134"/>
      <c r="T265" s="134"/>
      <c r="U265" s="134"/>
      <c r="V265" s="134"/>
      <c r="W265" s="134"/>
      <c r="X265" s="134"/>
      <c r="Y265" s="134"/>
      <c r="Z265" s="134"/>
      <c r="AA265" s="135"/>
      <c r="AB265" s="135"/>
      <c r="AC265" s="135"/>
      <c r="AD265" s="135"/>
      <c r="AE265" s="135"/>
      <c r="AF265" s="135"/>
      <c r="AG265" s="135"/>
      <c r="AH265" s="135"/>
      <c r="AI265" s="135"/>
      <c r="AJ265" s="135"/>
      <c r="AK265" s="135"/>
      <c r="AL265" s="135"/>
      <c r="AM265" s="135"/>
      <c r="AN265" s="135"/>
      <c r="AO265" s="135"/>
      <c r="AP265" s="135"/>
      <c r="AQ265" s="135"/>
      <c r="AR265" s="135"/>
      <c r="AS265" s="135"/>
      <c r="AT265" s="135"/>
    </row>
    <row r="266" ht="15.75" customHeight="1">
      <c r="A266" s="134"/>
      <c r="B266" s="293"/>
      <c r="C266" s="293"/>
      <c r="D266" s="134"/>
      <c r="E266" s="293"/>
      <c r="F266" s="134"/>
      <c r="G266" s="134"/>
      <c r="H266" s="134"/>
      <c r="I266" s="134"/>
      <c r="J266" s="132"/>
      <c r="K266" s="134"/>
      <c r="L266" s="134"/>
      <c r="M266" s="134"/>
      <c r="N266" s="134"/>
      <c r="O266" s="134"/>
      <c r="P266" s="134"/>
      <c r="Q266" s="134"/>
      <c r="R266" s="134"/>
      <c r="S266" s="134"/>
      <c r="T266" s="134"/>
      <c r="U266" s="134"/>
      <c r="V266" s="134"/>
      <c r="W266" s="134"/>
      <c r="X266" s="134"/>
      <c r="Y266" s="134"/>
      <c r="Z266" s="134"/>
      <c r="AA266" s="135"/>
      <c r="AB266" s="135"/>
      <c r="AC266" s="135"/>
      <c r="AD266" s="135"/>
      <c r="AE266" s="135"/>
      <c r="AF266" s="135"/>
      <c r="AG266" s="135"/>
      <c r="AH266" s="135"/>
      <c r="AI266" s="135"/>
      <c r="AJ266" s="135"/>
      <c r="AK266" s="135"/>
      <c r="AL266" s="135"/>
      <c r="AM266" s="135"/>
      <c r="AN266" s="135"/>
      <c r="AO266" s="135"/>
      <c r="AP266" s="135"/>
      <c r="AQ266" s="135"/>
      <c r="AR266" s="135"/>
      <c r="AS266" s="135"/>
      <c r="AT266" s="135"/>
    </row>
    <row r="267" ht="15.75" customHeight="1">
      <c r="A267" s="134"/>
      <c r="B267" s="293"/>
      <c r="C267" s="293"/>
      <c r="D267" s="134"/>
      <c r="E267" s="293"/>
      <c r="F267" s="134"/>
      <c r="G267" s="134"/>
      <c r="H267" s="134"/>
      <c r="I267" s="134"/>
      <c r="J267" s="132"/>
      <c r="K267" s="134"/>
      <c r="L267" s="134"/>
      <c r="M267" s="134"/>
      <c r="N267" s="134"/>
      <c r="O267" s="134"/>
      <c r="P267" s="134"/>
      <c r="Q267" s="134"/>
      <c r="R267" s="134"/>
      <c r="S267" s="134"/>
      <c r="T267" s="134"/>
      <c r="U267" s="134"/>
      <c r="V267" s="134"/>
      <c r="W267" s="134"/>
      <c r="X267" s="134"/>
      <c r="Y267" s="134"/>
      <c r="Z267" s="134"/>
      <c r="AA267" s="135"/>
      <c r="AB267" s="135"/>
      <c r="AC267" s="135"/>
      <c r="AD267" s="135"/>
      <c r="AE267" s="135"/>
      <c r="AF267" s="135"/>
      <c r="AG267" s="135"/>
      <c r="AH267" s="135"/>
      <c r="AI267" s="135"/>
      <c r="AJ267" s="135"/>
      <c r="AK267" s="135"/>
      <c r="AL267" s="135"/>
      <c r="AM267" s="135"/>
      <c r="AN267" s="135"/>
      <c r="AO267" s="135"/>
      <c r="AP267" s="135"/>
      <c r="AQ267" s="135"/>
      <c r="AR267" s="135"/>
      <c r="AS267" s="135"/>
      <c r="AT267" s="135"/>
    </row>
    <row r="268" ht="15.75" customHeight="1">
      <c r="A268" s="134"/>
      <c r="B268" s="293"/>
      <c r="C268" s="293"/>
      <c r="D268" s="134"/>
      <c r="E268" s="293"/>
      <c r="F268" s="134"/>
      <c r="G268" s="134"/>
      <c r="H268" s="134"/>
      <c r="I268" s="134"/>
      <c r="J268" s="132"/>
      <c r="K268" s="134"/>
      <c r="L268" s="134"/>
      <c r="M268" s="134"/>
      <c r="N268" s="134"/>
      <c r="O268" s="134"/>
      <c r="P268" s="134"/>
      <c r="Q268" s="134"/>
      <c r="R268" s="134"/>
      <c r="S268" s="134"/>
      <c r="T268" s="134"/>
      <c r="U268" s="134"/>
      <c r="V268" s="134"/>
      <c r="W268" s="134"/>
      <c r="X268" s="134"/>
      <c r="Y268" s="134"/>
      <c r="Z268" s="134"/>
      <c r="AA268" s="135"/>
      <c r="AB268" s="135"/>
      <c r="AC268" s="135"/>
      <c r="AD268" s="135"/>
      <c r="AE268" s="135"/>
      <c r="AF268" s="135"/>
      <c r="AG268" s="135"/>
      <c r="AH268" s="135"/>
      <c r="AI268" s="135"/>
      <c r="AJ268" s="135"/>
      <c r="AK268" s="135"/>
      <c r="AL268" s="135"/>
      <c r="AM268" s="135"/>
      <c r="AN268" s="135"/>
      <c r="AO268" s="135"/>
      <c r="AP268" s="135"/>
      <c r="AQ268" s="135"/>
      <c r="AR268" s="135"/>
      <c r="AS268" s="135"/>
      <c r="AT268" s="135"/>
    </row>
    <row r="269" ht="15.75" customHeight="1">
      <c r="A269" s="134"/>
      <c r="B269" s="293"/>
      <c r="C269" s="293"/>
      <c r="D269" s="134"/>
      <c r="E269" s="293"/>
      <c r="F269" s="134"/>
      <c r="G269" s="134"/>
      <c r="H269" s="134"/>
      <c r="I269" s="134"/>
      <c r="J269" s="132"/>
      <c r="K269" s="134"/>
      <c r="L269" s="134"/>
      <c r="M269" s="134"/>
      <c r="N269" s="134"/>
      <c r="O269" s="134"/>
      <c r="P269" s="134"/>
      <c r="Q269" s="134"/>
      <c r="R269" s="134"/>
      <c r="S269" s="134"/>
      <c r="T269" s="134"/>
      <c r="U269" s="134"/>
      <c r="V269" s="134"/>
      <c r="W269" s="134"/>
      <c r="X269" s="134"/>
      <c r="Y269" s="134"/>
      <c r="Z269" s="134"/>
      <c r="AA269" s="135"/>
      <c r="AB269" s="135"/>
      <c r="AC269" s="135"/>
      <c r="AD269" s="135"/>
      <c r="AE269" s="135"/>
      <c r="AF269" s="135"/>
      <c r="AG269" s="135"/>
      <c r="AH269" s="135"/>
      <c r="AI269" s="135"/>
      <c r="AJ269" s="135"/>
      <c r="AK269" s="135"/>
      <c r="AL269" s="135"/>
      <c r="AM269" s="135"/>
      <c r="AN269" s="135"/>
      <c r="AO269" s="135"/>
      <c r="AP269" s="135"/>
      <c r="AQ269" s="135"/>
      <c r="AR269" s="135"/>
      <c r="AS269" s="135"/>
      <c r="AT269" s="135"/>
    </row>
    <row r="270" ht="15.75" customHeight="1">
      <c r="A270" s="134"/>
      <c r="B270" s="293"/>
      <c r="C270" s="293"/>
      <c r="D270" s="134"/>
      <c r="E270" s="293"/>
      <c r="F270" s="134"/>
      <c r="G270" s="134"/>
      <c r="H270" s="134"/>
      <c r="I270" s="134"/>
      <c r="J270" s="132"/>
      <c r="K270" s="134"/>
      <c r="L270" s="134"/>
      <c r="M270" s="134"/>
      <c r="N270" s="134"/>
      <c r="O270" s="134"/>
      <c r="P270" s="134"/>
      <c r="Q270" s="134"/>
      <c r="R270" s="134"/>
      <c r="S270" s="134"/>
      <c r="T270" s="134"/>
      <c r="U270" s="134"/>
      <c r="V270" s="134"/>
      <c r="W270" s="134"/>
      <c r="X270" s="134"/>
      <c r="Y270" s="134"/>
      <c r="Z270" s="134"/>
      <c r="AA270" s="135"/>
      <c r="AB270" s="135"/>
      <c r="AC270" s="135"/>
      <c r="AD270" s="135"/>
      <c r="AE270" s="135"/>
      <c r="AF270" s="135"/>
      <c r="AG270" s="135"/>
      <c r="AH270" s="135"/>
      <c r="AI270" s="135"/>
      <c r="AJ270" s="135"/>
      <c r="AK270" s="135"/>
      <c r="AL270" s="135"/>
      <c r="AM270" s="135"/>
      <c r="AN270" s="135"/>
      <c r="AO270" s="135"/>
      <c r="AP270" s="135"/>
      <c r="AQ270" s="135"/>
      <c r="AR270" s="135"/>
      <c r="AS270" s="135"/>
      <c r="AT270" s="135"/>
    </row>
    <row r="271" ht="15.75" customHeight="1">
      <c r="A271" s="134"/>
      <c r="B271" s="293"/>
      <c r="C271" s="293"/>
      <c r="D271" s="134"/>
      <c r="E271" s="293"/>
      <c r="F271" s="134"/>
      <c r="G271" s="134"/>
      <c r="H271" s="134"/>
      <c r="I271" s="134"/>
      <c r="J271" s="132"/>
      <c r="K271" s="134"/>
      <c r="L271" s="134"/>
      <c r="M271" s="134"/>
      <c r="N271" s="134"/>
      <c r="O271" s="134"/>
      <c r="P271" s="134"/>
      <c r="Q271" s="134"/>
      <c r="R271" s="134"/>
      <c r="S271" s="134"/>
      <c r="T271" s="134"/>
      <c r="U271" s="134"/>
      <c r="V271" s="134"/>
      <c r="W271" s="134"/>
      <c r="X271" s="134"/>
      <c r="Y271" s="134"/>
      <c r="Z271" s="134"/>
      <c r="AA271" s="135"/>
      <c r="AB271" s="135"/>
      <c r="AC271" s="135"/>
      <c r="AD271" s="135"/>
      <c r="AE271" s="135"/>
      <c r="AF271" s="135"/>
      <c r="AG271" s="135"/>
      <c r="AH271" s="135"/>
      <c r="AI271" s="135"/>
      <c r="AJ271" s="135"/>
      <c r="AK271" s="135"/>
      <c r="AL271" s="135"/>
      <c r="AM271" s="135"/>
      <c r="AN271" s="135"/>
      <c r="AO271" s="135"/>
      <c r="AP271" s="135"/>
      <c r="AQ271" s="135"/>
      <c r="AR271" s="135"/>
      <c r="AS271" s="135"/>
      <c r="AT271" s="135"/>
    </row>
    <row r="272" ht="15.75" customHeight="1">
      <c r="A272" s="134"/>
      <c r="B272" s="293"/>
      <c r="C272" s="293"/>
      <c r="D272" s="134"/>
      <c r="E272" s="293"/>
      <c r="F272" s="134"/>
      <c r="G272" s="134"/>
      <c r="H272" s="134"/>
      <c r="I272" s="134"/>
      <c r="J272" s="132"/>
      <c r="K272" s="134"/>
      <c r="L272" s="134"/>
      <c r="M272" s="134"/>
      <c r="N272" s="134"/>
      <c r="O272" s="134"/>
      <c r="P272" s="134"/>
      <c r="Q272" s="134"/>
      <c r="R272" s="134"/>
      <c r="S272" s="134"/>
      <c r="T272" s="134"/>
      <c r="U272" s="134"/>
      <c r="V272" s="134"/>
      <c r="W272" s="134"/>
      <c r="X272" s="134"/>
      <c r="Y272" s="134"/>
      <c r="Z272" s="134"/>
      <c r="AA272" s="135"/>
      <c r="AB272" s="135"/>
      <c r="AC272" s="135"/>
      <c r="AD272" s="135"/>
      <c r="AE272" s="135"/>
      <c r="AF272" s="135"/>
      <c r="AG272" s="135"/>
      <c r="AH272" s="135"/>
      <c r="AI272" s="135"/>
      <c r="AJ272" s="135"/>
      <c r="AK272" s="135"/>
      <c r="AL272" s="135"/>
      <c r="AM272" s="135"/>
      <c r="AN272" s="135"/>
      <c r="AO272" s="135"/>
      <c r="AP272" s="135"/>
      <c r="AQ272" s="135"/>
      <c r="AR272" s="135"/>
      <c r="AS272" s="135"/>
      <c r="AT272" s="135"/>
    </row>
    <row r="273" ht="15.75" customHeight="1">
      <c r="A273" s="134"/>
      <c r="B273" s="293"/>
      <c r="C273" s="293"/>
      <c r="D273" s="134"/>
      <c r="E273" s="293"/>
      <c r="F273" s="134"/>
      <c r="G273" s="134"/>
      <c r="H273" s="134"/>
      <c r="I273" s="134"/>
      <c r="J273" s="132"/>
      <c r="K273" s="134"/>
      <c r="L273" s="134"/>
      <c r="M273" s="134"/>
      <c r="N273" s="134"/>
      <c r="O273" s="134"/>
      <c r="P273" s="134"/>
      <c r="Q273" s="134"/>
      <c r="R273" s="134"/>
      <c r="S273" s="134"/>
      <c r="T273" s="134"/>
      <c r="U273" s="134"/>
      <c r="V273" s="134"/>
      <c r="W273" s="134"/>
      <c r="X273" s="134"/>
      <c r="Y273" s="134"/>
      <c r="Z273" s="134"/>
      <c r="AA273" s="135"/>
      <c r="AB273" s="135"/>
      <c r="AC273" s="135"/>
      <c r="AD273" s="135"/>
      <c r="AE273" s="135"/>
      <c r="AF273" s="135"/>
      <c r="AG273" s="135"/>
      <c r="AH273" s="135"/>
      <c r="AI273" s="135"/>
      <c r="AJ273" s="135"/>
      <c r="AK273" s="135"/>
      <c r="AL273" s="135"/>
      <c r="AM273" s="135"/>
      <c r="AN273" s="135"/>
      <c r="AO273" s="135"/>
      <c r="AP273" s="135"/>
      <c r="AQ273" s="135"/>
      <c r="AR273" s="135"/>
      <c r="AS273" s="135"/>
      <c r="AT273" s="135"/>
    </row>
    <row r="274" ht="15.75" customHeight="1">
      <c r="A274" s="134"/>
      <c r="B274" s="293"/>
      <c r="C274" s="293"/>
      <c r="D274" s="134"/>
      <c r="E274" s="293"/>
      <c r="F274" s="134"/>
      <c r="G274" s="134"/>
      <c r="H274" s="134"/>
      <c r="I274" s="134"/>
      <c r="J274" s="132"/>
      <c r="K274" s="134"/>
      <c r="L274" s="134"/>
      <c r="M274" s="134"/>
      <c r="N274" s="134"/>
      <c r="O274" s="134"/>
      <c r="P274" s="134"/>
      <c r="Q274" s="134"/>
      <c r="R274" s="134"/>
      <c r="S274" s="134"/>
      <c r="T274" s="134"/>
      <c r="U274" s="134"/>
      <c r="V274" s="134"/>
      <c r="W274" s="134"/>
      <c r="X274" s="134"/>
      <c r="Y274" s="134"/>
      <c r="Z274" s="134"/>
      <c r="AA274" s="135"/>
      <c r="AB274" s="135"/>
      <c r="AC274" s="135"/>
      <c r="AD274" s="135"/>
      <c r="AE274" s="135"/>
      <c r="AF274" s="135"/>
      <c r="AG274" s="135"/>
      <c r="AH274" s="135"/>
      <c r="AI274" s="135"/>
      <c r="AJ274" s="135"/>
      <c r="AK274" s="135"/>
      <c r="AL274" s="135"/>
      <c r="AM274" s="135"/>
      <c r="AN274" s="135"/>
      <c r="AO274" s="135"/>
      <c r="AP274" s="135"/>
      <c r="AQ274" s="135"/>
      <c r="AR274" s="135"/>
      <c r="AS274" s="135"/>
      <c r="AT274" s="135"/>
    </row>
    <row r="275" ht="15.75" customHeight="1">
      <c r="A275" s="134"/>
      <c r="B275" s="293"/>
      <c r="C275" s="293"/>
      <c r="D275" s="134"/>
      <c r="E275" s="293"/>
      <c r="F275" s="134"/>
      <c r="G275" s="134"/>
      <c r="H275" s="134"/>
      <c r="I275" s="134"/>
      <c r="J275" s="132"/>
      <c r="K275" s="134"/>
      <c r="L275" s="134"/>
      <c r="M275" s="134"/>
      <c r="N275" s="134"/>
      <c r="O275" s="134"/>
      <c r="P275" s="134"/>
      <c r="Q275" s="134"/>
      <c r="R275" s="134"/>
      <c r="S275" s="134"/>
      <c r="T275" s="134"/>
      <c r="U275" s="134"/>
      <c r="V275" s="134"/>
      <c r="W275" s="134"/>
      <c r="X275" s="134"/>
      <c r="Y275" s="134"/>
      <c r="Z275" s="134"/>
      <c r="AA275" s="135"/>
      <c r="AB275" s="135"/>
      <c r="AC275" s="135"/>
      <c r="AD275" s="135"/>
      <c r="AE275" s="135"/>
      <c r="AF275" s="135"/>
      <c r="AG275" s="135"/>
      <c r="AH275" s="135"/>
      <c r="AI275" s="135"/>
      <c r="AJ275" s="135"/>
      <c r="AK275" s="135"/>
      <c r="AL275" s="135"/>
      <c r="AM275" s="135"/>
      <c r="AN275" s="135"/>
      <c r="AO275" s="135"/>
      <c r="AP275" s="135"/>
      <c r="AQ275" s="135"/>
      <c r="AR275" s="135"/>
      <c r="AS275" s="135"/>
      <c r="AT275" s="135"/>
    </row>
    <row r="276" ht="15.75" customHeight="1">
      <c r="A276" s="134"/>
      <c r="B276" s="293"/>
      <c r="C276" s="293"/>
      <c r="D276" s="134"/>
      <c r="E276" s="293"/>
      <c r="F276" s="134"/>
      <c r="G276" s="134"/>
      <c r="H276" s="134"/>
      <c r="I276" s="134"/>
      <c r="J276" s="132"/>
      <c r="K276" s="134"/>
      <c r="L276" s="134"/>
      <c r="M276" s="134"/>
      <c r="N276" s="134"/>
      <c r="O276" s="134"/>
      <c r="P276" s="134"/>
      <c r="Q276" s="134"/>
      <c r="R276" s="134"/>
      <c r="S276" s="134"/>
      <c r="T276" s="134"/>
      <c r="U276" s="134"/>
      <c r="V276" s="134"/>
      <c r="W276" s="134"/>
      <c r="X276" s="134"/>
      <c r="Y276" s="134"/>
      <c r="Z276" s="134"/>
      <c r="AA276" s="135"/>
      <c r="AB276" s="135"/>
      <c r="AC276" s="135"/>
      <c r="AD276" s="135"/>
      <c r="AE276" s="135"/>
      <c r="AF276" s="135"/>
      <c r="AG276" s="135"/>
      <c r="AH276" s="135"/>
      <c r="AI276" s="135"/>
      <c r="AJ276" s="135"/>
      <c r="AK276" s="135"/>
      <c r="AL276" s="135"/>
      <c r="AM276" s="135"/>
      <c r="AN276" s="135"/>
      <c r="AO276" s="135"/>
      <c r="AP276" s="135"/>
      <c r="AQ276" s="135"/>
      <c r="AR276" s="135"/>
      <c r="AS276" s="135"/>
      <c r="AT276" s="135"/>
    </row>
    <row r="277" ht="15.75" customHeight="1">
      <c r="A277" s="134"/>
      <c r="B277" s="293"/>
      <c r="C277" s="293"/>
      <c r="D277" s="134"/>
      <c r="E277" s="293"/>
      <c r="F277" s="134"/>
      <c r="G277" s="134"/>
      <c r="H277" s="134"/>
      <c r="I277" s="134"/>
      <c r="J277" s="132"/>
      <c r="K277" s="134"/>
      <c r="L277" s="134"/>
      <c r="M277" s="134"/>
      <c r="N277" s="134"/>
      <c r="O277" s="134"/>
      <c r="P277" s="134"/>
      <c r="Q277" s="134"/>
      <c r="R277" s="134"/>
      <c r="S277" s="134"/>
      <c r="T277" s="134"/>
      <c r="U277" s="134"/>
      <c r="V277" s="134"/>
      <c r="W277" s="134"/>
      <c r="X277" s="134"/>
      <c r="Y277" s="134"/>
      <c r="Z277" s="134"/>
      <c r="AA277" s="135"/>
      <c r="AB277" s="135"/>
      <c r="AC277" s="135"/>
      <c r="AD277" s="135"/>
      <c r="AE277" s="135"/>
      <c r="AF277" s="135"/>
      <c r="AG277" s="135"/>
      <c r="AH277" s="135"/>
      <c r="AI277" s="135"/>
      <c r="AJ277" s="135"/>
      <c r="AK277" s="135"/>
      <c r="AL277" s="135"/>
      <c r="AM277" s="135"/>
      <c r="AN277" s="135"/>
      <c r="AO277" s="135"/>
      <c r="AP277" s="135"/>
      <c r="AQ277" s="135"/>
      <c r="AR277" s="135"/>
      <c r="AS277" s="135"/>
      <c r="AT277" s="135"/>
    </row>
    <row r="278" ht="15.75" customHeight="1">
      <c r="A278" s="134"/>
      <c r="B278" s="293"/>
      <c r="C278" s="293"/>
      <c r="D278" s="134"/>
      <c r="E278" s="293"/>
      <c r="F278" s="134"/>
      <c r="G278" s="134"/>
      <c r="H278" s="134"/>
      <c r="I278" s="134"/>
      <c r="J278" s="132"/>
      <c r="K278" s="134"/>
      <c r="L278" s="134"/>
      <c r="M278" s="134"/>
      <c r="N278" s="134"/>
      <c r="O278" s="134"/>
      <c r="P278" s="134"/>
      <c r="Q278" s="134"/>
      <c r="R278" s="134"/>
      <c r="S278" s="134"/>
      <c r="T278" s="134"/>
      <c r="U278" s="134"/>
      <c r="V278" s="134"/>
      <c r="W278" s="134"/>
      <c r="X278" s="134"/>
      <c r="Y278" s="134"/>
      <c r="Z278" s="134"/>
      <c r="AA278" s="135"/>
      <c r="AB278" s="135"/>
      <c r="AC278" s="135"/>
      <c r="AD278" s="135"/>
      <c r="AE278" s="135"/>
      <c r="AF278" s="135"/>
      <c r="AG278" s="135"/>
      <c r="AH278" s="135"/>
      <c r="AI278" s="135"/>
      <c r="AJ278" s="135"/>
      <c r="AK278" s="135"/>
      <c r="AL278" s="135"/>
      <c r="AM278" s="135"/>
      <c r="AN278" s="135"/>
      <c r="AO278" s="135"/>
      <c r="AP278" s="135"/>
      <c r="AQ278" s="135"/>
      <c r="AR278" s="135"/>
      <c r="AS278" s="135"/>
      <c r="AT278" s="135"/>
    </row>
    <row r="279" ht="15.75" customHeight="1">
      <c r="A279" s="134"/>
      <c r="B279" s="293"/>
      <c r="C279" s="293"/>
      <c r="D279" s="134"/>
      <c r="E279" s="293"/>
      <c r="F279" s="134"/>
      <c r="G279" s="134"/>
      <c r="H279" s="134"/>
      <c r="I279" s="134"/>
      <c r="J279" s="132"/>
      <c r="K279" s="134"/>
      <c r="L279" s="134"/>
      <c r="M279" s="134"/>
      <c r="N279" s="134"/>
      <c r="O279" s="134"/>
      <c r="P279" s="134"/>
      <c r="Q279" s="134"/>
      <c r="R279" s="134"/>
      <c r="S279" s="134"/>
      <c r="T279" s="134"/>
      <c r="U279" s="134"/>
      <c r="V279" s="134"/>
      <c r="W279" s="134"/>
      <c r="X279" s="134"/>
      <c r="Y279" s="134"/>
      <c r="Z279" s="134"/>
      <c r="AA279" s="135"/>
      <c r="AB279" s="135"/>
      <c r="AC279" s="135"/>
      <c r="AD279" s="135"/>
      <c r="AE279" s="135"/>
      <c r="AF279" s="135"/>
      <c r="AG279" s="135"/>
      <c r="AH279" s="135"/>
      <c r="AI279" s="135"/>
      <c r="AJ279" s="135"/>
      <c r="AK279" s="135"/>
      <c r="AL279" s="135"/>
      <c r="AM279" s="135"/>
      <c r="AN279" s="135"/>
      <c r="AO279" s="135"/>
      <c r="AP279" s="135"/>
      <c r="AQ279" s="135"/>
      <c r="AR279" s="135"/>
      <c r="AS279" s="135"/>
      <c r="AT279" s="135"/>
    </row>
    <row r="280" ht="15.75" customHeight="1">
      <c r="A280" s="134"/>
      <c r="B280" s="293"/>
      <c r="C280" s="293"/>
      <c r="D280" s="134"/>
      <c r="E280" s="293"/>
      <c r="F280" s="134"/>
      <c r="G280" s="134"/>
      <c r="H280" s="134"/>
      <c r="I280" s="134"/>
      <c r="J280" s="132"/>
      <c r="K280" s="134"/>
      <c r="L280" s="134"/>
      <c r="M280" s="134"/>
      <c r="N280" s="134"/>
      <c r="O280" s="134"/>
      <c r="P280" s="134"/>
      <c r="Q280" s="134"/>
      <c r="R280" s="134"/>
      <c r="S280" s="134"/>
      <c r="T280" s="134"/>
      <c r="U280" s="134"/>
      <c r="V280" s="134"/>
      <c r="W280" s="134"/>
      <c r="X280" s="134"/>
      <c r="Y280" s="134"/>
      <c r="Z280" s="134"/>
      <c r="AA280" s="135"/>
      <c r="AB280" s="135"/>
      <c r="AC280" s="135"/>
      <c r="AD280" s="135"/>
      <c r="AE280" s="135"/>
      <c r="AF280" s="135"/>
      <c r="AG280" s="135"/>
      <c r="AH280" s="135"/>
      <c r="AI280" s="135"/>
      <c r="AJ280" s="135"/>
      <c r="AK280" s="135"/>
      <c r="AL280" s="135"/>
      <c r="AM280" s="135"/>
      <c r="AN280" s="135"/>
      <c r="AO280" s="135"/>
      <c r="AP280" s="135"/>
      <c r="AQ280" s="135"/>
      <c r="AR280" s="135"/>
      <c r="AS280" s="135"/>
      <c r="AT280" s="135"/>
    </row>
    <row r="281" ht="15.75" customHeight="1">
      <c r="A281" s="134"/>
      <c r="B281" s="293"/>
      <c r="C281" s="293"/>
      <c r="D281" s="134"/>
      <c r="E281" s="293"/>
      <c r="F281" s="134"/>
      <c r="G281" s="134"/>
      <c r="H281" s="134"/>
      <c r="I281" s="134"/>
      <c r="J281" s="132"/>
      <c r="K281" s="134"/>
      <c r="L281" s="134"/>
      <c r="M281" s="134"/>
      <c r="N281" s="134"/>
      <c r="O281" s="134"/>
      <c r="P281" s="134"/>
      <c r="Q281" s="134"/>
      <c r="R281" s="134"/>
      <c r="S281" s="134"/>
      <c r="T281" s="134"/>
      <c r="U281" s="134"/>
      <c r="V281" s="134"/>
      <c r="W281" s="134"/>
      <c r="X281" s="134"/>
      <c r="Y281" s="134"/>
      <c r="Z281" s="134"/>
      <c r="AA281" s="135"/>
      <c r="AB281" s="135"/>
      <c r="AC281" s="135"/>
      <c r="AD281" s="135"/>
      <c r="AE281" s="135"/>
      <c r="AF281" s="135"/>
      <c r="AG281" s="135"/>
      <c r="AH281" s="135"/>
      <c r="AI281" s="135"/>
      <c r="AJ281" s="135"/>
      <c r="AK281" s="135"/>
      <c r="AL281" s="135"/>
      <c r="AM281" s="135"/>
      <c r="AN281" s="135"/>
      <c r="AO281" s="135"/>
      <c r="AP281" s="135"/>
      <c r="AQ281" s="135"/>
      <c r="AR281" s="135"/>
      <c r="AS281" s="135"/>
      <c r="AT281" s="135"/>
    </row>
    <row r="282" ht="15.75" customHeight="1">
      <c r="A282" s="134"/>
      <c r="B282" s="293"/>
      <c r="C282" s="293"/>
      <c r="D282" s="134"/>
      <c r="E282" s="293"/>
      <c r="F282" s="134"/>
      <c r="G282" s="134"/>
      <c r="H282" s="134"/>
      <c r="I282" s="134"/>
      <c r="J282" s="132"/>
      <c r="K282" s="134"/>
      <c r="L282" s="134"/>
      <c r="M282" s="134"/>
      <c r="N282" s="134"/>
      <c r="O282" s="134"/>
      <c r="P282" s="134"/>
      <c r="Q282" s="134"/>
      <c r="R282" s="134"/>
      <c r="S282" s="134"/>
      <c r="T282" s="134"/>
      <c r="U282" s="134"/>
      <c r="V282" s="134"/>
      <c r="W282" s="134"/>
      <c r="X282" s="134"/>
      <c r="Y282" s="134"/>
      <c r="Z282" s="134"/>
      <c r="AA282" s="135"/>
      <c r="AB282" s="135"/>
      <c r="AC282" s="135"/>
      <c r="AD282" s="135"/>
      <c r="AE282" s="135"/>
      <c r="AF282" s="135"/>
      <c r="AG282" s="135"/>
      <c r="AH282" s="135"/>
      <c r="AI282" s="135"/>
      <c r="AJ282" s="135"/>
      <c r="AK282" s="135"/>
      <c r="AL282" s="135"/>
      <c r="AM282" s="135"/>
      <c r="AN282" s="135"/>
      <c r="AO282" s="135"/>
      <c r="AP282" s="135"/>
      <c r="AQ282" s="135"/>
      <c r="AR282" s="135"/>
      <c r="AS282" s="135"/>
      <c r="AT282" s="135"/>
    </row>
    <row r="283" ht="15.75" customHeight="1">
      <c r="B283" s="421"/>
      <c r="C283" s="421"/>
      <c r="E283" s="421"/>
      <c r="F283" s="422"/>
      <c r="G283" s="422"/>
      <c r="H283" s="422"/>
    </row>
    <row r="284" ht="15.75" customHeight="1">
      <c r="B284" s="421"/>
      <c r="C284" s="421"/>
      <c r="E284" s="421"/>
      <c r="F284" s="422"/>
      <c r="G284" s="422"/>
      <c r="H284" s="422"/>
    </row>
    <row r="285" ht="15.75" customHeight="1">
      <c r="B285" s="421"/>
      <c r="C285" s="421"/>
      <c r="E285" s="421"/>
      <c r="F285" s="422"/>
      <c r="G285" s="422"/>
      <c r="H285" s="422"/>
    </row>
    <row r="286" ht="15.75" customHeight="1">
      <c r="B286" s="421"/>
      <c r="C286" s="421"/>
      <c r="E286" s="421"/>
      <c r="F286" s="422"/>
      <c r="G286" s="422"/>
      <c r="H286" s="422"/>
    </row>
    <row r="287" ht="15.75" customHeight="1">
      <c r="B287" s="421"/>
      <c r="C287" s="421"/>
      <c r="E287" s="421"/>
      <c r="F287" s="422"/>
      <c r="G287" s="422"/>
      <c r="H287" s="422"/>
    </row>
    <row r="288" ht="15.75" customHeight="1">
      <c r="B288" s="421"/>
      <c r="C288" s="421"/>
      <c r="E288" s="421"/>
      <c r="F288" s="422"/>
      <c r="G288" s="422"/>
      <c r="H288" s="422"/>
    </row>
    <row r="289" ht="15.75" customHeight="1">
      <c r="B289" s="421"/>
      <c r="C289" s="421"/>
      <c r="E289" s="421"/>
      <c r="F289" s="422"/>
      <c r="G289" s="422"/>
      <c r="H289" s="422"/>
    </row>
    <row r="290" ht="15.75" customHeight="1">
      <c r="B290" s="421"/>
      <c r="C290" s="421"/>
      <c r="E290" s="421"/>
      <c r="F290" s="422"/>
      <c r="G290" s="422"/>
      <c r="H290" s="422"/>
    </row>
    <row r="291" ht="15.75" customHeight="1">
      <c r="B291" s="421"/>
      <c r="C291" s="421"/>
      <c r="E291" s="421"/>
      <c r="F291" s="422"/>
      <c r="G291" s="422"/>
      <c r="H291" s="422"/>
    </row>
    <row r="292" ht="15.75" customHeight="1">
      <c r="B292" s="421"/>
      <c r="C292" s="421"/>
      <c r="E292" s="421"/>
      <c r="F292" s="422"/>
      <c r="G292" s="422"/>
      <c r="H292" s="422"/>
    </row>
    <row r="293" ht="15.75" customHeight="1">
      <c r="B293" s="421"/>
      <c r="C293" s="421"/>
      <c r="E293" s="421"/>
      <c r="F293" s="422"/>
      <c r="G293" s="422"/>
      <c r="H293" s="422"/>
    </row>
    <row r="294" ht="15.75" customHeight="1">
      <c r="B294" s="421"/>
      <c r="C294" s="421"/>
      <c r="E294" s="421"/>
      <c r="F294" s="422"/>
      <c r="G294" s="422"/>
      <c r="H294" s="422"/>
    </row>
    <row r="295" ht="15.75" customHeight="1">
      <c r="B295" s="421"/>
      <c r="C295" s="421"/>
      <c r="E295" s="421"/>
      <c r="F295" s="422"/>
      <c r="G295" s="422"/>
      <c r="H295" s="422"/>
    </row>
    <row r="296" ht="15.75" customHeight="1">
      <c r="B296" s="421"/>
      <c r="C296" s="421"/>
      <c r="E296" s="421"/>
      <c r="F296" s="422"/>
      <c r="G296" s="422"/>
      <c r="H296" s="422"/>
    </row>
    <row r="297" ht="15.75" customHeight="1">
      <c r="B297" s="421"/>
      <c r="C297" s="421"/>
      <c r="E297" s="421"/>
      <c r="F297" s="422"/>
      <c r="G297" s="422"/>
      <c r="H297" s="422"/>
    </row>
    <row r="298" ht="15.75" customHeight="1">
      <c r="B298" s="421"/>
      <c r="C298" s="421"/>
      <c r="E298" s="421"/>
      <c r="F298" s="422"/>
      <c r="G298" s="422"/>
      <c r="H298" s="422"/>
    </row>
    <row r="299" ht="15.75" customHeight="1">
      <c r="B299" s="421"/>
      <c r="C299" s="421"/>
      <c r="E299" s="421"/>
      <c r="F299" s="422"/>
      <c r="G299" s="422"/>
      <c r="H299" s="422"/>
    </row>
    <row r="300" ht="15.75" customHeight="1">
      <c r="B300" s="421"/>
      <c r="C300" s="421"/>
      <c r="E300" s="421"/>
      <c r="F300" s="422"/>
      <c r="G300" s="422"/>
      <c r="H300" s="422"/>
    </row>
    <row r="301" ht="15.75" customHeight="1">
      <c r="B301" s="421"/>
      <c r="C301" s="421"/>
      <c r="E301" s="421"/>
      <c r="F301" s="422"/>
      <c r="G301" s="422"/>
      <c r="H301" s="422"/>
    </row>
    <row r="302" ht="15.75" customHeight="1">
      <c r="B302" s="421"/>
      <c r="C302" s="421"/>
      <c r="E302" s="421"/>
      <c r="F302" s="422"/>
      <c r="G302" s="422"/>
      <c r="H302" s="422"/>
    </row>
    <row r="303" ht="15.75" customHeight="1">
      <c r="B303" s="421"/>
      <c r="C303" s="421"/>
      <c r="E303" s="421"/>
      <c r="F303" s="422"/>
      <c r="G303" s="422"/>
      <c r="H303" s="422"/>
    </row>
    <row r="304" ht="15.75" customHeight="1">
      <c r="B304" s="421"/>
      <c r="C304" s="421"/>
      <c r="E304" s="421"/>
      <c r="F304" s="422"/>
      <c r="G304" s="422"/>
      <c r="H304" s="422"/>
    </row>
    <row r="305" ht="15.75" customHeight="1">
      <c r="B305" s="421"/>
      <c r="C305" s="421"/>
      <c r="E305" s="421"/>
      <c r="F305" s="422"/>
      <c r="G305" s="422"/>
      <c r="H305" s="422"/>
    </row>
    <row r="306" ht="15.75" customHeight="1">
      <c r="B306" s="421"/>
      <c r="C306" s="421"/>
      <c r="E306" s="421"/>
      <c r="F306" s="422"/>
      <c r="G306" s="422"/>
      <c r="H306" s="422"/>
    </row>
    <row r="307" ht="15.75" customHeight="1">
      <c r="B307" s="421"/>
      <c r="C307" s="421"/>
      <c r="E307" s="421"/>
      <c r="F307" s="422"/>
      <c r="G307" s="422"/>
      <c r="H307" s="422"/>
    </row>
    <row r="308" ht="15.75" customHeight="1">
      <c r="B308" s="421"/>
      <c r="C308" s="421"/>
      <c r="E308" s="421"/>
      <c r="F308" s="422"/>
      <c r="G308" s="422"/>
      <c r="H308" s="422"/>
    </row>
    <row r="309" ht="15.75" customHeight="1">
      <c r="B309" s="421"/>
      <c r="C309" s="421"/>
      <c r="E309" s="421"/>
      <c r="F309" s="422"/>
      <c r="G309" s="422"/>
      <c r="H309" s="422"/>
    </row>
    <row r="310" ht="15.75" customHeight="1">
      <c r="B310" s="421"/>
      <c r="C310" s="421"/>
      <c r="E310" s="421"/>
      <c r="F310" s="422"/>
      <c r="G310" s="422"/>
      <c r="H310" s="422"/>
    </row>
    <row r="311" ht="15.75" customHeight="1">
      <c r="B311" s="421"/>
      <c r="C311" s="421"/>
      <c r="E311" s="421"/>
      <c r="F311" s="422"/>
      <c r="G311" s="422"/>
      <c r="H311" s="422"/>
    </row>
    <row r="312" ht="15.75" customHeight="1">
      <c r="B312" s="421"/>
      <c r="C312" s="421"/>
      <c r="E312" s="421"/>
      <c r="F312" s="422"/>
      <c r="G312" s="422"/>
      <c r="H312" s="422"/>
    </row>
    <row r="313" ht="15.75" customHeight="1">
      <c r="B313" s="421"/>
      <c r="C313" s="421"/>
      <c r="E313" s="421"/>
      <c r="F313" s="422"/>
      <c r="G313" s="422"/>
      <c r="H313" s="422"/>
    </row>
    <row r="314" ht="15.75" customHeight="1">
      <c r="B314" s="421"/>
      <c r="C314" s="421"/>
      <c r="E314" s="421"/>
      <c r="F314" s="422"/>
      <c r="G314" s="422"/>
      <c r="H314" s="422"/>
    </row>
    <row r="315" ht="15.75" customHeight="1">
      <c r="B315" s="421"/>
      <c r="C315" s="421"/>
      <c r="E315" s="421"/>
      <c r="F315" s="422"/>
      <c r="G315" s="422"/>
      <c r="H315" s="422"/>
    </row>
    <row r="316" ht="15.75" customHeight="1">
      <c r="B316" s="421"/>
      <c r="C316" s="421"/>
      <c r="E316" s="421"/>
      <c r="F316" s="422"/>
      <c r="G316" s="422"/>
      <c r="H316" s="422"/>
    </row>
    <row r="317" ht="15.75" customHeight="1">
      <c r="B317" s="421"/>
      <c r="C317" s="421"/>
      <c r="E317" s="421"/>
      <c r="F317" s="422"/>
      <c r="G317" s="422"/>
      <c r="H317" s="422"/>
    </row>
    <row r="318" ht="15.75" customHeight="1">
      <c r="B318" s="421"/>
      <c r="C318" s="421"/>
      <c r="E318" s="421"/>
      <c r="F318" s="422"/>
      <c r="G318" s="422"/>
      <c r="H318" s="422"/>
    </row>
    <row r="319" ht="15.75" customHeight="1">
      <c r="B319" s="421"/>
      <c r="C319" s="421"/>
      <c r="E319" s="421"/>
      <c r="F319" s="422"/>
      <c r="G319" s="422"/>
      <c r="H319" s="422"/>
    </row>
    <row r="320" ht="15.75" customHeight="1">
      <c r="B320" s="421"/>
      <c r="C320" s="421"/>
      <c r="E320" s="421"/>
      <c r="F320" s="422"/>
      <c r="G320" s="422"/>
      <c r="H320" s="422"/>
    </row>
    <row r="321" ht="15.75" customHeight="1">
      <c r="B321" s="421"/>
      <c r="C321" s="421"/>
      <c r="E321" s="421"/>
      <c r="F321" s="422"/>
      <c r="G321" s="422"/>
      <c r="H321" s="422"/>
    </row>
    <row r="322" ht="15.75" customHeight="1">
      <c r="B322" s="421"/>
      <c r="C322" s="421"/>
      <c r="E322" s="421"/>
      <c r="F322" s="422"/>
      <c r="G322" s="422"/>
      <c r="H322" s="422"/>
    </row>
    <row r="323" ht="15.75" customHeight="1">
      <c r="B323" s="421"/>
      <c r="C323" s="421"/>
      <c r="E323" s="421"/>
      <c r="F323" s="422"/>
      <c r="G323" s="422"/>
      <c r="H323" s="422"/>
    </row>
    <row r="324" ht="15.75" customHeight="1">
      <c r="B324" s="421"/>
      <c r="C324" s="421"/>
      <c r="E324" s="421"/>
      <c r="F324" s="422"/>
      <c r="G324" s="422"/>
      <c r="H324" s="422"/>
    </row>
    <row r="325" ht="15.75" customHeight="1">
      <c r="B325" s="421"/>
      <c r="C325" s="421"/>
      <c r="E325" s="421"/>
      <c r="F325" s="422"/>
      <c r="G325" s="422"/>
      <c r="H325" s="422"/>
    </row>
    <row r="326" ht="15.75" customHeight="1">
      <c r="B326" s="421"/>
      <c r="C326" s="421"/>
      <c r="E326" s="421"/>
      <c r="F326" s="422"/>
      <c r="G326" s="422"/>
      <c r="H326" s="422"/>
    </row>
    <row r="327" ht="15.75" customHeight="1">
      <c r="B327" s="421"/>
      <c r="C327" s="421"/>
      <c r="E327" s="421"/>
      <c r="F327" s="422"/>
      <c r="G327" s="422"/>
      <c r="H327" s="422"/>
    </row>
    <row r="328" ht="15.75" customHeight="1">
      <c r="B328" s="421"/>
      <c r="C328" s="421"/>
      <c r="E328" s="421"/>
      <c r="F328" s="422"/>
      <c r="G328" s="422"/>
      <c r="H328" s="422"/>
    </row>
    <row r="329" ht="15.75" customHeight="1">
      <c r="B329" s="421"/>
      <c r="C329" s="421"/>
      <c r="E329" s="421"/>
      <c r="F329" s="422"/>
      <c r="G329" s="422"/>
      <c r="H329" s="422"/>
    </row>
    <row r="330" ht="15.75" customHeight="1">
      <c r="B330" s="421"/>
      <c r="C330" s="421"/>
      <c r="E330" s="421"/>
      <c r="F330" s="422"/>
      <c r="G330" s="422"/>
      <c r="H330" s="422"/>
    </row>
    <row r="331" ht="15.75" customHeight="1">
      <c r="B331" s="421"/>
      <c r="C331" s="421"/>
      <c r="E331" s="421"/>
      <c r="F331" s="422"/>
      <c r="G331" s="422"/>
      <c r="H331" s="422"/>
    </row>
    <row r="332" ht="15.75" customHeight="1">
      <c r="B332" s="421"/>
      <c r="C332" s="421"/>
      <c r="E332" s="421"/>
      <c r="F332" s="422"/>
      <c r="G332" s="422"/>
      <c r="H332" s="422"/>
    </row>
    <row r="333" ht="15.75" customHeight="1">
      <c r="B333" s="421"/>
      <c r="C333" s="421"/>
      <c r="E333" s="421"/>
      <c r="F333" s="422"/>
      <c r="G333" s="422"/>
      <c r="H333" s="422"/>
    </row>
    <row r="334" ht="15.75" customHeight="1">
      <c r="B334" s="421"/>
      <c r="C334" s="421"/>
      <c r="E334" s="421"/>
      <c r="F334" s="422"/>
      <c r="G334" s="422"/>
      <c r="H334" s="422"/>
    </row>
    <row r="335" ht="15.75" customHeight="1">
      <c r="B335" s="421"/>
      <c r="C335" s="421"/>
      <c r="E335" s="421"/>
      <c r="F335" s="422"/>
      <c r="G335" s="422"/>
      <c r="H335" s="422"/>
    </row>
    <row r="336" ht="15.75" customHeight="1">
      <c r="B336" s="421"/>
      <c r="C336" s="421"/>
      <c r="E336" s="421"/>
      <c r="F336" s="422"/>
      <c r="G336" s="422"/>
      <c r="H336" s="422"/>
    </row>
    <row r="337" ht="15.75" customHeight="1">
      <c r="B337" s="421"/>
      <c r="C337" s="421"/>
      <c r="E337" s="421"/>
      <c r="F337" s="422"/>
      <c r="G337" s="422"/>
      <c r="H337" s="422"/>
    </row>
    <row r="338" ht="15.75" customHeight="1">
      <c r="B338" s="421"/>
      <c r="C338" s="421"/>
      <c r="E338" s="421"/>
      <c r="F338" s="422"/>
      <c r="G338" s="422"/>
      <c r="H338" s="422"/>
    </row>
    <row r="339" ht="15.75" customHeight="1">
      <c r="B339" s="421"/>
      <c r="C339" s="421"/>
      <c r="E339" s="421"/>
      <c r="F339" s="422"/>
      <c r="G339" s="422"/>
      <c r="H339" s="422"/>
    </row>
    <row r="340" ht="15.75" customHeight="1">
      <c r="B340" s="421"/>
      <c r="C340" s="421"/>
      <c r="E340" s="421"/>
      <c r="F340" s="422"/>
      <c r="G340" s="422"/>
      <c r="H340" s="422"/>
    </row>
    <row r="341" ht="15.75" customHeight="1">
      <c r="B341" s="421"/>
      <c r="C341" s="421"/>
      <c r="E341" s="421"/>
      <c r="F341" s="422"/>
      <c r="G341" s="422"/>
      <c r="H341" s="422"/>
    </row>
    <row r="342" ht="15.75" customHeight="1">
      <c r="B342" s="421"/>
      <c r="C342" s="421"/>
      <c r="E342" s="421"/>
      <c r="F342" s="422"/>
      <c r="G342" s="422"/>
      <c r="H342" s="422"/>
    </row>
    <row r="343" ht="15.75" customHeight="1">
      <c r="B343" s="421"/>
      <c r="C343" s="421"/>
      <c r="E343" s="421"/>
      <c r="F343" s="422"/>
      <c r="G343" s="422"/>
      <c r="H343" s="422"/>
    </row>
    <row r="344" ht="15.75" customHeight="1">
      <c r="B344" s="421"/>
      <c r="C344" s="421"/>
      <c r="E344" s="421"/>
      <c r="F344" s="422"/>
      <c r="G344" s="422"/>
      <c r="H344" s="422"/>
    </row>
    <row r="345" ht="15.75" customHeight="1">
      <c r="B345" s="421"/>
      <c r="C345" s="421"/>
      <c r="E345" s="421"/>
      <c r="F345" s="422"/>
      <c r="G345" s="422"/>
      <c r="H345" s="422"/>
    </row>
    <row r="346" ht="15.75" customHeight="1">
      <c r="B346" s="421"/>
      <c r="C346" s="421"/>
      <c r="E346" s="421"/>
      <c r="F346" s="422"/>
      <c r="G346" s="422"/>
      <c r="H346" s="422"/>
    </row>
    <row r="347" ht="15.75" customHeight="1">
      <c r="B347" s="421"/>
      <c r="C347" s="421"/>
      <c r="E347" s="421"/>
      <c r="F347" s="422"/>
      <c r="G347" s="422"/>
      <c r="H347" s="422"/>
    </row>
    <row r="348" ht="15.75" customHeight="1">
      <c r="B348" s="421"/>
      <c r="C348" s="421"/>
      <c r="E348" s="421"/>
      <c r="F348" s="422"/>
      <c r="G348" s="422"/>
      <c r="H348" s="422"/>
    </row>
    <row r="349" ht="15.75" customHeight="1">
      <c r="B349" s="421"/>
      <c r="C349" s="421"/>
      <c r="E349" s="421"/>
      <c r="F349" s="422"/>
      <c r="G349" s="422"/>
      <c r="H349" s="422"/>
    </row>
    <row r="350" ht="15.75" customHeight="1">
      <c r="B350" s="421"/>
      <c r="C350" s="421"/>
      <c r="E350" s="421"/>
      <c r="F350" s="422"/>
      <c r="G350" s="422"/>
      <c r="H350" s="422"/>
    </row>
    <row r="351" ht="15.75" customHeight="1">
      <c r="B351" s="421"/>
      <c r="C351" s="421"/>
      <c r="E351" s="421"/>
      <c r="F351" s="422"/>
      <c r="G351" s="422"/>
      <c r="H351" s="422"/>
    </row>
    <row r="352" ht="15.75" customHeight="1">
      <c r="B352" s="421"/>
      <c r="C352" s="421"/>
      <c r="E352" s="421"/>
      <c r="F352" s="422"/>
      <c r="G352" s="422"/>
      <c r="H352" s="422"/>
    </row>
    <row r="353" ht="15.75" customHeight="1">
      <c r="B353" s="421"/>
      <c r="C353" s="421"/>
      <c r="E353" s="421"/>
      <c r="F353" s="422"/>
      <c r="G353" s="422"/>
      <c r="H353" s="422"/>
    </row>
    <row r="354" ht="15.75" customHeight="1">
      <c r="B354" s="421"/>
      <c r="C354" s="421"/>
      <c r="E354" s="421"/>
      <c r="F354" s="422"/>
      <c r="G354" s="422"/>
      <c r="H354" s="422"/>
    </row>
    <row r="355" ht="15.75" customHeight="1">
      <c r="B355" s="421"/>
      <c r="C355" s="421"/>
      <c r="E355" s="421"/>
      <c r="F355" s="422"/>
      <c r="G355" s="422"/>
      <c r="H355" s="422"/>
    </row>
    <row r="356" ht="15.75" customHeight="1">
      <c r="B356" s="421"/>
      <c r="C356" s="421"/>
      <c r="E356" s="421"/>
      <c r="F356" s="422"/>
      <c r="G356" s="422"/>
      <c r="H356" s="422"/>
    </row>
    <row r="357" ht="15.75" customHeight="1">
      <c r="B357" s="421"/>
      <c r="C357" s="421"/>
      <c r="E357" s="421"/>
      <c r="F357" s="422"/>
      <c r="G357" s="422"/>
      <c r="H357" s="422"/>
    </row>
    <row r="358" ht="15.75" customHeight="1">
      <c r="B358" s="421"/>
      <c r="C358" s="421"/>
      <c r="E358" s="421"/>
      <c r="F358" s="422"/>
      <c r="G358" s="422"/>
      <c r="H358" s="422"/>
    </row>
    <row r="359" ht="15.75" customHeight="1">
      <c r="B359" s="421"/>
      <c r="C359" s="421"/>
      <c r="E359" s="421"/>
      <c r="F359" s="422"/>
      <c r="G359" s="422"/>
      <c r="H359" s="422"/>
    </row>
    <row r="360" ht="15.75" customHeight="1">
      <c r="B360" s="421"/>
      <c r="C360" s="421"/>
      <c r="E360" s="421"/>
      <c r="F360" s="422"/>
      <c r="G360" s="422"/>
      <c r="H360" s="422"/>
    </row>
    <row r="361" ht="15.75" customHeight="1">
      <c r="B361" s="421"/>
      <c r="C361" s="421"/>
      <c r="E361" s="421"/>
      <c r="F361" s="422"/>
      <c r="G361" s="422"/>
      <c r="H361" s="422"/>
    </row>
    <row r="362" ht="15.75" customHeight="1">
      <c r="B362" s="421"/>
      <c r="C362" s="421"/>
      <c r="E362" s="421"/>
      <c r="F362" s="422"/>
      <c r="G362" s="422"/>
      <c r="H362" s="422"/>
    </row>
    <row r="363" ht="15.75" customHeight="1">
      <c r="B363" s="421"/>
      <c r="C363" s="421"/>
      <c r="E363" s="421"/>
      <c r="F363" s="422"/>
      <c r="G363" s="422"/>
      <c r="H363" s="422"/>
    </row>
    <row r="364" ht="15.75" customHeight="1">
      <c r="B364" s="421"/>
      <c r="C364" s="421"/>
      <c r="E364" s="421"/>
      <c r="F364" s="422"/>
      <c r="G364" s="422"/>
      <c r="H364" s="422"/>
    </row>
    <row r="365" ht="15.75" customHeight="1">
      <c r="B365" s="421"/>
      <c r="C365" s="421"/>
      <c r="E365" s="421"/>
      <c r="F365" s="422"/>
      <c r="G365" s="422"/>
      <c r="H365" s="422"/>
    </row>
    <row r="366" ht="15.75" customHeight="1">
      <c r="B366" s="421"/>
      <c r="C366" s="421"/>
      <c r="E366" s="421"/>
      <c r="F366" s="422"/>
      <c r="G366" s="422"/>
      <c r="H366" s="422"/>
    </row>
    <row r="367" ht="15.75" customHeight="1">
      <c r="B367" s="421"/>
      <c r="C367" s="421"/>
      <c r="E367" s="421"/>
      <c r="F367" s="422"/>
      <c r="G367" s="422"/>
      <c r="H367" s="422"/>
    </row>
    <row r="368" ht="15.75" customHeight="1">
      <c r="B368" s="421"/>
      <c r="C368" s="421"/>
      <c r="E368" s="421"/>
      <c r="F368" s="422"/>
      <c r="G368" s="422"/>
      <c r="H368" s="422"/>
    </row>
    <row r="369" ht="15.75" customHeight="1">
      <c r="B369" s="421"/>
      <c r="C369" s="421"/>
      <c r="E369" s="421"/>
      <c r="F369" s="422"/>
      <c r="G369" s="422"/>
      <c r="H369" s="422"/>
    </row>
    <row r="370" ht="15.75" customHeight="1">
      <c r="B370" s="421"/>
      <c r="C370" s="421"/>
      <c r="E370" s="421"/>
      <c r="F370" s="422"/>
      <c r="G370" s="422"/>
      <c r="H370" s="422"/>
    </row>
    <row r="371" ht="15.75" customHeight="1">
      <c r="B371" s="421"/>
      <c r="C371" s="421"/>
      <c r="E371" s="421"/>
      <c r="F371" s="422"/>
      <c r="G371" s="422"/>
      <c r="H371" s="422"/>
    </row>
    <row r="372" ht="15.75" customHeight="1">
      <c r="B372" s="421"/>
      <c r="C372" s="421"/>
      <c r="E372" s="421"/>
      <c r="F372" s="422"/>
      <c r="G372" s="422"/>
      <c r="H372" s="422"/>
    </row>
    <row r="373" ht="15.75" customHeight="1">
      <c r="B373" s="421"/>
      <c r="C373" s="421"/>
      <c r="E373" s="421"/>
      <c r="F373" s="422"/>
      <c r="G373" s="422"/>
      <c r="H373" s="422"/>
    </row>
    <row r="374" ht="15.75" customHeight="1">
      <c r="B374" s="421"/>
      <c r="C374" s="421"/>
      <c r="E374" s="421"/>
      <c r="F374" s="422"/>
      <c r="G374" s="422"/>
      <c r="H374" s="422"/>
    </row>
    <row r="375" ht="15.75" customHeight="1">
      <c r="B375" s="421"/>
      <c r="C375" s="421"/>
      <c r="E375" s="421"/>
      <c r="F375" s="422"/>
      <c r="G375" s="422"/>
      <c r="H375" s="422"/>
    </row>
    <row r="376" ht="15.75" customHeight="1">
      <c r="B376" s="421"/>
      <c r="C376" s="421"/>
      <c r="E376" s="421"/>
      <c r="F376" s="422"/>
      <c r="G376" s="422"/>
      <c r="H376" s="422"/>
    </row>
    <row r="377" ht="15.75" customHeight="1">
      <c r="B377" s="421"/>
      <c r="C377" s="421"/>
      <c r="E377" s="421"/>
      <c r="F377" s="422"/>
      <c r="G377" s="422"/>
      <c r="H377" s="422"/>
    </row>
    <row r="378" ht="15.75" customHeight="1">
      <c r="B378" s="421"/>
      <c r="C378" s="421"/>
      <c r="E378" s="421"/>
      <c r="F378" s="422"/>
      <c r="G378" s="422"/>
      <c r="H378" s="422"/>
    </row>
    <row r="379" ht="15.75" customHeight="1">
      <c r="B379" s="421"/>
      <c r="C379" s="421"/>
      <c r="E379" s="421"/>
      <c r="F379" s="422"/>
      <c r="G379" s="422"/>
      <c r="H379" s="422"/>
    </row>
    <row r="380" ht="15.75" customHeight="1">
      <c r="B380" s="421"/>
      <c r="C380" s="421"/>
      <c r="E380" s="421"/>
      <c r="F380" s="422"/>
      <c r="G380" s="422"/>
      <c r="H380" s="422"/>
    </row>
    <row r="381" ht="15.75" customHeight="1">
      <c r="B381" s="421"/>
      <c r="C381" s="421"/>
      <c r="E381" s="421"/>
      <c r="F381" s="422"/>
      <c r="G381" s="422"/>
      <c r="H381" s="422"/>
    </row>
    <row r="382" ht="15.75" customHeight="1">
      <c r="B382" s="421"/>
      <c r="C382" s="421"/>
      <c r="E382" s="421"/>
      <c r="F382" s="422"/>
      <c r="G382" s="422"/>
      <c r="H382" s="422"/>
    </row>
    <row r="383" ht="15.75" customHeight="1">
      <c r="B383" s="421"/>
      <c r="C383" s="421"/>
      <c r="E383" s="421"/>
      <c r="F383" s="422"/>
      <c r="G383" s="422"/>
      <c r="H383" s="422"/>
    </row>
    <row r="384" ht="15.75" customHeight="1">
      <c r="B384" s="421"/>
      <c r="C384" s="421"/>
      <c r="E384" s="421"/>
      <c r="F384" s="422"/>
      <c r="G384" s="422"/>
      <c r="H384" s="422"/>
    </row>
    <row r="385" ht="15.75" customHeight="1">
      <c r="B385" s="421"/>
      <c r="C385" s="421"/>
      <c r="E385" s="421"/>
      <c r="F385" s="422"/>
      <c r="G385" s="422"/>
      <c r="H385" s="422"/>
    </row>
    <row r="386" ht="15.75" customHeight="1">
      <c r="B386" s="421"/>
      <c r="C386" s="421"/>
      <c r="E386" s="421"/>
      <c r="F386" s="422"/>
      <c r="G386" s="422"/>
      <c r="H386" s="422"/>
    </row>
    <row r="387" ht="15.75" customHeight="1">
      <c r="B387" s="421"/>
      <c r="C387" s="421"/>
      <c r="E387" s="421"/>
      <c r="F387" s="422"/>
      <c r="G387" s="422"/>
      <c r="H387" s="422"/>
    </row>
    <row r="388" ht="15.75" customHeight="1">
      <c r="B388" s="421"/>
      <c r="C388" s="421"/>
      <c r="E388" s="421"/>
      <c r="F388" s="422"/>
      <c r="G388" s="422"/>
      <c r="H388" s="422"/>
    </row>
    <row r="389" ht="15.75" customHeight="1">
      <c r="B389" s="421"/>
      <c r="C389" s="421"/>
      <c r="E389" s="421"/>
      <c r="F389" s="422"/>
      <c r="G389" s="422"/>
      <c r="H389" s="422"/>
    </row>
    <row r="390" ht="15.75" customHeight="1">
      <c r="B390" s="421"/>
      <c r="C390" s="421"/>
      <c r="E390" s="421"/>
      <c r="F390" s="422"/>
      <c r="G390" s="422"/>
      <c r="H390" s="422"/>
    </row>
    <row r="391" ht="15.75" customHeight="1">
      <c r="B391" s="421"/>
      <c r="C391" s="421"/>
      <c r="E391" s="421"/>
      <c r="F391" s="422"/>
      <c r="G391" s="422"/>
      <c r="H391" s="422"/>
    </row>
    <row r="392" ht="15.75" customHeight="1">
      <c r="B392" s="421"/>
      <c r="C392" s="421"/>
      <c r="E392" s="421"/>
      <c r="F392" s="422"/>
      <c r="G392" s="422"/>
      <c r="H392" s="422"/>
    </row>
    <row r="393" ht="15.75" customHeight="1">
      <c r="B393" s="421"/>
      <c r="C393" s="421"/>
      <c r="E393" s="421"/>
      <c r="F393" s="422"/>
      <c r="G393" s="422"/>
      <c r="H393" s="422"/>
    </row>
    <row r="394" ht="15.75" customHeight="1">
      <c r="B394" s="421"/>
      <c r="C394" s="421"/>
      <c r="E394" s="421"/>
      <c r="F394" s="422"/>
      <c r="G394" s="422"/>
      <c r="H394" s="422"/>
    </row>
    <row r="395" ht="15.75" customHeight="1">
      <c r="B395" s="421"/>
      <c r="C395" s="421"/>
      <c r="E395" s="421"/>
      <c r="F395" s="422"/>
      <c r="G395" s="422"/>
      <c r="H395" s="422"/>
    </row>
    <row r="396" ht="15.75" customHeight="1">
      <c r="B396" s="421"/>
      <c r="C396" s="421"/>
      <c r="E396" s="421"/>
      <c r="F396" s="422"/>
      <c r="G396" s="422"/>
      <c r="H396" s="422"/>
    </row>
    <row r="397" ht="15.75" customHeight="1">
      <c r="B397" s="421"/>
      <c r="C397" s="421"/>
      <c r="E397" s="421"/>
      <c r="F397" s="422"/>
      <c r="G397" s="422"/>
      <c r="H397" s="422"/>
    </row>
    <row r="398" ht="15.75" customHeight="1">
      <c r="B398" s="421"/>
      <c r="C398" s="421"/>
      <c r="E398" s="421"/>
      <c r="F398" s="422"/>
      <c r="G398" s="422"/>
      <c r="H398" s="422"/>
    </row>
    <row r="399" ht="15.75" customHeight="1">
      <c r="B399" s="421"/>
      <c r="C399" s="421"/>
      <c r="E399" s="421"/>
      <c r="F399" s="422"/>
      <c r="G399" s="422"/>
      <c r="H399" s="422"/>
    </row>
    <row r="400" ht="15.75" customHeight="1">
      <c r="B400" s="421"/>
      <c r="C400" s="421"/>
      <c r="E400" s="421"/>
      <c r="F400" s="422"/>
      <c r="G400" s="422"/>
      <c r="H400" s="422"/>
    </row>
    <row r="401" ht="15.75" customHeight="1">
      <c r="B401" s="421"/>
      <c r="C401" s="421"/>
      <c r="E401" s="421"/>
      <c r="F401" s="422"/>
      <c r="G401" s="422"/>
      <c r="H401" s="422"/>
    </row>
    <row r="402" ht="15.75" customHeight="1">
      <c r="B402" s="421"/>
      <c r="C402" s="421"/>
      <c r="E402" s="421"/>
      <c r="F402" s="422"/>
      <c r="G402" s="422"/>
      <c r="H402" s="422"/>
    </row>
    <row r="403" ht="15.75" customHeight="1">
      <c r="B403" s="421"/>
      <c r="C403" s="421"/>
      <c r="E403" s="421"/>
      <c r="F403" s="422"/>
      <c r="G403" s="422"/>
      <c r="H403" s="422"/>
    </row>
    <row r="404" ht="15.75" customHeight="1">
      <c r="B404" s="421"/>
      <c r="C404" s="421"/>
      <c r="E404" s="421"/>
      <c r="F404" s="422"/>
      <c r="G404" s="422"/>
      <c r="H404" s="422"/>
    </row>
    <row r="405" ht="15.75" customHeight="1">
      <c r="B405" s="421"/>
      <c r="C405" s="421"/>
      <c r="E405" s="421"/>
      <c r="F405" s="422"/>
      <c r="G405" s="422"/>
      <c r="H405" s="422"/>
    </row>
    <row r="406" ht="15.75" customHeight="1">
      <c r="B406" s="421"/>
      <c r="C406" s="421"/>
      <c r="E406" s="421"/>
      <c r="F406" s="422"/>
      <c r="G406" s="422"/>
      <c r="H406" s="422"/>
    </row>
    <row r="407" ht="15.75" customHeight="1">
      <c r="B407" s="421"/>
      <c r="C407" s="421"/>
      <c r="E407" s="421"/>
      <c r="F407" s="422"/>
      <c r="G407" s="422"/>
      <c r="H407" s="422"/>
    </row>
    <row r="408" ht="15.75" customHeight="1">
      <c r="B408" s="421"/>
      <c r="C408" s="421"/>
      <c r="E408" s="421"/>
      <c r="F408" s="422"/>
      <c r="G408" s="422"/>
      <c r="H408" s="422"/>
    </row>
    <row r="409" ht="15.75" customHeight="1">
      <c r="B409" s="421"/>
      <c r="C409" s="421"/>
      <c r="E409" s="421"/>
      <c r="F409" s="422"/>
      <c r="G409" s="422"/>
      <c r="H409" s="422"/>
    </row>
    <row r="410" ht="15.75" customHeight="1">
      <c r="B410" s="421"/>
      <c r="C410" s="421"/>
      <c r="E410" s="421"/>
      <c r="F410" s="422"/>
      <c r="G410" s="422"/>
      <c r="H410" s="422"/>
    </row>
    <row r="411" ht="15.75" customHeight="1">
      <c r="B411" s="421"/>
      <c r="C411" s="421"/>
      <c r="E411" s="421"/>
      <c r="F411" s="422"/>
      <c r="G411" s="422"/>
      <c r="H411" s="422"/>
    </row>
    <row r="412" ht="15.75" customHeight="1">
      <c r="B412" s="421"/>
      <c r="C412" s="421"/>
      <c r="E412" s="421"/>
      <c r="F412" s="422"/>
      <c r="G412" s="422"/>
      <c r="H412" s="422"/>
    </row>
    <row r="413" ht="15.75" customHeight="1">
      <c r="B413" s="421"/>
      <c r="C413" s="421"/>
      <c r="E413" s="421"/>
      <c r="F413" s="422"/>
      <c r="G413" s="422"/>
      <c r="H413" s="422"/>
    </row>
    <row r="414" ht="15.75" customHeight="1">
      <c r="B414" s="421"/>
      <c r="C414" s="421"/>
      <c r="E414" s="421"/>
      <c r="F414" s="422"/>
      <c r="G414" s="422"/>
      <c r="H414" s="422"/>
    </row>
    <row r="415" ht="15.75" customHeight="1">
      <c r="B415" s="421"/>
      <c r="C415" s="421"/>
      <c r="E415" s="421"/>
      <c r="F415" s="422"/>
      <c r="G415" s="422"/>
      <c r="H415" s="422"/>
    </row>
    <row r="416" ht="15.75" customHeight="1">
      <c r="B416" s="421"/>
      <c r="C416" s="421"/>
      <c r="E416" s="421"/>
      <c r="F416" s="422"/>
      <c r="G416" s="422"/>
      <c r="H416" s="422"/>
    </row>
    <row r="417" ht="15.75" customHeight="1">
      <c r="B417" s="421"/>
      <c r="C417" s="421"/>
      <c r="E417" s="421"/>
      <c r="F417" s="422"/>
      <c r="G417" s="422"/>
      <c r="H417" s="422"/>
    </row>
    <row r="418" ht="15.75" customHeight="1">
      <c r="B418" s="421"/>
      <c r="C418" s="421"/>
      <c r="E418" s="421"/>
      <c r="F418" s="422"/>
      <c r="G418" s="422"/>
      <c r="H418" s="422"/>
    </row>
    <row r="419" ht="15.75" customHeight="1">
      <c r="B419" s="421"/>
      <c r="C419" s="421"/>
      <c r="E419" s="421"/>
      <c r="F419" s="422"/>
      <c r="G419" s="422"/>
      <c r="H419" s="422"/>
    </row>
    <row r="420" ht="15.75" customHeight="1">
      <c r="B420" s="421"/>
      <c r="C420" s="421"/>
      <c r="E420" s="421"/>
      <c r="F420" s="422"/>
      <c r="G420" s="422"/>
      <c r="H420" s="422"/>
    </row>
    <row r="421" ht="15.75" customHeight="1">
      <c r="B421" s="421"/>
      <c r="C421" s="421"/>
      <c r="E421" s="421"/>
      <c r="F421" s="422"/>
      <c r="G421" s="422"/>
      <c r="H421" s="422"/>
    </row>
    <row r="422" ht="15.75" customHeight="1">
      <c r="B422" s="421"/>
      <c r="C422" s="421"/>
      <c r="E422" s="421"/>
      <c r="F422" s="422"/>
      <c r="G422" s="422"/>
      <c r="H422" s="422"/>
    </row>
    <row r="423" ht="15.75" customHeight="1">
      <c r="B423" s="421"/>
      <c r="C423" s="421"/>
      <c r="E423" s="421"/>
      <c r="F423" s="422"/>
      <c r="G423" s="422"/>
      <c r="H423" s="422"/>
    </row>
    <row r="424" ht="15.75" customHeight="1">
      <c r="B424" s="421"/>
      <c r="C424" s="421"/>
      <c r="E424" s="421"/>
      <c r="F424" s="422"/>
      <c r="G424" s="422"/>
      <c r="H424" s="422"/>
    </row>
    <row r="425" ht="15.75" customHeight="1">
      <c r="B425" s="421"/>
      <c r="C425" s="421"/>
      <c r="E425" s="421"/>
      <c r="F425" s="422"/>
      <c r="G425" s="422"/>
      <c r="H425" s="422"/>
    </row>
    <row r="426" ht="15.75" customHeight="1">
      <c r="B426" s="421"/>
      <c r="C426" s="421"/>
      <c r="E426" s="421"/>
      <c r="F426" s="422"/>
      <c r="G426" s="422"/>
      <c r="H426" s="422"/>
    </row>
    <row r="427" ht="15.75" customHeight="1">
      <c r="B427" s="421"/>
      <c r="C427" s="421"/>
      <c r="E427" s="421"/>
      <c r="F427" s="422"/>
      <c r="G427" s="422"/>
      <c r="H427" s="422"/>
    </row>
    <row r="428" ht="15.75" customHeight="1">
      <c r="B428" s="421"/>
      <c r="C428" s="421"/>
      <c r="E428" s="421"/>
      <c r="F428" s="422"/>
      <c r="G428" s="422"/>
      <c r="H428" s="422"/>
    </row>
    <row r="429" ht="15.75" customHeight="1">
      <c r="B429" s="421"/>
      <c r="C429" s="421"/>
      <c r="E429" s="421"/>
      <c r="F429" s="422"/>
      <c r="G429" s="422"/>
      <c r="H429" s="422"/>
    </row>
    <row r="430" ht="15.75" customHeight="1">
      <c r="B430" s="421"/>
      <c r="C430" s="421"/>
      <c r="E430" s="421"/>
      <c r="F430" s="422"/>
      <c r="G430" s="422"/>
      <c r="H430" s="422"/>
    </row>
    <row r="431" ht="15.75" customHeight="1">
      <c r="B431" s="421"/>
      <c r="C431" s="421"/>
      <c r="E431" s="421"/>
      <c r="F431" s="422"/>
      <c r="G431" s="422"/>
      <c r="H431" s="422"/>
    </row>
    <row r="432" ht="15.75" customHeight="1">
      <c r="B432" s="421"/>
      <c r="C432" s="421"/>
      <c r="E432" s="421"/>
      <c r="F432" s="422"/>
      <c r="G432" s="422"/>
      <c r="H432" s="422"/>
    </row>
    <row r="433" ht="15.75" customHeight="1">
      <c r="B433" s="421"/>
      <c r="C433" s="421"/>
      <c r="E433" s="421"/>
      <c r="F433" s="422"/>
      <c r="G433" s="422"/>
      <c r="H433" s="422"/>
    </row>
    <row r="434" ht="15.75" customHeight="1">
      <c r="B434" s="421"/>
      <c r="C434" s="421"/>
      <c r="E434" s="421"/>
      <c r="F434" s="422"/>
      <c r="G434" s="422"/>
      <c r="H434" s="422"/>
    </row>
    <row r="435" ht="15.75" customHeight="1">
      <c r="B435" s="421"/>
      <c r="C435" s="421"/>
      <c r="E435" s="421"/>
      <c r="F435" s="422"/>
      <c r="G435" s="422"/>
      <c r="H435" s="422"/>
    </row>
    <row r="436" ht="15.75" customHeight="1">
      <c r="B436" s="421"/>
      <c r="C436" s="421"/>
      <c r="E436" s="421"/>
      <c r="F436" s="422"/>
      <c r="G436" s="422"/>
      <c r="H436" s="422"/>
    </row>
    <row r="437" ht="15.75" customHeight="1">
      <c r="B437" s="421"/>
      <c r="C437" s="421"/>
      <c r="E437" s="421"/>
      <c r="F437" s="422"/>
      <c r="G437" s="422"/>
      <c r="H437" s="422"/>
    </row>
    <row r="438" ht="15.75" customHeight="1">
      <c r="B438" s="421"/>
      <c r="C438" s="421"/>
      <c r="E438" s="421"/>
      <c r="F438" s="422"/>
      <c r="G438" s="422"/>
      <c r="H438" s="422"/>
    </row>
    <row r="439" ht="15.75" customHeight="1">
      <c r="B439" s="421"/>
      <c r="C439" s="421"/>
      <c r="E439" s="421"/>
      <c r="F439" s="422"/>
      <c r="G439" s="422"/>
      <c r="H439" s="422"/>
    </row>
    <row r="440" ht="15.75" customHeight="1">
      <c r="B440" s="421"/>
      <c r="C440" s="421"/>
      <c r="E440" s="421"/>
      <c r="F440" s="422"/>
      <c r="G440" s="422"/>
      <c r="H440" s="422"/>
    </row>
    <row r="441" ht="15.75" customHeight="1">
      <c r="B441" s="421"/>
      <c r="C441" s="421"/>
      <c r="E441" s="421"/>
      <c r="F441" s="422"/>
      <c r="G441" s="422"/>
      <c r="H441" s="422"/>
    </row>
    <row r="442" ht="15.75" customHeight="1">
      <c r="B442" s="421"/>
      <c r="C442" s="421"/>
      <c r="E442" s="421"/>
      <c r="F442" s="422"/>
      <c r="G442" s="422"/>
      <c r="H442" s="422"/>
    </row>
    <row r="443" ht="15.75" customHeight="1">
      <c r="B443" s="421"/>
      <c r="C443" s="421"/>
      <c r="E443" s="421"/>
      <c r="F443" s="422"/>
      <c r="G443" s="422"/>
      <c r="H443" s="422"/>
    </row>
    <row r="444" ht="15.75" customHeight="1">
      <c r="B444" s="421"/>
      <c r="C444" s="421"/>
      <c r="E444" s="421"/>
      <c r="F444" s="422"/>
      <c r="G444" s="422"/>
      <c r="H444" s="422"/>
    </row>
    <row r="445" ht="15.75" customHeight="1">
      <c r="B445" s="421"/>
      <c r="C445" s="421"/>
      <c r="E445" s="421"/>
      <c r="F445" s="422"/>
      <c r="G445" s="422"/>
      <c r="H445" s="422"/>
    </row>
    <row r="446" ht="15.75" customHeight="1">
      <c r="B446" s="421"/>
      <c r="C446" s="421"/>
      <c r="E446" s="421"/>
      <c r="F446" s="422"/>
      <c r="G446" s="422"/>
      <c r="H446" s="422"/>
    </row>
    <row r="447" ht="15.75" customHeight="1">
      <c r="B447" s="421"/>
      <c r="C447" s="421"/>
      <c r="E447" s="421"/>
      <c r="F447" s="422"/>
      <c r="G447" s="422"/>
      <c r="H447" s="422"/>
    </row>
    <row r="448" ht="15.75" customHeight="1">
      <c r="B448" s="421"/>
      <c r="C448" s="421"/>
      <c r="E448" s="421"/>
      <c r="F448" s="422"/>
      <c r="G448" s="422"/>
      <c r="H448" s="422"/>
    </row>
    <row r="449" ht="15.75" customHeight="1">
      <c r="B449" s="421"/>
      <c r="C449" s="421"/>
      <c r="E449" s="421"/>
      <c r="F449" s="422"/>
      <c r="G449" s="422"/>
      <c r="H449" s="422"/>
    </row>
    <row r="450" ht="15.75" customHeight="1">
      <c r="B450" s="421"/>
      <c r="C450" s="421"/>
      <c r="E450" s="421"/>
      <c r="F450" s="422"/>
      <c r="G450" s="422"/>
      <c r="H450" s="422"/>
    </row>
    <row r="451" ht="15.75" customHeight="1">
      <c r="B451" s="421"/>
      <c r="C451" s="421"/>
      <c r="E451" s="421"/>
      <c r="F451" s="422"/>
      <c r="G451" s="422"/>
      <c r="H451" s="422"/>
    </row>
    <row r="452" ht="15.75" customHeight="1">
      <c r="B452" s="421"/>
      <c r="C452" s="421"/>
      <c r="E452" s="421"/>
      <c r="F452" s="422"/>
      <c r="G452" s="422"/>
      <c r="H452" s="422"/>
    </row>
    <row r="453" ht="15.75" customHeight="1">
      <c r="B453" s="421"/>
      <c r="C453" s="421"/>
      <c r="E453" s="421"/>
      <c r="F453" s="422"/>
      <c r="G453" s="422"/>
      <c r="H453" s="422"/>
    </row>
    <row r="454" ht="15.75" customHeight="1">
      <c r="B454" s="421"/>
      <c r="C454" s="421"/>
      <c r="E454" s="421"/>
      <c r="F454" s="422"/>
      <c r="G454" s="422"/>
      <c r="H454" s="422"/>
    </row>
    <row r="455" ht="15.75" customHeight="1">
      <c r="B455" s="421"/>
      <c r="C455" s="421"/>
      <c r="E455" s="421"/>
      <c r="F455" s="422"/>
      <c r="G455" s="422"/>
      <c r="H455" s="422"/>
    </row>
    <row r="456" ht="15.75" customHeight="1">
      <c r="B456" s="421"/>
      <c r="C456" s="421"/>
      <c r="E456" s="421"/>
      <c r="F456" s="422"/>
      <c r="G456" s="422"/>
      <c r="H456" s="422"/>
    </row>
    <row r="457" ht="15.75" customHeight="1">
      <c r="B457" s="421"/>
      <c r="C457" s="421"/>
      <c r="E457" s="421"/>
      <c r="F457" s="422"/>
      <c r="G457" s="422"/>
      <c r="H457" s="422"/>
    </row>
    <row r="458" ht="15.75" customHeight="1">
      <c r="B458" s="421"/>
      <c r="C458" s="421"/>
      <c r="E458" s="421"/>
      <c r="F458" s="422"/>
      <c r="G458" s="422"/>
      <c r="H458" s="422"/>
    </row>
    <row r="459" ht="15.75" customHeight="1">
      <c r="B459" s="421"/>
      <c r="C459" s="421"/>
      <c r="E459" s="421"/>
      <c r="F459" s="422"/>
      <c r="G459" s="422"/>
      <c r="H459" s="422"/>
    </row>
    <row r="460" ht="15.75" customHeight="1">
      <c r="B460" s="421"/>
      <c r="C460" s="421"/>
      <c r="E460" s="421"/>
      <c r="F460" s="422"/>
      <c r="G460" s="422"/>
      <c r="H460" s="422"/>
    </row>
    <row r="461" ht="15.75" customHeight="1">
      <c r="B461" s="421"/>
      <c r="C461" s="421"/>
      <c r="E461" s="421"/>
      <c r="F461" s="422"/>
      <c r="G461" s="422"/>
      <c r="H461" s="422"/>
    </row>
    <row r="462" ht="15.75" customHeight="1">
      <c r="B462" s="421"/>
      <c r="C462" s="421"/>
      <c r="E462" s="421"/>
      <c r="F462" s="422"/>
      <c r="G462" s="422"/>
      <c r="H462" s="422"/>
    </row>
    <row r="463" ht="15.75" customHeight="1">
      <c r="B463" s="421"/>
      <c r="C463" s="421"/>
      <c r="E463" s="421"/>
      <c r="F463" s="422"/>
      <c r="G463" s="422"/>
      <c r="H463" s="422"/>
    </row>
    <row r="464" ht="15.75" customHeight="1">
      <c r="B464" s="421"/>
      <c r="C464" s="421"/>
      <c r="E464" s="421"/>
      <c r="F464" s="422"/>
      <c r="G464" s="422"/>
      <c r="H464" s="422"/>
    </row>
    <row r="465" ht="15.75" customHeight="1">
      <c r="B465" s="421"/>
      <c r="C465" s="421"/>
      <c r="E465" s="421"/>
      <c r="F465" s="422"/>
      <c r="G465" s="422"/>
      <c r="H465" s="422"/>
    </row>
    <row r="466" ht="15.75" customHeight="1">
      <c r="B466" s="421"/>
      <c r="C466" s="421"/>
      <c r="E466" s="421"/>
      <c r="F466" s="422"/>
      <c r="G466" s="422"/>
      <c r="H466" s="422"/>
    </row>
    <row r="467" ht="15.75" customHeight="1">
      <c r="B467" s="421"/>
      <c r="C467" s="421"/>
      <c r="E467" s="421"/>
      <c r="F467" s="422"/>
      <c r="G467" s="422"/>
      <c r="H467" s="422"/>
    </row>
    <row r="468" ht="15.75" customHeight="1">
      <c r="B468" s="421"/>
      <c r="C468" s="421"/>
      <c r="E468" s="421"/>
      <c r="F468" s="422"/>
      <c r="G468" s="422"/>
      <c r="H468" s="422"/>
    </row>
    <row r="469" ht="15.75" customHeight="1">
      <c r="B469" s="421"/>
      <c r="C469" s="421"/>
      <c r="E469" s="421"/>
      <c r="F469" s="422"/>
      <c r="G469" s="422"/>
      <c r="H469" s="422"/>
    </row>
    <row r="470" ht="15.75" customHeight="1">
      <c r="B470" s="421"/>
      <c r="C470" s="421"/>
      <c r="E470" s="421"/>
      <c r="F470" s="422"/>
      <c r="G470" s="422"/>
      <c r="H470" s="422"/>
    </row>
    <row r="471" ht="15.75" customHeight="1">
      <c r="B471" s="421"/>
      <c r="C471" s="421"/>
      <c r="E471" s="421"/>
      <c r="F471" s="422"/>
      <c r="G471" s="422"/>
      <c r="H471" s="422"/>
    </row>
    <row r="472" ht="15.75" customHeight="1">
      <c r="B472" s="421"/>
      <c r="C472" s="421"/>
      <c r="E472" s="421"/>
      <c r="F472" s="422"/>
      <c r="G472" s="422"/>
      <c r="H472" s="422"/>
    </row>
    <row r="473" ht="15.75" customHeight="1">
      <c r="B473" s="421"/>
      <c r="C473" s="421"/>
      <c r="E473" s="421"/>
      <c r="F473" s="422"/>
      <c r="G473" s="422"/>
      <c r="H473" s="422"/>
    </row>
    <row r="474" ht="15.75" customHeight="1">
      <c r="B474" s="421"/>
      <c r="C474" s="421"/>
      <c r="E474" s="421"/>
      <c r="F474" s="422"/>
      <c r="G474" s="422"/>
      <c r="H474" s="422"/>
    </row>
    <row r="475" ht="15.75" customHeight="1">
      <c r="B475" s="421"/>
      <c r="C475" s="421"/>
      <c r="E475" s="421"/>
      <c r="F475" s="422"/>
      <c r="G475" s="422"/>
      <c r="H475" s="422"/>
    </row>
    <row r="476" ht="15.75" customHeight="1">
      <c r="B476" s="421"/>
      <c r="C476" s="421"/>
      <c r="E476" s="421"/>
      <c r="F476" s="422"/>
      <c r="G476" s="422"/>
      <c r="H476" s="422"/>
    </row>
    <row r="477" ht="15.75" customHeight="1">
      <c r="B477" s="421"/>
      <c r="C477" s="421"/>
      <c r="E477" s="421"/>
      <c r="F477" s="422"/>
      <c r="G477" s="422"/>
      <c r="H477" s="422"/>
    </row>
    <row r="478" ht="15.75" customHeight="1">
      <c r="B478" s="421"/>
      <c r="C478" s="421"/>
      <c r="E478" s="421"/>
      <c r="F478" s="422"/>
      <c r="G478" s="422"/>
      <c r="H478" s="422"/>
    </row>
    <row r="479" ht="15.75" customHeight="1">
      <c r="B479" s="421"/>
      <c r="C479" s="421"/>
      <c r="E479" s="421"/>
      <c r="F479" s="422"/>
      <c r="G479" s="422"/>
      <c r="H479" s="422"/>
    </row>
    <row r="480" ht="15.75" customHeight="1">
      <c r="B480" s="421"/>
      <c r="C480" s="421"/>
      <c r="E480" s="421"/>
      <c r="F480" s="422"/>
      <c r="G480" s="422"/>
      <c r="H480" s="422"/>
    </row>
    <row r="481" ht="15.75" customHeight="1">
      <c r="B481" s="421"/>
      <c r="C481" s="421"/>
      <c r="E481" s="421"/>
      <c r="F481" s="422"/>
      <c r="G481" s="422"/>
      <c r="H481" s="422"/>
    </row>
    <row r="482" ht="15.75" customHeight="1">
      <c r="B482" s="421"/>
      <c r="C482" s="421"/>
      <c r="E482" s="421"/>
      <c r="F482" s="422"/>
      <c r="G482" s="422"/>
      <c r="H482" s="422"/>
    </row>
    <row r="483" ht="15.75" customHeight="1">
      <c r="B483" s="421"/>
      <c r="C483" s="421"/>
      <c r="E483" s="421"/>
      <c r="F483" s="422"/>
      <c r="G483" s="422"/>
      <c r="H483" s="422"/>
    </row>
    <row r="484" ht="15.75" customHeight="1">
      <c r="B484" s="421"/>
      <c r="C484" s="421"/>
      <c r="E484" s="421"/>
      <c r="F484" s="422"/>
      <c r="G484" s="422"/>
      <c r="H484" s="422"/>
    </row>
    <row r="485" ht="15.75" customHeight="1">
      <c r="B485" s="421"/>
      <c r="C485" s="421"/>
      <c r="E485" s="421"/>
      <c r="F485" s="422"/>
      <c r="G485" s="422"/>
      <c r="H485" s="422"/>
    </row>
    <row r="486" ht="15.75" customHeight="1">
      <c r="B486" s="421"/>
      <c r="C486" s="421"/>
      <c r="E486" s="421"/>
      <c r="F486" s="422"/>
      <c r="G486" s="422"/>
      <c r="H486" s="422"/>
    </row>
    <row r="487" ht="15.75" customHeight="1">
      <c r="B487" s="421"/>
      <c r="C487" s="421"/>
      <c r="E487" s="421"/>
      <c r="F487" s="422"/>
      <c r="G487" s="422"/>
      <c r="H487" s="422"/>
    </row>
    <row r="488" ht="15.75" customHeight="1">
      <c r="B488" s="421"/>
      <c r="C488" s="421"/>
      <c r="E488" s="421"/>
      <c r="F488" s="422"/>
      <c r="G488" s="422"/>
      <c r="H488" s="422"/>
    </row>
    <row r="489" ht="15.75" customHeight="1">
      <c r="B489" s="421"/>
      <c r="C489" s="421"/>
      <c r="E489" s="421"/>
      <c r="F489" s="422"/>
      <c r="G489" s="422"/>
      <c r="H489" s="422"/>
    </row>
    <row r="490" ht="15.75" customHeight="1">
      <c r="B490" s="421"/>
      <c r="C490" s="421"/>
      <c r="E490" s="421"/>
      <c r="F490" s="422"/>
      <c r="G490" s="422"/>
      <c r="H490" s="422"/>
    </row>
    <row r="491" ht="15.75" customHeight="1">
      <c r="B491" s="421"/>
      <c r="C491" s="421"/>
      <c r="E491" s="421"/>
      <c r="F491" s="422"/>
      <c r="G491" s="422"/>
      <c r="H491" s="422"/>
    </row>
    <row r="492" ht="15.75" customHeight="1">
      <c r="B492" s="421"/>
      <c r="C492" s="421"/>
      <c r="E492" s="421"/>
      <c r="F492" s="422"/>
      <c r="G492" s="422"/>
      <c r="H492" s="422"/>
    </row>
    <row r="493" ht="15.75" customHeight="1">
      <c r="B493" s="421"/>
      <c r="C493" s="421"/>
      <c r="E493" s="421"/>
      <c r="F493" s="422"/>
      <c r="G493" s="422"/>
      <c r="H493" s="422"/>
    </row>
    <row r="494" ht="15.75" customHeight="1">
      <c r="B494" s="421"/>
      <c r="C494" s="421"/>
      <c r="E494" s="421"/>
      <c r="F494" s="422"/>
      <c r="G494" s="422"/>
      <c r="H494" s="422"/>
    </row>
    <row r="495" ht="15.75" customHeight="1">
      <c r="B495" s="421"/>
      <c r="C495" s="421"/>
      <c r="E495" s="421"/>
      <c r="F495" s="422"/>
      <c r="G495" s="422"/>
      <c r="H495" s="422"/>
    </row>
    <row r="496" ht="15.75" customHeight="1">
      <c r="B496" s="421"/>
      <c r="C496" s="421"/>
      <c r="E496" s="421"/>
      <c r="F496" s="422"/>
      <c r="G496" s="422"/>
      <c r="H496" s="422"/>
    </row>
    <row r="497" ht="15.75" customHeight="1">
      <c r="B497" s="421"/>
      <c r="C497" s="421"/>
      <c r="E497" s="421"/>
      <c r="F497" s="422"/>
      <c r="G497" s="422"/>
      <c r="H497" s="422"/>
    </row>
    <row r="498" ht="15.75" customHeight="1">
      <c r="B498" s="421"/>
      <c r="C498" s="421"/>
      <c r="E498" s="421"/>
      <c r="F498" s="422"/>
      <c r="G498" s="422"/>
      <c r="H498" s="422"/>
    </row>
    <row r="499" ht="15.75" customHeight="1">
      <c r="B499" s="421"/>
      <c r="C499" s="421"/>
      <c r="E499" s="421"/>
      <c r="F499" s="422"/>
      <c r="G499" s="422"/>
      <c r="H499" s="422"/>
    </row>
    <row r="500" ht="15.75" customHeight="1">
      <c r="B500" s="421"/>
      <c r="C500" s="421"/>
      <c r="E500" s="421"/>
      <c r="F500" s="422"/>
      <c r="G500" s="422"/>
      <c r="H500" s="422"/>
    </row>
    <row r="501" ht="15.75" customHeight="1">
      <c r="B501" s="421"/>
      <c r="C501" s="421"/>
      <c r="E501" s="421"/>
      <c r="F501" s="422"/>
      <c r="G501" s="422"/>
      <c r="H501" s="422"/>
    </row>
    <row r="502" ht="15.75" customHeight="1">
      <c r="B502" s="421"/>
      <c r="C502" s="421"/>
      <c r="E502" s="421"/>
      <c r="F502" s="422"/>
      <c r="G502" s="422"/>
      <c r="H502" s="422"/>
    </row>
    <row r="503" ht="15.75" customHeight="1">
      <c r="B503" s="421"/>
      <c r="C503" s="421"/>
      <c r="E503" s="421"/>
      <c r="F503" s="422"/>
      <c r="G503" s="422"/>
      <c r="H503" s="422"/>
    </row>
    <row r="504" ht="15.75" customHeight="1">
      <c r="B504" s="421"/>
      <c r="C504" s="421"/>
      <c r="E504" s="421"/>
      <c r="F504" s="422"/>
      <c r="G504" s="422"/>
      <c r="H504" s="422"/>
    </row>
    <row r="505" ht="15.75" customHeight="1">
      <c r="B505" s="421"/>
      <c r="C505" s="421"/>
      <c r="E505" s="421"/>
      <c r="F505" s="422"/>
      <c r="G505" s="422"/>
      <c r="H505" s="422"/>
    </row>
    <row r="506" ht="15.75" customHeight="1">
      <c r="B506" s="421"/>
      <c r="C506" s="421"/>
      <c r="E506" s="421"/>
      <c r="F506" s="422"/>
      <c r="G506" s="422"/>
      <c r="H506" s="422"/>
    </row>
    <row r="507" ht="15.75" customHeight="1">
      <c r="B507" s="421"/>
      <c r="C507" s="421"/>
      <c r="E507" s="421"/>
      <c r="F507" s="422"/>
      <c r="G507" s="422"/>
      <c r="H507" s="422"/>
    </row>
    <row r="508" ht="15.75" customHeight="1">
      <c r="B508" s="421"/>
      <c r="C508" s="421"/>
      <c r="E508" s="421"/>
      <c r="F508" s="422"/>
      <c r="G508" s="422"/>
      <c r="H508" s="422"/>
    </row>
    <row r="509" ht="15.75" customHeight="1">
      <c r="B509" s="421"/>
      <c r="C509" s="421"/>
      <c r="E509" s="421"/>
      <c r="F509" s="422"/>
      <c r="G509" s="422"/>
      <c r="H509" s="422"/>
    </row>
    <row r="510" ht="15.75" customHeight="1">
      <c r="B510" s="421"/>
      <c r="C510" s="421"/>
      <c r="E510" s="421"/>
      <c r="F510" s="422"/>
      <c r="G510" s="422"/>
      <c r="H510" s="422"/>
    </row>
    <row r="511" ht="15.75" customHeight="1">
      <c r="B511" s="421"/>
      <c r="C511" s="421"/>
      <c r="E511" s="421"/>
      <c r="F511" s="422"/>
      <c r="G511" s="422"/>
      <c r="H511" s="422"/>
    </row>
    <row r="512" ht="15.75" customHeight="1">
      <c r="B512" s="421"/>
      <c r="C512" s="421"/>
      <c r="E512" s="421"/>
      <c r="F512" s="422"/>
      <c r="G512" s="422"/>
      <c r="H512" s="422"/>
    </row>
    <row r="513" ht="15.75" customHeight="1">
      <c r="B513" s="421"/>
      <c r="C513" s="421"/>
      <c r="E513" s="421"/>
      <c r="F513" s="422"/>
      <c r="G513" s="422"/>
      <c r="H513" s="422"/>
    </row>
    <row r="514" ht="15.75" customHeight="1">
      <c r="B514" s="421"/>
      <c r="C514" s="421"/>
      <c r="E514" s="421"/>
      <c r="F514" s="422"/>
      <c r="G514" s="422"/>
      <c r="H514" s="422"/>
    </row>
    <row r="515" ht="15.75" customHeight="1">
      <c r="B515" s="421"/>
      <c r="C515" s="421"/>
      <c r="E515" s="421"/>
      <c r="F515" s="422"/>
      <c r="G515" s="422"/>
      <c r="H515" s="422"/>
    </row>
    <row r="516" ht="15.75" customHeight="1">
      <c r="B516" s="421"/>
      <c r="C516" s="421"/>
      <c r="E516" s="421"/>
      <c r="F516" s="422"/>
      <c r="G516" s="422"/>
      <c r="H516" s="422"/>
    </row>
    <row r="517" ht="15.75" customHeight="1">
      <c r="B517" s="421"/>
      <c r="C517" s="421"/>
      <c r="E517" s="421"/>
      <c r="F517" s="422"/>
      <c r="G517" s="422"/>
      <c r="H517" s="422"/>
    </row>
    <row r="518" ht="15.75" customHeight="1">
      <c r="B518" s="421"/>
      <c r="C518" s="421"/>
      <c r="E518" s="421"/>
      <c r="F518" s="422"/>
      <c r="G518" s="422"/>
      <c r="H518" s="422"/>
    </row>
    <row r="519" ht="15.75" customHeight="1">
      <c r="B519" s="421"/>
      <c r="C519" s="421"/>
      <c r="E519" s="421"/>
      <c r="F519" s="422"/>
      <c r="G519" s="422"/>
      <c r="H519" s="422"/>
    </row>
    <row r="520" ht="15.75" customHeight="1">
      <c r="B520" s="421"/>
      <c r="C520" s="421"/>
      <c r="E520" s="421"/>
      <c r="F520" s="422"/>
      <c r="G520" s="422"/>
      <c r="H520" s="422"/>
    </row>
    <row r="521" ht="15.75" customHeight="1">
      <c r="B521" s="421"/>
      <c r="C521" s="421"/>
      <c r="E521" s="421"/>
      <c r="F521" s="422"/>
      <c r="G521" s="422"/>
      <c r="H521" s="422"/>
    </row>
    <row r="522" ht="15.75" customHeight="1">
      <c r="B522" s="421"/>
      <c r="C522" s="421"/>
      <c r="E522" s="421"/>
      <c r="F522" s="422"/>
      <c r="G522" s="422"/>
      <c r="H522" s="422"/>
    </row>
    <row r="523" ht="15.75" customHeight="1">
      <c r="B523" s="421"/>
      <c r="C523" s="421"/>
      <c r="E523" s="421"/>
      <c r="F523" s="422"/>
      <c r="G523" s="422"/>
      <c r="H523" s="422"/>
    </row>
    <row r="524" ht="15.75" customHeight="1">
      <c r="B524" s="421"/>
      <c r="C524" s="421"/>
      <c r="E524" s="421"/>
      <c r="F524" s="422"/>
      <c r="G524" s="422"/>
      <c r="H524" s="422"/>
    </row>
    <row r="525" ht="15.75" customHeight="1">
      <c r="B525" s="421"/>
      <c r="C525" s="421"/>
      <c r="E525" s="421"/>
      <c r="F525" s="422"/>
      <c r="G525" s="422"/>
      <c r="H525" s="422"/>
    </row>
    <row r="526" ht="15.75" customHeight="1">
      <c r="B526" s="421"/>
      <c r="C526" s="421"/>
      <c r="E526" s="421"/>
      <c r="F526" s="422"/>
      <c r="G526" s="422"/>
      <c r="H526" s="422"/>
    </row>
    <row r="527" ht="15.75" customHeight="1">
      <c r="B527" s="421"/>
      <c r="C527" s="421"/>
      <c r="E527" s="421"/>
      <c r="F527" s="422"/>
      <c r="G527" s="422"/>
      <c r="H527" s="422"/>
    </row>
    <row r="528" ht="15.75" customHeight="1">
      <c r="B528" s="421"/>
      <c r="C528" s="421"/>
      <c r="E528" s="421"/>
      <c r="F528" s="422"/>
      <c r="G528" s="422"/>
      <c r="H528" s="422"/>
    </row>
    <row r="529" ht="15.75" customHeight="1">
      <c r="B529" s="421"/>
      <c r="C529" s="421"/>
      <c r="E529" s="421"/>
      <c r="F529" s="422"/>
      <c r="G529" s="422"/>
      <c r="H529" s="422"/>
    </row>
    <row r="530" ht="15.75" customHeight="1">
      <c r="B530" s="421"/>
      <c r="C530" s="421"/>
      <c r="E530" s="421"/>
      <c r="F530" s="422"/>
      <c r="G530" s="422"/>
      <c r="H530" s="422"/>
    </row>
    <row r="531" ht="15.75" customHeight="1">
      <c r="B531" s="421"/>
      <c r="C531" s="421"/>
      <c r="E531" s="421"/>
      <c r="F531" s="422"/>
      <c r="G531" s="422"/>
      <c r="H531" s="422"/>
    </row>
    <row r="532" ht="15.75" customHeight="1">
      <c r="B532" s="421"/>
      <c r="C532" s="421"/>
      <c r="E532" s="421"/>
      <c r="F532" s="422"/>
      <c r="G532" s="422"/>
      <c r="H532" s="422"/>
    </row>
    <row r="533" ht="15.75" customHeight="1">
      <c r="B533" s="421"/>
      <c r="C533" s="421"/>
      <c r="E533" s="421"/>
      <c r="F533" s="422"/>
      <c r="G533" s="422"/>
      <c r="H533" s="422"/>
    </row>
    <row r="534" ht="15.75" customHeight="1">
      <c r="B534" s="421"/>
      <c r="C534" s="421"/>
      <c r="E534" s="421"/>
      <c r="F534" s="422"/>
      <c r="G534" s="422"/>
      <c r="H534" s="422"/>
    </row>
    <row r="535" ht="15.75" customHeight="1">
      <c r="B535" s="421"/>
      <c r="C535" s="421"/>
      <c r="E535" s="421"/>
      <c r="F535" s="422"/>
      <c r="G535" s="422"/>
      <c r="H535" s="422"/>
    </row>
    <row r="536" ht="15.75" customHeight="1">
      <c r="B536" s="421"/>
      <c r="C536" s="421"/>
      <c r="E536" s="421"/>
      <c r="F536" s="422"/>
      <c r="G536" s="422"/>
      <c r="H536" s="422"/>
    </row>
    <row r="537" ht="15.75" customHeight="1">
      <c r="B537" s="421"/>
      <c r="C537" s="421"/>
      <c r="E537" s="421"/>
      <c r="F537" s="422"/>
      <c r="G537" s="422"/>
      <c r="H537" s="422"/>
    </row>
    <row r="538" ht="15.75" customHeight="1">
      <c r="B538" s="421"/>
      <c r="C538" s="421"/>
      <c r="E538" s="421"/>
      <c r="F538" s="422"/>
      <c r="G538" s="422"/>
      <c r="H538" s="422"/>
    </row>
    <row r="539" ht="15.75" customHeight="1">
      <c r="B539" s="421"/>
      <c r="C539" s="421"/>
      <c r="E539" s="421"/>
      <c r="F539" s="422"/>
      <c r="G539" s="422"/>
      <c r="H539" s="422"/>
    </row>
    <row r="540" ht="15.75" customHeight="1">
      <c r="B540" s="421"/>
      <c r="C540" s="421"/>
      <c r="E540" s="421"/>
      <c r="F540" s="422"/>
      <c r="G540" s="422"/>
      <c r="H540" s="422"/>
    </row>
    <row r="541" ht="15.75" customHeight="1">
      <c r="B541" s="421"/>
      <c r="C541" s="421"/>
      <c r="E541" s="421"/>
      <c r="F541" s="422"/>
      <c r="G541" s="422"/>
      <c r="H541" s="422"/>
    </row>
    <row r="542" ht="15.75" customHeight="1">
      <c r="B542" s="421"/>
      <c r="C542" s="421"/>
      <c r="E542" s="421"/>
      <c r="F542" s="422"/>
      <c r="G542" s="422"/>
      <c r="H542" s="422"/>
    </row>
    <row r="543" ht="15.75" customHeight="1">
      <c r="B543" s="421"/>
      <c r="C543" s="421"/>
      <c r="E543" s="421"/>
      <c r="F543" s="422"/>
      <c r="G543" s="422"/>
      <c r="H543" s="422"/>
    </row>
    <row r="544" ht="15.75" customHeight="1">
      <c r="B544" s="421"/>
      <c r="C544" s="421"/>
      <c r="E544" s="421"/>
      <c r="F544" s="422"/>
      <c r="G544" s="422"/>
      <c r="H544" s="422"/>
    </row>
    <row r="545" ht="15.75" customHeight="1">
      <c r="B545" s="421"/>
      <c r="C545" s="421"/>
      <c r="E545" s="421"/>
      <c r="F545" s="422"/>
      <c r="G545" s="422"/>
      <c r="H545" s="422"/>
    </row>
    <row r="546" ht="15.75" customHeight="1">
      <c r="B546" s="421"/>
      <c r="C546" s="421"/>
      <c r="E546" s="421"/>
      <c r="F546" s="422"/>
      <c r="G546" s="422"/>
      <c r="H546" s="422"/>
    </row>
    <row r="547" ht="15.75" customHeight="1">
      <c r="B547" s="421"/>
      <c r="C547" s="421"/>
      <c r="E547" s="421"/>
      <c r="F547" s="422"/>
      <c r="G547" s="422"/>
      <c r="H547" s="422"/>
    </row>
    <row r="548" ht="15.75" customHeight="1">
      <c r="B548" s="421"/>
      <c r="C548" s="421"/>
      <c r="E548" s="421"/>
      <c r="F548" s="422"/>
      <c r="G548" s="422"/>
      <c r="H548" s="422"/>
    </row>
    <row r="549" ht="15.75" customHeight="1">
      <c r="B549" s="421"/>
      <c r="C549" s="421"/>
      <c r="E549" s="421"/>
      <c r="F549" s="422"/>
      <c r="G549" s="422"/>
      <c r="H549" s="422"/>
    </row>
    <row r="550" ht="15.75" customHeight="1">
      <c r="B550" s="421"/>
      <c r="C550" s="421"/>
      <c r="E550" s="421"/>
      <c r="F550" s="422"/>
      <c r="G550" s="422"/>
      <c r="H550" s="422"/>
    </row>
    <row r="551" ht="15.75" customHeight="1">
      <c r="B551" s="421"/>
      <c r="C551" s="421"/>
      <c r="E551" s="421"/>
      <c r="F551" s="422"/>
      <c r="G551" s="422"/>
      <c r="H551" s="422"/>
    </row>
    <row r="552" ht="15.75" customHeight="1">
      <c r="B552" s="421"/>
      <c r="C552" s="421"/>
      <c r="E552" s="421"/>
      <c r="F552" s="422"/>
      <c r="G552" s="422"/>
      <c r="H552" s="422"/>
    </row>
    <row r="553" ht="15.75" customHeight="1">
      <c r="B553" s="421"/>
      <c r="C553" s="421"/>
      <c r="E553" s="421"/>
      <c r="F553" s="422"/>
      <c r="G553" s="422"/>
      <c r="H553" s="422"/>
    </row>
    <row r="554" ht="15.75" customHeight="1">
      <c r="B554" s="421"/>
      <c r="C554" s="421"/>
      <c r="E554" s="421"/>
      <c r="F554" s="422"/>
      <c r="G554" s="422"/>
      <c r="H554" s="422"/>
    </row>
    <row r="555" ht="15.75" customHeight="1">
      <c r="B555" s="421"/>
      <c r="C555" s="421"/>
      <c r="E555" s="421"/>
      <c r="F555" s="422"/>
      <c r="G555" s="422"/>
      <c r="H555" s="422"/>
    </row>
    <row r="556" ht="15.75" customHeight="1">
      <c r="B556" s="421"/>
      <c r="C556" s="421"/>
      <c r="E556" s="421"/>
      <c r="F556" s="422"/>
      <c r="G556" s="422"/>
      <c r="H556" s="422"/>
    </row>
    <row r="557" ht="15.75" customHeight="1">
      <c r="B557" s="421"/>
      <c r="C557" s="421"/>
      <c r="E557" s="421"/>
      <c r="F557" s="422"/>
      <c r="G557" s="422"/>
      <c r="H557" s="422"/>
    </row>
    <row r="558" ht="15.75" customHeight="1">
      <c r="B558" s="421"/>
      <c r="C558" s="421"/>
      <c r="E558" s="421"/>
      <c r="F558" s="422"/>
      <c r="G558" s="422"/>
      <c r="H558" s="422"/>
    </row>
    <row r="559" ht="15.75" customHeight="1">
      <c r="B559" s="421"/>
      <c r="C559" s="421"/>
      <c r="E559" s="421"/>
      <c r="F559" s="422"/>
      <c r="G559" s="422"/>
      <c r="H559" s="422"/>
    </row>
    <row r="560" ht="15.75" customHeight="1">
      <c r="B560" s="421"/>
      <c r="C560" s="421"/>
      <c r="E560" s="421"/>
      <c r="F560" s="422"/>
      <c r="G560" s="422"/>
      <c r="H560" s="422"/>
    </row>
    <row r="561" ht="15.75" customHeight="1">
      <c r="B561" s="421"/>
      <c r="C561" s="421"/>
      <c r="E561" s="421"/>
      <c r="F561" s="422"/>
      <c r="G561" s="422"/>
      <c r="H561" s="422"/>
    </row>
    <row r="562" ht="15.75" customHeight="1">
      <c r="B562" s="421"/>
      <c r="C562" s="421"/>
      <c r="E562" s="421"/>
      <c r="F562" s="422"/>
      <c r="G562" s="422"/>
      <c r="H562" s="422"/>
    </row>
    <row r="563" ht="15.75" customHeight="1">
      <c r="B563" s="421"/>
      <c r="C563" s="421"/>
      <c r="E563" s="421"/>
      <c r="F563" s="422"/>
      <c r="G563" s="422"/>
      <c r="H563" s="422"/>
    </row>
    <row r="564" ht="15.75" customHeight="1">
      <c r="B564" s="421"/>
      <c r="C564" s="421"/>
      <c r="E564" s="421"/>
      <c r="F564" s="422"/>
      <c r="G564" s="422"/>
      <c r="H564" s="422"/>
    </row>
    <row r="565" ht="15.75" customHeight="1">
      <c r="B565" s="421"/>
      <c r="C565" s="421"/>
      <c r="E565" s="421"/>
      <c r="F565" s="422"/>
      <c r="G565" s="422"/>
      <c r="H565" s="422"/>
    </row>
    <row r="566" ht="15.75" customHeight="1">
      <c r="B566" s="421"/>
      <c r="C566" s="421"/>
      <c r="E566" s="421"/>
      <c r="F566" s="422"/>
      <c r="G566" s="422"/>
      <c r="H566" s="422"/>
    </row>
    <row r="567" ht="15.75" customHeight="1">
      <c r="B567" s="421"/>
      <c r="C567" s="421"/>
      <c r="E567" s="421"/>
      <c r="F567" s="422"/>
      <c r="G567" s="422"/>
      <c r="H567" s="422"/>
    </row>
    <row r="568" ht="15.75" customHeight="1">
      <c r="B568" s="421"/>
      <c r="C568" s="421"/>
      <c r="E568" s="421"/>
      <c r="F568" s="422"/>
      <c r="G568" s="422"/>
      <c r="H568" s="422"/>
    </row>
    <row r="569" ht="15.75" customHeight="1">
      <c r="B569" s="421"/>
      <c r="C569" s="421"/>
      <c r="E569" s="421"/>
      <c r="F569" s="422"/>
      <c r="G569" s="422"/>
      <c r="H569" s="422"/>
    </row>
    <row r="570" ht="15.75" customHeight="1">
      <c r="B570" s="421"/>
      <c r="C570" s="421"/>
      <c r="E570" s="421"/>
      <c r="F570" s="422"/>
      <c r="G570" s="422"/>
      <c r="H570" s="422"/>
    </row>
    <row r="571" ht="15.75" customHeight="1">
      <c r="B571" s="421"/>
      <c r="C571" s="421"/>
      <c r="E571" s="421"/>
      <c r="F571" s="422"/>
      <c r="G571" s="422"/>
      <c r="H571" s="422"/>
    </row>
    <row r="572" ht="15.75" customHeight="1">
      <c r="B572" s="421"/>
      <c r="C572" s="421"/>
      <c r="E572" s="421"/>
      <c r="F572" s="422"/>
      <c r="G572" s="422"/>
      <c r="H572" s="422"/>
    </row>
    <row r="573" ht="15.75" customHeight="1">
      <c r="B573" s="421"/>
      <c r="C573" s="421"/>
      <c r="E573" s="421"/>
      <c r="F573" s="422"/>
      <c r="G573" s="422"/>
      <c r="H573" s="422"/>
    </row>
    <row r="574" ht="15.75" customHeight="1">
      <c r="B574" s="421"/>
      <c r="C574" s="421"/>
      <c r="E574" s="421"/>
      <c r="F574" s="422"/>
      <c r="G574" s="422"/>
      <c r="H574" s="422"/>
    </row>
    <row r="575" ht="15.75" customHeight="1">
      <c r="B575" s="421"/>
      <c r="C575" s="421"/>
      <c r="E575" s="421"/>
      <c r="F575" s="422"/>
      <c r="G575" s="422"/>
      <c r="H575" s="422"/>
    </row>
    <row r="576" ht="15.75" customHeight="1">
      <c r="B576" s="421"/>
      <c r="C576" s="421"/>
      <c r="E576" s="421"/>
      <c r="F576" s="422"/>
      <c r="G576" s="422"/>
      <c r="H576" s="422"/>
    </row>
    <row r="577" ht="15.75" customHeight="1">
      <c r="B577" s="421"/>
      <c r="C577" s="421"/>
      <c r="E577" s="421"/>
      <c r="F577" s="422"/>
      <c r="G577" s="422"/>
      <c r="H577" s="422"/>
    </row>
    <row r="578" ht="15.75" customHeight="1">
      <c r="B578" s="421"/>
      <c r="C578" s="421"/>
      <c r="E578" s="421"/>
      <c r="F578" s="422"/>
      <c r="G578" s="422"/>
      <c r="H578" s="422"/>
    </row>
    <row r="579" ht="15.75" customHeight="1">
      <c r="B579" s="421"/>
      <c r="C579" s="421"/>
      <c r="E579" s="421"/>
      <c r="F579" s="422"/>
      <c r="G579" s="422"/>
      <c r="H579" s="422"/>
    </row>
    <row r="580" ht="15.75" customHeight="1">
      <c r="B580" s="421"/>
      <c r="C580" s="421"/>
      <c r="E580" s="421"/>
      <c r="F580" s="422"/>
      <c r="G580" s="422"/>
      <c r="H580" s="422"/>
    </row>
    <row r="581" ht="15.75" customHeight="1">
      <c r="B581" s="421"/>
      <c r="C581" s="421"/>
      <c r="E581" s="421"/>
      <c r="F581" s="422"/>
      <c r="G581" s="422"/>
      <c r="H581" s="422"/>
    </row>
    <row r="582" ht="15.75" customHeight="1">
      <c r="B582" s="421"/>
      <c r="C582" s="421"/>
      <c r="E582" s="421"/>
      <c r="F582" s="422"/>
      <c r="G582" s="422"/>
      <c r="H582" s="422"/>
    </row>
    <row r="583" ht="15.75" customHeight="1">
      <c r="B583" s="421"/>
      <c r="C583" s="421"/>
      <c r="E583" s="421"/>
      <c r="F583" s="422"/>
      <c r="G583" s="422"/>
      <c r="H583" s="422"/>
    </row>
    <row r="584" ht="15.75" customHeight="1">
      <c r="B584" s="421"/>
      <c r="C584" s="421"/>
      <c r="E584" s="421"/>
      <c r="F584" s="422"/>
      <c r="G584" s="422"/>
      <c r="H584" s="422"/>
    </row>
    <row r="585" ht="15.75" customHeight="1">
      <c r="B585" s="421"/>
      <c r="C585" s="421"/>
      <c r="E585" s="421"/>
      <c r="F585" s="422"/>
      <c r="G585" s="422"/>
      <c r="H585" s="422"/>
    </row>
    <row r="586" ht="15.75" customHeight="1">
      <c r="B586" s="421"/>
      <c r="C586" s="421"/>
      <c r="E586" s="421"/>
      <c r="F586" s="422"/>
      <c r="G586" s="422"/>
      <c r="H586" s="422"/>
    </row>
    <row r="587" ht="15.75" customHeight="1">
      <c r="B587" s="421"/>
      <c r="C587" s="421"/>
      <c r="E587" s="421"/>
      <c r="F587" s="422"/>
      <c r="G587" s="422"/>
      <c r="H587" s="422"/>
    </row>
    <row r="588" ht="15.75" customHeight="1">
      <c r="B588" s="421"/>
      <c r="C588" s="421"/>
      <c r="E588" s="421"/>
      <c r="F588" s="422"/>
      <c r="G588" s="422"/>
      <c r="H588" s="422"/>
    </row>
    <row r="589" ht="15.75" customHeight="1">
      <c r="B589" s="421"/>
      <c r="C589" s="421"/>
      <c r="E589" s="421"/>
      <c r="F589" s="422"/>
      <c r="G589" s="422"/>
      <c r="H589" s="422"/>
    </row>
    <row r="590" ht="15.75" customHeight="1">
      <c r="B590" s="421"/>
      <c r="C590" s="421"/>
      <c r="E590" s="421"/>
      <c r="F590" s="422"/>
      <c r="G590" s="422"/>
      <c r="H590" s="422"/>
    </row>
    <row r="591" ht="15.75" customHeight="1">
      <c r="B591" s="421"/>
      <c r="C591" s="421"/>
      <c r="E591" s="421"/>
      <c r="F591" s="422"/>
      <c r="G591" s="422"/>
      <c r="H591" s="422"/>
    </row>
    <row r="592" ht="15.75" customHeight="1">
      <c r="B592" s="421"/>
      <c r="C592" s="421"/>
      <c r="E592" s="421"/>
      <c r="F592" s="422"/>
      <c r="G592" s="422"/>
      <c r="H592" s="422"/>
    </row>
    <row r="593" ht="15.75" customHeight="1">
      <c r="B593" s="421"/>
      <c r="C593" s="421"/>
      <c r="E593" s="421"/>
      <c r="F593" s="422"/>
      <c r="G593" s="422"/>
      <c r="H593" s="422"/>
    </row>
    <row r="594" ht="15.75" customHeight="1">
      <c r="B594" s="421"/>
      <c r="C594" s="421"/>
      <c r="E594" s="421"/>
      <c r="F594" s="422"/>
      <c r="G594" s="422"/>
      <c r="H594" s="422"/>
    </row>
    <row r="595" ht="15.75" customHeight="1">
      <c r="B595" s="421"/>
      <c r="C595" s="421"/>
      <c r="E595" s="421"/>
      <c r="F595" s="422"/>
      <c r="G595" s="422"/>
      <c r="H595" s="422"/>
    </row>
    <row r="596" ht="15.75" customHeight="1">
      <c r="B596" s="421"/>
      <c r="C596" s="421"/>
      <c r="E596" s="421"/>
      <c r="F596" s="422"/>
      <c r="G596" s="422"/>
      <c r="H596" s="422"/>
    </row>
    <row r="597" ht="15.75" customHeight="1">
      <c r="B597" s="421"/>
      <c r="C597" s="421"/>
      <c r="E597" s="421"/>
      <c r="F597" s="422"/>
      <c r="G597" s="422"/>
      <c r="H597" s="422"/>
    </row>
    <row r="598" ht="15.75" customHeight="1">
      <c r="B598" s="421"/>
      <c r="C598" s="421"/>
      <c r="E598" s="421"/>
      <c r="F598" s="422"/>
      <c r="G598" s="422"/>
      <c r="H598" s="422"/>
    </row>
    <row r="599" ht="15.75" customHeight="1">
      <c r="B599" s="421"/>
      <c r="C599" s="421"/>
      <c r="E599" s="421"/>
      <c r="F599" s="422"/>
      <c r="G599" s="422"/>
      <c r="H599" s="422"/>
    </row>
    <row r="600" ht="15.75" customHeight="1">
      <c r="B600" s="421"/>
      <c r="C600" s="421"/>
      <c r="E600" s="421"/>
      <c r="F600" s="422"/>
      <c r="G600" s="422"/>
      <c r="H600" s="422"/>
    </row>
    <row r="601" ht="15.75" customHeight="1">
      <c r="B601" s="421"/>
      <c r="C601" s="421"/>
      <c r="E601" s="421"/>
      <c r="F601" s="422"/>
      <c r="G601" s="422"/>
      <c r="H601" s="422"/>
    </row>
    <row r="602" ht="15.75" customHeight="1">
      <c r="B602" s="421"/>
      <c r="C602" s="421"/>
      <c r="E602" s="421"/>
      <c r="F602" s="422"/>
      <c r="G602" s="422"/>
      <c r="H602" s="422"/>
    </row>
    <row r="603" ht="15.75" customHeight="1">
      <c r="B603" s="421"/>
      <c r="C603" s="421"/>
      <c r="E603" s="421"/>
      <c r="F603" s="422"/>
      <c r="G603" s="422"/>
      <c r="H603" s="422"/>
    </row>
    <row r="604" ht="15.75" customHeight="1">
      <c r="B604" s="421"/>
      <c r="C604" s="421"/>
      <c r="E604" s="421"/>
      <c r="F604" s="422"/>
      <c r="G604" s="422"/>
      <c r="H604" s="422"/>
    </row>
    <row r="605" ht="15.75" customHeight="1">
      <c r="B605" s="421"/>
      <c r="C605" s="421"/>
      <c r="E605" s="421"/>
      <c r="F605" s="422"/>
      <c r="G605" s="422"/>
      <c r="H605" s="422"/>
    </row>
    <row r="606" ht="15.75" customHeight="1">
      <c r="B606" s="421"/>
      <c r="C606" s="421"/>
      <c r="E606" s="421"/>
      <c r="F606" s="422"/>
      <c r="G606" s="422"/>
      <c r="H606" s="422"/>
    </row>
    <row r="607" ht="15.75" customHeight="1">
      <c r="B607" s="421"/>
      <c r="C607" s="421"/>
      <c r="E607" s="421"/>
      <c r="F607" s="422"/>
      <c r="G607" s="422"/>
      <c r="H607" s="422"/>
    </row>
    <row r="608" ht="15.75" customHeight="1">
      <c r="B608" s="421"/>
      <c r="C608" s="421"/>
      <c r="E608" s="421"/>
      <c r="F608" s="422"/>
      <c r="G608" s="422"/>
      <c r="H608" s="422"/>
    </row>
    <row r="609" ht="15.75" customHeight="1">
      <c r="B609" s="421"/>
      <c r="C609" s="421"/>
      <c r="E609" s="421"/>
      <c r="F609" s="422"/>
      <c r="G609" s="422"/>
      <c r="H609" s="422"/>
    </row>
    <row r="610" ht="15.75" customHeight="1">
      <c r="B610" s="421"/>
      <c r="C610" s="421"/>
      <c r="E610" s="421"/>
      <c r="F610" s="422"/>
      <c r="G610" s="422"/>
      <c r="H610" s="422"/>
    </row>
    <row r="611" ht="15.75" customHeight="1">
      <c r="B611" s="421"/>
      <c r="C611" s="421"/>
      <c r="E611" s="421"/>
      <c r="F611" s="422"/>
      <c r="G611" s="422"/>
      <c r="H611" s="422"/>
    </row>
    <row r="612" ht="15.75" customHeight="1">
      <c r="B612" s="421"/>
      <c r="C612" s="421"/>
      <c r="E612" s="421"/>
      <c r="F612" s="422"/>
      <c r="G612" s="422"/>
      <c r="H612" s="422"/>
    </row>
    <row r="613" ht="15.75" customHeight="1">
      <c r="B613" s="421"/>
      <c r="C613" s="421"/>
      <c r="E613" s="421"/>
      <c r="F613" s="422"/>
      <c r="G613" s="422"/>
      <c r="H613" s="422"/>
    </row>
    <row r="614" ht="15.75" customHeight="1">
      <c r="B614" s="421"/>
      <c r="C614" s="421"/>
      <c r="E614" s="421"/>
      <c r="F614" s="422"/>
      <c r="G614" s="422"/>
      <c r="H614" s="422"/>
    </row>
    <row r="615" ht="15.75" customHeight="1">
      <c r="B615" s="421"/>
      <c r="C615" s="421"/>
      <c r="E615" s="421"/>
      <c r="F615" s="422"/>
      <c r="G615" s="422"/>
      <c r="H615" s="422"/>
    </row>
    <row r="616" ht="15.75" customHeight="1">
      <c r="B616" s="421"/>
      <c r="C616" s="421"/>
      <c r="E616" s="421"/>
      <c r="F616" s="422"/>
      <c r="G616" s="422"/>
      <c r="H616" s="422"/>
    </row>
    <row r="617" ht="15.75" customHeight="1">
      <c r="B617" s="421"/>
      <c r="C617" s="421"/>
      <c r="E617" s="421"/>
      <c r="F617" s="422"/>
      <c r="G617" s="422"/>
      <c r="H617" s="422"/>
    </row>
    <row r="618" ht="15.75" customHeight="1">
      <c r="B618" s="421"/>
      <c r="C618" s="421"/>
      <c r="E618" s="421"/>
      <c r="F618" s="422"/>
      <c r="G618" s="422"/>
      <c r="H618" s="422"/>
    </row>
    <row r="619" ht="15.75" customHeight="1">
      <c r="B619" s="421"/>
      <c r="C619" s="421"/>
      <c r="E619" s="421"/>
      <c r="F619" s="422"/>
      <c r="G619" s="422"/>
      <c r="H619" s="422"/>
    </row>
    <row r="620" ht="15.75" customHeight="1">
      <c r="B620" s="421"/>
      <c r="C620" s="421"/>
      <c r="E620" s="421"/>
      <c r="F620" s="422"/>
      <c r="G620" s="422"/>
      <c r="H620" s="422"/>
    </row>
    <row r="621" ht="15.75" customHeight="1">
      <c r="B621" s="421"/>
      <c r="C621" s="421"/>
      <c r="E621" s="421"/>
      <c r="F621" s="422"/>
      <c r="G621" s="422"/>
      <c r="H621" s="422"/>
    </row>
    <row r="622" ht="15.75" customHeight="1">
      <c r="B622" s="421"/>
      <c r="C622" s="421"/>
      <c r="E622" s="421"/>
      <c r="F622" s="422"/>
      <c r="G622" s="422"/>
      <c r="H622" s="422"/>
    </row>
    <row r="623" ht="15.75" customHeight="1">
      <c r="B623" s="421"/>
      <c r="C623" s="421"/>
      <c r="E623" s="421"/>
      <c r="F623" s="422"/>
      <c r="G623" s="422"/>
      <c r="H623" s="422"/>
    </row>
    <row r="624" ht="15.75" customHeight="1">
      <c r="B624" s="421"/>
      <c r="C624" s="421"/>
      <c r="E624" s="421"/>
      <c r="F624" s="422"/>
      <c r="G624" s="422"/>
      <c r="H624" s="422"/>
    </row>
    <row r="625" ht="15.75" customHeight="1">
      <c r="B625" s="421"/>
      <c r="C625" s="421"/>
      <c r="E625" s="421"/>
      <c r="F625" s="422"/>
      <c r="G625" s="422"/>
      <c r="H625" s="422"/>
    </row>
    <row r="626" ht="15.75" customHeight="1">
      <c r="B626" s="421"/>
      <c r="C626" s="421"/>
      <c r="E626" s="421"/>
      <c r="F626" s="422"/>
      <c r="G626" s="422"/>
      <c r="H626" s="422"/>
    </row>
    <row r="627" ht="15.75" customHeight="1">
      <c r="B627" s="421"/>
      <c r="C627" s="421"/>
      <c r="E627" s="421"/>
      <c r="F627" s="422"/>
      <c r="G627" s="422"/>
      <c r="H627" s="422"/>
    </row>
    <row r="628" ht="15.75" customHeight="1">
      <c r="B628" s="421"/>
      <c r="C628" s="421"/>
      <c r="E628" s="421"/>
      <c r="F628" s="422"/>
      <c r="G628" s="422"/>
      <c r="H628" s="422"/>
    </row>
    <row r="629" ht="15.75" customHeight="1">
      <c r="B629" s="421"/>
      <c r="C629" s="421"/>
      <c r="E629" s="421"/>
      <c r="F629" s="422"/>
      <c r="G629" s="422"/>
      <c r="H629" s="422"/>
    </row>
    <row r="630" ht="15.75" customHeight="1">
      <c r="B630" s="421"/>
      <c r="C630" s="421"/>
      <c r="E630" s="421"/>
      <c r="F630" s="422"/>
      <c r="G630" s="422"/>
      <c r="H630" s="422"/>
    </row>
    <row r="631" ht="15.75" customHeight="1">
      <c r="B631" s="421"/>
      <c r="C631" s="421"/>
      <c r="E631" s="421"/>
      <c r="F631" s="422"/>
      <c r="G631" s="422"/>
      <c r="H631" s="422"/>
    </row>
    <row r="632" ht="15.75" customHeight="1">
      <c r="B632" s="421"/>
      <c r="C632" s="421"/>
      <c r="E632" s="421"/>
      <c r="F632" s="422"/>
      <c r="G632" s="422"/>
      <c r="H632" s="422"/>
    </row>
    <row r="633" ht="15.75" customHeight="1">
      <c r="B633" s="421"/>
      <c r="C633" s="421"/>
      <c r="E633" s="421"/>
      <c r="F633" s="422"/>
      <c r="G633" s="422"/>
      <c r="H633" s="422"/>
    </row>
    <row r="634" ht="15.75" customHeight="1">
      <c r="B634" s="421"/>
      <c r="C634" s="421"/>
      <c r="E634" s="421"/>
      <c r="F634" s="422"/>
      <c r="G634" s="422"/>
      <c r="H634" s="422"/>
    </row>
    <row r="635" ht="15.75" customHeight="1">
      <c r="B635" s="421"/>
      <c r="C635" s="421"/>
      <c r="E635" s="421"/>
      <c r="F635" s="422"/>
      <c r="G635" s="422"/>
      <c r="H635" s="422"/>
    </row>
    <row r="636" ht="15.75" customHeight="1">
      <c r="B636" s="421"/>
      <c r="C636" s="421"/>
      <c r="E636" s="421"/>
      <c r="F636" s="422"/>
      <c r="G636" s="422"/>
      <c r="H636" s="422"/>
    </row>
    <row r="637" ht="15.75" customHeight="1">
      <c r="B637" s="421"/>
      <c r="C637" s="421"/>
      <c r="E637" s="421"/>
      <c r="F637" s="422"/>
      <c r="G637" s="422"/>
      <c r="H637" s="422"/>
    </row>
    <row r="638" ht="15.75" customHeight="1">
      <c r="B638" s="421"/>
      <c r="C638" s="421"/>
      <c r="E638" s="421"/>
      <c r="F638" s="422"/>
      <c r="G638" s="422"/>
      <c r="H638" s="422"/>
    </row>
    <row r="639" ht="15.75" customHeight="1">
      <c r="B639" s="421"/>
      <c r="C639" s="421"/>
      <c r="E639" s="421"/>
      <c r="F639" s="422"/>
      <c r="G639" s="422"/>
      <c r="H639" s="422"/>
    </row>
    <row r="640" ht="15.75" customHeight="1">
      <c r="B640" s="421"/>
      <c r="C640" s="421"/>
      <c r="E640" s="421"/>
      <c r="F640" s="422"/>
      <c r="G640" s="422"/>
      <c r="H640" s="422"/>
    </row>
    <row r="641" ht="15.75" customHeight="1">
      <c r="B641" s="421"/>
      <c r="C641" s="421"/>
      <c r="E641" s="421"/>
      <c r="F641" s="422"/>
      <c r="G641" s="422"/>
      <c r="H641" s="422"/>
    </row>
    <row r="642" ht="15.75" customHeight="1">
      <c r="B642" s="421"/>
      <c r="C642" s="421"/>
      <c r="E642" s="421"/>
      <c r="F642" s="422"/>
      <c r="G642" s="422"/>
      <c r="H642" s="422"/>
    </row>
    <row r="643" ht="15.75" customHeight="1">
      <c r="B643" s="421"/>
      <c r="C643" s="421"/>
      <c r="E643" s="421"/>
      <c r="F643" s="422"/>
      <c r="G643" s="422"/>
      <c r="H643" s="422"/>
    </row>
    <row r="644" ht="15.75" customHeight="1">
      <c r="B644" s="421"/>
      <c r="C644" s="421"/>
      <c r="E644" s="421"/>
      <c r="F644" s="422"/>
      <c r="G644" s="422"/>
      <c r="H644" s="422"/>
    </row>
    <row r="645" ht="15.75" customHeight="1">
      <c r="B645" s="421"/>
      <c r="C645" s="421"/>
      <c r="E645" s="421"/>
      <c r="F645" s="422"/>
      <c r="G645" s="422"/>
      <c r="H645" s="422"/>
    </row>
    <row r="646" ht="15.75" customHeight="1">
      <c r="B646" s="421"/>
      <c r="C646" s="421"/>
      <c r="E646" s="421"/>
      <c r="F646" s="422"/>
      <c r="G646" s="422"/>
      <c r="H646" s="422"/>
    </row>
    <row r="647" ht="15.75" customHeight="1">
      <c r="B647" s="421"/>
      <c r="C647" s="421"/>
      <c r="E647" s="421"/>
      <c r="F647" s="422"/>
      <c r="G647" s="422"/>
      <c r="H647" s="422"/>
    </row>
    <row r="648" ht="15.75" customHeight="1">
      <c r="B648" s="421"/>
      <c r="C648" s="421"/>
      <c r="E648" s="421"/>
      <c r="F648" s="422"/>
      <c r="G648" s="422"/>
      <c r="H648" s="422"/>
    </row>
    <row r="649" ht="15.75" customHeight="1">
      <c r="B649" s="421"/>
      <c r="C649" s="421"/>
      <c r="E649" s="421"/>
      <c r="F649" s="422"/>
      <c r="G649" s="422"/>
      <c r="H649" s="422"/>
    </row>
    <row r="650" ht="15.75" customHeight="1">
      <c r="B650" s="421"/>
      <c r="C650" s="421"/>
      <c r="E650" s="421"/>
      <c r="F650" s="422"/>
      <c r="G650" s="422"/>
      <c r="H650" s="422"/>
    </row>
    <row r="651" ht="15.75" customHeight="1">
      <c r="B651" s="421"/>
      <c r="C651" s="421"/>
      <c r="E651" s="421"/>
      <c r="F651" s="422"/>
      <c r="G651" s="422"/>
      <c r="H651" s="422"/>
    </row>
    <row r="652" ht="15.75" customHeight="1">
      <c r="B652" s="421"/>
      <c r="C652" s="421"/>
      <c r="E652" s="421"/>
      <c r="F652" s="422"/>
      <c r="G652" s="422"/>
      <c r="H652" s="422"/>
    </row>
    <row r="653" ht="15.75" customHeight="1">
      <c r="B653" s="421"/>
      <c r="C653" s="421"/>
      <c r="E653" s="421"/>
      <c r="F653" s="422"/>
      <c r="G653" s="422"/>
      <c r="H653" s="422"/>
    </row>
    <row r="654" ht="15.75" customHeight="1">
      <c r="B654" s="421"/>
      <c r="C654" s="421"/>
      <c r="E654" s="421"/>
      <c r="F654" s="422"/>
      <c r="G654" s="422"/>
      <c r="H654" s="422"/>
    </row>
    <row r="655" ht="15.75" customHeight="1">
      <c r="B655" s="421"/>
      <c r="C655" s="421"/>
      <c r="E655" s="421"/>
      <c r="F655" s="422"/>
      <c r="G655" s="422"/>
      <c r="H655" s="422"/>
    </row>
    <row r="656" ht="15.75" customHeight="1">
      <c r="B656" s="421"/>
      <c r="C656" s="421"/>
      <c r="E656" s="421"/>
      <c r="F656" s="422"/>
      <c r="G656" s="422"/>
      <c r="H656" s="422"/>
    </row>
    <row r="657" ht="15.75" customHeight="1">
      <c r="B657" s="421"/>
      <c r="C657" s="421"/>
      <c r="E657" s="421"/>
      <c r="F657" s="422"/>
      <c r="G657" s="422"/>
      <c r="H657" s="422"/>
    </row>
    <row r="658" ht="15.75" customHeight="1">
      <c r="B658" s="421"/>
      <c r="C658" s="421"/>
      <c r="E658" s="421"/>
      <c r="F658" s="422"/>
      <c r="G658" s="422"/>
      <c r="H658" s="422"/>
    </row>
    <row r="659" ht="15.75" customHeight="1">
      <c r="B659" s="421"/>
      <c r="C659" s="421"/>
      <c r="E659" s="421"/>
      <c r="F659" s="422"/>
      <c r="G659" s="422"/>
      <c r="H659" s="422"/>
    </row>
    <row r="660" ht="15.75" customHeight="1">
      <c r="B660" s="421"/>
      <c r="C660" s="421"/>
      <c r="E660" s="421"/>
      <c r="F660" s="422"/>
      <c r="G660" s="422"/>
      <c r="H660" s="422"/>
    </row>
    <row r="661" ht="15.75" customHeight="1">
      <c r="B661" s="421"/>
      <c r="C661" s="421"/>
      <c r="E661" s="421"/>
      <c r="F661" s="422"/>
      <c r="G661" s="422"/>
      <c r="H661" s="422"/>
    </row>
    <row r="662" ht="15.75" customHeight="1">
      <c r="B662" s="421"/>
      <c r="C662" s="421"/>
      <c r="E662" s="421"/>
      <c r="F662" s="422"/>
      <c r="G662" s="422"/>
      <c r="H662" s="422"/>
    </row>
    <row r="663" ht="15.75" customHeight="1">
      <c r="B663" s="421"/>
      <c r="C663" s="421"/>
      <c r="E663" s="421"/>
      <c r="F663" s="422"/>
      <c r="G663" s="422"/>
      <c r="H663" s="422"/>
    </row>
    <row r="664" ht="15.75" customHeight="1">
      <c r="B664" s="421"/>
      <c r="C664" s="421"/>
      <c r="E664" s="421"/>
      <c r="F664" s="422"/>
      <c r="G664" s="422"/>
      <c r="H664" s="422"/>
    </row>
    <row r="665" ht="15.75" customHeight="1">
      <c r="B665" s="421"/>
      <c r="C665" s="421"/>
      <c r="E665" s="421"/>
      <c r="F665" s="422"/>
      <c r="G665" s="422"/>
      <c r="H665" s="422"/>
    </row>
    <row r="666" ht="15.75" customHeight="1">
      <c r="B666" s="421"/>
      <c r="C666" s="421"/>
      <c r="E666" s="421"/>
      <c r="F666" s="422"/>
      <c r="G666" s="422"/>
      <c r="H666" s="422"/>
    </row>
    <row r="667" ht="15.75" customHeight="1">
      <c r="B667" s="421"/>
      <c r="C667" s="421"/>
      <c r="E667" s="421"/>
      <c r="F667" s="422"/>
      <c r="G667" s="422"/>
      <c r="H667" s="422"/>
    </row>
    <row r="668" ht="15.75" customHeight="1">
      <c r="B668" s="421"/>
      <c r="C668" s="421"/>
      <c r="E668" s="421"/>
      <c r="F668" s="422"/>
      <c r="G668" s="422"/>
      <c r="H668" s="422"/>
    </row>
    <row r="669" ht="15.75" customHeight="1">
      <c r="B669" s="421"/>
      <c r="C669" s="421"/>
      <c r="E669" s="421"/>
      <c r="F669" s="422"/>
      <c r="G669" s="422"/>
      <c r="H669" s="422"/>
    </row>
    <row r="670" ht="15.75" customHeight="1">
      <c r="B670" s="421"/>
      <c r="C670" s="421"/>
      <c r="E670" s="421"/>
      <c r="F670" s="422"/>
      <c r="G670" s="422"/>
      <c r="H670" s="422"/>
    </row>
    <row r="671" ht="15.75" customHeight="1">
      <c r="B671" s="421"/>
      <c r="C671" s="421"/>
      <c r="E671" s="421"/>
      <c r="F671" s="422"/>
      <c r="G671" s="422"/>
      <c r="H671" s="422"/>
    </row>
    <row r="672" ht="15.75" customHeight="1">
      <c r="B672" s="421"/>
      <c r="C672" s="421"/>
      <c r="E672" s="421"/>
      <c r="F672" s="422"/>
      <c r="G672" s="422"/>
      <c r="H672" s="422"/>
    </row>
    <row r="673" ht="15.75" customHeight="1">
      <c r="B673" s="421"/>
      <c r="C673" s="421"/>
      <c r="E673" s="421"/>
      <c r="F673" s="422"/>
      <c r="G673" s="422"/>
      <c r="H673" s="422"/>
    </row>
    <row r="674" ht="15.75" customHeight="1">
      <c r="B674" s="421"/>
      <c r="C674" s="421"/>
      <c r="E674" s="421"/>
      <c r="F674" s="422"/>
      <c r="G674" s="422"/>
      <c r="H674" s="422"/>
    </row>
    <row r="675" ht="15.75" customHeight="1">
      <c r="B675" s="421"/>
      <c r="C675" s="421"/>
      <c r="E675" s="421"/>
      <c r="F675" s="422"/>
      <c r="G675" s="422"/>
      <c r="H675" s="422"/>
    </row>
    <row r="676" ht="15.75" customHeight="1">
      <c r="B676" s="421"/>
      <c r="C676" s="421"/>
      <c r="E676" s="421"/>
      <c r="F676" s="422"/>
      <c r="G676" s="422"/>
      <c r="H676" s="422"/>
    </row>
    <row r="677" ht="15.75" customHeight="1">
      <c r="B677" s="421"/>
      <c r="C677" s="421"/>
      <c r="E677" s="421"/>
      <c r="F677" s="422"/>
      <c r="G677" s="422"/>
      <c r="H677" s="422"/>
    </row>
    <row r="678" ht="15.75" customHeight="1">
      <c r="B678" s="421"/>
      <c r="C678" s="421"/>
      <c r="E678" s="421"/>
      <c r="F678" s="422"/>
      <c r="G678" s="422"/>
      <c r="H678" s="422"/>
    </row>
    <row r="679" ht="15.75" customHeight="1">
      <c r="B679" s="421"/>
      <c r="C679" s="421"/>
      <c r="E679" s="421"/>
      <c r="F679" s="422"/>
      <c r="G679" s="422"/>
      <c r="H679" s="422"/>
    </row>
    <row r="680" ht="15.75" customHeight="1">
      <c r="B680" s="421"/>
      <c r="C680" s="421"/>
      <c r="E680" s="421"/>
      <c r="F680" s="422"/>
      <c r="G680" s="422"/>
      <c r="H680" s="422"/>
    </row>
    <row r="681" ht="15.75" customHeight="1">
      <c r="B681" s="421"/>
      <c r="C681" s="421"/>
      <c r="E681" s="421"/>
      <c r="F681" s="422"/>
      <c r="G681" s="422"/>
      <c r="H681" s="422"/>
    </row>
    <row r="682" ht="15.75" customHeight="1">
      <c r="B682" s="421"/>
      <c r="C682" s="421"/>
      <c r="E682" s="421"/>
      <c r="F682" s="422"/>
      <c r="G682" s="422"/>
      <c r="H682" s="422"/>
    </row>
    <row r="683" ht="15.75" customHeight="1">
      <c r="B683" s="421"/>
      <c r="C683" s="421"/>
      <c r="E683" s="421"/>
      <c r="F683" s="422"/>
      <c r="G683" s="422"/>
      <c r="H683" s="422"/>
    </row>
    <row r="684" ht="15.75" customHeight="1">
      <c r="B684" s="421"/>
      <c r="C684" s="421"/>
      <c r="E684" s="421"/>
      <c r="F684" s="422"/>
      <c r="G684" s="422"/>
      <c r="H684" s="422"/>
    </row>
    <row r="685" ht="15.75" customHeight="1">
      <c r="B685" s="421"/>
      <c r="C685" s="421"/>
      <c r="E685" s="421"/>
      <c r="F685" s="422"/>
      <c r="G685" s="422"/>
      <c r="H685" s="422"/>
    </row>
    <row r="686" ht="15.75" customHeight="1">
      <c r="B686" s="421"/>
      <c r="C686" s="421"/>
      <c r="E686" s="421"/>
      <c r="F686" s="422"/>
      <c r="G686" s="422"/>
      <c r="H686" s="422"/>
    </row>
    <row r="687" ht="15.75" customHeight="1">
      <c r="B687" s="421"/>
      <c r="C687" s="421"/>
      <c r="E687" s="421"/>
      <c r="F687" s="422"/>
      <c r="G687" s="422"/>
      <c r="H687" s="422"/>
    </row>
    <row r="688" ht="15.75" customHeight="1">
      <c r="B688" s="421"/>
      <c r="C688" s="421"/>
      <c r="E688" s="421"/>
      <c r="F688" s="422"/>
      <c r="G688" s="422"/>
      <c r="H688" s="422"/>
    </row>
    <row r="689" ht="15.75" customHeight="1">
      <c r="B689" s="421"/>
      <c r="C689" s="421"/>
      <c r="E689" s="421"/>
      <c r="F689" s="422"/>
      <c r="G689" s="422"/>
      <c r="H689" s="422"/>
    </row>
    <row r="690" ht="15.75" customHeight="1">
      <c r="B690" s="421"/>
      <c r="C690" s="421"/>
      <c r="E690" s="421"/>
      <c r="F690" s="422"/>
      <c r="G690" s="422"/>
      <c r="H690" s="422"/>
    </row>
    <row r="691" ht="15.75" customHeight="1">
      <c r="B691" s="421"/>
      <c r="C691" s="421"/>
      <c r="E691" s="421"/>
      <c r="F691" s="422"/>
      <c r="G691" s="422"/>
      <c r="H691" s="422"/>
    </row>
    <row r="692" ht="15.75" customHeight="1">
      <c r="B692" s="421"/>
      <c r="C692" s="421"/>
      <c r="E692" s="421"/>
      <c r="F692" s="422"/>
      <c r="G692" s="422"/>
      <c r="H692" s="422"/>
    </row>
    <row r="693" ht="15.75" customHeight="1">
      <c r="B693" s="421"/>
      <c r="C693" s="421"/>
      <c r="E693" s="421"/>
      <c r="F693" s="422"/>
      <c r="G693" s="422"/>
      <c r="H693" s="422"/>
    </row>
    <row r="694" ht="15.75" customHeight="1">
      <c r="B694" s="421"/>
      <c r="C694" s="421"/>
      <c r="E694" s="421"/>
      <c r="F694" s="422"/>
      <c r="G694" s="422"/>
      <c r="H694" s="422"/>
    </row>
    <row r="695" ht="15.75" customHeight="1">
      <c r="B695" s="421"/>
      <c r="C695" s="421"/>
      <c r="E695" s="421"/>
      <c r="F695" s="422"/>
      <c r="G695" s="422"/>
      <c r="H695" s="422"/>
    </row>
    <row r="696" ht="15.75" customHeight="1">
      <c r="B696" s="421"/>
      <c r="C696" s="421"/>
      <c r="E696" s="421"/>
      <c r="F696" s="422"/>
      <c r="G696" s="422"/>
      <c r="H696" s="422"/>
    </row>
    <row r="697" ht="15.75" customHeight="1">
      <c r="B697" s="421"/>
      <c r="C697" s="421"/>
      <c r="E697" s="421"/>
      <c r="F697" s="422"/>
      <c r="G697" s="422"/>
      <c r="H697" s="422"/>
    </row>
    <row r="698" ht="15.75" customHeight="1">
      <c r="B698" s="421"/>
      <c r="C698" s="421"/>
      <c r="E698" s="421"/>
      <c r="F698" s="422"/>
      <c r="G698" s="422"/>
      <c r="H698" s="422"/>
    </row>
    <row r="699" ht="15.75" customHeight="1">
      <c r="B699" s="421"/>
      <c r="C699" s="421"/>
      <c r="E699" s="421"/>
      <c r="F699" s="422"/>
      <c r="G699" s="422"/>
      <c r="H699" s="422"/>
    </row>
    <row r="700" ht="15.75" customHeight="1">
      <c r="B700" s="421"/>
      <c r="C700" s="421"/>
      <c r="E700" s="421"/>
      <c r="F700" s="422"/>
      <c r="G700" s="422"/>
      <c r="H700" s="422"/>
    </row>
    <row r="701" ht="15.75" customHeight="1">
      <c r="B701" s="421"/>
      <c r="C701" s="421"/>
      <c r="E701" s="421"/>
      <c r="F701" s="422"/>
      <c r="G701" s="422"/>
      <c r="H701" s="422"/>
    </row>
    <row r="702" ht="15.75" customHeight="1">
      <c r="B702" s="421"/>
      <c r="C702" s="421"/>
      <c r="E702" s="421"/>
      <c r="F702" s="422"/>
      <c r="G702" s="422"/>
      <c r="H702" s="422"/>
    </row>
    <row r="703" ht="15.75" customHeight="1">
      <c r="B703" s="421"/>
      <c r="C703" s="421"/>
      <c r="E703" s="421"/>
      <c r="F703" s="422"/>
      <c r="G703" s="422"/>
      <c r="H703" s="422"/>
    </row>
    <row r="704" ht="15.75" customHeight="1">
      <c r="B704" s="421"/>
      <c r="C704" s="421"/>
      <c r="E704" s="421"/>
      <c r="F704" s="422"/>
      <c r="G704" s="422"/>
      <c r="H704" s="422"/>
    </row>
    <row r="705" ht="15.75" customHeight="1">
      <c r="B705" s="421"/>
      <c r="C705" s="421"/>
      <c r="E705" s="421"/>
      <c r="F705" s="422"/>
      <c r="G705" s="422"/>
      <c r="H705" s="422"/>
    </row>
    <row r="706" ht="15.75" customHeight="1">
      <c r="B706" s="421"/>
      <c r="C706" s="421"/>
      <c r="E706" s="421"/>
      <c r="F706" s="422"/>
      <c r="G706" s="422"/>
      <c r="H706" s="422"/>
    </row>
    <row r="707" ht="15.75" customHeight="1">
      <c r="B707" s="421"/>
      <c r="C707" s="421"/>
      <c r="E707" s="421"/>
      <c r="F707" s="422"/>
      <c r="G707" s="422"/>
      <c r="H707" s="422"/>
    </row>
    <row r="708" ht="15.75" customHeight="1">
      <c r="B708" s="421"/>
      <c r="C708" s="421"/>
      <c r="E708" s="421"/>
      <c r="F708" s="422"/>
      <c r="G708" s="422"/>
      <c r="H708" s="422"/>
    </row>
    <row r="709" ht="15.75" customHeight="1">
      <c r="B709" s="421"/>
      <c r="C709" s="421"/>
      <c r="E709" s="421"/>
      <c r="F709" s="422"/>
      <c r="G709" s="422"/>
      <c r="H709" s="422"/>
    </row>
    <row r="710" ht="15.75" customHeight="1">
      <c r="B710" s="421"/>
      <c r="C710" s="421"/>
      <c r="E710" s="421"/>
      <c r="F710" s="422"/>
      <c r="G710" s="422"/>
      <c r="H710" s="422"/>
    </row>
    <row r="711" ht="15.75" customHeight="1">
      <c r="B711" s="421"/>
      <c r="C711" s="421"/>
      <c r="E711" s="421"/>
      <c r="F711" s="422"/>
      <c r="G711" s="422"/>
      <c r="H711" s="422"/>
    </row>
    <row r="712" ht="15.75" customHeight="1">
      <c r="B712" s="421"/>
      <c r="C712" s="421"/>
      <c r="E712" s="421"/>
      <c r="F712" s="422"/>
      <c r="G712" s="422"/>
      <c r="H712" s="422"/>
    </row>
    <row r="713" ht="15.75" customHeight="1">
      <c r="B713" s="421"/>
      <c r="C713" s="421"/>
      <c r="E713" s="421"/>
      <c r="F713" s="422"/>
      <c r="G713" s="422"/>
      <c r="H713" s="422"/>
    </row>
    <row r="714" ht="15.75" customHeight="1">
      <c r="B714" s="421"/>
      <c r="C714" s="421"/>
      <c r="E714" s="421"/>
      <c r="F714" s="422"/>
      <c r="G714" s="422"/>
      <c r="H714" s="422"/>
    </row>
    <row r="715" ht="15.75" customHeight="1">
      <c r="B715" s="421"/>
      <c r="C715" s="421"/>
      <c r="E715" s="421"/>
      <c r="F715" s="422"/>
      <c r="G715" s="422"/>
      <c r="H715" s="422"/>
    </row>
    <row r="716" ht="15.75" customHeight="1">
      <c r="B716" s="421"/>
      <c r="C716" s="421"/>
      <c r="E716" s="421"/>
      <c r="F716" s="422"/>
      <c r="G716" s="422"/>
      <c r="H716" s="422"/>
    </row>
    <row r="717" ht="15.75" customHeight="1">
      <c r="B717" s="421"/>
      <c r="C717" s="421"/>
      <c r="E717" s="421"/>
      <c r="F717" s="422"/>
      <c r="G717" s="422"/>
      <c r="H717" s="422"/>
    </row>
    <row r="718" ht="15.75" customHeight="1">
      <c r="B718" s="421"/>
      <c r="C718" s="421"/>
      <c r="E718" s="421"/>
      <c r="F718" s="422"/>
      <c r="G718" s="422"/>
      <c r="H718" s="422"/>
    </row>
    <row r="719" ht="15.75" customHeight="1">
      <c r="B719" s="421"/>
      <c r="C719" s="421"/>
      <c r="E719" s="421"/>
      <c r="F719" s="422"/>
      <c r="G719" s="422"/>
      <c r="H719" s="422"/>
    </row>
    <row r="720" ht="15.75" customHeight="1">
      <c r="B720" s="421"/>
      <c r="C720" s="421"/>
      <c r="E720" s="421"/>
      <c r="F720" s="422"/>
      <c r="G720" s="422"/>
      <c r="H720" s="422"/>
    </row>
    <row r="721" ht="15.75" customHeight="1">
      <c r="B721" s="421"/>
      <c r="C721" s="421"/>
      <c r="E721" s="421"/>
      <c r="F721" s="422"/>
      <c r="G721" s="422"/>
      <c r="H721" s="422"/>
    </row>
    <row r="722" ht="15.75" customHeight="1">
      <c r="B722" s="421"/>
      <c r="C722" s="421"/>
      <c r="E722" s="421"/>
      <c r="F722" s="422"/>
      <c r="G722" s="422"/>
      <c r="H722" s="422"/>
    </row>
    <row r="723" ht="15.75" customHeight="1">
      <c r="B723" s="421"/>
      <c r="C723" s="421"/>
      <c r="E723" s="421"/>
      <c r="F723" s="422"/>
      <c r="G723" s="422"/>
      <c r="H723" s="422"/>
    </row>
    <row r="724" ht="15.75" customHeight="1">
      <c r="B724" s="421"/>
      <c r="C724" s="421"/>
      <c r="E724" s="421"/>
      <c r="F724" s="422"/>
      <c r="G724" s="422"/>
      <c r="H724" s="422"/>
    </row>
    <row r="725" ht="15.75" customHeight="1">
      <c r="B725" s="421"/>
      <c r="C725" s="421"/>
      <c r="E725" s="421"/>
      <c r="F725" s="422"/>
      <c r="G725" s="422"/>
      <c r="H725" s="422"/>
    </row>
    <row r="726" ht="15.75" customHeight="1">
      <c r="B726" s="421"/>
      <c r="C726" s="421"/>
      <c r="E726" s="421"/>
      <c r="F726" s="422"/>
      <c r="G726" s="422"/>
      <c r="H726" s="422"/>
    </row>
    <row r="727" ht="15.75" customHeight="1">
      <c r="B727" s="421"/>
      <c r="C727" s="421"/>
      <c r="E727" s="421"/>
      <c r="F727" s="422"/>
      <c r="G727" s="422"/>
      <c r="H727" s="422"/>
    </row>
    <row r="728" ht="15.75" customHeight="1">
      <c r="B728" s="421"/>
      <c r="C728" s="421"/>
      <c r="E728" s="421"/>
      <c r="F728" s="422"/>
      <c r="G728" s="422"/>
      <c r="H728" s="422"/>
    </row>
    <row r="729" ht="15.75" customHeight="1">
      <c r="B729" s="421"/>
      <c r="C729" s="421"/>
      <c r="E729" s="421"/>
      <c r="F729" s="422"/>
      <c r="G729" s="422"/>
      <c r="H729" s="422"/>
    </row>
    <row r="730" ht="15.75" customHeight="1">
      <c r="B730" s="421"/>
      <c r="C730" s="421"/>
      <c r="E730" s="421"/>
      <c r="F730" s="422"/>
      <c r="G730" s="422"/>
      <c r="H730" s="422"/>
    </row>
    <row r="731" ht="15.75" customHeight="1">
      <c r="B731" s="421"/>
      <c r="C731" s="421"/>
      <c r="E731" s="421"/>
      <c r="F731" s="422"/>
      <c r="G731" s="422"/>
      <c r="H731" s="422"/>
    </row>
    <row r="732" ht="15.75" customHeight="1">
      <c r="B732" s="421"/>
      <c r="C732" s="421"/>
      <c r="E732" s="421"/>
      <c r="F732" s="422"/>
      <c r="G732" s="422"/>
      <c r="H732" s="422"/>
    </row>
    <row r="733" ht="15.75" customHeight="1">
      <c r="B733" s="421"/>
      <c r="C733" s="421"/>
      <c r="E733" s="421"/>
      <c r="F733" s="422"/>
      <c r="G733" s="422"/>
      <c r="H733" s="422"/>
    </row>
    <row r="734" ht="15.75" customHeight="1">
      <c r="B734" s="421"/>
      <c r="C734" s="421"/>
      <c r="E734" s="421"/>
      <c r="F734" s="422"/>
      <c r="G734" s="422"/>
      <c r="H734" s="422"/>
    </row>
    <row r="735" ht="15.75" customHeight="1">
      <c r="B735" s="421"/>
      <c r="C735" s="421"/>
      <c r="E735" s="421"/>
      <c r="F735" s="422"/>
      <c r="G735" s="422"/>
      <c r="H735" s="422"/>
    </row>
    <row r="736" ht="15.75" customHeight="1">
      <c r="B736" s="421"/>
      <c r="C736" s="421"/>
      <c r="E736" s="421"/>
      <c r="F736" s="422"/>
      <c r="G736" s="422"/>
      <c r="H736" s="422"/>
    </row>
    <row r="737" ht="15.75" customHeight="1">
      <c r="B737" s="421"/>
      <c r="C737" s="421"/>
      <c r="E737" s="421"/>
      <c r="F737" s="422"/>
      <c r="G737" s="422"/>
      <c r="H737" s="422"/>
    </row>
    <row r="738" ht="15.75" customHeight="1">
      <c r="B738" s="421"/>
      <c r="C738" s="421"/>
      <c r="E738" s="421"/>
      <c r="F738" s="422"/>
      <c r="G738" s="422"/>
      <c r="H738" s="422"/>
    </row>
    <row r="739" ht="15.75" customHeight="1">
      <c r="B739" s="421"/>
      <c r="C739" s="421"/>
      <c r="E739" s="421"/>
      <c r="F739" s="422"/>
      <c r="G739" s="422"/>
      <c r="H739" s="422"/>
    </row>
    <row r="740" ht="15.75" customHeight="1">
      <c r="B740" s="421"/>
      <c r="C740" s="421"/>
      <c r="E740" s="421"/>
      <c r="F740" s="422"/>
      <c r="G740" s="422"/>
      <c r="H740" s="422"/>
    </row>
    <row r="741" ht="15.75" customHeight="1">
      <c r="B741" s="421"/>
      <c r="C741" s="421"/>
      <c r="E741" s="421"/>
      <c r="F741" s="422"/>
      <c r="G741" s="422"/>
      <c r="H741" s="422"/>
    </row>
    <row r="742" ht="15.75" customHeight="1">
      <c r="B742" s="421"/>
      <c r="C742" s="421"/>
      <c r="E742" s="421"/>
      <c r="F742" s="422"/>
      <c r="G742" s="422"/>
      <c r="H742" s="422"/>
    </row>
    <row r="743" ht="15.75" customHeight="1">
      <c r="B743" s="421"/>
      <c r="C743" s="421"/>
      <c r="E743" s="421"/>
      <c r="F743" s="422"/>
      <c r="G743" s="422"/>
      <c r="H743" s="422"/>
    </row>
    <row r="744" ht="15.75" customHeight="1">
      <c r="B744" s="421"/>
      <c r="C744" s="421"/>
      <c r="E744" s="421"/>
      <c r="F744" s="422"/>
      <c r="G744" s="422"/>
      <c r="H744" s="422"/>
    </row>
    <row r="745" ht="15.75" customHeight="1">
      <c r="B745" s="421"/>
      <c r="C745" s="421"/>
      <c r="E745" s="421"/>
      <c r="F745" s="422"/>
      <c r="G745" s="422"/>
      <c r="H745" s="422"/>
    </row>
    <row r="746" ht="15.75" customHeight="1">
      <c r="B746" s="421"/>
      <c r="C746" s="421"/>
      <c r="E746" s="421"/>
      <c r="F746" s="422"/>
      <c r="G746" s="422"/>
      <c r="H746" s="422"/>
    </row>
    <row r="747" ht="15.75" customHeight="1">
      <c r="B747" s="421"/>
      <c r="C747" s="421"/>
      <c r="E747" s="421"/>
      <c r="F747" s="422"/>
      <c r="G747" s="422"/>
      <c r="H747" s="422"/>
    </row>
    <row r="748" ht="15.75" customHeight="1">
      <c r="B748" s="421"/>
      <c r="C748" s="421"/>
      <c r="E748" s="421"/>
      <c r="F748" s="422"/>
      <c r="G748" s="422"/>
      <c r="H748" s="422"/>
    </row>
    <row r="749" ht="15.75" customHeight="1">
      <c r="B749" s="421"/>
      <c r="C749" s="421"/>
      <c r="E749" s="421"/>
      <c r="F749" s="422"/>
      <c r="G749" s="422"/>
      <c r="H749" s="422"/>
    </row>
    <row r="750" ht="15.75" customHeight="1">
      <c r="B750" s="421"/>
      <c r="C750" s="421"/>
      <c r="E750" s="421"/>
      <c r="F750" s="422"/>
      <c r="G750" s="422"/>
      <c r="H750" s="422"/>
    </row>
    <row r="751" ht="15.75" customHeight="1">
      <c r="B751" s="421"/>
      <c r="C751" s="421"/>
      <c r="E751" s="421"/>
      <c r="F751" s="422"/>
      <c r="G751" s="422"/>
      <c r="H751" s="422"/>
    </row>
    <row r="752" ht="15.75" customHeight="1">
      <c r="B752" s="421"/>
      <c r="C752" s="421"/>
      <c r="E752" s="421"/>
      <c r="F752" s="422"/>
      <c r="G752" s="422"/>
      <c r="H752" s="422"/>
    </row>
    <row r="753" ht="15.75" customHeight="1">
      <c r="B753" s="421"/>
      <c r="C753" s="421"/>
      <c r="E753" s="421"/>
      <c r="F753" s="422"/>
      <c r="G753" s="422"/>
      <c r="H753" s="422"/>
    </row>
    <row r="754" ht="15.75" customHeight="1">
      <c r="B754" s="421"/>
      <c r="C754" s="421"/>
      <c r="E754" s="421"/>
      <c r="F754" s="422"/>
      <c r="G754" s="422"/>
      <c r="H754" s="422"/>
    </row>
    <row r="755" ht="15.75" customHeight="1">
      <c r="B755" s="421"/>
      <c r="C755" s="421"/>
      <c r="E755" s="421"/>
      <c r="F755" s="422"/>
      <c r="G755" s="422"/>
      <c r="H755" s="422"/>
    </row>
    <row r="756" ht="15.75" customHeight="1">
      <c r="B756" s="421"/>
      <c r="C756" s="421"/>
      <c r="E756" s="421"/>
      <c r="F756" s="422"/>
      <c r="G756" s="422"/>
      <c r="H756" s="422"/>
    </row>
    <row r="757" ht="15.75" customHeight="1">
      <c r="B757" s="421"/>
      <c r="C757" s="421"/>
      <c r="E757" s="421"/>
      <c r="F757" s="422"/>
      <c r="G757" s="422"/>
      <c r="H757" s="422"/>
    </row>
    <row r="758" ht="15.75" customHeight="1">
      <c r="B758" s="421"/>
      <c r="C758" s="421"/>
      <c r="E758" s="421"/>
      <c r="F758" s="422"/>
      <c r="G758" s="422"/>
      <c r="H758" s="422"/>
    </row>
    <row r="759" ht="15.75" customHeight="1">
      <c r="B759" s="421"/>
      <c r="C759" s="421"/>
      <c r="E759" s="421"/>
      <c r="F759" s="422"/>
      <c r="G759" s="422"/>
      <c r="H759" s="422"/>
    </row>
    <row r="760" ht="15.75" customHeight="1">
      <c r="B760" s="421"/>
      <c r="C760" s="421"/>
      <c r="E760" s="421"/>
      <c r="F760" s="422"/>
      <c r="G760" s="422"/>
      <c r="H760" s="422"/>
    </row>
    <row r="761" ht="15.75" customHeight="1">
      <c r="B761" s="421"/>
      <c r="C761" s="421"/>
      <c r="E761" s="421"/>
      <c r="F761" s="422"/>
      <c r="G761" s="422"/>
      <c r="H761" s="422"/>
    </row>
    <row r="762" ht="15.75" customHeight="1">
      <c r="B762" s="421"/>
      <c r="C762" s="421"/>
      <c r="E762" s="421"/>
      <c r="F762" s="422"/>
      <c r="G762" s="422"/>
      <c r="H762" s="422"/>
    </row>
    <row r="763" ht="15.75" customHeight="1">
      <c r="B763" s="421"/>
      <c r="C763" s="421"/>
      <c r="E763" s="421"/>
      <c r="F763" s="422"/>
      <c r="G763" s="422"/>
      <c r="H763" s="422"/>
    </row>
    <row r="764" ht="15.75" customHeight="1">
      <c r="B764" s="421"/>
      <c r="C764" s="421"/>
      <c r="E764" s="421"/>
      <c r="F764" s="422"/>
      <c r="G764" s="422"/>
      <c r="H764" s="422"/>
    </row>
    <row r="765" ht="15.75" customHeight="1">
      <c r="B765" s="421"/>
      <c r="C765" s="421"/>
      <c r="E765" s="421"/>
      <c r="F765" s="422"/>
      <c r="G765" s="422"/>
      <c r="H765" s="422"/>
    </row>
    <row r="766" ht="15.75" customHeight="1">
      <c r="B766" s="421"/>
      <c r="C766" s="421"/>
      <c r="E766" s="421"/>
      <c r="F766" s="422"/>
      <c r="G766" s="422"/>
      <c r="H766" s="422"/>
    </row>
    <row r="767" ht="15.75" customHeight="1">
      <c r="B767" s="421"/>
      <c r="C767" s="421"/>
      <c r="E767" s="421"/>
      <c r="F767" s="422"/>
      <c r="G767" s="422"/>
      <c r="H767" s="422"/>
    </row>
    <row r="768" ht="15.75" customHeight="1">
      <c r="B768" s="421"/>
      <c r="C768" s="421"/>
      <c r="E768" s="421"/>
      <c r="F768" s="422"/>
      <c r="G768" s="422"/>
      <c r="H768" s="422"/>
    </row>
    <row r="769" ht="15.75" customHeight="1">
      <c r="B769" s="421"/>
      <c r="C769" s="421"/>
      <c r="E769" s="421"/>
      <c r="F769" s="422"/>
      <c r="G769" s="422"/>
      <c r="H769" s="422"/>
    </row>
    <row r="770" ht="15.75" customHeight="1">
      <c r="B770" s="421"/>
      <c r="C770" s="421"/>
      <c r="E770" s="421"/>
      <c r="F770" s="422"/>
      <c r="G770" s="422"/>
      <c r="H770" s="422"/>
    </row>
    <row r="771" ht="15.75" customHeight="1">
      <c r="B771" s="421"/>
      <c r="C771" s="421"/>
      <c r="E771" s="421"/>
      <c r="F771" s="422"/>
      <c r="G771" s="422"/>
      <c r="H771" s="422"/>
    </row>
    <row r="772" ht="15.75" customHeight="1">
      <c r="B772" s="421"/>
      <c r="C772" s="421"/>
      <c r="E772" s="421"/>
      <c r="F772" s="422"/>
      <c r="G772" s="422"/>
      <c r="H772" s="422"/>
    </row>
    <row r="773" ht="15.75" customHeight="1">
      <c r="B773" s="421"/>
      <c r="C773" s="421"/>
      <c r="E773" s="421"/>
      <c r="F773" s="422"/>
      <c r="G773" s="422"/>
      <c r="H773" s="422"/>
    </row>
    <row r="774" ht="15.75" customHeight="1">
      <c r="B774" s="421"/>
      <c r="C774" s="421"/>
      <c r="E774" s="421"/>
      <c r="F774" s="422"/>
      <c r="G774" s="422"/>
      <c r="H774" s="422"/>
    </row>
    <row r="775" ht="15.75" customHeight="1">
      <c r="B775" s="421"/>
      <c r="C775" s="421"/>
      <c r="E775" s="421"/>
      <c r="F775" s="422"/>
      <c r="G775" s="422"/>
      <c r="H775" s="422"/>
    </row>
    <row r="776" ht="15.75" customHeight="1">
      <c r="B776" s="421"/>
      <c r="C776" s="421"/>
      <c r="E776" s="421"/>
      <c r="F776" s="422"/>
      <c r="G776" s="422"/>
      <c r="H776" s="422"/>
    </row>
    <row r="777" ht="15.75" customHeight="1">
      <c r="B777" s="421"/>
      <c r="C777" s="421"/>
      <c r="E777" s="421"/>
      <c r="F777" s="422"/>
      <c r="G777" s="422"/>
      <c r="H777" s="422"/>
    </row>
    <row r="778" ht="15.75" customHeight="1">
      <c r="B778" s="421"/>
      <c r="C778" s="421"/>
      <c r="E778" s="421"/>
      <c r="F778" s="422"/>
      <c r="G778" s="422"/>
      <c r="H778" s="422"/>
    </row>
    <row r="779" ht="15.75" customHeight="1">
      <c r="B779" s="421"/>
      <c r="C779" s="421"/>
      <c r="E779" s="421"/>
      <c r="F779" s="422"/>
      <c r="G779" s="422"/>
      <c r="H779" s="422"/>
    </row>
    <row r="780" ht="15.75" customHeight="1">
      <c r="B780" s="421"/>
      <c r="C780" s="421"/>
      <c r="E780" s="421"/>
      <c r="F780" s="422"/>
      <c r="G780" s="422"/>
      <c r="H780" s="422"/>
    </row>
    <row r="781" ht="15.75" customHeight="1">
      <c r="B781" s="421"/>
      <c r="C781" s="421"/>
      <c r="E781" s="421"/>
      <c r="F781" s="422"/>
      <c r="G781" s="422"/>
      <c r="H781" s="422"/>
    </row>
    <row r="782" ht="15.75" customHeight="1">
      <c r="B782" s="421"/>
      <c r="C782" s="421"/>
      <c r="E782" s="421"/>
      <c r="F782" s="422"/>
      <c r="G782" s="422"/>
      <c r="H782" s="422"/>
    </row>
    <row r="783" ht="15.75" customHeight="1">
      <c r="B783" s="421"/>
      <c r="C783" s="421"/>
      <c r="E783" s="421"/>
      <c r="F783" s="422"/>
      <c r="G783" s="422"/>
      <c r="H783" s="422"/>
    </row>
    <row r="784" ht="15.75" customHeight="1">
      <c r="B784" s="421"/>
      <c r="C784" s="421"/>
      <c r="E784" s="421"/>
      <c r="F784" s="422"/>
      <c r="G784" s="422"/>
      <c r="H784" s="422"/>
    </row>
    <row r="785" ht="15.75" customHeight="1">
      <c r="B785" s="421"/>
      <c r="C785" s="421"/>
      <c r="E785" s="421"/>
      <c r="F785" s="422"/>
      <c r="G785" s="422"/>
      <c r="H785" s="422"/>
    </row>
    <row r="786" ht="15.75" customHeight="1">
      <c r="B786" s="421"/>
      <c r="C786" s="421"/>
      <c r="E786" s="421"/>
      <c r="F786" s="422"/>
      <c r="G786" s="422"/>
      <c r="H786" s="422"/>
    </row>
    <row r="787" ht="15.75" customHeight="1">
      <c r="B787" s="421"/>
      <c r="C787" s="421"/>
      <c r="E787" s="421"/>
      <c r="F787" s="422"/>
      <c r="G787" s="422"/>
      <c r="H787" s="422"/>
    </row>
    <row r="788" ht="15.75" customHeight="1">
      <c r="B788" s="421"/>
      <c r="C788" s="421"/>
      <c r="E788" s="421"/>
      <c r="F788" s="422"/>
      <c r="G788" s="422"/>
      <c r="H788" s="422"/>
    </row>
    <row r="789" ht="15.75" customHeight="1">
      <c r="B789" s="421"/>
      <c r="C789" s="421"/>
      <c r="E789" s="421"/>
      <c r="F789" s="422"/>
      <c r="G789" s="422"/>
      <c r="H789" s="422"/>
    </row>
    <row r="790" ht="15.75" customHeight="1">
      <c r="B790" s="421"/>
      <c r="C790" s="421"/>
      <c r="E790" s="421"/>
      <c r="F790" s="422"/>
      <c r="G790" s="422"/>
      <c r="H790" s="422"/>
    </row>
    <row r="791" ht="15.75" customHeight="1">
      <c r="B791" s="421"/>
      <c r="C791" s="421"/>
      <c r="E791" s="421"/>
      <c r="F791" s="422"/>
      <c r="G791" s="422"/>
      <c r="H791" s="422"/>
    </row>
    <row r="792" ht="15.75" customHeight="1">
      <c r="B792" s="421"/>
      <c r="C792" s="421"/>
      <c r="E792" s="421"/>
      <c r="F792" s="422"/>
      <c r="G792" s="422"/>
      <c r="H792" s="422"/>
    </row>
    <row r="793" ht="15.75" customHeight="1">
      <c r="B793" s="421"/>
      <c r="C793" s="421"/>
      <c r="E793" s="421"/>
      <c r="F793" s="422"/>
      <c r="G793" s="422"/>
      <c r="H793" s="422"/>
    </row>
    <row r="794" ht="15.75" customHeight="1">
      <c r="B794" s="421"/>
      <c r="C794" s="421"/>
      <c r="E794" s="421"/>
      <c r="F794" s="422"/>
      <c r="G794" s="422"/>
      <c r="H794" s="422"/>
    </row>
    <row r="795" ht="15.75" customHeight="1">
      <c r="B795" s="421"/>
      <c r="C795" s="421"/>
      <c r="E795" s="421"/>
      <c r="F795" s="422"/>
      <c r="G795" s="422"/>
      <c r="H795" s="422"/>
    </row>
    <row r="796" ht="15.75" customHeight="1">
      <c r="B796" s="421"/>
      <c r="C796" s="421"/>
      <c r="E796" s="421"/>
      <c r="F796" s="422"/>
      <c r="G796" s="422"/>
      <c r="H796" s="422"/>
    </row>
    <row r="797" ht="15.75" customHeight="1">
      <c r="B797" s="421"/>
      <c r="C797" s="421"/>
      <c r="E797" s="421"/>
      <c r="F797" s="422"/>
      <c r="G797" s="422"/>
      <c r="H797" s="422"/>
    </row>
    <row r="798" ht="15.75" customHeight="1">
      <c r="B798" s="421"/>
      <c r="C798" s="421"/>
      <c r="E798" s="421"/>
      <c r="F798" s="422"/>
      <c r="G798" s="422"/>
      <c r="H798" s="422"/>
    </row>
    <row r="799" ht="15.75" customHeight="1">
      <c r="B799" s="421"/>
      <c r="C799" s="421"/>
      <c r="E799" s="421"/>
      <c r="F799" s="422"/>
      <c r="G799" s="422"/>
      <c r="H799" s="422"/>
    </row>
    <row r="800" ht="15.75" customHeight="1">
      <c r="B800" s="421"/>
      <c r="C800" s="421"/>
      <c r="E800" s="421"/>
      <c r="F800" s="422"/>
      <c r="G800" s="422"/>
      <c r="H800" s="422"/>
    </row>
    <row r="801" ht="15.75" customHeight="1">
      <c r="B801" s="421"/>
      <c r="C801" s="421"/>
      <c r="E801" s="421"/>
      <c r="F801" s="422"/>
      <c r="G801" s="422"/>
      <c r="H801" s="422"/>
    </row>
    <row r="802" ht="15.75" customHeight="1">
      <c r="B802" s="421"/>
      <c r="C802" s="421"/>
      <c r="E802" s="421"/>
      <c r="F802" s="422"/>
      <c r="G802" s="422"/>
      <c r="H802" s="422"/>
    </row>
    <row r="803" ht="15.75" customHeight="1">
      <c r="B803" s="421"/>
      <c r="C803" s="421"/>
      <c r="E803" s="421"/>
      <c r="F803" s="422"/>
      <c r="G803" s="422"/>
      <c r="H803" s="422"/>
    </row>
    <row r="804" ht="15.75" customHeight="1">
      <c r="B804" s="421"/>
      <c r="C804" s="421"/>
      <c r="E804" s="421"/>
      <c r="F804" s="422"/>
      <c r="G804" s="422"/>
      <c r="H804" s="422"/>
    </row>
    <row r="805" ht="15.75" customHeight="1">
      <c r="B805" s="421"/>
      <c r="C805" s="421"/>
      <c r="E805" s="421"/>
      <c r="F805" s="422"/>
      <c r="G805" s="422"/>
      <c r="H805" s="422"/>
    </row>
    <row r="806" ht="15.75" customHeight="1">
      <c r="B806" s="421"/>
      <c r="C806" s="421"/>
      <c r="E806" s="421"/>
      <c r="F806" s="422"/>
      <c r="G806" s="422"/>
      <c r="H806" s="422"/>
    </row>
    <row r="807" ht="15.75" customHeight="1">
      <c r="B807" s="421"/>
      <c r="C807" s="421"/>
      <c r="E807" s="421"/>
      <c r="F807" s="422"/>
      <c r="G807" s="422"/>
      <c r="H807" s="422"/>
    </row>
    <row r="808" ht="15.75" customHeight="1">
      <c r="B808" s="421"/>
      <c r="C808" s="421"/>
      <c r="E808" s="421"/>
      <c r="F808" s="422"/>
      <c r="G808" s="422"/>
      <c r="H808" s="422"/>
    </row>
    <row r="809" ht="15.75" customHeight="1">
      <c r="B809" s="421"/>
      <c r="C809" s="421"/>
      <c r="E809" s="421"/>
      <c r="F809" s="422"/>
      <c r="G809" s="422"/>
      <c r="H809" s="422"/>
    </row>
    <row r="810" ht="15.75" customHeight="1">
      <c r="B810" s="421"/>
      <c r="C810" s="421"/>
      <c r="E810" s="421"/>
      <c r="F810" s="422"/>
      <c r="G810" s="422"/>
      <c r="H810" s="422"/>
    </row>
    <row r="811" ht="15.75" customHeight="1">
      <c r="B811" s="421"/>
      <c r="C811" s="421"/>
      <c r="E811" s="421"/>
      <c r="F811" s="422"/>
      <c r="G811" s="422"/>
      <c r="H811" s="422"/>
    </row>
    <row r="812" ht="15.75" customHeight="1">
      <c r="B812" s="421"/>
      <c r="C812" s="421"/>
      <c r="E812" s="421"/>
      <c r="F812" s="422"/>
      <c r="G812" s="422"/>
      <c r="H812" s="422"/>
    </row>
    <row r="813" ht="15.75" customHeight="1">
      <c r="B813" s="421"/>
      <c r="C813" s="421"/>
      <c r="E813" s="421"/>
      <c r="F813" s="422"/>
      <c r="G813" s="422"/>
      <c r="H813" s="422"/>
    </row>
    <row r="814" ht="15.75" customHeight="1">
      <c r="B814" s="421"/>
      <c r="C814" s="421"/>
      <c r="E814" s="421"/>
      <c r="F814" s="422"/>
      <c r="G814" s="422"/>
      <c r="H814" s="422"/>
    </row>
    <row r="815" ht="15.75" customHeight="1">
      <c r="B815" s="421"/>
      <c r="C815" s="421"/>
      <c r="E815" s="421"/>
      <c r="F815" s="422"/>
      <c r="G815" s="422"/>
      <c r="H815" s="422"/>
    </row>
    <row r="816" ht="15.75" customHeight="1">
      <c r="B816" s="421"/>
      <c r="C816" s="421"/>
      <c r="E816" s="421"/>
      <c r="F816" s="422"/>
      <c r="G816" s="422"/>
      <c r="H816" s="422"/>
    </row>
    <row r="817" ht="15.75" customHeight="1">
      <c r="B817" s="421"/>
      <c r="C817" s="421"/>
      <c r="E817" s="421"/>
      <c r="F817" s="422"/>
      <c r="G817" s="422"/>
      <c r="H817" s="422"/>
    </row>
    <row r="818" ht="15.75" customHeight="1">
      <c r="B818" s="421"/>
      <c r="C818" s="421"/>
      <c r="E818" s="421"/>
      <c r="F818" s="422"/>
      <c r="G818" s="422"/>
      <c r="H818" s="422"/>
    </row>
    <row r="819" ht="15.75" customHeight="1">
      <c r="B819" s="421"/>
      <c r="C819" s="421"/>
      <c r="E819" s="421"/>
      <c r="F819" s="422"/>
      <c r="G819" s="422"/>
      <c r="H819" s="422"/>
    </row>
    <row r="820" ht="15.75" customHeight="1">
      <c r="B820" s="421"/>
      <c r="C820" s="421"/>
      <c r="E820" s="421"/>
      <c r="F820" s="422"/>
      <c r="G820" s="422"/>
      <c r="H820" s="422"/>
    </row>
    <row r="821" ht="15.75" customHeight="1">
      <c r="B821" s="421"/>
      <c r="C821" s="421"/>
      <c r="E821" s="421"/>
      <c r="F821" s="422"/>
      <c r="G821" s="422"/>
      <c r="H821" s="422"/>
    </row>
    <row r="822" ht="15.75" customHeight="1">
      <c r="B822" s="421"/>
      <c r="C822" s="421"/>
      <c r="E822" s="421"/>
      <c r="F822" s="422"/>
      <c r="G822" s="422"/>
      <c r="H822" s="422"/>
    </row>
    <row r="823" ht="15.75" customHeight="1">
      <c r="B823" s="421"/>
      <c r="C823" s="421"/>
      <c r="E823" s="421"/>
      <c r="F823" s="422"/>
      <c r="G823" s="422"/>
      <c r="H823" s="422"/>
    </row>
    <row r="824" ht="15.75" customHeight="1">
      <c r="B824" s="421"/>
      <c r="C824" s="421"/>
      <c r="E824" s="421"/>
      <c r="F824" s="422"/>
      <c r="G824" s="422"/>
      <c r="H824" s="422"/>
    </row>
    <row r="825" ht="15.75" customHeight="1">
      <c r="B825" s="421"/>
      <c r="C825" s="421"/>
      <c r="E825" s="421"/>
      <c r="F825" s="422"/>
      <c r="G825" s="422"/>
      <c r="H825" s="422"/>
    </row>
    <row r="826" ht="15.75" customHeight="1">
      <c r="B826" s="421"/>
      <c r="C826" s="421"/>
      <c r="E826" s="421"/>
      <c r="F826" s="422"/>
      <c r="G826" s="422"/>
      <c r="H826" s="422"/>
    </row>
    <row r="827" ht="15.75" customHeight="1">
      <c r="B827" s="421"/>
      <c r="C827" s="421"/>
      <c r="E827" s="421"/>
      <c r="F827" s="422"/>
      <c r="G827" s="422"/>
      <c r="H827" s="422"/>
    </row>
    <row r="828" ht="15.75" customHeight="1">
      <c r="B828" s="421"/>
      <c r="C828" s="421"/>
      <c r="E828" s="421"/>
      <c r="F828" s="422"/>
      <c r="G828" s="422"/>
      <c r="H828" s="422"/>
    </row>
    <row r="829" ht="15.75" customHeight="1">
      <c r="B829" s="421"/>
      <c r="C829" s="421"/>
      <c r="E829" s="421"/>
      <c r="F829" s="422"/>
      <c r="G829" s="422"/>
      <c r="H829" s="422"/>
    </row>
    <row r="830" ht="15.75" customHeight="1">
      <c r="B830" s="421"/>
      <c r="C830" s="421"/>
      <c r="E830" s="421"/>
      <c r="F830" s="422"/>
      <c r="G830" s="422"/>
      <c r="H830" s="422"/>
    </row>
    <row r="831" ht="15.75" customHeight="1">
      <c r="B831" s="421"/>
      <c r="C831" s="421"/>
      <c r="E831" s="421"/>
      <c r="F831" s="422"/>
      <c r="G831" s="422"/>
      <c r="H831" s="422"/>
    </row>
    <row r="832" ht="15.75" customHeight="1">
      <c r="B832" s="421"/>
      <c r="C832" s="421"/>
      <c r="E832" s="421"/>
      <c r="F832" s="422"/>
      <c r="G832" s="422"/>
      <c r="H832" s="422"/>
    </row>
    <row r="833" ht="15.75" customHeight="1">
      <c r="B833" s="421"/>
      <c r="C833" s="421"/>
      <c r="E833" s="421"/>
      <c r="F833" s="422"/>
      <c r="G833" s="422"/>
      <c r="H833" s="422"/>
    </row>
    <row r="834" ht="15.75" customHeight="1">
      <c r="B834" s="421"/>
      <c r="C834" s="421"/>
      <c r="E834" s="421"/>
      <c r="F834" s="422"/>
      <c r="G834" s="422"/>
      <c r="H834" s="422"/>
    </row>
    <row r="835" ht="15.75" customHeight="1">
      <c r="B835" s="421"/>
      <c r="C835" s="421"/>
      <c r="E835" s="421"/>
      <c r="F835" s="422"/>
      <c r="G835" s="422"/>
      <c r="H835" s="422"/>
    </row>
    <row r="836" ht="15.75" customHeight="1">
      <c r="B836" s="421"/>
      <c r="C836" s="421"/>
      <c r="E836" s="421"/>
      <c r="F836" s="422"/>
      <c r="G836" s="422"/>
      <c r="H836" s="422"/>
    </row>
    <row r="837" ht="15.75" customHeight="1">
      <c r="B837" s="421"/>
      <c r="C837" s="421"/>
      <c r="E837" s="421"/>
      <c r="F837" s="422"/>
      <c r="G837" s="422"/>
      <c r="H837" s="422"/>
    </row>
    <row r="838" ht="15.75" customHeight="1">
      <c r="B838" s="421"/>
      <c r="C838" s="421"/>
      <c r="E838" s="421"/>
      <c r="F838" s="422"/>
      <c r="G838" s="422"/>
      <c r="H838" s="422"/>
    </row>
    <row r="839" ht="15.75" customHeight="1">
      <c r="B839" s="421"/>
      <c r="C839" s="421"/>
      <c r="E839" s="421"/>
      <c r="F839" s="422"/>
      <c r="G839" s="422"/>
      <c r="H839" s="422"/>
    </row>
    <row r="840" ht="15.75" customHeight="1">
      <c r="B840" s="421"/>
      <c r="C840" s="421"/>
      <c r="E840" s="421"/>
      <c r="F840" s="422"/>
      <c r="G840" s="422"/>
      <c r="H840" s="422"/>
    </row>
    <row r="841" ht="15.75" customHeight="1">
      <c r="B841" s="421"/>
      <c r="C841" s="421"/>
      <c r="E841" s="421"/>
      <c r="F841" s="422"/>
      <c r="G841" s="422"/>
      <c r="H841" s="422"/>
    </row>
    <row r="842" ht="15.75" customHeight="1">
      <c r="B842" s="421"/>
      <c r="C842" s="421"/>
      <c r="E842" s="421"/>
      <c r="F842" s="422"/>
      <c r="G842" s="422"/>
      <c r="H842" s="422"/>
    </row>
    <row r="843" ht="15.75" customHeight="1">
      <c r="B843" s="421"/>
      <c r="C843" s="421"/>
      <c r="E843" s="421"/>
      <c r="F843" s="422"/>
      <c r="G843" s="422"/>
      <c r="H843" s="422"/>
    </row>
    <row r="844" ht="15.75" customHeight="1">
      <c r="B844" s="421"/>
      <c r="C844" s="421"/>
      <c r="E844" s="421"/>
      <c r="F844" s="422"/>
      <c r="G844" s="422"/>
      <c r="H844" s="422"/>
    </row>
    <row r="845" ht="15.75" customHeight="1">
      <c r="B845" s="421"/>
      <c r="C845" s="421"/>
      <c r="E845" s="421"/>
      <c r="F845" s="422"/>
      <c r="G845" s="422"/>
      <c r="H845" s="422"/>
    </row>
    <row r="846" ht="15.75" customHeight="1">
      <c r="B846" s="421"/>
      <c r="C846" s="421"/>
      <c r="E846" s="421"/>
      <c r="F846" s="422"/>
      <c r="G846" s="422"/>
      <c r="H846" s="422"/>
    </row>
    <row r="847" ht="15.75" customHeight="1">
      <c r="B847" s="421"/>
      <c r="C847" s="421"/>
      <c r="E847" s="421"/>
      <c r="F847" s="422"/>
      <c r="G847" s="422"/>
      <c r="H847" s="422"/>
    </row>
    <row r="848" ht="15.75" customHeight="1">
      <c r="B848" s="421"/>
      <c r="C848" s="421"/>
      <c r="E848" s="421"/>
      <c r="F848" s="422"/>
      <c r="G848" s="422"/>
      <c r="H848" s="422"/>
    </row>
    <row r="849" ht="15.75" customHeight="1">
      <c r="B849" s="421"/>
      <c r="C849" s="421"/>
      <c r="E849" s="421"/>
      <c r="F849" s="422"/>
      <c r="G849" s="422"/>
      <c r="H849" s="422"/>
    </row>
    <row r="850" ht="15.75" customHeight="1">
      <c r="B850" s="421"/>
      <c r="C850" s="421"/>
      <c r="E850" s="421"/>
      <c r="F850" s="422"/>
      <c r="G850" s="422"/>
      <c r="H850" s="422"/>
    </row>
    <row r="851" ht="15.75" customHeight="1">
      <c r="B851" s="421"/>
      <c r="C851" s="421"/>
      <c r="E851" s="421"/>
      <c r="F851" s="422"/>
      <c r="G851" s="422"/>
      <c r="H851" s="422"/>
    </row>
    <row r="852" ht="15.75" customHeight="1">
      <c r="B852" s="421"/>
      <c r="C852" s="421"/>
      <c r="E852" s="421"/>
      <c r="F852" s="422"/>
      <c r="G852" s="422"/>
      <c r="H852" s="422"/>
    </row>
    <row r="853" ht="15.75" customHeight="1">
      <c r="B853" s="421"/>
      <c r="C853" s="421"/>
      <c r="E853" s="421"/>
      <c r="F853" s="422"/>
      <c r="G853" s="422"/>
      <c r="H853" s="422"/>
    </row>
    <row r="854" ht="15.75" customHeight="1">
      <c r="B854" s="421"/>
      <c r="C854" s="421"/>
      <c r="E854" s="421"/>
      <c r="F854" s="422"/>
      <c r="G854" s="422"/>
      <c r="H854" s="422"/>
    </row>
    <row r="855" ht="15.75" customHeight="1">
      <c r="B855" s="421"/>
      <c r="C855" s="421"/>
      <c r="E855" s="421"/>
      <c r="F855" s="422"/>
      <c r="G855" s="422"/>
      <c r="H855" s="422"/>
    </row>
    <row r="856" ht="15.75" customHeight="1">
      <c r="B856" s="421"/>
      <c r="C856" s="421"/>
      <c r="E856" s="421"/>
      <c r="F856" s="422"/>
      <c r="G856" s="422"/>
      <c r="H856" s="422"/>
    </row>
    <row r="857" ht="15.75" customHeight="1">
      <c r="B857" s="421"/>
      <c r="C857" s="421"/>
      <c r="E857" s="421"/>
      <c r="F857" s="422"/>
      <c r="G857" s="422"/>
      <c r="H857" s="422"/>
    </row>
    <row r="858" ht="15.75" customHeight="1">
      <c r="B858" s="421"/>
      <c r="C858" s="421"/>
      <c r="E858" s="421"/>
      <c r="F858" s="422"/>
      <c r="G858" s="422"/>
      <c r="H858" s="422"/>
    </row>
    <row r="859" ht="15.75" customHeight="1">
      <c r="B859" s="421"/>
      <c r="C859" s="421"/>
      <c r="E859" s="421"/>
      <c r="F859" s="422"/>
      <c r="G859" s="422"/>
      <c r="H859" s="422"/>
    </row>
    <row r="860" ht="15.75" customHeight="1">
      <c r="B860" s="421"/>
      <c r="C860" s="421"/>
      <c r="E860" s="421"/>
      <c r="F860" s="422"/>
      <c r="G860" s="422"/>
      <c r="H860" s="422"/>
    </row>
    <row r="861" ht="15.75" customHeight="1">
      <c r="B861" s="421"/>
      <c r="C861" s="421"/>
      <c r="E861" s="421"/>
      <c r="F861" s="422"/>
      <c r="G861" s="422"/>
      <c r="H861" s="422"/>
    </row>
    <row r="862" ht="15.75" customHeight="1">
      <c r="B862" s="421"/>
      <c r="C862" s="421"/>
      <c r="E862" s="421"/>
      <c r="F862" s="422"/>
      <c r="G862" s="422"/>
      <c r="H862" s="422"/>
    </row>
    <row r="863" ht="15.75" customHeight="1">
      <c r="B863" s="421"/>
      <c r="C863" s="421"/>
      <c r="E863" s="421"/>
      <c r="F863" s="422"/>
      <c r="G863" s="422"/>
      <c r="H863" s="422"/>
    </row>
    <row r="864" ht="15.75" customHeight="1">
      <c r="B864" s="421"/>
      <c r="C864" s="421"/>
      <c r="E864" s="421"/>
      <c r="F864" s="422"/>
      <c r="G864" s="422"/>
      <c r="H864" s="422"/>
    </row>
    <row r="865" ht="15.75" customHeight="1">
      <c r="B865" s="421"/>
      <c r="C865" s="421"/>
      <c r="E865" s="421"/>
      <c r="F865" s="422"/>
      <c r="G865" s="422"/>
      <c r="H865" s="422"/>
    </row>
    <row r="866" ht="15.75" customHeight="1">
      <c r="B866" s="421"/>
      <c r="C866" s="421"/>
      <c r="E866" s="421"/>
      <c r="F866" s="422"/>
      <c r="G866" s="422"/>
      <c r="H866" s="422"/>
    </row>
    <row r="867" ht="15.75" customHeight="1">
      <c r="B867" s="421"/>
      <c r="C867" s="421"/>
      <c r="E867" s="421"/>
      <c r="F867" s="422"/>
      <c r="G867" s="422"/>
      <c r="H867" s="422"/>
    </row>
    <row r="868" ht="15.75" customHeight="1">
      <c r="B868" s="421"/>
      <c r="C868" s="421"/>
      <c r="E868" s="421"/>
      <c r="F868" s="422"/>
      <c r="G868" s="422"/>
      <c r="H868" s="422"/>
    </row>
    <row r="869" ht="15.75" customHeight="1">
      <c r="B869" s="421"/>
      <c r="C869" s="421"/>
      <c r="E869" s="421"/>
      <c r="F869" s="422"/>
      <c r="G869" s="422"/>
      <c r="H869" s="422"/>
    </row>
    <row r="870" ht="15.75" customHeight="1">
      <c r="B870" s="421"/>
      <c r="C870" s="421"/>
      <c r="E870" s="421"/>
      <c r="F870" s="422"/>
      <c r="G870" s="422"/>
      <c r="H870" s="422"/>
    </row>
    <row r="871" ht="15.75" customHeight="1">
      <c r="B871" s="421"/>
      <c r="C871" s="421"/>
      <c r="E871" s="421"/>
      <c r="F871" s="422"/>
      <c r="G871" s="422"/>
      <c r="H871" s="422"/>
    </row>
    <row r="872" ht="15.75" customHeight="1">
      <c r="B872" s="421"/>
      <c r="C872" s="421"/>
      <c r="E872" s="421"/>
      <c r="F872" s="422"/>
      <c r="G872" s="422"/>
      <c r="H872" s="422"/>
    </row>
    <row r="873" ht="15.75" customHeight="1">
      <c r="B873" s="421"/>
      <c r="C873" s="421"/>
      <c r="E873" s="421"/>
      <c r="F873" s="422"/>
      <c r="G873" s="422"/>
      <c r="H873" s="422"/>
    </row>
    <row r="874" ht="15.75" customHeight="1">
      <c r="B874" s="421"/>
      <c r="C874" s="421"/>
      <c r="E874" s="421"/>
      <c r="F874" s="422"/>
      <c r="G874" s="422"/>
      <c r="H874" s="422"/>
    </row>
    <row r="875" ht="15.75" customHeight="1">
      <c r="B875" s="421"/>
      <c r="C875" s="421"/>
      <c r="E875" s="421"/>
      <c r="F875" s="422"/>
      <c r="G875" s="422"/>
      <c r="H875" s="422"/>
    </row>
    <row r="876" ht="15.75" customHeight="1">
      <c r="B876" s="421"/>
      <c r="C876" s="421"/>
      <c r="E876" s="421"/>
      <c r="F876" s="422"/>
      <c r="G876" s="422"/>
      <c r="H876" s="422"/>
    </row>
    <row r="877" ht="15.75" customHeight="1">
      <c r="B877" s="421"/>
      <c r="C877" s="421"/>
      <c r="E877" s="421"/>
      <c r="F877" s="422"/>
      <c r="G877" s="422"/>
      <c r="H877" s="422"/>
    </row>
    <row r="878" ht="15.75" customHeight="1">
      <c r="B878" s="421"/>
      <c r="C878" s="421"/>
      <c r="E878" s="421"/>
      <c r="F878" s="422"/>
      <c r="G878" s="422"/>
      <c r="H878" s="422"/>
    </row>
    <row r="879" ht="15.75" customHeight="1">
      <c r="B879" s="421"/>
      <c r="C879" s="421"/>
      <c r="E879" s="421"/>
      <c r="F879" s="422"/>
      <c r="G879" s="422"/>
      <c r="H879" s="422"/>
    </row>
    <row r="880" ht="15.75" customHeight="1">
      <c r="B880" s="421"/>
      <c r="C880" s="421"/>
      <c r="E880" s="421"/>
      <c r="F880" s="422"/>
      <c r="G880" s="422"/>
      <c r="H880" s="422"/>
    </row>
    <row r="881" ht="15.75" customHeight="1">
      <c r="B881" s="421"/>
      <c r="C881" s="421"/>
      <c r="E881" s="421"/>
      <c r="F881" s="422"/>
      <c r="G881" s="422"/>
      <c r="H881" s="422"/>
    </row>
    <row r="882" ht="15.75" customHeight="1">
      <c r="B882" s="421"/>
      <c r="C882" s="421"/>
      <c r="E882" s="421"/>
      <c r="F882" s="422"/>
      <c r="G882" s="422"/>
      <c r="H882" s="422"/>
    </row>
    <row r="883" ht="15.75" customHeight="1">
      <c r="B883" s="421"/>
      <c r="C883" s="421"/>
      <c r="E883" s="421"/>
      <c r="F883" s="422"/>
      <c r="G883" s="422"/>
      <c r="H883" s="422"/>
    </row>
    <row r="884" ht="15.75" customHeight="1">
      <c r="B884" s="421"/>
      <c r="C884" s="421"/>
      <c r="E884" s="421"/>
      <c r="F884" s="422"/>
      <c r="G884" s="422"/>
      <c r="H884" s="422"/>
    </row>
    <row r="885" ht="15.75" customHeight="1">
      <c r="B885" s="421"/>
      <c r="C885" s="421"/>
      <c r="E885" s="421"/>
      <c r="F885" s="422"/>
      <c r="G885" s="422"/>
      <c r="H885" s="422"/>
    </row>
    <row r="886" ht="15.75" customHeight="1">
      <c r="B886" s="421"/>
      <c r="C886" s="421"/>
      <c r="E886" s="421"/>
      <c r="F886" s="422"/>
      <c r="G886" s="422"/>
      <c r="H886" s="422"/>
    </row>
    <row r="887" ht="15.75" customHeight="1">
      <c r="B887" s="421"/>
      <c r="C887" s="421"/>
      <c r="E887" s="421"/>
      <c r="F887" s="422"/>
      <c r="G887" s="422"/>
      <c r="H887" s="422"/>
    </row>
    <row r="888" ht="15.75" customHeight="1">
      <c r="B888" s="421"/>
      <c r="C888" s="421"/>
      <c r="E888" s="421"/>
      <c r="F888" s="422"/>
      <c r="G888" s="422"/>
      <c r="H888" s="422"/>
    </row>
    <row r="889" ht="15.75" customHeight="1">
      <c r="B889" s="421"/>
      <c r="C889" s="421"/>
      <c r="E889" s="421"/>
      <c r="F889" s="422"/>
      <c r="G889" s="422"/>
      <c r="H889" s="422"/>
    </row>
    <row r="890" ht="15.75" customHeight="1">
      <c r="B890" s="421"/>
      <c r="C890" s="421"/>
      <c r="E890" s="421"/>
      <c r="F890" s="422"/>
      <c r="G890" s="422"/>
      <c r="H890" s="422"/>
    </row>
    <row r="891" ht="15.75" customHeight="1">
      <c r="B891" s="421"/>
      <c r="C891" s="421"/>
      <c r="E891" s="421"/>
      <c r="F891" s="422"/>
      <c r="G891" s="422"/>
      <c r="H891" s="422"/>
    </row>
    <row r="892" ht="15.75" customHeight="1">
      <c r="B892" s="421"/>
      <c r="C892" s="421"/>
      <c r="E892" s="421"/>
      <c r="F892" s="422"/>
      <c r="G892" s="422"/>
      <c r="H892" s="422"/>
    </row>
    <row r="893" ht="15.75" customHeight="1">
      <c r="B893" s="421"/>
      <c r="C893" s="421"/>
      <c r="E893" s="421"/>
      <c r="F893" s="422"/>
      <c r="G893" s="422"/>
      <c r="H893" s="422"/>
    </row>
    <row r="894" ht="15.75" customHeight="1">
      <c r="B894" s="421"/>
      <c r="C894" s="421"/>
      <c r="E894" s="421"/>
      <c r="F894" s="422"/>
      <c r="G894" s="422"/>
      <c r="H894" s="422"/>
    </row>
    <row r="895" ht="15.75" customHeight="1">
      <c r="B895" s="421"/>
      <c r="C895" s="421"/>
      <c r="E895" s="421"/>
      <c r="F895" s="422"/>
      <c r="G895" s="422"/>
      <c r="H895" s="422"/>
    </row>
    <row r="896" ht="15.75" customHeight="1">
      <c r="B896" s="421"/>
      <c r="C896" s="421"/>
      <c r="E896" s="421"/>
      <c r="F896" s="422"/>
      <c r="G896" s="422"/>
      <c r="H896" s="422"/>
    </row>
    <row r="897" ht="15.75" customHeight="1">
      <c r="B897" s="421"/>
      <c r="C897" s="421"/>
      <c r="E897" s="421"/>
      <c r="F897" s="422"/>
      <c r="G897" s="422"/>
      <c r="H897" s="422"/>
    </row>
    <row r="898" ht="15.75" customHeight="1">
      <c r="B898" s="421"/>
      <c r="C898" s="421"/>
      <c r="E898" s="421"/>
      <c r="F898" s="422"/>
      <c r="G898" s="422"/>
      <c r="H898" s="422"/>
    </row>
    <row r="899" ht="15.75" customHeight="1">
      <c r="B899" s="421"/>
      <c r="C899" s="421"/>
      <c r="E899" s="421"/>
      <c r="F899" s="422"/>
      <c r="G899" s="422"/>
      <c r="H899" s="422"/>
    </row>
    <row r="900" ht="15.75" customHeight="1">
      <c r="B900" s="421"/>
      <c r="C900" s="421"/>
      <c r="E900" s="421"/>
      <c r="F900" s="422"/>
      <c r="G900" s="422"/>
      <c r="H900" s="422"/>
    </row>
    <row r="901" ht="15.75" customHeight="1">
      <c r="B901" s="421"/>
      <c r="C901" s="421"/>
      <c r="E901" s="421"/>
      <c r="F901" s="422"/>
      <c r="G901" s="422"/>
      <c r="H901" s="422"/>
    </row>
    <row r="902" ht="15.75" customHeight="1">
      <c r="B902" s="421"/>
      <c r="C902" s="421"/>
      <c r="E902" s="421"/>
      <c r="F902" s="422"/>
      <c r="G902" s="422"/>
      <c r="H902" s="422"/>
    </row>
    <row r="903" ht="15.75" customHeight="1">
      <c r="B903" s="421"/>
      <c r="C903" s="421"/>
      <c r="E903" s="421"/>
      <c r="F903" s="422"/>
      <c r="G903" s="422"/>
      <c r="H903" s="422"/>
    </row>
    <row r="904" ht="15.75" customHeight="1">
      <c r="B904" s="421"/>
      <c r="C904" s="421"/>
      <c r="E904" s="421"/>
      <c r="F904" s="422"/>
      <c r="G904" s="422"/>
      <c r="H904" s="422"/>
    </row>
    <row r="905" ht="15.75" customHeight="1">
      <c r="B905" s="421"/>
      <c r="C905" s="421"/>
      <c r="E905" s="421"/>
      <c r="F905" s="422"/>
      <c r="G905" s="422"/>
      <c r="H905" s="422"/>
    </row>
    <row r="906" ht="15.75" customHeight="1">
      <c r="B906" s="421"/>
      <c r="C906" s="421"/>
      <c r="E906" s="421"/>
      <c r="F906" s="422"/>
      <c r="G906" s="422"/>
      <c r="H906" s="422"/>
    </row>
    <row r="907" ht="15.75" customHeight="1">
      <c r="B907" s="421"/>
      <c r="C907" s="421"/>
      <c r="E907" s="421"/>
      <c r="F907" s="422"/>
      <c r="G907" s="422"/>
      <c r="H907" s="422"/>
    </row>
    <row r="908" ht="15.75" customHeight="1">
      <c r="B908" s="421"/>
      <c r="C908" s="421"/>
      <c r="E908" s="421"/>
      <c r="F908" s="422"/>
      <c r="G908" s="422"/>
      <c r="H908" s="422"/>
    </row>
    <row r="909" ht="15.75" customHeight="1">
      <c r="B909" s="421"/>
      <c r="C909" s="421"/>
      <c r="E909" s="421"/>
      <c r="F909" s="422"/>
      <c r="G909" s="422"/>
      <c r="H909" s="422"/>
    </row>
    <row r="910" ht="15.75" customHeight="1">
      <c r="B910" s="421"/>
      <c r="C910" s="421"/>
      <c r="E910" s="421"/>
      <c r="F910" s="422"/>
      <c r="G910" s="422"/>
      <c r="H910" s="422"/>
    </row>
    <row r="911" ht="15.75" customHeight="1">
      <c r="B911" s="421"/>
      <c r="C911" s="421"/>
      <c r="E911" s="421"/>
      <c r="F911" s="422"/>
      <c r="G911" s="422"/>
      <c r="H911" s="422"/>
    </row>
    <row r="912" ht="15.75" customHeight="1">
      <c r="B912" s="421"/>
      <c r="C912" s="421"/>
      <c r="E912" s="421"/>
      <c r="F912" s="422"/>
      <c r="G912" s="422"/>
      <c r="H912" s="422"/>
    </row>
    <row r="913" ht="15.75" customHeight="1">
      <c r="B913" s="421"/>
      <c r="C913" s="421"/>
      <c r="E913" s="421"/>
      <c r="F913" s="422"/>
      <c r="G913" s="422"/>
      <c r="H913" s="422"/>
    </row>
    <row r="914" ht="15.75" customHeight="1">
      <c r="B914" s="421"/>
      <c r="C914" s="421"/>
      <c r="E914" s="421"/>
      <c r="F914" s="422"/>
      <c r="G914" s="422"/>
      <c r="H914" s="422"/>
    </row>
    <row r="915" ht="15.75" customHeight="1">
      <c r="B915" s="421"/>
      <c r="C915" s="421"/>
      <c r="E915" s="421"/>
      <c r="F915" s="422"/>
      <c r="G915" s="422"/>
      <c r="H915" s="422"/>
    </row>
    <row r="916" ht="15.75" customHeight="1">
      <c r="B916" s="421"/>
      <c r="C916" s="421"/>
      <c r="E916" s="421"/>
      <c r="F916" s="422"/>
      <c r="G916" s="422"/>
      <c r="H916" s="422"/>
    </row>
    <row r="917" ht="15.75" customHeight="1">
      <c r="B917" s="421"/>
      <c r="C917" s="421"/>
      <c r="E917" s="421"/>
      <c r="F917" s="422"/>
      <c r="G917" s="422"/>
      <c r="H917" s="422"/>
    </row>
    <row r="918" ht="15.75" customHeight="1">
      <c r="B918" s="421"/>
      <c r="C918" s="421"/>
      <c r="E918" s="421"/>
      <c r="F918" s="422"/>
      <c r="G918" s="422"/>
      <c r="H918" s="422"/>
    </row>
    <row r="919" ht="15.75" customHeight="1">
      <c r="B919" s="421"/>
      <c r="C919" s="421"/>
      <c r="E919" s="421"/>
      <c r="F919" s="422"/>
      <c r="G919" s="422"/>
      <c r="H919" s="422"/>
    </row>
    <row r="920" ht="15.75" customHeight="1">
      <c r="B920" s="421"/>
      <c r="C920" s="421"/>
      <c r="E920" s="421"/>
      <c r="F920" s="422"/>
      <c r="G920" s="422"/>
      <c r="H920" s="422"/>
    </row>
    <row r="921" ht="15.75" customHeight="1">
      <c r="B921" s="421"/>
      <c r="C921" s="421"/>
      <c r="E921" s="421"/>
      <c r="F921" s="422"/>
      <c r="G921" s="422"/>
      <c r="H921" s="422"/>
    </row>
    <row r="922" ht="15.75" customHeight="1">
      <c r="B922" s="421"/>
      <c r="C922" s="421"/>
      <c r="E922" s="421"/>
      <c r="F922" s="422"/>
      <c r="G922" s="422"/>
      <c r="H922" s="422"/>
    </row>
    <row r="923" ht="15.75" customHeight="1">
      <c r="B923" s="421"/>
      <c r="C923" s="421"/>
      <c r="E923" s="421"/>
      <c r="F923" s="422"/>
      <c r="G923" s="422"/>
      <c r="H923" s="422"/>
    </row>
    <row r="924" ht="15.75" customHeight="1">
      <c r="B924" s="421"/>
      <c r="C924" s="421"/>
      <c r="E924" s="421"/>
      <c r="F924" s="422"/>
      <c r="G924" s="422"/>
      <c r="H924" s="422"/>
    </row>
    <row r="925" ht="15.75" customHeight="1">
      <c r="B925" s="421"/>
      <c r="C925" s="421"/>
      <c r="E925" s="421"/>
      <c r="F925" s="422"/>
      <c r="G925" s="422"/>
      <c r="H925" s="422"/>
    </row>
    <row r="926" ht="15.75" customHeight="1">
      <c r="B926" s="421"/>
      <c r="C926" s="421"/>
      <c r="E926" s="421"/>
      <c r="F926" s="422"/>
      <c r="G926" s="422"/>
      <c r="H926" s="422"/>
    </row>
    <row r="927" ht="15.75" customHeight="1">
      <c r="B927" s="421"/>
      <c r="C927" s="421"/>
      <c r="E927" s="421"/>
      <c r="F927" s="422"/>
      <c r="G927" s="422"/>
      <c r="H927" s="422"/>
    </row>
    <row r="928" ht="15.75" customHeight="1">
      <c r="B928" s="421"/>
      <c r="C928" s="421"/>
      <c r="E928" s="421"/>
      <c r="F928" s="422"/>
      <c r="G928" s="422"/>
      <c r="H928" s="422"/>
    </row>
    <row r="929" ht="15.75" customHeight="1">
      <c r="B929" s="421"/>
      <c r="C929" s="421"/>
      <c r="E929" s="421"/>
      <c r="F929" s="422"/>
      <c r="G929" s="422"/>
      <c r="H929" s="422"/>
    </row>
    <row r="930" ht="15.75" customHeight="1">
      <c r="B930" s="421"/>
      <c r="C930" s="421"/>
      <c r="E930" s="421"/>
      <c r="F930" s="422"/>
      <c r="G930" s="422"/>
      <c r="H930" s="422"/>
    </row>
    <row r="931" ht="15.75" customHeight="1">
      <c r="B931" s="421"/>
      <c r="C931" s="421"/>
      <c r="E931" s="421"/>
      <c r="F931" s="422"/>
      <c r="G931" s="422"/>
      <c r="H931" s="422"/>
    </row>
    <row r="932" ht="15.75" customHeight="1">
      <c r="B932" s="421"/>
      <c r="C932" s="421"/>
      <c r="E932" s="421"/>
      <c r="F932" s="422"/>
      <c r="G932" s="422"/>
      <c r="H932" s="422"/>
    </row>
    <row r="933" ht="15.75" customHeight="1">
      <c r="B933" s="421"/>
      <c r="C933" s="421"/>
      <c r="E933" s="421"/>
      <c r="F933" s="422"/>
      <c r="G933" s="422"/>
      <c r="H933" s="422"/>
    </row>
    <row r="934" ht="15.75" customHeight="1">
      <c r="B934" s="421"/>
      <c r="C934" s="421"/>
      <c r="E934" s="421"/>
      <c r="F934" s="422"/>
      <c r="G934" s="422"/>
      <c r="H934" s="422"/>
    </row>
    <row r="935" ht="15.75" customHeight="1">
      <c r="B935" s="421"/>
      <c r="C935" s="421"/>
      <c r="E935" s="421"/>
      <c r="F935" s="422"/>
      <c r="G935" s="422"/>
      <c r="H935" s="422"/>
    </row>
    <row r="936" ht="15.75" customHeight="1">
      <c r="B936" s="421"/>
      <c r="C936" s="421"/>
      <c r="E936" s="421"/>
      <c r="F936" s="422"/>
      <c r="G936" s="422"/>
      <c r="H936" s="422"/>
    </row>
    <row r="937" ht="15.75" customHeight="1">
      <c r="B937" s="421"/>
      <c r="C937" s="421"/>
      <c r="E937" s="421"/>
      <c r="F937" s="422"/>
      <c r="G937" s="422"/>
      <c r="H937" s="422"/>
    </row>
    <row r="938" ht="15.75" customHeight="1">
      <c r="B938" s="421"/>
      <c r="C938" s="421"/>
      <c r="E938" s="421"/>
      <c r="F938" s="422"/>
      <c r="G938" s="422"/>
      <c r="H938" s="422"/>
    </row>
    <row r="939" ht="15.75" customHeight="1">
      <c r="B939" s="421"/>
      <c r="C939" s="421"/>
      <c r="E939" s="421"/>
      <c r="F939" s="422"/>
      <c r="G939" s="422"/>
      <c r="H939" s="422"/>
    </row>
    <row r="940" ht="15.75" customHeight="1">
      <c r="B940" s="421"/>
      <c r="C940" s="421"/>
      <c r="E940" s="421"/>
      <c r="F940" s="422"/>
      <c r="G940" s="422"/>
      <c r="H940" s="422"/>
    </row>
    <row r="941" ht="15.75" customHeight="1">
      <c r="B941" s="421"/>
      <c r="C941" s="421"/>
      <c r="E941" s="421"/>
      <c r="F941" s="422"/>
      <c r="G941" s="422"/>
      <c r="H941" s="422"/>
    </row>
    <row r="942" ht="15.75" customHeight="1">
      <c r="B942" s="421"/>
      <c r="C942" s="421"/>
      <c r="E942" s="421"/>
      <c r="F942" s="422"/>
      <c r="G942" s="422"/>
      <c r="H942" s="422"/>
    </row>
    <row r="943" ht="15.75" customHeight="1">
      <c r="B943" s="421"/>
      <c r="C943" s="421"/>
      <c r="E943" s="421"/>
      <c r="F943" s="422"/>
      <c r="G943" s="422"/>
      <c r="H943" s="422"/>
    </row>
    <row r="944" ht="15.75" customHeight="1">
      <c r="B944" s="421"/>
      <c r="C944" s="421"/>
      <c r="E944" s="421"/>
      <c r="F944" s="422"/>
      <c r="G944" s="422"/>
      <c r="H944" s="422"/>
    </row>
    <row r="945" ht="15.75" customHeight="1">
      <c r="B945" s="421"/>
      <c r="C945" s="421"/>
      <c r="E945" s="421"/>
      <c r="F945" s="422"/>
      <c r="G945" s="422"/>
      <c r="H945" s="422"/>
    </row>
    <row r="946" ht="15.75" customHeight="1">
      <c r="B946" s="421"/>
      <c r="C946" s="421"/>
      <c r="E946" s="421"/>
      <c r="F946" s="422"/>
      <c r="G946" s="422"/>
      <c r="H946" s="422"/>
    </row>
    <row r="947" ht="15.75" customHeight="1">
      <c r="B947" s="421"/>
      <c r="C947" s="421"/>
      <c r="E947" s="421"/>
      <c r="F947" s="422"/>
      <c r="G947" s="422"/>
      <c r="H947" s="422"/>
    </row>
    <row r="948" ht="15.75" customHeight="1">
      <c r="B948" s="421"/>
      <c r="C948" s="421"/>
      <c r="E948" s="421"/>
      <c r="F948" s="422"/>
      <c r="G948" s="422"/>
      <c r="H948" s="422"/>
    </row>
    <row r="949" ht="15.75" customHeight="1">
      <c r="B949" s="421"/>
      <c r="C949" s="421"/>
      <c r="E949" s="421"/>
      <c r="F949" s="422"/>
      <c r="G949" s="422"/>
      <c r="H949" s="422"/>
    </row>
    <row r="950" ht="15.75" customHeight="1">
      <c r="B950" s="421"/>
      <c r="C950" s="421"/>
      <c r="E950" s="421"/>
      <c r="F950" s="422"/>
      <c r="G950" s="422"/>
      <c r="H950" s="422"/>
    </row>
    <row r="951" ht="15.75" customHeight="1">
      <c r="B951" s="421"/>
      <c r="C951" s="421"/>
      <c r="E951" s="421"/>
      <c r="F951" s="422"/>
      <c r="G951" s="422"/>
      <c r="H951" s="422"/>
    </row>
    <row r="952" ht="15.75" customHeight="1">
      <c r="B952" s="421"/>
      <c r="C952" s="421"/>
      <c r="E952" s="421"/>
      <c r="F952" s="422"/>
      <c r="G952" s="422"/>
      <c r="H952" s="422"/>
    </row>
    <row r="953" ht="15.75" customHeight="1">
      <c r="B953" s="421"/>
      <c r="C953" s="421"/>
      <c r="E953" s="421"/>
      <c r="F953" s="422"/>
      <c r="G953" s="422"/>
      <c r="H953" s="422"/>
    </row>
    <row r="954" ht="15.75" customHeight="1">
      <c r="B954" s="421"/>
      <c r="C954" s="421"/>
      <c r="E954" s="421"/>
      <c r="F954" s="422"/>
      <c r="G954" s="422"/>
      <c r="H954" s="422"/>
    </row>
    <row r="955" ht="15.75" customHeight="1">
      <c r="B955" s="421"/>
      <c r="C955" s="421"/>
      <c r="E955" s="421"/>
      <c r="F955" s="422"/>
      <c r="G955" s="422"/>
      <c r="H955" s="422"/>
    </row>
    <row r="956" ht="15.75" customHeight="1">
      <c r="B956" s="421"/>
      <c r="C956" s="421"/>
      <c r="E956" s="421"/>
      <c r="F956" s="422"/>
      <c r="G956" s="422"/>
      <c r="H956" s="422"/>
    </row>
    <row r="957" ht="15.75" customHeight="1">
      <c r="B957" s="421"/>
      <c r="C957" s="421"/>
      <c r="E957" s="421"/>
      <c r="F957" s="422"/>
      <c r="G957" s="422"/>
      <c r="H957" s="422"/>
    </row>
    <row r="958" ht="15.75" customHeight="1">
      <c r="B958" s="421"/>
      <c r="C958" s="421"/>
      <c r="E958" s="421"/>
      <c r="F958" s="422"/>
      <c r="G958" s="422"/>
      <c r="H958" s="422"/>
    </row>
    <row r="959" ht="15.75" customHeight="1">
      <c r="B959" s="421"/>
      <c r="C959" s="421"/>
      <c r="E959" s="421"/>
      <c r="F959" s="422"/>
      <c r="G959" s="422"/>
      <c r="H959" s="422"/>
    </row>
    <row r="960" ht="15.75" customHeight="1">
      <c r="B960" s="421"/>
      <c r="C960" s="421"/>
      <c r="E960" s="421"/>
      <c r="F960" s="422"/>
      <c r="G960" s="422"/>
      <c r="H960" s="422"/>
    </row>
    <row r="961" ht="15.75" customHeight="1">
      <c r="B961" s="421"/>
      <c r="C961" s="421"/>
      <c r="E961" s="421"/>
      <c r="F961" s="422"/>
      <c r="G961" s="422"/>
      <c r="H961" s="422"/>
    </row>
    <row r="962" ht="15.75" customHeight="1">
      <c r="B962" s="421"/>
      <c r="C962" s="421"/>
      <c r="E962" s="421"/>
      <c r="F962" s="422"/>
      <c r="G962" s="422"/>
      <c r="H962" s="422"/>
    </row>
    <row r="963" ht="15.75" customHeight="1">
      <c r="B963" s="421"/>
      <c r="C963" s="421"/>
      <c r="E963" s="421"/>
      <c r="F963" s="422"/>
      <c r="G963" s="422"/>
      <c r="H963" s="422"/>
    </row>
    <row r="964" ht="15.75" customHeight="1">
      <c r="B964" s="421"/>
      <c r="C964" s="421"/>
      <c r="E964" s="421"/>
      <c r="F964" s="422"/>
      <c r="G964" s="422"/>
      <c r="H964" s="422"/>
    </row>
    <row r="965" ht="15.75" customHeight="1">
      <c r="B965" s="421"/>
      <c r="C965" s="421"/>
      <c r="E965" s="421"/>
      <c r="F965" s="422"/>
      <c r="G965" s="422"/>
      <c r="H965" s="422"/>
    </row>
    <row r="966" ht="15.75" customHeight="1">
      <c r="B966" s="421"/>
      <c r="C966" s="421"/>
      <c r="E966" s="421"/>
      <c r="F966" s="422"/>
      <c r="G966" s="422"/>
      <c r="H966" s="422"/>
    </row>
    <row r="967" ht="15.75" customHeight="1">
      <c r="B967" s="421"/>
      <c r="C967" s="421"/>
      <c r="E967" s="421"/>
      <c r="F967" s="422"/>
      <c r="G967" s="422"/>
      <c r="H967" s="422"/>
    </row>
    <row r="968" ht="15.75" customHeight="1">
      <c r="B968" s="421"/>
      <c r="C968" s="421"/>
      <c r="E968" s="421"/>
      <c r="F968" s="422"/>
      <c r="G968" s="422"/>
      <c r="H968" s="422"/>
    </row>
    <row r="969" ht="15.75" customHeight="1">
      <c r="B969" s="421"/>
      <c r="C969" s="421"/>
      <c r="E969" s="421"/>
      <c r="F969" s="422"/>
      <c r="G969" s="422"/>
      <c r="H969" s="422"/>
    </row>
    <row r="970" ht="15.75" customHeight="1">
      <c r="B970" s="421"/>
      <c r="C970" s="421"/>
      <c r="E970" s="421"/>
      <c r="F970" s="422"/>
      <c r="G970" s="422"/>
      <c r="H970" s="422"/>
    </row>
    <row r="971" ht="15.75" customHeight="1">
      <c r="B971" s="421"/>
      <c r="C971" s="421"/>
      <c r="E971" s="421"/>
      <c r="F971" s="422"/>
      <c r="G971" s="422"/>
      <c r="H971" s="422"/>
    </row>
    <row r="972" ht="15.75" customHeight="1">
      <c r="B972" s="421"/>
      <c r="C972" s="421"/>
      <c r="E972" s="421"/>
      <c r="F972" s="422"/>
      <c r="G972" s="422"/>
      <c r="H972" s="422"/>
    </row>
    <row r="973" ht="15.75" customHeight="1">
      <c r="B973" s="421"/>
      <c r="C973" s="421"/>
      <c r="E973" s="421"/>
      <c r="F973" s="422"/>
      <c r="G973" s="422"/>
      <c r="H973" s="422"/>
    </row>
    <row r="974" ht="15.75" customHeight="1">
      <c r="B974" s="421"/>
      <c r="C974" s="421"/>
      <c r="E974" s="421"/>
      <c r="F974" s="422"/>
      <c r="G974" s="422"/>
      <c r="H974" s="422"/>
    </row>
    <row r="975" ht="15.75" customHeight="1">
      <c r="B975" s="421"/>
      <c r="C975" s="421"/>
      <c r="E975" s="421"/>
      <c r="F975" s="422"/>
      <c r="G975" s="422"/>
      <c r="H975" s="422"/>
    </row>
    <row r="976" ht="15.75" customHeight="1">
      <c r="B976" s="421"/>
      <c r="C976" s="421"/>
      <c r="E976" s="421"/>
      <c r="F976" s="422"/>
      <c r="G976" s="422"/>
      <c r="H976" s="422"/>
    </row>
    <row r="977" ht="15.75" customHeight="1">
      <c r="B977" s="421"/>
      <c r="C977" s="421"/>
      <c r="E977" s="421"/>
      <c r="F977" s="422"/>
      <c r="G977" s="422"/>
      <c r="H977" s="422"/>
    </row>
    <row r="978" ht="15.75" customHeight="1">
      <c r="B978" s="421"/>
      <c r="C978" s="421"/>
      <c r="E978" s="421"/>
      <c r="F978" s="422"/>
      <c r="G978" s="422"/>
      <c r="H978" s="422"/>
    </row>
    <row r="979" ht="15.75" customHeight="1">
      <c r="B979" s="421"/>
      <c r="C979" s="421"/>
      <c r="E979" s="421"/>
      <c r="F979" s="422"/>
      <c r="G979" s="422"/>
      <c r="H979" s="422"/>
    </row>
    <row r="980" ht="15.75" customHeight="1">
      <c r="B980" s="421"/>
      <c r="C980" s="421"/>
      <c r="E980" s="421"/>
      <c r="F980" s="422"/>
      <c r="G980" s="422"/>
      <c r="H980" s="422"/>
    </row>
    <row r="981" ht="15.75" customHeight="1">
      <c r="B981" s="421"/>
      <c r="C981" s="421"/>
      <c r="E981" s="421"/>
      <c r="F981" s="422"/>
      <c r="G981" s="422"/>
      <c r="H981" s="422"/>
    </row>
    <row r="982" ht="15.75" customHeight="1">
      <c r="B982" s="421"/>
      <c r="C982" s="421"/>
      <c r="E982" s="421"/>
      <c r="F982" s="422"/>
      <c r="G982" s="422"/>
      <c r="H982" s="422"/>
    </row>
    <row r="983" ht="15.75" customHeight="1">
      <c r="B983" s="421"/>
      <c r="C983" s="421"/>
      <c r="E983" s="421"/>
      <c r="F983" s="422"/>
      <c r="G983" s="422"/>
      <c r="H983" s="422"/>
    </row>
    <row r="984" ht="15.75" customHeight="1">
      <c r="B984" s="421"/>
      <c r="C984" s="421"/>
      <c r="E984" s="421"/>
      <c r="F984" s="422"/>
      <c r="G984" s="422"/>
      <c r="H984" s="422"/>
    </row>
    <row r="985" ht="15.75" customHeight="1">
      <c r="B985" s="421"/>
      <c r="C985" s="421"/>
      <c r="E985" s="421"/>
      <c r="F985" s="422"/>
      <c r="G985" s="422"/>
      <c r="H985" s="422"/>
    </row>
    <row r="986" ht="15.75" customHeight="1">
      <c r="B986" s="421"/>
      <c r="C986" s="421"/>
      <c r="E986" s="421"/>
      <c r="F986" s="422"/>
      <c r="G986" s="422"/>
      <c r="H986" s="422"/>
    </row>
    <row r="987" ht="15.75" customHeight="1">
      <c r="B987" s="421"/>
      <c r="C987" s="421"/>
      <c r="E987" s="421"/>
      <c r="F987" s="422"/>
      <c r="G987" s="422"/>
      <c r="H987" s="422"/>
    </row>
    <row r="988" ht="15.75" customHeight="1">
      <c r="B988" s="421"/>
      <c r="C988" s="421"/>
      <c r="E988" s="421"/>
      <c r="F988" s="422"/>
      <c r="G988" s="422"/>
      <c r="H988" s="422"/>
    </row>
    <row r="989" ht="15.75" customHeight="1">
      <c r="B989" s="421"/>
      <c r="C989" s="421"/>
      <c r="E989" s="421"/>
      <c r="F989" s="422"/>
      <c r="G989" s="422"/>
      <c r="H989" s="422"/>
    </row>
    <row r="990" ht="15.75" customHeight="1">
      <c r="B990" s="421"/>
      <c r="C990" s="421"/>
      <c r="E990" s="421"/>
      <c r="F990" s="422"/>
      <c r="G990" s="422"/>
      <c r="H990" s="422"/>
    </row>
    <row r="991" ht="15.75" customHeight="1">
      <c r="B991" s="421"/>
      <c r="C991" s="421"/>
      <c r="E991" s="421"/>
      <c r="F991" s="422"/>
      <c r="G991" s="422"/>
      <c r="H991" s="422"/>
    </row>
    <row r="992" ht="15.75" customHeight="1">
      <c r="B992" s="421"/>
      <c r="C992" s="421"/>
      <c r="E992" s="421"/>
      <c r="F992" s="422"/>
      <c r="G992" s="422"/>
      <c r="H992" s="422"/>
    </row>
    <row r="993" ht="15.75" customHeight="1">
      <c r="B993" s="421"/>
      <c r="C993" s="421"/>
      <c r="E993" s="421"/>
      <c r="F993" s="422"/>
      <c r="G993" s="422"/>
      <c r="H993" s="422"/>
    </row>
    <row r="994" ht="15.75" customHeight="1">
      <c r="B994" s="421"/>
      <c r="C994" s="421"/>
      <c r="E994" s="421"/>
      <c r="F994" s="422"/>
      <c r="G994" s="422"/>
      <c r="H994" s="422"/>
    </row>
    <row r="995" ht="15.75" customHeight="1">
      <c r="B995" s="421"/>
      <c r="C995" s="421"/>
      <c r="E995" s="421"/>
      <c r="F995" s="422"/>
      <c r="G995" s="422"/>
      <c r="H995" s="422"/>
    </row>
    <row r="996" ht="15.75" customHeight="1">
      <c r="B996" s="421"/>
      <c r="C996" s="421"/>
      <c r="E996" s="421"/>
      <c r="F996" s="422"/>
      <c r="G996" s="422"/>
      <c r="H996" s="422"/>
    </row>
    <row r="997" ht="15.75" customHeight="1">
      <c r="B997" s="421"/>
      <c r="C997" s="421"/>
      <c r="E997" s="421"/>
      <c r="F997" s="422"/>
      <c r="G997" s="422"/>
      <c r="H997" s="422"/>
    </row>
    <row r="998" ht="15.75" customHeight="1">
      <c r="B998" s="421"/>
      <c r="C998" s="421"/>
      <c r="E998" s="421"/>
      <c r="F998" s="422"/>
      <c r="G998" s="422"/>
      <c r="H998" s="422"/>
    </row>
    <row r="999" ht="15.75" customHeight="1">
      <c r="B999" s="421"/>
      <c r="C999" s="421"/>
      <c r="E999" s="421"/>
      <c r="F999" s="422"/>
      <c r="G999" s="422"/>
      <c r="H999" s="422"/>
    </row>
    <row r="1000" ht="15.75" customHeight="1">
      <c r="B1000" s="421"/>
      <c r="C1000" s="421"/>
      <c r="E1000" s="421"/>
      <c r="F1000" s="422"/>
      <c r="G1000" s="422"/>
      <c r="H1000" s="422"/>
    </row>
  </sheetData>
  <mergeCells count="24">
    <mergeCell ref="K12:L12"/>
    <mergeCell ref="N12:O12"/>
    <mergeCell ref="A2:B2"/>
    <mergeCell ref="A3:I3"/>
    <mergeCell ref="A4:I4"/>
    <mergeCell ref="A9:C9"/>
    <mergeCell ref="A12:C12"/>
    <mergeCell ref="E12:F12"/>
    <mergeCell ref="H12:I12"/>
    <mergeCell ref="A95:C95"/>
    <mergeCell ref="A110:C110"/>
    <mergeCell ref="A113:C113"/>
    <mergeCell ref="A121:C121"/>
    <mergeCell ref="A141:C141"/>
    <mergeCell ref="B155:C155"/>
    <mergeCell ref="B176:C176"/>
    <mergeCell ref="B196:C196"/>
    <mergeCell ref="A16:C16"/>
    <mergeCell ref="A27:C27"/>
    <mergeCell ref="A34:C34"/>
    <mergeCell ref="A35:C35"/>
    <mergeCell ref="A45:C45"/>
    <mergeCell ref="A71:C71"/>
    <mergeCell ref="A94:B94"/>
  </mergeCells>
  <dataValidations>
    <dataValidation type="list" allowBlank="1" showErrorMessage="1" sqref="I8 I10:I11 I13:I154 I156:I175 I177:I248">
      <formula1>$O$2:$O$6</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0.63"/>
    <col customWidth="1" min="2" max="2" width="68.5"/>
    <col customWidth="1" min="3" max="3" width="94.63"/>
    <col customWidth="1" min="4" max="4" width="50.63"/>
    <col customWidth="1" min="5" max="5" width="28.5"/>
    <col customWidth="1" min="6" max="6" width="19.88"/>
    <col customWidth="1" min="7" max="7" width="57.5"/>
    <col customWidth="1" min="8" max="8" width="23.5"/>
    <col customWidth="1" min="9" max="9" width="10.63"/>
    <col customWidth="1" min="10" max="10" width="10.5"/>
    <col customWidth="1" min="11" max="11" width="9.38"/>
    <col customWidth="1" min="12" max="12" width="10.63"/>
  </cols>
  <sheetData>
    <row r="1" ht="15.75" customHeight="1">
      <c r="A1" s="335"/>
      <c r="B1" s="129"/>
      <c r="C1" s="129"/>
      <c r="D1" s="335"/>
      <c r="E1" s="129"/>
      <c r="F1" s="335"/>
      <c r="G1" s="335"/>
      <c r="H1" s="335"/>
      <c r="I1" s="130"/>
      <c r="J1" s="132"/>
      <c r="K1" s="132"/>
      <c r="L1" s="134"/>
      <c r="M1" s="134"/>
      <c r="N1" s="134"/>
      <c r="O1" s="134"/>
      <c r="P1" s="134"/>
      <c r="Q1" s="134"/>
      <c r="R1" s="134"/>
      <c r="S1" s="134"/>
      <c r="T1" s="134"/>
      <c r="U1" s="134"/>
      <c r="V1" s="134"/>
      <c r="W1" s="134"/>
      <c r="X1" s="134"/>
      <c r="Y1" s="134"/>
      <c r="Z1" s="134"/>
      <c r="AA1" s="135"/>
      <c r="AB1" s="135"/>
      <c r="AC1" s="135"/>
      <c r="AD1" s="135"/>
      <c r="AE1" s="135"/>
      <c r="AF1" s="135"/>
      <c r="AG1" s="135"/>
      <c r="AH1" s="135"/>
      <c r="AI1" s="135"/>
      <c r="AJ1" s="135"/>
      <c r="AK1" s="135"/>
      <c r="AL1" s="135"/>
      <c r="AM1" s="135"/>
      <c r="AN1" s="135"/>
      <c r="AO1" s="135"/>
      <c r="AP1" s="135"/>
      <c r="AQ1" s="135"/>
      <c r="AR1" s="135"/>
      <c r="AS1" s="135"/>
      <c r="AT1" s="135"/>
    </row>
    <row r="2" ht="15.75" customHeight="1">
      <c r="A2" s="336" t="s">
        <v>109</v>
      </c>
      <c r="B2" s="6"/>
      <c r="C2" s="138"/>
      <c r="D2" s="337"/>
      <c r="E2" s="138"/>
      <c r="F2" s="337"/>
      <c r="G2" s="337"/>
      <c r="H2" s="337"/>
      <c r="I2" s="139"/>
      <c r="J2" s="132"/>
      <c r="K2" s="132"/>
      <c r="L2" s="134"/>
      <c r="M2" s="134"/>
      <c r="N2" s="134"/>
      <c r="O2" s="140" t="s">
        <v>51</v>
      </c>
      <c r="P2" s="134"/>
      <c r="Q2" s="134"/>
      <c r="R2" s="134"/>
      <c r="S2" s="134"/>
      <c r="T2" s="134"/>
      <c r="U2" s="134"/>
      <c r="V2" s="134"/>
      <c r="W2" s="134"/>
      <c r="X2" s="134"/>
      <c r="Y2" s="134"/>
      <c r="Z2" s="134"/>
      <c r="AA2" s="135"/>
      <c r="AB2" s="135"/>
      <c r="AC2" s="135"/>
      <c r="AD2" s="135"/>
      <c r="AE2" s="135"/>
      <c r="AF2" s="135"/>
      <c r="AG2" s="135"/>
      <c r="AH2" s="135"/>
      <c r="AI2" s="135"/>
      <c r="AJ2" s="135"/>
      <c r="AK2" s="135"/>
      <c r="AL2" s="135"/>
      <c r="AM2" s="135"/>
      <c r="AN2" s="135"/>
      <c r="AO2" s="135"/>
      <c r="AP2" s="135"/>
      <c r="AQ2" s="135"/>
      <c r="AR2" s="135"/>
      <c r="AS2" s="135"/>
      <c r="AT2" s="135"/>
    </row>
    <row r="3" ht="15.75" customHeight="1">
      <c r="A3" s="296" t="s">
        <v>110</v>
      </c>
      <c r="B3" s="5"/>
      <c r="C3" s="5"/>
      <c r="D3" s="5"/>
      <c r="E3" s="5"/>
      <c r="F3" s="5"/>
      <c r="G3" s="5"/>
      <c r="H3" s="5"/>
      <c r="I3" s="6"/>
      <c r="J3" s="132"/>
      <c r="K3" s="132"/>
      <c r="L3" s="134"/>
      <c r="M3" s="134"/>
      <c r="N3" s="134"/>
      <c r="O3" s="144" t="s">
        <v>52</v>
      </c>
      <c r="P3" s="134"/>
      <c r="Q3" s="134"/>
      <c r="R3" s="134"/>
      <c r="S3" s="134"/>
      <c r="T3" s="134"/>
      <c r="U3" s="134"/>
      <c r="V3" s="134"/>
      <c r="W3" s="134"/>
      <c r="X3" s="134"/>
      <c r="Y3" s="134"/>
      <c r="Z3" s="134"/>
      <c r="AA3" s="135"/>
      <c r="AB3" s="135"/>
      <c r="AC3" s="135"/>
      <c r="AD3" s="135"/>
      <c r="AE3" s="135"/>
      <c r="AF3" s="135"/>
      <c r="AG3" s="135"/>
      <c r="AH3" s="135"/>
      <c r="AI3" s="135"/>
      <c r="AJ3" s="135"/>
      <c r="AK3" s="135"/>
      <c r="AL3" s="135"/>
      <c r="AM3" s="135"/>
      <c r="AN3" s="135"/>
      <c r="AO3" s="135"/>
      <c r="AP3" s="135"/>
      <c r="AQ3" s="135"/>
      <c r="AR3" s="135"/>
      <c r="AS3" s="135"/>
      <c r="AT3" s="135"/>
    </row>
    <row r="4" ht="15.75" customHeight="1">
      <c r="A4" s="339" t="s">
        <v>1808</v>
      </c>
      <c r="B4" s="5"/>
      <c r="C4" s="5"/>
      <c r="D4" s="5"/>
      <c r="E4" s="5"/>
      <c r="F4" s="5"/>
      <c r="G4" s="5"/>
      <c r="H4" s="5"/>
      <c r="I4" s="6"/>
      <c r="J4" s="132"/>
      <c r="K4" s="146"/>
      <c r="L4" s="134"/>
      <c r="M4" s="134"/>
      <c r="N4" s="134"/>
      <c r="O4" s="147" t="s">
        <v>53</v>
      </c>
      <c r="P4" s="134"/>
      <c r="Q4" s="134"/>
      <c r="R4" s="134"/>
      <c r="S4" s="134"/>
      <c r="T4" s="134"/>
      <c r="U4" s="134"/>
      <c r="V4" s="134"/>
      <c r="W4" s="134"/>
      <c r="X4" s="134"/>
      <c r="Y4" s="134"/>
      <c r="Z4" s="134"/>
      <c r="AA4" s="135"/>
      <c r="AB4" s="135"/>
      <c r="AC4" s="135"/>
      <c r="AD4" s="135"/>
      <c r="AE4" s="135"/>
      <c r="AF4" s="135"/>
      <c r="AG4" s="135"/>
      <c r="AH4" s="135"/>
      <c r="AI4" s="135"/>
      <c r="AJ4" s="135"/>
      <c r="AK4" s="135"/>
      <c r="AL4" s="135"/>
      <c r="AM4" s="135"/>
      <c r="AN4" s="135"/>
      <c r="AO4" s="135"/>
      <c r="AP4" s="135"/>
      <c r="AQ4" s="135"/>
      <c r="AR4" s="135"/>
      <c r="AS4" s="135"/>
      <c r="AT4" s="135"/>
    </row>
    <row r="5" ht="15.75" customHeight="1">
      <c r="A5" s="136" t="s">
        <v>51</v>
      </c>
      <c r="B5" s="340" t="s">
        <v>52</v>
      </c>
      <c r="C5" s="340" t="s">
        <v>53</v>
      </c>
      <c r="D5" s="341" t="s">
        <v>112</v>
      </c>
      <c r="E5" s="149" t="s">
        <v>113</v>
      </c>
      <c r="F5" s="263"/>
      <c r="G5" s="263"/>
      <c r="H5" s="263"/>
      <c r="I5" s="133"/>
      <c r="J5" s="342"/>
      <c r="K5" s="152"/>
      <c r="L5" s="154"/>
      <c r="M5" s="154"/>
      <c r="N5" s="134"/>
      <c r="O5" s="155" t="s">
        <v>54</v>
      </c>
      <c r="P5" s="134"/>
      <c r="Q5" s="134"/>
      <c r="R5" s="134"/>
      <c r="S5" s="134"/>
      <c r="T5" s="134"/>
      <c r="U5" s="134"/>
      <c r="V5" s="134"/>
      <c r="W5" s="134"/>
      <c r="X5" s="134"/>
      <c r="Y5" s="134"/>
      <c r="Z5" s="134"/>
      <c r="AA5" s="135"/>
      <c r="AB5" s="135"/>
      <c r="AC5" s="135"/>
      <c r="AD5" s="135"/>
      <c r="AE5" s="135"/>
      <c r="AF5" s="135"/>
      <c r="AG5" s="135"/>
      <c r="AH5" s="135"/>
      <c r="AI5" s="135"/>
      <c r="AJ5" s="135"/>
      <c r="AK5" s="135"/>
      <c r="AL5" s="135"/>
      <c r="AM5" s="135"/>
      <c r="AN5" s="135"/>
      <c r="AO5" s="135"/>
      <c r="AP5" s="135"/>
      <c r="AQ5" s="135"/>
      <c r="AR5" s="135"/>
      <c r="AS5" s="135"/>
      <c r="AT5" s="135"/>
    </row>
    <row r="6" ht="15.75" customHeight="1">
      <c r="A6" s="156">
        <f>COUNTIF(I10:I967,"Pass")</f>
        <v>64</v>
      </c>
      <c r="B6" s="275">
        <f>COUNTIF(I10:I967,"Fail")</f>
        <v>0</v>
      </c>
      <c r="C6" s="275">
        <f>COUNTIF(I10:I967,"Untested")</f>
        <v>0</v>
      </c>
      <c r="D6" s="343">
        <f>COUNTIF(I10:I967,"N/A")</f>
        <v>0</v>
      </c>
      <c r="E6" s="158">
        <f>SUM(A6:D6)</f>
        <v>64</v>
      </c>
      <c r="F6" s="263"/>
      <c r="G6" s="263"/>
      <c r="H6" s="263"/>
      <c r="I6" s="133"/>
      <c r="J6" s="132"/>
      <c r="K6" s="132"/>
      <c r="L6" s="134"/>
      <c r="M6" s="134"/>
      <c r="N6" s="134"/>
      <c r="O6" s="134"/>
      <c r="P6" s="134"/>
      <c r="Q6" s="134"/>
      <c r="R6" s="134"/>
      <c r="S6" s="134"/>
      <c r="T6" s="134"/>
      <c r="U6" s="134"/>
      <c r="V6" s="134"/>
      <c r="W6" s="134"/>
      <c r="X6" s="134"/>
      <c r="Y6" s="134"/>
      <c r="Z6" s="134"/>
      <c r="AA6" s="135"/>
      <c r="AB6" s="135"/>
      <c r="AC6" s="135"/>
      <c r="AD6" s="135"/>
      <c r="AE6" s="135"/>
      <c r="AF6" s="135"/>
      <c r="AG6" s="135"/>
      <c r="AH6" s="135"/>
      <c r="AI6" s="135"/>
      <c r="AJ6" s="135"/>
      <c r="AK6" s="135"/>
      <c r="AL6" s="135"/>
      <c r="AM6" s="135"/>
      <c r="AN6" s="135"/>
      <c r="AO6" s="135"/>
      <c r="AP6" s="135"/>
      <c r="AQ6" s="135"/>
      <c r="AR6" s="135"/>
      <c r="AS6" s="135"/>
      <c r="AT6" s="135"/>
    </row>
    <row r="7" ht="15.75" customHeight="1">
      <c r="A7" s="344"/>
      <c r="B7" s="138"/>
      <c r="C7" s="138"/>
      <c r="D7" s="337"/>
      <c r="E7" s="137"/>
      <c r="F7" s="337"/>
      <c r="G7" s="337"/>
      <c r="H7" s="337"/>
      <c r="I7" s="160"/>
      <c r="J7" s="146"/>
      <c r="K7" s="146"/>
      <c r="L7" s="335"/>
      <c r="M7" s="134"/>
      <c r="N7" s="134"/>
      <c r="O7" s="134"/>
      <c r="P7" s="134"/>
      <c r="Q7" s="134"/>
      <c r="R7" s="134"/>
      <c r="S7" s="134"/>
      <c r="T7" s="134"/>
      <c r="U7" s="134"/>
      <c r="V7" s="134"/>
      <c r="W7" s="134"/>
      <c r="X7" s="134"/>
      <c r="Y7" s="134"/>
      <c r="Z7" s="134"/>
      <c r="AA7" s="135"/>
      <c r="AB7" s="135"/>
      <c r="AC7" s="135"/>
      <c r="AD7" s="135"/>
      <c r="AE7" s="135"/>
      <c r="AF7" s="135"/>
      <c r="AG7" s="135"/>
      <c r="AH7" s="135"/>
      <c r="AI7" s="135"/>
      <c r="AJ7" s="135"/>
      <c r="AK7" s="135"/>
      <c r="AL7" s="135"/>
      <c r="AM7" s="135"/>
      <c r="AN7" s="135"/>
      <c r="AO7" s="135"/>
      <c r="AP7" s="135"/>
      <c r="AQ7" s="135"/>
      <c r="AR7" s="135"/>
      <c r="AS7" s="135"/>
      <c r="AT7" s="135"/>
    </row>
    <row r="8" ht="15.75" customHeight="1">
      <c r="A8" s="162" t="s">
        <v>114</v>
      </c>
      <c r="B8" s="164" t="s">
        <v>115</v>
      </c>
      <c r="C8" s="164" t="s">
        <v>116</v>
      </c>
      <c r="D8" s="345" t="s">
        <v>117</v>
      </c>
      <c r="E8" s="163" t="s">
        <v>118</v>
      </c>
      <c r="F8" s="163" t="s">
        <v>119</v>
      </c>
      <c r="G8" s="163" t="s">
        <v>120</v>
      </c>
      <c r="H8" s="163" t="s">
        <v>121</v>
      </c>
      <c r="I8" s="163" t="s">
        <v>122</v>
      </c>
      <c r="J8" s="165" t="s">
        <v>123</v>
      </c>
      <c r="K8" s="346" t="s">
        <v>124</v>
      </c>
      <c r="L8" s="346" t="s">
        <v>125</v>
      </c>
      <c r="M8" s="134"/>
      <c r="N8" s="134"/>
      <c r="O8" s="134"/>
      <c r="P8" s="134"/>
      <c r="Q8" s="134"/>
      <c r="R8" s="134"/>
      <c r="S8" s="134"/>
      <c r="T8" s="134"/>
      <c r="U8" s="134"/>
      <c r="V8" s="134"/>
      <c r="W8" s="134"/>
      <c r="X8" s="134"/>
      <c r="Y8" s="134"/>
      <c r="Z8" s="134"/>
      <c r="AA8" s="135"/>
      <c r="AB8" s="135"/>
      <c r="AC8" s="135"/>
      <c r="AD8" s="135"/>
      <c r="AE8" s="135"/>
      <c r="AF8" s="135"/>
      <c r="AG8" s="135"/>
      <c r="AH8" s="135"/>
      <c r="AI8" s="135"/>
      <c r="AJ8" s="135"/>
      <c r="AK8" s="135"/>
      <c r="AL8" s="135"/>
      <c r="AM8" s="135"/>
      <c r="AN8" s="135"/>
      <c r="AO8" s="135"/>
      <c r="AP8" s="135"/>
      <c r="AQ8" s="135"/>
      <c r="AR8" s="135"/>
      <c r="AS8" s="135"/>
      <c r="AT8" s="135"/>
    </row>
    <row r="9" ht="15.75" customHeight="1">
      <c r="A9" s="364" t="s">
        <v>6909</v>
      </c>
      <c r="B9" s="97"/>
      <c r="C9" s="97"/>
      <c r="D9" s="521"/>
      <c r="E9" s="168"/>
      <c r="F9" s="171"/>
      <c r="G9" s="171"/>
      <c r="H9" s="171"/>
      <c r="I9" s="169"/>
      <c r="J9" s="349"/>
      <c r="K9" s="350"/>
      <c r="L9" s="350"/>
      <c r="M9" s="172"/>
      <c r="N9" s="134"/>
      <c r="O9" s="134"/>
      <c r="P9" s="134"/>
      <c r="Q9" s="134"/>
      <c r="R9" s="134"/>
      <c r="S9" s="134"/>
      <c r="T9" s="134"/>
      <c r="U9" s="134"/>
      <c r="V9" s="134"/>
      <c r="W9" s="134"/>
      <c r="X9" s="134"/>
      <c r="Y9" s="134"/>
      <c r="Z9" s="134"/>
      <c r="AA9" s="135"/>
      <c r="AB9" s="135"/>
      <c r="AC9" s="135"/>
      <c r="AD9" s="135"/>
      <c r="AE9" s="135"/>
      <c r="AF9" s="135"/>
      <c r="AG9" s="135"/>
      <c r="AH9" s="135"/>
      <c r="AI9" s="135"/>
      <c r="AJ9" s="135"/>
      <c r="AK9" s="135"/>
      <c r="AL9" s="135"/>
      <c r="AM9" s="135"/>
      <c r="AN9" s="135"/>
      <c r="AO9" s="135"/>
      <c r="AP9" s="135"/>
      <c r="AQ9" s="135"/>
      <c r="AR9" s="135"/>
      <c r="AS9" s="135"/>
      <c r="AT9" s="135"/>
    </row>
    <row r="10" ht="15.75" customHeight="1">
      <c r="A10" s="351" t="s">
        <v>6910</v>
      </c>
      <c r="B10" s="394" t="s">
        <v>1811</v>
      </c>
      <c r="C10" s="394" t="s">
        <v>1812</v>
      </c>
      <c r="D10" s="354" t="s">
        <v>6911</v>
      </c>
      <c r="E10" s="394" t="s">
        <v>6912</v>
      </c>
      <c r="F10" s="522" t="s">
        <v>54</v>
      </c>
      <c r="G10" s="523" t="s">
        <v>1815</v>
      </c>
      <c r="H10" s="523" t="s">
        <v>1815</v>
      </c>
      <c r="I10" s="183" t="s">
        <v>51</v>
      </c>
      <c r="J10" s="206">
        <v>45385.0</v>
      </c>
      <c r="K10" s="539"/>
      <c r="L10" s="308" t="s">
        <v>1816</v>
      </c>
      <c r="M10" s="202"/>
      <c r="N10" s="202"/>
      <c r="O10" s="202"/>
      <c r="P10" s="202"/>
      <c r="Q10" s="202"/>
      <c r="R10" s="202"/>
      <c r="S10" s="202"/>
      <c r="T10" s="202"/>
      <c r="U10" s="202"/>
      <c r="V10" s="202"/>
      <c r="W10" s="202"/>
      <c r="X10" s="202"/>
      <c r="Y10" s="202"/>
      <c r="Z10" s="202"/>
      <c r="AA10" s="135"/>
      <c r="AB10" s="135"/>
      <c r="AC10" s="135"/>
      <c r="AD10" s="135"/>
      <c r="AE10" s="135"/>
      <c r="AF10" s="135"/>
      <c r="AG10" s="135"/>
      <c r="AH10" s="135"/>
      <c r="AI10" s="135"/>
      <c r="AJ10" s="135"/>
      <c r="AK10" s="135"/>
      <c r="AL10" s="135"/>
      <c r="AM10" s="135"/>
      <c r="AN10" s="135"/>
      <c r="AO10" s="135"/>
      <c r="AP10" s="135"/>
      <c r="AQ10" s="135"/>
      <c r="AR10" s="135"/>
      <c r="AS10" s="135"/>
      <c r="AT10" s="135"/>
    </row>
    <row r="11" ht="15.75" customHeight="1">
      <c r="A11" s="357" t="s">
        <v>6913</v>
      </c>
      <c r="B11" s="391" t="s">
        <v>1818</v>
      </c>
      <c r="C11" s="391" t="s">
        <v>1819</v>
      </c>
      <c r="D11" s="360" t="s">
        <v>6914</v>
      </c>
      <c r="E11" s="391" t="s">
        <v>6915</v>
      </c>
      <c r="F11" s="406" t="s">
        <v>54</v>
      </c>
      <c r="G11" s="407" t="s">
        <v>1821</v>
      </c>
      <c r="H11" s="407" t="s">
        <v>1821</v>
      </c>
      <c r="I11" s="183" t="s">
        <v>51</v>
      </c>
      <c r="J11" s="206">
        <v>45385.0</v>
      </c>
      <c r="K11" s="540"/>
      <c r="L11" s="308" t="s">
        <v>1816</v>
      </c>
      <c r="M11" s="363"/>
      <c r="N11" s="363"/>
      <c r="O11" s="363"/>
      <c r="P11" s="363"/>
      <c r="Q11" s="363"/>
      <c r="R11" s="363"/>
      <c r="S11" s="363"/>
      <c r="T11" s="363"/>
      <c r="U11" s="363"/>
      <c r="V11" s="363"/>
      <c r="W11" s="363"/>
      <c r="X11" s="363"/>
      <c r="Y11" s="363"/>
      <c r="Z11" s="363"/>
      <c r="AA11" s="135"/>
      <c r="AB11" s="135"/>
      <c r="AC11" s="135"/>
      <c r="AD11" s="135"/>
      <c r="AE11" s="135"/>
      <c r="AF11" s="135"/>
      <c r="AG11" s="135"/>
      <c r="AH11" s="135"/>
      <c r="AI11" s="135"/>
      <c r="AJ11" s="135"/>
      <c r="AK11" s="135"/>
      <c r="AL11" s="135"/>
      <c r="AM11" s="135"/>
      <c r="AN11" s="135"/>
      <c r="AO11" s="135"/>
      <c r="AP11" s="135"/>
      <c r="AQ11" s="135"/>
      <c r="AR11" s="135"/>
      <c r="AS11" s="135"/>
      <c r="AT11" s="135"/>
    </row>
    <row r="12" ht="15.75" customHeight="1">
      <c r="A12" s="364" t="s">
        <v>1822</v>
      </c>
      <c r="B12" s="97"/>
      <c r="C12" s="43"/>
      <c r="D12" s="524"/>
      <c r="E12" s="525"/>
      <c r="F12" s="43"/>
      <c r="G12" s="526"/>
      <c r="H12" s="541"/>
      <c r="I12" s="43"/>
      <c r="J12" s="527"/>
      <c r="K12" s="368"/>
      <c r="L12" s="43"/>
      <c r="M12" s="369"/>
      <c r="N12" s="369"/>
      <c r="P12" s="370"/>
      <c r="Q12" s="370"/>
      <c r="R12" s="370"/>
      <c r="S12" s="370"/>
      <c r="T12" s="370"/>
      <c r="U12" s="370"/>
      <c r="V12" s="370"/>
      <c r="W12" s="370"/>
      <c r="X12" s="370"/>
      <c r="Y12" s="370"/>
      <c r="Z12" s="370"/>
      <c r="AA12" s="370"/>
      <c r="AB12" s="370"/>
      <c r="AC12" s="370"/>
      <c r="AD12" s="370"/>
      <c r="AE12" s="370"/>
      <c r="AF12" s="370"/>
      <c r="AG12" s="370"/>
      <c r="AH12" s="370"/>
      <c r="AI12" s="370"/>
      <c r="AJ12" s="370"/>
      <c r="AK12" s="370"/>
      <c r="AL12" s="370"/>
      <c r="AM12" s="370"/>
      <c r="AN12" s="370"/>
      <c r="AO12" s="370"/>
      <c r="AP12" s="370"/>
      <c r="AQ12" s="370"/>
      <c r="AR12" s="370"/>
      <c r="AS12" s="370"/>
      <c r="AT12" s="370"/>
    </row>
    <row r="13" ht="15.75" customHeight="1">
      <c r="A13" s="357" t="s">
        <v>6916</v>
      </c>
      <c r="B13" s="391" t="s">
        <v>1824</v>
      </c>
      <c r="C13" s="391" t="s">
        <v>1825</v>
      </c>
      <c r="D13" s="360" t="s">
        <v>6917</v>
      </c>
      <c r="E13" s="391" t="s">
        <v>6915</v>
      </c>
      <c r="F13" s="406" t="s">
        <v>54</v>
      </c>
      <c r="G13" s="407" t="s">
        <v>1827</v>
      </c>
      <c r="H13" s="407" t="s">
        <v>1827</v>
      </c>
      <c r="I13" s="183" t="s">
        <v>51</v>
      </c>
      <c r="J13" s="206">
        <v>45385.0</v>
      </c>
      <c r="K13" s="542"/>
      <c r="L13" s="308" t="s">
        <v>1816</v>
      </c>
      <c r="M13" s="372"/>
      <c r="N13" s="372"/>
      <c r="O13" s="373"/>
      <c r="P13" s="374"/>
      <c r="Q13" s="374"/>
      <c r="R13" s="374"/>
      <c r="S13" s="374"/>
      <c r="T13" s="374"/>
      <c r="U13" s="374"/>
      <c r="V13" s="374"/>
      <c r="W13" s="374"/>
      <c r="X13" s="374"/>
      <c r="Y13" s="374"/>
      <c r="Z13" s="374"/>
      <c r="AA13" s="374"/>
      <c r="AB13" s="374"/>
      <c r="AC13" s="374"/>
      <c r="AD13" s="374"/>
      <c r="AE13" s="374"/>
      <c r="AF13" s="374"/>
      <c r="AG13" s="374"/>
      <c r="AH13" s="374"/>
      <c r="AI13" s="374"/>
      <c r="AJ13" s="374"/>
      <c r="AK13" s="374"/>
      <c r="AL13" s="374"/>
      <c r="AM13" s="374"/>
      <c r="AN13" s="374"/>
      <c r="AO13" s="374"/>
      <c r="AP13" s="374"/>
      <c r="AQ13" s="374"/>
      <c r="AR13" s="374"/>
      <c r="AS13" s="374"/>
      <c r="AT13" s="374"/>
    </row>
    <row r="14" ht="15.75" customHeight="1">
      <c r="A14" s="357" t="s">
        <v>6918</v>
      </c>
      <c r="B14" s="391" t="s">
        <v>5879</v>
      </c>
      <c r="C14" s="391" t="s">
        <v>5880</v>
      </c>
      <c r="D14" s="360" t="s">
        <v>6919</v>
      </c>
      <c r="E14" s="391" t="s">
        <v>6915</v>
      </c>
      <c r="F14" s="406" t="s">
        <v>54</v>
      </c>
      <c r="G14" s="407" t="s">
        <v>1837</v>
      </c>
      <c r="H14" s="407" t="s">
        <v>1837</v>
      </c>
      <c r="I14" s="183" t="s">
        <v>51</v>
      </c>
      <c r="J14" s="206">
        <v>45385.0</v>
      </c>
      <c r="K14" s="542"/>
      <c r="L14" s="308" t="s">
        <v>1816</v>
      </c>
      <c r="M14" s="372"/>
      <c r="N14" s="372"/>
      <c r="O14" s="373"/>
      <c r="P14" s="374"/>
      <c r="Q14" s="374"/>
      <c r="R14" s="374"/>
      <c r="S14" s="374"/>
      <c r="T14" s="374"/>
      <c r="U14" s="374"/>
      <c r="V14" s="374"/>
      <c r="W14" s="374"/>
      <c r="X14" s="374"/>
      <c r="Y14" s="374"/>
      <c r="Z14" s="374"/>
      <c r="AA14" s="374"/>
      <c r="AB14" s="374"/>
      <c r="AC14" s="374"/>
      <c r="AD14" s="374"/>
      <c r="AE14" s="374"/>
      <c r="AF14" s="374"/>
      <c r="AG14" s="374"/>
      <c r="AH14" s="374"/>
      <c r="AI14" s="374"/>
      <c r="AJ14" s="374"/>
      <c r="AK14" s="374"/>
      <c r="AL14" s="374"/>
      <c r="AM14" s="374"/>
      <c r="AN14" s="374"/>
      <c r="AO14" s="374"/>
      <c r="AP14" s="374"/>
      <c r="AQ14" s="374"/>
      <c r="AR14" s="374"/>
      <c r="AS14" s="374"/>
      <c r="AT14" s="374"/>
    </row>
    <row r="15" ht="15.75" customHeight="1">
      <c r="A15" s="546" t="s">
        <v>6920</v>
      </c>
      <c r="B15" s="5"/>
      <c r="C15" s="6"/>
      <c r="D15" s="547"/>
      <c r="E15" s="548"/>
      <c r="F15" s="549"/>
      <c r="G15" s="550"/>
      <c r="H15" s="550"/>
      <c r="I15" s="551"/>
      <c r="J15" s="552"/>
      <c r="K15" s="553"/>
      <c r="L15" s="553"/>
      <c r="M15" s="369"/>
      <c r="N15" s="369"/>
      <c r="O15" s="369"/>
      <c r="P15" s="365"/>
      <c r="Q15" s="365"/>
      <c r="R15" s="365"/>
      <c r="S15" s="365"/>
      <c r="T15" s="365"/>
      <c r="U15" s="365"/>
      <c r="V15" s="365"/>
      <c r="W15" s="365"/>
      <c r="X15" s="365"/>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row>
    <row r="16" ht="15.75" customHeight="1">
      <c r="A16" s="554" t="s">
        <v>6921</v>
      </c>
      <c r="B16" s="555" t="s">
        <v>6922</v>
      </c>
      <c r="C16" s="352" t="s">
        <v>6923</v>
      </c>
      <c r="D16" s="556" t="s">
        <v>6924</v>
      </c>
      <c r="E16" s="405" t="s">
        <v>6915</v>
      </c>
      <c r="F16" s="407" t="s">
        <v>54</v>
      </c>
      <c r="G16" s="407" t="s">
        <v>1843</v>
      </c>
      <c r="H16" s="407" t="s">
        <v>1843</v>
      </c>
      <c r="I16" s="557" t="s">
        <v>51</v>
      </c>
      <c r="J16" s="206">
        <v>45385.0</v>
      </c>
      <c r="K16" s="371"/>
      <c r="L16" s="308" t="s">
        <v>1816</v>
      </c>
      <c r="M16" s="373"/>
      <c r="N16" s="373"/>
      <c r="O16" s="373"/>
      <c r="P16" s="374"/>
      <c r="Q16" s="374"/>
      <c r="R16" s="374"/>
      <c r="S16" s="374"/>
      <c r="T16" s="374"/>
      <c r="U16" s="374"/>
      <c r="V16" s="374"/>
      <c r="W16" s="374"/>
      <c r="X16" s="374"/>
      <c r="Y16" s="374"/>
      <c r="Z16" s="374"/>
      <c r="AA16" s="374"/>
      <c r="AB16" s="374"/>
      <c r="AC16" s="374"/>
      <c r="AD16" s="374"/>
      <c r="AE16" s="374"/>
      <c r="AF16" s="374"/>
      <c r="AG16" s="374"/>
      <c r="AH16" s="374"/>
      <c r="AI16" s="374"/>
      <c r="AJ16" s="374"/>
      <c r="AK16" s="374"/>
      <c r="AL16" s="374"/>
      <c r="AM16" s="374"/>
      <c r="AN16" s="374"/>
      <c r="AO16" s="374"/>
      <c r="AP16" s="374"/>
      <c r="AQ16" s="374"/>
      <c r="AR16" s="374"/>
      <c r="AS16" s="374"/>
      <c r="AT16" s="374"/>
    </row>
    <row r="17" ht="15.75" customHeight="1">
      <c r="A17" s="357" t="s">
        <v>6925</v>
      </c>
      <c r="B17" s="391" t="s">
        <v>6926</v>
      </c>
      <c r="C17" s="391" t="s">
        <v>5892</v>
      </c>
      <c r="D17" s="360" t="s">
        <v>6927</v>
      </c>
      <c r="E17" s="391" t="s">
        <v>6915</v>
      </c>
      <c r="F17" s="406" t="s">
        <v>54</v>
      </c>
      <c r="G17" s="407" t="s">
        <v>5894</v>
      </c>
      <c r="H17" s="407" t="s">
        <v>5894</v>
      </c>
      <c r="I17" s="183" t="s">
        <v>51</v>
      </c>
      <c r="J17" s="206">
        <v>45385.0</v>
      </c>
      <c r="K17" s="542"/>
      <c r="L17" s="308" t="s">
        <v>1816</v>
      </c>
      <c r="M17" s="372"/>
      <c r="N17" s="372"/>
      <c r="O17" s="373"/>
      <c r="P17" s="376"/>
      <c r="Q17" s="376"/>
      <c r="R17" s="376"/>
      <c r="S17" s="376"/>
      <c r="T17" s="376"/>
      <c r="U17" s="376"/>
      <c r="V17" s="376"/>
      <c r="W17" s="376"/>
      <c r="X17" s="376"/>
      <c r="Y17" s="376"/>
      <c r="Z17" s="376"/>
      <c r="AA17" s="376"/>
      <c r="AB17" s="376"/>
      <c r="AC17" s="376"/>
      <c r="AD17" s="376"/>
      <c r="AE17" s="376"/>
      <c r="AF17" s="376"/>
      <c r="AG17" s="376"/>
      <c r="AH17" s="376"/>
      <c r="AI17" s="376"/>
      <c r="AJ17" s="376"/>
      <c r="AK17" s="376"/>
      <c r="AL17" s="376"/>
      <c r="AM17" s="376"/>
      <c r="AN17" s="376"/>
      <c r="AO17" s="376"/>
      <c r="AP17" s="376"/>
      <c r="AQ17" s="376"/>
      <c r="AR17" s="376"/>
      <c r="AS17" s="376"/>
      <c r="AT17" s="376"/>
    </row>
    <row r="18" ht="15.75" customHeight="1">
      <c r="A18" s="357" t="s">
        <v>6928</v>
      </c>
      <c r="B18" s="391" t="s">
        <v>6929</v>
      </c>
      <c r="C18" s="391" t="s">
        <v>5897</v>
      </c>
      <c r="D18" s="360" t="s">
        <v>6930</v>
      </c>
      <c r="E18" s="391" t="s">
        <v>6915</v>
      </c>
      <c r="F18" s="406" t="s">
        <v>54</v>
      </c>
      <c r="G18" s="407" t="s">
        <v>5894</v>
      </c>
      <c r="H18" s="407" t="s">
        <v>5894</v>
      </c>
      <c r="I18" s="183" t="s">
        <v>51</v>
      </c>
      <c r="J18" s="206">
        <v>45385.0</v>
      </c>
      <c r="K18" s="542"/>
      <c r="L18" s="308" t="s">
        <v>1816</v>
      </c>
      <c r="M18" s="372"/>
      <c r="N18" s="372"/>
      <c r="O18" s="373"/>
      <c r="P18" s="374"/>
      <c r="Q18" s="374"/>
      <c r="R18" s="374"/>
      <c r="S18" s="374"/>
      <c r="T18" s="374"/>
      <c r="U18" s="374"/>
      <c r="V18" s="374"/>
      <c r="W18" s="374"/>
      <c r="X18" s="374"/>
      <c r="Y18" s="374"/>
      <c r="Z18" s="374"/>
      <c r="AA18" s="374"/>
      <c r="AB18" s="374"/>
      <c r="AC18" s="374"/>
      <c r="AD18" s="374"/>
      <c r="AE18" s="374"/>
      <c r="AF18" s="374"/>
      <c r="AG18" s="374"/>
      <c r="AH18" s="374"/>
      <c r="AI18" s="374"/>
      <c r="AJ18" s="374"/>
      <c r="AK18" s="374"/>
      <c r="AL18" s="374"/>
      <c r="AM18" s="374"/>
      <c r="AN18" s="374"/>
      <c r="AO18" s="374"/>
      <c r="AP18" s="374"/>
      <c r="AQ18" s="374"/>
      <c r="AR18" s="374"/>
      <c r="AS18" s="374"/>
      <c r="AT18" s="374"/>
    </row>
    <row r="19" ht="15.75" customHeight="1">
      <c r="A19" s="357" t="s">
        <v>6931</v>
      </c>
      <c r="B19" s="391" t="s">
        <v>6932</v>
      </c>
      <c r="C19" s="391" t="s">
        <v>1856</v>
      </c>
      <c r="D19" s="360" t="s">
        <v>6930</v>
      </c>
      <c r="E19" s="391" t="s">
        <v>6915</v>
      </c>
      <c r="F19" s="406" t="s">
        <v>54</v>
      </c>
      <c r="G19" s="407" t="s">
        <v>5894</v>
      </c>
      <c r="H19" s="407" t="s">
        <v>5894</v>
      </c>
      <c r="I19" s="183" t="s">
        <v>51</v>
      </c>
      <c r="J19" s="206">
        <v>45385.0</v>
      </c>
      <c r="K19" s="542"/>
      <c r="L19" s="308" t="s">
        <v>1816</v>
      </c>
      <c r="M19" s="372"/>
      <c r="N19" s="372"/>
      <c r="O19" s="373"/>
      <c r="P19" s="374"/>
      <c r="Q19" s="374"/>
      <c r="R19" s="374"/>
      <c r="S19" s="374"/>
      <c r="T19" s="374"/>
      <c r="U19" s="374"/>
      <c r="V19" s="374"/>
      <c r="W19" s="374"/>
      <c r="X19" s="374"/>
      <c r="Y19" s="374"/>
      <c r="Z19" s="374"/>
      <c r="AA19" s="374"/>
      <c r="AB19" s="374"/>
      <c r="AC19" s="374"/>
      <c r="AD19" s="374"/>
      <c r="AE19" s="374"/>
      <c r="AF19" s="374"/>
      <c r="AG19" s="374"/>
      <c r="AH19" s="374"/>
      <c r="AI19" s="374"/>
      <c r="AJ19" s="374"/>
      <c r="AK19" s="374"/>
      <c r="AL19" s="374"/>
      <c r="AM19" s="374"/>
      <c r="AN19" s="374"/>
      <c r="AO19" s="374"/>
      <c r="AP19" s="374"/>
      <c r="AQ19" s="374"/>
      <c r="AR19" s="374"/>
      <c r="AS19" s="374"/>
      <c r="AT19" s="374"/>
    </row>
    <row r="20" ht="15.75" customHeight="1">
      <c r="A20" s="357" t="s">
        <v>6933</v>
      </c>
      <c r="B20" s="391" t="s">
        <v>6934</v>
      </c>
      <c r="C20" s="391" t="s">
        <v>1860</v>
      </c>
      <c r="D20" s="360" t="s">
        <v>6935</v>
      </c>
      <c r="E20" s="391" t="s">
        <v>6915</v>
      </c>
      <c r="F20" s="406" t="s">
        <v>54</v>
      </c>
      <c r="G20" s="407" t="s">
        <v>5905</v>
      </c>
      <c r="H20" s="407" t="s">
        <v>5905</v>
      </c>
      <c r="I20" s="183" t="s">
        <v>51</v>
      </c>
      <c r="J20" s="206">
        <v>45385.0</v>
      </c>
      <c r="K20" s="542"/>
      <c r="L20" s="308" t="s">
        <v>1816</v>
      </c>
      <c r="M20" s="372"/>
      <c r="N20" s="372"/>
      <c r="O20" s="373"/>
      <c r="P20" s="374"/>
      <c r="Q20" s="374"/>
      <c r="R20" s="374"/>
      <c r="S20" s="374"/>
      <c r="T20" s="374"/>
      <c r="U20" s="374"/>
      <c r="V20" s="374"/>
      <c r="W20" s="374"/>
      <c r="X20" s="374"/>
      <c r="Y20" s="374"/>
      <c r="Z20" s="374"/>
      <c r="AA20" s="374"/>
      <c r="AB20" s="374"/>
      <c r="AC20" s="374"/>
      <c r="AD20" s="374"/>
      <c r="AE20" s="374"/>
      <c r="AF20" s="374"/>
      <c r="AG20" s="374"/>
      <c r="AH20" s="374"/>
      <c r="AI20" s="374"/>
      <c r="AJ20" s="374"/>
      <c r="AK20" s="374"/>
      <c r="AL20" s="374"/>
      <c r="AM20" s="374"/>
      <c r="AN20" s="374"/>
      <c r="AO20" s="374"/>
      <c r="AP20" s="374"/>
      <c r="AQ20" s="374"/>
      <c r="AR20" s="374"/>
      <c r="AS20" s="374"/>
      <c r="AT20" s="374"/>
    </row>
    <row r="21" ht="15.75" customHeight="1">
      <c r="A21" s="357" t="s">
        <v>6936</v>
      </c>
      <c r="B21" s="391" t="s">
        <v>6937</v>
      </c>
      <c r="C21" s="391" t="s">
        <v>5908</v>
      </c>
      <c r="D21" s="360" t="s">
        <v>6938</v>
      </c>
      <c r="E21" s="391" t="s">
        <v>6915</v>
      </c>
      <c r="F21" s="406" t="s">
        <v>54</v>
      </c>
      <c r="G21" s="407" t="s">
        <v>5910</v>
      </c>
      <c r="H21" s="407" t="s">
        <v>5910</v>
      </c>
      <c r="I21" s="183" t="s">
        <v>51</v>
      </c>
      <c r="J21" s="206">
        <v>45385.0</v>
      </c>
      <c r="K21" s="542"/>
      <c r="L21" s="308" t="s">
        <v>1816</v>
      </c>
      <c r="M21" s="372"/>
      <c r="N21" s="372"/>
      <c r="O21" s="373"/>
      <c r="P21" s="374"/>
      <c r="Q21" s="374"/>
      <c r="R21" s="374"/>
      <c r="S21" s="374"/>
      <c r="T21" s="374"/>
      <c r="U21" s="374"/>
      <c r="V21" s="374"/>
      <c r="W21" s="374"/>
      <c r="X21" s="374"/>
      <c r="Y21" s="374"/>
      <c r="Z21" s="374"/>
      <c r="AA21" s="374"/>
      <c r="AB21" s="374"/>
      <c r="AC21" s="374"/>
      <c r="AD21" s="374"/>
      <c r="AE21" s="374"/>
      <c r="AF21" s="374"/>
      <c r="AG21" s="374"/>
      <c r="AH21" s="374"/>
      <c r="AI21" s="374"/>
      <c r="AJ21" s="374"/>
      <c r="AK21" s="374"/>
      <c r="AL21" s="374"/>
      <c r="AM21" s="374"/>
      <c r="AN21" s="374"/>
      <c r="AO21" s="374"/>
      <c r="AP21" s="374"/>
      <c r="AQ21" s="374"/>
      <c r="AR21" s="374"/>
      <c r="AS21" s="374"/>
      <c r="AT21" s="374"/>
    </row>
    <row r="22" ht="15.75" customHeight="1">
      <c r="A22" s="357" t="s">
        <v>6939</v>
      </c>
      <c r="B22" s="391" t="s">
        <v>6940</v>
      </c>
      <c r="C22" s="391" t="s">
        <v>5913</v>
      </c>
      <c r="D22" s="360" t="s">
        <v>6941</v>
      </c>
      <c r="E22" s="391" t="s">
        <v>6915</v>
      </c>
      <c r="F22" s="406" t="s">
        <v>54</v>
      </c>
      <c r="G22" s="407" t="s">
        <v>5915</v>
      </c>
      <c r="H22" s="407" t="s">
        <v>5915</v>
      </c>
      <c r="I22" s="183" t="s">
        <v>51</v>
      </c>
      <c r="J22" s="206">
        <v>45385.0</v>
      </c>
      <c r="K22" s="542"/>
      <c r="L22" s="308" t="s">
        <v>1816</v>
      </c>
      <c r="M22" s="372"/>
      <c r="N22" s="372"/>
      <c r="O22" s="373"/>
      <c r="P22" s="374"/>
      <c r="Q22" s="374"/>
      <c r="R22" s="374"/>
      <c r="S22" s="374"/>
      <c r="T22" s="374"/>
      <c r="U22" s="374"/>
      <c r="V22" s="374"/>
      <c r="W22" s="374"/>
      <c r="X22" s="374"/>
      <c r="Y22" s="374"/>
      <c r="Z22" s="374"/>
      <c r="AA22" s="374"/>
      <c r="AB22" s="374"/>
      <c r="AC22" s="374"/>
      <c r="AD22" s="374"/>
      <c r="AE22" s="374"/>
      <c r="AF22" s="374"/>
      <c r="AG22" s="374"/>
      <c r="AH22" s="374"/>
      <c r="AI22" s="374"/>
      <c r="AJ22" s="374"/>
      <c r="AK22" s="374"/>
      <c r="AL22" s="374"/>
      <c r="AM22" s="374"/>
      <c r="AN22" s="374"/>
      <c r="AO22" s="374"/>
      <c r="AP22" s="374"/>
      <c r="AQ22" s="374"/>
      <c r="AR22" s="374"/>
      <c r="AS22" s="374"/>
      <c r="AT22" s="374"/>
    </row>
    <row r="23" ht="15.75" customHeight="1">
      <c r="A23" s="357" t="s">
        <v>6942</v>
      </c>
      <c r="B23" s="391" t="s">
        <v>6943</v>
      </c>
      <c r="C23" s="391" t="s">
        <v>5918</v>
      </c>
      <c r="D23" s="360" t="s">
        <v>6944</v>
      </c>
      <c r="E23" s="391" t="s">
        <v>6915</v>
      </c>
      <c r="F23" s="406" t="s">
        <v>54</v>
      </c>
      <c r="G23" s="407" t="s">
        <v>1843</v>
      </c>
      <c r="H23" s="407" t="s">
        <v>1843</v>
      </c>
      <c r="I23" s="183" t="s">
        <v>51</v>
      </c>
      <c r="J23" s="206">
        <v>45385.0</v>
      </c>
      <c r="K23" s="542"/>
      <c r="L23" s="308" t="s">
        <v>1816</v>
      </c>
      <c r="M23" s="372"/>
      <c r="N23" s="372"/>
      <c r="O23" s="373"/>
      <c r="P23" s="374"/>
      <c r="Q23" s="374"/>
      <c r="R23" s="374"/>
      <c r="S23" s="374"/>
      <c r="T23" s="374"/>
      <c r="U23" s="374"/>
      <c r="V23" s="374"/>
      <c r="W23" s="374"/>
      <c r="X23" s="374"/>
      <c r="Y23" s="374"/>
      <c r="Z23" s="374"/>
      <c r="AA23" s="374"/>
      <c r="AB23" s="374"/>
      <c r="AC23" s="374"/>
      <c r="AD23" s="374"/>
      <c r="AE23" s="374"/>
      <c r="AF23" s="374"/>
      <c r="AG23" s="374"/>
      <c r="AH23" s="374"/>
      <c r="AI23" s="374"/>
      <c r="AJ23" s="374"/>
      <c r="AK23" s="374"/>
      <c r="AL23" s="374"/>
      <c r="AM23" s="374"/>
      <c r="AN23" s="374"/>
      <c r="AO23" s="374"/>
      <c r="AP23" s="374"/>
      <c r="AQ23" s="374"/>
      <c r="AR23" s="374"/>
      <c r="AS23" s="374"/>
      <c r="AT23" s="374"/>
    </row>
    <row r="24" ht="15.75" customHeight="1">
      <c r="A24" s="357" t="s">
        <v>6945</v>
      </c>
      <c r="B24" s="391" t="s">
        <v>6946</v>
      </c>
      <c r="C24" s="391" t="s">
        <v>5921</v>
      </c>
      <c r="D24" s="360" t="s">
        <v>6947</v>
      </c>
      <c r="E24" s="391" t="s">
        <v>6915</v>
      </c>
      <c r="F24" s="406" t="s">
        <v>54</v>
      </c>
      <c r="G24" s="407" t="s">
        <v>1843</v>
      </c>
      <c r="H24" s="407" t="s">
        <v>1843</v>
      </c>
      <c r="I24" s="183" t="s">
        <v>51</v>
      </c>
      <c r="J24" s="206">
        <v>45385.0</v>
      </c>
      <c r="K24" s="542"/>
      <c r="L24" s="308" t="s">
        <v>1816</v>
      </c>
      <c r="M24" s="372"/>
      <c r="N24" s="372"/>
      <c r="O24" s="373"/>
      <c r="P24" s="374"/>
      <c r="Q24" s="374"/>
      <c r="R24" s="374"/>
      <c r="S24" s="374"/>
      <c r="T24" s="374"/>
      <c r="U24" s="374"/>
      <c r="V24" s="374"/>
      <c r="W24" s="374"/>
      <c r="X24" s="374"/>
      <c r="Y24" s="374"/>
      <c r="Z24" s="374"/>
      <c r="AA24" s="374"/>
      <c r="AB24" s="374"/>
      <c r="AC24" s="374"/>
      <c r="AD24" s="374"/>
      <c r="AE24" s="374"/>
      <c r="AF24" s="374"/>
      <c r="AG24" s="374"/>
      <c r="AH24" s="374"/>
      <c r="AI24" s="374"/>
      <c r="AJ24" s="374"/>
      <c r="AK24" s="374"/>
      <c r="AL24" s="374"/>
      <c r="AM24" s="374"/>
      <c r="AN24" s="374"/>
      <c r="AO24" s="374"/>
      <c r="AP24" s="374"/>
      <c r="AQ24" s="374"/>
      <c r="AR24" s="374"/>
      <c r="AS24" s="374"/>
      <c r="AT24" s="374"/>
    </row>
    <row r="25" ht="15.75" customHeight="1">
      <c r="A25" s="357" t="s">
        <v>6948</v>
      </c>
      <c r="B25" s="391" t="s">
        <v>6949</v>
      </c>
      <c r="C25" s="391" t="s">
        <v>5923</v>
      </c>
      <c r="D25" s="360" t="s">
        <v>6950</v>
      </c>
      <c r="E25" s="391" t="s">
        <v>6915</v>
      </c>
      <c r="F25" s="406" t="s">
        <v>54</v>
      </c>
      <c r="G25" s="407" t="s">
        <v>1843</v>
      </c>
      <c r="H25" s="407" t="s">
        <v>1843</v>
      </c>
      <c r="I25" s="183" t="s">
        <v>51</v>
      </c>
      <c r="J25" s="206">
        <v>45385.0</v>
      </c>
      <c r="K25" s="542"/>
      <c r="L25" s="308" t="s">
        <v>1816</v>
      </c>
      <c r="M25" s="372"/>
      <c r="N25" s="372"/>
      <c r="O25" s="373"/>
      <c r="P25" s="374"/>
      <c r="Q25" s="374"/>
      <c r="R25" s="374"/>
      <c r="S25" s="374"/>
      <c r="T25" s="374"/>
      <c r="U25" s="374"/>
      <c r="V25" s="374"/>
      <c r="W25" s="374"/>
      <c r="X25" s="374"/>
      <c r="Y25" s="374"/>
      <c r="Z25" s="374"/>
      <c r="AA25" s="374"/>
      <c r="AB25" s="374"/>
      <c r="AC25" s="374"/>
      <c r="AD25" s="374"/>
      <c r="AE25" s="374"/>
      <c r="AF25" s="374"/>
      <c r="AG25" s="374"/>
      <c r="AH25" s="374"/>
      <c r="AI25" s="374"/>
      <c r="AJ25" s="374"/>
      <c r="AK25" s="374"/>
      <c r="AL25" s="374"/>
      <c r="AM25" s="374"/>
      <c r="AN25" s="374"/>
      <c r="AO25" s="374"/>
      <c r="AP25" s="374"/>
      <c r="AQ25" s="374"/>
      <c r="AR25" s="374"/>
      <c r="AS25" s="374"/>
      <c r="AT25" s="374"/>
    </row>
    <row r="26" ht="15.75" customHeight="1">
      <c r="A26" s="546" t="s">
        <v>6951</v>
      </c>
      <c r="B26" s="5"/>
      <c r="C26" s="6"/>
      <c r="D26" s="529"/>
      <c r="E26" s="530"/>
      <c r="F26" s="532"/>
      <c r="G26" s="532"/>
      <c r="H26" s="532"/>
      <c r="I26" s="232"/>
      <c r="J26" s="543"/>
      <c r="K26" s="542"/>
      <c r="L26" s="308"/>
      <c r="M26" s="372"/>
      <c r="N26" s="372"/>
      <c r="O26" s="373"/>
      <c r="P26" s="376"/>
      <c r="Q26" s="374"/>
      <c r="R26" s="374"/>
      <c r="S26" s="374"/>
      <c r="T26" s="374"/>
      <c r="U26" s="374"/>
      <c r="V26" s="374"/>
      <c r="W26" s="374"/>
      <c r="X26" s="374"/>
      <c r="Y26" s="374"/>
      <c r="Z26" s="374"/>
      <c r="AA26" s="374"/>
      <c r="AB26" s="374"/>
      <c r="AC26" s="374"/>
      <c r="AD26" s="374"/>
      <c r="AE26" s="374"/>
      <c r="AF26" s="374"/>
      <c r="AG26" s="374"/>
      <c r="AH26" s="374"/>
      <c r="AI26" s="374"/>
      <c r="AJ26" s="374"/>
      <c r="AK26" s="374"/>
      <c r="AL26" s="374"/>
      <c r="AM26" s="374"/>
      <c r="AN26" s="374"/>
      <c r="AO26" s="374"/>
      <c r="AP26" s="374"/>
      <c r="AQ26" s="374"/>
      <c r="AR26" s="374"/>
      <c r="AS26" s="374"/>
      <c r="AT26" s="374"/>
    </row>
    <row r="27" ht="15.75" customHeight="1">
      <c r="A27" s="558" t="s">
        <v>6952</v>
      </c>
      <c r="B27" s="559" t="s">
        <v>6953</v>
      </c>
      <c r="C27" s="391" t="s">
        <v>6785</v>
      </c>
      <c r="D27" s="534" t="s">
        <v>6786</v>
      </c>
      <c r="E27" s="391" t="s">
        <v>6915</v>
      </c>
      <c r="F27" s="537" t="s">
        <v>54</v>
      </c>
      <c r="G27" s="537" t="s">
        <v>5929</v>
      </c>
      <c r="H27" s="537" t="s">
        <v>5929</v>
      </c>
      <c r="I27" s="183" t="s">
        <v>51</v>
      </c>
      <c r="J27" s="206">
        <v>45385.0</v>
      </c>
      <c r="K27" s="560"/>
      <c r="L27" s="308" t="s">
        <v>1816</v>
      </c>
      <c r="M27" s="561"/>
      <c r="N27" s="561"/>
      <c r="O27" s="562"/>
      <c r="P27" s="538"/>
      <c r="Q27" s="538"/>
      <c r="R27" s="538"/>
      <c r="S27" s="538"/>
      <c r="T27" s="538"/>
      <c r="U27" s="538"/>
      <c r="V27" s="538"/>
      <c r="W27" s="538"/>
      <c r="X27" s="538"/>
      <c r="Y27" s="538"/>
      <c r="Z27" s="538"/>
      <c r="AA27" s="538"/>
      <c r="AB27" s="538"/>
      <c r="AC27" s="538"/>
      <c r="AD27" s="538"/>
      <c r="AE27" s="538"/>
      <c r="AF27" s="538"/>
      <c r="AG27" s="538"/>
      <c r="AH27" s="538"/>
      <c r="AI27" s="538"/>
      <c r="AJ27" s="538"/>
      <c r="AK27" s="538"/>
      <c r="AL27" s="538"/>
      <c r="AM27" s="538"/>
      <c r="AN27" s="538"/>
      <c r="AO27" s="538"/>
      <c r="AP27" s="538"/>
      <c r="AQ27" s="538"/>
      <c r="AR27" s="538"/>
      <c r="AS27" s="538"/>
      <c r="AT27" s="538"/>
    </row>
    <row r="28" ht="15.75" customHeight="1">
      <c r="A28" s="357" t="s">
        <v>6954</v>
      </c>
      <c r="B28" s="391" t="s">
        <v>6955</v>
      </c>
      <c r="C28" s="391" t="s">
        <v>6956</v>
      </c>
      <c r="D28" s="360" t="s">
        <v>6957</v>
      </c>
      <c r="E28" s="391" t="s">
        <v>6915</v>
      </c>
      <c r="F28" s="406" t="s">
        <v>54</v>
      </c>
      <c r="G28" s="407" t="s">
        <v>5929</v>
      </c>
      <c r="H28" s="407" t="s">
        <v>5929</v>
      </c>
      <c r="I28" s="183" t="s">
        <v>51</v>
      </c>
      <c r="J28" s="206">
        <v>45385.0</v>
      </c>
      <c r="K28" s="542"/>
      <c r="L28" s="308" t="s">
        <v>1816</v>
      </c>
      <c r="M28" s="372"/>
      <c r="N28" s="372"/>
      <c r="O28" s="373"/>
      <c r="P28" s="374"/>
      <c r="Q28" s="374"/>
      <c r="R28" s="374"/>
      <c r="S28" s="374"/>
      <c r="T28" s="374"/>
      <c r="U28" s="374"/>
      <c r="V28" s="374"/>
      <c r="W28" s="374"/>
      <c r="X28" s="374"/>
      <c r="Y28" s="374"/>
      <c r="Z28" s="374"/>
      <c r="AA28" s="374"/>
      <c r="AB28" s="374"/>
      <c r="AC28" s="374"/>
      <c r="AD28" s="374"/>
      <c r="AE28" s="374"/>
      <c r="AF28" s="374"/>
      <c r="AG28" s="374"/>
      <c r="AH28" s="374"/>
      <c r="AI28" s="374"/>
      <c r="AJ28" s="374"/>
      <c r="AK28" s="374"/>
      <c r="AL28" s="374"/>
      <c r="AM28" s="374"/>
      <c r="AN28" s="374"/>
      <c r="AO28" s="374"/>
      <c r="AP28" s="374"/>
      <c r="AQ28" s="374"/>
      <c r="AR28" s="374"/>
      <c r="AS28" s="374"/>
      <c r="AT28" s="374"/>
    </row>
    <row r="29" ht="15.75" customHeight="1">
      <c r="A29" s="357" t="s">
        <v>6958</v>
      </c>
      <c r="B29" s="391" t="s">
        <v>6959</v>
      </c>
      <c r="C29" s="391" t="s">
        <v>6960</v>
      </c>
      <c r="D29" s="360" t="s">
        <v>6961</v>
      </c>
      <c r="E29" s="391" t="s">
        <v>6915</v>
      </c>
      <c r="F29" s="406" t="s">
        <v>54</v>
      </c>
      <c r="G29" s="407" t="s">
        <v>5929</v>
      </c>
      <c r="H29" s="407" t="s">
        <v>5929</v>
      </c>
      <c r="I29" s="183" t="s">
        <v>51</v>
      </c>
      <c r="J29" s="206">
        <v>45385.0</v>
      </c>
      <c r="K29" s="542"/>
      <c r="L29" s="308" t="s">
        <v>1816</v>
      </c>
      <c r="M29" s="372"/>
      <c r="N29" s="372"/>
      <c r="O29" s="373"/>
      <c r="P29" s="374"/>
      <c r="Q29" s="374"/>
      <c r="R29" s="374"/>
      <c r="S29" s="374"/>
      <c r="T29" s="374"/>
      <c r="U29" s="374"/>
      <c r="V29" s="374"/>
      <c r="W29" s="374"/>
      <c r="X29" s="374"/>
      <c r="Y29" s="374"/>
      <c r="Z29" s="374"/>
      <c r="AA29" s="374"/>
      <c r="AB29" s="374"/>
      <c r="AC29" s="374"/>
      <c r="AD29" s="374"/>
      <c r="AE29" s="374"/>
      <c r="AF29" s="374"/>
      <c r="AG29" s="374"/>
      <c r="AH29" s="374"/>
      <c r="AI29" s="374"/>
      <c r="AJ29" s="374"/>
      <c r="AK29" s="374"/>
      <c r="AL29" s="374"/>
      <c r="AM29" s="374"/>
      <c r="AN29" s="374"/>
      <c r="AO29" s="374"/>
      <c r="AP29" s="374"/>
      <c r="AQ29" s="374"/>
      <c r="AR29" s="374"/>
      <c r="AS29" s="374"/>
      <c r="AT29" s="374"/>
    </row>
    <row r="30" ht="15.75" customHeight="1">
      <c r="A30" s="357" t="s">
        <v>6962</v>
      </c>
      <c r="B30" s="391" t="s">
        <v>6926</v>
      </c>
      <c r="C30" s="391" t="s">
        <v>5892</v>
      </c>
      <c r="D30" s="360" t="s">
        <v>5935</v>
      </c>
      <c r="E30" s="391" t="s">
        <v>6915</v>
      </c>
      <c r="F30" s="406" t="s">
        <v>54</v>
      </c>
      <c r="G30" s="407" t="s">
        <v>5894</v>
      </c>
      <c r="H30" s="407" t="s">
        <v>5894</v>
      </c>
      <c r="I30" s="183" t="s">
        <v>51</v>
      </c>
      <c r="J30" s="206">
        <v>45385.0</v>
      </c>
      <c r="K30" s="542"/>
      <c r="L30" s="308" t="s">
        <v>1816</v>
      </c>
      <c r="M30" s="372"/>
      <c r="N30" s="372"/>
      <c r="O30" s="373"/>
      <c r="P30" s="374"/>
      <c r="Q30" s="374"/>
      <c r="R30" s="374"/>
      <c r="S30" s="374"/>
      <c r="T30" s="374"/>
      <c r="U30" s="374"/>
      <c r="V30" s="374"/>
      <c r="W30" s="374"/>
      <c r="X30" s="374"/>
      <c r="Y30" s="374"/>
      <c r="Z30" s="374"/>
      <c r="AA30" s="374"/>
      <c r="AB30" s="374"/>
      <c r="AC30" s="374"/>
      <c r="AD30" s="374"/>
      <c r="AE30" s="374"/>
      <c r="AF30" s="374"/>
      <c r="AG30" s="374"/>
      <c r="AH30" s="374"/>
      <c r="AI30" s="374"/>
      <c r="AJ30" s="374"/>
      <c r="AK30" s="374"/>
      <c r="AL30" s="374"/>
      <c r="AM30" s="374"/>
      <c r="AN30" s="374"/>
      <c r="AO30" s="374"/>
      <c r="AP30" s="374"/>
      <c r="AQ30" s="374"/>
      <c r="AR30" s="374"/>
      <c r="AS30" s="374"/>
      <c r="AT30" s="374"/>
    </row>
    <row r="31" ht="15.75" customHeight="1">
      <c r="A31" s="357" t="s">
        <v>6963</v>
      </c>
      <c r="B31" s="391" t="s">
        <v>6964</v>
      </c>
      <c r="C31" s="391" t="s">
        <v>5938</v>
      </c>
      <c r="D31" s="360" t="s">
        <v>5939</v>
      </c>
      <c r="E31" s="391" t="s">
        <v>6915</v>
      </c>
      <c r="F31" s="406" t="s">
        <v>54</v>
      </c>
      <c r="G31" s="407" t="s">
        <v>1843</v>
      </c>
      <c r="H31" s="407" t="s">
        <v>1843</v>
      </c>
      <c r="I31" s="183" t="s">
        <v>51</v>
      </c>
      <c r="J31" s="206">
        <v>45385.0</v>
      </c>
      <c r="K31" s="542"/>
      <c r="L31" s="308" t="s">
        <v>1816</v>
      </c>
      <c r="M31" s="372"/>
      <c r="N31" s="372"/>
      <c r="O31" s="373"/>
      <c r="P31" s="374"/>
      <c r="Q31" s="374"/>
      <c r="R31" s="374"/>
      <c r="S31" s="374"/>
      <c r="T31" s="374"/>
      <c r="U31" s="374"/>
      <c r="V31" s="374"/>
      <c r="W31" s="374"/>
      <c r="X31" s="374"/>
      <c r="Y31" s="374"/>
      <c r="Z31" s="374"/>
      <c r="AA31" s="374"/>
      <c r="AB31" s="374"/>
      <c r="AC31" s="374"/>
      <c r="AD31" s="374"/>
      <c r="AE31" s="374"/>
      <c r="AF31" s="374"/>
      <c r="AG31" s="374"/>
      <c r="AH31" s="374"/>
      <c r="AI31" s="374"/>
      <c r="AJ31" s="374"/>
      <c r="AK31" s="374"/>
      <c r="AL31" s="374"/>
      <c r="AM31" s="374"/>
      <c r="AN31" s="374"/>
      <c r="AO31" s="374"/>
      <c r="AP31" s="374"/>
      <c r="AQ31" s="374"/>
      <c r="AR31" s="374"/>
      <c r="AS31" s="374"/>
      <c r="AT31" s="374"/>
    </row>
    <row r="32" ht="15.75" customHeight="1">
      <c r="A32" s="357" t="s">
        <v>6965</v>
      </c>
      <c r="B32" s="391" t="s">
        <v>6966</v>
      </c>
      <c r="C32" s="391" t="s">
        <v>5942</v>
      </c>
      <c r="D32" s="360" t="s">
        <v>5943</v>
      </c>
      <c r="E32" s="391" t="s">
        <v>6915</v>
      </c>
      <c r="F32" s="406" t="s">
        <v>54</v>
      </c>
      <c r="G32" s="407" t="s">
        <v>1843</v>
      </c>
      <c r="H32" s="407" t="s">
        <v>1843</v>
      </c>
      <c r="I32" s="183" t="s">
        <v>51</v>
      </c>
      <c r="J32" s="206">
        <v>45385.0</v>
      </c>
      <c r="K32" s="542"/>
      <c r="L32" s="308" t="s">
        <v>1816</v>
      </c>
      <c r="M32" s="372"/>
      <c r="N32" s="372"/>
      <c r="O32" s="373"/>
      <c r="P32" s="374"/>
      <c r="Q32" s="374"/>
      <c r="R32" s="374"/>
      <c r="S32" s="374"/>
      <c r="T32" s="374"/>
      <c r="U32" s="374"/>
      <c r="V32" s="374"/>
      <c r="W32" s="374"/>
      <c r="X32" s="374"/>
      <c r="Y32" s="374"/>
      <c r="Z32" s="374"/>
      <c r="AA32" s="374"/>
      <c r="AB32" s="374"/>
      <c r="AC32" s="374"/>
      <c r="AD32" s="374"/>
      <c r="AE32" s="374"/>
      <c r="AF32" s="374"/>
      <c r="AG32" s="374"/>
      <c r="AH32" s="374"/>
      <c r="AI32" s="374"/>
      <c r="AJ32" s="374"/>
      <c r="AK32" s="374"/>
      <c r="AL32" s="374"/>
      <c r="AM32" s="374"/>
      <c r="AN32" s="374"/>
      <c r="AO32" s="374"/>
      <c r="AP32" s="374"/>
      <c r="AQ32" s="374"/>
      <c r="AR32" s="374"/>
      <c r="AS32" s="374"/>
      <c r="AT32" s="374"/>
    </row>
    <row r="33" ht="15.75" customHeight="1">
      <c r="A33" s="528" t="s">
        <v>6967</v>
      </c>
      <c r="B33" s="5"/>
      <c r="C33" s="6"/>
      <c r="D33" s="529"/>
      <c r="E33" s="530"/>
      <c r="F33" s="531"/>
      <c r="G33" s="532"/>
      <c r="H33" s="532"/>
      <c r="I33" s="232"/>
      <c r="J33" s="543"/>
      <c r="K33" s="542"/>
      <c r="L33" s="308"/>
      <c r="M33" s="372"/>
      <c r="N33" s="372"/>
      <c r="O33" s="373"/>
      <c r="P33" s="374"/>
      <c r="Q33" s="374"/>
      <c r="R33" s="374"/>
      <c r="S33" s="374"/>
      <c r="T33" s="374"/>
      <c r="U33" s="374"/>
      <c r="V33" s="374"/>
      <c r="W33" s="374"/>
      <c r="X33" s="374"/>
      <c r="Y33" s="374"/>
      <c r="Z33" s="374"/>
      <c r="AA33" s="374"/>
      <c r="AB33" s="374"/>
      <c r="AC33" s="374"/>
      <c r="AD33" s="374"/>
      <c r="AE33" s="374"/>
      <c r="AF33" s="374"/>
      <c r="AG33" s="374"/>
      <c r="AH33" s="374"/>
      <c r="AI33" s="374"/>
      <c r="AJ33" s="374"/>
      <c r="AK33" s="374"/>
      <c r="AL33" s="374"/>
      <c r="AM33" s="374"/>
      <c r="AN33" s="374"/>
      <c r="AO33" s="374"/>
      <c r="AP33" s="374"/>
      <c r="AQ33" s="374"/>
      <c r="AR33" s="374"/>
      <c r="AS33" s="374"/>
      <c r="AT33" s="374"/>
    </row>
    <row r="34" ht="15.75" customHeight="1">
      <c r="A34" s="528" t="s">
        <v>1822</v>
      </c>
      <c r="B34" s="5"/>
      <c r="C34" s="6"/>
      <c r="D34" s="529"/>
      <c r="E34" s="530"/>
      <c r="F34" s="531"/>
      <c r="G34" s="532"/>
      <c r="H34" s="408"/>
      <c r="I34" s="157"/>
      <c r="J34" s="543"/>
      <c r="K34" s="542"/>
      <c r="L34" s="308"/>
      <c r="M34" s="372"/>
      <c r="N34" s="372"/>
      <c r="O34" s="373"/>
      <c r="P34" s="374"/>
      <c r="Q34" s="374"/>
      <c r="R34" s="374"/>
      <c r="S34" s="374"/>
      <c r="T34" s="374"/>
      <c r="U34" s="374"/>
      <c r="V34" s="374"/>
      <c r="W34" s="374"/>
      <c r="X34" s="374"/>
      <c r="Y34" s="374"/>
      <c r="Z34" s="374"/>
      <c r="AA34" s="374"/>
      <c r="AB34" s="374"/>
      <c r="AC34" s="374"/>
      <c r="AD34" s="374"/>
      <c r="AE34" s="374"/>
      <c r="AF34" s="374"/>
      <c r="AG34" s="374"/>
      <c r="AH34" s="374"/>
      <c r="AI34" s="374"/>
      <c r="AJ34" s="374"/>
      <c r="AK34" s="374"/>
      <c r="AL34" s="374"/>
      <c r="AM34" s="374"/>
      <c r="AN34" s="374"/>
      <c r="AO34" s="374"/>
      <c r="AP34" s="374"/>
      <c r="AQ34" s="374"/>
      <c r="AR34" s="374"/>
      <c r="AS34" s="374"/>
      <c r="AT34" s="374"/>
    </row>
    <row r="35" ht="15.75" customHeight="1">
      <c r="A35" s="558" t="s">
        <v>6968</v>
      </c>
      <c r="B35" s="559" t="s">
        <v>2179</v>
      </c>
      <c r="C35" s="391" t="s">
        <v>2180</v>
      </c>
      <c r="D35" s="534" t="s">
        <v>6969</v>
      </c>
      <c r="E35" s="391" t="s">
        <v>6915</v>
      </c>
      <c r="F35" s="537" t="s">
        <v>2183</v>
      </c>
      <c r="G35" s="537" t="s">
        <v>5947</v>
      </c>
      <c r="H35" s="537" t="s">
        <v>5947</v>
      </c>
      <c r="I35" s="183" t="s">
        <v>51</v>
      </c>
      <c r="J35" s="206">
        <v>45385.0</v>
      </c>
      <c r="K35" s="560"/>
      <c r="L35" s="308" t="s">
        <v>1816</v>
      </c>
      <c r="M35" s="561"/>
      <c r="N35" s="561"/>
      <c r="O35" s="562"/>
      <c r="P35" s="538"/>
      <c r="Q35" s="538"/>
      <c r="R35" s="538"/>
      <c r="S35" s="538"/>
      <c r="T35" s="538"/>
      <c r="U35" s="538"/>
      <c r="V35" s="538"/>
      <c r="W35" s="538"/>
      <c r="X35" s="538"/>
      <c r="Y35" s="538"/>
      <c r="Z35" s="538"/>
      <c r="AA35" s="538"/>
      <c r="AB35" s="538"/>
      <c r="AC35" s="538"/>
      <c r="AD35" s="538"/>
      <c r="AE35" s="538"/>
      <c r="AF35" s="538"/>
      <c r="AG35" s="538"/>
      <c r="AH35" s="538"/>
      <c r="AI35" s="538"/>
      <c r="AJ35" s="538"/>
      <c r="AK35" s="538"/>
      <c r="AL35" s="538"/>
      <c r="AM35" s="538"/>
      <c r="AN35" s="538"/>
      <c r="AO35" s="538"/>
      <c r="AP35" s="538"/>
      <c r="AQ35" s="538"/>
      <c r="AR35" s="538"/>
      <c r="AS35" s="538"/>
      <c r="AT35" s="538"/>
    </row>
    <row r="36" ht="15.75" customHeight="1">
      <c r="A36" s="357" t="s">
        <v>6970</v>
      </c>
      <c r="B36" s="391" t="s">
        <v>2179</v>
      </c>
      <c r="C36" s="391" t="s">
        <v>2189</v>
      </c>
      <c r="D36" s="360" t="s">
        <v>6971</v>
      </c>
      <c r="E36" s="391" t="s">
        <v>6915</v>
      </c>
      <c r="F36" s="406" t="s">
        <v>2191</v>
      </c>
      <c r="G36" s="407" t="s">
        <v>6972</v>
      </c>
      <c r="H36" s="407" t="s">
        <v>6972</v>
      </c>
      <c r="I36" s="183" t="s">
        <v>51</v>
      </c>
      <c r="J36" s="206">
        <v>45385.0</v>
      </c>
      <c r="K36" s="542"/>
      <c r="L36" s="308" t="s">
        <v>1816</v>
      </c>
      <c r="M36" s="372"/>
      <c r="N36" s="372"/>
      <c r="O36" s="373"/>
      <c r="P36" s="374"/>
      <c r="Q36" s="374"/>
      <c r="R36" s="374"/>
      <c r="S36" s="374"/>
      <c r="T36" s="374"/>
      <c r="U36" s="374"/>
      <c r="V36" s="374"/>
      <c r="W36" s="374"/>
      <c r="X36" s="374"/>
      <c r="Y36" s="374"/>
      <c r="Z36" s="374"/>
      <c r="AA36" s="374"/>
      <c r="AB36" s="374"/>
      <c r="AC36" s="374"/>
      <c r="AD36" s="374"/>
      <c r="AE36" s="374"/>
      <c r="AF36" s="374"/>
      <c r="AG36" s="374"/>
      <c r="AH36" s="374"/>
      <c r="AI36" s="374"/>
      <c r="AJ36" s="374"/>
      <c r="AK36" s="374"/>
      <c r="AL36" s="374"/>
      <c r="AM36" s="374"/>
      <c r="AN36" s="374"/>
      <c r="AO36" s="374"/>
      <c r="AP36" s="374"/>
      <c r="AQ36" s="374"/>
      <c r="AR36" s="374"/>
      <c r="AS36" s="374"/>
      <c r="AT36" s="374"/>
    </row>
    <row r="37" ht="15.75" customHeight="1">
      <c r="A37" s="357" t="s">
        <v>6973</v>
      </c>
      <c r="B37" s="391" t="s">
        <v>2179</v>
      </c>
      <c r="C37" s="391" t="s">
        <v>6974</v>
      </c>
      <c r="D37" s="360" t="s">
        <v>6971</v>
      </c>
      <c r="E37" s="391" t="s">
        <v>6915</v>
      </c>
      <c r="F37" s="406" t="s">
        <v>6975</v>
      </c>
      <c r="G37" s="407" t="s">
        <v>5954</v>
      </c>
      <c r="H37" s="407" t="s">
        <v>5954</v>
      </c>
      <c r="I37" s="183" t="s">
        <v>51</v>
      </c>
      <c r="J37" s="206">
        <v>45385.0</v>
      </c>
      <c r="K37" s="542"/>
      <c r="L37" s="308" t="s">
        <v>1816</v>
      </c>
      <c r="M37" s="372"/>
      <c r="N37" s="372"/>
      <c r="O37" s="373"/>
      <c r="P37" s="374"/>
      <c r="Q37" s="374"/>
      <c r="R37" s="374"/>
      <c r="S37" s="374"/>
      <c r="T37" s="374"/>
      <c r="U37" s="374"/>
      <c r="V37" s="374"/>
      <c r="W37" s="374"/>
      <c r="X37" s="374"/>
      <c r="Y37" s="374"/>
      <c r="Z37" s="374"/>
      <c r="AA37" s="374"/>
      <c r="AB37" s="374"/>
      <c r="AC37" s="374"/>
      <c r="AD37" s="374"/>
      <c r="AE37" s="374"/>
      <c r="AF37" s="374"/>
      <c r="AG37" s="374"/>
      <c r="AH37" s="374"/>
      <c r="AI37" s="374"/>
      <c r="AJ37" s="374"/>
      <c r="AK37" s="374"/>
      <c r="AL37" s="374"/>
      <c r="AM37" s="374"/>
      <c r="AN37" s="374"/>
      <c r="AO37" s="374"/>
      <c r="AP37" s="374"/>
      <c r="AQ37" s="374"/>
      <c r="AR37" s="374"/>
      <c r="AS37" s="374"/>
      <c r="AT37" s="374"/>
    </row>
    <row r="38" ht="15.75" customHeight="1">
      <c r="A38" s="357" t="s">
        <v>6976</v>
      </c>
      <c r="B38" s="391" t="s">
        <v>2179</v>
      </c>
      <c r="C38" s="391" t="s">
        <v>6977</v>
      </c>
      <c r="D38" s="360" t="s">
        <v>6971</v>
      </c>
      <c r="E38" s="391" t="s">
        <v>6915</v>
      </c>
      <c r="F38" s="406" t="s">
        <v>6978</v>
      </c>
      <c r="G38" s="407" t="s">
        <v>5954</v>
      </c>
      <c r="H38" s="407" t="s">
        <v>5954</v>
      </c>
      <c r="I38" s="183" t="s">
        <v>51</v>
      </c>
      <c r="J38" s="206">
        <v>45385.0</v>
      </c>
      <c r="K38" s="542"/>
      <c r="L38" s="308" t="s">
        <v>1816</v>
      </c>
      <c r="M38" s="372"/>
      <c r="N38" s="372"/>
      <c r="O38" s="373"/>
      <c r="P38" s="374"/>
      <c r="Q38" s="374"/>
      <c r="R38" s="374"/>
      <c r="S38" s="374"/>
      <c r="T38" s="374"/>
      <c r="U38" s="374"/>
      <c r="V38" s="374"/>
      <c r="W38" s="374"/>
      <c r="X38" s="374"/>
      <c r="Y38" s="374"/>
      <c r="Z38" s="374"/>
      <c r="AA38" s="374"/>
      <c r="AB38" s="374"/>
      <c r="AC38" s="374"/>
      <c r="AD38" s="374"/>
      <c r="AE38" s="374"/>
      <c r="AF38" s="374"/>
      <c r="AG38" s="374"/>
      <c r="AH38" s="374"/>
      <c r="AI38" s="374"/>
      <c r="AJ38" s="374"/>
      <c r="AK38" s="374"/>
      <c r="AL38" s="374"/>
      <c r="AM38" s="374"/>
      <c r="AN38" s="374"/>
      <c r="AO38" s="374"/>
      <c r="AP38" s="374"/>
      <c r="AQ38" s="374"/>
      <c r="AR38" s="374"/>
      <c r="AS38" s="374"/>
      <c r="AT38" s="374"/>
    </row>
    <row r="39" ht="15.75" customHeight="1">
      <c r="A39" s="357" t="s">
        <v>6979</v>
      </c>
      <c r="B39" s="391" t="s">
        <v>2179</v>
      </c>
      <c r="C39" s="391" t="s">
        <v>5959</v>
      </c>
      <c r="D39" s="360" t="s">
        <v>6971</v>
      </c>
      <c r="E39" s="391" t="s">
        <v>6915</v>
      </c>
      <c r="F39" s="406" t="s">
        <v>5960</v>
      </c>
      <c r="G39" s="407" t="s">
        <v>5954</v>
      </c>
      <c r="H39" s="407" t="s">
        <v>5954</v>
      </c>
      <c r="I39" s="183" t="s">
        <v>51</v>
      </c>
      <c r="J39" s="206">
        <v>45385.0</v>
      </c>
      <c r="K39" s="542"/>
      <c r="L39" s="308" t="s">
        <v>1816</v>
      </c>
      <c r="M39" s="372"/>
      <c r="N39" s="372"/>
      <c r="O39" s="373"/>
      <c r="P39" s="374"/>
      <c r="Q39" s="374"/>
      <c r="R39" s="374"/>
      <c r="S39" s="374"/>
      <c r="T39" s="374"/>
      <c r="U39" s="374"/>
      <c r="V39" s="374"/>
      <c r="W39" s="374"/>
      <c r="X39" s="374"/>
      <c r="Y39" s="374"/>
      <c r="Z39" s="374"/>
      <c r="AA39" s="374"/>
      <c r="AB39" s="374"/>
      <c r="AC39" s="374"/>
      <c r="AD39" s="374"/>
      <c r="AE39" s="374"/>
      <c r="AF39" s="374"/>
      <c r="AG39" s="374"/>
      <c r="AH39" s="374"/>
      <c r="AI39" s="374"/>
      <c r="AJ39" s="374"/>
      <c r="AK39" s="374"/>
      <c r="AL39" s="374"/>
      <c r="AM39" s="374"/>
      <c r="AN39" s="374"/>
      <c r="AO39" s="374"/>
      <c r="AP39" s="374"/>
      <c r="AQ39" s="374"/>
      <c r="AR39" s="374"/>
      <c r="AS39" s="374"/>
      <c r="AT39" s="374"/>
    </row>
    <row r="40" ht="15.75" customHeight="1">
      <c r="A40" s="357" t="s">
        <v>6980</v>
      </c>
      <c r="B40" s="391" t="s">
        <v>2217</v>
      </c>
      <c r="C40" s="391" t="s">
        <v>5962</v>
      </c>
      <c r="D40" s="360" t="s">
        <v>6981</v>
      </c>
      <c r="E40" s="391" t="s">
        <v>6915</v>
      </c>
      <c r="F40" s="406" t="s">
        <v>54</v>
      </c>
      <c r="G40" s="407" t="s">
        <v>2221</v>
      </c>
      <c r="H40" s="407" t="s">
        <v>2221</v>
      </c>
      <c r="I40" s="183" t="s">
        <v>51</v>
      </c>
      <c r="J40" s="206">
        <v>45385.0</v>
      </c>
      <c r="K40" s="542"/>
      <c r="L40" s="308" t="s">
        <v>1816</v>
      </c>
      <c r="M40" s="372"/>
      <c r="N40" s="372"/>
      <c r="O40" s="373"/>
      <c r="P40" s="374"/>
      <c r="Q40" s="374"/>
      <c r="R40" s="374"/>
      <c r="S40" s="374"/>
      <c r="T40" s="374"/>
      <c r="U40" s="374"/>
      <c r="V40" s="374"/>
      <c r="W40" s="374"/>
      <c r="X40" s="374"/>
      <c r="Y40" s="374"/>
      <c r="Z40" s="374"/>
      <c r="AA40" s="374"/>
      <c r="AB40" s="374"/>
      <c r="AC40" s="374"/>
      <c r="AD40" s="374"/>
      <c r="AE40" s="374"/>
      <c r="AF40" s="374"/>
      <c r="AG40" s="374"/>
      <c r="AH40" s="374"/>
      <c r="AI40" s="374"/>
      <c r="AJ40" s="374"/>
      <c r="AK40" s="374"/>
      <c r="AL40" s="374"/>
      <c r="AM40" s="374"/>
      <c r="AN40" s="374"/>
      <c r="AO40" s="374"/>
      <c r="AP40" s="374"/>
      <c r="AQ40" s="374"/>
      <c r="AR40" s="374"/>
      <c r="AS40" s="374"/>
      <c r="AT40" s="374"/>
    </row>
    <row r="41" ht="15.75" customHeight="1">
      <c r="A41" s="357" t="s">
        <v>6982</v>
      </c>
      <c r="B41" s="391" t="s">
        <v>2217</v>
      </c>
      <c r="C41" s="391" t="s">
        <v>5965</v>
      </c>
      <c r="D41" s="360" t="s">
        <v>6983</v>
      </c>
      <c r="E41" s="391" t="s">
        <v>6915</v>
      </c>
      <c r="F41" s="407" t="s">
        <v>54</v>
      </c>
      <c r="G41" s="407" t="s">
        <v>5967</v>
      </c>
      <c r="H41" s="407" t="s">
        <v>5967</v>
      </c>
      <c r="I41" s="183" t="s">
        <v>51</v>
      </c>
      <c r="J41" s="206">
        <v>45385.0</v>
      </c>
      <c r="K41" s="542"/>
      <c r="L41" s="308" t="s">
        <v>1816</v>
      </c>
      <c r="M41" s="372"/>
      <c r="N41" s="372"/>
      <c r="O41" s="373"/>
      <c r="P41" s="374"/>
      <c r="Q41" s="374"/>
      <c r="R41" s="374"/>
      <c r="S41" s="374"/>
      <c r="T41" s="374"/>
      <c r="U41" s="374"/>
      <c r="V41" s="374"/>
      <c r="W41" s="374"/>
      <c r="X41" s="374"/>
      <c r="Y41" s="374"/>
      <c r="Z41" s="374"/>
      <c r="AA41" s="374"/>
      <c r="AB41" s="374"/>
      <c r="AC41" s="374"/>
      <c r="AD41" s="374"/>
      <c r="AE41" s="374"/>
      <c r="AF41" s="374"/>
      <c r="AG41" s="374"/>
      <c r="AH41" s="374"/>
      <c r="AI41" s="374"/>
      <c r="AJ41" s="374"/>
      <c r="AK41" s="374"/>
      <c r="AL41" s="374"/>
      <c r="AM41" s="374"/>
      <c r="AN41" s="374"/>
      <c r="AO41" s="374"/>
      <c r="AP41" s="374"/>
      <c r="AQ41" s="374"/>
      <c r="AR41" s="374"/>
      <c r="AS41" s="374"/>
      <c r="AT41" s="374"/>
    </row>
    <row r="42" ht="15.75" customHeight="1">
      <c r="A42" s="357" t="s">
        <v>6984</v>
      </c>
      <c r="B42" s="391" t="s">
        <v>2217</v>
      </c>
      <c r="C42" s="391" t="s">
        <v>5969</v>
      </c>
      <c r="D42" s="360" t="s">
        <v>6985</v>
      </c>
      <c r="E42" s="391" t="s">
        <v>6915</v>
      </c>
      <c r="F42" s="406" t="s">
        <v>54</v>
      </c>
      <c r="G42" s="407" t="s">
        <v>5967</v>
      </c>
      <c r="H42" s="407" t="s">
        <v>5967</v>
      </c>
      <c r="I42" s="183" t="s">
        <v>51</v>
      </c>
      <c r="J42" s="206">
        <v>45385.0</v>
      </c>
      <c r="K42" s="542"/>
      <c r="L42" s="308" t="s">
        <v>1816</v>
      </c>
      <c r="M42" s="372"/>
      <c r="N42" s="372"/>
      <c r="O42" s="373"/>
      <c r="P42" s="374"/>
      <c r="Q42" s="374"/>
      <c r="R42" s="374"/>
      <c r="S42" s="374"/>
      <c r="T42" s="374"/>
      <c r="U42" s="374"/>
      <c r="V42" s="374"/>
      <c r="W42" s="374"/>
      <c r="X42" s="374"/>
      <c r="Y42" s="374"/>
      <c r="Z42" s="374"/>
      <c r="AA42" s="374"/>
      <c r="AB42" s="374"/>
      <c r="AC42" s="374"/>
      <c r="AD42" s="374"/>
      <c r="AE42" s="374"/>
      <c r="AF42" s="374"/>
      <c r="AG42" s="374"/>
      <c r="AH42" s="374"/>
      <c r="AI42" s="374"/>
      <c r="AJ42" s="374"/>
      <c r="AK42" s="374"/>
      <c r="AL42" s="374"/>
      <c r="AM42" s="374"/>
      <c r="AN42" s="374"/>
      <c r="AO42" s="374"/>
      <c r="AP42" s="374"/>
      <c r="AQ42" s="374"/>
      <c r="AR42" s="374"/>
      <c r="AS42" s="374"/>
      <c r="AT42" s="374"/>
    </row>
    <row r="43" ht="15.75" customHeight="1">
      <c r="A43" s="528" t="s">
        <v>6920</v>
      </c>
      <c r="B43" s="5"/>
      <c r="C43" s="6"/>
      <c r="D43" s="529"/>
      <c r="E43" s="530"/>
      <c r="F43" s="531"/>
      <c r="G43" s="532"/>
      <c r="H43" s="532"/>
      <c r="I43" s="232"/>
      <c r="J43" s="543"/>
      <c r="K43" s="542"/>
      <c r="L43" s="308"/>
      <c r="M43" s="372"/>
      <c r="N43" s="372"/>
      <c r="O43" s="373"/>
      <c r="P43" s="374"/>
      <c r="Q43" s="374"/>
      <c r="R43" s="374"/>
      <c r="S43" s="374"/>
      <c r="T43" s="374"/>
      <c r="U43" s="374"/>
      <c r="V43" s="374"/>
      <c r="W43" s="374"/>
      <c r="X43" s="374"/>
      <c r="Y43" s="374"/>
      <c r="Z43" s="374"/>
      <c r="AA43" s="374"/>
      <c r="AB43" s="374"/>
      <c r="AC43" s="374"/>
      <c r="AD43" s="374"/>
      <c r="AE43" s="374"/>
      <c r="AF43" s="374"/>
      <c r="AG43" s="374"/>
      <c r="AH43" s="374"/>
      <c r="AI43" s="374"/>
      <c r="AJ43" s="374"/>
      <c r="AK43" s="374"/>
      <c r="AL43" s="374"/>
      <c r="AM43" s="374"/>
      <c r="AN43" s="374"/>
      <c r="AO43" s="374"/>
      <c r="AP43" s="374"/>
      <c r="AQ43" s="374"/>
      <c r="AR43" s="374"/>
      <c r="AS43" s="374"/>
      <c r="AT43" s="374"/>
    </row>
    <row r="44" ht="15.75" customHeight="1">
      <c r="A44" s="558" t="s">
        <v>6986</v>
      </c>
      <c r="B44" s="559" t="s">
        <v>6987</v>
      </c>
      <c r="C44" s="391" t="s">
        <v>5978</v>
      </c>
      <c r="D44" s="534" t="s">
        <v>6988</v>
      </c>
      <c r="E44" s="391" t="s">
        <v>6915</v>
      </c>
      <c r="F44" s="537" t="s">
        <v>54</v>
      </c>
      <c r="G44" s="537" t="s">
        <v>5980</v>
      </c>
      <c r="H44" s="537" t="s">
        <v>5980</v>
      </c>
      <c r="I44" s="183" t="s">
        <v>51</v>
      </c>
      <c r="J44" s="206">
        <v>45385.0</v>
      </c>
      <c r="K44" s="560"/>
      <c r="L44" s="308" t="s">
        <v>1816</v>
      </c>
      <c r="M44" s="561"/>
      <c r="N44" s="561"/>
      <c r="O44" s="562"/>
      <c r="P44" s="538"/>
      <c r="Q44" s="538"/>
      <c r="R44" s="538"/>
      <c r="S44" s="538"/>
      <c r="T44" s="538"/>
      <c r="U44" s="538"/>
      <c r="V44" s="538"/>
      <c r="W44" s="538"/>
      <c r="X44" s="538"/>
      <c r="Y44" s="538"/>
      <c r="Z44" s="538"/>
      <c r="AA44" s="538"/>
      <c r="AB44" s="538"/>
      <c r="AC44" s="538"/>
      <c r="AD44" s="538"/>
      <c r="AE44" s="538"/>
      <c r="AF44" s="538"/>
      <c r="AG44" s="538"/>
      <c r="AH44" s="538"/>
      <c r="AI44" s="538"/>
      <c r="AJ44" s="538"/>
      <c r="AK44" s="538"/>
      <c r="AL44" s="538"/>
      <c r="AM44" s="538"/>
      <c r="AN44" s="538"/>
      <c r="AO44" s="538"/>
      <c r="AP44" s="538"/>
      <c r="AQ44" s="538"/>
      <c r="AR44" s="538"/>
      <c r="AS44" s="538"/>
      <c r="AT44" s="538"/>
    </row>
    <row r="45" ht="15.75" customHeight="1">
      <c r="A45" s="558" t="s">
        <v>6989</v>
      </c>
      <c r="B45" s="559" t="s">
        <v>6987</v>
      </c>
      <c r="C45" s="391" t="s">
        <v>5982</v>
      </c>
      <c r="D45" s="534" t="s">
        <v>6990</v>
      </c>
      <c r="E45" s="391" t="s">
        <v>6915</v>
      </c>
      <c r="F45" s="537" t="s">
        <v>54</v>
      </c>
      <c r="G45" s="537" t="s">
        <v>5984</v>
      </c>
      <c r="H45" s="537" t="s">
        <v>5984</v>
      </c>
      <c r="I45" s="183" t="s">
        <v>51</v>
      </c>
      <c r="J45" s="206">
        <v>45385.0</v>
      </c>
      <c r="K45" s="560"/>
      <c r="L45" s="308" t="s">
        <v>1816</v>
      </c>
      <c r="M45" s="561"/>
      <c r="N45" s="561"/>
      <c r="O45" s="562"/>
      <c r="P45" s="538"/>
      <c r="Q45" s="538"/>
      <c r="R45" s="538"/>
      <c r="S45" s="538"/>
      <c r="T45" s="538"/>
      <c r="U45" s="538"/>
      <c r="V45" s="538"/>
      <c r="W45" s="538"/>
      <c r="X45" s="538"/>
      <c r="Y45" s="538"/>
      <c r="Z45" s="538"/>
      <c r="AA45" s="538"/>
      <c r="AB45" s="538"/>
      <c r="AC45" s="538"/>
      <c r="AD45" s="538"/>
      <c r="AE45" s="538"/>
      <c r="AF45" s="538"/>
      <c r="AG45" s="538"/>
      <c r="AH45" s="538"/>
      <c r="AI45" s="538"/>
      <c r="AJ45" s="538"/>
      <c r="AK45" s="538"/>
      <c r="AL45" s="538"/>
      <c r="AM45" s="538"/>
      <c r="AN45" s="538"/>
      <c r="AO45" s="538"/>
      <c r="AP45" s="538"/>
      <c r="AQ45" s="538"/>
      <c r="AR45" s="538"/>
      <c r="AS45" s="538"/>
      <c r="AT45" s="538"/>
    </row>
    <row r="46" ht="15.75" customHeight="1">
      <c r="A46" s="357" t="s">
        <v>6991</v>
      </c>
      <c r="B46" s="391" t="s">
        <v>6992</v>
      </c>
      <c r="C46" s="391" t="s">
        <v>5987</v>
      </c>
      <c r="D46" s="360" t="s">
        <v>6993</v>
      </c>
      <c r="E46" s="391" t="s">
        <v>6915</v>
      </c>
      <c r="F46" s="406" t="s">
        <v>54</v>
      </c>
      <c r="G46" s="407" t="s">
        <v>5989</v>
      </c>
      <c r="H46" s="407" t="s">
        <v>5989</v>
      </c>
      <c r="I46" s="183" t="s">
        <v>51</v>
      </c>
      <c r="J46" s="206">
        <v>45385.0</v>
      </c>
      <c r="K46" s="542"/>
      <c r="L46" s="308" t="s">
        <v>1816</v>
      </c>
      <c r="M46" s="372"/>
      <c r="N46" s="372"/>
      <c r="O46" s="373"/>
      <c r="P46" s="374"/>
      <c r="Q46" s="374"/>
      <c r="R46" s="374"/>
      <c r="S46" s="374"/>
      <c r="T46" s="374"/>
      <c r="U46" s="374"/>
      <c r="V46" s="374"/>
      <c r="W46" s="374"/>
      <c r="X46" s="374"/>
      <c r="Y46" s="374"/>
      <c r="Z46" s="374"/>
      <c r="AA46" s="374"/>
      <c r="AB46" s="374"/>
      <c r="AC46" s="374"/>
      <c r="AD46" s="374"/>
      <c r="AE46" s="374"/>
      <c r="AF46" s="374"/>
      <c r="AG46" s="374"/>
      <c r="AH46" s="374"/>
      <c r="AI46" s="374"/>
      <c r="AJ46" s="374"/>
      <c r="AK46" s="374"/>
      <c r="AL46" s="374"/>
      <c r="AM46" s="374"/>
      <c r="AN46" s="374"/>
      <c r="AO46" s="374"/>
      <c r="AP46" s="374"/>
      <c r="AQ46" s="374"/>
      <c r="AR46" s="374"/>
      <c r="AS46" s="374"/>
      <c r="AT46" s="374"/>
    </row>
    <row r="47" ht="15.75" customHeight="1">
      <c r="A47" s="357" t="s">
        <v>6994</v>
      </c>
      <c r="B47" s="391" t="s">
        <v>6992</v>
      </c>
      <c r="C47" s="391" t="s">
        <v>5991</v>
      </c>
      <c r="D47" s="360" t="s">
        <v>6995</v>
      </c>
      <c r="E47" s="391" t="s">
        <v>6915</v>
      </c>
      <c r="F47" s="406" t="s">
        <v>54</v>
      </c>
      <c r="G47" s="407" t="s">
        <v>5993</v>
      </c>
      <c r="H47" s="407" t="s">
        <v>5993</v>
      </c>
      <c r="I47" s="183" t="s">
        <v>51</v>
      </c>
      <c r="J47" s="206">
        <v>45385.0</v>
      </c>
      <c r="K47" s="542"/>
      <c r="L47" s="308" t="s">
        <v>1816</v>
      </c>
      <c r="M47" s="372"/>
      <c r="N47" s="372"/>
      <c r="O47" s="373"/>
      <c r="P47" s="374"/>
      <c r="Q47" s="374"/>
      <c r="R47" s="374"/>
      <c r="S47" s="374"/>
      <c r="T47" s="374"/>
      <c r="U47" s="374"/>
      <c r="V47" s="374"/>
      <c r="W47" s="374"/>
      <c r="X47" s="374"/>
      <c r="Y47" s="374"/>
      <c r="Z47" s="374"/>
      <c r="AA47" s="374"/>
      <c r="AB47" s="374"/>
      <c r="AC47" s="374"/>
      <c r="AD47" s="374"/>
      <c r="AE47" s="374"/>
      <c r="AF47" s="374"/>
      <c r="AG47" s="374"/>
      <c r="AH47" s="374"/>
      <c r="AI47" s="374"/>
      <c r="AJ47" s="374"/>
      <c r="AK47" s="374"/>
      <c r="AL47" s="374"/>
      <c r="AM47" s="374"/>
      <c r="AN47" s="374"/>
      <c r="AO47" s="374"/>
      <c r="AP47" s="374"/>
      <c r="AQ47" s="374"/>
      <c r="AR47" s="374"/>
      <c r="AS47" s="374"/>
      <c r="AT47" s="374"/>
    </row>
    <row r="48" ht="15.75" customHeight="1">
      <c r="A48" s="357" t="s">
        <v>6996</v>
      </c>
      <c r="B48" s="391" t="s">
        <v>6997</v>
      </c>
      <c r="C48" s="391" t="s">
        <v>5996</v>
      </c>
      <c r="D48" s="360" t="s">
        <v>6998</v>
      </c>
      <c r="E48" s="391" t="s">
        <v>6915</v>
      </c>
      <c r="F48" s="406" t="s">
        <v>54</v>
      </c>
      <c r="G48" s="407" t="s">
        <v>5998</v>
      </c>
      <c r="H48" s="407" t="s">
        <v>5998</v>
      </c>
      <c r="I48" s="183" t="s">
        <v>51</v>
      </c>
      <c r="J48" s="206">
        <v>45385.0</v>
      </c>
      <c r="K48" s="542"/>
      <c r="L48" s="308" t="s">
        <v>1816</v>
      </c>
      <c r="M48" s="372"/>
      <c r="N48" s="372"/>
      <c r="O48" s="373"/>
      <c r="P48" s="374"/>
      <c r="Q48" s="374"/>
      <c r="R48" s="374"/>
      <c r="S48" s="374"/>
      <c r="T48" s="374"/>
      <c r="U48" s="374"/>
      <c r="V48" s="374"/>
      <c r="W48" s="374"/>
      <c r="X48" s="374"/>
      <c r="Y48" s="374"/>
      <c r="Z48" s="374"/>
      <c r="AA48" s="374"/>
      <c r="AB48" s="374"/>
      <c r="AC48" s="374"/>
      <c r="AD48" s="374"/>
      <c r="AE48" s="374"/>
      <c r="AF48" s="374"/>
      <c r="AG48" s="374"/>
      <c r="AH48" s="374"/>
      <c r="AI48" s="374"/>
      <c r="AJ48" s="374"/>
      <c r="AK48" s="374"/>
      <c r="AL48" s="374"/>
      <c r="AM48" s="374"/>
      <c r="AN48" s="374"/>
      <c r="AO48" s="374"/>
      <c r="AP48" s="374"/>
      <c r="AQ48" s="374"/>
      <c r="AR48" s="374"/>
      <c r="AS48" s="374"/>
      <c r="AT48" s="374"/>
    </row>
    <row r="49" ht="15.75" customHeight="1">
      <c r="A49" s="357" t="s">
        <v>6999</v>
      </c>
      <c r="B49" s="391" t="s">
        <v>7000</v>
      </c>
      <c r="C49" s="391" t="s">
        <v>6001</v>
      </c>
      <c r="D49" s="360" t="s">
        <v>7001</v>
      </c>
      <c r="E49" s="391" t="s">
        <v>7002</v>
      </c>
      <c r="F49" s="406" t="s">
        <v>54</v>
      </c>
      <c r="G49" s="407" t="s">
        <v>5967</v>
      </c>
      <c r="H49" s="407" t="s">
        <v>5967</v>
      </c>
      <c r="I49" s="183" t="s">
        <v>51</v>
      </c>
      <c r="J49" s="206">
        <v>45385.0</v>
      </c>
      <c r="K49" s="542"/>
      <c r="L49" s="308" t="s">
        <v>1816</v>
      </c>
      <c r="M49" s="372"/>
      <c r="N49" s="372"/>
      <c r="O49" s="373"/>
      <c r="P49" s="374"/>
      <c r="Q49" s="374"/>
      <c r="R49" s="374"/>
      <c r="S49" s="374"/>
      <c r="T49" s="374"/>
      <c r="U49" s="374"/>
      <c r="V49" s="374"/>
      <c r="W49" s="374"/>
      <c r="X49" s="374"/>
      <c r="Y49" s="374"/>
      <c r="Z49" s="374"/>
      <c r="AA49" s="374"/>
      <c r="AB49" s="374"/>
      <c r="AC49" s="374"/>
      <c r="AD49" s="374"/>
      <c r="AE49" s="374"/>
      <c r="AF49" s="374"/>
      <c r="AG49" s="374"/>
      <c r="AH49" s="374"/>
      <c r="AI49" s="374"/>
      <c r="AJ49" s="374"/>
      <c r="AK49" s="374"/>
      <c r="AL49" s="374"/>
      <c r="AM49" s="374"/>
      <c r="AN49" s="374"/>
      <c r="AO49" s="374"/>
      <c r="AP49" s="374"/>
      <c r="AQ49" s="374"/>
      <c r="AR49" s="374"/>
      <c r="AS49" s="374"/>
      <c r="AT49" s="374"/>
    </row>
    <row r="50" ht="15.75" customHeight="1">
      <c r="A50" s="357" t="s">
        <v>7003</v>
      </c>
      <c r="B50" s="391" t="s">
        <v>7000</v>
      </c>
      <c r="C50" s="391" t="s">
        <v>6004</v>
      </c>
      <c r="D50" s="360" t="s">
        <v>7004</v>
      </c>
      <c r="E50" s="391" t="s">
        <v>7005</v>
      </c>
      <c r="F50" s="406" t="s">
        <v>7006</v>
      </c>
      <c r="G50" s="407" t="s">
        <v>6007</v>
      </c>
      <c r="H50" s="407" t="s">
        <v>6007</v>
      </c>
      <c r="I50" s="183" t="s">
        <v>51</v>
      </c>
      <c r="J50" s="206">
        <v>45385.0</v>
      </c>
      <c r="K50" s="542"/>
      <c r="L50" s="308" t="s">
        <v>1816</v>
      </c>
      <c r="M50" s="372"/>
      <c r="N50" s="372"/>
      <c r="O50" s="373"/>
      <c r="P50" s="374"/>
      <c r="Q50" s="374"/>
      <c r="R50" s="374"/>
      <c r="S50" s="374"/>
      <c r="T50" s="374"/>
      <c r="U50" s="374"/>
      <c r="V50" s="374"/>
      <c r="W50" s="374"/>
      <c r="X50" s="374"/>
      <c r="Y50" s="374"/>
      <c r="Z50" s="374"/>
      <c r="AA50" s="374"/>
      <c r="AB50" s="374"/>
      <c r="AC50" s="374"/>
      <c r="AD50" s="374"/>
      <c r="AE50" s="374"/>
      <c r="AF50" s="374"/>
      <c r="AG50" s="374"/>
      <c r="AH50" s="374"/>
      <c r="AI50" s="374"/>
      <c r="AJ50" s="374"/>
      <c r="AK50" s="374"/>
      <c r="AL50" s="374"/>
      <c r="AM50" s="374"/>
      <c r="AN50" s="374"/>
      <c r="AO50" s="374"/>
      <c r="AP50" s="374"/>
      <c r="AQ50" s="374"/>
      <c r="AR50" s="374"/>
      <c r="AS50" s="374"/>
      <c r="AT50" s="374"/>
    </row>
    <row r="51" ht="15.75" customHeight="1">
      <c r="A51" s="357" t="s">
        <v>7007</v>
      </c>
      <c r="B51" s="391" t="s">
        <v>7000</v>
      </c>
      <c r="C51" s="391" t="s">
        <v>6009</v>
      </c>
      <c r="D51" s="360" t="s">
        <v>7004</v>
      </c>
      <c r="E51" s="391" t="s">
        <v>7005</v>
      </c>
      <c r="F51" s="406" t="s">
        <v>7008</v>
      </c>
      <c r="G51" s="407" t="s">
        <v>7009</v>
      </c>
      <c r="H51" s="407" t="s">
        <v>7009</v>
      </c>
      <c r="I51" s="183" t="s">
        <v>51</v>
      </c>
      <c r="J51" s="206">
        <v>45385.0</v>
      </c>
      <c r="K51" s="542"/>
      <c r="L51" s="308" t="s">
        <v>1816</v>
      </c>
      <c r="M51" s="372"/>
      <c r="N51" s="372"/>
      <c r="O51" s="373"/>
      <c r="P51" s="374"/>
      <c r="Q51" s="374"/>
      <c r="R51" s="374"/>
      <c r="S51" s="374"/>
      <c r="T51" s="374"/>
      <c r="U51" s="374"/>
      <c r="V51" s="374"/>
      <c r="W51" s="374"/>
      <c r="X51" s="374"/>
      <c r="Y51" s="374"/>
      <c r="Z51" s="374"/>
      <c r="AA51" s="374"/>
      <c r="AB51" s="374"/>
      <c r="AC51" s="374"/>
      <c r="AD51" s="374"/>
      <c r="AE51" s="374"/>
      <c r="AF51" s="374"/>
      <c r="AG51" s="374"/>
      <c r="AH51" s="374"/>
      <c r="AI51" s="374"/>
      <c r="AJ51" s="374"/>
      <c r="AK51" s="374"/>
      <c r="AL51" s="374"/>
      <c r="AM51" s="374"/>
      <c r="AN51" s="374"/>
      <c r="AO51" s="374"/>
      <c r="AP51" s="374"/>
      <c r="AQ51" s="374"/>
      <c r="AR51" s="374"/>
      <c r="AS51" s="374"/>
      <c r="AT51" s="374"/>
    </row>
    <row r="52" ht="15.75" customHeight="1">
      <c r="A52" s="357" t="s">
        <v>7010</v>
      </c>
      <c r="B52" s="534" t="s">
        <v>7000</v>
      </c>
      <c r="C52" s="534" t="s">
        <v>6013</v>
      </c>
      <c r="D52" s="360" t="s">
        <v>7004</v>
      </c>
      <c r="E52" s="391" t="s">
        <v>7005</v>
      </c>
      <c r="F52" s="535" t="s">
        <v>7011</v>
      </c>
      <c r="G52" s="536" t="s">
        <v>7012</v>
      </c>
      <c r="H52" s="536" t="s">
        <v>7012</v>
      </c>
      <c r="I52" s="183" t="s">
        <v>51</v>
      </c>
      <c r="J52" s="206">
        <v>45385.0</v>
      </c>
      <c r="K52" s="542"/>
      <c r="L52" s="308" t="s">
        <v>1816</v>
      </c>
      <c r="M52" s="372"/>
      <c r="N52" s="372"/>
      <c r="O52" s="372"/>
      <c r="P52" s="376"/>
      <c r="Q52" s="376"/>
      <c r="R52" s="376"/>
      <c r="S52" s="376"/>
      <c r="T52" s="376"/>
      <c r="U52" s="376"/>
      <c r="V52" s="376"/>
      <c r="W52" s="376"/>
      <c r="X52" s="376"/>
      <c r="Y52" s="376"/>
      <c r="Z52" s="376"/>
      <c r="AA52" s="376"/>
      <c r="AB52" s="376"/>
      <c r="AC52" s="376"/>
      <c r="AD52" s="376"/>
      <c r="AE52" s="376"/>
      <c r="AF52" s="376"/>
      <c r="AG52" s="376"/>
      <c r="AH52" s="376"/>
      <c r="AI52" s="376"/>
      <c r="AJ52" s="376"/>
      <c r="AK52" s="376"/>
      <c r="AL52" s="376"/>
      <c r="AM52" s="376"/>
      <c r="AN52" s="376"/>
      <c r="AO52" s="376"/>
      <c r="AP52" s="376"/>
      <c r="AQ52" s="376"/>
      <c r="AR52" s="376"/>
      <c r="AS52" s="376"/>
      <c r="AT52" s="376"/>
    </row>
    <row r="53" ht="15.75" customHeight="1">
      <c r="A53" s="357" t="s">
        <v>7013</v>
      </c>
      <c r="B53" s="534" t="s">
        <v>7000</v>
      </c>
      <c r="C53" s="534" t="s">
        <v>6017</v>
      </c>
      <c r="D53" s="360" t="s">
        <v>7004</v>
      </c>
      <c r="E53" s="391" t="s">
        <v>7005</v>
      </c>
      <c r="F53" s="535" t="s">
        <v>6018</v>
      </c>
      <c r="G53" s="536" t="s">
        <v>7014</v>
      </c>
      <c r="H53" s="536" t="s">
        <v>7014</v>
      </c>
      <c r="I53" s="183" t="s">
        <v>51</v>
      </c>
      <c r="J53" s="206">
        <v>45385.0</v>
      </c>
      <c r="K53" s="542"/>
      <c r="L53" s="308" t="s">
        <v>1816</v>
      </c>
      <c r="M53" s="372"/>
      <c r="N53" s="372"/>
      <c r="O53" s="372"/>
      <c r="P53" s="376"/>
      <c r="Q53" s="376"/>
      <c r="R53" s="376"/>
      <c r="S53" s="376"/>
      <c r="T53" s="376"/>
      <c r="U53" s="376"/>
      <c r="V53" s="376"/>
      <c r="W53" s="376"/>
      <c r="X53" s="376"/>
      <c r="Y53" s="376"/>
      <c r="Z53" s="376"/>
      <c r="AA53" s="376"/>
      <c r="AB53" s="376"/>
      <c r="AC53" s="376"/>
      <c r="AD53" s="376"/>
      <c r="AE53" s="376"/>
      <c r="AF53" s="376"/>
      <c r="AG53" s="376"/>
      <c r="AH53" s="376"/>
      <c r="AI53" s="376"/>
      <c r="AJ53" s="376"/>
      <c r="AK53" s="376"/>
      <c r="AL53" s="376"/>
      <c r="AM53" s="376"/>
      <c r="AN53" s="376"/>
      <c r="AO53" s="376"/>
      <c r="AP53" s="376"/>
      <c r="AQ53" s="376"/>
      <c r="AR53" s="376"/>
      <c r="AS53" s="376"/>
      <c r="AT53" s="376"/>
    </row>
    <row r="54" ht="15.75" customHeight="1">
      <c r="A54" s="357" t="s">
        <v>7015</v>
      </c>
      <c r="B54" s="391" t="s">
        <v>7000</v>
      </c>
      <c r="C54" s="391" t="s">
        <v>6021</v>
      </c>
      <c r="D54" s="360" t="s">
        <v>7004</v>
      </c>
      <c r="E54" s="391" t="s">
        <v>7005</v>
      </c>
      <c r="F54" s="406" t="s">
        <v>7006</v>
      </c>
      <c r="G54" s="407" t="s">
        <v>6022</v>
      </c>
      <c r="H54" s="407" t="s">
        <v>6022</v>
      </c>
      <c r="I54" s="183" t="s">
        <v>51</v>
      </c>
      <c r="J54" s="206">
        <v>45385.0</v>
      </c>
      <c r="K54" s="542"/>
      <c r="L54" s="308" t="s">
        <v>1816</v>
      </c>
      <c r="M54" s="372"/>
      <c r="N54" s="372"/>
      <c r="O54" s="373"/>
      <c r="P54" s="374"/>
      <c r="Q54" s="374"/>
      <c r="R54" s="374"/>
      <c r="S54" s="374"/>
      <c r="T54" s="374"/>
      <c r="U54" s="374"/>
      <c r="V54" s="374"/>
      <c r="W54" s="374"/>
      <c r="X54" s="374"/>
      <c r="Y54" s="374"/>
      <c r="Z54" s="374"/>
      <c r="AA54" s="374"/>
      <c r="AB54" s="374"/>
      <c r="AC54" s="374"/>
      <c r="AD54" s="374"/>
      <c r="AE54" s="374"/>
      <c r="AF54" s="374"/>
      <c r="AG54" s="374"/>
      <c r="AH54" s="374"/>
      <c r="AI54" s="374"/>
      <c r="AJ54" s="374"/>
      <c r="AK54" s="374"/>
      <c r="AL54" s="374"/>
      <c r="AM54" s="374"/>
      <c r="AN54" s="374"/>
      <c r="AO54" s="374"/>
      <c r="AP54" s="374"/>
      <c r="AQ54" s="374"/>
      <c r="AR54" s="374"/>
      <c r="AS54" s="374"/>
      <c r="AT54" s="374"/>
    </row>
    <row r="55" ht="15.75" customHeight="1">
      <c r="A55" s="357" t="s">
        <v>7016</v>
      </c>
      <c r="B55" s="391" t="s">
        <v>7000</v>
      </c>
      <c r="C55" s="391" t="s">
        <v>6024</v>
      </c>
      <c r="D55" s="360" t="s">
        <v>7004</v>
      </c>
      <c r="E55" s="391" t="s">
        <v>7005</v>
      </c>
      <c r="F55" s="406" t="s">
        <v>7017</v>
      </c>
      <c r="G55" s="407" t="s">
        <v>7018</v>
      </c>
      <c r="H55" s="407" t="s">
        <v>7018</v>
      </c>
      <c r="I55" s="183" t="s">
        <v>51</v>
      </c>
      <c r="J55" s="206">
        <v>45385.0</v>
      </c>
      <c r="K55" s="542"/>
      <c r="L55" s="308" t="s">
        <v>1816</v>
      </c>
      <c r="M55" s="372"/>
      <c r="N55" s="372"/>
      <c r="O55" s="373"/>
      <c r="P55" s="374"/>
      <c r="Q55" s="374"/>
      <c r="R55" s="374"/>
      <c r="S55" s="374"/>
      <c r="T55" s="374"/>
      <c r="U55" s="374"/>
      <c r="V55" s="374"/>
      <c r="W55" s="374"/>
      <c r="X55" s="374"/>
      <c r="Y55" s="374"/>
      <c r="Z55" s="374"/>
      <c r="AA55" s="374"/>
      <c r="AB55" s="374"/>
      <c r="AC55" s="374"/>
      <c r="AD55" s="374"/>
      <c r="AE55" s="374"/>
      <c r="AF55" s="374"/>
      <c r="AG55" s="374"/>
      <c r="AH55" s="374"/>
      <c r="AI55" s="374"/>
      <c r="AJ55" s="374"/>
      <c r="AK55" s="374"/>
      <c r="AL55" s="374"/>
      <c r="AM55" s="374"/>
      <c r="AN55" s="374"/>
      <c r="AO55" s="374"/>
      <c r="AP55" s="374"/>
      <c r="AQ55" s="374"/>
      <c r="AR55" s="374"/>
      <c r="AS55" s="374"/>
      <c r="AT55" s="374"/>
    </row>
    <row r="56" ht="15.75" customHeight="1">
      <c r="A56" s="357" t="s">
        <v>7019</v>
      </c>
      <c r="B56" s="391" t="s">
        <v>7000</v>
      </c>
      <c r="C56" s="391" t="s">
        <v>6028</v>
      </c>
      <c r="D56" s="360" t="s">
        <v>7004</v>
      </c>
      <c r="E56" s="391" t="s">
        <v>7005</v>
      </c>
      <c r="F56" s="406" t="s">
        <v>7020</v>
      </c>
      <c r="G56" s="407" t="s">
        <v>7021</v>
      </c>
      <c r="H56" s="407" t="s">
        <v>7021</v>
      </c>
      <c r="I56" s="183" t="s">
        <v>51</v>
      </c>
      <c r="J56" s="206">
        <v>45385.0</v>
      </c>
      <c r="K56" s="542"/>
      <c r="L56" s="308" t="s">
        <v>1816</v>
      </c>
      <c r="M56" s="372"/>
      <c r="N56" s="372"/>
      <c r="O56" s="373"/>
      <c r="P56" s="374"/>
      <c r="Q56" s="374"/>
      <c r="R56" s="374"/>
      <c r="S56" s="374"/>
      <c r="T56" s="374"/>
      <c r="U56" s="374"/>
      <c r="V56" s="374"/>
      <c r="W56" s="374"/>
      <c r="X56" s="374"/>
      <c r="Y56" s="374"/>
      <c r="Z56" s="374"/>
      <c r="AA56" s="374"/>
      <c r="AB56" s="374"/>
      <c r="AC56" s="374"/>
      <c r="AD56" s="374"/>
      <c r="AE56" s="374"/>
      <c r="AF56" s="374"/>
      <c r="AG56" s="374"/>
      <c r="AH56" s="374"/>
      <c r="AI56" s="374"/>
      <c r="AJ56" s="374"/>
      <c r="AK56" s="374"/>
      <c r="AL56" s="374"/>
      <c r="AM56" s="374"/>
      <c r="AN56" s="374"/>
      <c r="AO56" s="374"/>
      <c r="AP56" s="374"/>
      <c r="AQ56" s="374"/>
      <c r="AR56" s="374"/>
      <c r="AS56" s="374"/>
      <c r="AT56" s="374"/>
    </row>
    <row r="57" ht="15.75" customHeight="1">
      <c r="A57" s="357" t="s">
        <v>7022</v>
      </c>
      <c r="B57" s="391" t="s">
        <v>7000</v>
      </c>
      <c r="C57" s="391" t="s">
        <v>6036</v>
      </c>
      <c r="D57" s="360" t="s">
        <v>7023</v>
      </c>
      <c r="E57" s="391" t="s">
        <v>7005</v>
      </c>
      <c r="F57" s="406" t="s">
        <v>2186</v>
      </c>
      <c r="G57" s="407" t="s">
        <v>7024</v>
      </c>
      <c r="H57" s="407" t="s">
        <v>7024</v>
      </c>
      <c r="I57" s="183" t="s">
        <v>51</v>
      </c>
      <c r="J57" s="206">
        <v>45385.0</v>
      </c>
      <c r="K57" s="542"/>
      <c r="L57" s="308" t="s">
        <v>1816</v>
      </c>
      <c r="M57" s="372"/>
      <c r="N57" s="372"/>
      <c r="O57" s="373"/>
      <c r="P57" s="374"/>
      <c r="Q57" s="374"/>
      <c r="R57" s="374"/>
      <c r="S57" s="374"/>
      <c r="T57" s="374"/>
      <c r="U57" s="374"/>
      <c r="V57" s="374"/>
      <c r="W57" s="374"/>
      <c r="X57" s="374"/>
      <c r="Y57" s="374"/>
      <c r="Z57" s="374"/>
      <c r="AA57" s="374"/>
      <c r="AB57" s="374"/>
      <c r="AC57" s="374"/>
      <c r="AD57" s="374"/>
      <c r="AE57" s="374"/>
      <c r="AF57" s="374"/>
      <c r="AG57" s="374"/>
      <c r="AH57" s="374"/>
      <c r="AI57" s="374"/>
      <c r="AJ57" s="374"/>
      <c r="AK57" s="374"/>
      <c r="AL57" s="374"/>
      <c r="AM57" s="374"/>
      <c r="AN57" s="374"/>
      <c r="AO57" s="374"/>
      <c r="AP57" s="374"/>
      <c r="AQ57" s="374"/>
      <c r="AR57" s="374"/>
      <c r="AS57" s="374"/>
      <c r="AT57" s="374"/>
    </row>
    <row r="58" ht="15.75" customHeight="1">
      <c r="A58" s="357" t="s">
        <v>7025</v>
      </c>
      <c r="B58" s="391" t="s">
        <v>7000</v>
      </c>
      <c r="C58" s="391" t="s">
        <v>6040</v>
      </c>
      <c r="D58" s="360" t="s">
        <v>7023</v>
      </c>
      <c r="E58" s="391" t="s">
        <v>7005</v>
      </c>
      <c r="F58" s="406" t="s">
        <v>2186</v>
      </c>
      <c r="G58" s="407" t="s">
        <v>7026</v>
      </c>
      <c r="H58" s="407" t="s">
        <v>7026</v>
      </c>
      <c r="I58" s="183" t="s">
        <v>51</v>
      </c>
      <c r="J58" s="206">
        <v>45385.0</v>
      </c>
      <c r="K58" s="542"/>
      <c r="L58" s="308" t="s">
        <v>1816</v>
      </c>
      <c r="M58" s="372"/>
      <c r="N58" s="372"/>
      <c r="O58" s="373"/>
      <c r="P58" s="374"/>
      <c r="Q58" s="374"/>
      <c r="R58" s="374"/>
      <c r="S58" s="374"/>
      <c r="T58" s="374"/>
      <c r="U58" s="374"/>
      <c r="V58" s="374"/>
      <c r="W58" s="374"/>
      <c r="X58" s="374"/>
      <c r="Y58" s="374"/>
      <c r="Z58" s="374"/>
      <c r="AA58" s="374"/>
      <c r="AB58" s="374"/>
      <c r="AC58" s="374"/>
      <c r="AD58" s="374"/>
      <c r="AE58" s="374"/>
      <c r="AF58" s="374"/>
      <c r="AG58" s="374"/>
      <c r="AH58" s="374"/>
      <c r="AI58" s="374"/>
      <c r="AJ58" s="374"/>
      <c r="AK58" s="374"/>
      <c r="AL58" s="374"/>
      <c r="AM58" s="374"/>
      <c r="AN58" s="374"/>
      <c r="AO58" s="374"/>
      <c r="AP58" s="374"/>
      <c r="AQ58" s="374"/>
      <c r="AR58" s="374"/>
      <c r="AS58" s="374"/>
      <c r="AT58" s="374"/>
    </row>
    <row r="59" ht="15.75" customHeight="1">
      <c r="A59" s="357" t="s">
        <v>7027</v>
      </c>
      <c r="B59" s="391" t="s">
        <v>7000</v>
      </c>
      <c r="C59" s="391" t="s">
        <v>6042</v>
      </c>
      <c r="D59" s="360" t="s">
        <v>7023</v>
      </c>
      <c r="E59" s="391" t="s">
        <v>7005</v>
      </c>
      <c r="F59" s="406" t="s">
        <v>2186</v>
      </c>
      <c r="G59" s="407" t="s">
        <v>7024</v>
      </c>
      <c r="H59" s="407" t="s">
        <v>7024</v>
      </c>
      <c r="I59" s="183" t="s">
        <v>51</v>
      </c>
      <c r="J59" s="206">
        <v>45385.0</v>
      </c>
      <c r="K59" s="542"/>
      <c r="L59" s="308" t="s">
        <v>1816</v>
      </c>
      <c r="M59" s="372"/>
      <c r="N59" s="372"/>
      <c r="O59" s="373"/>
      <c r="P59" s="374"/>
      <c r="Q59" s="374"/>
      <c r="R59" s="374"/>
      <c r="S59" s="374"/>
      <c r="T59" s="374"/>
      <c r="U59" s="374"/>
      <c r="V59" s="374"/>
      <c r="W59" s="374"/>
      <c r="X59" s="374"/>
      <c r="Y59" s="374"/>
      <c r="Z59" s="374"/>
      <c r="AA59" s="374"/>
      <c r="AB59" s="374"/>
      <c r="AC59" s="374"/>
      <c r="AD59" s="374"/>
      <c r="AE59" s="374"/>
      <c r="AF59" s="374"/>
      <c r="AG59" s="374"/>
      <c r="AH59" s="374"/>
      <c r="AI59" s="374"/>
      <c r="AJ59" s="374"/>
      <c r="AK59" s="374"/>
      <c r="AL59" s="374"/>
      <c r="AM59" s="374"/>
      <c r="AN59" s="374"/>
      <c r="AO59" s="374"/>
      <c r="AP59" s="374"/>
      <c r="AQ59" s="374"/>
      <c r="AR59" s="374"/>
      <c r="AS59" s="374"/>
      <c r="AT59" s="374"/>
    </row>
    <row r="60" ht="15.75" customHeight="1">
      <c r="A60" s="357" t="s">
        <v>7028</v>
      </c>
      <c r="B60" s="391" t="s">
        <v>7000</v>
      </c>
      <c r="C60" s="391" t="s">
        <v>6044</v>
      </c>
      <c r="D60" s="360" t="s">
        <v>7023</v>
      </c>
      <c r="E60" s="391" t="s">
        <v>7005</v>
      </c>
      <c r="F60" s="406" t="s">
        <v>2186</v>
      </c>
      <c r="G60" s="407" t="s">
        <v>7026</v>
      </c>
      <c r="H60" s="407" t="s">
        <v>7026</v>
      </c>
      <c r="I60" s="183" t="s">
        <v>51</v>
      </c>
      <c r="J60" s="206">
        <v>45385.0</v>
      </c>
      <c r="K60" s="542"/>
      <c r="L60" s="308" t="s">
        <v>1816</v>
      </c>
      <c r="M60" s="372"/>
      <c r="N60" s="372"/>
      <c r="O60" s="373"/>
      <c r="P60" s="374"/>
      <c r="Q60" s="374"/>
      <c r="R60" s="374"/>
      <c r="S60" s="374"/>
      <c r="T60" s="374"/>
      <c r="U60" s="374"/>
      <c r="V60" s="374"/>
      <c r="W60" s="374"/>
      <c r="X60" s="374"/>
      <c r="Y60" s="374"/>
      <c r="Z60" s="374"/>
      <c r="AA60" s="374"/>
      <c r="AB60" s="374"/>
      <c r="AC60" s="374"/>
      <c r="AD60" s="374"/>
      <c r="AE60" s="374"/>
      <c r="AF60" s="374"/>
      <c r="AG60" s="374"/>
      <c r="AH60" s="374"/>
      <c r="AI60" s="374"/>
      <c r="AJ60" s="374"/>
      <c r="AK60" s="374"/>
      <c r="AL60" s="374"/>
      <c r="AM60" s="374"/>
      <c r="AN60" s="374"/>
      <c r="AO60" s="374"/>
      <c r="AP60" s="374"/>
      <c r="AQ60" s="374"/>
      <c r="AR60" s="374"/>
      <c r="AS60" s="374"/>
      <c r="AT60" s="374"/>
    </row>
    <row r="61" ht="15.75" customHeight="1">
      <c r="A61" s="357" t="s">
        <v>7029</v>
      </c>
      <c r="B61" s="391" t="s">
        <v>7030</v>
      </c>
      <c r="C61" s="391" t="s">
        <v>6047</v>
      </c>
      <c r="D61" s="360" t="s">
        <v>7031</v>
      </c>
      <c r="E61" s="391" t="s">
        <v>6915</v>
      </c>
      <c r="F61" s="406" t="s">
        <v>54</v>
      </c>
      <c r="G61" s="407" t="s">
        <v>6049</v>
      </c>
      <c r="H61" s="407" t="s">
        <v>6049</v>
      </c>
      <c r="I61" s="183" t="s">
        <v>51</v>
      </c>
      <c r="J61" s="206">
        <v>45385.0</v>
      </c>
      <c r="K61" s="542"/>
      <c r="L61" s="308" t="s">
        <v>1816</v>
      </c>
      <c r="M61" s="372"/>
      <c r="N61" s="372"/>
      <c r="O61" s="373"/>
      <c r="P61" s="374"/>
      <c r="Q61" s="374"/>
      <c r="R61" s="374"/>
      <c r="S61" s="374"/>
      <c r="T61" s="374"/>
      <c r="U61" s="374"/>
      <c r="V61" s="374"/>
      <c r="W61" s="374"/>
      <c r="X61" s="374"/>
      <c r="Y61" s="374"/>
      <c r="Z61" s="374"/>
      <c r="AA61" s="374"/>
      <c r="AB61" s="374"/>
      <c r="AC61" s="374"/>
      <c r="AD61" s="374"/>
      <c r="AE61" s="374"/>
      <c r="AF61" s="374"/>
      <c r="AG61" s="374"/>
      <c r="AH61" s="374"/>
      <c r="AI61" s="374"/>
      <c r="AJ61" s="374"/>
      <c r="AK61" s="374"/>
      <c r="AL61" s="374"/>
      <c r="AM61" s="374"/>
      <c r="AN61" s="374"/>
      <c r="AO61" s="374"/>
      <c r="AP61" s="374"/>
      <c r="AQ61" s="374"/>
      <c r="AR61" s="374"/>
      <c r="AS61" s="374"/>
      <c r="AT61" s="374"/>
    </row>
    <row r="62" ht="15.75" customHeight="1">
      <c r="A62" s="357" t="s">
        <v>7032</v>
      </c>
      <c r="B62" s="391" t="s">
        <v>7030</v>
      </c>
      <c r="C62" s="391" t="s">
        <v>6051</v>
      </c>
      <c r="D62" s="360" t="s">
        <v>7033</v>
      </c>
      <c r="E62" s="391" t="s">
        <v>6915</v>
      </c>
      <c r="F62" s="406" t="s">
        <v>54</v>
      </c>
      <c r="G62" s="407" t="s">
        <v>6049</v>
      </c>
      <c r="H62" s="407" t="s">
        <v>6049</v>
      </c>
      <c r="I62" s="183" t="s">
        <v>51</v>
      </c>
      <c r="J62" s="206">
        <v>45385.0</v>
      </c>
      <c r="K62" s="542"/>
      <c r="L62" s="308" t="s">
        <v>1816</v>
      </c>
      <c r="M62" s="372"/>
      <c r="N62" s="372"/>
      <c r="O62" s="373"/>
      <c r="P62" s="374"/>
      <c r="Q62" s="374"/>
      <c r="R62" s="374"/>
      <c r="S62" s="374"/>
      <c r="T62" s="374"/>
      <c r="U62" s="374"/>
      <c r="V62" s="374"/>
      <c r="W62" s="374"/>
      <c r="X62" s="374"/>
      <c r="Y62" s="374"/>
      <c r="Z62" s="374"/>
      <c r="AA62" s="374"/>
      <c r="AB62" s="374"/>
      <c r="AC62" s="374"/>
      <c r="AD62" s="374"/>
      <c r="AE62" s="374"/>
      <c r="AF62" s="374"/>
      <c r="AG62" s="374"/>
      <c r="AH62" s="374"/>
      <c r="AI62" s="374"/>
      <c r="AJ62" s="374"/>
      <c r="AK62" s="374"/>
      <c r="AL62" s="374"/>
      <c r="AM62" s="374"/>
      <c r="AN62" s="374"/>
      <c r="AO62" s="374"/>
      <c r="AP62" s="374"/>
      <c r="AQ62" s="374"/>
      <c r="AR62" s="374"/>
      <c r="AS62" s="374"/>
      <c r="AT62" s="374"/>
    </row>
    <row r="63" ht="15.75" customHeight="1">
      <c r="A63" s="357" t="s">
        <v>7034</v>
      </c>
      <c r="B63" s="391" t="s">
        <v>7030</v>
      </c>
      <c r="C63" s="391" t="s">
        <v>6054</v>
      </c>
      <c r="D63" s="360" t="s">
        <v>7035</v>
      </c>
      <c r="E63" s="391" t="s">
        <v>6915</v>
      </c>
      <c r="F63" s="406" t="s">
        <v>54</v>
      </c>
      <c r="G63" s="407" t="s">
        <v>6049</v>
      </c>
      <c r="H63" s="407" t="s">
        <v>6049</v>
      </c>
      <c r="I63" s="183" t="s">
        <v>51</v>
      </c>
      <c r="J63" s="206">
        <v>45385.0</v>
      </c>
      <c r="K63" s="542"/>
      <c r="L63" s="308" t="s">
        <v>1816</v>
      </c>
      <c r="M63" s="372"/>
      <c r="N63" s="372"/>
      <c r="O63" s="373"/>
      <c r="P63" s="374"/>
      <c r="Q63" s="374"/>
      <c r="R63" s="374"/>
      <c r="S63" s="374"/>
      <c r="T63" s="374"/>
      <c r="U63" s="374"/>
      <c r="V63" s="374"/>
      <c r="W63" s="374"/>
      <c r="X63" s="374"/>
      <c r="Y63" s="374"/>
      <c r="Z63" s="374"/>
      <c r="AA63" s="374"/>
      <c r="AB63" s="374"/>
      <c r="AC63" s="374"/>
      <c r="AD63" s="374"/>
      <c r="AE63" s="374"/>
      <c r="AF63" s="374"/>
      <c r="AG63" s="374"/>
      <c r="AH63" s="374"/>
      <c r="AI63" s="374"/>
      <c r="AJ63" s="374"/>
      <c r="AK63" s="374"/>
      <c r="AL63" s="374"/>
      <c r="AM63" s="374"/>
      <c r="AN63" s="374"/>
      <c r="AO63" s="374"/>
      <c r="AP63" s="374"/>
      <c r="AQ63" s="374"/>
      <c r="AR63" s="374"/>
      <c r="AS63" s="374"/>
      <c r="AT63" s="374"/>
    </row>
    <row r="64" ht="15.75" customHeight="1">
      <c r="A64" s="357" t="s">
        <v>7036</v>
      </c>
      <c r="B64" s="391" t="s">
        <v>6946</v>
      </c>
      <c r="C64" s="391" t="s">
        <v>2244</v>
      </c>
      <c r="D64" s="360" t="s">
        <v>7037</v>
      </c>
      <c r="E64" s="391" t="s">
        <v>6915</v>
      </c>
      <c r="F64" s="406" t="s">
        <v>54</v>
      </c>
      <c r="G64" s="407" t="s">
        <v>2247</v>
      </c>
      <c r="H64" s="407" t="s">
        <v>2247</v>
      </c>
      <c r="I64" s="183" t="s">
        <v>51</v>
      </c>
      <c r="J64" s="206">
        <v>45385.0</v>
      </c>
      <c r="K64" s="542"/>
      <c r="L64" s="308" t="s">
        <v>1816</v>
      </c>
      <c r="M64" s="372"/>
      <c r="N64" s="372"/>
      <c r="O64" s="373"/>
      <c r="P64" s="374"/>
      <c r="Q64" s="374"/>
      <c r="R64" s="374"/>
      <c r="S64" s="374"/>
      <c r="T64" s="374"/>
      <c r="U64" s="374"/>
      <c r="V64" s="374"/>
      <c r="W64" s="374"/>
      <c r="X64" s="374"/>
      <c r="Y64" s="374"/>
      <c r="Z64" s="374"/>
      <c r="AA64" s="374"/>
      <c r="AB64" s="374"/>
      <c r="AC64" s="374"/>
      <c r="AD64" s="374"/>
      <c r="AE64" s="374"/>
      <c r="AF64" s="374"/>
      <c r="AG64" s="374"/>
      <c r="AH64" s="374"/>
      <c r="AI64" s="374"/>
      <c r="AJ64" s="374"/>
      <c r="AK64" s="374"/>
      <c r="AL64" s="374"/>
      <c r="AM64" s="374"/>
      <c r="AN64" s="374"/>
      <c r="AO64" s="374"/>
      <c r="AP64" s="374"/>
      <c r="AQ64" s="374"/>
      <c r="AR64" s="374"/>
      <c r="AS64" s="374"/>
      <c r="AT64" s="374"/>
    </row>
    <row r="65" ht="15.75" customHeight="1">
      <c r="A65" s="357" t="s">
        <v>7038</v>
      </c>
      <c r="B65" s="391" t="s">
        <v>7039</v>
      </c>
      <c r="C65" s="391" t="s">
        <v>2249</v>
      </c>
      <c r="D65" s="360" t="s">
        <v>7040</v>
      </c>
      <c r="E65" s="391" t="s">
        <v>6915</v>
      </c>
      <c r="F65" s="406" t="s">
        <v>54</v>
      </c>
      <c r="G65" s="407" t="s">
        <v>2251</v>
      </c>
      <c r="H65" s="407" t="s">
        <v>2251</v>
      </c>
      <c r="I65" s="183" t="s">
        <v>51</v>
      </c>
      <c r="J65" s="206">
        <v>45385.0</v>
      </c>
      <c r="K65" s="542"/>
      <c r="L65" s="308" t="s">
        <v>1816</v>
      </c>
      <c r="M65" s="372"/>
      <c r="N65" s="372"/>
      <c r="O65" s="373"/>
      <c r="P65" s="374"/>
      <c r="Q65" s="374"/>
      <c r="R65" s="374"/>
      <c r="S65" s="374"/>
      <c r="T65" s="374"/>
      <c r="U65" s="374"/>
      <c r="V65" s="374"/>
      <c r="W65" s="374"/>
      <c r="X65" s="374"/>
      <c r="Y65" s="374"/>
      <c r="Z65" s="374"/>
      <c r="AA65" s="374"/>
      <c r="AB65" s="374"/>
      <c r="AC65" s="374"/>
      <c r="AD65" s="374"/>
      <c r="AE65" s="374"/>
      <c r="AF65" s="374"/>
      <c r="AG65" s="374"/>
      <c r="AH65" s="374"/>
      <c r="AI65" s="374"/>
      <c r="AJ65" s="374"/>
      <c r="AK65" s="374"/>
      <c r="AL65" s="374"/>
      <c r="AM65" s="374"/>
      <c r="AN65" s="374"/>
      <c r="AO65" s="374"/>
      <c r="AP65" s="374"/>
      <c r="AQ65" s="374"/>
      <c r="AR65" s="374"/>
      <c r="AS65" s="374"/>
      <c r="AT65" s="374"/>
    </row>
    <row r="66" ht="15.75" customHeight="1">
      <c r="A66" s="357" t="s">
        <v>7041</v>
      </c>
      <c r="B66" s="391" t="s">
        <v>7042</v>
      </c>
      <c r="C66" s="391" t="s">
        <v>6060</v>
      </c>
      <c r="D66" s="360" t="s">
        <v>7043</v>
      </c>
      <c r="E66" s="391" t="s">
        <v>7005</v>
      </c>
      <c r="F66" s="406" t="s">
        <v>54</v>
      </c>
      <c r="G66" s="407" t="s">
        <v>6062</v>
      </c>
      <c r="H66" s="407" t="s">
        <v>6062</v>
      </c>
      <c r="I66" s="183" t="s">
        <v>51</v>
      </c>
      <c r="J66" s="206">
        <v>45385.0</v>
      </c>
      <c r="K66" s="542"/>
      <c r="L66" s="308" t="s">
        <v>1816</v>
      </c>
      <c r="M66" s="372"/>
      <c r="N66" s="372"/>
      <c r="O66" s="373"/>
      <c r="P66" s="374"/>
      <c r="Q66" s="374"/>
      <c r="R66" s="374"/>
      <c r="S66" s="374"/>
      <c r="T66" s="374"/>
      <c r="U66" s="374"/>
      <c r="V66" s="374"/>
      <c r="W66" s="374"/>
      <c r="X66" s="374"/>
      <c r="Y66" s="374"/>
      <c r="Z66" s="374"/>
      <c r="AA66" s="374"/>
      <c r="AB66" s="374"/>
      <c r="AC66" s="374"/>
      <c r="AD66" s="374"/>
      <c r="AE66" s="374"/>
      <c r="AF66" s="374"/>
      <c r="AG66" s="374"/>
      <c r="AH66" s="374"/>
      <c r="AI66" s="374"/>
      <c r="AJ66" s="374"/>
      <c r="AK66" s="374"/>
      <c r="AL66" s="374"/>
      <c r="AM66" s="374"/>
      <c r="AN66" s="374"/>
      <c r="AO66" s="374"/>
      <c r="AP66" s="374"/>
      <c r="AQ66" s="374"/>
      <c r="AR66" s="374"/>
      <c r="AS66" s="374"/>
      <c r="AT66" s="374"/>
    </row>
    <row r="67" ht="15.75" customHeight="1">
      <c r="A67" s="357" t="s">
        <v>7044</v>
      </c>
      <c r="B67" s="391" t="s">
        <v>7045</v>
      </c>
      <c r="C67" s="391" t="s">
        <v>6065</v>
      </c>
      <c r="D67" s="360" t="s">
        <v>7046</v>
      </c>
      <c r="E67" s="391" t="s">
        <v>7005</v>
      </c>
      <c r="F67" s="406" t="s">
        <v>54</v>
      </c>
      <c r="G67" s="407" t="s">
        <v>6062</v>
      </c>
      <c r="H67" s="407" t="s">
        <v>6062</v>
      </c>
      <c r="I67" s="183" t="s">
        <v>51</v>
      </c>
      <c r="J67" s="206">
        <v>45385.0</v>
      </c>
      <c r="K67" s="542"/>
      <c r="L67" s="308" t="s">
        <v>1816</v>
      </c>
      <c r="M67" s="372"/>
      <c r="N67" s="372"/>
      <c r="O67" s="373"/>
      <c r="P67" s="374"/>
      <c r="Q67" s="374"/>
      <c r="R67" s="374"/>
      <c r="S67" s="374"/>
      <c r="T67" s="374"/>
      <c r="U67" s="374"/>
      <c r="V67" s="374"/>
      <c r="W67" s="374"/>
      <c r="X67" s="374"/>
      <c r="Y67" s="374"/>
      <c r="Z67" s="374"/>
      <c r="AA67" s="374"/>
      <c r="AB67" s="374"/>
      <c r="AC67" s="374"/>
      <c r="AD67" s="374"/>
      <c r="AE67" s="374"/>
      <c r="AF67" s="374"/>
      <c r="AG67" s="374"/>
      <c r="AH67" s="374"/>
      <c r="AI67" s="374"/>
      <c r="AJ67" s="374"/>
      <c r="AK67" s="374"/>
      <c r="AL67" s="374"/>
      <c r="AM67" s="374"/>
      <c r="AN67" s="374"/>
      <c r="AO67" s="374"/>
      <c r="AP67" s="374"/>
      <c r="AQ67" s="374"/>
      <c r="AR67" s="374"/>
      <c r="AS67" s="374"/>
      <c r="AT67" s="374"/>
    </row>
    <row r="68" ht="15.75" customHeight="1">
      <c r="A68" s="357" t="s">
        <v>7047</v>
      </c>
      <c r="B68" s="391" t="s">
        <v>7048</v>
      </c>
      <c r="C68" s="391" t="s">
        <v>6069</v>
      </c>
      <c r="D68" s="360" t="s">
        <v>7049</v>
      </c>
      <c r="E68" s="391" t="s">
        <v>7005</v>
      </c>
      <c r="F68" s="406" t="s">
        <v>54</v>
      </c>
      <c r="G68" s="407" t="s">
        <v>6062</v>
      </c>
      <c r="H68" s="407" t="s">
        <v>6062</v>
      </c>
      <c r="I68" s="183" t="s">
        <v>51</v>
      </c>
      <c r="J68" s="206">
        <v>45385.0</v>
      </c>
      <c r="K68" s="542"/>
      <c r="L68" s="308" t="s">
        <v>1816</v>
      </c>
      <c r="M68" s="372"/>
      <c r="N68" s="372"/>
      <c r="O68" s="373"/>
      <c r="P68" s="374"/>
      <c r="Q68" s="374"/>
      <c r="R68" s="374"/>
      <c r="S68" s="374"/>
      <c r="T68" s="374"/>
      <c r="U68" s="374"/>
      <c r="V68" s="374"/>
      <c r="W68" s="374"/>
      <c r="X68" s="374"/>
      <c r="Y68" s="374"/>
      <c r="Z68" s="374"/>
      <c r="AA68" s="374"/>
      <c r="AB68" s="374"/>
      <c r="AC68" s="374"/>
      <c r="AD68" s="374"/>
      <c r="AE68" s="374"/>
      <c r="AF68" s="374"/>
      <c r="AG68" s="374"/>
      <c r="AH68" s="374"/>
      <c r="AI68" s="374"/>
      <c r="AJ68" s="374"/>
      <c r="AK68" s="374"/>
      <c r="AL68" s="374"/>
      <c r="AM68" s="374"/>
      <c r="AN68" s="374"/>
      <c r="AO68" s="374"/>
      <c r="AP68" s="374"/>
      <c r="AQ68" s="374"/>
      <c r="AR68" s="374"/>
      <c r="AS68" s="374"/>
      <c r="AT68" s="374"/>
    </row>
    <row r="69" ht="15.75" customHeight="1">
      <c r="A69" s="528" t="s">
        <v>7050</v>
      </c>
      <c r="B69" s="5"/>
      <c r="C69" s="6"/>
      <c r="D69" s="529"/>
      <c r="E69" s="530"/>
      <c r="F69" s="531"/>
      <c r="G69" s="532"/>
      <c r="H69" s="532"/>
      <c r="I69" s="232"/>
      <c r="J69" s="543"/>
      <c r="K69" s="542"/>
      <c r="L69" s="308"/>
      <c r="M69" s="372"/>
      <c r="N69" s="372"/>
      <c r="O69" s="373"/>
      <c r="P69" s="374"/>
      <c r="Q69" s="374"/>
      <c r="R69" s="374"/>
      <c r="S69" s="374"/>
      <c r="T69" s="374"/>
      <c r="U69" s="374"/>
      <c r="V69" s="374"/>
      <c r="W69" s="374"/>
      <c r="X69" s="374"/>
      <c r="Y69" s="374"/>
      <c r="Z69" s="374"/>
      <c r="AA69" s="374"/>
      <c r="AB69" s="374"/>
      <c r="AC69" s="374"/>
      <c r="AD69" s="374"/>
      <c r="AE69" s="374"/>
      <c r="AF69" s="374"/>
      <c r="AG69" s="374"/>
      <c r="AH69" s="374"/>
      <c r="AI69" s="374"/>
      <c r="AJ69" s="374"/>
      <c r="AK69" s="374"/>
      <c r="AL69" s="374"/>
      <c r="AM69" s="374"/>
      <c r="AN69" s="374"/>
      <c r="AO69" s="374"/>
      <c r="AP69" s="374"/>
      <c r="AQ69" s="374"/>
      <c r="AR69" s="374"/>
      <c r="AS69" s="374"/>
      <c r="AT69" s="374"/>
    </row>
    <row r="70" ht="15.75" customHeight="1">
      <c r="A70" s="563" t="s">
        <v>7051</v>
      </c>
      <c r="B70" s="391" t="s">
        <v>7052</v>
      </c>
      <c r="C70" s="391" t="s">
        <v>7053</v>
      </c>
      <c r="D70" s="534" t="s">
        <v>7023</v>
      </c>
      <c r="E70" s="391" t="s">
        <v>6915</v>
      </c>
      <c r="F70" s="537" t="s">
        <v>7054</v>
      </c>
      <c r="G70" s="537" t="s">
        <v>6075</v>
      </c>
      <c r="H70" s="537" t="s">
        <v>6075</v>
      </c>
      <c r="I70" s="183" t="s">
        <v>51</v>
      </c>
      <c r="J70" s="206">
        <v>45385.0</v>
      </c>
      <c r="K70" s="560"/>
      <c r="L70" s="308" t="s">
        <v>1816</v>
      </c>
      <c r="M70" s="561"/>
      <c r="N70" s="561"/>
      <c r="O70" s="562"/>
      <c r="P70" s="538"/>
      <c r="Q70" s="538"/>
      <c r="R70" s="538"/>
      <c r="S70" s="538"/>
      <c r="T70" s="538"/>
      <c r="U70" s="538"/>
      <c r="V70" s="538"/>
      <c r="W70" s="538"/>
      <c r="X70" s="538"/>
      <c r="Y70" s="538"/>
      <c r="Z70" s="538"/>
      <c r="AA70" s="538"/>
      <c r="AB70" s="538"/>
      <c r="AC70" s="538"/>
      <c r="AD70" s="538"/>
      <c r="AE70" s="538"/>
      <c r="AF70" s="538"/>
      <c r="AG70" s="538"/>
      <c r="AH70" s="538"/>
      <c r="AI70" s="538"/>
      <c r="AJ70" s="538"/>
      <c r="AK70" s="538"/>
      <c r="AL70" s="538"/>
      <c r="AM70" s="538"/>
      <c r="AN70" s="538"/>
      <c r="AO70" s="538"/>
      <c r="AP70" s="538"/>
      <c r="AQ70" s="538"/>
      <c r="AR70" s="538"/>
      <c r="AS70" s="538"/>
      <c r="AT70" s="538"/>
    </row>
    <row r="71" ht="15.75" customHeight="1">
      <c r="A71" s="558" t="s">
        <v>7052</v>
      </c>
      <c r="B71" s="559" t="s">
        <v>7055</v>
      </c>
      <c r="C71" s="391" t="s">
        <v>7056</v>
      </c>
      <c r="D71" s="534" t="s">
        <v>7023</v>
      </c>
      <c r="E71" s="391" t="s">
        <v>6915</v>
      </c>
      <c r="F71" s="537" t="s">
        <v>7057</v>
      </c>
      <c r="G71" s="537" t="s">
        <v>7009</v>
      </c>
      <c r="H71" s="537" t="s">
        <v>7009</v>
      </c>
      <c r="I71" s="183" t="s">
        <v>51</v>
      </c>
      <c r="J71" s="206">
        <v>45385.0</v>
      </c>
      <c r="K71" s="560"/>
      <c r="L71" s="308" t="s">
        <v>1816</v>
      </c>
      <c r="M71" s="561"/>
      <c r="N71" s="561"/>
      <c r="O71" s="562"/>
      <c r="P71" s="538"/>
      <c r="Q71" s="538"/>
      <c r="R71" s="538"/>
      <c r="S71" s="538"/>
      <c r="T71" s="538"/>
      <c r="U71" s="538"/>
      <c r="V71" s="538"/>
      <c r="W71" s="538"/>
      <c r="X71" s="538"/>
      <c r="Y71" s="538"/>
      <c r="Z71" s="538"/>
      <c r="AA71" s="538"/>
      <c r="AB71" s="538"/>
      <c r="AC71" s="538"/>
      <c r="AD71" s="538"/>
      <c r="AE71" s="538"/>
      <c r="AF71" s="538"/>
      <c r="AG71" s="538"/>
      <c r="AH71" s="538"/>
      <c r="AI71" s="538"/>
      <c r="AJ71" s="538"/>
      <c r="AK71" s="538"/>
      <c r="AL71" s="538"/>
      <c r="AM71" s="538"/>
      <c r="AN71" s="538"/>
      <c r="AO71" s="538"/>
      <c r="AP71" s="538"/>
      <c r="AQ71" s="538"/>
      <c r="AR71" s="538"/>
      <c r="AS71" s="538"/>
      <c r="AT71" s="538"/>
    </row>
    <row r="72" ht="15.75" customHeight="1">
      <c r="A72" s="357" t="s">
        <v>7058</v>
      </c>
      <c r="B72" s="391" t="s">
        <v>7055</v>
      </c>
      <c r="C72" s="391" t="s">
        <v>7059</v>
      </c>
      <c r="D72" s="360" t="s">
        <v>7023</v>
      </c>
      <c r="E72" s="391" t="s">
        <v>6915</v>
      </c>
      <c r="F72" s="406" t="s">
        <v>7060</v>
      </c>
      <c r="G72" s="407" t="s">
        <v>7012</v>
      </c>
      <c r="H72" s="407" t="s">
        <v>7012</v>
      </c>
      <c r="I72" s="183" t="s">
        <v>51</v>
      </c>
      <c r="J72" s="206">
        <v>45385.0</v>
      </c>
      <c r="K72" s="542"/>
      <c r="L72" s="308" t="s">
        <v>1816</v>
      </c>
      <c r="M72" s="372"/>
      <c r="N72" s="372"/>
      <c r="O72" s="373"/>
      <c r="P72" s="374"/>
      <c r="Q72" s="374"/>
      <c r="R72" s="374"/>
      <c r="S72" s="374"/>
      <c r="T72" s="374"/>
      <c r="U72" s="374"/>
      <c r="V72" s="374"/>
      <c r="W72" s="374"/>
      <c r="X72" s="374"/>
      <c r="Y72" s="374"/>
      <c r="Z72" s="374"/>
      <c r="AA72" s="374"/>
      <c r="AB72" s="374"/>
      <c r="AC72" s="374"/>
      <c r="AD72" s="374"/>
      <c r="AE72" s="374"/>
      <c r="AF72" s="374"/>
      <c r="AG72" s="374"/>
      <c r="AH72" s="374"/>
      <c r="AI72" s="374"/>
      <c r="AJ72" s="374"/>
      <c r="AK72" s="374"/>
      <c r="AL72" s="374"/>
      <c r="AM72" s="374"/>
      <c r="AN72" s="374"/>
      <c r="AO72" s="374"/>
      <c r="AP72" s="374"/>
      <c r="AQ72" s="374"/>
      <c r="AR72" s="374"/>
      <c r="AS72" s="374"/>
      <c r="AT72" s="374"/>
    </row>
    <row r="73" ht="15.75" customHeight="1">
      <c r="A73" s="357" t="s">
        <v>7061</v>
      </c>
      <c r="B73" s="391" t="s">
        <v>7055</v>
      </c>
      <c r="C73" s="391" t="s">
        <v>7062</v>
      </c>
      <c r="D73" s="360" t="s">
        <v>7023</v>
      </c>
      <c r="E73" s="391" t="s">
        <v>6915</v>
      </c>
      <c r="F73" s="406" t="s">
        <v>2183</v>
      </c>
      <c r="G73" s="407" t="s">
        <v>7014</v>
      </c>
      <c r="H73" s="407" t="s">
        <v>7014</v>
      </c>
      <c r="I73" s="183" t="s">
        <v>51</v>
      </c>
      <c r="J73" s="206">
        <v>45385.0</v>
      </c>
      <c r="K73" s="542"/>
      <c r="L73" s="308" t="s">
        <v>1816</v>
      </c>
      <c r="M73" s="372"/>
      <c r="N73" s="372"/>
      <c r="O73" s="373"/>
      <c r="P73" s="374"/>
      <c r="Q73" s="374"/>
      <c r="R73" s="374"/>
      <c r="S73" s="374"/>
      <c r="T73" s="374"/>
      <c r="U73" s="374"/>
      <c r="V73" s="374"/>
      <c r="W73" s="374"/>
      <c r="X73" s="374"/>
      <c r="Y73" s="374"/>
      <c r="Z73" s="374"/>
      <c r="AA73" s="374"/>
      <c r="AB73" s="374"/>
      <c r="AC73" s="374"/>
      <c r="AD73" s="374"/>
      <c r="AE73" s="374"/>
      <c r="AF73" s="374"/>
      <c r="AG73" s="374"/>
      <c r="AH73" s="374"/>
      <c r="AI73" s="374"/>
      <c r="AJ73" s="374"/>
      <c r="AK73" s="374"/>
      <c r="AL73" s="374"/>
      <c r="AM73" s="374"/>
      <c r="AN73" s="374"/>
      <c r="AO73" s="374"/>
      <c r="AP73" s="374"/>
      <c r="AQ73" s="374"/>
      <c r="AR73" s="374"/>
      <c r="AS73" s="374"/>
      <c r="AT73" s="374"/>
    </row>
    <row r="74" ht="15.75" customHeight="1">
      <c r="A74" s="357" t="s">
        <v>7063</v>
      </c>
      <c r="B74" s="391" t="s">
        <v>7055</v>
      </c>
      <c r="C74" s="391" t="s">
        <v>7064</v>
      </c>
      <c r="D74" s="360" t="s">
        <v>7065</v>
      </c>
      <c r="E74" s="391" t="s">
        <v>6915</v>
      </c>
      <c r="F74" s="406" t="s">
        <v>7054</v>
      </c>
      <c r="G74" s="407" t="s">
        <v>6022</v>
      </c>
      <c r="H74" s="407" t="s">
        <v>6022</v>
      </c>
      <c r="I74" s="183" t="s">
        <v>51</v>
      </c>
      <c r="J74" s="206">
        <v>45385.0</v>
      </c>
      <c r="K74" s="542"/>
      <c r="L74" s="308" t="s">
        <v>1816</v>
      </c>
      <c r="M74" s="372"/>
      <c r="N74" s="372"/>
      <c r="O74" s="373"/>
      <c r="P74" s="374"/>
      <c r="Q74" s="374"/>
      <c r="R74" s="374"/>
      <c r="S74" s="374"/>
      <c r="T74" s="374"/>
      <c r="U74" s="374"/>
      <c r="V74" s="374"/>
      <c r="W74" s="374"/>
      <c r="X74" s="374"/>
      <c r="Y74" s="374"/>
      <c r="Z74" s="374"/>
      <c r="AA74" s="374"/>
      <c r="AB74" s="374"/>
      <c r="AC74" s="374"/>
      <c r="AD74" s="374"/>
      <c r="AE74" s="374"/>
      <c r="AF74" s="374"/>
      <c r="AG74" s="374"/>
      <c r="AH74" s="374"/>
      <c r="AI74" s="374"/>
      <c r="AJ74" s="374"/>
      <c r="AK74" s="374"/>
      <c r="AL74" s="374"/>
      <c r="AM74" s="374"/>
      <c r="AN74" s="374"/>
      <c r="AO74" s="374"/>
      <c r="AP74" s="374"/>
      <c r="AQ74" s="374"/>
      <c r="AR74" s="374"/>
      <c r="AS74" s="374"/>
      <c r="AT74" s="374"/>
    </row>
    <row r="75" ht="15.75" customHeight="1">
      <c r="A75" s="357" t="s">
        <v>7066</v>
      </c>
      <c r="B75" s="391" t="s">
        <v>7055</v>
      </c>
      <c r="C75" s="391" t="s">
        <v>6086</v>
      </c>
      <c r="D75" s="360" t="s">
        <v>7023</v>
      </c>
      <c r="E75" s="391" t="s">
        <v>7005</v>
      </c>
      <c r="F75" s="406" t="s">
        <v>7067</v>
      </c>
      <c r="G75" s="407" t="s">
        <v>7068</v>
      </c>
      <c r="H75" s="407" t="s">
        <v>7068</v>
      </c>
      <c r="I75" s="183" t="s">
        <v>51</v>
      </c>
      <c r="J75" s="206">
        <v>45385.0</v>
      </c>
      <c r="K75" s="542"/>
      <c r="L75" s="308" t="s">
        <v>1816</v>
      </c>
      <c r="M75" s="372"/>
      <c r="N75" s="372"/>
      <c r="O75" s="373"/>
      <c r="P75" s="374"/>
      <c r="Q75" s="374"/>
      <c r="R75" s="374"/>
      <c r="S75" s="374"/>
      <c r="T75" s="374"/>
      <c r="U75" s="374"/>
      <c r="V75" s="374"/>
      <c r="W75" s="374"/>
      <c r="X75" s="374"/>
      <c r="Y75" s="374"/>
      <c r="Z75" s="374"/>
      <c r="AA75" s="374"/>
      <c r="AB75" s="374"/>
      <c r="AC75" s="374"/>
      <c r="AD75" s="374"/>
      <c r="AE75" s="374"/>
      <c r="AF75" s="374"/>
      <c r="AG75" s="374"/>
      <c r="AH75" s="374"/>
      <c r="AI75" s="374"/>
      <c r="AJ75" s="374"/>
      <c r="AK75" s="374"/>
      <c r="AL75" s="374"/>
      <c r="AM75" s="374"/>
      <c r="AN75" s="374"/>
      <c r="AO75" s="374"/>
      <c r="AP75" s="374"/>
      <c r="AQ75" s="374"/>
      <c r="AR75" s="374"/>
      <c r="AS75" s="374"/>
      <c r="AT75" s="374"/>
    </row>
    <row r="76" ht="15.75" customHeight="1">
      <c r="A76" s="357" t="s">
        <v>7069</v>
      </c>
      <c r="B76" s="391" t="s">
        <v>7055</v>
      </c>
      <c r="C76" s="391" t="s">
        <v>6089</v>
      </c>
      <c r="D76" s="360" t="s">
        <v>7023</v>
      </c>
      <c r="E76" s="391" t="s">
        <v>7005</v>
      </c>
      <c r="F76" s="406" t="s">
        <v>7070</v>
      </c>
      <c r="G76" s="407" t="s">
        <v>7068</v>
      </c>
      <c r="H76" s="407" t="s">
        <v>7068</v>
      </c>
      <c r="I76" s="183" t="s">
        <v>51</v>
      </c>
      <c r="J76" s="206">
        <v>45385.0</v>
      </c>
      <c r="K76" s="542"/>
      <c r="L76" s="308" t="s">
        <v>1816</v>
      </c>
      <c r="M76" s="372"/>
      <c r="N76" s="372"/>
      <c r="O76" s="373"/>
      <c r="P76" s="374"/>
      <c r="Q76" s="374"/>
      <c r="R76" s="374"/>
      <c r="S76" s="374"/>
      <c r="T76" s="374"/>
      <c r="U76" s="374"/>
      <c r="V76" s="374"/>
      <c r="W76" s="374"/>
      <c r="X76" s="374"/>
      <c r="Y76" s="374"/>
      <c r="Z76" s="374"/>
      <c r="AA76" s="374"/>
      <c r="AB76" s="374"/>
      <c r="AC76" s="374"/>
      <c r="AD76" s="374"/>
      <c r="AE76" s="374"/>
      <c r="AF76" s="374"/>
      <c r="AG76" s="374"/>
      <c r="AH76" s="374"/>
      <c r="AI76" s="374"/>
      <c r="AJ76" s="374"/>
      <c r="AK76" s="374"/>
      <c r="AL76" s="374"/>
      <c r="AM76" s="374"/>
      <c r="AN76" s="374"/>
      <c r="AO76" s="374"/>
      <c r="AP76" s="374"/>
      <c r="AQ76" s="374"/>
      <c r="AR76" s="374"/>
      <c r="AS76" s="374"/>
      <c r="AT76" s="374"/>
    </row>
    <row r="77" ht="15.75" customHeight="1">
      <c r="A77" s="357" t="s">
        <v>7071</v>
      </c>
      <c r="B77" s="391" t="s">
        <v>7055</v>
      </c>
      <c r="C77" s="391" t="s">
        <v>6036</v>
      </c>
      <c r="D77" s="360" t="s">
        <v>7023</v>
      </c>
      <c r="E77" s="391" t="s">
        <v>7005</v>
      </c>
      <c r="F77" s="406" t="s">
        <v>2186</v>
      </c>
      <c r="G77" s="407" t="s">
        <v>7024</v>
      </c>
      <c r="H77" s="407" t="s">
        <v>7024</v>
      </c>
      <c r="I77" s="183" t="s">
        <v>51</v>
      </c>
      <c r="J77" s="206">
        <v>45385.0</v>
      </c>
      <c r="K77" s="542"/>
      <c r="L77" s="308" t="s">
        <v>1816</v>
      </c>
      <c r="M77" s="372"/>
      <c r="N77" s="372"/>
      <c r="O77" s="373"/>
      <c r="P77" s="374"/>
      <c r="Q77" s="374"/>
      <c r="R77" s="374"/>
      <c r="S77" s="374"/>
      <c r="T77" s="374"/>
      <c r="U77" s="374"/>
      <c r="V77" s="374"/>
      <c r="W77" s="374"/>
      <c r="X77" s="374"/>
      <c r="Y77" s="374"/>
      <c r="Z77" s="374"/>
      <c r="AA77" s="374"/>
      <c r="AB77" s="374"/>
      <c r="AC77" s="374"/>
      <c r="AD77" s="374"/>
      <c r="AE77" s="374"/>
      <c r="AF77" s="374"/>
      <c r="AG77" s="374"/>
      <c r="AH77" s="374"/>
      <c r="AI77" s="374"/>
      <c r="AJ77" s="374"/>
      <c r="AK77" s="374"/>
      <c r="AL77" s="374"/>
      <c r="AM77" s="374"/>
      <c r="AN77" s="374"/>
      <c r="AO77" s="374"/>
      <c r="AP77" s="374"/>
      <c r="AQ77" s="374"/>
      <c r="AR77" s="374"/>
      <c r="AS77" s="374"/>
      <c r="AT77" s="374"/>
    </row>
    <row r="78" ht="15.75" customHeight="1">
      <c r="A78" s="357" t="s">
        <v>7072</v>
      </c>
      <c r="B78" s="391" t="s">
        <v>7055</v>
      </c>
      <c r="C78" s="391" t="s">
        <v>6040</v>
      </c>
      <c r="D78" s="360" t="s">
        <v>7023</v>
      </c>
      <c r="E78" s="391" t="s">
        <v>7005</v>
      </c>
      <c r="F78" s="406" t="s">
        <v>2186</v>
      </c>
      <c r="G78" s="407" t="s">
        <v>7026</v>
      </c>
      <c r="H78" s="407" t="s">
        <v>7026</v>
      </c>
      <c r="I78" s="183" t="s">
        <v>51</v>
      </c>
      <c r="J78" s="206">
        <v>45385.0</v>
      </c>
      <c r="K78" s="542"/>
      <c r="L78" s="308" t="s">
        <v>1816</v>
      </c>
      <c r="M78" s="372"/>
      <c r="N78" s="372"/>
      <c r="O78" s="373"/>
      <c r="P78" s="374"/>
      <c r="Q78" s="374"/>
      <c r="R78" s="374"/>
      <c r="S78" s="374"/>
      <c r="T78" s="374"/>
      <c r="U78" s="374"/>
      <c r="V78" s="374"/>
      <c r="W78" s="374"/>
      <c r="X78" s="374"/>
      <c r="Y78" s="374"/>
      <c r="Z78" s="374"/>
      <c r="AA78" s="374"/>
      <c r="AB78" s="374"/>
      <c r="AC78" s="374"/>
      <c r="AD78" s="374"/>
      <c r="AE78" s="374"/>
      <c r="AF78" s="374"/>
      <c r="AG78" s="374"/>
      <c r="AH78" s="374"/>
      <c r="AI78" s="374"/>
      <c r="AJ78" s="374"/>
      <c r="AK78" s="374"/>
      <c r="AL78" s="374"/>
      <c r="AM78" s="374"/>
      <c r="AN78" s="374"/>
      <c r="AO78" s="374"/>
      <c r="AP78" s="374"/>
      <c r="AQ78" s="374"/>
      <c r="AR78" s="374"/>
      <c r="AS78" s="374"/>
      <c r="AT78" s="374"/>
    </row>
    <row r="79" ht="15.75" customHeight="1">
      <c r="A79" s="357" t="s">
        <v>7073</v>
      </c>
      <c r="B79" s="391" t="s">
        <v>7055</v>
      </c>
      <c r="C79" s="391" t="s">
        <v>6042</v>
      </c>
      <c r="D79" s="360" t="s">
        <v>7023</v>
      </c>
      <c r="E79" s="391" t="s">
        <v>7005</v>
      </c>
      <c r="F79" s="406" t="s">
        <v>2186</v>
      </c>
      <c r="G79" s="407" t="s">
        <v>7024</v>
      </c>
      <c r="H79" s="407" t="s">
        <v>7024</v>
      </c>
      <c r="I79" s="183" t="s">
        <v>51</v>
      </c>
      <c r="J79" s="206">
        <v>45385.0</v>
      </c>
      <c r="K79" s="542"/>
      <c r="L79" s="308" t="s">
        <v>1816</v>
      </c>
      <c r="M79" s="372"/>
      <c r="N79" s="372"/>
      <c r="O79" s="373"/>
      <c r="P79" s="374"/>
      <c r="Q79" s="374"/>
      <c r="R79" s="374"/>
      <c r="S79" s="374"/>
      <c r="T79" s="374"/>
      <c r="U79" s="374"/>
      <c r="V79" s="374"/>
      <c r="W79" s="374"/>
      <c r="X79" s="374"/>
      <c r="Y79" s="374"/>
      <c r="Z79" s="374"/>
      <c r="AA79" s="374"/>
      <c r="AB79" s="374"/>
      <c r="AC79" s="374"/>
      <c r="AD79" s="374"/>
      <c r="AE79" s="374"/>
      <c r="AF79" s="374"/>
      <c r="AG79" s="374"/>
      <c r="AH79" s="374"/>
      <c r="AI79" s="374"/>
      <c r="AJ79" s="374"/>
      <c r="AK79" s="374"/>
      <c r="AL79" s="374"/>
      <c r="AM79" s="374"/>
      <c r="AN79" s="374"/>
      <c r="AO79" s="374"/>
      <c r="AP79" s="374"/>
      <c r="AQ79" s="374"/>
      <c r="AR79" s="374"/>
      <c r="AS79" s="374"/>
      <c r="AT79" s="374"/>
    </row>
    <row r="80" ht="15.75" customHeight="1">
      <c r="A80" s="357" t="s">
        <v>7074</v>
      </c>
      <c r="B80" s="391" t="s">
        <v>7055</v>
      </c>
      <c r="C80" s="391" t="s">
        <v>6044</v>
      </c>
      <c r="D80" s="360" t="s">
        <v>7023</v>
      </c>
      <c r="E80" s="391" t="s">
        <v>7005</v>
      </c>
      <c r="F80" s="406" t="s">
        <v>2186</v>
      </c>
      <c r="G80" s="407" t="s">
        <v>7026</v>
      </c>
      <c r="H80" s="407" t="s">
        <v>7026</v>
      </c>
      <c r="I80" s="183" t="s">
        <v>51</v>
      </c>
      <c r="J80" s="206">
        <v>45385.0</v>
      </c>
      <c r="K80" s="542"/>
      <c r="L80" s="308" t="s">
        <v>1816</v>
      </c>
      <c r="M80" s="372"/>
      <c r="N80" s="372"/>
      <c r="O80" s="373"/>
      <c r="P80" s="374"/>
      <c r="Q80" s="374"/>
      <c r="R80" s="374"/>
      <c r="S80" s="374"/>
      <c r="T80" s="374"/>
      <c r="U80" s="374"/>
      <c r="V80" s="374"/>
      <c r="W80" s="374"/>
      <c r="X80" s="374"/>
      <c r="Y80" s="374"/>
      <c r="Z80" s="374"/>
      <c r="AA80" s="374"/>
      <c r="AB80" s="374"/>
      <c r="AC80" s="374"/>
      <c r="AD80" s="374"/>
      <c r="AE80" s="374"/>
      <c r="AF80" s="374"/>
      <c r="AG80" s="374"/>
      <c r="AH80" s="374"/>
      <c r="AI80" s="374"/>
      <c r="AJ80" s="374"/>
      <c r="AK80" s="374"/>
      <c r="AL80" s="374"/>
      <c r="AM80" s="374"/>
      <c r="AN80" s="374"/>
      <c r="AO80" s="374"/>
      <c r="AP80" s="374"/>
      <c r="AQ80" s="374"/>
      <c r="AR80" s="374"/>
      <c r="AS80" s="374"/>
      <c r="AT80" s="374"/>
    </row>
    <row r="81" ht="15.75" customHeight="1">
      <c r="A81" s="357"/>
      <c r="B81" s="391"/>
      <c r="C81" s="391"/>
      <c r="D81" s="360"/>
      <c r="E81" s="391"/>
      <c r="F81" s="406"/>
      <c r="G81" s="407"/>
      <c r="H81" s="407"/>
      <c r="I81" s="564"/>
      <c r="J81" s="543"/>
      <c r="K81" s="542"/>
      <c r="L81" s="544"/>
      <c r="M81" s="372"/>
      <c r="N81" s="372"/>
      <c r="O81" s="373"/>
      <c r="P81" s="374"/>
      <c r="Q81" s="374"/>
      <c r="R81" s="374"/>
      <c r="S81" s="374"/>
      <c r="T81" s="374"/>
      <c r="U81" s="374"/>
      <c r="V81" s="374"/>
      <c r="W81" s="374"/>
      <c r="X81" s="374"/>
      <c r="Y81" s="374"/>
      <c r="Z81" s="374"/>
      <c r="AA81" s="374"/>
      <c r="AB81" s="374"/>
      <c r="AC81" s="374"/>
      <c r="AD81" s="374"/>
      <c r="AE81" s="374"/>
      <c r="AF81" s="374"/>
      <c r="AG81" s="374"/>
      <c r="AH81" s="374"/>
      <c r="AI81" s="374"/>
      <c r="AJ81" s="374"/>
      <c r="AK81" s="374"/>
      <c r="AL81" s="374"/>
      <c r="AM81" s="374"/>
      <c r="AN81" s="374"/>
      <c r="AO81" s="374"/>
      <c r="AP81" s="374"/>
      <c r="AQ81" s="374"/>
      <c r="AR81" s="374"/>
      <c r="AS81" s="374"/>
      <c r="AT81" s="374"/>
    </row>
    <row r="82" ht="15.75" customHeight="1">
      <c r="A82" s="357"/>
      <c r="B82" s="391"/>
      <c r="C82" s="391"/>
      <c r="D82" s="360"/>
      <c r="E82" s="391"/>
      <c r="F82" s="406"/>
      <c r="G82" s="407"/>
      <c r="H82" s="407"/>
      <c r="I82" s="564"/>
      <c r="J82" s="543"/>
      <c r="K82" s="542"/>
      <c r="L82" s="544"/>
      <c r="M82" s="372"/>
      <c r="N82" s="372"/>
      <c r="O82" s="373"/>
      <c r="P82" s="374"/>
      <c r="Q82" s="374"/>
      <c r="R82" s="374"/>
      <c r="S82" s="374"/>
      <c r="T82" s="374"/>
      <c r="U82" s="374"/>
      <c r="V82" s="374"/>
      <c r="W82" s="374"/>
      <c r="X82" s="374"/>
      <c r="Y82" s="374"/>
      <c r="Z82" s="374"/>
      <c r="AA82" s="374"/>
      <c r="AB82" s="374"/>
      <c r="AC82" s="374"/>
      <c r="AD82" s="374"/>
      <c r="AE82" s="374"/>
      <c r="AF82" s="374"/>
      <c r="AG82" s="374"/>
      <c r="AH82" s="374"/>
      <c r="AI82" s="374"/>
      <c r="AJ82" s="374"/>
      <c r="AK82" s="374"/>
      <c r="AL82" s="374"/>
      <c r="AM82" s="374"/>
      <c r="AN82" s="374"/>
      <c r="AO82" s="374"/>
      <c r="AP82" s="374"/>
      <c r="AQ82" s="374"/>
      <c r="AR82" s="374"/>
      <c r="AS82" s="374"/>
      <c r="AT82" s="374"/>
    </row>
    <row r="83" ht="15.75" customHeight="1">
      <c r="A83" s="357"/>
      <c r="B83" s="391"/>
      <c r="C83" s="391"/>
      <c r="D83" s="360"/>
      <c r="E83" s="391"/>
      <c r="F83" s="406"/>
      <c r="G83" s="407"/>
      <c r="H83" s="407"/>
      <c r="I83" s="564"/>
      <c r="J83" s="381"/>
      <c r="K83" s="371"/>
      <c r="L83" s="378"/>
      <c r="M83" s="372"/>
      <c r="N83" s="372"/>
      <c r="O83" s="373"/>
      <c r="P83" s="374"/>
      <c r="Q83" s="374"/>
      <c r="R83" s="374"/>
      <c r="S83" s="374"/>
      <c r="T83" s="374"/>
      <c r="U83" s="374"/>
      <c r="V83" s="374"/>
      <c r="W83" s="374"/>
      <c r="X83" s="374"/>
      <c r="Y83" s="374"/>
      <c r="Z83" s="374"/>
      <c r="AA83" s="374"/>
      <c r="AB83" s="374"/>
      <c r="AC83" s="374"/>
      <c r="AD83" s="374"/>
      <c r="AE83" s="374"/>
      <c r="AF83" s="374"/>
      <c r="AG83" s="374"/>
      <c r="AH83" s="374"/>
      <c r="AI83" s="374"/>
      <c r="AJ83" s="374"/>
      <c r="AK83" s="374"/>
      <c r="AL83" s="374"/>
      <c r="AM83" s="374"/>
      <c r="AN83" s="374"/>
      <c r="AO83" s="374"/>
      <c r="AP83" s="374"/>
      <c r="AQ83" s="374"/>
      <c r="AR83" s="374"/>
      <c r="AS83" s="374"/>
      <c r="AT83" s="374"/>
    </row>
    <row r="84" ht="15.75" customHeight="1">
      <c r="A84" s="357"/>
      <c r="B84" s="391"/>
      <c r="C84" s="391"/>
      <c r="D84" s="360"/>
      <c r="E84" s="391"/>
      <c r="F84" s="406"/>
      <c r="G84" s="407"/>
      <c r="H84" s="408"/>
      <c r="I84" s="564"/>
      <c r="J84" s="381"/>
      <c r="K84" s="371"/>
      <c r="L84" s="378"/>
      <c r="M84" s="372"/>
      <c r="N84" s="372"/>
      <c r="O84" s="373"/>
      <c r="P84" s="374"/>
      <c r="Q84" s="374"/>
      <c r="R84" s="374"/>
      <c r="S84" s="374"/>
      <c r="T84" s="374"/>
      <c r="U84" s="374"/>
      <c r="V84" s="374"/>
      <c r="W84" s="374"/>
      <c r="X84" s="374"/>
      <c r="Y84" s="374"/>
      <c r="Z84" s="374"/>
      <c r="AA84" s="374"/>
      <c r="AB84" s="374"/>
      <c r="AC84" s="374"/>
      <c r="AD84" s="374"/>
      <c r="AE84" s="374"/>
      <c r="AF84" s="374"/>
      <c r="AG84" s="374"/>
      <c r="AH84" s="374"/>
      <c r="AI84" s="374"/>
      <c r="AJ84" s="374"/>
      <c r="AK84" s="374"/>
      <c r="AL84" s="374"/>
      <c r="AM84" s="374"/>
      <c r="AN84" s="374"/>
      <c r="AO84" s="374"/>
      <c r="AP84" s="374"/>
      <c r="AQ84" s="374"/>
      <c r="AR84" s="374"/>
      <c r="AS84" s="374"/>
      <c r="AT84" s="374"/>
    </row>
    <row r="85" ht="15.75" customHeight="1">
      <c r="A85" s="357"/>
      <c r="B85" s="391"/>
      <c r="C85" s="391"/>
      <c r="D85" s="360"/>
      <c r="E85" s="391"/>
      <c r="F85" s="406"/>
      <c r="G85" s="407"/>
      <c r="H85" s="408"/>
      <c r="I85" s="564"/>
      <c r="J85" s="381"/>
      <c r="K85" s="371"/>
      <c r="L85" s="378"/>
      <c r="M85" s="372"/>
      <c r="N85" s="372"/>
      <c r="O85" s="373"/>
      <c r="P85" s="374"/>
      <c r="Q85" s="374"/>
      <c r="R85" s="374"/>
      <c r="S85" s="374"/>
      <c r="T85" s="374"/>
      <c r="U85" s="374"/>
      <c r="V85" s="374"/>
      <c r="W85" s="374"/>
      <c r="X85" s="374"/>
      <c r="Y85" s="374"/>
      <c r="Z85" s="374"/>
      <c r="AA85" s="374"/>
      <c r="AB85" s="374"/>
      <c r="AC85" s="374"/>
      <c r="AD85" s="374"/>
      <c r="AE85" s="374"/>
      <c r="AF85" s="374"/>
      <c r="AG85" s="374"/>
      <c r="AH85" s="374"/>
      <c r="AI85" s="374"/>
      <c r="AJ85" s="374"/>
      <c r="AK85" s="374"/>
      <c r="AL85" s="374"/>
      <c r="AM85" s="374"/>
      <c r="AN85" s="374"/>
      <c r="AO85" s="374"/>
      <c r="AP85" s="374"/>
      <c r="AQ85" s="374"/>
      <c r="AR85" s="374"/>
      <c r="AS85" s="374"/>
      <c r="AT85" s="374"/>
    </row>
    <row r="86" ht="15.75" customHeight="1">
      <c r="A86" s="357"/>
      <c r="B86" s="391"/>
      <c r="C86" s="391"/>
      <c r="D86" s="360"/>
      <c r="E86" s="391"/>
      <c r="F86" s="406"/>
      <c r="G86" s="407"/>
      <c r="H86" s="408"/>
      <c r="I86" s="564"/>
      <c r="J86" s="381"/>
      <c r="K86" s="371"/>
      <c r="L86" s="378"/>
      <c r="M86" s="372"/>
      <c r="N86" s="372"/>
      <c r="O86" s="373"/>
      <c r="P86" s="374"/>
      <c r="Q86" s="374"/>
      <c r="R86" s="374"/>
      <c r="S86" s="374"/>
      <c r="T86" s="374"/>
      <c r="U86" s="374"/>
      <c r="V86" s="374"/>
      <c r="W86" s="374"/>
      <c r="X86" s="374"/>
      <c r="Y86" s="374"/>
      <c r="Z86" s="374"/>
      <c r="AA86" s="374"/>
      <c r="AB86" s="374"/>
      <c r="AC86" s="374"/>
      <c r="AD86" s="374"/>
      <c r="AE86" s="374"/>
      <c r="AF86" s="374"/>
      <c r="AG86" s="374"/>
      <c r="AH86" s="374"/>
      <c r="AI86" s="374"/>
      <c r="AJ86" s="374"/>
      <c r="AK86" s="374"/>
      <c r="AL86" s="374"/>
      <c r="AM86" s="374"/>
      <c r="AN86" s="374"/>
      <c r="AO86" s="374"/>
      <c r="AP86" s="374"/>
      <c r="AQ86" s="374"/>
      <c r="AR86" s="374"/>
      <c r="AS86" s="374"/>
      <c r="AT86" s="374"/>
    </row>
    <row r="87" ht="15.75" customHeight="1">
      <c r="A87" s="357"/>
      <c r="B87" s="391"/>
      <c r="C87" s="391"/>
      <c r="D87" s="360"/>
      <c r="E87" s="391"/>
      <c r="F87" s="406"/>
      <c r="G87" s="407"/>
      <c r="H87" s="408"/>
      <c r="I87" s="564"/>
      <c r="J87" s="381"/>
      <c r="K87" s="371"/>
      <c r="L87" s="378"/>
      <c r="M87" s="372"/>
      <c r="N87" s="372"/>
      <c r="O87" s="373"/>
      <c r="P87" s="374"/>
      <c r="Q87" s="374"/>
      <c r="R87" s="374"/>
      <c r="S87" s="374"/>
      <c r="T87" s="374"/>
      <c r="U87" s="374"/>
      <c r="V87" s="374"/>
      <c r="W87" s="374"/>
      <c r="X87" s="374"/>
      <c r="Y87" s="374"/>
      <c r="Z87" s="374"/>
      <c r="AA87" s="374"/>
      <c r="AB87" s="374"/>
      <c r="AC87" s="374"/>
      <c r="AD87" s="374"/>
      <c r="AE87" s="374"/>
      <c r="AF87" s="374"/>
      <c r="AG87" s="374"/>
      <c r="AH87" s="374"/>
      <c r="AI87" s="374"/>
      <c r="AJ87" s="374"/>
      <c r="AK87" s="374"/>
      <c r="AL87" s="374"/>
      <c r="AM87" s="374"/>
      <c r="AN87" s="374"/>
      <c r="AO87" s="374"/>
      <c r="AP87" s="374"/>
      <c r="AQ87" s="374"/>
      <c r="AR87" s="374"/>
      <c r="AS87" s="374"/>
      <c r="AT87" s="374"/>
    </row>
    <row r="88" ht="15.75" customHeight="1">
      <c r="A88" s="357"/>
      <c r="B88" s="391"/>
      <c r="C88" s="391"/>
      <c r="D88" s="360"/>
      <c r="E88" s="391"/>
      <c r="F88" s="406"/>
      <c r="G88" s="407"/>
      <c r="H88" s="408"/>
      <c r="I88" s="564"/>
      <c r="J88" s="381"/>
      <c r="K88" s="371"/>
      <c r="L88" s="378"/>
      <c r="M88" s="372"/>
      <c r="N88" s="372"/>
      <c r="O88" s="373"/>
      <c r="P88" s="374"/>
      <c r="Q88" s="374"/>
      <c r="R88" s="374"/>
      <c r="S88" s="374"/>
      <c r="T88" s="374"/>
      <c r="U88" s="374"/>
      <c r="V88" s="374"/>
      <c r="W88" s="374"/>
      <c r="X88" s="374"/>
      <c r="Y88" s="374"/>
      <c r="Z88" s="374"/>
      <c r="AA88" s="374"/>
      <c r="AB88" s="374"/>
      <c r="AC88" s="374"/>
      <c r="AD88" s="374"/>
      <c r="AE88" s="374"/>
      <c r="AF88" s="374"/>
      <c r="AG88" s="374"/>
      <c r="AH88" s="374"/>
      <c r="AI88" s="374"/>
      <c r="AJ88" s="374"/>
      <c r="AK88" s="374"/>
      <c r="AL88" s="374"/>
      <c r="AM88" s="374"/>
      <c r="AN88" s="374"/>
      <c r="AO88" s="374"/>
      <c r="AP88" s="374"/>
      <c r="AQ88" s="374"/>
      <c r="AR88" s="374"/>
      <c r="AS88" s="374"/>
      <c r="AT88" s="374"/>
    </row>
    <row r="89" ht="15.75" customHeight="1">
      <c r="A89" s="357"/>
      <c r="B89" s="391"/>
      <c r="C89" s="391"/>
      <c r="D89" s="360"/>
      <c r="E89" s="391"/>
      <c r="F89" s="406"/>
      <c r="G89" s="407"/>
      <c r="H89" s="408"/>
      <c r="I89" s="564"/>
      <c r="J89" s="381"/>
      <c r="K89" s="371"/>
      <c r="L89" s="378"/>
      <c r="M89" s="372"/>
      <c r="N89" s="372"/>
      <c r="O89" s="373"/>
      <c r="P89" s="374"/>
      <c r="Q89" s="374"/>
      <c r="R89" s="374"/>
      <c r="S89" s="374"/>
      <c r="T89" s="374"/>
      <c r="U89" s="374"/>
      <c r="V89" s="374"/>
      <c r="W89" s="374"/>
      <c r="X89" s="374"/>
      <c r="Y89" s="374"/>
      <c r="Z89" s="374"/>
      <c r="AA89" s="374"/>
      <c r="AB89" s="374"/>
      <c r="AC89" s="374"/>
      <c r="AD89" s="374"/>
      <c r="AE89" s="374"/>
      <c r="AF89" s="374"/>
      <c r="AG89" s="374"/>
      <c r="AH89" s="374"/>
      <c r="AI89" s="374"/>
      <c r="AJ89" s="374"/>
      <c r="AK89" s="374"/>
      <c r="AL89" s="374"/>
      <c r="AM89" s="374"/>
      <c r="AN89" s="374"/>
      <c r="AO89" s="374"/>
      <c r="AP89" s="374"/>
      <c r="AQ89" s="374"/>
      <c r="AR89" s="374"/>
      <c r="AS89" s="374"/>
      <c r="AT89" s="374"/>
    </row>
    <row r="90" ht="15.75" customHeight="1">
      <c r="A90" s="357"/>
      <c r="B90" s="391"/>
      <c r="C90" s="391"/>
      <c r="D90" s="360"/>
      <c r="E90" s="391"/>
      <c r="F90" s="406"/>
      <c r="G90" s="407"/>
      <c r="H90" s="408"/>
      <c r="I90" s="564"/>
      <c r="J90" s="381"/>
      <c r="K90" s="371"/>
      <c r="L90" s="378"/>
      <c r="M90" s="372"/>
      <c r="N90" s="372"/>
      <c r="O90" s="373"/>
      <c r="P90" s="374"/>
      <c r="Q90" s="374"/>
      <c r="R90" s="374"/>
      <c r="S90" s="374"/>
      <c r="T90" s="374"/>
      <c r="U90" s="374"/>
      <c r="V90" s="374"/>
      <c r="W90" s="374"/>
      <c r="X90" s="374"/>
      <c r="Y90" s="374"/>
      <c r="Z90" s="374"/>
      <c r="AA90" s="374"/>
      <c r="AB90" s="374"/>
      <c r="AC90" s="374"/>
      <c r="AD90" s="374"/>
      <c r="AE90" s="374"/>
      <c r="AF90" s="374"/>
      <c r="AG90" s="374"/>
      <c r="AH90" s="374"/>
      <c r="AI90" s="374"/>
      <c r="AJ90" s="374"/>
      <c r="AK90" s="374"/>
      <c r="AL90" s="374"/>
      <c r="AM90" s="374"/>
      <c r="AN90" s="374"/>
      <c r="AO90" s="374"/>
      <c r="AP90" s="374"/>
      <c r="AQ90" s="374"/>
      <c r="AR90" s="374"/>
      <c r="AS90" s="374"/>
      <c r="AT90" s="374"/>
    </row>
    <row r="91" ht="15.75" customHeight="1">
      <c r="A91" s="357"/>
      <c r="B91" s="391"/>
      <c r="C91" s="391"/>
      <c r="D91" s="360"/>
      <c r="E91" s="391"/>
      <c r="F91" s="406"/>
      <c r="G91" s="407"/>
      <c r="H91" s="408"/>
      <c r="I91" s="564"/>
      <c r="J91" s="381"/>
      <c r="K91" s="371"/>
      <c r="L91" s="378"/>
      <c r="M91" s="372"/>
      <c r="N91" s="372"/>
      <c r="O91" s="373"/>
      <c r="P91" s="374"/>
      <c r="Q91" s="374"/>
      <c r="R91" s="374"/>
      <c r="S91" s="374"/>
      <c r="T91" s="374"/>
      <c r="U91" s="374"/>
      <c r="V91" s="374"/>
      <c r="W91" s="374"/>
      <c r="X91" s="374"/>
      <c r="Y91" s="374"/>
      <c r="Z91" s="374"/>
      <c r="AA91" s="374"/>
      <c r="AB91" s="374"/>
      <c r="AC91" s="374"/>
      <c r="AD91" s="374"/>
      <c r="AE91" s="374"/>
      <c r="AF91" s="374"/>
      <c r="AG91" s="374"/>
      <c r="AH91" s="374"/>
      <c r="AI91" s="374"/>
      <c r="AJ91" s="374"/>
      <c r="AK91" s="374"/>
      <c r="AL91" s="374"/>
      <c r="AM91" s="374"/>
      <c r="AN91" s="374"/>
      <c r="AO91" s="374"/>
      <c r="AP91" s="374"/>
      <c r="AQ91" s="374"/>
      <c r="AR91" s="374"/>
      <c r="AS91" s="374"/>
      <c r="AT91" s="374"/>
    </row>
    <row r="92" ht="15.75" customHeight="1">
      <c r="A92" s="357"/>
      <c r="B92" s="391"/>
      <c r="C92" s="391"/>
      <c r="D92" s="360"/>
      <c r="E92" s="391"/>
      <c r="F92" s="406"/>
      <c r="G92" s="407"/>
      <c r="H92" s="408"/>
      <c r="I92" s="564"/>
      <c r="J92" s="381"/>
      <c r="K92" s="371"/>
      <c r="L92" s="378"/>
      <c r="M92" s="372"/>
      <c r="N92" s="372"/>
      <c r="O92" s="373"/>
      <c r="P92" s="374"/>
      <c r="Q92" s="374"/>
      <c r="R92" s="374"/>
      <c r="S92" s="374"/>
      <c r="T92" s="374"/>
      <c r="U92" s="374"/>
      <c r="V92" s="374"/>
      <c r="W92" s="374"/>
      <c r="X92" s="374"/>
      <c r="Y92" s="374"/>
      <c r="Z92" s="374"/>
      <c r="AA92" s="374"/>
      <c r="AB92" s="374"/>
      <c r="AC92" s="374"/>
      <c r="AD92" s="374"/>
      <c r="AE92" s="374"/>
      <c r="AF92" s="374"/>
      <c r="AG92" s="374"/>
      <c r="AH92" s="374"/>
      <c r="AI92" s="374"/>
      <c r="AJ92" s="374"/>
      <c r="AK92" s="374"/>
      <c r="AL92" s="374"/>
      <c r="AM92" s="374"/>
      <c r="AN92" s="374"/>
      <c r="AO92" s="374"/>
      <c r="AP92" s="374"/>
      <c r="AQ92" s="374"/>
      <c r="AR92" s="374"/>
      <c r="AS92" s="374"/>
      <c r="AT92" s="374"/>
    </row>
    <row r="93" ht="15.75" customHeight="1">
      <c r="A93" s="357"/>
      <c r="B93" s="391"/>
      <c r="C93" s="391"/>
      <c r="D93" s="360"/>
      <c r="E93" s="391"/>
      <c r="F93" s="406"/>
      <c r="G93" s="407"/>
      <c r="H93" s="408"/>
      <c r="I93" s="564"/>
      <c r="J93" s="381"/>
      <c r="K93" s="371"/>
      <c r="L93" s="378"/>
      <c r="M93" s="372"/>
      <c r="N93" s="372"/>
      <c r="O93" s="373"/>
      <c r="P93" s="374"/>
      <c r="Q93" s="374"/>
      <c r="R93" s="374"/>
      <c r="S93" s="374"/>
      <c r="T93" s="374"/>
      <c r="U93" s="374"/>
      <c r="V93" s="374"/>
      <c r="W93" s="374"/>
      <c r="X93" s="374"/>
      <c r="Y93" s="374"/>
      <c r="Z93" s="374"/>
      <c r="AA93" s="374"/>
      <c r="AB93" s="374"/>
      <c r="AC93" s="374"/>
      <c r="AD93" s="374"/>
      <c r="AE93" s="374"/>
      <c r="AF93" s="374"/>
      <c r="AG93" s="374"/>
      <c r="AH93" s="374"/>
      <c r="AI93" s="374"/>
      <c r="AJ93" s="374"/>
      <c r="AK93" s="374"/>
      <c r="AL93" s="374"/>
      <c r="AM93" s="374"/>
      <c r="AN93" s="374"/>
      <c r="AO93" s="374"/>
      <c r="AP93" s="374"/>
      <c r="AQ93" s="374"/>
      <c r="AR93" s="374"/>
      <c r="AS93" s="374"/>
      <c r="AT93" s="374"/>
    </row>
    <row r="94" ht="15.75" customHeight="1">
      <c r="A94" s="364"/>
      <c r="B94" s="43"/>
      <c r="C94" s="379"/>
      <c r="D94" s="365"/>
      <c r="E94" s="379"/>
      <c r="F94" s="380"/>
      <c r="G94" s="380"/>
      <c r="H94" s="380"/>
      <c r="I94" s="565"/>
      <c r="J94" s="381"/>
      <c r="K94" s="371"/>
      <c r="L94" s="378"/>
      <c r="M94" s="372"/>
      <c r="N94" s="372"/>
      <c r="O94" s="373"/>
      <c r="P94" s="374"/>
      <c r="Q94" s="374"/>
      <c r="R94" s="374"/>
      <c r="S94" s="374"/>
      <c r="T94" s="374"/>
      <c r="U94" s="374"/>
      <c r="V94" s="374"/>
      <c r="W94" s="374"/>
      <c r="X94" s="374"/>
      <c r="Y94" s="374"/>
      <c r="Z94" s="374"/>
      <c r="AA94" s="374"/>
      <c r="AB94" s="374"/>
      <c r="AC94" s="374"/>
      <c r="AD94" s="374"/>
      <c r="AE94" s="374"/>
      <c r="AF94" s="374"/>
      <c r="AG94" s="374"/>
      <c r="AH94" s="374"/>
      <c r="AI94" s="374"/>
      <c r="AJ94" s="374"/>
      <c r="AK94" s="374"/>
      <c r="AL94" s="374"/>
      <c r="AM94" s="374"/>
      <c r="AN94" s="374"/>
      <c r="AO94" s="374"/>
      <c r="AP94" s="374"/>
      <c r="AQ94" s="374"/>
      <c r="AR94" s="374"/>
      <c r="AS94" s="374"/>
      <c r="AT94" s="374"/>
    </row>
    <row r="95" ht="15.75" customHeight="1">
      <c r="A95" s="382"/>
      <c r="B95" s="97"/>
      <c r="C95" s="43"/>
      <c r="D95" s="376"/>
      <c r="E95" s="383"/>
      <c r="F95" s="384"/>
      <c r="G95" s="384"/>
      <c r="H95" s="384"/>
      <c r="I95" s="564"/>
      <c r="J95" s="381"/>
      <c r="K95" s="371"/>
      <c r="L95" s="378"/>
      <c r="M95" s="372"/>
      <c r="N95" s="372"/>
      <c r="O95" s="373"/>
      <c r="P95" s="374"/>
      <c r="Q95" s="374"/>
      <c r="R95" s="374"/>
      <c r="S95" s="374"/>
      <c r="T95" s="374"/>
      <c r="U95" s="374"/>
      <c r="V95" s="374"/>
      <c r="W95" s="374"/>
      <c r="X95" s="374"/>
      <c r="Y95" s="374"/>
      <c r="Z95" s="374"/>
      <c r="AA95" s="374"/>
      <c r="AB95" s="374"/>
      <c r="AC95" s="374"/>
      <c r="AD95" s="374"/>
      <c r="AE95" s="374"/>
      <c r="AF95" s="374"/>
      <c r="AG95" s="374"/>
      <c r="AH95" s="374"/>
      <c r="AI95" s="374"/>
      <c r="AJ95" s="374"/>
      <c r="AK95" s="374"/>
      <c r="AL95" s="374"/>
      <c r="AM95" s="374"/>
      <c r="AN95" s="374"/>
      <c r="AO95" s="374"/>
      <c r="AP95" s="374"/>
      <c r="AQ95" s="374"/>
      <c r="AR95" s="374"/>
      <c r="AS95" s="374"/>
      <c r="AT95" s="374"/>
    </row>
    <row r="96" ht="15.75" customHeight="1">
      <c r="A96" s="357"/>
      <c r="B96" s="391"/>
      <c r="C96" s="391"/>
      <c r="D96" s="534"/>
      <c r="E96" s="391"/>
      <c r="F96" s="406"/>
      <c r="G96" s="406"/>
      <c r="H96" s="406"/>
      <c r="I96" s="564"/>
      <c r="J96" s="381"/>
      <c r="K96" s="371"/>
      <c r="L96" s="378"/>
      <c r="M96" s="372"/>
      <c r="N96" s="372"/>
      <c r="O96" s="373"/>
      <c r="P96" s="386"/>
      <c r="Q96" s="387"/>
      <c r="R96" s="387"/>
      <c r="S96" s="386"/>
      <c r="T96" s="387"/>
      <c r="U96" s="387"/>
      <c r="V96" s="388"/>
      <c r="W96" s="389"/>
      <c r="X96" s="386"/>
      <c r="Y96" s="386"/>
      <c r="Z96" s="386"/>
      <c r="AA96" s="386"/>
      <c r="AB96" s="386"/>
      <c r="AC96" s="386"/>
      <c r="AD96" s="386"/>
      <c r="AE96" s="386"/>
      <c r="AF96" s="386"/>
      <c r="AG96" s="386"/>
      <c r="AH96" s="386"/>
      <c r="AI96" s="386"/>
      <c r="AJ96" s="386"/>
      <c r="AK96" s="386"/>
      <c r="AL96" s="390"/>
      <c r="AM96" s="390"/>
      <c r="AN96" s="390"/>
      <c r="AO96" s="390"/>
      <c r="AP96" s="390"/>
      <c r="AQ96" s="390"/>
      <c r="AR96" s="390"/>
      <c r="AS96" s="390"/>
      <c r="AT96" s="390"/>
    </row>
    <row r="97" ht="15.75" customHeight="1">
      <c r="A97" s="357"/>
      <c r="B97" s="391"/>
      <c r="C97" s="391"/>
      <c r="D97" s="534"/>
      <c r="E97" s="391"/>
      <c r="F97" s="406"/>
      <c r="G97" s="406"/>
      <c r="H97" s="537"/>
      <c r="I97" s="564"/>
      <c r="J97" s="381"/>
      <c r="K97" s="371"/>
      <c r="L97" s="378"/>
      <c r="M97" s="372"/>
      <c r="N97" s="372"/>
      <c r="O97" s="373"/>
      <c r="P97" s="386"/>
      <c r="Q97" s="387"/>
      <c r="R97" s="387"/>
      <c r="S97" s="386"/>
      <c r="T97" s="387"/>
      <c r="U97" s="387"/>
      <c r="V97" s="388"/>
      <c r="W97" s="389"/>
      <c r="X97" s="386"/>
      <c r="Y97" s="386"/>
      <c r="Z97" s="386"/>
      <c r="AA97" s="386"/>
      <c r="AB97" s="386"/>
      <c r="AC97" s="386"/>
      <c r="AD97" s="386"/>
      <c r="AE97" s="386"/>
      <c r="AF97" s="386"/>
      <c r="AG97" s="386"/>
      <c r="AH97" s="386"/>
      <c r="AI97" s="386"/>
      <c r="AJ97" s="386"/>
      <c r="AK97" s="386"/>
      <c r="AL97" s="390"/>
      <c r="AM97" s="390"/>
      <c r="AN97" s="390"/>
      <c r="AO97" s="390"/>
      <c r="AP97" s="390"/>
      <c r="AQ97" s="390"/>
      <c r="AR97" s="390"/>
      <c r="AS97" s="390"/>
      <c r="AT97" s="390"/>
    </row>
    <row r="98" ht="15.75" customHeight="1">
      <c r="A98" s="357"/>
      <c r="B98" s="391"/>
      <c r="C98" s="391"/>
      <c r="D98" s="360"/>
      <c r="E98" s="391"/>
      <c r="F98" s="406"/>
      <c r="G98" s="407"/>
      <c r="H98" s="407"/>
      <c r="I98" s="564"/>
      <c r="J98" s="381"/>
      <c r="K98" s="371"/>
      <c r="L98" s="378"/>
      <c r="M98" s="372"/>
      <c r="N98" s="372"/>
      <c r="O98" s="373"/>
      <c r="P98" s="374"/>
      <c r="Q98" s="374"/>
      <c r="R98" s="374"/>
      <c r="S98" s="374"/>
      <c r="T98" s="374"/>
      <c r="U98" s="374"/>
      <c r="V98" s="374"/>
      <c r="W98" s="374"/>
      <c r="X98" s="374"/>
      <c r="Y98" s="374"/>
      <c r="Z98" s="374"/>
      <c r="AA98" s="374"/>
      <c r="AB98" s="374"/>
      <c r="AC98" s="374"/>
      <c r="AD98" s="374"/>
      <c r="AE98" s="374"/>
      <c r="AF98" s="374"/>
      <c r="AG98" s="374"/>
      <c r="AH98" s="374"/>
      <c r="AI98" s="374"/>
      <c r="AJ98" s="374"/>
      <c r="AK98" s="374"/>
      <c r="AL98" s="374"/>
      <c r="AM98" s="374"/>
      <c r="AN98" s="374"/>
      <c r="AO98" s="374"/>
      <c r="AP98" s="374"/>
      <c r="AQ98" s="374"/>
      <c r="AR98" s="374"/>
      <c r="AS98" s="374"/>
      <c r="AT98" s="374"/>
    </row>
    <row r="99" ht="15.75" customHeight="1">
      <c r="A99" s="357"/>
      <c r="B99" s="391"/>
      <c r="C99" s="391"/>
      <c r="D99" s="360"/>
      <c r="E99" s="391"/>
      <c r="F99" s="406"/>
      <c r="G99" s="407"/>
      <c r="H99" s="407"/>
      <c r="I99" s="564"/>
      <c r="J99" s="381"/>
      <c r="K99" s="371"/>
      <c r="L99" s="378"/>
      <c r="M99" s="372"/>
      <c r="N99" s="372"/>
      <c r="O99" s="373"/>
      <c r="P99" s="374"/>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row>
    <row r="100" ht="15.75" customHeight="1">
      <c r="A100" s="357"/>
      <c r="B100" s="391"/>
      <c r="C100" s="391"/>
      <c r="D100" s="360"/>
      <c r="E100" s="391"/>
      <c r="F100" s="406"/>
      <c r="G100" s="407"/>
      <c r="H100" s="407"/>
      <c r="I100" s="564"/>
      <c r="J100" s="381"/>
      <c r="K100" s="371"/>
      <c r="L100" s="378"/>
      <c r="M100" s="372"/>
      <c r="N100" s="372"/>
      <c r="O100" s="373"/>
      <c r="P100" s="374"/>
      <c r="Q100" s="374"/>
      <c r="R100" s="374"/>
      <c r="S100" s="374"/>
      <c r="T100" s="374"/>
      <c r="U100" s="374"/>
      <c r="V100" s="374"/>
      <c r="W100" s="374"/>
      <c r="X100" s="374"/>
      <c r="Y100" s="374"/>
      <c r="Z100" s="374"/>
      <c r="AA100" s="374"/>
      <c r="AB100" s="374"/>
      <c r="AC100" s="374"/>
      <c r="AD100" s="374"/>
      <c r="AE100" s="374"/>
      <c r="AF100" s="374"/>
      <c r="AG100" s="374"/>
      <c r="AH100" s="374"/>
      <c r="AI100" s="374"/>
      <c r="AJ100" s="374"/>
      <c r="AK100" s="374"/>
      <c r="AL100" s="374"/>
      <c r="AM100" s="374"/>
      <c r="AN100" s="374"/>
      <c r="AO100" s="374"/>
      <c r="AP100" s="374"/>
      <c r="AQ100" s="374"/>
      <c r="AR100" s="374"/>
      <c r="AS100" s="374"/>
      <c r="AT100" s="374"/>
    </row>
    <row r="101" ht="15.75" customHeight="1">
      <c r="A101" s="357"/>
      <c r="B101" s="391"/>
      <c r="C101" s="391"/>
      <c r="D101" s="360"/>
      <c r="E101" s="391"/>
      <c r="F101" s="406"/>
      <c r="G101" s="407"/>
      <c r="H101" s="537"/>
      <c r="I101" s="564"/>
      <c r="J101" s="381"/>
      <c r="K101" s="371"/>
      <c r="L101" s="378"/>
      <c r="M101" s="372"/>
      <c r="N101" s="372"/>
      <c r="O101" s="373"/>
      <c r="P101" s="374"/>
      <c r="Q101" s="374"/>
      <c r="R101" s="374"/>
      <c r="S101" s="374"/>
      <c r="T101" s="374"/>
      <c r="U101" s="374"/>
      <c r="V101" s="374"/>
      <c r="W101" s="374"/>
      <c r="X101" s="374"/>
      <c r="Y101" s="374"/>
      <c r="Z101" s="374"/>
      <c r="AA101" s="374"/>
      <c r="AB101" s="374"/>
      <c r="AC101" s="374"/>
      <c r="AD101" s="374"/>
      <c r="AE101" s="374"/>
      <c r="AF101" s="374"/>
      <c r="AG101" s="374"/>
      <c r="AH101" s="374"/>
      <c r="AI101" s="374"/>
      <c r="AJ101" s="374"/>
      <c r="AK101" s="374"/>
      <c r="AL101" s="374"/>
      <c r="AM101" s="374"/>
      <c r="AN101" s="374"/>
      <c r="AO101" s="374"/>
      <c r="AP101" s="374"/>
      <c r="AQ101" s="374"/>
      <c r="AR101" s="374"/>
      <c r="AS101" s="374"/>
      <c r="AT101" s="374"/>
    </row>
    <row r="102" ht="15.75" customHeight="1">
      <c r="A102" s="357"/>
      <c r="B102" s="391"/>
      <c r="C102" s="391"/>
      <c r="D102" s="360"/>
      <c r="E102" s="391"/>
      <c r="F102" s="406"/>
      <c r="G102" s="407"/>
      <c r="H102" s="407"/>
      <c r="I102" s="564"/>
      <c r="J102" s="381"/>
      <c r="K102" s="371"/>
      <c r="L102" s="378"/>
      <c r="M102" s="372"/>
      <c r="N102" s="372"/>
      <c r="O102" s="373"/>
      <c r="P102" s="374"/>
      <c r="Q102" s="374"/>
      <c r="R102" s="374"/>
      <c r="S102" s="374"/>
      <c r="T102" s="374"/>
      <c r="U102" s="374"/>
      <c r="V102" s="374"/>
      <c r="W102" s="374"/>
      <c r="X102" s="374"/>
      <c r="Y102" s="374"/>
      <c r="Z102" s="374"/>
      <c r="AA102" s="374"/>
      <c r="AB102" s="374"/>
      <c r="AC102" s="374"/>
      <c r="AD102" s="374"/>
      <c r="AE102" s="374"/>
      <c r="AF102" s="374"/>
      <c r="AG102" s="374"/>
      <c r="AH102" s="374"/>
      <c r="AI102" s="374"/>
      <c r="AJ102" s="374"/>
      <c r="AK102" s="374"/>
      <c r="AL102" s="374"/>
      <c r="AM102" s="374"/>
      <c r="AN102" s="374"/>
      <c r="AO102" s="374"/>
      <c r="AP102" s="374"/>
      <c r="AQ102" s="374"/>
      <c r="AR102" s="374"/>
      <c r="AS102" s="374"/>
      <c r="AT102" s="374"/>
    </row>
    <row r="103" ht="15.75" customHeight="1">
      <c r="A103" s="357"/>
      <c r="B103" s="391"/>
      <c r="C103" s="391"/>
      <c r="D103" s="360"/>
      <c r="E103" s="391"/>
      <c r="F103" s="406"/>
      <c r="G103" s="407"/>
      <c r="H103" s="407"/>
      <c r="I103" s="564"/>
      <c r="J103" s="381"/>
      <c r="K103" s="371"/>
      <c r="L103" s="378"/>
      <c r="M103" s="372"/>
      <c r="N103" s="372"/>
      <c r="O103" s="373"/>
      <c r="P103" s="374"/>
      <c r="Q103" s="374"/>
      <c r="R103" s="374"/>
      <c r="S103" s="374"/>
      <c r="T103" s="374"/>
      <c r="U103" s="374"/>
      <c r="V103" s="374"/>
      <c r="W103" s="374"/>
      <c r="X103" s="374"/>
      <c r="Y103" s="374"/>
      <c r="Z103" s="374"/>
      <c r="AA103" s="374"/>
      <c r="AB103" s="374"/>
      <c r="AC103" s="374"/>
      <c r="AD103" s="374"/>
      <c r="AE103" s="374"/>
      <c r="AF103" s="374"/>
      <c r="AG103" s="374"/>
      <c r="AH103" s="374"/>
      <c r="AI103" s="374"/>
      <c r="AJ103" s="374"/>
      <c r="AK103" s="374"/>
      <c r="AL103" s="374"/>
      <c r="AM103" s="374"/>
      <c r="AN103" s="374"/>
      <c r="AO103" s="374"/>
      <c r="AP103" s="374"/>
      <c r="AQ103" s="374"/>
      <c r="AR103" s="374"/>
      <c r="AS103" s="374"/>
      <c r="AT103" s="374"/>
    </row>
    <row r="104" ht="15.75" customHeight="1">
      <c r="A104" s="357"/>
      <c r="B104" s="391"/>
      <c r="C104" s="391"/>
      <c r="D104" s="360"/>
      <c r="E104" s="391"/>
      <c r="F104" s="406"/>
      <c r="G104" s="407"/>
      <c r="H104" s="537"/>
      <c r="I104" s="564"/>
      <c r="J104" s="381"/>
      <c r="K104" s="371"/>
      <c r="L104" s="378"/>
      <c r="M104" s="372"/>
      <c r="N104" s="372"/>
      <c r="O104" s="373"/>
      <c r="P104" s="374"/>
      <c r="Q104" s="374"/>
      <c r="R104" s="374"/>
      <c r="S104" s="374"/>
      <c r="T104" s="374"/>
      <c r="U104" s="374"/>
      <c r="V104" s="374"/>
      <c r="W104" s="374"/>
      <c r="X104" s="374"/>
      <c r="Y104" s="374"/>
      <c r="Z104" s="374"/>
      <c r="AA104" s="374"/>
      <c r="AB104" s="374"/>
      <c r="AC104" s="374"/>
      <c r="AD104" s="374"/>
      <c r="AE104" s="374"/>
      <c r="AF104" s="374"/>
      <c r="AG104" s="374"/>
      <c r="AH104" s="374"/>
      <c r="AI104" s="374"/>
      <c r="AJ104" s="374"/>
      <c r="AK104" s="374"/>
      <c r="AL104" s="374"/>
      <c r="AM104" s="374"/>
      <c r="AN104" s="374"/>
      <c r="AO104" s="374"/>
      <c r="AP104" s="374"/>
      <c r="AQ104" s="374"/>
      <c r="AR104" s="374"/>
      <c r="AS104" s="374"/>
      <c r="AT104" s="374"/>
    </row>
    <row r="105" ht="15.75" customHeight="1">
      <c r="A105" s="357"/>
      <c r="B105" s="391"/>
      <c r="C105" s="391"/>
      <c r="D105" s="360"/>
      <c r="E105" s="391"/>
      <c r="F105" s="406"/>
      <c r="G105" s="407"/>
      <c r="H105" s="407"/>
      <c r="I105" s="564"/>
      <c r="J105" s="381"/>
      <c r="K105" s="371"/>
      <c r="L105" s="378"/>
      <c r="M105" s="372"/>
      <c r="N105" s="372"/>
      <c r="O105" s="373"/>
      <c r="P105" s="374"/>
      <c r="Q105" s="374"/>
      <c r="R105" s="374"/>
      <c r="S105" s="374"/>
      <c r="T105" s="374"/>
      <c r="U105" s="374"/>
      <c r="V105" s="374"/>
      <c r="W105" s="374"/>
      <c r="X105" s="374"/>
      <c r="Y105" s="374"/>
      <c r="Z105" s="374"/>
      <c r="AA105" s="374"/>
      <c r="AB105" s="374"/>
      <c r="AC105" s="374"/>
      <c r="AD105" s="374"/>
      <c r="AE105" s="374"/>
      <c r="AF105" s="374"/>
      <c r="AG105" s="374"/>
      <c r="AH105" s="374"/>
      <c r="AI105" s="374"/>
      <c r="AJ105" s="374"/>
      <c r="AK105" s="374"/>
      <c r="AL105" s="374"/>
      <c r="AM105" s="374"/>
      <c r="AN105" s="374"/>
      <c r="AO105" s="374"/>
      <c r="AP105" s="374"/>
      <c r="AQ105" s="374"/>
      <c r="AR105" s="374"/>
      <c r="AS105" s="374"/>
      <c r="AT105" s="374"/>
    </row>
    <row r="106" ht="15.75" customHeight="1">
      <c r="A106" s="357"/>
      <c r="B106" s="391"/>
      <c r="C106" s="391"/>
      <c r="D106" s="360"/>
      <c r="E106" s="391"/>
      <c r="F106" s="406"/>
      <c r="G106" s="407"/>
      <c r="H106" s="407"/>
      <c r="I106" s="564"/>
      <c r="J106" s="381"/>
      <c r="K106" s="371"/>
      <c r="L106" s="378"/>
      <c r="M106" s="372"/>
      <c r="N106" s="372"/>
      <c r="O106" s="373"/>
      <c r="P106" s="374"/>
      <c r="Q106" s="374"/>
      <c r="R106" s="374"/>
      <c r="S106" s="374"/>
      <c r="T106" s="374"/>
      <c r="U106" s="374"/>
      <c r="V106" s="374"/>
      <c r="W106" s="374"/>
      <c r="X106" s="374"/>
      <c r="Y106" s="374"/>
      <c r="Z106" s="374"/>
      <c r="AA106" s="374"/>
      <c r="AB106" s="374"/>
      <c r="AC106" s="374"/>
      <c r="AD106" s="374"/>
      <c r="AE106" s="374"/>
      <c r="AF106" s="374"/>
      <c r="AG106" s="374"/>
      <c r="AH106" s="374"/>
      <c r="AI106" s="374"/>
      <c r="AJ106" s="374"/>
      <c r="AK106" s="374"/>
      <c r="AL106" s="374"/>
      <c r="AM106" s="374"/>
      <c r="AN106" s="374"/>
      <c r="AO106" s="374"/>
      <c r="AP106" s="374"/>
      <c r="AQ106" s="374"/>
      <c r="AR106" s="374"/>
      <c r="AS106" s="374"/>
      <c r="AT106" s="374"/>
    </row>
    <row r="107" ht="15.75" customHeight="1">
      <c r="A107" s="357"/>
      <c r="B107" s="391"/>
      <c r="C107" s="391"/>
      <c r="D107" s="360"/>
      <c r="E107" s="391"/>
      <c r="F107" s="406"/>
      <c r="G107" s="407"/>
      <c r="H107" s="407"/>
      <c r="I107" s="564"/>
      <c r="J107" s="381"/>
      <c r="K107" s="371"/>
      <c r="L107" s="378"/>
      <c r="M107" s="372"/>
      <c r="N107" s="372"/>
      <c r="O107" s="373"/>
      <c r="P107" s="374"/>
      <c r="Q107" s="374"/>
      <c r="R107" s="374"/>
      <c r="S107" s="374"/>
      <c r="T107" s="374"/>
      <c r="U107" s="374"/>
      <c r="V107" s="374"/>
      <c r="W107" s="374"/>
      <c r="X107" s="374"/>
      <c r="Y107" s="374"/>
      <c r="Z107" s="374"/>
      <c r="AA107" s="374"/>
      <c r="AB107" s="374"/>
      <c r="AC107" s="374"/>
      <c r="AD107" s="374"/>
      <c r="AE107" s="374"/>
      <c r="AF107" s="374"/>
      <c r="AG107" s="374"/>
      <c r="AH107" s="374"/>
      <c r="AI107" s="374"/>
      <c r="AJ107" s="374"/>
      <c r="AK107" s="374"/>
      <c r="AL107" s="374"/>
      <c r="AM107" s="374"/>
      <c r="AN107" s="374"/>
      <c r="AO107" s="374"/>
      <c r="AP107" s="374"/>
      <c r="AQ107" s="374"/>
      <c r="AR107" s="374"/>
      <c r="AS107" s="374"/>
      <c r="AT107" s="374"/>
    </row>
    <row r="108" ht="15.75" customHeight="1">
      <c r="A108" s="357"/>
      <c r="B108" s="391"/>
      <c r="C108" s="391"/>
      <c r="D108" s="360"/>
      <c r="E108" s="391"/>
      <c r="F108" s="406"/>
      <c r="G108" s="407"/>
      <c r="H108" s="407"/>
      <c r="I108" s="564"/>
      <c r="J108" s="381"/>
      <c r="K108" s="371"/>
      <c r="L108" s="378"/>
      <c r="M108" s="372"/>
      <c r="N108" s="372"/>
      <c r="O108" s="373"/>
      <c r="P108" s="374"/>
      <c r="Q108" s="374"/>
      <c r="R108" s="374"/>
      <c r="S108" s="374"/>
      <c r="T108" s="374"/>
      <c r="U108" s="374"/>
      <c r="V108" s="374"/>
      <c r="W108" s="374"/>
      <c r="X108" s="374"/>
      <c r="Y108" s="374"/>
      <c r="Z108" s="374"/>
      <c r="AA108" s="374"/>
      <c r="AB108" s="374"/>
      <c r="AC108" s="374"/>
      <c r="AD108" s="374"/>
      <c r="AE108" s="374"/>
      <c r="AF108" s="374"/>
      <c r="AG108" s="374"/>
      <c r="AH108" s="374"/>
      <c r="AI108" s="374"/>
      <c r="AJ108" s="374"/>
      <c r="AK108" s="374"/>
      <c r="AL108" s="374"/>
      <c r="AM108" s="374"/>
      <c r="AN108" s="374"/>
      <c r="AO108" s="374"/>
      <c r="AP108" s="374"/>
      <c r="AQ108" s="374"/>
      <c r="AR108" s="374"/>
      <c r="AS108" s="374"/>
      <c r="AT108" s="374"/>
    </row>
    <row r="109" ht="15.75" customHeight="1">
      <c r="A109" s="357"/>
      <c r="B109" s="391"/>
      <c r="C109" s="391"/>
      <c r="D109" s="360"/>
      <c r="E109" s="391"/>
      <c r="F109" s="406"/>
      <c r="G109" s="407"/>
      <c r="H109" s="407"/>
      <c r="I109" s="564"/>
      <c r="J109" s="381"/>
      <c r="K109" s="371"/>
      <c r="L109" s="378"/>
      <c r="M109" s="372"/>
      <c r="N109" s="372"/>
      <c r="O109" s="373"/>
      <c r="P109" s="374"/>
      <c r="Q109" s="374"/>
      <c r="R109" s="374"/>
      <c r="S109" s="374"/>
      <c r="T109" s="374"/>
      <c r="U109" s="374"/>
      <c r="V109" s="374"/>
      <c r="W109" s="374"/>
      <c r="X109" s="374"/>
      <c r="Y109" s="374"/>
      <c r="Z109" s="374"/>
      <c r="AA109" s="374"/>
      <c r="AB109" s="374"/>
      <c r="AC109" s="374"/>
      <c r="AD109" s="374"/>
      <c r="AE109" s="374"/>
      <c r="AF109" s="374"/>
      <c r="AG109" s="374"/>
      <c r="AH109" s="374"/>
      <c r="AI109" s="374"/>
      <c r="AJ109" s="374"/>
      <c r="AK109" s="374"/>
      <c r="AL109" s="374"/>
      <c r="AM109" s="374"/>
      <c r="AN109" s="374"/>
      <c r="AO109" s="374"/>
      <c r="AP109" s="374"/>
      <c r="AQ109" s="374"/>
      <c r="AR109" s="374"/>
      <c r="AS109" s="374"/>
      <c r="AT109" s="374"/>
    </row>
    <row r="110" ht="15.75" customHeight="1">
      <c r="A110" s="382"/>
      <c r="B110" s="97"/>
      <c r="C110" s="43"/>
      <c r="D110" s="376"/>
      <c r="E110" s="383"/>
      <c r="F110" s="384"/>
      <c r="G110" s="384"/>
      <c r="H110" s="384"/>
      <c r="I110" s="564"/>
      <c r="J110" s="381"/>
      <c r="K110" s="371"/>
      <c r="L110" s="378"/>
      <c r="M110" s="372"/>
      <c r="N110" s="372"/>
      <c r="O110" s="373"/>
      <c r="P110" s="374"/>
      <c r="Q110" s="374"/>
      <c r="R110" s="374"/>
      <c r="S110" s="374"/>
      <c r="T110" s="374"/>
      <c r="U110" s="374"/>
      <c r="V110" s="374"/>
      <c r="W110" s="374"/>
      <c r="X110" s="374"/>
      <c r="Y110" s="374"/>
      <c r="Z110" s="374"/>
      <c r="AA110" s="374"/>
      <c r="AB110" s="374"/>
      <c r="AC110" s="374"/>
      <c r="AD110" s="374"/>
      <c r="AE110" s="374"/>
      <c r="AF110" s="374"/>
      <c r="AG110" s="374"/>
      <c r="AH110" s="374"/>
      <c r="AI110" s="374"/>
      <c r="AJ110" s="374"/>
      <c r="AK110" s="374"/>
      <c r="AL110" s="374"/>
      <c r="AM110" s="374"/>
      <c r="AN110" s="374"/>
      <c r="AO110" s="374"/>
      <c r="AP110" s="374"/>
      <c r="AQ110" s="374"/>
      <c r="AR110" s="374"/>
      <c r="AS110" s="374"/>
      <c r="AT110" s="374"/>
    </row>
    <row r="111" ht="15.75" customHeight="1">
      <c r="A111" s="392"/>
      <c r="B111" s="393"/>
      <c r="C111" s="393"/>
      <c r="D111" s="376"/>
      <c r="E111" s="383"/>
      <c r="F111" s="384"/>
      <c r="G111" s="384"/>
      <c r="H111" s="384"/>
      <c r="I111" s="564"/>
      <c r="J111" s="381"/>
      <c r="K111" s="371"/>
      <c r="L111" s="378"/>
      <c r="M111" s="372"/>
      <c r="N111" s="372"/>
      <c r="O111" s="373"/>
      <c r="P111" s="376"/>
      <c r="Q111" s="376"/>
      <c r="R111" s="376"/>
      <c r="S111" s="376"/>
      <c r="T111" s="376"/>
      <c r="U111" s="376"/>
      <c r="V111" s="376"/>
      <c r="W111" s="376"/>
      <c r="X111" s="376"/>
      <c r="Y111" s="376"/>
      <c r="Z111" s="376"/>
      <c r="AA111" s="376"/>
      <c r="AB111" s="376"/>
      <c r="AC111" s="376"/>
      <c r="AD111" s="376"/>
      <c r="AE111" s="376"/>
      <c r="AF111" s="376"/>
      <c r="AG111" s="376"/>
      <c r="AH111" s="376"/>
      <c r="AI111" s="376"/>
      <c r="AJ111" s="376"/>
      <c r="AK111" s="376"/>
      <c r="AL111" s="376"/>
      <c r="AM111" s="376"/>
      <c r="AN111" s="376"/>
      <c r="AO111" s="376"/>
      <c r="AP111" s="376"/>
      <c r="AQ111" s="376"/>
      <c r="AR111" s="376"/>
      <c r="AS111" s="376"/>
      <c r="AT111" s="376"/>
    </row>
    <row r="112" ht="15.75" customHeight="1">
      <c r="A112" s="392"/>
      <c r="B112" s="393"/>
      <c r="C112" s="393"/>
      <c r="D112" s="376"/>
      <c r="E112" s="383"/>
      <c r="F112" s="384"/>
      <c r="G112" s="384"/>
      <c r="H112" s="384"/>
      <c r="I112" s="564"/>
      <c r="J112" s="381"/>
      <c r="K112" s="371"/>
      <c r="L112" s="378"/>
      <c r="M112" s="372"/>
      <c r="N112" s="372"/>
      <c r="O112" s="373"/>
      <c r="P112" s="376"/>
      <c r="Q112" s="376"/>
      <c r="R112" s="376"/>
      <c r="S112" s="376"/>
      <c r="T112" s="376"/>
      <c r="U112" s="376"/>
      <c r="V112" s="376"/>
      <c r="W112" s="376"/>
      <c r="X112" s="376"/>
      <c r="Y112" s="376"/>
      <c r="Z112" s="376"/>
      <c r="AA112" s="376"/>
      <c r="AB112" s="376"/>
      <c r="AC112" s="376"/>
      <c r="AD112" s="376"/>
      <c r="AE112" s="376"/>
      <c r="AF112" s="376"/>
      <c r="AG112" s="376"/>
      <c r="AH112" s="376"/>
      <c r="AI112" s="376"/>
      <c r="AJ112" s="376"/>
      <c r="AK112" s="376"/>
      <c r="AL112" s="376"/>
      <c r="AM112" s="376"/>
      <c r="AN112" s="376"/>
      <c r="AO112" s="376"/>
      <c r="AP112" s="376"/>
      <c r="AQ112" s="376"/>
      <c r="AR112" s="376"/>
      <c r="AS112" s="376"/>
      <c r="AT112" s="376"/>
    </row>
    <row r="113" ht="15.75" customHeight="1">
      <c r="A113" s="382"/>
      <c r="B113" s="97"/>
      <c r="C113" s="43"/>
      <c r="D113" s="376"/>
      <c r="E113" s="383"/>
      <c r="F113" s="384"/>
      <c r="G113" s="384"/>
      <c r="H113" s="384"/>
      <c r="I113" s="564"/>
      <c r="J113" s="381"/>
      <c r="K113" s="371"/>
      <c r="L113" s="378"/>
      <c r="M113" s="372"/>
      <c r="N113" s="372"/>
      <c r="O113" s="373"/>
      <c r="P113" s="374"/>
      <c r="Q113" s="374"/>
      <c r="R113" s="374"/>
      <c r="S113" s="374"/>
      <c r="T113" s="374"/>
      <c r="U113" s="374"/>
      <c r="V113" s="374"/>
      <c r="W113" s="374"/>
      <c r="X113" s="374"/>
      <c r="Y113" s="374"/>
      <c r="Z113" s="374"/>
      <c r="AA113" s="374"/>
      <c r="AB113" s="374"/>
      <c r="AC113" s="374"/>
      <c r="AD113" s="374"/>
      <c r="AE113" s="374"/>
      <c r="AF113" s="374"/>
      <c r="AG113" s="374"/>
      <c r="AH113" s="374"/>
      <c r="AI113" s="374"/>
      <c r="AJ113" s="374"/>
      <c r="AK113" s="374"/>
      <c r="AL113" s="374"/>
      <c r="AM113" s="374"/>
      <c r="AN113" s="374"/>
      <c r="AO113" s="374"/>
      <c r="AP113" s="374"/>
      <c r="AQ113" s="374"/>
      <c r="AR113" s="374"/>
      <c r="AS113" s="374"/>
      <c r="AT113" s="374"/>
    </row>
    <row r="114" ht="15.75" customHeight="1">
      <c r="A114" s="357"/>
      <c r="B114" s="391"/>
      <c r="C114" s="391"/>
      <c r="D114" s="360"/>
      <c r="E114" s="391"/>
      <c r="F114" s="406"/>
      <c r="G114" s="537"/>
      <c r="H114" s="384"/>
      <c r="I114" s="564"/>
      <c r="J114" s="381"/>
      <c r="K114" s="371"/>
      <c r="L114" s="378"/>
      <c r="M114" s="372"/>
      <c r="N114" s="372"/>
      <c r="O114" s="373"/>
      <c r="P114" s="395"/>
      <c r="Q114" s="395"/>
      <c r="R114" s="395"/>
      <c r="S114" s="395"/>
      <c r="T114" s="395"/>
      <c r="U114" s="395"/>
      <c r="V114" s="396"/>
      <c r="W114" s="396"/>
      <c r="X114" s="396"/>
      <c r="Y114" s="396"/>
      <c r="Z114" s="396"/>
      <c r="AA114" s="396"/>
      <c r="AB114" s="396"/>
      <c r="AC114" s="396"/>
      <c r="AD114" s="396"/>
      <c r="AE114" s="396"/>
      <c r="AF114" s="396"/>
      <c r="AG114" s="396"/>
      <c r="AH114" s="396"/>
      <c r="AI114" s="396"/>
      <c r="AJ114" s="396"/>
      <c r="AK114" s="396"/>
      <c r="AL114" s="396"/>
      <c r="AM114" s="374"/>
      <c r="AN114" s="374"/>
      <c r="AO114" s="374"/>
      <c r="AP114" s="374"/>
      <c r="AQ114" s="374"/>
      <c r="AR114" s="374"/>
      <c r="AS114" s="374"/>
      <c r="AT114" s="374"/>
    </row>
    <row r="115" ht="15.75" customHeight="1">
      <c r="A115" s="357"/>
      <c r="B115" s="391"/>
      <c r="C115" s="391"/>
      <c r="D115" s="360"/>
      <c r="E115" s="391"/>
      <c r="F115" s="406"/>
      <c r="G115" s="407"/>
      <c r="H115" s="384"/>
      <c r="I115" s="564"/>
      <c r="J115" s="381"/>
      <c r="K115" s="371"/>
      <c r="L115" s="378"/>
      <c r="M115" s="372"/>
      <c r="N115" s="372"/>
      <c r="O115" s="373"/>
      <c r="P115" s="374"/>
      <c r="Q115" s="374"/>
      <c r="R115" s="374"/>
      <c r="S115" s="374"/>
      <c r="T115" s="374"/>
      <c r="U115" s="374"/>
      <c r="V115" s="374"/>
      <c r="W115" s="374"/>
      <c r="X115" s="374"/>
      <c r="Y115" s="374"/>
      <c r="Z115" s="374"/>
      <c r="AA115" s="374"/>
      <c r="AB115" s="374"/>
      <c r="AC115" s="374"/>
      <c r="AD115" s="374"/>
      <c r="AE115" s="374"/>
      <c r="AF115" s="374"/>
      <c r="AG115" s="374"/>
      <c r="AH115" s="374"/>
      <c r="AI115" s="374"/>
      <c r="AJ115" s="374"/>
      <c r="AK115" s="374"/>
      <c r="AL115" s="374"/>
      <c r="AM115" s="374"/>
      <c r="AN115" s="374"/>
      <c r="AO115" s="374"/>
      <c r="AP115" s="374"/>
      <c r="AQ115" s="374"/>
      <c r="AR115" s="374"/>
      <c r="AS115" s="374"/>
      <c r="AT115" s="374"/>
    </row>
    <row r="116" ht="15.75" customHeight="1">
      <c r="A116" s="357"/>
      <c r="B116" s="391"/>
      <c r="C116" s="391"/>
      <c r="D116" s="360"/>
      <c r="E116" s="391"/>
      <c r="F116" s="406"/>
      <c r="G116" s="407"/>
      <c r="H116" s="384"/>
      <c r="I116" s="564"/>
      <c r="J116" s="381"/>
      <c r="K116" s="371"/>
      <c r="L116" s="378"/>
      <c r="M116" s="372"/>
      <c r="N116" s="372"/>
      <c r="O116" s="373"/>
      <c r="P116" s="374"/>
      <c r="Q116" s="374"/>
      <c r="R116" s="374"/>
      <c r="S116" s="374"/>
      <c r="T116" s="374"/>
      <c r="U116" s="374"/>
      <c r="V116" s="374"/>
      <c r="W116" s="374"/>
      <c r="X116" s="374"/>
      <c r="Y116" s="374"/>
      <c r="Z116" s="374"/>
      <c r="AA116" s="374"/>
      <c r="AB116" s="374"/>
      <c r="AC116" s="374"/>
      <c r="AD116" s="374"/>
      <c r="AE116" s="374"/>
      <c r="AF116" s="374"/>
      <c r="AG116" s="374"/>
      <c r="AH116" s="374"/>
      <c r="AI116" s="374"/>
      <c r="AJ116" s="374"/>
      <c r="AK116" s="374"/>
      <c r="AL116" s="374"/>
      <c r="AM116" s="374"/>
      <c r="AN116" s="374"/>
      <c r="AO116" s="374"/>
      <c r="AP116" s="374"/>
      <c r="AQ116" s="374"/>
      <c r="AR116" s="374"/>
      <c r="AS116" s="374"/>
      <c r="AT116" s="374"/>
    </row>
    <row r="117" ht="15.75" customHeight="1">
      <c r="A117" s="357"/>
      <c r="B117" s="391"/>
      <c r="C117" s="391"/>
      <c r="D117" s="360"/>
      <c r="E117" s="391"/>
      <c r="F117" s="406"/>
      <c r="G117" s="407"/>
      <c r="H117" s="384"/>
      <c r="I117" s="564"/>
      <c r="J117" s="381"/>
      <c r="K117" s="371"/>
      <c r="L117" s="378"/>
      <c r="M117" s="372"/>
      <c r="N117" s="372"/>
      <c r="O117" s="373"/>
      <c r="P117" s="374"/>
      <c r="Q117" s="374"/>
      <c r="R117" s="374"/>
      <c r="S117" s="374"/>
      <c r="T117" s="374"/>
      <c r="U117" s="374"/>
      <c r="V117" s="374"/>
      <c r="W117" s="374"/>
      <c r="X117" s="374"/>
      <c r="Y117" s="374"/>
      <c r="Z117" s="374"/>
      <c r="AA117" s="374"/>
      <c r="AB117" s="374"/>
      <c r="AC117" s="374"/>
      <c r="AD117" s="374"/>
      <c r="AE117" s="374"/>
      <c r="AF117" s="374"/>
      <c r="AG117" s="374"/>
      <c r="AH117" s="374"/>
      <c r="AI117" s="374"/>
      <c r="AJ117" s="374"/>
      <c r="AK117" s="374"/>
      <c r="AL117" s="374"/>
      <c r="AM117" s="374"/>
      <c r="AN117" s="374"/>
      <c r="AO117" s="374"/>
      <c r="AP117" s="374"/>
      <c r="AQ117" s="374"/>
      <c r="AR117" s="374"/>
      <c r="AS117" s="374"/>
      <c r="AT117" s="374"/>
    </row>
    <row r="118" ht="15.75" customHeight="1">
      <c r="A118" s="357"/>
      <c r="B118" s="391"/>
      <c r="C118" s="391"/>
      <c r="D118" s="360"/>
      <c r="E118" s="391"/>
      <c r="F118" s="406"/>
      <c r="G118" s="407"/>
      <c r="H118" s="384"/>
      <c r="I118" s="564"/>
      <c r="J118" s="381"/>
      <c r="K118" s="371"/>
      <c r="L118" s="378"/>
      <c r="M118" s="372"/>
      <c r="N118" s="372"/>
      <c r="O118" s="373"/>
      <c r="P118" s="374"/>
      <c r="Q118" s="374"/>
      <c r="R118" s="374"/>
      <c r="S118" s="374"/>
      <c r="T118" s="374"/>
      <c r="U118" s="374"/>
      <c r="V118" s="374"/>
      <c r="W118" s="374"/>
      <c r="X118" s="374"/>
      <c r="Y118" s="374"/>
      <c r="Z118" s="374"/>
      <c r="AA118" s="374"/>
      <c r="AB118" s="374"/>
      <c r="AC118" s="374"/>
      <c r="AD118" s="374"/>
      <c r="AE118" s="374"/>
      <c r="AF118" s="374"/>
      <c r="AG118" s="374"/>
      <c r="AH118" s="374"/>
      <c r="AI118" s="374"/>
      <c r="AJ118" s="374"/>
      <c r="AK118" s="374"/>
      <c r="AL118" s="374"/>
      <c r="AM118" s="374"/>
      <c r="AN118" s="374"/>
      <c r="AO118" s="374"/>
      <c r="AP118" s="374"/>
      <c r="AQ118" s="374"/>
      <c r="AR118" s="374"/>
      <c r="AS118" s="374"/>
      <c r="AT118" s="374"/>
    </row>
    <row r="119" ht="15.75" customHeight="1">
      <c r="A119" s="357"/>
      <c r="B119" s="391"/>
      <c r="C119" s="391"/>
      <c r="D119" s="360"/>
      <c r="E119" s="391"/>
      <c r="F119" s="406"/>
      <c r="G119" s="407"/>
      <c r="H119" s="384"/>
      <c r="I119" s="564"/>
      <c r="J119" s="381"/>
      <c r="K119" s="371"/>
      <c r="L119" s="378"/>
      <c r="M119" s="372"/>
      <c r="N119" s="372"/>
      <c r="O119" s="373"/>
      <c r="P119" s="374"/>
      <c r="Q119" s="374"/>
      <c r="R119" s="374"/>
      <c r="S119" s="374"/>
      <c r="T119" s="374"/>
      <c r="U119" s="374"/>
      <c r="V119" s="374"/>
      <c r="W119" s="374"/>
      <c r="X119" s="374"/>
      <c r="Y119" s="374"/>
      <c r="Z119" s="374"/>
      <c r="AA119" s="374"/>
      <c r="AB119" s="374"/>
      <c r="AC119" s="374"/>
      <c r="AD119" s="374"/>
      <c r="AE119" s="374"/>
      <c r="AF119" s="374"/>
      <c r="AG119" s="374"/>
      <c r="AH119" s="374"/>
      <c r="AI119" s="374"/>
      <c r="AJ119" s="374"/>
      <c r="AK119" s="374"/>
      <c r="AL119" s="374"/>
      <c r="AM119" s="374"/>
      <c r="AN119" s="374"/>
      <c r="AO119" s="374"/>
      <c r="AP119" s="374"/>
      <c r="AQ119" s="374"/>
      <c r="AR119" s="374"/>
      <c r="AS119" s="374"/>
      <c r="AT119" s="374"/>
    </row>
    <row r="120" ht="15.75" customHeight="1">
      <c r="A120" s="357"/>
      <c r="B120" s="391"/>
      <c r="C120" s="391"/>
      <c r="D120" s="360"/>
      <c r="E120" s="391"/>
      <c r="F120" s="406"/>
      <c r="G120" s="407"/>
      <c r="H120" s="384"/>
      <c r="I120" s="564"/>
      <c r="J120" s="381"/>
      <c r="K120" s="371"/>
      <c r="L120" s="378"/>
      <c r="M120" s="372"/>
      <c r="N120" s="372"/>
      <c r="O120" s="373"/>
      <c r="P120" s="374"/>
      <c r="Q120" s="374"/>
      <c r="R120" s="374"/>
      <c r="S120" s="374"/>
      <c r="T120" s="374"/>
      <c r="U120" s="374"/>
      <c r="V120" s="374"/>
      <c r="W120" s="374"/>
      <c r="X120" s="374"/>
      <c r="Y120" s="374"/>
      <c r="Z120" s="374"/>
      <c r="AA120" s="374"/>
      <c r="AB120" s="374"/>
      <c r="AC120" s="374"/>
      <c r="AD120" s="374"/>
      <c r="AE120" s="374"/>
      <c r="AF120" s="374"/>
      <c r="AG120" s="374"/>
      <c r="AH120" s="374"/>
      <c r="AI120" s="374"/>
      <c r="AJ120" s="374"/>
      <c r="AK120" s="374"/>
      <c r="AL120" s="374"/>
      <c r="AM120" s="374"/>
      <c r="AN120" s="374"/>
      <c r="AO120" s="374"/>
      <c r="AP120" s="374"/>
      <c r="AQ120" s="374"/>
      <c r="AR120" s="374"/>
      <c r="AS120" s="374"/>
      <c r="AT120" s="374"/>
    </row>
    <row r="121" ht="15.75" customHeight="1">
      <c r="A121" s="382"/>
      <c r="B121" s="97"/>
      <c r="C121" s="43"/>
      <c r="D121" s="376"/>
      <c r="E121" s="383"/>
      <c r="F121" s="384"/>
      <c r="G121" s="384"/>
      <c r="H121" s="384"/>
      <c r="I121" s="564"/>
      <c r="J121" s="381"/>
      <c r="K121" s="371"/>
      <c r="L121" s="378"/>
      <c r="M121" s="372"/>
      <c r="N121" s="372"/>
      <c r="O121" s="373"/>
      <c r="P121" s="374"/>
      <c r="Q121" s="374"/>
      <c r="R121" s="374"/>
      <c r="S121" s="374"/>
      <c r="T121" s="374"/>
      <c r="U121" s="374"/>
      <c r="V121" s="374"/>
      <c r="W121" s="374"/>
      <c r="X121" s="374"/>
      <c r="Y121" s="374"/>
      <c r="Z121" s="374"/>
      <c r="AA121" s="374"/>
      <c r="AB121" s="374"/>
      <c r="AC121" s="374"/>
      <c r="AD121" s="374"/>
      <c r="AE121" s="374"/>
      <c r="AF121" s="374"/>
      <c r="AG121" s="374"/>
      <c r="AH121" s="374"/>
      <c r="AI121" s="374"/>
      <c r="AJ121" s="374"/>
      <c r="AK121" s="374"/>
      <c r="AL121" s="374"/>
      <c r="AM121" s="374"/>
      <c r="AN121" s="374"/>
      <c r="AO121" s="374"/>
      <c r="AP121" s="374"/>
      <c r="AQ121" s="374"/>
      <c r="AR121" s="374"/>
      <c r="AS121" s="374"/>
      <c r="AT121" s="374"/>
    </row>
    <row r="122" ht="15.75" customHeight="1">
      <c r="A122" s="357"/>
      <c r="B122" s="405"/>
      <c r="C122" s="391"/>
      <c r="D122" s="360"/>
      <c r="E122" s="391"/>
      <c r="F122" s="406"/>
      <c r="G122" s="407"/>
      <c r="H122" s="384"/>
      <c r="I122" s="564"/>
      <c r="J122" s="381"/>
      <c r="K122" s="371"/>
      <c r="L122" s="378"/>
      <c r="M122" s="372"/>
      <c r="N122" s="372"/>
      <c r="O122" s="373"/>
      <c r="P122" s="374"/>
      <c r="Q122" s="374"/>
      <c r="R122" s="374"/>
      <c r="S122" s="374"/>
      <c r="T122" s="374"/>
      <c r="U122" s="374"/>
      <c r="V122" s="374"/>
      <c r="W122" s="374"/>
      <c r="X122" s="374"/>
      <c r="Y122" s="374"/>
      <c r="Z122" s="374"/>
      <c r="AA122" s="374"/>
      <c r="AB122" s="374"/>
      <c r="AC122" s="374"/>
      <c r="AD122" s="374"/>
      <c r="AE122" s="374"/>
      <c r="AF122" s="374"/>
      <c r="AG122" s="374"/>
      <c r="AH122" s="374"/>
      <c r="AI122" s="374"/>
      <c r="AJ122" s="374"/>
      <c r="AK122" s="374"/>
      <c r="AL122" s="374"/>
      <c r="AM122" s="374"/>
      <c r="AN122" s="374"/>
      <c r="AO122" s="374"/>
      <c r="AP122" s="374"/>
      <c r="AQ122" s="374"/>
      <c r="AR122" s="374"/>
      <c r="AS122" s="374"/>
      <c r="AT122" s="374"/>
    </row>
    <row r="123" ht="15.75" customHeight="1">
      <c r="A123" s="357"/>
      <c r="B123" s="391"/>
      <c r="C123" s="391"/>
      <c r="D123" s="360"/>
      <c r="E123" s="391"/>
      <c r="F123" s="406"/>
      <c r="G123" s="407"/>
      <c r="H123" s="384"/>
      <c r="I123" s="564"/>
      <c r="J123" s="381"/>
      <c r="K123" s="371"/>
      <c r="L123" s="378"/>
      <c r="M123" s="372"/>
      <c r="N123" s="372"/>
      <c r="O123" s="373"/>
      <c r="P123" s="374"/>
      <c r="Q123" s="374"/>
      <c r="R123" s="374"/>
      <c r="S123" s="374"/>
      <c r="T123" s="374"/>
      <c r="U123" s="374"/>
      <c r="V123" s="374"/>
      <c r="W123" s="374"/>
      <c r="X123" s="374"/>
      <c r="Y123" s="374"/>
      <c r="Z123" s="374"/>
      <c r="AA123" s="374"/>
      <c r="AB123" s="374"/>
      <c r="AC123" s="374"/>
      <c r="AD123" s="374"/>
      <c r="AE123" s="374"/>
      <c r="AF123" s="374"/>
      <c r="AG123" s="374"/>
      <c r="AH123" s="374"/>
      <c r="AI123" s="374"/>
      <c r="AJ123" s="374"/>
      <c r="AK123" s="374"/>
      <c r="AL123" s="374"/>
      <c r="AM123" s="374"/>
      <c r="AN123" s="374"/>
      <c r="AO123" s="374"/>
      <c r="AP123" s="374"/>
      <c r="AQ123" s="374"/>
      <c r="AR123" s="374"/>
      <c r="AS123" s="374"/>
      <c r="AT123" s="374"/>
    </row>
    <row r="124" ht="15.75" customHeight="1">
      <c r="A124" s="357"/>
      <c r="B124" s="391"/>
      <c r="C124" s="391"/>
      <c r="D124" s="360"/>
      <c r="E124" s="391"/>
      <c r="F124" s="406"/>
      <c r="G124" s="407"/>
      <c r="H124" s="384"/>
      <c r="I124" s="564"/>
      <c r="J124" s="381"/>
      <c r="K124" s="371"/>
      <c r="L124" s="378"/>
      <c r="M124" s="372"/>
      <c r="N124" s="372"/>
      <c r="O124" s="373"/>
      <c r="P124" s="374"/>
      <c r="Q124" s="374"/>
      <c r="R124" s="374"/>
      <c r="S124" s="374"/>
      <c r="T124" s="374"/>
      <c r="U124" s="374"/>
      <c r="V124" s="374"/>
      <c r="W124" s="374"/>
      <c r="X124" s="374"/>
      <c r="Y124" s="374"/>
      <c r="Z124" s="374"/>
      <c r="AA124" s="374"/>
      <c r="AB124" s="374"/>
      <c r="AC124" s="374"/>
      <c r="AD124" s="374"/>
      <c r="AE124" s="374"/>
      <c r="AF124" s="374"/>
      <c r="AG124" s="374"/>
      <c r="AH124" s="374"/>
      <c r="AI124" s="374"/>
      <c r="AJ124" s="374"/>
      <c r="AK124" s="374"/>
      <c r="AL124" s="374"/>
      <c r="AM124" s="374"/>
      <c r="AN124" s="374"/>
      <c r="AO124" s="374"/>
      <c r="AP124" s="374"/>
      <c r="AQ124" s="374"/>
      <c r="AR124" s="374"/>
      <c r="AS124" s="374"/>
      <c r="AT124" s="374"/>
    </row>
    <row r="125" ht="15.75" customHeight="1">
      <c r="A125" s="357"/>
      <c r="B125" s="391"/>
      <c r="C125" s="391"/>
      <c r="D125" s="360"/>
      <c r="E125" s="391"/>
      <c r="F125" s="406"/>
      <c r="G125" s="407"/>
      <c r="H125" s="384"/>
      <c r="I125" s="564"/>
      <c r="J125" s="381"/>
      <c r="K125" s="371"/>
      <c r="L125" s="378"/>
      <c r="M125" s="372"/>
      <c r="N125" s="372"/>
      <c r="O125" s="373"/>
      <c r="P125" s="374"/>
      <c r="Q125" s="374"/>
      <c r="R125" s="374"/>
      <c r="S125" s="374"/>
      <c r="T125" s="374"/>
      <c r="U125" s="374"/>
      <c r="V125" s="374"/>
      <c r="W125" s="374"/>
      <c r="X125" s="374"/>
      <c r="Y125" s="374"/>
      <c r="Z125" s="374"/>
      <c r="AA125" s="374"/>
      <c r="AB125" s="374"/>
      <c r="AC125" s="374"/>
      <c r="AD125" s="374"/>
      <c r="AE125" s="374"/>
      <c r="AF125" s="374"/>
      <c r="AG125" s="374"/>
      <c r="AH125" s="374"/>
      <c r="AI125" s="374"/>
      <c r="AJ125" s="374"/>
      <c r="AK125" s="374"/>
      <c r="AL125" s="374"/>
      <c r="AM125" s="374"/>
      <c r="AN125" s="374"/>
      <c r="AO125" s="374"/>
      <c r="AP125" s="374"/>
      <c r="AQ125" s="374"/>
      <c r="AR125" s="374"/>
      <c r="AS125" s="374"/>
      <c r="AT125" s="374"/>
    </row>
    <row r="126" ht="15.75" customHeight="1">
      <c r="A126" s="357"/>
      <c r="B126" s="391"/>
      <c r="C126" s="391"/>
      <c r="D126" s="360"/>
      <c r="E126" s="391"/>
      <c r="F126" s="406"/>
      <c r="G126" s="407"/>
      <c r="H126" s="384"/>
      <c r="I126" s="564"/>
      <c r="J126" s="381"/>
      <c r="K126" s="371"/>
      <c r="L126" s="378"/>
      <c r="M126" s="372"/>
      <c r="N126" s="372"/>
      <c r="O126" s="373"/>
      <c r="P126" s="374"/>
      <c r="Q126" s="374"/>
      <c r="R126" s="374"/>
      <c r="S126" s="374"/>
      <c r="T126" s="374"/>
      <c r="U126" s="374"/>
      <c r="V126" s="374"/>
      <c r="W126" s="374"/>
      <c r="X126" s="374"/>
      <c r="Y126" s="374"/>
      <c r="Z126" s="374"/>
      <c r="AA126" s="374"/>
      <c r="AB126" s="374"/>
      <c r="AC126" s="374"/>
      <c r="AD126" s="374"/>
      <c r="AE126" s="374"/>
      <c r="AF126" s="374"/>
      <c r="AG126" s="374"/>
      <c r="AH126" s="374"/>
      <c r="AI126" s="374"/>
      <c r="AJ126" s="374"/>
      <c r="AK126" s="374"/>
      <c r="AL126" s="374"/>
      <c r="AM126" s="374"/>
      <c r="AN126" s="374"/>
      <c r="AO126" s="374"/>
      <c r="AP126" s="374"/>
      <c r="AQ126" s="374"/>
      <c r="AR126" s="374"/>
      <c r="AS126" s="374"/>
      <c r="AT126" s="374"/>
    </row>
    <row r="127" ht="15.75" customHeight="1">
      <c r="A127" s="357"/>
      <c r="B127" s="391"/>
      <c r="C127" s="391"/>
      <c r="D127" s="360"/>
      <c r="E127" s="391"/>
      <c r="F127" s="406"/>
      <c r="G127" s="407"/>
      <c r="H127" s="384"/>
      <c r="I127" s="564"/>
      <c r="J127" s="381"/>
      <c r="K127" s="371"/>
      <c r="L127" s="378"/>
      <c r="M127" s="372"/>
      <c r="N127" s="372"/>
      <c r="O127" s="373"/>
      <c r="P127" s="374"/>
      <c r="Q127" s="374"/>
      <c r="R127" s="374"/>
      <c r="S127" s="374"/>
      <c r="T127" s="374"/>
      <c r="U127" s="374"/>
      <c r="V127" s="374"/>
      <c r="W127" s="374"/>
      <c r="X127" s="374"/>
      <c r="Y127" s="374"/>
      <c r="Z127" s="374"/>
      <c r="AA127" s="374"/>
      <c r="AB127" s="374"/>
      <c r="AC127" s="374"/>
      <c r="AD127" s="374"/>
      <c r="AE127" s="374"/>
      <c r="AF127" s="374"/>
      <c r="AG127" s="374"/>
      <c r="AH127" s="374"/>
      <c r="AI127" s="374"/>
      <c r="AJ127" s="374"/>
      <c r="AK127" s="374"/>
      <c r="AL127" s="374"/>
      <c r="AM127" s="374"/>
      <c r="AN127" s="374"/>
      <c r="AO127" s="374"/>
      <c r="AP127" s="374"/>
      <c r="AQ127" s="374"/>
      <c r="AR127" s="374"/>
      <c r="AS127" s="374"/>
      <c r="AT127" s="374"/>
    </row>
    <row r="128" ht="15.75" customHeight="1">
      <c r="A128" s="357"/>
      <c r="B128" s="391"/>
      <c r="C128" s="391"/>
      <c r="D128" s="360"/>
      <c r="E128" s="391"/>
      <c r="F128" s="406"/>
      <c r="G128" s="407"/>
      <c r="H128" s="384"/>
      <c r="I128" s="564"/>
      <c r="J128" s="381"/>
      <c r="K128" s="371"/>
      <c r="L128" s="378"/>
      <c r="M128" s="372"/>
      <c r="N128" s="372"/>
      <c r="O128" s="373"/>
      <c r="P128" s="374"/>
      <c r="Q128" s="374"/>
      <c r="R128" s="374"/>
      <c r="S128" s="374"/>
      <c r="T128" s="374"/>
      <c r="U128" s="374"/>
      <c r="V128" s="374"/>
      <c r="W128" s="374"/>
      <c r="X128" s="374"/>
      <c r="Y128" s="374"/>
      <c r="Z128" s="374"/>
      <c r="AA128" s="374"/>
      <c r="AB128" s="374"/>
      <c r="AC128" s="374"/>
      <c r="AD128" s="374"/>
      <c r="AE128" s="374"/>
      <c r="AF128" s="374"/>
      <c r="AG128" s="374"/>
      <c r="AH128" s="374"/>
      <c r="AI128" s="374"/>
      <c r="AJ128" s="374"/>
      <c r="AK128" s="374"/>
      <c r="AL128" s="374"/>
      <c r="AM128" s="374"/>
      <c r="AN128" s="374"/>
      <c r="AO128" s="374"/>
      <c r="AP128" s="374"/>
      <c r="AQ128" s="374"/>
      <c r="AR128" s="374"/>
      <c r="AS128" s="374"/>
      <c r="AT128" s="374"/>
    </row>
    <row r="129" ht="15.75" customHeight="1">
      <c r="A129" s="357"/>
      <c r="B129" s="391"/>
      <c r="C129" s="391"/>
      <c r="D129" s="360"/>
      <c r="E129" s="391"/>
      <c r="F129" s="406"/>
      <c r="G129" s="407"/>
      <c r="H129" s="384"/>
      <c r="I129" s="564"/>
      <c r="J129" s="381"/>
      <c r="K129" s="371"/>
      <c r="L129" s="378"/>
      <c r="M129" s="372"/>
      <c r="N129" s="372"/>
      <c r="O129" s="373"/>
      <c r="P129" s="374"/>
      <c r="Q129" s="374"/>
      <c r="R129" s="374"/>
      <c r="S129" s="374"/>
      <c r="T129" s="374"/>
      <c r="U129" s="374"/>
      <c r="V129" s="374"/>
      <c r="W129" s="374"/>
      <c r="X129" s="374"/>
      <c r="Y129" s="374"/>
      <c r="Z129" s="374"/>
      <c r="AA129" s="374"/>
      <c r="AB129" s="374"/>
      <c r="AC129" s="374"/>
      <c r="AD129" s="374"/>
      <c r="AE129" s="374"/>
      <c r="AF129" s="374"/>
      <c r="AG129" s="374"/>
      <c r="AH129" s="374"/>
      <c r="AI129" s="374"/>
      <c r="AJ129" s="374"/>
      <c r="AK129" s="374"/>
      <c r="AL129" s="374"/>
      <c r="AM129" s="374"/>
      <c r="AN129" s="374"/>
      <c r="AO129" s="374"/>
      <c r="AP129" s="374"/>
      <c r="AQ129" s="374"/>
      <c r="AR129" s="374"/>
      <c r="AS129" s="374"/>
      <c r="AT129" s="374"/>
    </row>
    <row r="130" ht="15.75" customHeight="1">
      <c r="A130" s="357"/>
      <c r="B130" s="391"/>
      <c r="C130" s="391"/>
      <c r="D130" s="360"/>
      <c r="E130" s="391"/>
      <c r="F130" s="406"/>
      <c r="G130" s="407"/>
      <c r="H130" s="384"/>
      <c r="I130" s="564"/>
      <c r="J130" s="381"/>
      <c r="K130" s="371"/>
      <c r="L130" s="378"/>
      <c r="M130" s="372"/>
      <c r="N130" s="372"/>
      <c r="O130" s="373"/>
      <c r="P130" s="374"/>
      <c r="Q130" s="374"/>
      <c r="R130" s="374"/>
      <c r="S130" s="374"/>
      <c r="T130" s="374"/>
      <c r="U130" s="374"/>
      <c r="V130" s="374"/>
      <c r="W130" s="374"/>
      <c r="X130" s="374"/>
      <c r="Y130" s="374"/>
      <c r="Z130" s="374"/>
      <c r="AA130" s="374"/>
      <c r="AB130" s="374"/>
      <c r="AC130" s="374"/>
      <c r="AD130" s="374"/>
      <c r="AE130" s="374"/>
      <c r="AF130" s="374"/>
      <c r="AG130" s="374"/>
      <c r="AH130" s="374"/>
      <c r="AI130" s="374"/>
      <c r="AJ130" s="374"/>
      <c r="AK130" s="374"/>
      <c r="AL130" s="374"/>
      <c r="AM130" s="374"/>
      <c r="AN130" s="374"/>
      <c r="AO130" s="374"/>
      <c r="AP130" s="374"/>
      <c r="AQ130" s="374"/>
      <c r="AR130" s="374"/>
      <c r="AS130" s="374"/>
      <c r="AT130" s="374"/>
    </row>
    <row r="131" ht="15.75" customHeight="1">
      <c r="A131" s="357"/>
      <c r="B131" s="391"/>
      <c r="C131" s="391"/>
      <c r="D131" s="360"/>
      <c r="E131" s="391"/>
      <c r="F131" s="406"/>
      <c r="G131" s="407"/>
      <c r="H131" s="384"/>
      <c r="I131" s="564"/>
      <c r="J131" s="381"/>
      <c r="K131" s="371"/>
      <c r="L131" s="378"/>
      <c r="M131" s="372"/>
      <c r="N131" s="372"/>
      <c r="O131" s="373"/>
      <c r="P131" s="374"/>
      <c r="Q131" s="374"/>
      <c r="R131" s="374"/>
      <c r="S131" s="374"/>
      <c r="T131" s="374"/>
      <c r="U131" s="374"/>
      <c r="V131" s="374"/>
      <c r="W131" s="374"/>
      <c r="X131" s="374"/>
      <c r="Y131" s="374"/>
      <c r="Z131" s="374"/>
      <c r="AA131" s="374"/>
      <c r="AB131" s="374"/>
      <c r="AC131" s="374"/>
      <c r="AD131" s="374"/>
      <c r="AE131" s="374"/>
      <c r="AF131" s="374"/>
      <c r="AG131" s="374"/>
      <c r="AH131" s="374"/>
      <c r="AI131" s="374"/>
      <c r="AJ131" s="374"/>
      <c r="AK131" s="374"/>
      <c r="AL131" s="374"/>
      <c r="AM131" s="374"/>
      <c r="AN131" s="374"/>
      <c r="AO131" s="374"/>
      <c r="AP131" s="374"/>
      <c r="AQ131" s="374"/>
      <c r="AR131" s="374"/>
      <c r="AS131" s="374"/>
      <c r="AT131" s="374"/>
    </row>
    <row r="132" ht="15.75" customHeight="1">
      <c r="A132" s="357"/>
      <c r="B132" s="391"/>
      <c r="C132" s="391"/>
      <c r="D132" s="360"/>
      <c r="E132" s="391"/>
      <c r="F132" s="406"/>
      <c r="G132" s="407"/>
      <c r="H132" s="384"/>
      <c r="I132" s="564"/>
      <c r="J132" s="381"/>
      <c r="K132" s="371"/>
      <c r="L132" s="378"/>
      <c r="M132" s="372"/>
      <c r="N132" s="372"/>
      <c r="O132" s="373"/>
      <c r="P132" s="374"/>
      <c r="Q132" s="374"/>
      <c r="R132" s="374"/>
      <c r="S132" s="374"/>
      <c r="T132" s="374"/>
      <c r="U132" s="374"/>
      <c r="V132" s="374"/>
      <c r="W132" s="374"/>
      <c r="X132" s="374"/>
      <c r="Y132" s="374"/>
      <c r="Z132" s="374"/>
      <c r="AA132" s="374"/>
      <c r="AB132" s="374"/>
      <c r="AC132" s="374"/>
      <c r="AD132" s="374"/>
      <c r="AE132" s="374"/>
      <c r="AF132" s="374"/>
      <c r="AG132" s="374"/>
      <c r="AH132" s="374"/>
      <c r="AI132" s="374"/>
      <c r="AJ132" s="374"/>
      <c r="AK132" s="374"/>
      <c r="AL132" s="374"/>
      <c r="AM132" s="374"/>
      <c r="AN132" s="374"/>
      <c r="AO132" s="374"/>
      <c r="AP132" s="374"/>
      <c r="AQ132" s="374"/>
      <c r="AR132" s="374"/>
      <c r="AS132" s="374"/>
      <c r="AT132" s="374"/>
    </row>
    <row r="133" ht="15.75" customHeight="1">
      <c r="A133" s="357"/>
      <c r="B133" s="391"/>
      <c r="C133" s="391"/>
      <c r="D133" s="360"/>
      <c r="E133" s="391"/>
      <c r="F133" s="406"/>
      <c r="G133" s="407"/>
      <c r="H133" s="384"/>
      <c r="I133" s="564"/>
      <c r="J133" s="381"/>
      <c r="K133" s="371"/>
      <c r="L133" s="378"/>
      <c r="M133" s="372"/>
      <c r="N133" s="372"/>
      <c r="O133" s="373"/>
      <c r="P133" s="374"/>
      <c r="Q133" s="374"/>
      <c r="R133" s="374"/>
      <c r="S133" s="374"/>
      <c r="T133" s="374"/>
      <c r="U133" s="374"/>
      <c r="V133" s="374"/>
      <c r="W133" s="374"/>
      <c r="X133" s="374"/>
      <c r="Y133" s="374"/>
      <c r="Z133" s="374"/>
      <c r="AA133" s="374"/>
      <c r="AB133" s="374"/>
      <c r="AC133" s="374"/>
      <c r="AD133" s="374"/>
      <c r="AE133" s="374"/>
      <c r="AF133" s="374"/>
      <c r="AG133" s="374"/>
      <c r="AH133" s="374"/>
      <c r="AI133" s="374"/>
      <c r="AJ133" s="374"/>
      <c r="AK133" s="374"/>
      <c r="AL133" s="374"/>
      <c r="AM133" s="374"/>
      <c r="AN133" s="374"/>
      <c r="AO133" s="374"/>
      <c r="AP133" s="374"/>
      <c r="AQ133" s="374"/>
      <c r="AR133" s="374"/>
      <c r="AS133" s="374"/>
      <c r="AT133" s="374"/>
    </row>
    <row r="134" ht="15.75" customHeight="1">
      <c r="A134" s="357"/>
      <c r="B134" s="391"/>
      <c r="C134" s="391"/>
      <c r="D134" s="360"/>
      <c r="E134" s="391"/>
      <c r="F134" s="406"/>
      <c r="G134" s="407"/>
      <c r="H134" s="384"/>
      <c r="I134" s="564"/>
      <c r="J134" s="381"/>
      <c r="K134" s="371"/>
      <c r="L134" s="378"/>
      <c r="M134" s="372"/>
      <c r="N134" s="372"/>
      <c r="O134" s="373"/>
      <c r="P134" s="374"/>
      <c r="Q134" s="374"/>
      <c r="R134" s="374"/>
      <c r="S134" s="374"/>
      <c r="T134" s="374"/>
      <c r="U134" s="374"/>
      <c r="V134" s="374"/>
      <c r="W134" s="374"/>
      <c r="X134" s="374"/>
      <c r="Y134" s="374"/>
      <c r="Z134" s="374"/>
      <c r="AA134" s="374"/>
      <c r="AB134" s="374"/>
      <c r="AC134" s="374"/>
      <c r="AD134" s="374"/>
      <c r="AE134" s="374"/>
      <c r="AF134" s="374"/>
      <c r="AG134" s="374"/>
      <c r="AH134" s="374"/>
      <c r="AI134" s="374"/>
      <c r="AJ134" s="374"/>
      <c r="AK134" s="374"/>
      <c r="AL134" s="374"/>
      <c r="AM134" s="374"/>
      <c r="AN134" s="374"/>
      <c r="AO134" s="374"/>
      <c r="AP134" s="374"/>
      <c r="AQ134" s="374"/>
      <c r="AR134" s="374"/>
      <c r="AS134" s="374"/>
      <c r="AT134" s="374"/>
    </row>
    <row r="135" ht="15.75" customHeight="1">
      <c r="A135" s="357"/>
      <c r="B135" s="391"/>
      <c r="C135" s="391"/>
      <c r="D135" s="360"/>
      <c r="E135" s="391"/>
      <c r="F135" s="406"/>
      <c r="G135" s="407"/>
      <c r="H135" s="384"/>
      <c r="I135" s="566"/>
      <c r="J135" s="381"/>
      <c r="K135" s="371"/>
      <c r="L135" s="378"/>
      <c r="M135" s="372"/>
      <c r="N135" s="372"/>
      <c r="O135" s="373"/>
      <c r="P135" s="374"/>
      <c r="Q135" s="374"/>
      <c r="R135" s="374"/>
      <c r="S135" s="374"/>
      <c r="T135" s="374"/>
      <c r="U135" s="374"/>
      <c r="V135" s="374"/>
      <c r="W135" s="374"/>
      <c r="X135" s="374"/>
      <c r="Y135" s="374"/>
      <c r="Z135" s="374"/>
      <c r="AA135" s="374"/>
      <c r="AB135" s="374"/>
      <c r="AC135" s="374"/>
      <c r="AD135" s="374"/>
      <c r="AE135" s="374"/>
      <c r="AF135" s="374"/>
      <c r="AG135" s="374"/>
      <c r="AH135" s="374"/>
      <c r="AI135" s="374"/>
      <c r="AJ135" s="374"/>
      <c r="AK135" s="374"/>
      <c r="AL135" s="374"/>
      <c r="AM135" s="374"/>
      <c r="AN135" s="374"/>
      <c r="AO135" s="374"/>
      <c r="AP135" s="374"/>
      <c r="AQ135" s="374"/>
      <c r="AR135" s="374"/>
      <c r="AS135" s="374"/>
      <c r="AT135" s="374"/>
    </row>
    <row r="136" ht="15.75" customHeight="1">
      <c r="A136" s="357"/>
      <c r="B136" s="391"/>
      <c r="C136" s="391"/>
      <c r="D136" s="360"/>
      <c r="E136" s="391"/>
      <c r="F136" s="406"/>
      <c r="G136" s="407"/>
      <c r="H136" s="384"/>
      <c r="I136" s="566"/>
      <c r="J136" s="381"/>
      <c r="K136" s="371"/>
      <c r="L136" s="378"/>
      <c r="M136" s="372"/>
      <c r="N136" s="372"/>
      <c r="O136" s="373"/>
      <c r="P136" s="374"/>
      <c r="Q136" s="374"/>
      <c r="R136" s="374"/>
      <c r="S136" s="374"/>
      <c r="T136" s="374"/>
      <c r="U136" s="374"/>
      <c r="V136" s="374"/>
      <c r="W136" s="374"/>
      <c r="X136" s="374"/>
      <c r="Y136" s="374"/>
      <c r="Z136" s="374"/>
      <c r="AA136" s="374"/>
      <c r="AB136" s="374"/>
      <c r="AC136" s="374"/>
      <c r="AD136" s="374"/>
      <c r="AE136" s="374"/>
      <c r="AF136" s="374"/>
      <c r="AG136" s="374"/>
      <c r="AH136" s="374"/>
      <c r="AI136" s="374"/>
      <c r="AJ136" s="374"/>
      <c r="AK136" s="374"/>
      <c r="AL136" s="374"/>
      <c r="AM136" s="374"/>
      <c r="AN136" s="374"/>
      <c r="AO136" s="374"/>
      <c r="AP136" s="374"/>
      <c r="AQ136" s="374"/>
      <c r="AR136" s="374"/>
      <c r="AS136" s="374"/>
      <c r="AT136" s="374"/>
    </row>
    <row r="137" ht="15.75" customHeight="1">
      <c r="A137" s="357"/>
      <c r="B137" s="391"/>
      <c r="C137" s="391"/>
      <c r="D137" s="360"/>
      <c r="E137" s="391"/>
      <c r="F137" s="406"/>
      <c r="G137" s="407"/>
      <c r="H137" s="384"/>
      <c r="I137" s="566"/>
      <c r="J137" s="381"/>
      <c r="K137" s="371"/>
      <c r="L137" s="378"/>
      <c r="M137" s="372"/>
      <c r="N137" s="372"/>
      <c r="O137" s="373"/>
      <c r="P137" s="374"/>
      <c r="Q137" s="374"/>
      <c r="R137" s="374"/>
      <c r="S137" s="374"/>
      <c r="T137" s="374"/>
      <c r="U137" s="374"/>
      <c r="V137" s="374"/>
      <c r="W137" s="374"/>
      <c r="X137" s="374"/>
      <c r="Y137" s="374"/>
      <c r="Z137" s="374"/>
      <c r="AA137" s="374"/>
      <c r="AB137" s="374"/>
      <c r="AC137" s="374"/>
      <c r="AD137" s="374"/>
      <c r="AE137" s="374"/>
      <c r="AF137" s="374"/>
      <c r="AG137" s="374"/>
      <c r="AH137" s="374"/>
      <c r="AI137" s="374"/>
      <c r="AJ137" s="374"/>
      <c r="AK137" s="374"/>
      <c r="AL137" s="374"/>
      <c r="AM137" s="374"/>
      <c r="AN137" s="374"/>
      <c r="AO137" s="374"/>
      <c r="AP137" s="374"/>
      <c r="AQ137" s="374"/>
      <c r="AR137" s="374"/>
      <c r="AS137" s="374"/>
      <c r="AT137" s="374"/>
    </row>
    <row r="138" ht="15.75" customHeight="1">
      <c r="A138" s="357"/>
      <c r="B138" s="391"/>
      <c r="C138" s="391"/>
      <c r="D138" s="360"/>
      <c r="E138" s="391"/>
      <c r="F138" s="406"/>
      <c r="G138" s="407"/>
      <c r="H138" s="384"/>
      <c r="I138" s="566"/>
      <c r="J138" s="381"/>
      <c r="K138" s="371"/>
      <c r="L138" s="378"/>
      <c r="M138" s="372"/>
      <c r="N138" s="372"/>
      <c r="O138" s="373"/>
      <c r="P138" s="374"/>
      <c r="Q138" s="374"/>
      <c r="R138" s="374"/>
      <c r="S138" s="374"/>
      <c r="T138" s="374"/>
      <c r="U138" s="374"/>
      <c r="V138" s="374"/>
      <c r="W138" s="374"/>
      <c r="X138" s="374"/>
      <c r="Y138" s="374"/>
      <c r="Z138" s="374"/>
      <c r="AA138" s="374"/>
      <c r="AB138" s="374"/>
      <c r="AC138" s="374"/>
      <c r="AD138" s="374"/>
      <c r="AE138" s="374"/>
      <c r="AF138" s="374"/>
      <c r="AG138" s="374"/>
      <c r="AH138" s="374"/>
      <c r="AI138" s="374"/>
      <c r="AJ138" s="374"/>
      <c r="AK138" s="374"/>
      <c r="AL138" s="374"/>
      <c r="AM138" s="374"/>
      <c r="AN138" s="374"/>
      <c r="AO138" s="374"/>
      <c r="AP138" s="374"/>
      <c r="AQ138" s="374"/>
      <c r="AR138" s="374"/>
      <c r="AS138" s="374"/>
      <c r="AT138" s="374"/>
    </row>
    <row r="139" ht="15.75" customHeight="1">
      <c r="A139" s="357"/>
      <c r="B139" s="391"/>
      <c r="C139" s="391"/>
      <c r="D139" s="360"/>
      <c r="E139" s="391"/>
      <c r="F139" s="406"/>
      <c r="G139" s="407"/>
      <c r="H139" s="384"/>
      <c r="I139" s="566"/>
      <c r="J139" s="381"/>
      <c r="K139" s="371"/>
      <c r="L139" s="378"/>
      <c r="M139" s="372"/>
      <c r="N139" s="372"/>
      <c r="O139" s="373"/>
      <c r="P139" s="374"/>
      <c r="Q139" s="374"/>
      <c r="R139" s="374"/>
      <c r="S139" s="374"/>
      <c r="T139" s="374"/>
      <c r="U139" s="374"/>
      <c r="V139" s="374"/>
      <c r="W139" s="374"/>
      <c r="X139" s="374"/>
      <c r="Y139" s="374"/>
      <c r="Z139" s="374"/>
      <c r="AA139" s="374"/>
      <c r="AB139" s="374"/>
      <c r="AC139" s="374"/>
      <c r="AD139" s="374"/>
      <c r="AE139" s="374"/>
      <c r="AF139" s="374"/>
      <c r="AG139" s="374"/>
      <c r="AH139" s="374"/>
      <c r="AI139" s="374"/>
      <c r="AJ139" s="374"/>
      <c r="AK139" s="374"/>
      <c r="AL139" s="374"/>
      <c r="AM139" s="374"/>
      <c r="AN139" s="374"/>
      <c r="AO139" s="374"/>
      <c r="AP139" s="374"/>
      <c r="AQ139" s="374"/>
      <c r="AR139" s="374"/>
      <c r="AS139" s="374"/>
      <c r="AT139" s="374"/>
    </row>
    <row r="140" ht="15.75" customHeight="1">
      <c r="A140" s="357"/>
      <c r="B140" s="391"/>
      <c r="C140" s="391"/>
      <c r="D140" s="360"/>
      <c r="E140" s="391"/>
      <c r="F140" s="406"/>
      <c r="G140" s="407"/>
      <c r="H140" s="384"/>
      <c r="I140" s="566"/>
      <c r="J140" s="381"/>
      <c r="K140" s="371"/>
      <c r="L140" s="378"/>
      <c r="M140" s="372"/>
      <c r="N140" s="372"/>
      <c r="O140" s="373"/>
      <c r="P140" s="374"/>
      <c r="Q140" s="374"/>
      <c r="R140" s="374"/>
      <c r="S140" s="374"/>
      <c r="T140" s="374"/>
      <c r="U140" s="374"/>
      <c r="V140" s="374"/>
      <c r="W140" s="374"/>
      <c r="X140" s="374"/>
      <c r="Y140" s="374"/>
      <c r="Z140" s="374"/>
      <c r="AA140" s="374"/>
      <c r="AB140" s="374"/>
      <c r="AC140" s="374"/>
      <c r="AD140" s="374"/>
      <c r="AE140" s="374"/>
      <c r="AF140" s="374"/>
      <c r="AG140" s="374"/>
      <c r="AH140" s="374"/>
      <c r="AI140" s="374"/>
      <c r="AJ140" s="374"/>
      <c r="AK140" s="374"/>
      <c r="AL140" s="374"/>
      <c r="AM140" s="374"/>
      <c r="AN140" s="374"/>
      <c r="AO140" s="374"/>
      <c r="AP140" s="374"/>
      <c r="AQ140" s="374"/>
      <c r="AR140" s="374"/>
      <c r="AS140" s="374"/>
      <c r="AT140" s="374"/>
    </row>
    <row r="141" ht="15.75" customHeight="1">
      <c r="A141" s="382"/>
      <c r="B141" s="97"/>
      <c r="C141" s="43"/>
      <c r="D141" s="376"/>
      <c r="E141" s="383"/>
      <c r="F141" s="384"/>
      <c r="G141" s="384"/>
      <c r="H141" s="384"/>
      <c r="I141" s="566"/>
      <c r="J141" s="381"/>
      <c r="K141" s="378"/>
      <c r="L141" s="378"/>
      <c r="M141" s="372"/>
      <c r="N141" s="372"/>
      <c r="O141" s="372"/>
      <c r="P141" s="374"/>
      <c r="Q141" s="374"/>
      <c r="R141" s="374"/>
      <c r="S141" s="374"/>
      <c r="T141" s="374"/>
      <c r="U141" s="374"/>
      <c r="V141" s="374"/>
      <c r="W141" s="374"/>
      <c r="X141" s="374"/>
      <c r="Y141" s="374"/>
      <c r="Z141" s="374"/>
      <c r="AA141" s="374"/>
      <c r="AB141" s="374"/>
      <c r="AC141" s="374"/>
      <c r="AD141" s="374"/>
      <c r="AE141" s="374"/>
      <c r="AF141" s="374"/>
      <c r="AG141" s="374"/>
      <c r="AH141" s="374"/>
      <c r="AI141" s="374"/>
      <c r="AJ141" s="374"/>
      <c r="AK141" s="374"/>
      <c r="AL141" s="374"/>
      <c r="AM141" s="374"/>
      <c r="AN141" s="374"/>
      <c r="AO141" s="374"/>
      <c r="AP141" s="374"/>
      <c r="AQ141" s="374"/>
      <c r="AR141" s="374"/>
      <c r="AS141" s="374"/>
      <c r="AT141" s="374"/>
    </row>
    <row r="142" ht="15.75" customHeight="1">
      <c r="A142" s="357"/>
      <c r="B142" s="391"/>
      <c r="C142" s="391"/>
      <c r="D142" s="360"/>
      <c r="E142" s="391"/>
      <c r="F142" s="406"/>
      <c r="G142" s="407"/>
      <c r="H142" s="384"/>
      <c r="I142" s="566"/>
      <c r="J142" s="381"/>
      <c r="K142" s="371"/>
      <c r="L142" s="378"/>
      <c r="M142" s="372"/>
      <c r="N142" s="372"/>
      <c r="O142" s="373"/>
      <c r="P142" s="374"/>
      <c r="Q142" s="374"/>
      <c r="R142" s="374"/>
      <c r="S142" s="374"/>
      <c r="T142" s="374"/>
      <c r="U142" s="374"/>
      <c r="V142" s="374"/>
      <c r="W142" s="374"/>
      <c r="X142" s="374"/>
      <c r="Y142" s="374"/>
      <c r="Z142" s="374"/>
      <c r="AA142" s="374"/>
      <c r="AB142" s="374"/>
      <c r="AC142" s="374"/>
      <c r="AD142" s="374"/>
      <c r="AE142" s="374"/>
      <c r="AF142" s="374"/>
      <c r="AG142" s="374"/>
      <c r="AH142" s="374"/>
      <c r="AI142" s="374"/>
      <c r="AJ142" s="374"/>
      <c r="AK142" s="374"/>
      <c r="AL142" s="374"/>
      <c r="AM142" s="374"/>
      <c r="AN142" s="374"/>
      <c r="AO142" s="374"/>
      <c r="AP142" s="374"/>
      <c r="AQ142" s="374"/>
      <c r="AR142" s="374"/>
      <c r="AS142" s="374"/>
      <c r="AT142" s="374"/>
    </row>
    <row r="143" ht="15.75" customHeight="1">
      <c r="A143" s="357"/>
      <c r="B143" s="391"/>
      <c r="C143" s="391"/>
      <c r="D143" s="360"/>
      <c r="E143" s="391"/>
      <c r="F143" s="406"/>
      <c r="G143" s="407"/>
      <c r="H143" s="384"/>
      <c r="I143" s="566"/>
      <c r="J143" s="381"/>
      <c r="K143" s="371"/>
      <c r="L143" s="378"/>
      <c r="M143" s="372"/>
      <c r="N143" s="372"/>
      <c r="O143" s="373"/>
      <c r="P143" s="374"/>
      <c r="Q143" s="374"/>
      <c r="R143" s="374"/>
      <c r="S143" s="374"/>
      <c r="T143" s="374"/>
      <c r="U143" s="374"/>
      <c r="V143" s="374"/>
      <c r="W143" s="374"/>
      <c r="X143" s="374"/>
      <c r="Y143" s="374"/>
      <c r="Z143" s="374"/>
      <c r="AA143" s="374"/>
      <c r="AB143" s="374"/>
      <c r="AC143" s="374"/>
      <c r="AD143" s="374"/>
      <c r="AE143" s="374"/>
      <c r="AF143" s="374"/>
      <c r="AG143" s="374"/>
      <c r="AH143" s="374"/>
      <c r="AI143" s="374"/>
      <c r="AJ143" s="374"/>
      <c r="AK143" s="374"/>
      <c r="AL143" s="374"/>
      <c r="AM143" s="374"/>
      <c r="AN143" s="374"/>
      <c r="AO143" s="374"/>
      <c r="AP143" s="374"/>
      <c r="AQ143" s="374"/>
      <c r="AR143" s="374"/>
      <c r="AS143" s="374"/>
      <c r="AT143" s="374"/>
    </row>
    <row r="144" ht="15.75" customHeight="1">
      <c r="A144" s="357"/>
      <c r="B144" s="391"/>
      <c r="C144" s="538"/>
      <c r="D144" s="360"/>
      <c r="E144" s="391"/>
      <c r="F144" s="406"/>
      <c r="G144" s="407"/>
      <c r="H144" s="384"/>
      <c r="I144" s="566"/>
      <c r="J144" s="381"/>
      <c r="K144" s="371"/>
      <c r="L144" s="378"/>
      <c r="M144" s="372"/>
      <c r="N144" s="372"/>
      <c r="O144" s="373"/>
      <c r="P144" s="374"/>
      <c r="Q144" s="374"/>
      <c r="R144" s="374"/>
      <c r="S144" s="374"/>
      <c r="T144" s="374"/>
      <c r="U144" s="374"/>
      <c r="V144" s="374"/>
      <c r="W144" s="374"/>
      <c r="X144" s="374"/>
      <c r="Y144" s="374"/>
      <c r="Z144" s="374"/>
      <c r="AA144" s="374"/>
      <c r="AB144" s="374"/>
      <c r="AC144" s="374"/>
      <c r="AD144" s="374"/>
      <c r="AE144" s="374"/>
      <c r="AF144" s="374"/>
      <c r="AG144" s="374"/>
      <c r="AH144" s="374"/>
      <c r="AI144" s="374"/>
      <c r="AJ144" s="374"/>
      <c r="AK144" s="374"/>
      <c r="AL144" s="374"/>
      <c r="AM144" s="374"/>
      <c r="AN144" s="374"/>
      <c r="AO144" s="374"/>
      <c r="AP144" s="374"/>
      <c r="AQ144" s="374"/>
      <c r="AR144" s="374"/>
      <c r="AS144" s="374"/>
      <c r="AT144" s="374"/>
    </row>
    <row r="145" ht="15.75" customHeight="1">
      <c r="A145" s="357"/>
      <c r="B145" s="391"/>
      <c r="C145" s="538"/>
      <c r="D145" s="360"/>
      <c r="E145" s="391"/>
      <c r="F145" s="406"/>
      <c r="G145" s="407"/>
      <c r="H145" s="384"/>
      <c r="I145" s="566"/>
      <c r="J145" s="381"/>
      <c r="K145" s="371"/>
      <c r="L145" s="378"/>
      <c r="M145" s="372"/>
      <c r="N145" s="372"/>
      <c r="O145" s="373"/>
      <c r="P145" s="374"/>
      <c r="Q145" s="374"/>
      <c r="R145" s="374"/>
      <c r="S145" s="374"/>
      <c r="T145" s="374"/>
      <c r="U145" s="374"/>
      <c r="V145" s="374"/>
      <c r="W145" s="374"/>
      <c r="X145" s="374"/>
      <c r="Y145" s="374"/>
      <c r="Z145" s="374"/>
      <c r="AA145" s="374"/>
      <c r="AB145" s="374"/>
      <c r="AC145" s="374"/>
      <c r="AD145" s="374"/>
      <c r="AE145" s="374"/>
      <c r="AF145" s="374"/>
      <c r="AG145" s="374"/>
      <c r="AH145" s="374"/>
      <c r="AI145" s="374"/>
      <c r="AJ145" s="374"/>
      <c r="AK145" s="374"/>
      <c r="AL145" s="374"/>
      <c r="AM145" s="374"/>
      <c r="AN145" s="374"/>
      <c r="AO145" s="374"/>
      <c r="AP145" s="374"/>
      <c r="AQ145" s="374"/>
      <c r="AR145" s="374"/>
      <c r="AS145" s="374"/>
      <c r="AT145" s="374"/>
    </row>
    <row r="146" ht="15.75" customHeight="1">
      <c r="A146" s="357"/>
      <c r="B146" s="391"/>
      <c r="C146" s="538"/>
      <c r="D146" s="360"/>
      <c r="E146" s="391"/>
      <c r="F146" s="406"/>
      <c r="G146" s="407"/>
      <c r="H146" s="384"/>
      <c r="I146" s="566"/>
      <c r="J146" s="381"/>
      <c r="K146" s="371"/>
      <c r="L146" s="378"/>
      <c r="M146" s="372"/>
      <c r="N146" s="372"/>
      <c r="O146" s="373"/>
      <c r="P146" s="374"/>
      <c r="Q146" s="374"/>
      <c r="R146" s="374"/>
      <c r="S146" s="374"/>
      <c r="T146" s="374"/>
      <c r="U146" s="374"/>
      <c r="V146" s="374"/>
      <c r="W146" s="374"/>
      <c r="X146" s="374"/>
      <c r="Y146" s="374"/>
      <c r="Z146" s="374"/>
      <c r="AA146" s="374"/>
      <c r="AB146" s="374"/>
      <c r="AC146" s="374"/>
      <c r="AD146" s="374"/>
      <c r="AE146" s="374"/>
      <c r="AF146" s="374"/>
      <c r="AG146" s="374"/>
      <c r="AH146" s="374"/>
      <c r="AI146" s="374"/>
      <c r="AJ146" s="374"/>
      <c r="AK146" s="374"/>
      <c r="AL146" s="374"/>
      <c r="AM146" s="374"/>
      <c r="AN146" s="374"/>
      <c r="AO146" s="374"/>
      <c r="AP146" s="374"/>
      <c r="AQ146" s="374"/>
      <c r="AR146" s="374"/>
      <c r="AS146" s="374"/>
      <c r="AT146" s="374"/>
    </row>
    <row r="147" ht="15.75" customHeight="1">
      <c r="A147" s="357"/>
      <c r="B147" s="391"/>
      <c r="C147" s="538"/>
      <c r="D147" s="360"/>
      <c r="E147" s="391"/>
      <c r="F147" s="406"/>
      <c r="G147" s="407"/>
      <c r="H147" s="384"/>
      <c r="I147" s="566"/>
      <c r="J147" s="381"/>
      <c r="K147" s="371"/>
      <c r="L147" s="378"/>
      <c r="M147" s="372"/>
      <c r="N147" s="372"/>
      <c r="O147" s="373"/>
      <c r="P147" s="374"/>
      <c r="Q147" s="374"/>
      <c r="R147" s="374"/>
      <c r="S147" s="374"/>
      <c r="T147" s="374"/>
      <c r="U147" s="374"/>
      <c r="V147" s="374"/>
      <c r="W147" s="374"/>
      <c r="X147" s="374"/>
      <c r="Y147" s="374"/>
      <c r="Z147" s="374"/>
      <c r="AA147" s="374"/>
      <c r="AB147" s="374"/>
      <c r="AC147" s="374"/>
      <c r="AD147" s="374"/>
      <c r="AE147" s="374"/>
      <c r="AF147" s="374"/>
      <c r="AG147" s="374"/>
      <c r="AH147" s="374"/>
      <c r="AI147" s="374"/>
      <c r="AJ147" s="374"/>
      <c r="AK147" s="374"/>
      <c r="AL147" s="374"/>
      <c r="AM147" s="374"/>
      <c r="AN147" s="374"/>
      <c r="AO147" s="374"/>
      <c r="AP147" s="374"/>
      <c r="AQ147" s="374"/>
      <c r="AR147" s="374"/>
      <c r="AS147" s="374"/>
      <c r="AT147" s="374"/>
    </row>
    <row r="148" ht="15.75" customHeight="1">
      <c r="A148" s="357"/>
      <c r="B148" s="391"/>
      <c r="C148" s="538"/>
      <c r="D148" s="360"/>
      <c r="E148" s="391"/>
      <c r="F148" s="406"/>
      <c r="G148" s="407"/>
      <c r="H148" s="384"/>
      <c r="I148" s="566"/>
      <c r="J148" s="381"/>
      <c r="K148" s="371"/>
      <c r="L148" s="378"/>
      <c r="M148" s="372"/>
      <c r="N148" s="372"/>
      <c r="O148" s="373"/>
      <c r="P148" s="374"/>
      <c r="Q148" s="374"/>
      <c r="R148" s="374"/>
      <c r="S148" s="374"/>
      <c r="T148" s="374"/>
      <c r="U148" s="374"/>
      <c r="V148" s="374"/>
      <c r="W148" s="374"/>
      <c r="X148" s="374"/>
      <c r="Y148" s="374"/>
      <c r="Z148" s="374"/>
      <c r="AA148" s="374"/>
      <c r="AB148" s="374"/>
      <c r="AC148" s="374"/>
      <c r="AD148" s="374"/>
      <c r="AE148" s="374"/>
      <c r="AF148" s="374"/>
      <c r="AG148" s="374"/>
      <c r="AH148" s="374"/>
      <c r="AI148" s="374"/>
      <c r="AJ148" s="374"/>
      <c r="AK148" s="374"/>
      <c r="AL148" s="374"/>
      <c r="AM148" s="374"/>
      <c r="AN148" s="374"/>
      <c r="AO148" s="374"/>
      <c r="AP148" s="374"/>
      <c r="AQ148" s="374"/>
      <c r="AR148" s="374"/>
      <c r="AS148" s="374"/>
      <c r="AT148" s="374"/>
    </row>
    <row r="149" ht="15.75" customHeight="1">
      <c r="A149" s="357"/>
      <c r="B149" s="391"/>
      <c r="C149" s="538"/>
      <c r="D149" s="360"/>
      <c r="E149" s="391"/>
      <c r="F149" s="406"/>
      <c r="G149" s="407"/>
      <c r="H149" s="384"/>
      <c r="I149" s="566"/>
      <c r="J149" s="381"/>
      <c r="K149" s="371"/>
      <c r="L149" s="378"/>
      <c r="M149" s="372"/>
      <c r="N149" s="372"/>
      <c r="O149" s="373"/>
      <c r="P149" s="374"/>
      <c r="Q149" s="374"/>
      <c r="R149" s="374"/>
      <c r="S149" s="374"/>
      <c r="T149" s="374"/>
      <c r="U149" s="374"/>
      <c r="V149" s="374"/>
      <c r="W149" s="374"/>
      <c r="X149" s="374"/>
      <c r="Y149" s="374"/>
      <c r="Z149" s="374"/>
      <c r="AA149" s="374"/>
      <c r="AB149" s="374"/>
      <c r="AC149" s="374"/>
      <c r="AD149" s="374"/>
      <c r="AE149" s="374"/>
      <c r="AF149" s="374"/>
      <c r="AG149" s="374"/>
      <c r="AH149" s="374"/>
      <c r="AI149" s="374"/>
      <c r="AJ149" s="374"/>
      <c r="AK149" s="374"/>
      <c r="AL149" s="374"/>
      <c r="AM149" s="374"/>
      <c r="AN149" s="374"/>
      <c r="AO149" s="374"/>
      <c r="AP149" s="374"/>
      <c r="AQ149" s="374"/>
      <c r="AR149" s="374"/>
      <c r="AS149" s="374"/>
      <c r="AT149" s="374"/>
    </row>
    <row r="150" ht="15.75" customHeight="1">
      <c r="A150" s="357"/>
      <c r="B150" s="391"/>
      <c r="C150" s="538"/>
      <c r="D150" s="360"/>
      <c r="E150" s="391"/>
      <c r="F150" s="408"/>
      <c r="G150" s="408"/>
      <c r="H150" s="384"/>
      <c r="I150" s="566"/>
      <c r="J150" s="381"/>
      <c r="K150" s="371"/>
      <c r="L150" s="378"/>
      <c r="M150" s="372"/>
      <c r="N150" s="372"/>
      <c r="O150" s="373"/>
      <c r="P150" s="374"/>
      <c r="Q150" s="374"/>
      <c r="R150" s="374"/>
      <c r="S150" s="374"/>
      <c r="T150" s="374"/>
      <c r="U150" s="374"/>
      <c r="V150" s="374"/>
      <c r="W150" s="374"/>
      <c r="X150" s="374"/>
      <c r="Y150" s="374"/>
      <c r="Z150" s="374"/>
      <c r="AA150" s="374"/>
      <c r="AB150" s="374"/>
      <c r="AC150" s="374"/>
      <c r="AD150" s="374"/>
      <c r="AE150" s="374"/>
      <c r="AF150" s="374"/>
      <c r="AG150" s="374"/>
      <c r="AH150" s="374"/>
      <c r="AI150" s="374"/>
      <c r="AJ150" s="374"/>
      <c r="AK150" s="374"/>
      <c r="AL150" s="374"/>
      <c r="AM150" s="374"/>
      <c r="AN150" s="374"/>
      <c r="AO150" s="374"/>
      <c r="AP150" s="374"/>
      <c r="AQ150" s="374"/>
      <c r="AR150" s="374"/>
      <c r="AS150" s="374"/>
      <c r="AT150" s="374"/>
    </row>
    <row r="151" ht="15.75" customHeight="1">
      <c r="A151" s="409"/>
      <c r="B151" s="274"/>
      <c r="C151" s="274"/>
      <c r="D151" s="343"/>
      <c r="E151" s="274"/>
      <c r="F151" s="157"/>
      <c r="G151" s="228"/>
      <c r="H151" s="384"/>
      <c r="I151" s="233"/>
      <c r="J151" s="233"/>
      <c r="K151" s="356"/>
      <c r="L151" s="70"/>
      <c r="M151" s="134"/>
      <c r="N151" s="134"/>
      <c r="O151" s="134"/>
      <c r="P151" s="134"/>
      <c r="Q151" s="134"/>
      <c r="R151" s="134"/>
      <c r="S151" s="134"/>
      <c r="T151" s="134"/>
      <c r="U151" s="134"/>
      <c r="V151" s="134"/>
      <c r="W151" s="134"/>
      <c r="X151" s="134"/>
      <c r="Y151" s="134"/>
      <c r="Z151" s="134"/>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row>
    <row r="152" ht="15.75" customHeight="1">
      <c r="A152" s="409"/>
      <c r="B152" s="274"/>
      <c r="C152" s="274"/>
      <c r="D152" s="343"/>
      <c r="E152" s="274"/>
      <c r="F152" s="157"/>
      <c r="G152" s="228"/>
      <c r="H152" s="384"/>
      <c r="I152" s="233"/>
      <c r="J152" s="233"/>
      <c r="K152" s="356"/>
      <c r="L152" s="70"/>
      <c r="M152" s="134"/>
      <c r="N152" s="134"/>
      <c r="O152" s="134"/>
      <c r="P152" s="134"/>
      <c r="Q152" s="134"/>
      <c r="R152" s="134"/>
      <c r="S152" s="134"/>
      <c r="T152" s="134"/>
      <c r="U152" s="134"/>
      <c r="V152" s="134"/>
      <c r="W152" s="134"/>
      <c r="X152" s="134"/>
      <c r="Y152" s="134"/>
      <c r="Z152" s="134"/>
      <c r="AA152" s="135"/>
      <c r="AB152" s="135"/>
      <c r="AC152" s="135"/>
      <c r="AD152" s="135"/>
      <c r="AE152" s="135"/>
      <c r="AF152" s="135"/>
      <c r="AG152" s="135"/>
      <c r="AH152" s="135"/>
      <c r="AI152" s="135"/>
      <c r="AJ152" s="135"/>
      <c r="AK152" s="135"/>
      <c r="AL152" s="135"/>
      <c r="AM152" s="135"/>
      <c r="AN152" s="135"/>
      <c r="AO152" s="135"/>
      <c r="AP152" s="135"/>
      <c r="AQ152" s="135"/>
      <c r="AR152" s="135"/>
      <c r="AS152" s="135"/>
      <c r="AT152" s="135"/>
    </row>
    <row r="153" ht="15.75" customHeight="1">
      <c r="A153" s="409"/>
      <c r="B153" s="274"/>
      <c r="C153" s="274"/>
      <c r="D153" s="343"/>
      <c r="E153" s="274"/>
      <c r="F153" s="157"/>
      <c r="G153" s="228"/>
      <c r="H153" s="384"/>
      <c r="I153" s="233"/>
      <c r="J153" s="233"/>
      <c r="K153" s="356"/>
      <c r="L153" s="70"/>
      <c r="M153" s="134"/>
      <c r="N153" s="134"/>
      <c r="O153" s="134"/>
      <c r="P153" s="134"/>
      <c r="Q153" s="134"/>
      <c r="R153" s="134"/>
      <c r="S153" s="134"/>
      <c r="T153" s="134"/>
      <c r="U153" s="134"/>
      <c r="V153" s="134"/>
      <c r="W153" s="134"/>
      <c r="X153" s="134"/>
      <c r="Y153" s="134"/>
      <c r="Z153" s="134"/>
      <c r="AA153" s="135"/>
      <c r="AB153" s="135"/>
      <c r="AC153" s="135"/>
      <c r="AD153" s="135"/>
      <c r="AE153" s="135"/>
      <c r="AF153" s="135"/>
      <c r="AG153" s="135"/>
      <c r="AH153" s="135"/>
      <c r="AI153" s="135"/>
      <c r="AJ153" s="135"/>
      <c r="AK153" s="135"/>
      <c r="AL153" s="135"/>
      <c r="AM153" s="135"/>
      <c r="AN153" s="135"/>
      <c r="AO153" s="135"/>
      <c r="AP153" s="135"/>
      <c r="AQ153" s="135"/>
      <c r="AR153" s="135"/>
      <c r="AS153" s="135"/>
      <c r="AT153" s="135"/>
    </row>
    <row r="154" ht="15.75" customHeight="1">
      <c r="A154" s="409"/>
      <c r="B154" s="274"/>
      <c r="C154" s="274"/>
      <c r="D154" s="343"/>
      <c r="E154" s="274"/>
      <c r="F154" s="157"/>
      <c r="G154" s="228"/>
      <c r="H154" s="384"/>
      <c r="I154" s="233"/>
      <c r="J154" s="292"/>
      <c r="K154" s="410"/>
      <c r="L154" s="115"/>
      <c r="M154" s="134"/>
      <c r="N154" s="134"/>
      <c r="O154" s="134"/>
      <c r="P154" s="134"/>
      <c r="Q154" s="134"/>
      <c r="R154" s="134"/>
      <c r="S154" s="134"/>
      <c r="T154" s="134"/>
      <c r="U154" s="134"/>
      <c r="V154" s="134"/>
      <c r="W154" s="134"/>
      <c r="X154" s="134"/>
      <c r="Y154" s="134"/>
      <c r="Z154" s="134"/>
      <c r="AA154" s="135"/>
      <c r="AB154" s="135"/>
      <c r="AC154" s="135"/>
      <c r="AD154" s="135"/>
      <c r="AE154" s="135"/>
      <c r="AF154" s="135"/>
      <c r="AG154" s="135"/>
      <c r="AH154" s="135"/>
      <c r="AI154" s="135"/>
      <c r="AJ154" s="135"/>
      <c r="AK154" s="135"/>
      <c r="AL154" s="135"/>
      <c r="AM154" s="135"/>
      <c r="AN154" s="135"/>
      <c r="AO154" s="135"/>
      <c r="AP154" s="135"/>
      <c r="AQ154" s="135"/>
      <c r="AR154" s="135"/>
      <c r="AS154" s="135"/>
      <c r="AT154" s="135"/>
    </row>
    <row r="155" ht="15.75" customHeight="1">
      <c r="A155" s="347"/>
      <c r="B155" s="411"/>
      <c r="C155" s="6"/>
      <c r="D155" s="412"/>
      <c r="E155" s="168"/>
      <c r="F155" s="171"/>
      <c r="G155" s="171"/>
      <c r="H155" s="171"/>
      <c r="I155" s="286"/>
      <c r="J155" s="413"/>
      <c r="K155" s="350"/>
      <c r="L155" s="350"/>
      <c r="M155" s="134"/>
      <c r="N155" s="134"/>
      <c r="O155" s="134"/>
      <c r="P155" s="134"/>
      <c r="Q155" s="134"/>
      <c r="R155" s="134"/>
      <c r="S155" s="134"/>
      <c r="T155" s="134"/>
      <c r="U155" s="134"/>
      <c r="V155" s="134"/>
      <c r="W155" s="134"/>
      <c r="X155" s="134"/>
      <c r="Y155" s="134"/>
      <c r="Z155" s="134"/>
      <c r="AA155" s="135"/>
      <c r="AB155" s="135"/>
      <c r="AC155" s="135"/>
      <c r="AD155" s="135"/>
      <c r="AE155" s="135"/>
      <c r="AF155" s="135"/>
      <c r="AG155" s="135"/>
      <c r="AH155" s="135"/>
      <c r="AI155" s="135"/>
      <c r="AJ155" s="135"/>
      <c r="AK155" s="135"/>
      <c r="AL155" s="135"/>
      <c r="AM155" s="135"/>
      <c r="AN155" s="135"/>
      <c r="AO155" s="135"/>
      <c r="AP155" s="135"/>
      <c r="AQ155" s="135"/>
      <c r="AR155" s="135"/>
      <c r="AS155" s="135"/>
      <c r="AT155" s="135"/>
    </row>
    <row r="156" ht="15.75" customHeight="1">
      <c r="A156" s="409"/>
      <c r="B156" s="274"/>
      <c r="C156" s="274"/>
      <c r="D156" s="343"/>
      <c r="E156" s="274"/>
      <c r="F156" s="157"/>
      <c r="G156" s="228"/>
      <c r="H156" s="343"/>
      <c r="I156" s="157"/>
      <c r="J156" s="233"/>
      <c r="K156" s="414"/>
      <c r="L156" s="70"/>
      <c r="M156" s="134"/>
      <c r="N156" s="134"/>
      <c r="O156" s="134"/>
      <c r="P156" s="134"/>
      <c r="Q156" s="134"/>
      <c r="R156" s="134"/>
      <c r="S156" s="134"/>
      <c r="T156" s="134"/>
      <c r="U156" s="134"/>
      <c r="V156" s="134"/>
      <c r="W156" s="134"/>
      <c r="X156" s="134"/>
      <c r="Y156" s="134"/>
      <c r="Z156" s="134"/>
      <c r="AA156" s="135"/>
      <c r="AB156" s="135"/>
      <c r="AC156" s="135"/>
      <c r="AD156" s="135"/>
      <c r="AE156" s="135"/>
      <c r="AF156" s="135"/>
      <c r="AG156" s="135"/>
      <c r="AH156" s="135"/>
      <c r="AI156" s="135"/>
      <c r="AJ156" s="135"/>
      <c r="AK156" s="135"/>
      <c r="AL156" s="135"/>
      <c r="AM156" s="135"/>
      <c r="AN156" s="135"/>
      <c r="AO156" s="135"/>
      <c r="AP156" s="135"/>
      <c r="AQ156" s="135"/>
      <c r="AR156" s="135"/>
      <c r="AS156" s="135"/>
      <c r="AT156" s="135"/>
    </row>
    <row r="157" ht="15.75" customHeight="1">
      <c r="A157" s="409"/>
      <c r="B157" s="274"/>
      <c r="C157" s="274"/>
      <c r="D157" s="343"/>
      <c r="E157" s="274"/>
      <c r="F157" s="157"/>
      <c r="G157" s="228"/>
      <c r="H157" s="343"/>
      <c r="I157" s="157"/>
      <c r="J157" s="233"/>
      <c r="K157" s="356"/>
      <c r="L157" s="70"/>
      <c r="M157" s="134"/>
      <c r="N157" s="134"/>
      <c r="O157" s="134"/>
      <c r="P157" s="134"/>
      <c r="Q157" s="134"/>
      <c r="R157" s="134"/>
      <c r="S157" s="134"/>
      <c r="T157" s="134"/>
      <c r="U157" s="134"/>
      <c r="V157" s="134"/>
      <c r="W157" s="134"/>
      <c r="X157" s="134"/>
      <c r="Y157" s="134"/>
      <c r="Z157" s="134"/>
      <c r="AA157" s="135"/>
      <c r="AB157" s="135"/>
      <c r="AC157" s="135"/>
      <c r="AD157" s="135"/>
      <c r="AE157" s="135"/>
      <c r="AF157" s="135"/>
      <c r="AG157" s="135"/>
      <c r="AH157" s="135"/>
      <c r="AI157" s="135"/>
      <c r="AJ157" s="135"/>
      <c r="AK157" s="135"/>
      <c r="AL157" s="135"/>
      <c r="AM157" s="135"/>
      <c r="AN157" s="135"/>
      <c r="AO157" s="135"/>
      <c r="AP157" s="135"/>
      <c r="AQ157" s="135"/>
      <c r="AR157" s="135"/>
      <c r="AS157" s="135"/>
      <c r="AT157" s="135"/>
    </row>
    <row r="158" ht="15.75" customHeight="1">
      <c r="A158" s="409"/>
      <c r="B158" s="274"/>
      <c r="C158" s="274"/>
      <c r="D158" s="343"/>
      <c r="E158" s="274"/>
      <c r="F158" s="157"/>
      <c r="G158" s="228"/>
      <c r="H158" s="343"/>
      <c r="I158" s="157"/>
      <c r="J158" s="233"/>
      <c r="K158" s="356"/>
      <c r="L158" s="70"/>
      <c r="M158" s="134"/>
      <c r="N158" s="134"/>
      <c r="O158" s="134"/>
      <c r="P158" s="134"/>
      <c r="Q158" s="134"/>
      <c r="R158" s="134"/>
      <c r="S158" s="134"/>
      <c r="T158" s="134"/>
      <c r="U158" s="134"/>
      <c r="V158" s="134"/>
      <c r="W158" s="134"/>
      <c r="X158" s="134"/>
      <c r="Y158" s="134"/>
      <c r="Z158" s="134"/>
      <c r="AA158" s="135"/>
      <c r="AB158" s="135"/>
      <c r="AC158" s="135"/>
      <c r="AD158" s="135"/>
      <c r="AE158" s="135"/>
      <c r="AF158" s="135"/>
      <c r="AG158" s="135"/>
      <c r="AH158" s="135"/>
      <c r="AI158" s="135"/>
      <c r="AJ158" s="135"/>
      <c r="AK158" s="135"/>
      <c r="AL158" s="135"/>
      <c r="AM158" s="135"/>
      <c r="AN158" s="135"/>
      <c r="AO158" s="135"/>
      <c r="AP158" s="135"/>
      <c r="AQ158" s="135"/>
      <c r="AR158" s="135"/>
      <c r="AS158" s="135"/>
      <c r="AT158" s="135"/>
    </row>
    <row r="159" ht="15.75" customHeight="1">
      <c r="A159" s="409"/>
      <c r="B159" s="274"/>
      <c r="C159" s="274"/>
      <c r="D159" s="343"/>
      <c r="E159" s="274"/>
      <c r="F159" s="157"/>
      <c r="G159" s="228"/>
      <c r="H159" s="343"/>
      <c r="I159" s="157"/>
      <c r="J159" s="233"/>
      <c r="K159" s="356"/>
      <c r="L159" s="70"/>
      <c r="M159" s="134"/>
      <c r="N159" s="134"/>
      <c r="O159" s="134"/>
      <c r="P159" s="134"/>
      <c r="Q159" s="134"/>
      <c r="R159" s="134"/>
      <c r="S159" s="134"/>
      <c r="T159" s="134"/>
      <c r="U159" s="134"/>
      <c r="V159" s="134"/>
      <c r="W159" s="134"/>
      <c r="X159" s="134"/>
      <c r="Y159" s="134"/>
      <c r="Z159" s="134"/>
      <c r="AA159" s="135"/>
      <c r="AB159" s="135"/>
      <c r="AC159" s="135"/>
      <c r="AD159" s="135"/>
      <c r="AE159" s="135"/>
      <c r="AF159" s="135"/>
      <c r="AG159" s="135"/>
      <c r="AH159" s="135"/>
      <c r="AI159" s="135"/>
      <c r="AJ159" s="135"/>
      <c r="AK159" s="135"/>
      <c r="AL159" s="135"/>
      <c r="AM159" s="135"/>
      <c r="AN159" s="135"/>
      <c r="AO159" s="135"/>
      <c r="AP159" s="135"/>
      <c r="AQ159" s="135"/>
      <c r="AR159" s="135"/>
      <c r="AS159" s="135"/>
      <c r="AT159" s="135"/>
    </row>
    <row r="160" ht="15.75" customHeight="1">
      <c r="A160" s="409"/>
      <c r="B160" s="274"/>
      <c r="C160" s="274"/>
      <c r="D160" s="343"/>
      <c r="E160" s="274"/>
      <c r="F160" s="157"/>
      <c r="G160" s="228"/>
      <c r="H160" s="343"/>
      <c r="I160" s="157"/>
      <c r="J160" s="233"/>
      <c r="K160" s="356"/>
      <c r="L160" s="70"/>
      <c r="M160" s="134"/>
      <c r="N160" s="134"/>
      <c r="O160" s="134"/>
      <c r="P160" s="134"/>
      <c r="Q160" s="134"/>
      <c r="R160" s="134"/>
      <c r="S160" s="134"/>
      <c r="T160" s="134"/>
      <c r="U160" s="134"/>
      <c r="V160" s="134"/>
      <c r="W160" s="134"/>
      <c r="X160" s="134"/>
      <c r="Y160" s="134"/>
      <c r="Z160" s="134"/>
      <c r="AA160" s="135"/>
      <c r="AB160" s="135"/>
      <c r="AC160" s="135"/>
      <c r="AD160" s="135"/>
      <c r="AE160" s="135"/>
      <c r="AF160" s="135"/>
      <c r="AG160" s="135"/>
      <c r="AH160" s="135"/>
      <c r="AI160" s="135"/>
      <c r="AJ160" s="135"/>
      <c r="AK160" s="135"/>
      <c r="AL160" s="135"/>
      <c r="AM160" s="135"/>
      <c r="AN160" s="135"/>
      <c r="AO160" s="135"/>
      <c r="AP160" s="135"/>
      <c r="AQ160" s="135"/>
      <c r="AR160" s="135"/>
      <c r="AS160" s="135"/>
      <c r="AT160" s="135"/>
    </row>
    <row r="161" ht="15.75" customHeight="1">
      <c r="A161" s="409"/>
      <c r="B161" s="274"/>
      <c r="C161" s="274"/>
      <c r="D161" s="343"/>
      <c r="E161" s="274"/>
      <c r="F161" s="157"/>
      <c r="G161" s="228"/>
      <c r="H161" s="343"/>
      <c r="I161" s="157"/>
      <c r="J161" s="233"/>
      <c r="K161" s="356"/>
      <c r="L161" s="70"/>
      <c r="M161" s="134"/>
      <c r="N161" s="134"/>
      <c r="O161" s="134"/>
      <c r="P161" s="134"/>
      <c r="Q161" s="134"/>
      <c r="R161" s="134"/>
      <c r="S161" s="134"/>
      <c r="T161" s="134"/>
      <c r="U161" s="134"/>
      <c r="V161" s="134"/>
      <c r="W161" s="134"/>
      <c r="X161" s="134"/>
      <c r="Y161" s="134"/>
      <c r="Z161" s="134"/>
      <c r="AA161" s="135"/>
      <c r="AB161" s="135"/>
      <c r="AC161" s="135"/>
      <c r="AD161" s="135"/>
      <c r="AE161" s="135"/>
      <c r="AF161" s="135"/>
      <c r="AG161" s="135"/>
      <c r="AH161" s="135"/>
      <c r="AI161" s="135"/>
      <c r="AJ161" s="135"/>
      <c r="AK161" s="135"/>
      <c r="AL161" s="135"/>
      <c r="AM161" s="135"/>
      <c r="AN161" s="135"/>
      <c r="AO161" s="135"/>
      <c r="AP161" s="135"/>
      <c r="AQ161" s="135"/>
      <c r="AR161" s="135"/>
      <c r="AS161" s="135"/>
      <c r="AT161" s="135"/>
    </row>
    <row r="162" ht="15.75" customHeight="1">
      <c r="A162" s="409"/>
      <c r="B162" s="274"/>
      <c r="C162" s="274"/>
      <c r="D162" s="343"/>
      <c r="E162" s="274"/>
      <c r="F162" s="157"/>
      <c r="G162" s="157"/>
      <c r="H162" s="343"/>
      <c r="I162" s="157"/>
      <c r="J162" s="233"/>
      <c r="K162" s="356"/>
      <c r="L162" s="70"/>
      <c r="M162" s="134"/>
      <c r="N162" s="134"/>
      <c r="O162" s="134"/>
      <c r="P162" s="134"/>
      <c r="Q162" s="134"/>
      <c r="R162" s="134"/>
      <c r="S162" s="134"/>
      <c r="T162" s="134"/>
      <c r="U162" s="134"/>
      <c r="V162" s="134"/>
      <c r="W162" s="134"/>
      <c r="X162" s="134"/>
      <c r="Y162" s="134"/>
      <c r="Z162" s="134"/>
      <c r="AA162" s="135"/>
      <c r="AB162" s="135"/>
      <c r="AC162" s="135"/>
      <c r="AD162" s="135"/>
      <c r="AE162" s="135"/>
      <c r="AF162" s="135"/>
      <c r="AG162" s="135"/>
      <c r="AH162" s="135"/>
      <c r="AI162" s="135"/>
      <c r="AJ162" s="135"/>
      <c r="AK162" s="135"/>
      <c r="AL162" s="135"/>
      <c r="AM162" s="135"/>
      <c r="AN162" s="135"/>
      <c r="AO162" s="135"/>
      <c r="AP162" s="135"/>
      <c r="AQ162" s="135"/>
      <c r="AR162" s="135"/>
      <c r="AS162" s="135"/>
      <c r="AT162" s="135"/>
    </row>
    <row r="163" ht="15.75" customHeight="1">
      <c r="A163" s="409"/>
      <c r="B163" s="274"/>
      <c r="C163" s="274"/>
      <c r="D163" s="343"/>
      <c r="E163" s="274"/>
      <c r="F163" s="157"/>
      <c r="G163" s="157"/>
      <c r="H163" s="343"/>
      <c r="I163" s="157"/>
      <c r="J163" s="233"/>
      <c r="K163" s="356"/>
      <c r="L163" s="70"/>
      <c r="M163" s="134"/>
      <c r="N163" s="134"/>
      <c r="O163" s="134"/>
      <c r="P163" s="134"/>
      <c r="Q163" s="134"/>
      <c r="R163" s="134"/>
      <c r="S163" s="134"/>
      <c r="T163" s="134"/>
      <c r="U163" s="134"/>
      <c r="V163" s="134"/>
      <c r="W163" s="134"/>
      <c r="X163" s="134"/>
      <c r="Y163" s="134"/>
      <c r="Z163" s="134"/>
      <c r="AA163" s="135"/>
      <c r="AB163" s="135"/>
      <c r="AC163" s="135"/>
      <c r="AD163" s="135"/>
      <c r="AE163" s="135"/>
      <c r="AF163" s="135"/>
      <c r="AG163" s="135"/>
      <c r="AH163" s="135"/>
      <c r="AI163" s="135"/>
      <c r="AJ163" s="135"/>
      <c r="AK163" s="135"/>
      <c r="AL163" s="135"/>
      <c r="AM163" s="135"/>
      <c r="AN163" s="135"/>
      <c r="AO163" s="135"/>
      <c r="AP163" s="135"/>
      <c r="AQ163" s="135"/>
      <c r="AR163" s="135"/>
      <c r="AS163" s="135"/>
      <c r="AT163" s="135"/>
    </row>
    <row r="164" ht="15.75" customHeight="1">
      <c r="A164" s="409"/>
      <c r="B164" s="274"/>
      <c r="C164" s="275"/>
      <c r="D164" s="343"/>
      <c r="E164" s="274"/>
      <c r="F164" s="157"/>
      <c r="G164" s="157"/>
      <c r="H164" s="343"/>
      <c r="I164" s="157"/>
      <c r="J164" s="233"/>
      <c r="K164" s="356"/>
      <c r="L164" s="70"/>
      <c r="M164" s="134"/>
      <c r="N164" s="134"/>
      <c r="O164" s="134"/>
      <c r="P164" s="134"/>
      <c r="Q164" s="134"/>
      <c r="R164" s="134"/>
      <c r="S164" s="134"/>
      <c r="T164" s="134"/>
      <c r="U164" s="134"/>
      <c r="V164" s="134"/>
      <c r="W164" s="134"/>
      <c r="X164" s="134"/>
      <c r="Y164" s="134"/>
      <c r="Z164" s="134"/>
      <c r="AA164" s="135"/>
      <c r="AB164" s="135"/>
      <c r="AC164" s="135"/>
      <c r="AD164" s="135"/>
      <c r="AE164" s="135"/>
      <c r="AF164" s="135"/>
      <c r="AG164" s="135"/>
      <c r="AH164" s="135"/>
      <c r="AI164" s="135"/>
      <c r="AJ164" s="135"/>
      <c r="AK164" s="135"/>
      <c r="AL164" s="135"/>
      <c r="AM164" s="135"/>
      <c r="AN164" s="135"/>
      <c r="AO164" s="135"/>
      <c r="AP164" s="135"/>
      <c r="AQ164" s="135"/>
      <c r="AR164" s="135"/>
      <c r="AS164" s="135"/>
      <c r="AT164" s="135"/>
    </row>
    <row r="165" ht="15.75" customHeight="1">
      <c r="A165" s="409"/>
      <c r="B165" s="274"/>
      <c r="C165" s="275"/>
      <c r="D165" s="343"/>
      <c r="E165" s="274"/>
      <c r="F165" s="157"/>
      <c r="G165" s="157"/>
      <c r="H165" s="343"/>
      <c r="I165" s="157"/>
      <c r="J165" s="233"/>
      <c r="K165" s="356"/>
      <c r="L165" s="70"/>
      <c r="M165" s="134"/>
      <c r="N165" s="134"/>
      <c r="O165" s="134"/>
      <c r="P165" s="134"/>
      <c r="Q165" s="134"/>
      <c r="R165" s="134"/>
      <c r="S165" s="134"/>
      <c r="T165" s="134"/>
      <c r="U165" s="134"/>
      <c r="V165" s="134"/>
      <c r="W165" s="134"/>
      <c r="X165" s="134"/>
      <c r="Y165" s="134"/>
      <c r="Z165" s="134"/>
      <c r="AA165" s="135"/>
      <c r="AB165" s="135"/>
      <c r="AC165" s="135"/>
      <c r="AD165" s="135"/>
      <c r="AE165" s="135"/>
      <c r="AF165" s="135"/>
      <c r="AG165" s="135"/>
      <c r="AH165" s="135"/>
      <c r="AI165" s="135"/>
      <c r="AJ165" s="135"/>
      <c r="AK165" s="135"/>
      <c r="AL165" s="135"/>
      <c r="AM165" s="135"/>
      <c r="AN165" s="135"/>
      <c r="AO165" s="135"/>
      <c r="AP165" s="135"/>
      <c r="AQ165" s="135"/>
      <c r="AR165" s="135"/>
      <c r="AS165" s="135"/>
      <c r="AT165" s="135"/>
    </row>
    <row r="166" ht="15.75" customHeight="1">
      <c r="A166" s="409"/>
      <c r="B166" s="274"/>
      <c r="C166" s="274"/>
      <c r="D166" s="343"/>
      <c r="E166" s="274"/>
      <c r="F166" s="157"/>
      <c r="G166" s="228"/>
      <c r="H166" s="343"/>
      <c r="I166" s="157"/>
      <c r="J166" s="233"/>
      <c r="K166" s="356"/>
      <c r="L166" s="70"/>
      <c r="M166" s="134"/>
      <c r="N166" s="134"/>
      <c r="O166" s="134"/>
      <c r="P166" s="134"/>
      <c r="Q166" s="134"/>
      <c r="R166" s="134"/>
      <c r="S166" s="134"/>
      <c r="T166" s="134"/>
      <c r="U166" s="134"/>
      <c r="V166" s="134"/>
      <c r="W166" s="134"/>
      <c r="X166" s="134"/>
      <c r="Y166" s="134"/>
      <c r="Z166" s="134"/>
      <c r="AA166" s="135"/>
      <c r="AB166" s="135"/>
      <c r="AC166" s="135"/>
      <c r="AD166" s="135"/>
      <c r="AE166" s="135"/>
      <c r="AF166" s="135"/>
      <c r="AG166" s="135"/>
      <c r="AH166" s="135"/>
      <c r="AI166" s="135"/>
      <c r="AJ166" s="135"/>
      <c r="AK166" s="135"/>
      <c r="AL166" s="135"/>
      <c r="AM166" s="135"/>
      <c r="AN166" s="135"/>
      <c r="AO166" s="135"/>
      <c r="AP166" s="135"/>
      <c r="AQ166" s="135"/>
      <c r="AR166" s="135"/>
      <c r="AS166" s="135"/>
      <c r="AT166" s="135"/>
    </row>
    <row r="167" ht="15.75" customHeight="1">
      <c r="A167" s="409"/>
      <c r="B167" s="274"/>
      <c r="C167" s="274"/>
      <c r="D167" s="343"/>
      <c r="E167" s="274"/>
      <c r="F167" s="157"/>
      <c r="G167" s="157"/>
      <c r="H167" s="343"/>
      <c r="I167" s="157"/>
      <c r="J167" s="233"/>
      <c r="K167" s="356"/>
      <c r="L167" s="70"/>
      <c r="M167" s="134"/>
      <c r="N167" s="134"/>
      <c r="O167" s="134"/>
      <c r="P167" s="134"/>
      <c r="Q167" s="134"/>
      <c r="R167" s="134"/>
      <c r="S167" s="134"/>
      <c r="T167" s="134"/>
      <c r="U167" s="134"/>
      <c r="V167" s="134"/>
      <c r="W167" s="134"/>
      <c r="X167" s="134"/>
      <c r="Y167" s="134"/>
      <c r="Z167" s="134"/>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row>
    <row r="168" ht="15.75" customHeight="1">
      <c r="A168" s="409"/>
      <c r="B168" s="274"/>
      <c r="C168" s="274"/>
      <c r="D168" s="343"/>
      <c r="E168" s="274"/>
      <c r="F168" s="157"/>
      <c r="G168" s="157"/>
      <c r="H168" s="343"/>
      <c r="I168" s="157"/>
      <c r="J168" s="233"/>
      <c r="K168" s="410"/>
      <c r="L168" s="70"/>
      <c r="M168" s="134"/>
      <c r="N168" s="134"/>
      <c r="O168" s="134"/>
      <c r="P168" s="134"/>
      <c r="Q168" s="134"/>
      <c r="R168" s="134"/>
      <c r="S168" s="134"/>
      <c r="T168" s="134"/>
      <c r="U168" s="134"/>
      <c r="V168" s="134"/>
      <c r="W168" s="134"/>
      <c r="X168" s="134"/>
      <c r="Y168" s="134"/>
      <c r="Z168" s="134"/>
      <c r="AA168" s="135"/>
      <c r="AB168" s="135"/>
      <c r="AC168" s="135"/>
      <c r="AD168" s="135"/>
      <c r="AE168" s="135"/>
      <c r="AF168" s="135"/>
      <c r="AG168" s="135"/>
      <c r="AH168" s="135"/>
      <c r="AI168" s="135"/>
      <c r="AJ168" s="135"/>
      <c r="AK168" s="135"/>
      <c r="AL168" s="135"/>
      <c r="AM168" s="135"/>
      <c r="AN168" s="135"/>
      <c r="AO168" s="135"/>
      <c r="AP168" s="135"/>
      <c r="AQ168" s="135"/>
      <c r="AR168" s="135"/>
      <c r="AS168" s="135"/>
      <c r="AT168" s="135"/>
    </row>
    <row r="169" ht="15.75" customHeight="1">
      <c r="A169" s="409"/>
      <c r="B169" s="274"/>
      <c r="C169" s="275"/>
      <c r="D169" s="343"/>
      <c r="E169" s="274"/>
      <c r="F169" s="157"/>
      <c r="G169" s="157"/>
      <c r="H169" s="343"/>
      <c r="I169" s="157"/>
      <c r="J169" s="233"/>
      <c r="K169" s="356"/>
      <c r="L169" s="70"/>
      <c r="M169" s="134"/>
      <c r="N169" s="134"/>
      <c r="O169" s="134"/>
      <c r="P169" s="134"/>
      <c r="Q169" s="134"/>
      <c r="R169" s="134"/>
      <c r="S169" s="134"/>
      <c r="T169" s="134"/>
      <c r="U169" s="134"/>
      <c r="V169" s="134"/>
      <c r="W169" s="134"/>
      <c r="X169" s="134"/>
      <c r="Y169" s="134"/>
      <c r="Z169" s="134"/>
      <c r="AA169" s="135"/>
      <c r="AB169" s="135"/>
      <c r="AC169" s="135"/>
      <c r="AD169" s="135"/>
      <c r="AE169" s="135"/>
      <c r="AF169" s="135"/>
      <c r="AG169" s="135"/>
      <c r="AH169" s="135"/>
      <c r="AI169" s="135"/>
      <c r="AJ169" s="135"/>
      <c r="AK169" s="135"/>
      <c r="AL169" s="135"/>
      <c r="AM169" s="135"/>
      <c r="AN169" s="135"/>
      <c r="AO169" s="135"/>
      <c r="AP169" s="135"/>
      <c r="AQ169" s="135"/>
      <c r="AR169" s="135"/>
      <c r="AS169" s="135"/>
      <c r="AT169" s="135"/>
    </row>
    <row r="170" ht="15.75" customHeight="1">
      <c r="A170" s="409"/>
      <c r="B170" s="274"/>
      <c r="C170" s="274"/>
      <c r="D170" s="343"/>
      <c r="E170" s="274"/>
      <c r="F170" s="157"/>
      <c r="G170" s="157"/>
      <c r="H170" s="343"/>
      <c r="I170" s="157"/>
      <c r="J170" s="233"/>
      <c r="K170" s="356"/>
      <c r="L170" s="70"/>
      <c r="M170" s="134"/>
      <c r="N170" s="134"/>
      <c r="O170" s="134"/>
      <c r="P170" s="134"/>
      <c r="Q170" s="134"/>
      <c r="R170" s="134"/>
      <c r="S170" s="134"/>
      <c r="T170" s="134"/>
      <c r="U170" s="134"/>
      <c r="V170" s="134"/>
      <c r="W170" s="134"/>
      <c r="X170" s="134"/>
      <c r="Y170" s="134"/>
      <c r="Z170" s="134"/>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row>
    <row r="171" ht="15.75" customHeight="1">
      <c r="A171" s="409"/>
      <c r="B171" s="274"/>
      <c r="C171" s="274"/>
      <c r="D171" s="343"/>
      <c r="E171" s="274"/>
      <c r="F171" s="157"/>
      <c r="G171" s="157"/>
      <c r="H171" s="343"/>
      <c r="I171" s="157"/>
      <c r="J171" s="233"/>
      <c r="K171" s="356"/>
      <c r="L171" s="70"/>
      <c r="M171" s="134"/>
      <c r="N171" s="134"/>
      <c r="O171" s="134"/>
      <c r="P171" s="134"/>
      <c r="Q171" s="134"/>
      <c r="R171" s="134"/>
      <c r="S171" s="134"/>
      <c r="T171" s="134"/>
      <c r="U171" s="134"/>
      <c r="V171" s="134"/>
      <c r="W171" s="134"/>
      <c r="X171" s="134"/>
      <c r="Y171" s="134"/>
      <c r="Z171" s="134"/>
      <c r="AA171" s="135"/>
      <c r="AB171" s="135"/>
      <c r="AC171" s="135"/>
      <c r="AD171" s="135"/>
      <c r="AE171" s="135"/>
      <c r="AF171" s="135"/>
      <c r="AG171" s="135"/>
      <c r="AH171" s="135"/>
      <c r="AI171" s="135"/>
      <c r="AJ171" s="135"/>
      <c r="AK171" s="135"/>
      <c r="AL171" s="135"/>
      <c r="AM171" s="135"/>
      <c r="AN171" s="135"/>
      <c r="AO171" s="135"/>
      <c r="AP171" s="135"/>
      <c r="AQ171" s="135"/>
      <c r="AR171" s="135"/>
      <c r="AS171" s="135"/>
      <c r="AT171" s="135"/>
    </row>
    <row r="172" ht="15.75" customHeight="1">
      <c r="A172" s="409"/>
      <c r="B172" s="274"/>
      <c r="C172" s="274"/>
      <c r="D172" s="343"/>
      <c r="E172" s="274"/>
      <c r="F172" s="157"/>
      <c r="G172" s="157"/>
      <c r="H172" s="343"/>
      <c r="I172" s="157"/>
      <c r="J172" s="233"/>
      <c r="K172" s="356"/>
      <c r="L172" s="70"/>
      <c r="M172" s="134"/>
      <c r="N172" s="134"/>
      <c r="O172" s="134"/>
      <c r="P172" s="134"/>
      <c r="Q172" s="134"/>
      <c r="R172" s="134"/>
      <c r="S172" s="134"/>
      <c r="T172" s="134"/>
      <c r="U172" s="134"/>
      <c r="V172" s="134"/>
      <c r="W172" s="134"/>
      <c r="X172" s="134"/>
      <c r="Y172" s="134"/>
      <c r="Z172" s="134"/>
      <c r="AA172" s="135"/>
      <c r="AB172" s="135"/>
      <c r="AC172" s="135"/>
      <c r="AD172" s="135"/>
      <c r="AE172" s="135"/>
      <c r="AF172" s="135"/>
      <c r="AG172" s="135"/>
      <c r="AH172" s="135"/>
      <c r="AI172" s="135"/>
      <c r="AJ172" s="135"/>
      <c r="AK172" s="135"/>
      <c r="AL172" s="135"/>
      <c r="AM172" s="135"/>
      <c r="AN172" s="135"/>
      <c r="AO172" s="135"/>
      <c r="AP172" s="135"/>
      <c r="AQ172" s="135"/>
      <c r="AR172" s="135"/>
      <c r="AS172" s="135"/>
      <c r="AT172" s="135"/>
    </row>
    <row r="173" ht="15.75" customHeight="1">
      <c r="A173" s="409"/>
      <c r="B173" s="274"/>
      <c r="C173" s="274"/>
      <c r="D173" s="343"/>
      <c r="E173" s="274"/>
      <c r="F173" s="157"/>
      <c r="G173" s="157"/>
      <c r="H173" s="343"/>
      <c r="I173" s="157"/>
      <c r="J173" s="233"/>
      <c r="K173" s="356"/>
      <c r="L173" s="70"/>
      <c r="M173" s="134"/>
      <c r="N173" s="134"/>
      <c r="O173" s="134"/>
      <c r="P173" s="134"/>
      <c r="Q173" s="134"/>
      <c r="R173" s="134"/>
      <c r="S173" s="134"/>
      <c r="T173" s="134"/>
      <c r="U173" s="134"/>
      <c r="V173" s="134"/>
      <c r="W173" s="134"/>
      <c r="X173" s="134"/>
      <c r="Y173" s="134"/>
      <c r="Z173" s="134"/>
      <c r="AA173" s="135"/>
      <c r="AB173" s="135"/>
      <c r="AC173" s="135"/>
      <c r="AD173" s="135"/>
      <c r="AE173" s="135"/>
      <c r="AF173" s="135"/>
      <c r="AG173" s="135"/>
      <c r="AH173" s="135"/>
      <c r="AI173" s="135"/>
      <c r="AJ173" s="135"/>
      <c r="AK173" s="135"/>
      <c r="AL173" s="135"/>
      <c r="AM173" s="135"/>
      <c r="AN173" s="135"/>
      <c r="AO173" s="135"/>
      <c r="AP173" s="135"/>
      <c r="AQ173" s="135"/>
      <c r="AR173" s="135"/>
      <c r="AS173" s="135"/>
      <c r="AT173" s="135"/>
    </row>
    <row r="174" ht="15.75" customHeight="1">
      <c r="A174" s="409"/>
      <c r="B174" s="274"/>
      <c r="C174" s="274"/>
      <c r="D174" s="343"/>
      <c r="E174" s="274"/>
      <c r="F174" s="157"/>
      <c r="G174" s="157"/>
      <c r="H174" s="343"/>
      <c r="I174" s="157"/>
      <c r="J174" s="233"/>
      <c r="K174" s="356"/>
      <c r="L174" s="70"/>
      <c r="M174" s="134"/>
      <c r="N174" s="134"/>
      <c r="O174" s="134"/>
      <c r="P174" s="134"/>
      <c r="Q174" s="134"/>
      <c r="R174" s="134"/>
      <c r="S174" s="134"/>
      <c r="T174" s="134"/>
      <c r="U174" s="134"/>
      <c r="V174" s="134"/>
      <c r="W174" s="134"/>
      <c r="X174" s="134"/>
      <c r="Y174" s="134"/>
      <c r="Z174" s="134"/>
      <c r="AA174" s="135"/>
      <c r="AB174" s="135"/>
      <c r="AC174" s="135"/>
      <c r="AD174" s="135"/>
      <c r="AE174" s="135"/>
      <c r="AF174" s="135"/>
      <c r="AG174" s="135"/>
      <c r="AH174" s="135"/>
      <c r="AI174" s="135"/>
      <c r="AJ174" s="135"/>
      <c r="AK174" s="135"/>
      <c r="AL174" s="135"/>
      <c r="AM174" s="135"/>
      <c r="AN174" s="135"/>
      <c r="AO174" s="135"/>
      <c r="AP174" s="135"/>
      <c r="AQ174" s="135"/>
      <c r="AR174" s="135"/>
      <c r="AS174" s="135"/>
      <c r="AT174" s="135"/>
    </row>
    <row r="175" ht="15.75" customHeight="1">
      <c r="A175" s="415"/>
      <c r="B175" s="275"/>
      <c r="C175" s="275"/>
      <c r="D175" s="343"/>
      <c r="E175" s="275"/>
      <c r="F175" s="157"/>
      <c r="G175" s="157"/>
      <c r="H175" s="343"/>
      <c r="I175" s="157"/>
      <c r="J175" s="233"/>
      <c r="K175" s="356"/>
      <c r="L175" s="70"/>
      <c r="M175" s="134"/>
      <c r="N175" s="134"/>
      <c r="O175" s="134"/>
      <c r="P175" s="134"/>
      <c r="Q175" s="134"/>
      <c r="R175" s="134"/>
      <c r="S175" s="134"/>
      <c r="T175" s="134"/>
      <c r="U175" s="134"/>
      <c r="V175" s="134"/>
      <c r="W175" s="134"/>
      <c r="X175" s="134"/>
      <c r="Y175" s="134"/>
      <c r="Z175" s="134"/>
      <c r="AA175" s="135"/>
      <c r="AB175" s="135"/>
      <c r="AC175" s="135"/>
      <c r="AD175" s="135"/>
      <c r="AE175" s="135"/>
      <c r="AF175" s="135"/>
      <c r="AG175" s="135"/>
      <c r="AH175" s="135"/>
      <c r="AI175" s="135"/>
      <c r="AJ175" s="135"/>
      <c r="AK175" s="135"/>
      <c r="AL175" s="135"/>
      <c r="AM175" s="135"/>
      <c r="AN175" s="135"/>
      <c r="AO175" s="135"/>
      <c r="AP175" s="135"/>
      <c r="AQ175" s="135"/>
      <c r="AR175" s="135"/>
      <c r="AS175" s="135"/>
      <c r="AT175" s="135"/>
    </row>
    <row r="176" ht="15.75" customHeight="1">
      <c r="A176" s="347"/>
      <c r="B176" s="411"/>
      <c r="C176" s="6"/>
      <c r="D176" s="412"/>
      <c r="E176" s="168"/>
      <c r="F176" s="171"/>
      <c r="G176" s="171"/>
      <c r="H176" s="171"/>
      <c r="I176" s="286"/>
      <c r="J176" s="413"/>
      <c r="K176" s="350"/>
      <c r="L176" s="350"/>
      <c r="M176" s="134"/>
      <c r="N176" s="134"/>
      <c r="O176" s="134"/>
      <c r="P176" s="134"/>
      <c r="Q176" s="134"/>
      <c r="R176" s="134"/>
      <c r="S176" s="134"/>
      <c r="T176" s="134"/>
      <c r="U176" s="134"/>
      <c r="V176" s="134"/>
      <c r="W176" s="134"/>
      <c r="X176" s="134"/>
      <c r="Y176" s="134"/>
      <c r="Z176" s="134"/>
      <c r="AA176" s="135"/>
      <c r="AB176" s="135"/>
      <c r="AC176" s="135"/>
      <c r="AD176" s="135"/>
      <c r="AE176" s="135"/>
      <c r="AF176" s="135"/>
      <c r="AG176" s="135"/>
      <c r="AH176" s="135"/>
      <c r="AI176" s="135"/>
      <c r="AJ176" s="135"/>
      <c r="AK176" s="135"/>
      <c r="AL176" s="135"/>
      <c r="AM176" s="135"/>
      <c r="AN176" s="135"/>
      <c r="AO176" s="135"/>
      <c r="AP176" s="135"/>
      <c r="AQ176" s="135"/>
      <c r="AR176" s="135"/>
      <c r="AS176" s="135"/>
      <c r="AT176" s="135"/>
    </row>
    <row r="177" ht="15.75" customHeight="1">
      <c r="A177" s="278"/>
      <c r="B177" s="274"/>
      <c r="C177" s="274"/>
      <c r="D177" s="157"/>
      <c r="E177" s="274"/>
      <c r="F177" s="157"/>
      <c r="G177" s="228"/>
      <c r="H177" s="228"/>
      <c r="I177" s="157"/>
      <c r="J177" s="233"/>
      <c r="K177" s="416"/>
      <c r="L177" s="70"/>
      <c r="M177" s="134"/>
      <c r="N177" s="134"/>
      <c r="O177" s="134"/>
      <c r="P177" s="134"/>
      <c r="Q177" s="134"/>
      <c r="R177" s="134"/>
      <c r="S177" s="134"/>
      <c r="T177" s="134"/>
      <c r="U177" s="134"/>
      <c r="V177" s="134"/>
      <c r="W177" s="134"/>
      <c r="X177" s="134"/>
      <c r="Y177" s="134"/>
      <c r="Z177" s="134"/>
      <c r="AA177" s="135"/>
      <c r="AB177" s="135"/>
      <c r="AC177" s="135"/>
      <c r="AD177" s="135"/>
      <c r="AE177" s="135"/>
      <c r="AF177" s="135"/>
      <c r="AG177" s="135"/>
      <c r="AH177" s="135"/>
      <c r="AI177" s="135"/>
      <c r="AJ177" s="135"/>
      <c r="AK177" s="135"/>
      <c r="AL177" s="135"/>
      <c r="AM177" s="135"/>
      <c r="AN177" s="135"/>
      <c r="AO177" s="135"/>
      <c r="AP177" s="135"/>
      <c r="AQ177" s="135"/>
      <c r="AR177" s="135"/>
      <c r="AS177" s="135"/>
      <c r="AT177" s="135"/>
    </row>
    <row r="178" ht="15.75" customHeight="1">
      <c r="A178" s="278"/>
      <c r="B178" s="274"/>
      <c r="C178" s="274"/>
      <c r="D178" s="157"/>
      <c r="E178" s="274"/>
      <c r="F178" s="157"/>
      <c r="G178" s="228"/>
      <c r="H178" s="228"/>
      <c r="I178" s="157"/>
      <c r="J178" s="233"/>
      <c r="K178" s="416"/>
      <c r="L178" s="70"/>
      <c r="M178" s="134"/>
      <c r="N178" s="134"/>
      <c r="O178" s="134"/>
      <c r="P178" s="134"/>
      <c r="Q178" s="134"/>
      <c r="R178" s="134"/>
      <c r="S178" s="134"/>
      <c r="T178" s="134"/>
      <c r="U178" s="134"/>
      <c r="V178" s="134"/>
      <c r="W178" s="134"/>
      <c r="X178" s="134"/>
      <c r="Y178" s="134"/>
      <c r="Z178" s="134"/>
      <c r="AA178" s="135"/>
      <c r="AB178" s="135"/>
      <c r="AC178" s="135"/>
      <c r="AD178" s="135"/>
      <c r="AE178" s="135"/>
      <c r="AF178" s="135"/>
      <c r="AG178" s="135"/>
      <c r="AH178" s="135"/>
      <c r="AI178" s="135"/>
      <c r="AJ178" s="135"/>
      <c r="AK178" s="135"/>
      <c r="AL178" s="135"/>
      <c r="AM178" s="135"/>
      <c r="AN178" s="135"/>
      <c r="AO178" s="135"/>
      <c r="AP178" s="135"/>
      <c r="AQ178" s="135"/>
      <c r="AR178" s="135"/>
      <c r="AS178" s="135"/>
      <c r="AT178" s="135"/>
    </row>
    <row r="179" ht="15.75" customHeight="1">
      <c r="A179" s="278"/>
      <c r="B179" s="274"/>
      <c r="C179" s="274"/>
      <c r="D179" s="157"/>
      <c r="E179" s="274"/>
      <c r="F179" s="157"/>
      <c r="G179" s="228"/>
      <c r="H179" s="228"/>
      <c r="I179" s="157"/>
      <c r="J179" s="233"/>
      <c r="K179" s="416"/>
      <c r="L179" s="70"/>
      <c r="M179" s="134"/>
      <c r="N179" s="134"/>
      <c r="O179" s="134"/>
      <c r="P179" s="134"/>
      <c r="Q179" s="134"/>
      <c r="R179" s="134"/>
      <c r="S179" s="134"/>
      <c r="T179" s="134"/>
      <c r="U179" s="134"/>
      <c r="V179" s="134"/>
      <c r="W179" s="134"/>
      <c r="X179" s="134"/>
      <c r="Y179" s="134"/>
      <c r="Z179" s="134"/>
      <c r="AA179" s="135"/>
      <c r="AB179" s="135"/>
      <c r="AC179" s="135"/>
      <c r="AD179" s="135"/>
      <c r="AE179" s="135"/>
      <c r="AF179" s="135"/>
      <c r="AG179" s="135"/>
      <c r="AH179" s="135"/>
      <c r="AI179" s="135"/>
      <c r="AJ179" s="135"/>
      <c r="AK179" s="135"/>
      <c r="AL179" s="135"/>
      <c r="AM179" s="135"/>
      <c r="AN179" s="135"/>
      <c r="AO179" s="135"/>
      <c r="AP179" s="135"/>
      <c r="AQ179" s="135"/>
      <c r="AR179" s="135"/>
      <c r="AS179" s="135"/>
      <c r="AT179" s="135"/>
    </row>
    <row r="180" ht="15.75" customHeight="1">
      <c r="A180" s="278"/>
      <c r="B180" s="274"/>
      <c r="C180" s="274"/>
      <c r="D180" s="157"/>
      <c r="E180" s="274"/>
      <c r="F180" s="157"/>
      <c r="G180" s="228"/>
      <c r="H180" s="228"/>
      <c r="I180" s="157"/>
      <c r="J180" s="233"/>
      <c r="K180" s="416"/>
      <c r="L180" s="70"/>
      <c r="M180" s="134"/>
      <c r="N180" s="134"/>
      <c r="O180" s="134"/>
      <c r="P180" s="134"/>
      <c r="Q180" s="134"/>
      <c r="R180" s="134"/>
      <c r="S180" s="134"/>
      <c r="T180" s="134"/>
      <c r="U180" s="134"/>
      <c r="V180" s="134"/>
      <c r="W180" s="134"/>
      <c r="X180" s="134"/>
      <c r="Y180" s="134"/>
      <c r="Z180" s="134"/>
      <c r="AA180" s="135"/>
      <c r="AB180" s="135"/>
      <c r="AC180" s="135"/>
      <c r="AD180" s="135"/>
      <c r="AE180" s="135"/>
      <c r="AF180" s="135"/>
      <c r="AG180" s="135"/>
      <c r="AH180" s="135"/>
      <c r="AI180" s="135"/>
      <c r="AJ180" s="135"/>
      <c r="AK180" s="135"/>
      <c r="AL180" s="135"/>
      <c r="AM180" s="135"/>
      <c r="AN180" s="135"/>
      <c r="AO180" s="135"/>
      <c r="AP180" s="135"/>
      <c r="AQ180" s="135"/>
      <c r="AR180" s="135"/>
      <c r="AS180" s="135"/>
      <c r="AT180" s="135"/>
    </row>
    <row r="181" ht="15.75" customHeight="1">
      <c r="A181" s="278"/>
      <c r="B181" s="274"/>
      <c r="C181" s="274"/>
      <c r="D181" s="157"/>
      <c r="E181" s="274"/>
      <c r="F181" s="157"/>
      <c r="G181" s="157"/>
      <c r="H181" s="157"/>
      <c r="I181" s="157"/>
      <c r="J181" s="233"/>
      <c r="K181" s="416"/>
      <c r="L181" s="70"/>
      <c r="M181" s="134"/>
      <c r="N181" s="134"/>
      <c r="O181" s="134"/>
      <c r="P181" s="134"/>
      <c r="Q181" s="134"/>
      <c r="R181" s="134"/>
      <c r="S181" s="134"/>
      <c r="T181" s="134"/>
      <c r="U181" s="134"/>
      <c r="V181" s="134"/>
      <c r="W181" s="134"/>
      <c r="X181" s="134"/>
      <c r="Y181" s="134"/>
      <c r="Z181" s="134"/>
      <c r="AA181" s="135"/>
      <c r="AB181" s="135"/>
      <c r="AC181" s="135"/>
      <c r="AD181" s="135"/>
      <c r="AE181" s="135"/>
      <c r="AF181" s="135"/>
      <c r="AG181" s="135"/>
      <c r="AH181" s="135"/>
      <c r="AI181" s="135"/>
      <c r="AJ181" s="135"/>
      <c r="AK181" s="135"/>
      <c r="AL181" s="135"/>
      <c r="AM181" s="135"/>
      <c r="AN181" s="135"/>
      <c r="AO181" s="135"/>
      <c r="AP181" s="135"/>
      <c r="AQ181" s="135"/>
      <c r="AR181" s="135"/>
      <c r="AS181" s="135"/>
      <c r="AT181" s="135"/>
    </row>
    <row r="182" ht="15.75" customHeight="1">
      <c r="A182" s="278"/>
      <c r="B182" s="274"/>
      <c r="C182" s="274"/>
      <c r="D182" s="157"/>
      <c r="E182" s="274"/>
      <c r="F182" s="157"/>
      <c r="G182" s="157"/>
      <c r="H182" s="157"/>
      <c r="I182" s="157"/>
      <c r="J182" s="233"/>
      <c r="K182" s="416"/>
      <c r="L182" s="70"/>
      <c r="M182" s="134"/>
      <c r="N182" s="134"/>
      <c r="O182" s="134"/>
      <c r="P182" s="134"/>
      <c r="Q182" s="134"/>
      <c r="R182" s="134"/>
      <c r="S182" s="134"/>
      <c r="T182" s="134"/>
      <c r="U182" s="134"/>
      <c r="V182" s="134"/>
      <c r="W182" s="134"/>
      <c r="X182" s="134"/>
      <c r="Y182" s="134"/>
      <c r="Z182" s="134"/>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row>
    <row r="183" ht="15.75" customHeight="1">
      <c r="A183" s="278"/>
      <c r="B183" s="274"/>
      <c r="C183" s="274"/>
      <c r="D183" s="157"/>
      <c r="E183" s="274"/>
      <c r="F183" s="157"/>
      <c r="G183" s="157"/>
      <c r="H183" s="157"/>
      <c r="I183" s="157"/>
      <c r="J183" s="233"/>
      <c r="K183" s="416"/>
      <c r="L183" s="70"/>
      <c r="M183" s="134"/>
      <c r="N183" s="134"/>
      <c r="O183" s="134"/>
      <c r="P183" s="134"/>
      <c r="Q183" s="134"/>
      <c r="R183" s="134"/>
      <c r="S183" s="134"/>
      <c r="T183" s="134"/>
      <c r="U183" s="134"/>
      <c r="V183" s="134"/>
      <c r="W183" s="134"/>
      <c r="X183" s="134"/>
      <c r="Y183" s="134"/>
      <c r="Z183" s="134"/>
      <c r="AA183" s="135"/>
      <c r="AB183" s="135"/>
      <c r="AC183" s="135"/>
      <c r="AD183" s="135"/>
      <c r="AE183" s="135"/>
      <c r="AF183" s="135"/>
      <c r="AG183" s="135"/>
      <c r="AH183" s="135"/>
      <c r="AI183" s="135"/>
      <c r="AJ183" s="135"/>
      <c r="AK183" s="135"/>
      <c r="AL183" s="135"/>
      <c r="AM183" s="135"/>
      <c r="AN183" s="135"/>
      <c r="AO183" s="135"/>
      <c r="AP183" s="135"/>
      <c r="AQ183" s="135"/>
      <c r="AR183" s="135"/>
      <c r="AS183" s="135"/>
      <c r="AT183" s="135"/>
    </row>
    <row r="184" ht="15.75" customHeight="1">
      <c r="A184" s="278"/>
      <c r="B184" s="274"/>
      <c r="C184" s="274"/>
      <c r="D184" s="157"/>
      <c r="E184" s="274"/>
      <c r="F184" s="157"/>
      <c r="G184" s="157"/>
      <c r="H184" s="157"/>
      <c r="I184" s="157"/>
      <c r="J184" s="233"/>
      <c r="K184" s="416"/>
      <c r="L184" s="70"/>
      <c r="M184" s="134"/>
      <c r="N184" s="134"/>
      <c r="O184" s="134"/>
      <c r="P184" s="134"/>
      <c r="Q184" s="134"/>
      <c r="R184" s="134"/>
      <c r="S184" s="134"/>
      <c r="T184" s="134"/>
      <c r="U184" s="134"/>
      <c r="V184" s="134"/>
      <c r="W184" s="134"/>
      <c r="X184" s="134"/>
      <c r="Y184" s="134"/>
      <c r="Z184" s="134"/>
      <c r="AA184" s="135"/>
      <c r="AB184" s="135"/>
      <c r="AC184" s="135"/>
      <c r="AD184" s="135"/>
      <c r="AE184" s="135"/>
      <c r="AF184" s="135"/>
      <c r="AG184" s="135"/>
      <c r="AH184" s="135"/>
      <c r="AI184" s="135"/>
      <c r="AJ184" s="135"/>
      <c r="AK184" s="135"/>
      <c r="AL184" s="135"/>
      <c r="AM184" s="135"/>
      <c r="AN184" s="135"/>
      <c r="AO184" s="135"/>
      <c r="AP184" s="135"/>
      <c r="AQ184" s="135"/>
      <c r="AR184" s="135"/>
      <c r="AS184" s="135"/>
      <c r="AT184" s="135"/>
    </row>
    <row r="185" ht="15.75" customHeight="1">
      <c r="A185" s="278"/>
      <c r="B185" s="274"/>
      <c r="C185" s="274"/>
      <c r="D185" s="157"/>
      <c r="E185" s="274"/>
      <c r="F185" s="157"/>
      <c r="G185" s="157"/>
      <c r="H185" s="157"/>
      <c r="I185" s="157"/>
      <c r="J185" s="233"/>
      <c r="K185" s="416"/>
      <c r="L185" s="70"/>
      <c r="M185" s="134"/>
      <c r="N185" s="134"/>
      <c r="O185" s="134"/>
      <c r="P185" s="134"/>
      <c r="Q185" s="134"/>
      <c r="R185" s="134"/>
      <c r="S185" s="134"/>
      <c r="T185" s="134"/>
      <c r="U185" s="134"/>
      <c r="V185" s="134"/>
      <c r="W185" s="134"/>
      <c r="X185" s="134"/>
      <c r="Y185" s="134"/>
      <c r="Z185" s="134"/>
      <c r="AA185" s="135"/>
      <c r="AB185" s="135"/>
      <c r="AC185" s="135"/>
      <c r="AD185" s="135"/>
      <c r="AE185" s="135"/>
      <c r="AF185" s="135"/>
      <c r="AG185" s="135"/>
      <c r="AH185" s="135"/>
      <c r="AI185" s="135"/>
      <c r="AJ185" s="135"/>
      <c r="AK185" s="135"/>
      <c r="AL185" s="135"/>
      <c r="AM185" s="135"/>
      <c r="AN185" s="135"/>
      <c r="AO185" s="135"/>
      <c r="AP185" s="135"/>
      <c r="AQ185" s="135"/>
      <c r="AR185" s="135"/>
      <c r="AS185" s="135"/>
      <c r="AT185" s="135"/>
    </row>
    <row r="186" ht="15.75" customHeight="1">
      <c r="A186" s="278"/>
      <c r="B186" s="274"/>
      <c r="C186" s="274"/>
      <c r="D186" s="157"/>
      <c r="E186" s="274"/>
      <c r="F186" s="157"/>
      <c r="G186" s="157"/>
      <c r="H186" s="157"/>
      <c r="I186" s="157"/>
      <c r="J186" s="233"/>
      <c r="K186" s="416"/>
      <c r="L186" s="70"/>
      <c r="M186" s="134"/>
      <c r="N186" s="134"/>
      <c r="O186" s="134"/>
      <c r="P186" s="134"/>
      <c r="Q186" s="134"/>
      <c r="R186" s="134"/>
      <c r="S186" s="134"/>
      <c r="T186" s="134"/>
      <c r="U186" s="134"/>
      <c r="V186" s="134"/>
      <c r="W186" s="134"/>
      <c r="X186" s="134"/>
      <c r="Y186" s="134"/>
      <c r="Z186" s="134"/>
      <c r="AA186" s="135"/>
      <c r="AB186" s="135"/>
      <c r="AC186" s="135"/>
      <c r="AD186" s="135"/>
      <c r="AE186" s="135"/>
      <c r="AF186" s="135"/>
      <c r="AG186" s="135"/>
      <c r="AH186" s="135"/>
      <c r="AI186" s="135"/>
      <c r="AJ186" s="135"/>
      <c r="AK186" s="135"/>
      <c r="AL186" s="135"/>
      <c r="AM186" s="135"/>
      <c r="AN186" s="135"/>
      <c r="AO186" s="135"/>
      <c r="AP186" s="135"/>
      <c r="AQ186" s="135"/>
      <c r="AR186" s="135"/>
      <c r="AS186" s="135"/>
      <c r="AT186" s="135"/>
    </row>
    <row r="187" ht="15.75" customHeight="1">
      <c r="A187" s="278"/>
      <c r="B187" s="274"/>
      <c r="C187" s="274"/>
      <c r="D187" s="157"/>
      <c r="E187" s="274"/>
      <c r="F187" s="157"/>
      <c r="G187" s="157"/>
      <c r="H187" s="157"/>
      <c r="I187" s="157"/>
      <c r="J187" s="233"/>
      <c r="K187" s="416"/>
      <c r="L187" s="70"/>
      <c r="M187" s="134"/>
      <c r="N187" s="134"/>
      <c r="O187" s="134"/>
      <c r="P187" s="134"/>
      <c r="Q187" s="134"/>
      <c r="R187" s="134"/>
      <c r="S187" s="134"/>
      <c r="T187" s="134"/>
      <c r="U187" s="134"/>
      <c r="V187" s="134"/>
      <c r="W187" s="134"/>
      <c r="X187" s="134"/>
      <c r="Y187" s="134"/>
      <c r="Z187" s="134"/>
      <c r="AA187" s="135"/>
      <c r="AB187" s="135"/>
      <c r="AC187" s="135"/>
      <c r="AD187" s="135"/>
      <c r="AE187" s="135"/>
      <c r="AF187" s="135"/>
      <c r="AG187" s="135"/>
      <c r="AH187" s="135"/>
      <c r="AI187" s="135"/>
      <c r="AJ187" s="135"/>
      <c r="AK187" s="135"/>
      <c r="AL187" s="135"/>
      <c r="AM187" s="135"/>
      <c r="AN187" s="135"/>
      <c r="AO187" s="135"/>
      <c r="AP187" s="135"/>
      <c r="AQ187" s="135"/>
      <c r="AR187" s="135"/>
      <c r="AS187" s="135"/>
      <c r="AT187" s="135"/>
    </row>
    <row r="188" ht="15.75" customHeight="1">
      <c r="A188" s="278"/>
      <c r="B188" s="274"/>
      <c r="C188" s="274"/>
      <c r="D188" s="157"/>
      <c r="E188" s="274"/>
      <c r="F188" s="157"/>
      <c r="G188" s="157"/>
      <c r="H188" s="157"/>
      <c r="I188" s="157"/>
      <c r="J188" s="233"/>
      <c r="K188" s="416"/>
      <c r="L188" s="70"/>
      <c r="M188" s="134"/>
      <c r="N188" s="134"/>
      <c r="O188" s="134"/>
      <c r="P188" s="134"/>
      <c r="Q188" s="134"/>
      <c r="R188" s="134"/>
      <c r="S188" s="134"/>
      <c r="T188" s="134"/>
      <c r="U188" s="134"/>
      <c r="V188" s="134"/>
      <c r="W188" s="134"/>
      <c r="X188" s="134"/>
      <c r="Y188" s="134"/>
      <c r="Z188" s="134"/>
      <c r="AA188" s="135"/>
      <c r="AB188" s="135"/>
      <c r="AC188" s="135"/>
      <c r="AD188" s="135"/>
      <c r="AE188" s="135"/>
      <c r="AF188" s="135"/>
      <c r="AG188" s="135"/>
      <c r="AH188" s="135"/>
      <c r="AI188" s="135"/>
      <c r="AJ188" s="135"/>
      <c r="AK188" s="135"/>
      <c r="AL188" s="135"/>
      <c r="AM188" s="135"/>
      <c r="AN188" s="135"/>
      <c r="AO188" s="135"/>
      <c r="AP188" s="135"/>
      <c r="AQ188" s="135"/>
      <c r="AR188" s="135"/>
      <c r="AS188" s="135"/>
      <c r="AT188" s="135"/>
    </row>
    <row r="189" ht="15.75" customHeight="1">
      <c r="A189" s="278"/>
      <c r="B189" s="274"/>
      <c r="C189" s="274"/>
      <c r="D189" s="157"/>
      <c r="E189" s="274"/>
      <c r="F189" s="157"/>
      <c r="G189" s="228"/>
      <c r="H189" s="228"/>
      <c r="I189" s="157"/>
      <c r="J189" s="233"/>
      <c r="K189" s="416"/>
      <c r="L189" s="70"/>
      <c r="M189" s="134"/>
      <c r="N189" s="134"/>
      <c r="O189" s="134"/>
      <c r="P189" s="134"/>
      <c r="Q189" s="134"/>
      <c r="R189" s="134"/>
      <c r="S189" s="134"/>
      <c r="T189" s="134"/>
      <c r="U189" s="134"/>
      <c r="V189" s="134"/>
      <c r="W189" s="134"/>
      <c r="X189" s="134"/>
      <c r="Y189" s="134"/>
      <c r="Z189" s="134"/>
      <c r="AA189" s="135"/>
      <c r="AB189" s="135"/>
      <c r="AC189" s="135"/>
      <c r="AD189" s="135"/>
      <c r="AE189" s="135"/>
      <c r="AF189" s="135"/>
      <c r="AG189" s="135"/>
      <c r="AH189" s="135"/>
      <c r="AI189" s="135"/>
      <c r="AJ189" s="135"/>
      <c r="AK189" s="135"/>
      <c r="AL189" s="135"/>
      <c r="AM189" s="135"/>
      <c r="AN189" s="135"/>
      <c r="AO189" s="135"/>
      <c r="AP189" s="135"/>
      <c r="AQ189" s="135"/>
      <c r="AR189" s="135"/>
      <c r="AS189" s="135"/>
      <c r="AT189" s="135"/>
    </row>
    <row r="190" ht="15.75" customHeight="1">
      <c r="A190" s="278"/>
      <c r="B190" s="274"/>
      <c r="C190" s="274"/>
      <c r="D190" s="343"/>
      <c r="E190" s="274"/>
      <c r="F190" s="157"/>
      <c r="G190" s="157"/>
      <c r="H190" s="343"/>
      <c r="I190" s="157"/>
      <c r="J190" s="233"/>
      <c r="K190" s="416"/>
      <c r="L190" s="70"/>
      <c r="M190" s="134"/>
      <c r="N190" s="134"/>
      <c r="O190" s="134"/>
      <c r="P190" s="134"/>
      <c r="Q190" s="134"/>
      <c r="R190" s="134"/>
      <c r="S190" s="134"/>
      <c r="T190" s="134"/>
      <c r="U190" s="134"/>
      <c r="V190" s="134"/>
      <c r="W190" s="134"/>
      <c r="X190" s="134"/>
      <c r="Y190" s="134"/>
      <c r="Z190" s="134"/>
      <c r="AA190" s="135"/>
      <c r="AB190" s="135"/>
      <c r="AC190" s="135"/>
      <c r="AD190" s="135"/>
      <c r="AE190" s="135"/>
      <c r="AF190" s="135"/>
      <c r="AG190" s="135"/>
      <c r="AH190" s="135"/>
      <c r="AI190" s="135"/>
      <c r="AJ190" s="135"/>
      <c r="AK190" s="135"/>
      <c r="AL190" s="135"/>
      <c r="AM190" s="135"/>
      <c r="AN190" s="135"/>
      <c r="AO190" s="135"/>
      <c r="AP190" s="135"/>
      <c r="AQ190" s="135"/>
      <c r="AR190" s="135"/>
      <c r="AS190" s="135"/>
      <c r="AT190" s="135"/>
    </row>
    <row r="191" ht="15.75" customHeight="1">
      <c r="A191" s="278"/>
      <c r="B191" s="274"/>
      <c r="C191" s="275"/>
      <c r="D191" s="343"/>
      <c r="E191" s="274"/>
      <c r="F191" s="70"/>
      <c r="G191" s="115"/>
      <c r="H191" s="362"/>
      <c r="I191" s="157"/>
      <c r="J191" s="233"/>
      <c r="K191" s="416"/>
      <c r="L191" s="70"/>
      <c r="M191" s="134"/>
      <c r="N191" s="134"/>
      <c r="O191" s="134"/>
      <c r="P191" s="134"/>
      <c r="Q191" s="134"/>
      <c r="R191" s="134"/>
      <c r="S191" s="134"/>
      <c r="T191" s="134"/>
      <c r="U191" s="134"/>
      <c r="V191" s="134"/>
      <c r="W191" s="134"/>
      <c r="X191" s="134"/>
      <c r="Y191" s="134"/>
      <c r="Z191" s="134"/>
      <c r="AA191" s="135"/>
      <c r="AB191" s="135"/>
      <c r="AC191" s="135"/>
      <c r="AD191" s="135"/>
      <c r="AE191" s="135"/>
      <c r="AF191" s="135"/>
      <c r="AG191" s="135"/>
      <c r="AH191" s="135"/>
      <c r="AI191" s="135"/>
      <c r="AJ191" s="135"/>
      <c r="AK191" s="135"/>
      <c r="AL191" s="135"/>
      <c r="AM191" s="135"/>
      <c r="AN191" s="135"/>
      <c r="AO191" s="135"/>
      <c r="AP191" s="135"/>
      <c r="AQ191" s="135"/>
      <c r="AR191" s="135"/>
      <c r="AS191" s="135"/>
      <c r="AT191" s="135"/>
    </row>
    <row r="192" ht="15.75" customHeight="1">
      <c r="A192" s="278"/>
      <c r="B192" s="274"/>
      <c r="C192" s="274"/>
      <c r="D192" s="343"/>
      <c r="E192" s="274"/>
      <c r="F192" s="70"/>
      <c r="G192" s="70"/>
      <c r="H192" s="417"/>
      <c r="I192" s="157"/>
      <c r="J192" s="233"/>
      <c r="K192" s="416"/>
      <c r="L192" s="70"/>
      <c r="M192" s="134"/>
      <c r="N192" s="134"/>
      <c r="O192" s="134"/>
      <c r="P192" s="134"/>
      <c r="Q192" s="134"/>
      <c r="R192" s="134"/>
      <c r="S192" s="134"/>
      <c r="T192" s="134"/>
      <c r="U192" s="134"/>
      <c r="V192" s="134"/>
      <c r="W192" s="134"/>
      <c r="X192" s="134"/>
      <c r="Y192" s="134"/>
      <c r="Z192" s="134"/>
      <c r="AA192" s="135"/>
      <c r="AB192" s="135"/>
      <c r="AC192" s="135"/>
      <c r="AD192" s="135"/>
      <c r="AE192" s="135"/>
      <c r="AF192" s="135"/>
      <c r="AG192" s="135"/>
      <c r="AH192" s="135"/>
      <c r="AI192" s="135"/>
      <c r="AJ192" s="135"/>
      <c r="AK192" s="135"/>
      <c r="AL192" s="135"/>
      <c r="AM192" s="135"/>
      <c r="AN192" s="135"/>
      <c r="AO192" s="135"/>
      <c r="AP192" s="135"/>
      <c r="AQ192" s="135"/>
      <c r="AR192" s="135"/>
      <c r="AS192" s="135"/>
      <c r="AT192" s="135"/>
    </row>
    <row r="193" ht="15.75" customHeight="1">
      <c r="A193" s="278"/>
      <c r="B193" s="274"/>
      <c r="C193" s="274"/>
      <c r="D193" s="343"/>
      <c r="E193" s="275"/>
      <c r="F193" s="70"/>
      <c r="G193" s="115"/>
      <c r="H193" s="417"/>
      <c r="I193" s="157"/>
      <c r="J193" s="233"/>
      <c r="K193" s="416"/>
      <c r="L193" s="70"/>
      <c r="M193" s="134"/>
      <c r="N193" s="134"/>
      <c r="O193" s="134"/>
      <c r="P193" s="134"/>
      <c r="Q193" s="134"/>
      <c r="R193" s="134"/>
      <c r="S193" s="134"/>
      <c r="T193" s="134"/>
      <c r="U193" s="134"/>
      <c r="V193" s="134"/>
      <c r="W193" s="134"/>
      <c r="X193" s="134"/>
      <c r="Y193" s="134"/>
      <c r="Z193" s="134"/>
      <c r="AA193" s="135"/>
      <c r="AB193" s="135"/>
      <c r="AC193" s="135"/>
      <c r="AD193" s="135"/>
      <c r="AE193" s="135"/>
      <c r="AF193" s="135"/>
      <c r="AG193" s="135"/>
      <c r="AH193" s="135"/>
      <c r="AI193" s="135"/>
      <c r="AJ193" s="135"/>
      <c r="AK193" s="135"/>
      <c r="AL193" s="135"/>
      <c r="AM193" s="135"/>
      <c r="AN193" s="135"/>
      <c r="AO193" s="135"/>
      <c r="AP193" s="135"/>
      <c r="AQ193" s="135"/>
      <c r="AR193" s="135"/>
      <c r="AS193" s="135"/>
      <c r="AT193" s="135"/>
    </row>
    <row r="194" ht="15.75" customHeight="1">
      <c r="A194" s="278"/>
      <c r="B194" s="275"/>
      <c r="C194" s="275"/>
      <c r="D194" s="343"/>
      <c r="E194" s="274"/>
      <c r="F194" s="70"/>
      <c r="G194" s="115"/>
      <c r="H194" s="417"/>
      <c r="I194" s="157"/>
      <c r="J194" s="233"/>
      <c r="K194" s="416"/>
      <c r="L194" s="70"/>
      <c r="M194" s="134"/>
      <c r="N194" s="134"/>
      <c r="O194" s="134"/>
      <c r="P194" s="134"/>
      <c r="Q194" s="134"/>
      <c r="R194" s="134"/>
      <c r="S194" s="134"/>
      <c r="T194" s="134"/>
      <c r="U194" s="134"/>
      <c r="V194" s="134"/>
      <c r="W194" s="134"/>
      <c r="X194" s="134"/>
      <c r="Y194" s="134"/>
      <c r="Z194" s="134"/>
      <c r="AA194" s="135"/>
      <c r="AB194" s="135"/>
      <c r="AC194" s="135"/>
      <c r="AD194" s="135"/>
      <c r="AE194" s="135"/>
      <c r="AF194" s="135"/>
      <c r="AG194" s="135"/>
      <c r="AH194" s="135"/>
      <c r="AI194" s="135"/>
      <c r="AJ194" s="135"/>
      <c r="AK194" s="135"/>
      <c r="AL194" s="135"/>
      <c r="AM194" s="135"/>
      <c r="AN194" s="135"/>
      <c r="AO194" s="135"/>
      <c r="AP194" s="135"/>
      <c r="AQ194" s="135"/>
      <c r="AR194" s="135"/>
      <c r="AS194" s="135"/>
      <c r="AT194" s="135"/>
    </row>
    <row r="195" ht="15.75" customHeight="1">
      <c r="A195" s="278"/>
      <c r="B195" s="274"/>
      <c r="C195" s="275"/>
      <c r="D195" s="343"/>
      <c r="E195" s="274"/>
      <c r="F195" s="70"/>
      <c r="G195" s="115"/>
      <c r="H195" s="417"/>
      <c r="I195" s="157"/>
      <c r="J195" s="233"/>
      <c r="K195" s="416"/>
      <c r="L195" s="70"/>
      <c r="M195" s="134"/>
      <c r="N195" s="134"/>
      <c r="O195" s="134"/>
      <c r="P195" s="134"/>
      <c r="Q195" s="134"/>
      <c r="R195" s="134"/>
      <c r="S195" s="134"/>
      <c r="T195" s="134"/>
      <c r="U195" s="134"/>
      <c r="V195" s="134"/>
      <c r="W195" s="134"/>
      <c r="X195" s="134"/>
      <c r="Y195" s="134"/>
      <c r="Z195" s="134"/>
      <c r="AA195" s="135"/>
      <c r="AB195" s="135"/>
      <c r="AC195" s="135"/>
      <c r="AD195" s="135"/>
      <c r="AE195" s="135"/>
      <c r="AF195" s="135"/>
      <c r="AG195" s="135"/>
      <c r="AH195" s="135"/>
      <c r="AI195" s="135"/>
      <c r="AJ195" s="135"/>
      <c r="AK195" s="135"/>
      <c r="AL195" s="135"/>
      <c r="AM195" s="135"/>
      <c r="AN195" s="135"/>
      <c r="AO195" s="135"/>
      <c r="AP195" s="135"/>
      <c r="AQ195" s="135"/>
      <c r="AR195" s="135"/>
      <c r="AS195" s="135"/>
      <c r="AT195" s="135"/>
    </row>
    <row r="196" ht="15.75" customHeight="1">
      <c r="A196" s="347"/>
      <c r="B196" s="411"/>
      <c r="C196" s="6"/>
      <c r="D196" s="412"/>
      <c r="E196" s="199"/>
      <c r="F196" s="412"/>
      <c r="G196" s="412"/>
      <c r="H196" s="412"/>
      <c r="I196" s="169"/>
      <c r="J196" s="233"/>
      <c r="K196" s="350"/>
      <c r="L196" s="70"/>
      <c r="M196" s="134"/>
      <c r="N196" s="134"/>
      <c r="O196" s="134"/>
      <c r="P196" s="134"/>
      <c r="Q196" s="134"/>
      <c r="R196" s="134"/>
      <c r="S196" s="134"/>
      <c r="T196" s="134"/>
      <c r="U196" s="134"/>
      <c r="V196" s="134"/>
      <c r="W196" s="134"/>
      <c r="X196" s="134"/>
      <c r="Y196" s="134"/>
      <c r="Z196" s="134"/>
      <c r="AA196" s="135"/>
      <c r="AB196" s="135"/>
      <c r="AC196" s="135"/>
      <c r="AD196" s="135"/>
      <c r="AE196" s="135"/>
      <c r="AF196" s="135"/>
      <c r="AG196" s="135"/>
      <c r="AH196" s="135"/>
      <c r="AI196" s="135"/>
      <c r="AJ196" s="135"/>
      <c r="AK196" s="135"/>
      <c r="AL196" s="135"/>
      <c r="AM196" s="135"/>
      <c r="AN196" s="135"/>
      <c r="AO196" s="135"/>
      <c r="AP196" s="135"/>
      <c r="AQ196" s="135"/>
      <c r="AR196" s="135"/>
      <c r="AS196" s="135"/>
      <c r="AT196" s="135"/>
    </row>
    <row r="197" ht="15.75" customHeight="1">
      <c r="A197" s="287"/>
      <c r="B197" s="274"/>
      <c r="C197" s="274"/>
      <c r="D197" s="157"/>
      <c r="E197" s="274"/>
      <c r="F197" s="157"/>
      <c r="G197" s="228"/>
      <c r="H197" s="228"/>
      <c r="I197" s="157"/>
      <c r="J197" s="233"/>
      <c r="K197" s="356"/>
      <c r="L197" s="70"/>
      <c r="M197" s="134"/>
      <c r="N197" s="134"/>
      <c r="O197" s="134"/>
      <c r="P197" s="134"/>
      <c r="Q197" s="134"/>
      <c r="R197" s="134"/>
      <c r="S197" s="134"/>
      <c r="T197" s="134"/>
      <c r="U197" s="134"/>
      <c r="V197" s="134"/>
      <c r="W197" s="134"/>
      <c r="X197" s="134"/>
      <c r="Y197" s="134"/>
      <c r="Z197" s="134"/>
      <c r="AA197" s="135"/>
      <c r="AB197" s="135"/>
      <c r="AC197" s="135"/>
      <c r="AD197" s="135"/>
      <c r="AE197" s="135"/>
      <c r="AF197" s="135"/>
      <c r="AG197" s="135"/>
      <c r="AH197" s="135"/>
      <c r="AI197" s="135"/>
      <c r="AJ197" s="135"/>
      <c r="AK197" s="135"/>
      <c r="AL197" s="135"/>
      <c r="AM197" s="135"/>
      <c r="AN197" s="135"/>
      <c r="AO197" s="135"/>
      <c r="AP197" s="135"/>
      <c r="AQ197" s="135"/>
      <c r="AR197" s="135"/>
      <c r="AS197" s="135"/>
      <c r="AT197" s="135"/>
    </row>
    <row r="198" ht="15.75" customHeight="1">
      <c r="A198" s="287"/>
      <c r="B198" s="274"/>
      <c r="C198" s="274"/>
      <c r="D198" s="157"/>
      <c r="E198" s="274"/>
      <c r="F198" s="157"/>
      <c r="G198" s="228"/>
      <c r="H198" s="228"/>
      <c r="I198" s="157"/>
      <c r="J198" s="233"/>
      <c r="K198" s="356"/>
      <c r="L198" s="70"/>
      <c r="M198" s="134"/>
      <c r="N198" s="134"/>
      <c r="O198" s="134"/>
      <c r="P198" s="134"/>
      <c r="Q198" s="134"/>
      <c r="R198" s="134"/>
      <c r="S198" s="134"/>
      <c r="T198" s="134"/>
      <c r="U198" s="134"/>
      <c r="V198" s="134"/>
      <c r="W198" s="134"/>
      <c r="X198" s="134"/>
      <c r="Y198" s="134"/>
      <c r="Z198" s="134"/>
      <c r="AA198" s="135"/>
      <c r="AB198" s="135"/>
      <c r="AC198" s="135"/>
      <c r="AD198" s="135"/>
      <c r="AE198" s="135"/>
      <c r="AF198" s="135"/>
      <c r="AG198" s="135"/>
      <c r="AH198" s="135"/>
      <c r="AI198" s="135"/>
      <c r="AJ198" s="135"/>
      <c r="AK198" s="135"/>
      <c r="AL198" s="135"/>
      <c r="AM198" s="135"/>
      <c r="AN198" s="135"/>
      <c r="AO198" s="135"/>
      <c r="AP198" s="135"/>
      <c r="AQ198" s="135"/>
      <c r="AR198" s="135"/>
      <c r="AS198" s="135"/>
      <c r="AT198" s="135"/>
    </row>
    <row r="199" ht="15.75" customHeight="1">
      <c r="A199" s="287"/>
      <c r="B199" s="274"/>
      <c r="C199" s="274"/>
      <c r="D199" s="157"/>
      <c r="E199" s="274"/>
      <c r="F199" s="157"/>
      <c r="G199" s="228"/>
      <c r="H199" s="228"/>
      <c r="I199" s="157"/>
      <c r="J199" s="233"/>
      <c r="K199" s="356"/>
      <c r="L199" s="70"/>
      <c r="M199" s="134"/>
      <c r="N199" s="134"/>
      <c r="O199" s="134"/>
      <c r="P199" s="134"/>
      <c r="Q199" s="134"/>
      <c r="R199" s="134"/>
      <c r="S199" s="134"/>
      <c r="T199" s="134"/>
      <c r="U199" s="134"/>
      <c r="V199" s="134"/>
      <c r="W199" s="134"/>
      <c r="X199" s="134"/>
      <c r="Y199" s="134"/>
      <c r="Z199" s="134"/>
      <c r="AA199" s="135"/>
      <c r="AB199" s="135"/>
      <c r="AC199" s="135"/>
      <c r="AD199" s="135"/>
      <c r="AE199" s="135"/>
      <c r="AF199" s="135"/>
      <c r="AG199" s="135"/>
      <c r="AH199" s="135"/>
      <c r="AI199" s="135"/>
      <c r="AJ199" s="135"/>
      <c r="AK199" s="135"/>
      <c r="AL199" s="135"/>
      <c r="AM199" s="135"/>
      <c r="AN199" s="135"/>
      <c r="AO199" s="135"/>
      <c r="AP199" s="135"/>
      <c r="AQ199" s="135"/>
      <c r="AR199" s="135"/>
      <c r="AS199" s="135"/>
      <c r="AT199" s="135"/>
    </row>
    <row r="200" ht="15.75" customHeight="1">
      <c r="A200" s="287"/>
      <c r="B200" s="274"/>
      <c r="C200" s="274"/>
      <c r="D200" s="157"/>
      <c r="E200" s="274"/>
      <c r="F200" s="157"/>
      <c r="G200" s="228"/>
      <c r="H200" s="228"/>
      <c r="I200" s="157"/>
      <c r="J200" s="233"/>
      <c r="K200" s="356"/>
      <c r="L200" s="70"/>
      <c r="M200" s="134"/>
      <c r="N200" s="134"/>
      <c r="O200" s="134"/>
      <c r="P200" s="134"/>
      <c r="Q200" s="134"/>
      <c r="R200" s="134"/>
      <c r="S200" s="134"/>
      <c r="T200" s="134"/>
      <c r="U200" s="134"/>
      <c r="V200" s="134"/>
      <c r="W200" s="134"/>
      <c r="X200" s="134"/>
      <c r="Y200" s="134"/>
      <c r="Z200" s="134"/>
      <c r="AA200" s="135"/>
      <c r="AB200" s="135"/>
      <c r="AC200" s="135"/>
      <c r="AD200" s="135"/>
      <c r="AE200" s="135"/>
      <c r="AF200" s="135"/>
      <c r="AG200" s="135"/>
      <c r="AH200" s="135"/>
      <c r="AI200" s="135"/>
      <c r="AJ200" s="135"/>
      <c r="AK200" s="135"/>
      <c r="AL200" s="135"/>
      <c r="AM200" s="135"/>
      <c r="AN200" s="135"/>
      <c r="AO200" s="135"/>
      <c r="AP200" s="135"/>
      <c r="AQ200" s="135"/>
      <c r="AR200" s="135"/>
      <c r="AS200" s="135"/>
      <c r="AT200" s="135"/>
    </row>
    <row r="201" ht="15.75" customHeight="1">
      <c r="A201" s="287"/>
      <c r="B201" s="274"/>
      <c r="C201" s="274"/>
      <c r="D201" s="157"/>
      <c r="E201" s="274"/>
      <c r="F201" s="157"/>
      <c r="G201" s="228"/>
      <c r="H201" s="228"/>
      <c r="I201" s="157"/>
      <c r="J201" s="233"/>
      <c r="K201" s="356"/>
      <c r="L201" s="70"/>
      <c r="M201" s="134"/>
      <c r="N201" s="134"/>
      <c r="O201" s="134"/>
      <c r="P201" s="134"/>
      <c r="Q201" s="134"/>
      <c r="R201" s="134"/>
      <c r="S201" s="134"/>
      <c r="T201" s="134"/>
      <c r="U201" s="134"/>
      <c r="V201" s="134"/>
      <c r="W201" s="134"/>
      <c r="X201" s="134"/>
      <c r="Y201" s="134"/>
      <c r="Z201" s="134"/>
      <c r="AA201" s="135"/>
      <c r="AB201" s="135"/>
      <c r="AC201" s="135"/>
      <c r="AD201" s="135"/>
      <c r="AE201" s="135"/>
      <c r="AF201" s="135"/>
      <c r="AG201" s="135"/>
      <c r="AH201" s="135"/>
      <c r="AI201" s="135"/>
      <c r="AJ201" s="135"/>
      <c r="AK201" s="135"/>
      <c r="AL201" s="135"/>
      <c r="AM201" s="135"/>
      <c r="AN201" s="135"/>
      <c r="AO201" s="135"/>
      <c r="AP201" s="135"/>
      <c r="AQ201" s="135"/>
      <c r="AR201" s="135"/>
      <c r="AS201" s="135"/>
      <c r="AT201" s="135"/>
    </row>
    <row r="202" ht="15.75" customHeight="1">
      <c r="A202" s="287"/>
      <c r="B202" s="274"/>
      <c r="C202" s="274"/>
      <c r="D202" s="157"/>
      <c r="E202" s="274"/>
      <c r="F202" s="157"/>
      <c r="G202" s="228"/>
      <c r="H202" s="228"/>
      <c r="I202" s="157"/>
      <c r="J202" s="233"/>
      <c r="K202" s="356"/>
      <c r="L202" s="70"/>
      <c r="M202" s="134"/>
      <c r="N202" s="134"/>
      <c r="O202" s="134"/>
      <c r="P202" s="134"/>
      <c r="Q202" s="134"/>
      <c r="R202" s="134"/>
      <c r="S202" s="134"/>
      <c r="T202" s="134"/>
      <c r="U202" s="134"/>
      <c r="V202" s="134"/>
      <c r="W202" s="134"/>
      <c r="X202" s="134"/>
      <c r="Y202" s="134"/>
      <c r="Z202" s="134"/>
      <c r="AA202" s="135"/>
      <c r="AB202" s="135"/>
      <c r="AC202" s="135"/>
      <c r="AD202" s="135"/>
      <c r="AE202" s="135"/>
      <c r="AF202" s="135"/>
      <c r="AG202" s="135"/>
      <c r="AH202" s="135"/>
      <c r="AI202" s="135"/>
      <c r="AJ202" s="135"/>
      <c r="AK202" s="135"/>
      <c r="AL202" s="135"/>
      <c r="AM202" s="135"/>
      <c r="AN202" s="135"/>
      <c r="AO202" s="135"/>
      <c r="AP202" s="135"/>
      <c r="AQ202" s="135"/>
      <c r="AR202" s="135"/>
      <c r="AS202" s="135"/>
      <c r="AT202" s="135"/>
    </row>
    <row r="203" ht="15.75" customHeight="1">
      <c r="A203" s="287"/>
      <c r="B203" s="274"/>
      <c r="C203" s="274"/>
      <c r="D203" s="157"/>
      <c r="E203" s="274"/>
      <c r="F203" s="157"/>
      <c r="G203" s="228"/>
      <c r="H203" s="228"/>
      <c r="I203" s="157"/>
      <c r="J203" s="233"/>
      <c r="K203" s="356"/>
      <c r="L203" s="70"/>
      <c r="M203" s="134"/>
      <c r="N203" s="134"/>
      <c r="O203" s="134"/>
      <c r="P203" s="134"/>
      <c r="Q203" s="134"/>
      <c r="R203" s="134"/>
      <c r="S203" s="134"/>
      <c r="T203" s="134"/>
      <c r="U203" s="134"/>
      <c r="V203" s="134"/>
      <c r="W203" s="134"/>
      <c r="X203" s="134"/>
      <c r="Y203" s="134"/>
      <c r="Z203" s="134"/>
      <c r="AA203" s="135"/>
      <c r="AB203" s="135"/>
      <c r="AC203" s="135"/>
      <c r="AD203" s="135"/>
      <c r="AE203" s="135"/>
      <c r="AF203" s="135"/>
      <c r="AG203" s="135"/>
      <c r="AH203" s="135"/>
      <c r="AI203" s="135"/>
      <c r="AJ203" s="135"/>
      <c r="AK203" s="135"/>
      <c r="AL203" s="135"/>
      <c r="AM203" s="135"/>
      <c r="AN203" s="135"/>
      <c r="AO203" s="135"/>
      <c r="AP203" s="135"/>
      <c r="AQ203" s="135"/>
      <c r="AR203" s="135"/>
      <c r="AS203" s="135"/>
      <c r="AT203" s="135"/>
    </row>
    <row r="204" ht="15.75" customHeight="1">
      <c r="A204" s="287"/>
      <c r="B204" s="274"/>
      <c r="C204" s="274"/>
      <c r="D204" s="157"/>
      <c r="E204" s="274"/>
      <c r="F204" s="157"/>
      <c r="G204" s="228"/>
      <c r="H204" s="228"/>
      <c r="I204" s="157"/>
      <c r="J204" s="233"/>
      <c r="K204" s="356"/>
      <c r="L204" s="70"/>
      <c r="M204" s="134"/>
      <c r="N204" s="134"/>
      <c r="O204" s="134"/>
      <c r="P204" s="134"/>
      <c r="Q204" s="134"/>
      <c r="R204" s="134"/>
      <c r="S204" s="134"/>
      <c r="T204" s="134"/>
      <c r="U204" s="134"/>
      <c r="V204" s="134"/>
      <c r="W204" s="134"/>
      <c r="X204" s="134"/>
      <c r="Y204" s="134"/>
      <c r="Z204" s="134"/>
      <c r="AA204" s="135"/>
      <c r="AB204" s="135"/>
      <c r="AC204" s="135"/>
      <c r="AD204" s="135"/>
      <c r="AE204" s="135"/>
      <c r="AF204" s="135"/>
      <c r="AG204" s="135"/>
      <c r="AH204" s="135"/>
      <c r="AI204" s="135"/>
      <c r="AJ204" s="135"/>
      <c r="AK204" s="135"/>
      <c r="AL204" s="135"/>
      <c r="AM204" s="135"/>
      <c r="AN204" s="135"/>
      <c r="AO204" s="135"/>
      <c r="AP204" s="135"/>
      <c r="AQ204" s="135"/>
      <c r="AR204" s="135"/>
      <c r="AS204" s="135"/>
      <c r="AT204" s="135"/>
    </row>
    <row r="205" ht="15.75" customHeight="1">
      <c r="A205" s="287"/>
      <c r="B205" s="274"/>
      <c r="C205" s="274"/>
      <c r="D205" s="157"/>
      <c r="E205" s="274"/>
      <c r="F205" s="157"/>
      <c r="G205" s="228"/>
      <c r="H205" s="228"/>
      <c r="I205" s="157"/>
      <c r="J205" s="233"/>
      <c r="K205" s="410"/>
      <c r="L205" s="70"/>
      <c r="M205" s="134"/>
      <c r="N205" s="134"/>
      <c r="O205" s="134"/>
      <c r="P205" s="134"/>
      <c r="Q205" s="134"/>
      <c r="R205" s="134"/>
      <c r="S205" s="134"/>
      <c r="T205" s="134"/>
      <c r="U205" s="134"/>
      <c r="V205" s="134"/>
      <c r="W205" s="134"/>
      <c r="X205" s="134"/>
      <c r="Y205" s="134"/>
      <c r="Z205" s="134"/>
      <c r="AA205" s="135"/>
      <c r="AB205" s="135"/>
      <c r="AC205" s="135"/>
      <c r="AD205" s="135"/>
      <c r="AE205" s="135"/>
      <c r="AF205" s="135"/>
      <c r="AG205" s="135"/>
      <c r="AH205" s="135"/>
      <c r="AI205" s="135"/>
      <c r="AJ205" s="135"/>
      <c r="AK205" s="135"/>
      <c r="AL205" s="135"/>
      <c r="AM205" s="135"/>
      <c r="AN205" s="135"/>
      <c r="AO205" s="135"/>
      <c r="AP205" s="135"/>
      <c r="AQ205" s="135"/>
      <c r="AR205" s="135"/>
      <c r="AS205" s="135"/>
      <c r="AT205" s="135"/>
    </row>
    <row r="206" ht="15.75" customHeight="1">
      <c r="A206" s="287"/>
      <c r="B206" s="274"/>
      <c r="C206" s="274"/>
      <c r="D206" s="157"/>
      <c r="E206" s="274"/>
      <c r="F206" s="157"/>
      <c r="G206" s="228"/>
      <c r="H206" s="228"/>
      <c r="I206" s="157"/>
      <c r="J206" s="233"/>
      <c r="K206" s="410"/>
      <c r="L206" s="70"/>
      <c r="M206" s="134"/>
      <c r="N206" s="134"/>
      <c r="O206" s="134"/>
      <c r="P206" s="134"/>
      <c r="Q206" s="134"/>
      <c r="R206" s="134"/>
      <c r="S206" s="134"/>
      <c r="T206" s="134"/>
      <c r="U206" s="134"/>
      <c r="V206" s="134"/>
      <c r="W206" s="134"/>
      <c r="X206" s="134"/>
      <c r="Y206" s="134"/>
      <c r="Z206" s="134"/>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row>
    <row r="207" ht="15.75" customHeight="1">
      <c r="A207" s="287"/>
      <c r="B207" s="274"/>
      <c r="C207" s="274"/>
      <c r="D207" s="157"/>
      <c r="E207" s="274"/>
      <c r="F207" s="157"/>
      <c r="G207" s="228"/>
      <c r="H207" s="228"/>
      <c r="I207" s="157"/>
      <c r="J207" s="233"/>
      <c r="K207" s="356"/>
      <c r="L207" s="70"/>
      <c r="M207" s="134"/>
      <c r="N207" s="134"/>
      <c r="O207" s="134"/>
      <c r="P207" s="134"/>
      <c r="Q207" s="134"/>
      <c r="R207" s="134"/>
      <c r="S207" s="134"/>
      <c r="T207" s="134"/>
      <c r="U207" s="134"/>
      <c r="V207" s="134"/>
      <c r="W207" s="134"/>
      <c r="X207" s="134"/>
      <c r="Y207" s="134"/>
      <c r="Z207" s="134"/>
      <c r="AA207" s="135"/>
      <c r="AB207" s="135"/>
      <c r="AC207" s="135"/>
      <c r="AD207" s="135"/>
      <c r="AE207" s="135"/>
      <c r="AF207" s="135"/>
      <c r="AG207" s="135"/>
      <c r="AH207" s="135"/>
      <c r="AI207" s="135"/>
      <c r="AJ207" s="135"/>
      <c r="AK207" s="135"/>
      <c r="AL207" s="135"/>
      <c r="AM207" s="135"/>
      <c r="AN207" s="135"/>
      <c r="AO207" s="135"/>
      <c r="AP207" s="135"/>
      <c r="AQ207" s="135"/>
      <c r="AR207" s="135"/>
      <c r="AS207" s="135"/>
      <c r="AT207" s="135"/>
    </row>
    <row r="208" ht="15.75" customHeight="1">
      <c r="A208" s="287"/>
      <c r="B208" s="274"/>
      <c r="C208" s="274"/>
      <c r="D208" s="157"/>
      <c r="E208" s="274"/>
      <c r="F208" s="157"/>
      <c r="G208" s="228"/>
      <c r="H208" s="228"/>
      <c r="I208" s="157"/>
      <c r="J208" s="233"/>
      <c r="K208" s="356"/>
      <c r="L208" s="70"/>
      <c r="M208" s="134"/>
      <c r="N208" s="134"/>
      <c r="O208" s="134"/>
      <c r="P208" s="134"/>
      <c r="Q208" s="134"/>
      <c r="R208" s="134"/>
      <c r="S208" s="134"/>
      <c r="T208" s="134"/>
      <c r="U208" s="134"/>
      <c r="V208" s="134"/>
      <c r="W208" s="134"/>
      <c r="X208" s="134"/>
      <c r="Y208" s="134"/>
      <c r="Z208" s="134"/>
      <c r="AA208" s="135"/>
      <c r="AB208" s="135"/>
      <c r="AC208" s="135"/>
      <c r="AD208" s="135"/>
      <c r="AE208" s="135"/>
      <c r="AF208" s="135"/>
      <c r="AG208" s="135"/>
      <c r="AH208" s="135"/>
      <c r="AI208" s="135"/>
      <c r="AJ208" s="135"/>
      <c r="AK208" s="135"/>
      <c r="AL208" s="135"/>
      <c r="AM208" s="135"/>
      <c r="AN208" s="135"/>
      <c r="AO208" s="135"/>
      <c r="AP208" s="135"/>
      <c r="AQ208" s="135"/>
      <c r="AR208" s="135"/>
      <c r="AS208" s="135"/>
      <c r="AT208" s="135"/>
    </row>
    <row r="209" ht="15.75" customHeight="1">
      <c r="A209" s="287"/>
      <c r="B209" s="274"/>
      <c r="C209" s="274"/>
      <c r="D209" s="157"/>
      <c r="E209" s="274"/>
      <c r="F209" s="157"/>
      <c r="G209" s="228"/>
      <c r="H209" s="228"/>
      <c r="I209" s="157"/>
      <c r="J209" s="233"/>
      <c r="K209" s="356"/>
      <c r="L209" s="70"/>
      <c r="M209" s="134"/>
      <c r="N209" s="134"/>
      <c r="O209" s="134"/>
      <c r="P209" s="134"/>
      <c r="Q209" s="134"/>
      <c r="R209" s="134"/>
      <c r="S209" s="134"/>
      <c r="T209" s="134"/>
      <c r="U209" s="134"/>
      <c r="V209" s="134"/>
      <c r="W209" s="134"/>
      <c r="X209" s="134"/>
      <c r="Y209" s="134"/>
      <c r="Z209" s="134"/>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row>
    <row r="210" ht="15.75" customHeight="1">
      <c r="A210" s="287"/>
      <c r="B210" s="274"/>
      <c r="C210" s="274"/>
      <c r="D210" s="157"/>
      <c r="E210" s="274"/>
      <c r="F210" s="157"/>
      <c r="G210" s="228"/>
      <c r="H210" s="228"/>
      <c r="I210" s="157"/>
      <c r="J210" s="233"/>
      <c r="K210" s="356"/>
      <c r="L210" s="70"/>
      <c r="M210" s="134"/>
      <c r="N210" s="134"/>
      <c r="O210" s="134"/>
      <c r="P210" s="134"/>
      <c r="Q210" s="134"/>
      <c r="R210" s="134"/>
      <c r="S210" s="134"/>
      <c r="T210" s="134"/>
      <c r="U210" s="134"/>
      <c r="V210" s="134"/>
      <c r="W210" s="134"/>
      <c r="X210" s="134"/>
      <c r="Y210" s="134"/>
      <c r="Z210" s="134"/>
      <c r="AA210" s="135"/>
      <c r="AB210" s="135"/>
      <c r="AC210" s="135"/>
      <c r="AD210" s="135"/>
      <c r="AE210" s="135"/>
      <c r="AF210" s="135"/>
      <c r="AG210" s="135"/>
      <c r="AH210" s="135"/>
      <c r="AI210" s="135"/>
      <c r="AJ210" s="135"/>
      <c r="AK210" s="135"/>
      <c r="AL210" s="135"/>
      <c r="AM210" s="135"/>
      <c r="AN210" s="135"/>
      <c r="AO210" s="135"/>
      <c r="AP210" s="135"/>
      <c r="AQ210" s="135"/>
      <c r="AR210" s="135"/>
      <c r="AS210" s="135"/>
      <c r="AT210" s="135"/>
    </row>
    <row r="211" ht="15.75" customHeight="1">
      <c r="A211" s="287"/>
      <c r="B211" s="274"/>
      <c r="C211" s="274"/>
      <c r="D211" s="157"/>
      <c r="E211" s="274"/>
      <c r="F211" s="157"/>
      <c r="G211" s="228"/>
      <c r="H211" s="228"/>
      <c r="I211" s="157"/>
      <c r="J211" s="233"/>
      <c r="K211" s="356"/>
      <c r="L211" s="70"/>
      <c r="M211" s="134"/>
      <c r="N211" s="134"/>
      <c r="O211" s="134"/>
      <c r="P211" s="134"/>
      <c r="Q211" s="134"/>
      <c r="R211" s="134"/>
      <c r="S211" s="134"/>
      <c r="T211" s="134"/>
      <c r="U211" s="134"/>
      <c r="V211" s="134"/>
      <c r="W211" s="134"/>
      <c r="X211" s="134"/>
      <c r="Y211" s="134"/>
      <c r="Z211" s="134"/>
      <c r="AA211" s="135"/>
      <c r="AB211" s="135"/>
      <c r="AC211" s="135"/>
      <c r="AD211" s="135"/>
      <c r="AE211" s="135"/>
      <c r="AF211" s="135"/>
      <c r="AG211" s="135"/>
      <c r="AH211" s="135"/>
      <c r="AI211" s="135"/>
      <c r="AJ211" s="135"/>
      <c r="AK211" s="135"/>
      <c r="AL211" s="135"/>
      <c r="AM211" s="135"/>
      <c r="AN211" s="135"/>
      <c r="AO211" s="135"/>
      <c r="AP211" s="135"/>
      <c r="AQ211" s="135"/>
      <c r="AR211" s="135"/>
      <c r="AS211" s="135"/>
      <c r="AT211" s="135"/>
    </row>
    <row r="212" ht="15.75" customHeight="1">
      <c r="A212" s="287"/>
      <c r="B212" s="285"/>
      <c r="C212" s="274"/>
      <c r="D212" s="157"/>
      <c r="E212" s="274"/>
      <c r="F212" s="157"/>
      <c r="G212" s="157"/>
      <c r="H212" s="157"/>
      <c r="I212" s="157"/>
      <c r="J212" s="233"/>
      <c r="K212" s="410"/>
      <c r="L212" s="70"/>
      <c r="M212" s="134"/>
      <c r="N212" s="134"/>
      <c r="O212" s="134"/>
      <c r="P212" s="134"/>
      <c r="Q212" s="134"/>
      <c r="R212" s="134"/>
      <c r="S212" s="134"/>
      <c r="T212" s="134"/>
      <c r="U212" s="134"/>
      <c r="V212" s="134"/>
      <c r="W212" s="134"/>
      <c r="X212" s="134"/>
      <c r="Y212" s="134"/>
      <c r="Z212" s="134"/>
      <c r="AA212" s="135"/>
      <c r="AB212" s="135"/>
      <c r="AC212" s="135"/>
      <c r="AD212" s="135"/>
      <c r="AE212" s="135"/>
      <c r="AF212" s="135"/>
      <c r="AG212" s="135"/>
      <c r="AH212" s="135"/>
      <c r="AI212" s="135"/>
      <c r="AJ212" s="135"/>
      <c r="AK212" s="135"/>
      <c r="AL212" s="135"/>
      <c r="AM212" s="135"/>
      <c r="AN212" s="135"/>
      <c r="AO212" s="135"/>
      <c r="AP212" s="135"/>
      <c r="AQ212" s="135"/>
      <c r="AR212" s="135"/>
      <c r="AS212" s="135"/>
      <c r="AT212" s="135"/>
    </row>
    <row r="213" ht="15.75" customHeight="1">
      <c r="A213" s="70"/>
      <c r="B213" s="284"/>
      <c r="C213" s="275"/>
      <c r="D213" s="157"/>
      <c r="E213" s="275"/>
      <c r="F213" s="157"/>
      <c r="G213" s="157"/>
      <c r="H213" s="157"/>
      <c r="I213" s="157"/>
      <c r="J213" s="233"/>
      <c r="K213" s="356"/>
      <c r="L213" s="70"/>
      <c r="M213" s="134"/>
      <c r="N213" s="134"/>
      <c r="O213" s="134"/>
      <c r="P213" s="134"/>
      <c r="Q213" s="134"/>
      <c r="R213" s="134"/>
      <c r="S213" s="134"/>
      <c r="T213" s="134"/>
      <c r="U213" s="134"/>
      <c r="V213" s="134"/>
      <c r="W213" s="134"/>
      <c r="X213" s="134"/>
      <c r="Y213" s="134"/>
      <c r="Z213" s="134"/>
      <c r="AA213" s="135"/>
      <c r="AB213" s="135"/>
      <c r="AC213" s="135"/>
      <c r="AD213" s="135"/>
      <c r="AE213" s="135"/>
      <c r="AF213" s="135"/>
      <c r="AG213" s="135"/>
      <c r="AH213" s="135"/>
      <c r="AI213" s="135"/>
      <c r="AJ213" s="135"/>
      <c r="AK213" s="135"/>
      <c r="AL213" s="135"/>
      <c r="AM213" s="135"/>
      <c r="AN213" s="135"/>
      <c r="AO213" s="135"/>
      <c r="AP213" s="135"/>
      <c r="AQ213" s="135"/>
      <c r="AR213" s="135"/>
      <c r="AS213" s="135"/>
      <c r="AT213" s="135"/>
    </row>
    <row r="214" ht="15.75" customHeight="1">
      <c r="A214" s="287"/>
      <c r="B214" s="285"/>
      <c r="C214" s="274"/>
      <c r="D214" s="157"/>
      <c r="E214" s="274"/>
      <c r="F214" s="157"/>
      <c r="G214" s="157"/>
      <c r="H214" s="157"/>
      <c r="I214" s="157"/>
      <c r="J214" s="233"/>
      <c r="K214" s="410"/>
      <c r="L214" s="70"/>
      <c r="M214" s="134"/>
      <c r="N214" s="134"/>
      <c r="O214" s="134"/>
      <c r="P214" s="134"/>
      <c r="Q214" s="134"/>
      <c r="R214" s="134"/>
      <c r="S214" s="134"/>
      <c r="T214" s="134"/>
      <c r="U214" s="134"/>
      <c r="V214" s="134"/>
      <c r="W214" s="134"/>
      <c r="X214" s="134"/>
      <c r="Y214" s="134"/>
      <c r="Z214" s="134"/>
      <c r="AA214" s="135"/>
      <c r="AB214" s="135"/>
      <c r="AC214" s="135"/>
      <c r="AD214" s="135"/>
      <c r="AE214" s="135"/>
      <c r="AF214" s="135"/>
      <c r="AG214" s="135"/>
      <c r="AH214" s="135"/>
      <c r="AI214" s="135"/>
      <c r="AJ214" s="135"/>
      <c r="AK214" s="135"/>
      <c r="AL214" s="135"/>
      <c r="AM214" s="135"/>
      <c r="AN214" s="135"/>
      <c r="AO214" s="135"/>
      <c r="AP214" s="135"/>
      <c r="AQ214" s="135"/>
      <c r="AR214" s="135"/>
      <c r="AS214" s="135"/>
      <c r="AT214" s="135"/>
    </row>
    <row r="215" ht="15.75" customHeight="1">
      <c r="A215" s="287"/>
      <c r="B215" s="274"/>
      <c r="C215" s="274"/>
      <c r="D215" s="157"/>
      <c r="E215" s="274"/>
      <c r="F215" s="157"/>
      <c r="G215" s="157"/>
      <c r="H215" s="157"/>
      <c r="I215" s="157"/>
      <c r="J215" s="233"/>
      <c r="K215" s="410"/>
      <c r="L215" s="70"/>
      <c r="M215" s="134"/>
      <c r="N215" s="134"/>
      <c r="O215" s="134"/>
      <c r="P215" s="134"/>
      <c r="Q215" s="134"/>
      <c r="R215" s="134"/>
      <c r="S215" s="134"/>
      <c r="T215" s="134"/>
      <c r="U215" s="134"/>
      <c r="V215" s="134"/>
      <c r="W215" s="134"/>
      <c r="X215" s="134"/>
      <c r="Y215" s="134"/>
      <c r="Z215" s="134"/>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row>
    <row r="216" ht="15.75" customHeight="1">
      <c r="A216" s="287"/>
      <c r="B216" s="274"/>
      <c r="C216" s="274"/>
      <c r="D216" s="157"/>
      <c r="E216" s="274"/>
      <c r="F216" s="157"/>
      <c r="G216" s="228"/>
      <c r="H216" s="418"/>
      <c r="I216" s="157"/>
      <c r="J216" s="233"/>
      <c r="K216" s="356"/>
      <c r="L216" s="70"/>
      <c r="M216" s="134"/>
      <c r="N216" s="134"/>
      <c r="O216" s="134"/>
      <c r="P216" s="134"/>
      <c r="Q216" s="134"/>
      <c r="R216" s="134"/>
      <c r="S216" s="134"/>
      <c r="T216" s="134"/>
      <c r="U216" s="134"/>
      <c r="V216" s="134"/>
      <c r="W216" s="134"/>
      <c r="X216" s="134"/>
      <c r="Y216" s="134"/>
      <c r="Z216" s="134"/>
      <c r="AA216" s="135"/>
      <c r="AB216" s="135"/>
      <c r="AC216" s="135"/>
      <c r="AD216" s="135"/>
      <c r="AE216" s="135"/>
      <c r="AF216" s="135"/>
      <c r="AG216" s="135"/>
      <c r="AH216" s="135"/>
      <c r="AI216" s="135"/>
      <c r="AJ216" s="135"/>
      <c r="AK216" s="135"/>
      <c r="AL216" s="135"/>
      <c r="AM216" s="135"/>
      <c r="AN216" s="135"/>
      <c r="AO216" s="135"/>
      <c r="AP216" s="135"/>
      <c r="AQ216" s="135"/>
      <c r="AR216" s="135"/>
      <c r="AS216" s="135"/>
      <c r="AT216" s="135"/>
    </row>
    <row r="217" ht="15.75" customHeight="1">
      <c r="A217" s="287"/>
      <c r="B217" s="419"/>
      <c r="C217" s="274"/>
      <c r="D217" s="157"/>
      <c r="E217" s="274"/>
      <c r="F217" s="157"/>
      <c r="G217" s="228"/>
      <c r="H217" s="228"/>
      <c r="I217" s="157"/>
      <c r="J217" s="233"/>
      <c r="K217" s="356"/>
      <c r="L217" s="70"/>
      <c r="M217" s="134"/>
      <c r="N217" s="134"/>
      <c r="O217" s="134"/>
      <c r="P217" s="134"/>
      <c r="Q217" s="134"/>
      <c r="R217" s="134"/>
      <c r="S217" s="134"/>
      <c r="T217" s="134"/>
      <c r="U217" s="134"/>
      <c r="V217" s="134"/>
      <c r="W217" s="134"/>
      <c r="X217" s="134"/>
      <c r="Y217" s="134"/>
      <c r="Z217" s="134"/>
      <c r="AA217" s="135"/>
      <c r="AB217" s="135"/>
      <c r="AC217" s="135"/>
      <c r="AD217" s="135"/>
      <c r="AE217" s="135"/>
      <c r="AF217" s="135"/>
      <c r="AG217" s="135"/>
      <c r="AH217" s="135"/>
      <c r="AI217" s="135"/>
      <c r="AJ217" s="135"/>
      <c r="AK217" s="135"/>
      <c r="AL217" s="135"/>
      <c r="AM217" s="135"/>
      <c r="AN217" s="135"/>
      <c r="AO217" s="135"/>
      <c r="AP217" s="135"/>
      <c r="AQ217" s="135"/>
      <c r="AR217" s="135"/>
      <c r="AS217" s="135"/>
      <c r="AT217" s="135"/>
    </row>
    <row r="218" ht="15.75" customHeight="1">
      <c r="A218" s="287"/>
      <c r="B218" s="284"/>
      <c r="C218" s="274"/>
      <c r="D218" s="157"/>
      <c r="E218" s="274"/>
      <c r="F218" s="157"/>
      <c r="G218" s="228"/>
      <c r="H218" s="228"/>
      <c r="I218" s="157"/>
      <c r="J218" s="233"/>
      <c r="K218" s="356"/>
      <c r="L218" s="70"/>
      <c r="M218" s="134"/>
      <c r="N218" s="134"/>
      <c r="O218" s="134"/>
      <c r="P218" s="134"/>
      <c r="Q218" s="134"/>
      <c r="R218" s="134"/>
      <c r="S218" s="134"/>
      <c r="T218" s="134"/>
      <c r="U218" s="134"/>
      <c r="V218" s="134"/>
      <c r="W218" s="134"/>
      <c r="X218" s="134"/>
      <c r="Y218" s="134"/>
      <c r="Z218" s="134"/>
      <c r="AA218" s="135"/>
      <c r="AB218" s="135"/>
      <c r="AC218" s="135"/>
      <c r="AD218" s="135"/>
      <c r="AE218" s="135"/>
      <c r="AF218" s="135"/>
      <c r="AG218" s="135"/>
      <c r="AH218" s="135"/>
      <c r="AI218" s="135"/>
      <c r="AJ218" s="135"/>
      <c r="AK218" s="135"/>
      <c r="AL218" s="135"/>
      <c r="AM218" s="135"/>
      <c r="AN218" s="135"/>
      <c r="AO218" s="135"/>
      <c r="AP218" s="135"/>
      <c r="AQ218" s="135"/>
      <c r="AR218" s="135"/>
      <c r="AS218" s="135"/>
      <c r="AT218" s="135"/>
    </row>
    <row r="219" ht="15.75" customHeight="1">
      <c r="A219" s="287"/>
      <c r="B219" s="419"/>
      <c r="C219" s="274"/>
      <c r="D219" s="157"/>
      <c r="E219" s="274"/>
      <c r="F219" s="157"/>
      <c r="G219" s="228"/>
      <c r="H219" s="228"/>
      <c r="I219" s="157"/>
      <c r="J219" s="233"/>
      <c r="K219" s="356"/>
      <c r="L219" s="70"/>
      <c r="M219" s="134"/>
      <c r="N219" s="134"/>
      <c r="O219" s="134"/>
      <c r="P219" s="134"/>
      <c r="Q219" s="134"/>
      <c r="R219" s="134"/>
      <c r="S219" s="134"/>
      <c r="T219" s="134"/>
      <c r="U219" s="134"/>
      <c r="V219" s="134"/>
      <c r="W219" s="134"/>
      <c r="X219" s="134"/>
      <c r="Y219" s="134"/>
      <c r="Z219" s="134"/>
      <c r="AA219" s="135"/>
      <c r="AB219" s="135"/>
      <c r="AC219" s="135"/>
      <c r="AD219" s="135"/>
      <c r="AE219" s="135"/>
      <c r="AF219" s="135"/>
      <c r="AG219" s="135"/>
      <c r="AH219" s="135"/>
      <c r="AI219" s="135"/>
      <c r="AJ219" s="135"/>
      <c r="AK219" s="135"/>
      <c r="AL219" s="135"/>
      <c r="AM219" s="135"/>
      <c r="AN219" s="135"/>
      <c r="AO219" s="135"/>
      <c r="AP219" s="135"/>
      <c r="AQ219" s="135"/>
      <c r="AR219" s="135"/>
      <c r="AS219" s="135"/>
      <c r="AT219" s="135"/>
    </row>
    <row r="220" ht="15.75" customHeight="1">
      <c r="A220" s="287"/>
      <c r="B220" s="284"/>
      <c r="C220" s="274"/>
      <c r="D220" s="157"/>
      <c r="E220" s="274"/>
      <c r="F220" s="157"/>
      <c r="G220" s="228"/>
      <c r="H220" s="228"/>
      <c r="I220" s="157"/>
      <c r="J220" s="233"/>
      <c r="K220" s="356"/>
      <c r="L220" s="70"/>
      <c r="M220" s="134"/>
      <c r="N220" s="134"/>
      <c r="O220" s="134"/>
      <c r="P220" s="134"/>
      <c r="Q220" s="134"/>
      <c r="R220" s="134"/>
      <c r="S220" s="134"/>
      <c r="T220" s="134"/>
      <c r="U220" s="134"/>
      <c r="V220" s="134"/>
      <c r="W220" s="134"/>
      <c r="X220" s="134"/>
      <c r="Y220" s="134"/>
      <c r="Z220" s="134"/>
      <c r="AA220" s="135"/>
      <c r="AB220" s="135"/>
      <c r="AC220" s="135"/>
      <c r="AD220" s="135"/>
      <c r="AE220" s="135"/>
      <c r="AF220" s="135"/>
      <c r="AG220" s="135"/>
      <c r="AH220" s="135"/>
      <c r="AI220" s="135"/>
      <c r="AJ220" s="135"/>
      <c r="AK220" s="135"/>
      <c r="AL220" s="135"/>
      <c r="AM220" s="135"/>
      <c r="AN220" s="135"/>
      <c r="AO220" s="135"/>
      <c r="AP220" s="135"/>
      <c r="AQ220" s="135"/>
      <c r="AR220" s="135"/>
      <c r="AS220" s="135"/>
      <c r="AT220" s="135"/>
    </row>
    <row r="221" ht="15.75" customHeight="1">
      <c r="A221" s="287"/>
      <c r="B221" s="274"/>
      <c r="C221" s="274"/>
      <c r="D221" s="157"/>
      <c r="E221" s="274"/>
      <c r="F221" s="157"/>
      <c r="G221" s="228"/>
      <c r="H221" s="228"/>
      <c r="I221" s="157"/>
      <c r="J221" s="233"/>
      <c r="K221" s="356"/>
      <c r="L221" s="70"/>
      <c r="M221" s="134"/>
      <c r="N221" s="134"/>
      <c r="O221" s="134"/>
      <c r="P221" s="134"/>
      <c r="Q221" s="134"/>
      <c r="R221" s="134"/>
      <c r="S221" s="134"/>
      <c r="T221" s="134"/>
      <c r="U221" s="134"/>
      <c r="V221" s="134"/>
      <c r="W221" s="134"/>
      <c r="X221" s="134"/>
      <c r="Y221" s="134"/>
      <c r="Z221" s="134"/>
      <c r="AA221" s="135"/>
      <c r="AB221" s="135"/>
      <c r="AC221" s="135"/>
      <c r="AD221" s="135"/>
      <c r="AE221" s="135"/>
      <c r="AF221" s="135"/>
      <c r="AG221" s="135"/>
      <c r="AH221" s="135"/>
      <c r="AI221" s="135"/>
      <c r="AJ221" s="135"/>
      <c r="AK221" s="135"/>
      <c r="AL221" s="135"/>
      <c r="AM221" s="135"/>
      <c r="AN221" s="135"/>
      <c r="AO221" s="135"/>
      <c r="AP221" s="135"/>
      <c r="AQ221" s="135"/>
      <c r="AR221" s="135"/>
      <c r="AS221" s="135"/>
      <c r="AT221" s="135"/>
    </row>
    <row r="222" ht="15.75" customHeight="1">
      <c r="A222" s="287"/>
      <c r="B222" s="274"/>
      <c r="C222" s="274"/>
      <c r="D222" s="157"/>
      <c r="E222" s="274"/>
      <c r="F222" s="157"/>
      <c r="G222" s="228"/>
      <c r="H222" s="228"/>
      <c r="I222" s="157"/>
      <c r="J222" s="233"/>
      <c r="K222" s="356"/>
      <c r="L222" s="70"/>
      <c r="M222" s="134"/>
      <c r="N222" s="134"/>
      <c r="O222" s="134"/>
      <c r="P222" s="134"/>
      <c r="Q222" s="134"/>
      <c r="R222" s="134"/>
      <c r="S222" s="134"/>
      <c r="T222" s="134"/>
      <c r="U222" s="134"/>
      <c r="V222" s="134"/>
      <c r="W222" s="134"/>
      <c r="X222" s="134"/>
      <c r="Y222" s="134"/>
      <c r="Z222" s="134"/>
      <c r="AA222" s="135"/>
      <c r="AB222" s="135"/>
      <c r="AC222" s="135"/>
      <c r="AD222" s="135"/>
      <c r="AE222" s="135"/>
      <c r="AF222" s="135"/>
      <c r="AG222" s="135"/>
      <c r="AH222" s="135"/>
      <c r="AI222" s="135"/>
      <c r="AJ222" s="135"/>
      <c r="AK222" s="135"/>
      <c r="AL222" s="135"/>
      <c r="AM222" s="135"/>
      <c r="AN222" s="135"/>
      <c r="AO222" s="135"/>
      <c r="AP222" s="135"/>
      <c r="AQ222" s="135"/>
      <c r="AR222" s="135"/>
      <c r="AS222" s="135"/>
      <c r="AT222" s="135"/>
    </row>
    <row r="223" ht="15.75" customHeight="1">
      <c r="A223" s="287"/>
      <c r="B223" s="274"/>
      <c r="C223" s="275"/>
      <c r="D223" s="157"/>
      <c r="E223" s="274"/>
      <c r="F223" s="157"/>
      <c r="G223" s="228"/>
      <c r="H223" s="228"/>
      <c r="I223" s="157"/>
      <c r="J223" s="233"/>
      <c r="K223" s="356"/>
      <c r="L223" s="70"/>
      <c r="M223" s="134"/>
      <c r="N223" s="134"/>
      <c r="O223" s="134"/>
      <c r="P223" s="134"/>
      <c r="Q223" s="134"/>
      <c r="R223" s="134"/>
      <c r="S223" s="134"/>
      <c r="T223" s="134"/>
      <c r="U223" s="134"/>
      <c r="V223" s="134"/>
      <c r="W223" s="134"/>
      <c r="X223" s="134"/>
      <c r="Y223" s="134"/>
      <c r="Z223" s="134"/>
      <c r="AA223" s="135"/>
      <c r="AB223" s="135"/>
      <c r="AC223" s="135"/>
      <c r="AD223" s="135"/>
      <c r="AE223" s="135"/>
      <c r="AF223" s="135"/>
      <c r="AG223" s="135"/>
      <c r="AH223" s="135"/>
      <c r="AI223" s="135"/>
      <c r="AJ223" s="135"/>
      <c r="AK223" s="135"/>
      <c r="AL223" s="135"/>
      <c r="AM223" s="135"/>
      <c r="AN223" s="135"/>
      <c r="AO223" s="135"/>
      <c r="AP223" s="135"/>
      <c r="AQ223" s="135"/>
      <c r="AR223" s="135"/>
      <c r="AS223" s="135"/>
      <c r="AT223" s="135"/>
    </row>
    <row r="224" ht="15.75" customHeight="1">
      <c r="A224" s="287"/>
      <c r="B224" s="274"/>
      <c r="C224" s="274"/>
      <c r="D224" s="157"/>
      <c r="E224" s="274"/>
      <c r="F224" s="157"/>
      <c r="G224" s="228"/>
      <c r="H224" s="228"/>
      <c r="I224" s="157"/>
      <c r="J224" s="233"/>
      <c r="K224" s="356"/>
      <c r="L224" s="70"/>
      <c r="M224" s="134"/>
      <c r="N224" s="134"/>
      <c r="O224" s="134"/>
      <c r="P224" s="134"/>
      <c r="Q224" s="134"/>
      <c r="R224" s="134"/>
      <c r="S224" s="134"/>
      <c r="T224" s="134"/>
      <c r="U224" s="134"/>
      <c r="V224" s="134"/>
      <c r="W224" s="134"/>
      <c r="X224" s="134"/>
      <c r="Y224" s="134"/>
      <c r="Z224" s="134"/>
      <c r="AA224" s="135"/>
      <c r="AB224" s="135"/>
      <c r="AC224" s="135"/>
      <c r="AD224" s="135"/>
      <c r="AE224" s="135"/>
      <c r="AF224" s="135"/>
      <c r="AG224" s="135"/>
      <c r="AH224" s="135"/>
      <c r="AI224" s="135"/>
      <c r="AJ224" s="135"/>
      <c r="AK224" s="135"/>
      <c r="AL224" s="135"/>
      <c r="AM224" s="135"/>
      <c r="AN224" s="135"/>
      <c r="AO224" s="135"/>
      <c r="AP224" s="135"/>
      <c r="AQ224" s="135"/>
      <c r="AR224" s="135"/>
      <c r="AS224" s="135"/>
      <c r="AT224" s="135"/>
    </row>
    <row r="225" ht="15.75" customHeight="1">
      <c r="A225" s="287"/>
      <c r="B225" s="274"/>
      <c r="C225" s="274"/>
      <c r="D225" s="157"/>
      <c r="E225" s="274"/>
      <c r="F225" s="157"/>
      <c r="G225" s="228"/>
      <c r="H225" s="228"/>
      <c r="I225" s="157"/>
      <c r="J225" s="233"/>
      <c r="K225" s="356"/>
      <c r="L225" s="70"/>
      <c r="M225" s="134"/>
      <c r="N225" s="134"/>
      <c r="O225" s="134"/>
      <c r="P225" s="134"/>
      <c r="Q225" s="134"/>
      <c r="R225" s="134"/>
      <c r="S225" s="134"/>
      <c r="T225" s="134"/>
      <c r="U225" s="134"/>
      <c r="V225" s="134"/>
      <c r="W225" s="134"/>
      <c r="X225" s="134"/>
      <c r="Y225" s="134"/>
      <c r="Z225" s="134"/>
      <c r="AA225" s="135"/>
      <c r="AB225" s="135"/>
      <c r="AC225" s="135"/>
      <c r="AD225" s="135"/>
      <c r="AE225" s="135"/>
      <c r="AF225" s="135"/>
      <c r="AG225" s="135"/>
      <c r="AH225" s="135"/>
      <c r="AI225" s="135"/>
      <c r="AJ225" s="135"/>
      <c r="AK225" s="135"/>
      <c r="AL225" s="135"/>
      <c r="AM225" s="135"/>
      <c r="AN225" s="135"/>
      <c r="AO225" s="135"/>
      <c r="AP225" s="135"/>
      <c r="AQ225" s="135"/>
      <c r="AR225" s="135"/>
      <c r="AS225" s="135"/>
      <c r="AT225" s="135"/>
    </row>
    <row r="226" ht="15.75" customHeight="1">
      <c r="A226" s="287"/>
      <c r="B226" s="274"/>
      <c r="C226" s="274"/>
      <c r="D226" s="157"/>
      <c r="E226" s="274"/>
      <c r="F226" s="157"/>
      <c r="G226" s="228"/>
      <c r="H226" s="228"/>
      <c r="I226" s="157"/>
      <c r="J226" s="233"/>
      <c r="K226" s="356"/>
      <c r="L226" s="70"/>
      <c r="M226" s="134"/>
      <c r="N226" s="134"/>
      <c r="O226" s="134"/>
      <c r="P226" s="134"/>
      <c r="Q226" s="134"/>
      <c r="R226" s="134"/>
      <c r="S226" s="134"/>
      <c r="T226" s="134"/>
      <c r="U226" s="134"/>
      <c r="V226" s="134"/>
      <c r="W226" s="134"/>
      <c r="X226" s="134"/>
      <c r="Y226" s="134"/>
      <c r="Z226" s="134"/>
      <c r="AA226" s="135"/>
      <c r="AB226" s="135"/>
      <c r="AC226" s="135"/>
      <c r="AD226" s="135"/>
      <c r="AE226" s="135"/>
      <c r="AF226" s="135"/>
      <c r="AG226" s="135"/>
      <c r="AH226" s="135"/>
      <c r="AI226" s="135"/>
      <c r="AJ226" s="135"/>
      <c r="AK226" s="135"/>
      <c r="AL226" s="135"/>
      <c r="AM226" s="135"/>
      <c r="AN226" s="135"/>
      <c r="AO226" s="135"/>
      <c r="AP226" s="135"/>
      <c r="AQ226" s="135"/>
      <c r="AR226" s="135"/>
      <c r="AS226" s="135"/>
      <c r="AT226" s="135"/>
    </row>
    <row r="227" ht="15.75" customHeight="1">
      <c r="A227" s="287"/>
      <c r="B227" s="274"/>
      <c r="C227" s="275"/>
      <c r="D227" s="157"/>
      <c r="E227" s="274"/>
      <c r="F227" s="157"/>
      <c r="G227" s="228"/>
      <c r="H227" s="228"/>
      <c r="I227" s="157"/>
      <c r="J227" s="233"/>
      <c r="K227" s="356"/>
      <c r="L227" s="70"/>
      <c r="M227" s="134"/>
      <c r="N227" s="134"/>
      <c r="O227" s="134"/>
      <c r="P227" s="134"/>
      <c r="Q227" s="134"/>
      <c r="R227" s="134"/>
      <c r="S227" s="134"/>
      <c r="T227" s="134"/>
      <c r="U227" s="134"/>
      <c r="V227" s="134"/>
      <c r="W227" s="134"/>
      <c r="X227" s="134"/>
      <c r="Y227" s="134"/>
      <c r="Z227" s="134"/>
      <c r="AA227" s="135"/>
      <c r="AB227" s="135"/>
      <c r="AC227" s="135"/>
      <c r="AD227" s="135"/>
      <c r="AE227" s="135"/>
      <c r="AF227" s="135"/>
      <c r="AG227" s="135"/>
      <c r="AH227" s="135"/>
      <c r="AI227" s="135"/>
      <c r="AJ227" s="135"/>
      <c r="AK227" s="135"/>
      <c r="AL227" s="135"/>
      <c r="AM227" s="135"/>
      <c r="AN227" s="135"/>
      <c r="AO227" s="135"/>
      <c r="AP227" s="135"/>
      <c r="AQ227" s="135"/>
      <c r="AR227" s="135"/>
      <c r="AS227" s="135"/>
      <c r="AT227" s="135"/>
    </row>
    <row r="228" ht="15.75" customHeight="1">
      <c r="A228" s="287"/>
      <c r="B228" s="274"/>
      <c r="C228" s="275"/>
      <c r="D228" s="157"/>
      <c r="E228" s="274"/>
      <c r="F228" s="157"/>
      <c r="G228" s="228"/>
      <c r="H228" s="228"/>
      <c r="I228" s="157"/>
      <c r="J228" s="233"/>
      <c r="K228" s="356"/>
      <c r="L228" s="70"/>
      <c r="M228" s="134"/>
      <c r="N228" s="134"/>
      <c r="O228" s="134"/>
      <c r="P228" s="134"/>
      <c r="Q228" s="134"/>
      <c r="R228" s="134"/>
      <c r="S228" s="134"/>
      <c r="T228" s="134"/>
      <c r="U228" s="134"/>
      <c r="V228" s="134"/>
      <c r="W228" s="134"/>
      <c r="X228" s="134"/>
      <c r="Y228" s="134"/>
      <c r="Z228" s="134"/>
      <c r="AA228" s="135"/>
      <c r="AB228" s="135"/>
      <c r="AC228" s="135"/>
      <c r="AD228" s="135"/>
      <c r="AE228" s="135"/>
      <c r="AF228" s="135"/>
      <c r="AG228" s="135"/>
      <c r="AH228" s="135"/>
      <c r="AI228" s="135"/>
      <c r="AJ228" s="135"/>
      <c r="AK228" s="135"/>
      <c r="AL228" s="135"/>
      <c r="AM228" s="135"/>
      <c r="AN228" s="135"/>
      <c r="AO228" s="135"/>
      <c r="AP228" s="135"/>
      <c r="AQ228" s="135"/>
      <c r="AR228" s="135"/>
      <c r="AS228" s="135"/>
      <c r="AT228" s="135"/>
    </row>
    <row r="229" ht="15.75" customHeight="1">
      <c r="A229" s="287"/>
      <c r="B229" s="274"/>
      <c r="C229" s="275"/>
      <c r="D229" s="157"/>
      <c r="E229" s="274"/>
      <c r="F229" s="157"/>
      <c r="G229" s="228"/>
      <c r="H229" s="228"/>
      <c r="I229" s="233"/>
      <c r="J229" s="233"/>
      <c r="K229" s="356"/>
      <c r="L229" s="70"/>
      <c r="M229" s="134"/>
      <c r="N229" s="134"/>
      <c r="O229" s="134"/>
      <c r="P229" s="134"/>
      <c r="Q229" s="134"/>
      <c r="R229" s="134"/>
      <c r="S229" s="134"/>
      <c r="T229" s="134"/>
      <c r="U229" s="134"/>
      <c r="V229" s="134"/>
      <c r="W229" s="134"/>
      <c r="X229" s="134"/>
      <c r="Y229" s="134"/>
      <c r="Z229" s="134"/>
      <c r="AA229" s="135"/>
      <c r="AB229" s="135"/>
      <c r="AC229" s="135"/>
      <c r="AD229" s="135"/>
      <c r="AE229" s="135"/>
      <c r="AF229" s="135"/>
      <c r="AG229" s="135"/>
      <c r="AH229" s="135"/>
      <c r="AI229" s="135"/>
      <c r="AJ229" s="135"/>
      <c r="AK229" s="135"/>
      <c r="AL229" s="135"/>
      <c r="AM229" s="135"/>
      <c r="AN229" s="135"/>
      <c r="AO229" s="135"/>
      <c r="AP229" s="135"/>
      <c r="AQ229" s="135"/>
      <c r="AR229" s="135"/>
      <c r="AS229" s="135"/>
      <c r="AT229" s="135"/>
    </row>
    <row r="230" ht="15.75" customHeight="1">
      <c r="A230" s="287"/>
      <c r="B230" s="274"/>
      <c r="C230" s="275"/>
      <c r="D230" s="157"/>
      <c r="E230" s="274"/>
      <c r="F230" s="157"/>
      <c r="G230" s="228"/>
      <c r="H230" s="228"/>
      <c r="I230" s="233"/>
      <c r="J230" s="233"/>
      <c r="K230" s="356"/>
      <c r="L230" s="70"/>
      <c r="M230" s="134"/>
      <c r="N230" s="134"/>
      <c r="O230" s="134"/>
      <c r="P230" s="134"/>
      <c r="Q230" s="134"/>
      <c r="R230" s="134"/>
      <c r="S230" s="134"/>
      <c r="T230" s="134"/>
      <c r="U230" s="134"/>
      <c r="V230" s="134"/>
      <c r="W230" s="134"/>
      <c r="X230" s="134"/>
      <c r="Y230" s="134"/>
      <c r="Z230" s="134"/>
      <c r="AA230" s="135"/>
      <c r="AB230" s="135"/>
      <c r="AC230" s="135"/>
      <c r="AD230" s="135"/>
      <c r="AE230" s="135"/>
      <c r="AF230" s="135"/>
      <c r="AG230" s="135"/>
      <c r="AH230" s="135"/>
      <c r="AI230" s="135"/>
      <c r="AJ230" s="135"/>
      <c r="AK230" s="135"/>
      <c r="AL230" s="135"/>
      <c r="AM230" s="135"/>
      <c r="AN230" s="135"/>
      <c r="AO230" s="135"/>
      <c r="AP230" s="135"/>
      <c r="AQ230" s="135"/>
      <c r="AR230" s="135"/>
      <c r="AS230" s="135"/>
      <c r="AT230" s="135"/>
    </row>
    <row r="231" ht="15.75" customHeight="1">
      <c r="A231" s="287"/>
      <c r="B231" s="274"/>
      <c r="C231" s="275"/>
      <c r="D231" s="157"/>
      <c r="E231" s="274"/>
      <c r="F231" s="157"/>
      <c r="G231" s="228"/>
      <c r="H231" s="228"/>
      <c r="I231" s="233"/>
      <c r="J231" s="233"/>
      <c r="K231" s="356"/>
      <c r="L231" s="70"/>
      <c r="M231" s="134"/>
      <c r="N231" s="134"/>
      <c r="O231" s="134"/>
      <c r="P231" s="134"/>
      <c r="Q231" s="134"/>
      <c r="R231" s="134"/>
      <c r="S231" s="134"/>
      <c r="T231" s="134"/>
      <c r="U231" s="134"/>
      <c r="V231" s="134"/>
      <c r="W231" s="134"/>
      <c r="X231" s="134"/>
      <c r="Y231" s="134"/>
      <c r="Z231" s="134"/>
      <c r="AA231" s="135"/>
      <c r="AB231" s="135"/>
      <c r="AC231" s="135"/>
      <c r="AD231" s="135"/>
      <c r="AE231" s="135"/>
      <c r="AF231" s="135"/>
      <c r="AG231" s="135"/>
      <c r="AH231" s="135"/>
      <c r="AI231" s="135"/>
      <c r="AJ231" s="135"/>
      <c r="AK231" s="135"/>
      <c r="AL231" s="135"/>
      <c r="AM231" s="135"/>
      <c r="AN231" s="135"/>
      <c r="AO231" s="135"/>
      <c r="AP231" s="135"/>
      <c r="AQ231" s="135"/>
      <c r="AR231" s="135"/>
      <c r="AS231" s="135"/>
      <c r="AT231" s="135"/>
    </row>
    <row r="232" ht="15.75" customHeight="1">
      <c r="A232" s="287"/>
      <c r="B232" s="274"/>
      <c r="C232" s="274"/>
      <c r="D232" s="157"/>
      <c r="E232" s="274"/>
      <c r="F232" s="157"/>
      <c r="G232" s="228"/>
      <c r="H232" s="228"/>
      <c r="I232" s="233"/>
      <c r="J232" s="233"/>
      <c r="K232" s="356"/>
      <c r="L232" s="70"/>
      <c r="M232" s="134"/>
      <c r="N232" s="134"/>
      <c r="O232" s="134"/>
      <c r="P232" s="134"/>
      <c r="Q232" s="134"/>
      <c r="R232" s="134"/>
      <c r="S232" s="134"/>
      <c r="T232" s="134"/>
      <c r="U232" s="134"/>
      <c r="V232" s="134"/>
      <c r="W232" s="134"/>
      <c r="X232" s="134"/>
      <c r="Y232" s="134"/>
      <c r="Z232" s="134"/>
      <c r="AA232" s="135"/>
      <c r="AB232" s="135"/>
      <c r="AC232" s="135"/>
      <c r="AD232" s="135"/>
      <c r="AE232" s="135"/>
      <c r="AF232" s="135"/>
      <c r="AG232" s="135"/>
      <c r="AH232" s="135"/>
      <c r="AI232" s="135"/>
      <c r="AJ232" s="135"/>
      <c r="AK232" s="135"/>
      <c r="AL232" s="135"/>
      <c r="AM232" s="135"/>
      <c r="AN232" s="135"/>
      <c r="AO232" s="135"/>
      <c r="AP232" s="135"/>
      <c r="AQ232" s="135"/>
      <c r="AR232" s="135"/>
      <c r="AS232" s="135"/>
      <c r="AT232" s="135"/>
    </row>
    <row r="233" ht="15.75" customHeight="1">
      <c r="A233" s="287"/>
      <c r="B233" s="274"/>
      <c r="C233" s="274"/>
      <c r="D233" s="157"/>
      <c r="E233" s="274"/>
      <c r="F233" s="157"/>
      <c r="G233" s="228"/>
      <c r="H233" s="228"/>
      <c r="I233" s="233"/>
      <c r="J233" s="233"/>
      <c r="K233" s="356"/>
      <c r="L233" s="70"/>
      <c r="M233" s="134"/>
      <c r="N233" s="134"/>
      <c r="O233" s="134"/>
      <c r="P233" s="134"/>
      <c r="Q233" s="134"/>
      <c r="R233" s="134"/>
      <c r="S233" s="134"/>
      <c r="T233" s="134"/>
      <c r="U233" s="134"/>
      <c r="V233" s="134"/>
      <c r="W233" s="134"/>
      <c r="X233" s="134"/>
      <c r="Y233" s="134"/>
      <c r="Z233" s="134"/>
      <c r="AA233" s="135"/>
      <c r="AB233" s="135"/>
      <c r="AC233" s="135"/>
      <c r="AD233" s="135"/>
      <c r="AE233" s="135"/>
      <c r="AF233" s="135"/>
      <c r="AG233" s="135"/>
      <c r="AH233" s="135"/>
      <c r="AI233" s="135"/>
      <c r="AJ233" s="135"/>
      <c r="AK233" s="135"/>
      <c r="AL233" s="135"/>
      <c r="AM233" s="135"/>
      <c r="AN233" s="135"/>
      <c r="AO233" s="135"/>
      <c r="AP233" s="135"/>
      <c r="AQ233" s="135"/>
      <c r="AR233" s="135"/>
      <c r="AS233" s="135"/>
      <c r="AT233" s="135"/>
    </row>
    <row r="234" ht="15.75" customHeight="1">
      <c r="A234" s="417"/>
      <c r="B234" s="274"/>
      <c r="C234" s="274"/>
      <c r="D234" s="343"/>
      <c r="E234" s="274"/>
      <c r="F234" s="157"/>
      <c r="G234" s="228"/>
      <c r="H234" s="420"/>
      <c r="I234" s="233"/>
      <c r="J234" s="233"/>
      <c r="K234" s="276"/>
      <c r="L234" s="157"/>
      <c r="M234" s="134"/>
      <c r="N234" s="134"/>
      <c r="O234" s="134"/>
      <c r="P234" s="134"/>
      <c r="Q234" s="134"/>
      <c r="R234" s="134"/>
      <c r="S234" s="134"/>
      <c r="T234" s="134"/>
      <c r="U234" s="134"/>
      <c r="V234" s="134"/>
      <c r="W234" s="134"/>
      <c r="X234" s="134"/>
      <c r="Y234" s="134"/>
      <c r="Z234" s="134"/>
      <c r="AA234" s="135"/>
      <c r="AB234" s="135"/>
      <c r="AC234" s="135"/>
      <c r="AD234" s="135"/>
      <c r="AE234" s="135"/>
      <c r="AF234" s="135"/>
      <c r="AG234" s="135"/>
      <c r="AH234" s="135"/>
      <c r="AI234" s="135"/>
      <c r="AJ234" s="135"/>
      <c r="AK234" s="135"/>
      <c r="AL234" s="135"/>
      <c r="AM234" s="135"/>
      <c r="AN234" s="135"/>
      <c r="AO234" s="135"/>
      <c r="AP234" s="135"/>
      <c r="AQ234" s="135"/>
      <c r="AR234" s="135"/>
      <c r="AS234" s="135"/>
      <c r="AT234" s="135"/>
    </row>
    <row r="235" ht="15.75" customHeight="1">
      <c r="A235" s="409"/>
      <c r="B235" s="274"/>
      <c r="C235" s="274"/>
      <c r="D235" s="343"/>
      <c r="E235" s="274"/>
      <c r="F235" s="157"/>
      <c r="G235" s="228"/>
      <c r="H235" s="420"/>
      <c r="I235" s="233"/>
      <c r="J235" s="233"/>
      <c r="K235" s="276"/>
      <c r="L235" s="157"/>
      <c r="M235" s="134"/>
      <c r="N235" s="134"/>
      <c r="O235" s="134"/>
      <c r="P235" s="134"/>
      <c r="Q235" s="134"/>
      <c r="R235" s="134"/>
      <c r="S235" s="134"/>
      <c r="T235" s="134"/>
      <c r="U235" s="134"/>
      <c r="V235" s="134"/>
      <c r="W235" s="134"/>
      <c r="X235" s="134"/>
      <c r="Y235" s="134"/>
      <c r="Z235" s="134"/>
      <c r="AA235" s="135"/>
      <c r="AB235" s="135"/>
      <c r="AC235" s="135"/>
      <c r="AD235" s="135"/>
      <c r="AE235" s="135"/>
      <c r="AF235" s="135"/>
      <c r="AG235" s="135"/>
      <c r="AH235" s="135"/>
      <c r="AI235" s="135"/>
      <c r="AJ235" s="135"/>
      <c r="AK235" s="135"/>
      <c r="AL235" s="135"/>
      <c r="AM235" s="135"/>
      <c r="AN235" s="135"/>
      <c r="AO235" s="135"/>
      <c r="AP235" s="135"/>
      <c r="AQ235" s="135"/>
      <c r="AR235" s="135"/>
      <c r="AS235" s="135"/>
      <c r="AT235" s="135"/>
    </row>
    <row r="236" ht="15.75" customHeight="1">
      <c r="A236" s="409"/>
      <c r="B236" s="274"/>
      <c r="C236" s="274"/>
      <c r="D236" s="343"/>
      <c r="E236" s="274"/>
      <c r="F236" s="157"/>
      <c r="G236" s="228"/>
      <c r="H236" s="420"/>
      <c r="I236" s="233"/>
      <c r="J236" s="233"/>
      <c r="K236" s="276"/>
      <c r="L236" s="157"/>
      <c r="M236" s="134"/>
      <c r="N236" s="134"/>
      <c r="O236" s="134"/>
      <c r="P236" s="134"/>
      <c r="Q236" s="134"/>
      <c r="R236" s="134"/>
      <c r="S236" s="134"/>
      <c r="T236" s="134"/>
      <c r="U236" s="134"/>
      <c r="V236" s="134"/>
      <c r="W236" s="134"/>
      <c r="X236" s="134"/>
      <c r="Y236" s="134"/>
      <c r="Z236" s="134"/>
      <c r="AA236" s="135"/>
      <c r="AB236" s="135"/>
      <c r="AC236" s="135"/>
      <c r="AD236" s="135"/>
      <c r="AE236" s="135"/>
      <c r="AF236" s="135"/>
      <c r="AG236" s="135"/>
      <c r="AH236" s="135"/>
      <c r="AI236" s="135"/>
      <c r="AJ236" s="135"/>
      <c r="AK236" s="135"/>
      <c r="AL236" s="135"/>
      <c r="AM236" s="135"/>
      <c r="AN236" s="135"/>
      <c r="AO236" s="135"/>
      <c r="AP236" s="135"/>
      <c r="AQ236" s="135"/>
      <c r="AR236" s="135"/>
      <c r="AS236" s="135"/>
      <c r="AT236" s="135"/>
    </row>
    <row r="237" ht="15.75" customHeight="1">
      <c r="A237" s="409"/>
      <c r="B237" s="274"/>
      <c r="C237" s="274"/>
      <c r="D237" s="343"/>
      <c r="E237" s="274"/>
      <c r="F237" s="157"/>
      <c r="G237" s="228"/>
      <c r="H237" s="420"/>
      <c r="I237" s="233"/>
      <c r="J237" s="233"/>
      <c r="K237" s="276"/>
      <c r="L237" s="157"/>
      <c r="M237" s="134"/>
      <c r="N237" s="134"/>
      <c r="O237" s="134"/>
      <c r="P237" s="134"/>
      <c r="Q237" s="134"/>
      <c r="R237" s="134"/>
      <c r="S237" s="134"/>
      <c r="T237" s="134"/>
      <c r="U237" s="134"/>
      <c r="V237" s="134"/>
      <c r="W237" s="134"/>
      <c r="X237" s="134"/>
      <c r="Y237" s="134"/>
      <c r="Z237" s="134"/>
      <c r="AA237" s="135"/>
      <c r="AB237" s="135"/>
      <c r="AC237" s="135"/>
      <c r="AD237" s="135"/>
      <c r="AE237" s="135"/>
      <c r="AF237" s="135"/>
      <c r="AG237" s="135"/>
      <c r="AH237" s="135"/>
      <c r="AI237" s="135"/>
      <c r="AJ237" s="135"/>
      <c r="AK237" s="135"/>
      <c r="AL237" s="135"/>
      <c r="AM237" s="135"/>
      <c r="AN237" s="135"/>
      <c r="AO237" s="135"/>
      <c r="AP237" s="135"/>
      <c r="AQ237" s="135"/>
      <c r="AR237" s="135"/>
      <c r="AS237" s="135"/>
      <c r="AT237" s="135"/>
    </row>
    <row r="238" ht="15.75" customHeight="1">
      <c r="A238" s="409"/>
      <c r="B238" s="274"/>
      <c r="C238" s="274"/>
      <c r="D238" s="343"/>
      <c r="E238" s="274"/>
      <c r="F238" s="157"/>
      <c r="G238" s="228"/>
      <c r="H238" s="420"/>
      <c r="I238" s="233"/>
      <c r="J238" s="233"/>
      <c r="K238" s="276"/>
      <c r="L238" s="157"/>
      <c r="M238" s="134"/>
      <c r="N238" s="134"/>
      <c r="O238" s="134"/>
      <c r="P238" s="134"/>
      <c r="Q238" s="134"/>
      <c r="R238" s="134"/>
      <c r="S238" s="134"/>
      <c r="T238" s="134"/>
      <c r="U238" s="134"/>
      <c r="V238" s="134"/>
      <c r="W238" s="134"/>
      <c r="X238" s="134"/>
      <c r="Y238" s="134"/>
      <c r="Z238" s="134"/>
      <c r="AA238" s="135"/>
      <c r="AB238" s="135"/>
      <c r="AC238" s="135"/>
      <c r="AD238" s="135"/>
      <c r="AE238" s="135"/>
      <c r="AF238" s="135"/>
      <c r="AG238" s="135"/>
      <c r="AH238" s="135"/>
      <c r="AI238" s="135"/>
      <c r="AJ238" s="135"/>
      <c r="AK238" s="135"/>
      <c r="AL238" s="135"/>
      <c r="AM238" s="135"/>
      <c r="AN238" s="135"/>
      <c r="AO238" s="135"/>
      <c r="AP238" s="135"/>
      <c r="AQ238" s="135"/>
      <c r="AR238" s="135"/>
      <c r="AS238" s="135"/>
      <c r="AT238" s="135"/>
    </row>
    <row r="239" ht="15.75" customHeight="1">
      <c r="A239" s="409"/>
      <c r="B239" s="274"/>
      <c r="C239" s="274"/>
      <c r="D239" s="343"/>
      <c r="E239" s="274"/>
      <c r="F239" s="157"/>
      <c r="G239" s="228"/>
      <c r="H239" s="420"/>
      <c r="I239" s="233"/>
      <c r="J239" s="233"/>
      <c r="K239" s="276"/>
      <c r="L239" s="157"/>
      <c r="M239" s="134"/>
      <c r="N239" s="134"/>
      <c r="O239" s="134"/>
      <c r="P239" s="134"/>
      <c r="Q239" s="134"/>
      <c r="R239" s="134"/>
      <c r="S239" s="134"/>
      <c r="T239" s="134"/>
      <c r="U239" s="134"/>
      <c r="V239" s="134"/>
      <c r="W239" s="134"/>
      <c r="X239" s="134"/>
      <c r="Y239" s="134"/>
      <c r="Z239" s="134"/>
      <c r="AA239" s="135"/>
      <c r="AB239" s="135"/>
      <c r="AC239" s="135"/>
      <c r="AD239" s="135"/>
      <c r="AE239" s="135"/>
      <c r="AF239" s="135"/>
      <c r="AG239" s="135"/>
      <c r="AH239" s="135"/>
      <c r="AI239" s="135"/>
      <c r="AJ239" s="135"/>
      <c r="AK239" s="135"/>
      <c r="AL239" s="135"/>
      <c r="AM239" s="135"/>
      <c r="AN239" s="135"/>
      <c r="AO239" s="135"/>
      <c r="AP239" s="135"/>
      <c r="AQ239" s="135"/>
      <c r="AR239" s="135"/>
      <c r="AS239" s="135"/>
      <c r="AT239" s="135"/>
    </row>
    <row r="240" ht="15.75" customHeight="1">
      <c r="A240" s="409"/>
      <c r="B240" s="274"/>
      <c r="C240" s="274"/>
      <c r="D240" s="343"/>
      <c r="E240" s="274"/>
      <c r="F240" s="157"/>
      <c r="G240" s="228"/>
      <c r="H240" s="420"/>
      <c r="I240" s="233"/>
      <c r="J240" s="233"/>
      <c r="K240" s="276"/>
      <c r="L240" s="157"/>
      <c r="M240" s="134"/>
      <c r="N240" s="134"/>
      <c r="O240" s="134"/>
      <c r="P240" s="134"/>
      <c r="Q240" s="134"/>
      <c r="R240" s="134"/>
      <c r="S240" s="134"/>
      <c r="T240" s="134"/>
      <c r="U240" s="134"/>
      <c r="V240" s="134"/>
      <c r="W240" s="134"/>
      <c r="X240" s="134"/>
      <c r="Y240" s="134"/>
      <c r="Z240" s="134"/>
      <c r="AA240" s="135"/>
      <c r="AB240" s="135"/>
      <c r="AC240" s="135"/>
      <c r="AD240" s="135"/>
      <c r="AE240" s="135"/>
      <c r="AF240" s="135"/>
      <c r="AG240" s="135"/>
      <c r="AH240" s="135"/>
      <c r="AI240" s="135"/>
      <c r="AJ240" s="135"/>
      <c r="AK240" s="135"/>
      <c r="AL240" s="135"/>
      <c r="AM240" s="135"/>
      <c r="AN240" s="135"/>
      <c r="AO240" s="135"/>
      <c r="AP240" s="135"/>
      <c r="AQ240" s="135"/>
      <c r="AR240" s="135"/>
      <c r="AS240" s="135"/>
      <c r="AT240" s="135"/>
    </row>
    <row r="241" ht="15.75" customHeight="1">
      <c r="A241" s="409"/>
      <c r="B241" s="274"/>
      <c r="C241" s="274"/>
      <c r="D241" s="343"/>
      <c r="E241" s="274"/>
      <c r="F241" s="157"/>
      <c r="G241" s="228"/>
      <c r="H241" s="420"/>
      <c r="I241" s="233"/>
      <c r="J241" s="233"/>
      <c r="K241" s="276"/>
      <c r="L241" s="157"/>
      <c r="M241" s="134"/>
      <c r="N241" s="134"/>
      <c r="O241" s="134"/>
      <c r="P241" s="134"/>
      <c r="Q241" s="134"/>
      <c r="R241" s="134"/>
      <c r="S241" s="134"/>
      <c r="T241" s="134"/>
      <c r="U241" s="134"/>
      <c r="V241" s="134"/>
      <c r="W241" s="134"/>
      <c r="X241" s="134"/>
      <c r="Y241" s="134"/>
      <c r="Z241" s="134"/>
      <c r="AA241" s="135"/>
      <c r="AB241" s="135"/>
      <c r="AC241" s="135"/>
      <c r="AD241" s="135"/>
      <c r="AE241" s="135"/>
      <c r="AF241" s="135"/>
      <c r="AG241" s="135"/>
      <c r="AH241" s="135"/>
      <c r="AI241" s="135"/>
      <c r="AJ241" s="135"/>
      <c r="AK241" s="135"/>
      <c r="AL241" s="135"/>
      <c r="AM241" s="135"/>
      <c r="AN241" s="135"/>
      <c r="AO241" s="135"/>
      <c r="AP241" s="135"/>
      <c r="AQ241" s="135"/>
      <c r="AR241" s="135"/>
      <c r="AS241" s="135"/>
      <c r="AT241" s="135"/>
    </row>
    <row r="242" ht="15.75" customHeight="1">
      <c r="A242" s="415"/>
      <c r="B242" s="274"/>
      <c r="C242" s="274"/>
      <c r="D242" s="343"/>
      <c r="E242" s="274"/>
      <c r="F242" s="157"/>
      <c r="G242" s="228"/>
      <c r="H242" s="420"/>
      <c r="I242" s="233"/>
      <c r="J242" s="233"/>
      <c r="K242" s="276"/>
      <c r="L242" s="157"/>
      <c r="M242" s="134"/>
      <c r="N242" s="134"/>
      <c r="O242" s="134"/>
      <c r="P242" s="134"/>
      <c r="Q242" s="134"/>
      <c r="R242" s="134"/>
      <c r="S242" s="134"/>
      <c r="T242" s="134"/>
      <c r="U242" s="134"/>
      <c r="V242" s="134"/>
      <c r="W242" s="134"/>
      <c r="X242" s="134"/>
      <c r="Y242" s="134"/>
      <c r="Z242" s="134"/>
      <c r="AA242" s="135"/>
      <c r="AB242" s="135"/>
      <c r="AC242" s="135"/>
      <c r="AD242" s="135"/>
      <c r="AE242" s="135"/>
      <c r="AF242" s="135"/>
      <c r="AG242" s="135"/>
      <c r="AH242" s="135"/>
      <c r="AI242" s="135"/>
      <c r="AJ242" s="135"/>
      <c r="AK242" s="135"/>
      <c r="AL242" s="135"/>
      <c r="AM242" s="135"/>
      <c r="AN242" s="135"/>
      <c r="AO242" s="135"/>
      <c r="AP242" s="135"/>
      <c r="AQ242" s="135"/>
      <c r="AR242" s="135"/>
      <c r="AS242" s="135"/>
      <c r="AT242" s="135"/>
    </row>
    <row r="243" ht="15.75" customHeight="1">
      <c r="A243" s="409"/>
      <c r="B243" s="274"/>
      <c r="C243" s="274"/>
      <c r="D243" s="343"/>
      <c r="E243" s="274"/>
      <c r="F243" s="157"/>
      <c r="G243" s="228"/>
      <c r="H243" s="420"/>
      <c r="I243" s="233"/>
      <c r="J243" s="233"/>
      <c r="K243" s="276"/>
      <c r="L243" s="157"/>
      <c r="M243" s="134"/>
      <c r="N243" s="134"/>
      <c r="O243" s="134"/>
      <c r="P243" s="134"/>
      <c r="Q243" s="134"/>
      <c r="R243" s="134"/>
      <c r="S243" s="134"/>
      <c r="T243" s="134"/>
      <c r="U243" s="134"/>
      <c r="V243" s="134"/>
      <c r="W243" s="134"/>
      <c r="X243" s="134"/>
      <c r="Y243" s="134"/>
      <c r="Z243" s="134"/>
      <c r="AA243" s="135"/>
      <c r="AB243" s="135"/>
      <c r="AC243" s="135"/>
      <c r="AD243" s="135"/>
      <c r="AE243" s="135"/>
      <c r="AF243" s="135"/>
      <c r="AG243" s="135"/>
      <c r="AH243" s="135"/>
      <c r="AI243" s="135"/>
      <c r="AJ243" s="135"/>
      <c r="AK243" s="135"/>
      <c r="AL243" s="135"/>
      <c r="AM243" s="135"/>
      <c r="AN243" s="135"/>
      <c r="AO243" s="135"/>
      <c r="AP243" s="135"/>
      <c r="AQ243" s="135"/>
      <c r="AR243" s="135"/>
      <c r="AS243" s="135"/>
      <c r="AT243" s="135"/>
    </row>
    <row r="244" ht="15.75" customHeight="1">
      <c r="A244" s="409"/>
      <c r="B244" s="274"/>
      <c r="C244" s="274"/>
      <c r="D244" s="343"/>
      <c r="E244" s="274"/>
      <c r="F244" s="157"/>
      <c r="G244" s="228"/>
      <c r="H244" s="420"/>
      <c r="I244" s="233"/>
      <c r="J244" s="233"/>
      <c r="K244" s="276"/>
      <c r="L244" s="157"/>
      <c r="M244" s="134"/>
      <c r="N244" s="134"/>
      <c r="O244" s="134"/>
      <c r="P244" s="134"/>
      <c r="Q244" s="134"/>
      <c r="R244" s="134"/>
      <c r="S244" s="134"/>
      <c r="T244" s="134"/>
      <c r="U244" s="134"/>
      <c r="V244" s="134"/>
      <c r="W244" s="134"/>
      <c r="X244" s="134"/>
      <c r="Y244" s="134"/>
      <c r="Z244" s="134"/>
      <c r="AA244" s="135"/>
      <c r="AB244" s="135"/>
      <c r="AC244" s="135"/>
      <c r="AD244" s="135"/>
      <c r="AE244" s="135"/>
      <c r="AF244" s="135"/>
      <c r="AG244" s="135"/>
      <c r="AH244" s="135"/>
      <c r="AI244" s="135"/>
      <c r="AJ244" s="135"/>
      <c r="AK244" s="135"/>
      <c r="AL244" s="135"/>
      <c r="AM244" s="135"/>
      <c r="AN244" s="135"/>
      <c r="AO244" s="135"/>
      <c r="AP244" s="135"/>
      <c r="AQ244" s="135"/>
      <c r="AR244" s="135"/>
      <c r="AS244" s="135"/>
      <c r="AT244" s="135"/>
    </row>
    <row r="245" ht="15.75" customHeight="1">
      <c r="A245" s="409"/>
      <c r="B245" s="274"/>
      <c r="C245" s="274"/>
      <c r="D245" s="343"/>
      <c r="E245" s="274"/>
      <c r="F245" s="157"/>
      <c r="G245" s="228"/>
      <c r="H245" s="420"/>
      <c r="I245" s="233"/>
      <c r="J245" s="233"/>
      <c r="K245" s="276"/>
      <c r="L245" s="157"/>
      <c r="M245" s="134"/>
      <c r="N245" s="134"/>
      <c r="O245" s="134"/>
      <c r="P245" s="134"/>
      <c r="Q245" s="134"/>
      <c r="R245" s="134"/>
      <c r="S245" s="134"/>
      <c r="T245" s="134"/>
      <c r="U245" s="134"/>
      <c r="V245" s="134"/>
      <c r="W245" s="134"/>
      <c r="X245" s="134"/>
      <c r="Y245" s="134"/>
      <c r="Z245" s="134"/>
      <c r="AA245" s="135"/>
      <c r="AB245" s="135"/>
      <c r="AC245" s="135"/>
      <c r="AD245" s="135"/>
      <c r="AE245" s="135"/>
      <c r="AF245" s="135"/>
      <c r="AG245" s="135"/>
      <c r="AH245" s="135"/>
      <c r="AI245" s="135"/>
      <c r="AJ245" s="135"/>
      <c r="AK245" s="135"/>
      <c r="AL245" s="135"/>
      <c r="AM245" s="135"/>
      <c r="AN245" s="135"/>
      <c r="AO245" s="135"/>
      <c r="AP245" s="135"/>
      <c r="AQ245" s="135"/>
      <c r="AR245" s="135"/>
      <c r="AS245" s="135"/>
      <c r="AT245" s="135"/>
    </row>
    <row r="246" ht="15.75" customHeight="1">
      <c r="A246" s="409"/>
      <c r="B246" s="274"/>
      <c r="C246" s="274"/>
      <c r="D246" s="343"/>
      <c r="E246" s="274"/>
      <c r="F246" s="157"/>
      <c r="G246" s="228"/>
      <c r="H246" s="420"/>
      <c r="I246" s="233"/>
      <c r="J246" s="233"/>
      <c r="K246" s="276"/>
      <c r="L246" s="157"/>
      <c r="M246" s="134"/>
      <c r="N246" s="134"/>
      <c r="O246" s="134"/>
      <c r="P246" s="134"/>
      <c r="Q246" s="134"/>
      <c r="R246" s="134"/>
      <c r="S246" s="134"/>
      <c r="T246" s="134"/>
      <c r="U246" s="134"/>
      <c r="V246" s="134"/>
      <c r="W246" s="134"/>
      <c r="X246" s="134"/>
      <c r="Y246" s="134"/>
      <c r="Z246" s="134"/>
      <c r="AA246" s="135"/>
      <c r="AB246" s="135"/>
      <c r="AC246" s="135"/>
      <c r="AD246" s="135"/>
      <c r="AE246" s="135"/>
      <c r="AF246" s="135"/>
      <c r="AG246" s="135"/>
      <c r="AH246" s="135"/>
      <c r="AI246" s="135"/>
      <c r="AJ246" s="135"/>
      <c r="AK246" s="135"/>
      <c r="AL246" s="135"/>
      <c r="AM246" s="135"/>
      <c r="AN246" s="135"/>
      <c r="AO246" s="135"/>
      <c r="AP246" s="135"/>
      <c r="AQ246" s="135"/>
      <c r="AR246" s="135"/>
      <c r="AS246" s="135"/>
      <c r="AT246" s="135"/>
    </row>
    <row r="247" ht="15.75" customHeight="1">
      <c r="A247" s="409"/>
      <c r="B247" s="274"/>
      <c r="C247" s="274"/>
      <c r="D247" s="343"/>
      <c r="E247" s="274"/>
      <c r="F247" s="157"/>
      <c r="G247" s="228"/>
      <c r="H247" s="420"/>
      <c r="I247" s="233"/>
      <c r="J247" s="233"/>
      <c r="K247" s="276"/>
      <c r="L247" s="157"/>
      <c r="M247" s="134"/>
      <c r="N247" s="134"/>
      <c r="O247" s="134"/>
      <c r="P247" s="134"/>
      <c r="Q247" s="134"/>
      <c r="R247" s="134"/>
      <c r="S247" s="134"/>
      <c r="T247" s="134"/>
      <c r="U247" s="134"/>
      <c r="V247" s="134"/>
      <c r="W247" s="134"/>
      <c r="X247" s="134"/>
      <c r="Y247" s="134"/>
      <c r="Z247" s="134"/>
      <c r="AA247" s="135"/>
      <c r="AB247" s="135"/>
      <c r="AC247" s="135"/>
      <c r="AD247" s="135"/>
      <c r="AE247" s="135"/>
      <c r="AF247" s="135"/>
      <c r="AG247" s="135"/>
      <c r="AH247" s="135"/>
      <c r="AI247" s="135"/>
      <c r="AJ247" s="135"/>
      <c r="AK247" s="135"/>
      <c r="AL247" s="135"/>
      <c r="AM247" s="135"/>
      <c r="AN247" s="135"/>
      <c r="AO247" s="135"/>
      <c r="AP247" s="135"/>
      <c r="AQ247" s="135"/>
      <c r="AR247" s="135"/>
      <c r="AS247" s="135"/>
      <c r="AT247" s="135"/>
    </row>
    <row r="248" ht="15.75" customHeight="1">
      <c r="A248" s="409"/>
      <c r="B248" s="274"/>
      <c r="C248" s="274"/>
      <c r="D248" s="343"/>
      <c r="E248" s="274"/>
      <c r="F248" s="157"/>
      <c r="G248" s="228"/>
      <c r="H248" s="263"/>
      <c r="I248" s="233"/>
      <c r="J248" s="292"/>
      <c r="K248" s="263"/>
      <c r="L248" s="228"/>
      <c r="M248" s="134"/>
      <c r="N248" s="134"/>
      <c r="O248" s="134"/>
      <c r="P248" s="134"/>
      <c r="Q248" s="134"/>
      <c r="R248" s="134"/>
      <c r="S248" s="134"/>
      <c r="T248" s="134"/>
      <c r="U248" s="134"/>
      <c r="V248" s="134"/>
      <c r="W248" s="134"/>
      <c r="X248" s="134"/>
      <c r="Y248" s="134"/>
      <c r="Z248" s="134"/>
      <c r="AA248" s="135"/>
      <c r="AB248" s="135"/>
      <c r="AC248" s="135"/>
      <c r="AD248" s="135"/>
      <c r="AE248" s="135"/>
      <c r="AF248" s="135"/>
      <c r="AG248" s="135"/>
      <c r="AH248" s="135"/>
      <c r="AI248" s="135"/>
      <c r="AJ248" s="135"/>
      <c r="AK248" s="135"/>
      <c r="AL248" s="135"/>
      <c r="AM248" s="135"/>
      <c r="AN248" s="135"/>
      <c r="AO248" s="135"/>
      <c r="AP248" s="135"/>
      <c r="AQ248" s="135"/>
      <c r="AR248" s="135"/>
      <c r="AS248" s="135"/>
      <c r="AT248" s="135"/>
    </row>
    <row r="249" ht="15.75" customHeight="1">
      <c r="A249" s="134"/>
      <c r="B249" s="293"/>
      <c r="C249" s="293"/>
      <c r="D249" s="134"/>
      <c r="E249" s="293"/>
      <c r="F249" s="134"/>
      <c r="G249" s="134"/>
      <c r="H249" s="134"/>
      <c r="I249" s="133"/>
      <c r="J249" s="132"/>
      <c r="K249" s="134"/>
      <c r="L249" s="134"/>
      <c r="M249" s="134"/>
      <c r="N249" s="134"/>
      <c r="O249" s="134"/>
      <c r="P249" s="134"/>
      <c r="Q249" s="134"/>
      <c r="R249" s="134"/>
      <c r="S249" s="134"/>
      <c r="T249" s="134"/>
      <c r="U249" s="134"/>
      <c r="V249" s="134"/>
      <c r="W249" s="134"/>
      <c r="X249" s="134"/>
      <c r="Y249" s="134"/>
      <c r="Z249" s="134"/>
      <c r="AA249" s="135"/>
      <c r="AB249" s="135"/>
      <c r="AC249" s="135"/>
      <c r="AD249" s="135"/>
      <c r="AE249" s="135"/>
      <c r="AF249" s="135"/>
      <c r="AG249" s="135"/>
      <c r="AH249" s="135"/>
      <c r="AI249" s="135"/>
      <c r="AJ249" s="135"/>
      <c r="AK249" s="135"/>
      <c r="AL249" s="135"/>
      <c r="AM249" s="135"/>
      <c r="AN249" s="135"/>
      <c r="AO249" s="135"/>
      <c r="AP249" s="135"/>
      <c r="AQ249" s="135"/>
      <c r="AR249" s="135"/>
      <c r="AS249" s="135"/>
      <c r="AT249" s="135"/>
    </row>
    <row r="250" ht="15.75" customHeight="1">
      <c r="A250" s="134"/>
      <c r="B250" s="293"/>
      <c r="C250" s="293"/>
      <c r="D250" s="134"/>
      <c r="E250" s="293"/>
      <c r="F250" s="134"/>
      <c r="G250" s="134"/>
      <c r="H250" s="134"/>
      <c r="I250" s="133"/>
      <c r="J250" s="132"/>
      <c r="K250" s="134"/>
      <c r="L250" s="134"/>
      <c r="M250" s="134"/>
      <c r="N250" s="134"/>
      <c r="O250" s="134"/>
      <c r="P250" s="134"/>
      <c r="Q250" s="134"/>
      <c r="R250" s="134"/>
      <c r="S250" s="134"/>
      <c r="T250" s="134"/>
      <c r="U250" s="134"/>
      <c r="V250" s="134"/>
      <c r="W250" s="134"/>
      <c r="X250" s="134"/>
      <c r="Y250" s="134"/>
      <c r="Z250" s="134"/>
      <c r="AA250" s="135"/>
      <c r="AB250" s="135"/>
      <c r="AC250" s="135"/>
      <c r="AD250" s="135"/>
      <c r="AE250" s="135"/>
      <c r="AF250" s="135"/>
      <c r="AG250" s="135"/>
      <c r="AH250" s="135"/>
      <c r="AI250" s="135"/>
      <c r="AJ250" s="135"/>
      <c r="AK250" s="135"/>
      <c r="AL250" s="135"/>
      <c r="AM250" s="135"/>
      <c r="AN250" s="135"/>
      <c r="AO250" s="135"/>
      <c r="AP250" s="135"/>
      <c r="AQ250" s="135"/>
      <c r="AR250" s="135"/>
      <c r="AS250" s="135"/>
      <c r="AT250" s="135"/>
    </row>
    <row r="251" ht="15.75" customHeight="1">
      <c r="A251" s="134"/>
      <c r="B251" s="293"/>
      <c r="C251" s="293"/>
      <c r="D251" s="134"/>
      <c r="E251" s="293"/>
      <c r="F251" s="134"/>
      <c r="G251" s="134"/>
      <c r="H251" s="134"/>
      <c r="I251" s="133"/>
      <c r="J251" s="132"/>
      <c r="K251" s="134"/>
      <c r="L251" s="134"/>
      <c r="M251" s="134"/>
      <c r="N251" s="134"/>
      <c r="O251" s="134"/>
      <c r="P251" s="134"/>
      <c r="Q251" s="134"/>
      <c r="R251" s="134"/>
      <c r="S251" s="134"/>
      <c r="T251" s="134"/>
      <c r="U251" s="134"/>
      <c r="V251" s="134"/>
      <c r="W251" s="134"/>
      <c r="X251" s="134"/>
      <c r="Y251" s="134"/>
      <c r="Z251" s="134"/>
      <c r="AA251" s="135"/>
      <c r="AB251" s="135"/>
      <c r="AC251" s="135"/>
      <c r="AD251" s="135"/>
      <c r="AE251" s="135"/>
      <c r="AF251" s="135"/>
      <c r="AG251" s="135"/>
      <c r="AH251" s="135"/>
      <c r="AI251" s="135"/>
      <c r="AJ251" s="135"/>
      <c r="AK251" s="135"/>
      <c r="AL251" s="135"/>
      <c r="AM251" s="135"/>
      <c r="AN251" s="135"/>
      <c r="AO251" s="135"/>
      <c r="AP251" s="135"/>
      <c r="AQ251" s="135"/>
      <c r="AR251" s="135"/>
      <c r="AS251" s="135"/>
      <c r="AT251" s="135"/>
    </row>
    <row r="252" ht="15.75" customHeight="1">
      <c r="A252" s="134"/>
      <c r="B252" s="293"/>
      <c r="C252" s="293"/>
      <c r="D252" s="134"/>
      <c r="E252" s="293"/>
      <c r="F252" s="134"/>
      <c r="G252" s="134"/>
      <c r="H252" s="134"/>
      <c r="I252" s="133"/>
      <c r="J252" s="132"/>
      <c r="K252" s="134"/>
      <c r="L252" s="134"/>
      <c r="M252" s="134"/>
      <c r="N252" s="134"/>
      <c r="O252" s="134"/>
      <c r="P252" s="134"/>
      <c r="Q252" s="134"/>
      <c r="R252" s="134"/>
      <c r="S252" s="134"/>
      <c r="T252" s="134"/>
      <c r="U252" s="134"/>
      <c r="V252" s="134"/>
      <c r="W252" s="134"/>
      <c r="X252" s="134"/>
      <c r="Y252" s="134"/>
      <c r="Z252" s="134"/>
      <c r="AA252" s="135"/>
      <c r="AB252" s="135"/>
      <c r="AC252" s="135"/>
      <c r="AD252" s="135"/>
      <c r="AE252" s="135"/>
      <c r="AF252" s="135"/>
      <c r="AG252" s="135"/>
      <c r="AH252" s="135"/>
      <c r="AI252" s="135"/>
      <c r="AJ252" s="135"/>
      <c r="AK252" s="135"/>
      <c r="AL252" s="135"/>
      <c r="AM252" s="135"/>
      <c r="AN252" s="135"/>
      <c r="AO252" s="135"/>
      <c r="AP252" s="135"/>
      <c r="AQ252" s="135"/>
      <c r="AR252" s="135"/>
      <c r="AS252" s="135"/>
      <c r="AT252" s="135"/>
    </row>
    <row r="253" ht="15.75" customHeight="1">
      <c r="A253" s="134"/>
      <c r="B253" s="293"/>
      <c r="C253" s="293"/>
      <c r="D253" s="134"/>
      <c r="E253" s="293"/>
      <c r="F253" s="134"/>
      <c r="G253" s="134"/>
      <c r="H253" s="134"/>
      <c r="I253" s="133"/>
      <c r="J253" s="132"/>
      <c r="K253" s="134"/>
      <c r="L253" s="134"/>
      <c r="M253" s="134"/>
      <c r="N253" s="134"/>
      <c r="O253" s="134"/>
      <c r="P253" s="134"/>
      <c r="Q253" s="134"/>
      <c r="R253" s="134"/>
      <c r="S253" s="134"/>
      <c r="T253" s="134"/>
      <c r="U253" s="134"/>
      <c r="V253" s="134"/>
      <c r="W253" s="134"/>
      <c r="X253" s="134"/>
      <c r="Y253" s="134"/>
      <c r="Z253" s="134"/>
      <c r="AA253" s="135"/>
      <c r="AB253" s="135"/>
      <c r="AC253" s="135"/>
      <c r="AD253" s="135"/>
      <c r="AE253" s="135"/>
      <c r="AF253" s="135"/>
      <c r="AG253" s="135"/>
      <c r="AH253" s="135"/>
      <c r="AI253" s="135"/>
      <c r="AJ253" s="135"/>
      <c r="AK253" s="135"/>
      <c r="AL253" s="135"/>
      <c r="AM253" s="135"/>
      <c r="AN253" s="135"/>
      <c r="AO253" s="135"/>
      <c r="AP253" s="135"/>
      <c r="AQ253" s="135"/>
      <c r="AR253" s="135"/>
      <c r="AS253" s="135"/>
      <c r="AT253" s="135"/>
    </row>
    <row r="254" ht="15.75" customHeight="1">
      <c r="A254" s="134"/>
      <c r="B254" s="293"/>
      <c r="C254" s="293"/>
      <c r="D254" s="134"/>
      <c r="E254" s="293"/>
      <c r="F254" s="134"/>
      <c r="G254" s="134"/>
      <c r="H254" s="134"/>
      <c r="I254" s="133"/>
      <c r="J254" s="132"/>
      <c r="K254" s="134"/>
      <c r="L254" s="134"/>
      <c r="M254" s="134"/>
      <c r="N254" s="134"/>
      <c r="O254" s="134"/>
      <c r="P254" s="134"/>
      <c r="Q254" s="134"/>
      <c r="R254" s="134"/>
      <c r="S254" s="134"/>
      <c r="T254" s="134"/>
      <c r="U254" s="134"/>
      <c r="V254" s="134"/>
      <c r="W254" s="134"/>
      <c r="X254" s="134"/>
      <c r="Y254" s="134"/>
      <c r="Z254" s="134"/>
      <c r="AA254" s="135"/>
      <c r="AB254" s="135"/>
      <c r="AC254" s="135"/>
      <c r="AD254" s="135"/>
      <c r="AE254" s="135"/>
      <c r="AF254" s="135"/>
      <c r="AG254" s="135"/>
      <c r="AH254" s="135"/>
      <c r="AI254" s="135"/>
      <c r="AJ254" s="135"/>
      <c r="AK254" s="135"/>
      <c r="AL254" s="135"/>
      <c r="AM254" s="135"/>
      <c r="AN254" s="135"/>
      <c r="AO254" s="135"/>
      <c r="AP254" s="135"/>
      <c r="AQ254" s="135"/>
      <c r="AR254" s="135"/>
      <c r="AS254" s="135"/>
      <c r="AT254" s="135"/>
    </row>
    <row r="255" ht="15.75" customHeight="1">
      <c r="A255" s="134"/>
      <c r="B255" s="293"/>
      <c r="C255" s="293"/>
      <c r="D255" s="134"/>
      <c r="E255" s="293"/>
      <c r="F255" s="134"/>
      <c r="G255" s="134"/>
      <c r="H255" s="134"/>
      <c r="I255" s="133"/>
      <c r="J255" s="132"/>
      <c r="K255" s="134"/>
      <c r="L255" s="134"/>
      <c r="M255" s="134"/>
      <c r="N255" s="134"/>
      <c r="O255" s="134"/>
      <c r="P255" s="134"/>
      <c r="Q255" s="134"/>
      <c r="R255" s="134"/>
      <c r="S255" s="134"/>
      <c r="T255" s="134"/>
      <c r="U255" s="134"/>
      <c r="V255" s="134"/>
      <c r="W255" s="134"/>
      <c r="X255" s="134"/>
      <c r="Y255" s="134"/>
      <c r="Z255" s="134"/>
      <c r="AA255" s="135"/>
      <c r="AB255" s="135"/>
      <c r="AC255" s="135"/>
      <c r="AD255" s="135"/>
      <c r="AE255" s="135"/>
      <c r="AF255" s="135"/>
      <c r="AG255" s="135"/>
      <c r="AH255" s="135"/>
      <c r="AI255" s="135"/>
      <c r="AJ255" s="135"/>
      <c r="AK255" s="135"/>
      <c r="AL255" s="135"/>
      <c r="AM255" s="135"/>
      <c r="AN255" s="135"/>
      <c r="AO255" s="135"/>
      <c r="AP255" s="135"/>
      <c r="AQ255" s="135"/>
      <c r="AR255" s="135"/>
      <c r="AS255" s="135"/>
      <c r="AT255" s="135"/>
    </row>
    <row r="256" ht="15.75" customHeight="1">
      <c r="A256" s="134"/>
      <c r="B256" s="293"/>
      <c r="C256" s="293"/>
      <c r="D256" s="134"/>
      <c r="E256" s="293"/>
      <c r="F256" s="134"/>
      <c r="G256" s="134"/>
      <c r="H256" s="134"/>
      <c r="I256" s="133"/>
      <c r="J256" s="132"/>
      <c r="K256" s="134"/>
      <c r="L256" s="134"/>
      <c r="M256" s="134"/>
      <c r="N256" s="134"/>
      <c r="O256" s="134"/>
      <c r="P256" s="134"/>
      <c r="Q256" s="134"/>
      <c r="R256" s="134"/>
      <c r="S256" s="134"/>
      <c r="T256" s="134"/>
      <c r="U256" s="134"/>
      <c r="V256" s="134"/>
      <c r="W256" s="134"/>
      <c r="X256" s="134"/>
      <c r="Y256" s="134"/>
      <c r="Z256" s="134"/>
      <c r="AA256" s="135"/>
      <c r="AB256" s="135"/>
      <c r="AC256" s="135"/>
      <c r="AD256" s="135"/>
      <c r="AE256" s="135"/>
      <c r="AF256" s="135"/>
      <c r="AG256" s="135"/>
      <c r="AH256" s="135"/>
      <c r="AI256" s="135"/>
      <c r="AJ256" s="135"/>
      <c r="AK256" s="135"/>
      <c r="AL256" s="135"/>
      <c r="AM256" s="135"/>
      <c r="AN256" s="135"/>
      <c r="AO256" s="135"/>
      <c r="AP256" s="135"/>
      <c r="AQ256" s="135"/>
      <c r="AR256" s="135"/>
      <c r="AS256" s="135"/>
      <c r="AT256" s="135"/>
    </row>
    <row r="257" ht="15.75" customHeight="1">
      <c r="A257" s="134"/>
      <c r="B257" s="293"/>
      <c r="C257" s="293"/>
      <c r="D257" s="134"/>
      <c r="E257" s="293"/>
      <c r="F257" s="134"/>
      <c r="G257" s="134"/>
      <c r="H257" s="134"/>
      <c r="I257" s="133"/>
      <c r="J257" s="132"/>
      <c r="K257" s="134"/>
      <c r="L257" s="134"/>
      <c r="M257" s="134"/>
      <c r="N257" s="134"/>
      <c r="O257" s="134"/>
      <c r="P257" s="134"/>
      <c r="Q257" s="134"/>
      <c r="R257" s="134"/>
      <c r="S257" s="134"/>
      <c r="T257" s="134"/>
      <c r="U257" s="134"/>
      <c r="V257" s="134"/>
      <c r="W257" s="134"/>
      <c r="X257" s="134"/>
      <c r="Y257" s="134"/>
      <c r="Z257" s="134"/>
      <c r="AA257" s="135"/>
      <c r="AB257" s="135"/>
      <c r="AC257" s="135"/>
      <c r="AD257" s="135"/>
      <c r="AE257" s="135"/>
      <c r="AF257" s="135"/>
      <c r="AG257" s="135"/>
      <c r="AH257" s="135"/>
      <c r="AI257" s="135"/>
      <c r="AJ257" s="135"/>
      <c r="AK257" s="135"/>
      <c r="AL257" s="135"/>
      <c r="AM257" s="135"/>
      <c r="AN257" s="135"/>
      <c r="AO257" s="135"/>
      <c r="AP257" s="135"/>
      <c r="AQ257" s="135"/>
      <c r="AR257" s="135"/>
      <c r="AS257" s="135"/>
      <c r="AT257" s="135"/>
    </row>
    <row r="258" ht="15.75" customHeight="1">
      <c r="A258" s="134"/>
      <c r="B258" s="293"/>
      <c r="C258" s="293"/>
      <c r="D258" s="134"/>
      <c r="E258" s="293"/>
      <c r="F258" s="134"/>
      <c r="G258" s="134"/>
      <c r="H258" s="134"/>
      <c r="I258" s="133"/>
      <c r="J258" s="132"/>
      <c r="K258" s="134"/>
      <c r="L258" s="134"/>
      <c r="M258" s="134"/>
      <c r="N258" s="134"/>
      <c r="O258" s="134"/>
      <c r="P258" s="134"/>
      <c r="Q258" s="134"/>
      <c r="R258" s="134"/>
      <c r="S258" s="134"/>
      <c r="T258" s="134"/>
      <c r="U258" s="134"/>
      <c r="V258" s="134"/>
      <c r="W258" s="134"/>
      <c r="X258" s="134"/>
      <c r="Y258" s="134"/>
      <c r="Z258" s="134"/>
      <c r="AA258" s="135"/>
      <c r="AB258" s="135"/>
      <c r="AC258" s="135"/>
      <c r="AD258" s="135"/>
      <c r="AE258" s="135"/>
      <c r="AF258" s="135"/>
      <c r="AG258" s="135"/>
      <c r="AH258" s="135"/>
      <c r="AI258" s="135"/>
      <c r="AJ258" s="135"/>
      <c r="AK258" s="135"/>
      <c r="AL258" s="135"/>
      <c r="AM258" s="135"/>
      <c r="AN258" s="135"/>
      <c r="AO258" s="135"/>
      <c r="AP258" s="135"/>
      <c r="AQ258" s="135"/>
      <c r="AR258" s="135"/>
      <c r="AS258" s="135"/>
      <c r="AT258" s="135"/>
    </row>
    <row r="259" ht="15.75" customHeight="1">
      <c r="A259" s="134"/>
      <c r="B259" s="293"/>
      <c r="C259" s="293"/>
      <c r="D259" s="134"/>
      <c r="E259" s="293"/>
      <c r="F259" s="134"/>
      <c r="G259" s="134"/>
      <c r="H259" s="134"/>
      <c r="I259" s="133"/>
      <c r="J259" s="132"/>
      <c r="K259" s="134"/>
      <c r="L259" s="134"/>
      <c r="M259" s="134"/>
      <c r="N259" s="134"/>
      <c r="O259" s="134"/>
      <c r="P259" s="134"/>
      <c r="Q259" s="134"/>
      <c r="R259" s="134"/>
      <c r="S259" s="134"/>
      <c r="T259" s="134"/>
      <c r="U259" s="134"/>
      <c r="V259" s="134"/>
      <c r="W259" s="134"/>
      <c r="X259" s="134"/>
      <c r="Y259" s="134"/>
      <c r="Z259" s="134"/>
      <c r="AA259" s="135"/>
      <c r="AB259" s="135"/>
      <c r="AC259" s="135"/>
      <c r="AD259" s="135"/>
      <c r="AE259" s="135"/>
      <c r="AF259" s="135"/>
      <c r="AG259" s="135"/>
      <c r="AH259" s="135"/>
      <c r="AI259" s="135"/>
      <c r="AJ259" s="135"/>
      <c r="AK259" s="135"/>
      <c r="AL259" s="135"/>
      <c r="AM259" s="135"/>
      <c r="AN259" s="135"/>
      <c r="AO259" s="135"/>
      <c r="AP259" s="135"/>
      <c r="AQ259" s="135"/>
      <c r="AR259" s="135"/>
      <c r="AS259" s="135"/>
      <c r="AT259" s="135"/>
    </row>
    <row r="260" ht="15.75" customHeight="1">
      <c r="A260" s="134"/>
      <c r="B260" s="293"/>
      <c r="C260" s="293"/>
      <c r="D260" s="134"/>
      <c r="E260" s="293"/>
      <c r="F260" s="134"/>
      <c r="G260" s="134"/>
      <c r="H260" s="134"/>
      <c r="I260" s="133"/>
      <c r="J260" s="132"/>
      <c r="K260" s="134"/>
      <c r="L260" s="134"/>
      <c r="M260" s="134"/>
      <c r="N260" s="134"/>
      <c r="O260" s="134"/>
      <c r="P260" s="134"/>
      <c r="Q260" s="134"/>
      <c r="R260" s="134"/>
      <c r="S260" s="134"/>
      <c r="T260" s="134"/>
      <c r="U260" s="134"/>
      <c r="V260" s="134"/>
      <c r="W260" s="134"/>
      <c r="X260" s="134"/>
      <c r="Y260" s="134"/>
      <c r="Z260" s="134"/>
      <c r="AA260" s="135"/>
      <c r="AB260" s="135"/>
      <c r="AC260" s="135"/>
      <c r="AD260" s="135"/>
      <c r="AE260" s="135"/>
      <c r="AF260" s="135"/>
      <c r="AG260" s="135"/>
      <c r="AH260" s="135"/>
      <c r="AI260" s="135"/>
      <c r="AJ260" s="135"/>
      <c r="AK260" s="135"/>
      <c r="AL260" s="135"/>
      <c r="AM260" s="135"/>
      <c r="AN260" s="135"/>
      <c r="AO260" s="135"/>
      <c r="AP260" s="135"/>
      <c r="AQ260" s="135"/>
      <c r="AR260" s="135"/>
      <c r="AS260" s="135"/>
      <c r="AT260" s="135"/>
    </row>
    <row r="261" ht="15.75" customHeight="1">
      <c r="A261" s="134"/>
      <c r="B261" s="293"/>
      <c r="C261" s="293"/>
      <c r="D261" s="134"/>
      <c r="E261" s="293"/>
      <c r="F261" s="134"/>
      <c r="G261" s="134"/>
      <c r="H261" s="134"/>
      <c r="I261" s="133"/>
      <c r="J261" s="132"/>
      <c r="K261" s="134"/>
      <c r="L261" s="134"/>
      <c r="M261" s="134"/>
      <c r="N261" s="134"/>
      <c r="O261" s="134"/>
      <c r="P261" s="134"/>
      <c r="Q261" s="134"/>
      <c r="R261" s="134"/>
      <c r="S261" s="134"/>
      <c r="T261" s="134"/>
      <c r="U261" s="134"/>
      <c r="V261" s="134"/>
      <c r="W261" s="134"/>
      <c r="X261" s="134"/>
      <c r="Y261" s="134"/>
      <c r="Z261" s="134"/>
      <c r="AA261" s="135"/>
      <c r="AB261" s="135"/>
      <c r="AC261" s="135"/>
      <c r="AD261" s="135"/>
      <c r="AE261" s="135"/>
      <c r="AF261" s="135"/>
      <c r="AG261" s="135"/>
      <c r="AH261" s="135"/>
      <c r="AI261" s="135"/>
      <c r="AJ261" s="135"/>
      <c r="AK261" s="135"/>
      <c r="AL261" s="135"/>
      <c r="AM261" s="135"/>
      <c r="AN261" s="135"/>
      <c r="AO261" s="135"/>
      <c r="AP261" s="135"/>
      <c r="AQ261" s="135"/>
      <c r="AR261" s="135"/>
      <c r="AS261" s="135"/>
      <c r="AT261" s="135"/>
    </row>
    <row r="262" ht="15.75" customHeight="1">
      <c r="A262" s="134"/>
      <c r="B262" s="293"/>
      <c r="C262" s="293"/>
      <c r="D262" s="134"/>
      <c r="E262" s="293"/>
      <c r="F262" s="134"/>
      <c r="G262" s="134"/>
      <c r="H262" s="134"/>
      <c r="I262" s="133"/>
      <c r="J262" s="132"/>
      <c r="K262" s="134"/>
      <c r="L262" s="134"/>
      <c r="M262" s="134"/>
      <c r="N262" s="134"/>
      <c r="O262" s="134"/>
      <c r="P262" s="134"/>
      <c r="Q262" s="134"/>
      <c r="R262" s="134"/>
      <c r="S262" s="134"/>
      <c r="T262" s="134"/>
      <c r="U262" s="134"/>
      <c r="V262" s="134"/>
      <c r="W262" s="134"/>
      <c r="X262" s="134"/>
      <c r="Y262" s="134"/>
      <c r="Z262" s="134"/>
      <c r="AA262" s="135"/>
      <c r="AB262" s="135"/>
      <c r="AC262" s="135"/>
      <c r="AD262" s="135"/>
      <c r="AE262" s="135"/>
      <c r="AF262" s="135"/>
      <c r="AG262" s="135"/>
      <c r="AH262" s="135"/>
      <c r="AI262" s="135"/>
      <c r="AJ262" s="135"/>
      <c r="AK262" s="135"/>
      <c r="AL262" s="135"/>
      <c r="AM262" s="135"/>
      <c r="AN262" s="135"/>
      <c r="AO262" s="135"/>
      <c r="AP262" s="135"/>
      <c r="AQ262" s="135"/>
      <c r="AR262" s="135"/>
      <c r="AS262" s="135"/>
      <c r="AT262" s="135"/>
    </row>
    <row r="263" ht="15.75" customHeight="1">
      <c r="A263" s="134"/>
      <c r="B263" s="293"/>
      <c r="C263" s="293"/>
      <c r="D263" s="134"/>
      <c r="E263" s="293"/>
      <c r="F263" s="134"/>
      <c r="G263" s="134"/>
      <c r="H263" s="134"/>
      <c r="I263" s="133"/>
      <c r="J263" s="132"/>
      <c r="K263" s="134"/>
      <c r="L263" s="134"/>
      <c r="M263" s="134"/>
      <c r="N263" s="134"/>
      <c r="O263" s="134"/>
      <c r="P263" s="134"/>
      <c r="Q263" s="134"/>
      <c r="R263" s="134"/>
      <c r="S263" s="134"/>
      <c r="T263" s="134"/>
      <c r="U263" s="134"/>
      <c r="V263" s="134"/>
      <c r="W263" s="134"/>
      <c r="X263" s="134"/>
      <c r="Y263" s="134"/>
      <c r="Z263" s="134"/>
      <c r="AA263" s="135"/>
      <c r="AB263" s="135"/>
      <c r="AC263" s="135"/>
      <c r="AD263" s="135"/>
      <c r="AE263" s="135"/>
      <c r="AF263" s="135"/>
      <c r="AG263" s="135"/>
      <c r="AH263" s="135"/>
      <c r="AI263" s="135"/>
      <c r="AJ263" s="135"/>
      <c r="AK263" s="135"/>
      <c r="AL263" s="135"/>
      <c r="AM263" s="135"/>
      <c r="AN263" s="135"/>
      <c r="AO263" s="135"/>
      <c r="AP263" s="135"/>
      <c r="AQ263" s="135"/>
      <c r="AR263" s="135"/>
      <c r="AS263" s="135"/>
      <c r="AT263" s="135"/>
    </row>
    <row r="264" ht="15.75" customHeight="1">
      <c r="A264" s="134"/>
      <c r="B264" s="293"/>
      <c r="C264" s="293"/>
      <c r="D264" s="134"/>
      <c r="E264" s="293"/>
      <c r="F264" s="134"/>
      <c r="G264" s="134"/>
      <c r="H264" s="134"/>
      <c r="I264" s="133"/>
      <c r="J264" s="132"/>
      <c r="K264" s="134"/>
      <c r="L264" s="134"/>
      <c r="M264" s="134"/>
      <c r="N264" s="134"/>
      <c r="O264" s="134"/>
      <c r="P264" s="134"/>
      <c r="Q264" s="134"/>
      <c r="R264" s="134"/>
      <c r="S264" s="134"/>
      <c r="T264" s="134"/>
      <c r="U264" s="134"/>
      <c r="V264" s="134"/>
      <c r="W264" s="134"/>
      <c r="X264" s="134"/>
      <c r="Y264" s="134"/>
      <c r="Z264" s="134"/>
      <c r="AA264" s="135"/>
      <c r="AB264" s="135"/>
      <c r="AC264" s="135"/>
      <c r="AD264" s="135"/>
      <c r="AE264" s="135"/>
      <c r="AF264" s="135"/>
      <c r="AG264" s="135"/>
      <c r="AH264" s="135"/>
      <c r="AI264" s="135"/>
      <c r="AJ264" s="135"/>
      <c r="AK264" s="135"/>
      <c r="AL264" s="135"/>
      <c r="AM264" s="135"/>
      <c r="AN264" s="135"/>
      <c r="AO264" s="135"/>
      <c r="AP264" s="135"/>
      <c r="AQ264" s="135"/>
      <c r="AR264" s="135"/>
      <c r="AS264" s="135"/>
      <c r="AT264" s="135"/>
    </row>
    <row r="265" ht="15.75" customHeight="1">
      <c r="A265" s="134"/>
      <c r="B265" s="293"/>
      <c r="C265" s="293"/>
      <c r="D265" s="134"/>
      <c r="E265" s="293"/>
      <c r="F265" s="134"/>
      <c r="G265" s="134"/>
      <c r="H265" s="134"/>
      <c r="I265" s="133"/>
      <c r="J265" s="132"/>
      <c r="K265" s="134"/>
      <c r="L265" s="134"/>
      <c r="M265" s="134"/>
      <c r="N265" s="134"/>
      <c r="O265" s="134"/>
      <c r="P265" s="134"/>
      <c r="Q265" s="134"/>
      <c r="R265" s="134"/>
      <c r="S265" s="134"/>
      <c r="T265" s="134"/>
      <c r="U265" s="134"/>
      <c r="V265" s="134"/>
      <c r="W265" s="134"/>
      <c r="X265" s="134"/>
      <c r="Y265" s="134"/>
      <c r="Z265" s="134"/>
      <c r="AA265" s="135"/>
      <c r="AB265" s="135"/>
      <c r="AC265" s="135"/>
      <c r="AD265" s="135"/>
      <c r="AE265" s="135"/>
      <c r="AF265" s="135"/>
      <c r="AG265" s="135"/>
      <c r="AH265" s="135"/>
      <c r="AI265" s="135"/>
      <c r="AJ265" s="135"/>
      <c r="AK265" s="135"/>
      <c r="AL265" s="135"/>
      <c r="AM265" s="135"/>
      <c r="AN265" s="135"/>
      <c r="AO265" s="135"/>
      <c r="AP265" s="135"/>
      <c r="AQ265" s="135"/>
      <c r="AR265" s="135"/>
      <c r="AS265" s="135"/>
      <c r="AT265" s="135"/>
    </row>
    <row r="266" ht="15.75" customHeight="1">
      <c r="A266" s="134"/>
      <c r="B266" s="293"/>
      <c r="C266" s="293"/>
      <c r="D266" s="134"/>
      <c r="E266" s="293"/>
      <c r="F266" s="134"/>
      <c r="G266" s="134"/>
      <c r="H266" s="134"/>
      <c r="I266" s="133"/>
      <c r="J266" s="132"/>
      <c r="K266" s="134"/>
      <c r="L266" s="134"/>
      <c r="M266" s="134"/>
      <c r="N266" s="134"/>
      <c r="O266" s="134"/>
      <c r="P266" s="134"/>
      <c r="Q266" s="134"/>
      <c r="R266" s="134"/>
      <c r="S266" s="134"/>
      <c r="T266" s="134"/>
      <c r="U266" s="134"/>
      <c r="V266" s="134"/>
      <c r="W266" s="134"/>
      <c r="X266" s="134"/>
      <c r="Y266" s="134"/>
      <c r="Z266" s="134"/>
      <c r="AA266" s="135"/>
      <c r="AB266" s="135"/>
      <c r="AC266" s="135"/>
      <c r="AD266" s="135"/>
      <c r="AE266" s="135"/>
      <c r="AF266" s="135"/>
      <c r="AG266" s="135"/>
      <c r="AH266" s="135"/>
      <c r="AI266" s="135"/>
      <c r="AJ266" s="135"/>
      <c r="AK266" s="135"/>
      <c r="AL266" s="135"/>
      <c r="AM266" s="135"/>
      <c r="AN266" s="135"/>
      <c r="AO266" s="135"/>
      <c r="AP266" s="135"/>
      <c r="AQ266" s="135"/>
      <c r="AR266" s="135"/>
      <c r="AS266" s="135"/>
      <c r="AT266" s="135"/>
    </row>
    <row r="267" ht="15.75" customHeight="1">
      <c r="A267" s="134"/>
      <c r="B267" s="293"/>
      <c r="C267" s="293"/>
      <c r="D267" s="134"/>
      <c r="E267" s="293"/>
      <c r="F267" s="134"/>
      <c r="G267" s="134"/>
      <c r="H267" s="134"/>
      <c r="I267" s="133"/>
      <c r="J267" s="132"/>
      <c r="K267" s="134"/>
      <c r="L267" s="134"/>
      <c r="M267" s="134"/>
      <c r="N267" s="134"/>
      <c r="O267" s="134"/>
      <c r="P267" s="134"/>
      <c r="Q267" s="134"/>
      <c r="R267" s="134"/>
      <c r="S267" s="134"/>
      <c r="T267" s="134"/>
      <c r="U267" s="134"/>
      <c r="V267" s="134"/>
      <c r="W267" s="134"/>
      <c r="X267" s="134"/>
      <c r="Y267" s="134"/>
      <c r="Z267" s="134"/>
      <c r="AA267" s="135"/>
      <c r="AB267" s="135"/>
      <c r="AC267" s="135"/>
      <c r="AD267" s="135"/>
      <c r="AE267" s="135"/>
      <c r="AF267" s="135"/>
      <c r="AG267" s="135"/>
      <c r="AH267" s="135"/>
      <c r="AI267" s="135"/>
      <c r="AJ267" s="135"/>
      <c r="AK267" s="135"/>
      <c r="AL267" s="135"/>
      <c r="AM267" s="135"/>
      <c r="AN267" s="135"/>
      <c r="AO267" s="135"/>
      <c r="AP267" s="135"/>
      <c r="AQ267" s="135"/>
      <c r="AR267" s="135"/>
      <c r="AS267" s="135"/>
      <c r="AT267" s="135"/>
    </row>
    <row r="268" ht="15.75" customHeight="1">
      <c r="A268" s="134"/>
      <c r="B268" s="293"/>
      <c r="C268" s="293"/>
      <c r="D268" s="134"/>
      <c r="E268" s="293"/>
      <c r="F268" s="134"/>
      <c r="G268" s="134"/>
      <c r="H268" s="134"/>
      <c r="I268" s="133"/>
      <c r="J268" s="132"/>
      <c r="K268" s="134"/>
      <c r="L268" s="134"/>
      <c r="M268" s="134"/>
      <c r="N268" s="134"/>
      <c r="O268" s="134"/>
      <c r="P268" s="134"/>
      <c r="Q268" s="134"/>
      <c r="R268" s="134"/>
      <c r="S268" s="134"/>
      <c r="T268" s="134"/>
      <c r="U268" s="134"/>
      <c r="V268" s="134"/>
      <c r="W268" s="134"/>
      <c r="X268" s="134"/>
      <c r="Y268" s="134"/>
      <c r="Z268" s="134"/>
      <c r="AA268" s="135"/>
      <c r="AB268" s="135"/>
      <c r="AC268" s="135"/>
      <c r="AD268" s="135"/>
      <c r="AE268" s="135"/>
      <c r="AF268" s="135"/>
      <c r="AG268" s="135"/>
      <c r="AH268" s="135"/>
      <c r="AI268" s="135"/>
      <c r="AJ268" s="135"/>
      <c r="AK268" s="135"/>
      <c r="AL268" s="135"/>
      <c r="AM268" s="135"/>
      <c r="AN268" s="135"/>
      <c r="AO268" s="135"/>
      <c r="AP268" s="135"/>
      <c r="AQ268" s="135"/>
      <c r="AR268" s="135"/>
      <c r="AS268" s="135"/>
      <c r="AT268" s="135"/>
    </row>
    <row r="269" ht="15.75" customHeight="1">
      <c r="A269" s="134"/>
      <c r="B269" s="293"/>
      <c r="C269" s="293"/>
      <c r="D269" s="134"/>
      <c r="E269" s="293"/>
      <c r="F269" s="134"/>
      <c r="G269" s="134"/>
      <c r="H269" s="134"/>
      <c r="I269" s="133"/>
      <c r="J269" s="132"/>
      <c r="K269" s="134"/>
      <c r="L269" s="134"/>
      <c r="M269" s="134"/>
      <c r="N269" s="134"/>
      <c r="O269" s="134"/>
      <c r="P269" s="134"/>
      <c r="Q269" s="134"/>
      <c r="R269" s="134"/>
      <c r="S269" s="134"/>
      <c r="T269" s="134"/>
      <c r="U269" s="134"/>
      <c r="V269" s="134"/>
      <c r="W269" s="134"/>
      <c r="X269" s="134"/>
      <c r="Y269" s="134"/>
      <c r="Z269" s="134"/>
      <c r="AA269" s="135"/>
      <c r="AB269" s="135"/>
      <c r="AC269" s="135"/>
      <c r="AD269" s="135"/>
      <c r="AE269" s="135"/>
      <c r="AF269" s="135"/>
      <c r="AG269" s="135"/>
      <c r="AH269" s="135"/>
      <c r="AI269" s="135"/>
      <c r="AJ269" s="135"/>
      <c r="AK269" s="135"/>
      <c r="AL269" s="135"/>
      <c r="AM269" s="135"/>
      <c r="AN269" s="135"/>
      <c r="AO269" s="135"/>
      <c r="AP269" s="135"/>
      <c r="AQ269" s="135"/>
      <c r="AR269" s="135"/>
      <c r="AS269" s="135"/>
      <c r="AT269" s="135"/>
    </row>
    <row r="270" ht="15.75" customHeight="1">
      <c r="A270" s="134"/>
      <c r="B270" s="293"/>
      <c r="C270" s="293"/>
      <c r="D270" s="134"/>
      <c r="E270" s="293"/>
      <c r="F270" s="134"/>
      <c r="G270" s="134"/>
      <c r="H270" s="134"/>
      <c r="I270" s="133"/>
      <c r="J270" s="132"/>
      <c r="K270" s="134"/>
      <c r="L270" s="134"/>
      <c r="M270" s="134"/>
      <c r="N270" s="134"/>
      <c r="O270" s="134"/>
      <c r="P270" s="134"/>
      <c r="Q270" s="134"/>
      <c r="R270" s="134"/>
      <c r="S270" s="134"/>
      <c r="T270" s="134"/>
      <c r="U270" s="134"/>
      <c r="V270" s="134"/>
      <c r="W270" s="134"/>
      <c r="X270" s="134"/>
      <c r="Y270" s="134"/>
      <c r="Z270" s="134"/>
      <c r="AA270" s="135"/>
      <c r="AB270" s="135"/>
      <c r="AC270" s="135"/>
      <c r="AD270" s="135"/>
      <c r="AE270" s="135"/>
      <c r="AF270" s="135"/>
      <c r="AG270" s="135"/>
      <c r="AH270" s="135"/>
      <c r="AI270" s="135"/>
      <c r="AJ270" s="135"/>
      <c r="AK270" s="135"/>
      <c r="AL270" s="135"/>
      <c r="AM270" s="135"/>
      <c r="AN270" s="135"/>
      <c r="AO270" s="135"/>
      <c r="AP270" s="135"/>
      <c r="AQ270" s="135"/>
      <c r="AR270" s="135"/>
      <c r="AS270" s="135"/>
      <c r="AT270" s="135"/>
    </row>
    <row r="271" ht="15.75" customHeight="1">
      <c r="A271" s="134"/>
      <c r="B271" s="293"/>
      <c r="C271" s="293"/>
      <c r="D271" s="134"/>
      <c r="E271" s="293"/>
      <c r="F271" s="134"/>
      <c r="G271" s="134"/>
      <c r="H271" s="134"/>
      <c r="I271" s="133"/>
      <c r="J271" s="132"/>
      <c r="K271" s="134"/>
      <c r="L271" s="134"/>
      <c r="M271" s="134"/>
      <c r="N271" s="134"/>
      <c r="O271" s="134"/>
      <c r="P271" s="134"/>
      <c r="Q271" s="134"/>
      <c r="R271" s="134"/>
      <c r="S271" s="134"/>
      <c r="T271" s="134"/>
      <c r="U271" s="134"/>
      <c r="V271" s="134"/>
      <c r="W271" s="134"/>
      <c r="X271" s="134"/>
      <c r="Y271" s="134"/>
      <c r="Z271" s="134"/>
      <c r="AA271" s="135"/>
      <c r="AB271" s="135"/>
      <c r="AC271" s="135"/>
      <c r="AD271" s="135"/>
      <c r="AE271" s="135"/>
      <c r="AF271" s="135"/>
      <c r="AG271" s="135"/>
      <c r="AH271" s="135"/>
      <c r="AI271" s="135"/>
      <c r="AJ271" s="135"/>
      <c r="AK271" s="135"/>
      <c r="AL271" s="135"/>
      <c r="AM271" s="135"/>
      <c r="AN271" s="135"/>
      <c r="AO271" s="135"/>
      <c r="AP271" s="135"/>
      <c r="AQ271" s="135"/>
      <c r="AR271" s="135"/>
      <c r="AS271" s="135"/>
      <c r="AT271" s="135"/>
    </row>
    <row r="272" ht="15.75" customHeight="1">
      <c r="A272" s="134"/>
      <c r="B272" s="293"/>
      <c r="C272" s="293"/>
      <c r="D272" s="134"/>
      <c r="E272" s="293"/>
      <c r="F272" s="134"/>
      <c r="G272" s="134"/>
      <c r="H272" s="134"/>
      <c r="I272" s="133"/>
      <c r="J272" s="132"/>
      <c r="K272" s="134"/>
      <c r="L272" s="134"/>
      <c r="M272" s="134"/>
      <c r="N272" s="134"/>
      <c r="O272" s="134"/>
      <c r="P272" s="134"/>
      <c r="Q272" s="134"/>
      <c r="R272" s="134"/>
      <c r="S272" s="134"/>
      <c r="T272" s="134"/>
      <c r="U272" s="134"/>
      <c r="V272" s="134"/>
      <c r="W272" s="134"/>
      <c r="X272" s="134"/>
      <c r="Y272" s="134"/>
      <c r="Z272" s="134"/>
      <c r="AA272" s="135"/>
      <c r="AB272" s="135"/>
      <c r="AC272" s="135"/>
      <c r="AD272" s="135"/>
      <c r="AE272" s="135"/>
      <c r="AF272" s="135"/>
      <c r="AG272" s="135"/>
      <c r="AH272" s="135"/>
      <c r="AI272" s="135"/>
      <c r="AJ272" s="135"/>
      <c r="AK272" s="135"/>
      <c r="AL272" s="135"/>
      <c r="AM272" s="135"/>
      <c r="AN272" s="135"/>
      <c r="AO272" s="135"/>
      <c r="AP272" s="135"/>
      <c r="AQ272" s="135"/>
      <c r="AR272" s="135"/>
      <c r="AS272" s="135"/>
      <c r="AT272" s="135"/>
    </row>
    <row r="273" ht="15.75" customHeight="1">
      <c r="A273" s="134"/>
      <c r="B273" s="293"/>
      <c r="C273" s="293"/>
      <c r="D273" s="134"/>
      <c r="E273" s="293"/>
      <c r="F273" s="134"/>
      <c r="G273" s="134"/>
      <c r="H273" s="134"/>
      <c r="I273" s="133"/>
      <c r="J273" s="132"/>
      <c r="K273" s="134"/>
      <c r="L273" s="134"/>
      <c r="M273" s="134"/>
      <c r="N273" s="134"/>
      <c r="O273" s="134"/>
      <c r="P273" s="134"/>
      <c r="Q273" s="134"/>
      <c r="R273" s="134"/>
      <c r="S273" s="134"/>
      <c r="T273" s="134"/>
      <c r="U273" s="134"/>
      <c r="V273" s="134"/>
      <c r="W273" s="134"/>
      <c r="X273" s="134"/>
      <c r="Y273" s="134"/>
      <c r="Z273" s="134"/>
      <c r="AA273" s="135"/>
      <c r="AB273" s="135"/>
      <c r="AC273" s="135"/>
      <c r="AD273" s="135"/>
      <c r="AE273" s="135"/>
      <c r="AF273" s="135"/>
      <c r="AG273" s="135"/>
      <c r="AH273" s="135"/>
      <c r="AI273" s="135"/>
      <c r="AJ273" s="135"/>
      <c r="AK273" s="135"/>
      <c r="AL273" s="135"/>
      <c r="AM273" s="135"/>
      <c r="AN273" s="135"/>
      <c r="AO273" s="135"/>
      <c r="AP273" s="135"/>
      <c r="AQ273" s="135"/>
      <c r="AR273" s="135"/>
      <c r="AS273" s="135"/>
      <c r="AT273" s="135"/>
    </row>
    <row r="274" ht="15.75" customHeight="1">
      <c r="A274" s="134"/>
      <c r="B274" s="293"/>
      <c r="C274" s="293"/>
      <c r="D274" s="134"/>
      <c r="E274" s="293"/>
      <c r="F274" s="134"/>
      <c r="G274" s="134"/>
      <c r="H274" s="134"/>
      <c r="I274" s="133"/>
      <c r="J274" s="132"/>
      <c r="K274" s="134"/>
      <c r="L274" s="134"/>
      <c r="M274" s="134"/>
      <c r="N274" s="134"/>
      <c r="O274" s="134"/>
      <c r="P274" s="134"/>
      <c r="Q274" s="134"/>
      <c r="R274" s="134"/>
      <c r="S274" s="134"/>
      <c r="T274" s="134"/>
      <c r="U274" s="134"/>
      <c r="V274" s="134"/>
      <c r="W274" s="134"/>
      <c r="X274" s="134"/>
      <c r="Y274" s="134"/>
      <c r="Z274" s="134"/>
      <c r="AA274" s="135"/>
      <c r="AB274" s="135"/>
      <c r="AC274" s="135"/>
      <c r="AD274" s="135"/>
      <c r="AE274" s="135"/>
      <c r="AF274" s="135"/>
      <c r="AG274" s="135"/>
      <c r="AH274" s="135"/>
      <c r="AI274" s="135"/>
      <c r="AJ274" s="135"/>
      <c r="AK274" s="135"/>
      <c r="AL274" s="135"/>
      <c r="AM274" s="135"/>
      <c r="AN274" s="135"/>
      <c r="AO274" s="135"/>
      <c r="AP274" s="135"/>
      <c r="AQ274" s="135"/>
      <c r="AR274" s="135"/>
      <c r="AS274" s="135"/>
      <c r="AT274" s="135"/>
    </row>
    <row r="275" ht="15.75" customHeight="1">
      <c r="A275" s="134"/>
      <c r="B275" s="293"/>
      <c r="C275" s="293"/>
      <c r="D275" s="134"/>
      <c r="E275" s="293"/>
      <c r="F275" s="134"/>
      <c r="G275" s="134"/>
      <c r="H275" s="134"/>
      <c r="I275" s="133"/>
      <c r="J275" s="132"/>
      <c r="K275" s="134"/>
      <c r="L275" s="134"/>
      <c r="M275" s="134"/>
      <c r="N275" s="134"/>
      <c r="O275" s="134"/>
      <c r="P275" s="134"/>
      <c r="Q275" s="134"/>
      <c r="R275" s="134"/>
      <c r="S275" s="134"/>
      <c r="T275" s="134"/>
      <c r="U275" s="134"/>
      <c r="V275" s="134"/>
      <c r="W275" s="134"/>
      <c r="X275" s="134"/>
      <c r="Y275" s="134"/>
      <c r="Z275" s="134"/>
      <c r="AA275" s="135"/>
      <c r="AB275" s="135"/>
      <c r="AC275" s="135"/>
      <c r="AD275" s="135"/>
      <c r="AE275" s="135"/>
      <c r="AF275" s="135"/>
      <c r="AG275" s="135"/>
      <c r="AH275" s="135"/>
      <c r="AI275" s="135"/>
      <c r="AJ275" s="135"/>
      <c r="AK275" s="135"/>
      <c r="AL275" s="135"/>
      <c r="AM275" s="135"/>
      <c r="AN275" s="135"/>
      <c r="AO275" s="135"/>
      <c r="AP275" s="135"/>
      <c r="AQ275" s="135"/>
      <c r="AR275" s="135"/>
      <c r="AS275" s="135"/>
      <c r="AT275" s="135"/>
    </row>
    <row r="276" ht="15.75" customHeight="1">
      <c r="A276" s="134"/>
      <c r="B276" s="293"/>
      <c r="C276" s="293"/>
      <c r="D276" s="134"/>
      <c r="E276" s="293"/>
      <c r="F276" s="134"/>
      <c r="G276" s="134"/>
      <c r="H276" s="134"/>
      <c r="I276" s="133"/>
      <c r="J276" s="132"/>
      <c r="K276" s="134"/>
      <c r="L276" s="134"/>
      <c r="M276" s="134"/>
      <c r="N276" s="134"/>
      <c r="O276" s="134"/>
      <c r="P276" s="134"/>
      <c r="Q276" s="134"/>
      <c r="R276" s="134"/>
      <c r="S276" s="134"/>
      <c r="T276" s="134"/>
      <c r="U276" s="134"/>
      <c r="V276" s="134"/>
      <c r="W276" s="134"/>
      <c r="X276" s="134"/>
      <c r="Y276" s="134"/>
      <c r="Z276" s="134"/>
      <c r="AA276" s="135"/>
      <c r="AB276" s="135"/>
      <c r="AC276" s="135"/>
      <c r="AD276" s="135"/>
      <c r="AE276" s="135"/>
      <c r="AF276" s="135"/>
      <c r="AG276" s="135"/>
      <c r="AH276" s="135"/>
      <c r="AI276" s="135"/>
      <c r="AJ276" s="135"/>
      <c r="AK276" s="135"/>
      <c r="AL276" s="135"/>
      <c r="AM276" s="135"/>
      <c r="AN276" s="135"/>
      <c r="AO276" s="135"/>
      <c r="AP276" s="135"/>
      <c r="AQ276" s="135"/>
      <c r="AR276" s="135"/>
      <c r="AS276" s="135"/>
      <c r="AT276" s="135"/>
    </row>
    <row r="277" ht="15.75" customHeight="1">
      <c r="A277" s="134"/>
      <c r="B277" s="293"/>
      <c r="C277" s="293"/>
      <c r="D277" s="134"/>
      <c r="E277" s="293"/>
      <c r="F277" s="134"/>
      <c r="G277" s="134"/>
      <c r="H277" s="134"/>
      <c r="I277" s="133"/>
      <c r="J277" s="132"/>
      <c r="K277" s="134"/>
      <c r="L277" s="134"/>
      <c r="M277" s="134"/>
      <c r="N277" s="134"/>
      <c r="O277" s="134"/>
      <c r="P277" s="134"/>
      <c r="Q277" s="134"/>
      <c r="R277" s="134"/>
      <c r="S277" s="134"/>
      <c r="T277" s="134"/>
      <c r="U277" s="134"/>
      <c r="V277" s="134"/>
      <c r="W277" s="134"/>
      <c r="X277" s="134"/>
      <c r="Y277" s="134"/>
      <c r="Z277" s="134"/>
      <c r="AA277" s="135"/>
      <c r="AB277" s="135"/>
      <c r="AC277" s="135"/>
      <c r="AD277" s="135"/>
      <c r="AE277" s="135"/>
      <c r="AF277" s="135"/>
      <c r="AG277" s="135"/>
      <c r="AH277" s="135"/>
      <c r="AI277" s="135"/>
      <c r="AJ277" s="135"/>
      <c r="AK277" s="135"/>
      <c r="AL277" s="135"/>
      <c r="AM277" s="135"/>
      <c r="AN277" s="135"/>
      <c r="AO277" s="135"/>
      <c r="AP277" s="135"/>
      <c r="AQ277" s="135"/>
      <c r="AR277" s="135"/>
      <c r="AS277" s="135"/>
      <c r="AT277" s="135"/>
    </row>
    <row r="278" ht="15.75" customHeight="1">
      <c r="A278" s="134"/>
      <c r="B278" s="293"/>
      <c r="C278" s="293"/>
      <c r="D278" s="134"/>
      <c r="E278" s="293"/>
      <c r="F278" s="134"/>
      <c r="G278" s="134"/>
      <c r="H278" s="134"/>
      <c r="I278" s="133"/>
      <c r="J278" s="132"/>
      <c r="K278" s="134"/>
      <c r="L278" s="134"/>
      <c r="M278" s="134"/>
      <c r="N278" s="134"/>
      <c r="O278" s="134"/>
      <c r="P278" s="134"/>
      <c r="Q278" s="134"/>
      <c r="R278" s="134"/>
      <c r="S278" s="134"/>
      <c r="T278" s="134"/>
      <c r="U278" s="134"/>
      <c r="V278" s="134"/>
      <c r="W278" s="134"/>
      <c r="X278" s="134"/>
      <c r="Y278" s="134"/>
      <c r="Z278" s="134"/>
      <c r="AA278" s="135"/>
      <c r="AB278" s="135"/>
      <c r="AC278" s="135"/>
      <c r="AD278" s="135"/>
      <c r="AE278" s="135"/>
      <c r="AF278" s="135"/>
      <c r="AG278" s="135"/>
      <c r="AH278" s="135"/>
      <c r="AI278" s="135"/>
      <c r="AJ278" s="135"/>
      <c r="AK278" s="135"/>
      <c r="AL278" s="135"/>
      <c r="AM278" s="135"/>
      <c r="AN278" s="135"/>
      <c r="AO278" s="135"/>
      <c r="AP278" s="135"/>
      <c r="AQ278" s="135"/>
      <c r="AR278" s="135"/>
      <c r="AS278" s="135"/>
      <c r="AT278" s="135"/>
    </row>
    <row r="279" ht="15.75" customHeight="1">
      <c r="A279" s="134"/>
      <c r="B279" s="293"/>
      <c r="C279" s="293"/>
      <c r="D279" s="134"/>
      <c r="E279" s="293"/>
      <c r="F279" s="134"/>
      <c r="G279" s="134"/>
      <c r="H279" s="134"/>
      <c r="I279" s="133"/>
      <c r="J279" s="132"/>
      <c r="K279" s="134"/>
      <c r="L279" s="134"/>
      <c r="M279" s="134"/>
      <c r="N279" s="134"/>
      <c r="O279" s="134"/>
      <c r="P279" s="134"/>
      <c r="Q279" s="134"/>
      <c r="R279" s="134"/>
      <c r="S279" s="134"/>
      <c r="T279" s="134"/>
      <c r="U279" s="134"/>
      <c r="V279" s="134"/>
      <c r="W279" s="134"/>
      <c r="X279" s="134"/>
      <c r="Y279" s="134"/>
      <c r="Z279" s="134"/>
      <c r="AA279" s="135"/>
      <c r="AB279" s="135"/>
      <c r="AC279" s="135"/>
      <c r="AD279" s="135"/>
      <c r="AE279" s="135"/>
      <c r="AF279" s="135"/>
      <c r="AG279" s="135"/>
      <c r="AH279" s="135"/>
      <c r="AI279" s="135"/>
      <c r="AJ279" s="135"/>
      <c r="AK279" s="135"/>
      <c r="AL279" s="135"/>
      <c r="AM279" s="135"/>
      <c r="AN279" s="135"/>
      <c r="AO279" s="135"/>
      <c r="AP279" s="135"/>
      <c r="AQ279" s="135"/>
      <c r="AR279" s="135"/>
      <c r="AS279" s="135"/>
      <c r="AT279" s="135"/>
    </row>
    <row r="280" ht="15.75" customHeight="1">
      <c r="A280" s="134"/>
      <c r="B280" s="293"/>
      <c r="C280" s="293"/>
      <c r="D280" s="134"/>
      <c r="E280" s="293"/>
      <c r="F280" s="134"/>
      <c r="G280" s="134"/>
      <c r="H280" s="134"/>
      <c r="I280" s="133"/>
      <c r="J280" s="132"/>
      <c r="K280" s="134"/>
      <c r="L280" s="134"/>
      <c r="M280" s="134"/>
      <c r="N280" s="134"/>
      <c r="O280" s="134"/>
      <c r="P280" s="134"/>
      <c r="Q280" s="134"/>
      <c r="R280" s="134"/>
      <c r="S280" s="134"/>
      <c r="T280" s="134"/>
      <c r="U280" s="134"/>
      <c r="V280" s="134"/>
      <c r="W280" s="134"/>
      <c r="X280" s="134"/>
      <c r="Y280" s="134"/>
      <c r="Z280" s="134"/>
      <c r="AA280" s="135"/>
      <c r="AB280" s="135"/>
      <c r="AC280" s="135"/>
      <c r="AD280" s="135"/>
      <c r="AE280" s="135"/>
      <c r="AF280" s="135"/>
      <c r="AG280" s="135"/>
      <c r="AH280" s="135"/>
      <c r="AI280" s="135"/>
      <c r="AJ280" s="135"/>
      <c r="AK280" s="135"/>
      <c r="AL280" s="135"/>
      <c r="AM280" s="135"/>
      <c r="AN280" s="135"/>
      <c r="AO280" s="135"/>
      <c r="AP280" s="135"/>
      <c r="AQ280" s="135"/>
      <c r="AR280" s="135"/>
      <c r="AS280" s="135"/>
      <c r="AT280" s="135"/>
    </row>
    <row r="281" ht="15.75" customHeight="1">
      <c r="A281" s="134"/>
      <c r="B281" s="293"/>
      <c r="C281" s="293"/>
      <c r="D281" s="134"/>
      <c r="E281" s="293"/>
      <c r="F281" s="134"/>
      <c r="G281" s="134"/>
      <c r="H281" s="134"/>
      <c r="I281" s="133"/>
      <c r="J281" s="132"/>
      <c r="K281" s="134"/>
      <c r="L281" s="134"/>
      <c r="M281" s="134"/>
      <c r="N281" s="134"/>
      <c r="O281" s="134"/>
      <c r="P281" s="134"/>
      <c r="Q281" s="134"/>
      <c r="R281" s="134"/>
      <c r="S281" s="134"/>
      <c r="T281" s="134"/>
      <c r="U281" s="134"/>
      <c r="V281" s="134"/>
      <c r="W281" s="134"/>
      <c r="X281" s="134"/>
      <c r="Y281" s="134"/>
      <c r="Z281" s="134"/>
      <c r="AA281" s="135"/>
      <c r="AB281" s="135"/>
      <c r="AC281" s="135"/>
      <c r="AD281" s="135"/>
      <c r="AE281" s="135"/>
      <c r="AF281" s="135"/>
      <c r="AG281" s="135"/>
      <c r="AH281" s="135"/>
      <c r="AI281" s="135"/>
      <c r="AJ281" s="135"/>
      <c r="AK281" s="135"/>
      <c r="AL281" s="135"/>
      <c r="AM281" s="135"/>
      <c r="AN281" s="135"/>
      <c r="AO281" s="135"/>
      <c r="AP281" s="135"/>
      <c r="AQ281" s="135"/>
      <c r="AR281" s="135"/>
      <c r="AS281" s="135"/>
      <c r="AT281" s="135"/>
    </row>
    <row r="282" ht="15.75" customHeight="1">
      <c r="A282" s="134"/>
      <c r="B282" s="293"/>
      <c r="C282" s="293"/>
      <c r="D282" s="134"/>
      <c r="E282" s="293"/>
      <c r="F282" s="134"/>
      <c r="G282" s="134"/>
      <c r="H282" s="134"/>
      <c r="I282" s="133"/>
      <c r="J282" s="132"/>
      <c r="K282" s="134"/>
      <c r="L282" s="134"/>
      <c r="M282" s="134"/>
      <c r="N282" s="134"/>
      <c r="O282" s="134"/>
      <c r="P282" s="134"/>
      <c r="Q282" s="134"/>
      <c r="R282" s="134"/>
      <c r="S282" s="134"/>
      <c r="T282" s="134"/>
      <c r="U282" s="134"/>
      <c r="V282" s="134"/>
      <c r="W282" s="134"/>
      <c r="X282" s="134"/>
      <c r="Y282" s="134"/>
      <c r="Z282" s="134"/>
      <c r="AA282" s="135"/>
      <c r="AB282" s="135"/>
      <c r="AC282" s="135"/>
      <c r="AD282" s="135"/>
      <c r="AE282" s="135"/>
      <c r="AF282" s="135"/>
      <c r="AG282" s="135"/>
      <c r="AH282" s="135"/>
      <c r="AI282" s="135"/>
      <c r="AJ282" s="135"/>
      <c r="AK282" s="135"/>
      <c r="AL282" s="135"/>
      <c r="AM282" s="135"/>
      <c r="AN282" s="135"/>
      <c r="AO282" s="135"/>
      <c r="AP282" s="135"/>
      <c r="AQ282" s="135"/>
      <c r="AR282" s="135"/>
      <c r="AS282" s="135"/>
      <c r="AT282" s="135"/>
    </row>
    <row r="283" ht="15.75" customHeight="1">
      <c r="B283" s="421"/>
      <c r="C283" s="421"/>
      <c r="E283" s="421"/>
      <c r="F283" s="422"/>
      <c r="G283" s="422"/>
      <c r="H283" s="422"/>
      <c r="I283" s="567"/>
    </row>
    <row r="284" ht="15.75" customHeight="1">
      <c r="B284" s="421"/>
      <c r="C284" s="421"/>
      <c r="E284" s="421"/>
      <c r="F284" s="422"/>
      <c r="G284" s="422"/>
      <c r="H284" s="422"/>
      <c r="I284" s="567"/>
    </row>
    <row r="285" ht="15.75" customHeight="1">
      <c r="B285" s="421"/>
      <c r="C285" s="421"/>
      <c r="E285" s="421"/>
      <c r="F285" s="422"/>
      <c r="G285" s="422"/>
      <c r="H285" s="422"/>
      <c r="I285" s="567"/>
    </row>
    <row r="286" ht="15.75" customHeight="1">
      <c r="B286" s="421"/>
      <c r="C286" s="421"/>
      <c r="E286" s="421"/>
      <c r="F286" s="422"/>
      <c r="G286" s="422"/>
      <c r="H286" s="422"/>
      <c r="I286" s="567"/>
    </row>
    <row r="287" ht="15.75" customHeight="1">
      <c r="B287" s="421"/>
      <c r="C287" s="421"/>
      <c r="E287" s="421"/>
      <c r="F287" s="422"/>
      <c r="G287" s="422"/>
      <c r="H287" s="422"/>
      <c r="I287" s="567"/>
    </row>
    <row r="288" ht="15.75" customHeight="1">
      <c r="B288" s="421"/>
      <c r="C288" s="421"/>
      <c r="E288" s="421"/>
      <c r="F288" s="422"/>
      <c r="G288" s="422"/>
      <c r="H288" s="422"/>
      <c r="I288" s="567"/>
    </row>
    <row r="289" ht="15.75" customHeight="1">
      <c r="B289" s="421"/>
      <c r="C289" s="421"/>
      <c r="E289" s="421"/>
      <c r="F289" s="422"/>
      <c r="G289" s="422"/>
      <c r="H289" s="422"/>
      <c r="I289" s="567"/>
    </row>
    <row r="290" ht="15.75" customHeight="1">
      <c r="B290" s="421"/>
      <c r="C290" s="421"/>
      <c r="E290" s="421"/>
      <c r="F290" s="422"/>
      <c r="G290" s="422"/>
      <c r="H290" s="422"/>
      <c r="I290" s="567"/>
    </row>
    <row r="291" ht="15.75" customHeight="1">
      <c r="B291" s="421"/>
      <c r="C291" s="421"/>
      <c r="E291" s="421"/>
      <c r="F291" s="422"/>
      <c r="G291" s="422"/>
      <c r="H291" s="422"/>
      <c r="I291" s="567"/>
    </row>
    <row r="292" ht="15.75" customHeight="1">
      <c r="B292" s="421"/>
      <c r="C292" s="421"/>
      <c r="E292" s="421"/>
      <c r="F292" s="422"/>
      <c r="G292" s="422"/>
      <c r="H292" s="422"/>
      <c r="I292" s="567"/>
    </row>
    <row r="293" ht="15.75" customHeight="1">
      <c r="B293" s="421"/>
      <c r="C293" s="421"/>
      <c r="E293" s="421"/>
      <c r="F293" s="422"/>
      <c r="G293" s="422"/>
      <c r="H293" s="422"/>
      <c r="I293" s="567"/>
    </row>
    <row r="294" ht="15.75" customHeight="1">
      <c r="B294" s="421"/>
      <c r="C294" s="421"/>
      <c r="E294" s="421"/>
      <c r="F294" s="422"/>
      <c r="G294" s="422"/>
      <c r="H294" s="422"/>
      <c r="I294" s="567"/>
    </row>
    <row r="295" ht="15.75" customHeight="1">
      <c r="B295" s="421"/>
      <c r="C295" s="421"/>
      <c r="E295" s="421"/>
      <c r="F295" s="422"/>
      <c r="G295" s="422"/>
      <c r="H295" s="422"/>
      <c r="I295" s="567"/>
    </row>
    <row r="296" ht="15.75" customHeight="1">
      <c r="B296" s="421"/>
      <c r="C296" s="421"/>
      <c r="E296" s="421"/>
      <c r="F296" s="422"/>
      <c r="G296" s="422"/>
      <c r="H296" s="422"/>
      <c r="I296" s="567"/>
    </row>
    <row r="297" ht="15.75" customHeight="1">
      <c r="B297" s="421"/>
      <c r="C297" s="421"/>
      <c r="E297" s="421"/>
      <c r="F297" s="422"/>
      <c r="G297" s="422"/>
      <c r="H297" s="422"/>
      <c r="I297" s="567"/>
    </row>
    <row r="298" ht="15.75" customHeight="1">
      <c r="B298" s="421"/>
      <c r="C298" s="421"/>
      <c r="E298" s="421"/>
      <c r="F298" s="422"/>
      <c r="G298" s="422"/>
      <c r="H298" s="422"/>
      <c r="I298" s="567"/>
    </row>
    <row r="299" ht="15.75" customHeight="1">
      <c r="B299" s="421"/>
      <c r="C299" s="421"/>
      <c r="E299" s="421"/>
      <c r="F299" s="422"/>
      <c r="G299" s="422"/>
      <c r="H299" s="422"/>
      <c r="I299" s="567"/>
    </row>
    <row r="300" ht="15.75" customHeight="1">
      <c r="B300" s="421"/>
      <c r="C300" s="421"/>
      <c r="E300" s="421"/>
      <c r="F300" s="422"/>
      <c r="G300" s="422"/>
      <c r="H300" s="422"/>
      <c r="I300" s="567"/>
    </row>
    <row r="301" ht="15.75" customHeight="1">
      <c r="B301" s="421"/>
      <c r="C301" s="421"/>
      <c r="E301" s="421"/>
      <c r="F301" s="422"/>
      <c r="G301" s="422"/>
      <c r="H301" s="422"/>
      <c r="I301" s="567"/>
    </row>
    <row r="302" ht="15.75" customHeight="1">
      <c r="B302" s="421"/>
      <c r="C302" s="421"/>
      <c r="E302" s="421"/>
      <c r="F302" s="422"/>
      <c r="G302" s="422"/>
      <c r="H302" s="422"/>
      <c r="I302" s="567"/>
    </row>
    <row r="303" ht="15.75" customHeight="1">
      <c r="B303" s="421"/>
      <c r="C303" s="421"/>
      <c r="E303" s="421"/>
      <c r="F303" s="422"/>
      <c r="G303" s="422"/>
      <c r="H303" s="422"/>
      <c r="I303" s="567"/>
    </row>
    <row r="304" ht="15.75" customHeight="1">
      <c r="B304" s="421"/>
      <c r="C304" s="421"/>
      <c r="E304" s="421"/>
      <c r="F304" s="422"/>
      <c r="G304" s="422"/>
      <c r="H304" s="422"/>
      <c r="I304" s="567"/>
    </row>
    <row r="305" ht="15.75" customHeight="1">
      <c r="B305" s="421"/>
      <c r="C305" s="421"/>
      <c r="E305" s="421"/>
      <c r="F305" s="422"/>
      <c r="G305" s="422"/>
      <c r="H305" s="422"/>
      <c r="I305" s="567"/>
    </row>
    <row r="306" ht="15.75" customHeight="1">
      <c r="B306" s="421"/>
      <c r="C306" s="421"/>
      <c r="E306" s="421"/>
      <c r="F306" s="422"/>
      <c r="G306" s="422"/>
      <c r="H306" s="422"/>
      <c r="I306" s="567"/>
    </row>
    <row r="307" ht="15.75" customHeight="1">
      <c r="B307" s="421"/>
      <c r="C307" s="421"/>
      <c r="E307" s="421"/>
      <c r="F307" s="422"/>
      <c r="G307" s="422"/>
      <c r="H307" s="422"/>
      <c r="I307" s="567"/>
    </row>
    <row r="308" ht="15.75" customHeight="1">
      <c r="B308" s="421"/>
      <c r="C308" s="421"/>
      <c r="E308" s="421"/>
      <c r="F308" s="422"/>
      <c r="G308" s="422"/>
      <c r="H308" s="422"/>
      <c r="I308" s="567"/>
    </row>
    <row r="309" ht="15.75" customHeight="1">
      <c r="B309" s="421"/>
      <c r="C309" s="421"/>
      <c r="E309" s="421"/>
      <c r="F309" s="422"/>
      <c r="G309" s="422"/>
      <c r="H309" s="422"/>
      <c r="I309" s="567"/>
    </row>
    <row r="310" ht="15.75" customHeight="1">
      <c r="B310" s="421"/>
      <c r="C310" s="421"/>
      <c r="E310" s="421"/>
      <c r="F310" s="422"/>
      <c r="G310" s="422"/>
      <c r="H310" s="422"/>
      <c r="I310" s="567"/>
    </row>
    <row r="311" ht="15.75" customHeight="1">
      <c r="B311" s="421"/>
      <c r="C311" s="421"/>
      <c r="E311" s="421"/>
      <c r="F311" s="422"/>
      <c r="G311" s="422"/>
      <c r="H311" s="422"/>
      <c r="I311" s="567"/>
    </row>
    <row r="312" ht="15.75" customHeight="1">
      <c r="B312" s="421"/>
      <c r="C312" s="421"/>
      <c r="E312" s="421"/>
      <c r="F312" s="422"/>
      <c r="G312" s="422"/>
      <c r="H312" s="422"/>
      <c r="I312" s="567"/>
    </row>
    <row r="313" ht="15.75" customHeight="1">
      <c r="B313" s="421"/>
      <c r="C313" s="421"/>
      <c r="E313" s="421"/>
      <c r="F313" s="422"/>
      <c r="G313" s="422"/>
      <c r="H313" s="422"/>
      <c r="I313" s="567"/>
    </row>
    <row r="314" ht="15.75" customHeight="1">
      <c r="B314" s="421"/>
      <c r="C314" s="421"/>
      <c r="E314" s="421"/>
      <c r="F314" s="422"/>
      <c r="G314" s="422"/>
      <c r="H314" s="422"/>
      <c r="I314" s="567"/>
    </row>
    <row r="315" ht="15.75" customHeight="1">
      <c r="B315" s="421"/>
      <c r="C315" s="421"/>
      <c r="E315" s="421"/>
      <c r="F315" s="422"/>
      <c r="G315" s="422"/>
      <c r="H315" s="422"/>
      <c r="I315" s="567"/>
    </row>
    <row r="316" ht="15.75" customHeight="1">
      <c r="B316" s="421"/>
      <c r="C316" s="421"/>
      <c r="E316" s="421"/>
      <c r="F316" s="422"/>
      <c r="G316" s="422"/>
      <c r="H316" s="422"/>
      <c r="I316" s="567"/>
    </row>
    <row r="317" ht="15.75" customHeight="1">
      <c r="B317" s="421"/>
      <c r="C317" s="421"/>
      <c r="E317" s="421"/>
      <c r="F317" s="422"/>
      <c r="G317" s="422"/>
      <c r="H317" s="422"/>
      <c r="I317" s="567"/>
    </row>
    <row r="318" ht="15.75" customHeight="1">
      <c r="B318" s="421"/>
      <c r="C318" s="421"/>
      <c r="E318" s="421"/>
      <c r="F318" s="422"/>
      <c r="G318" s="422"/>
      <c r="H318" s="422"/>
      <c r="I318" s="567"/>
    </row>
    <row r="319" ht="15.75" customHeight="1">
      <c r="B319" s="421"/>
      <c r="C319" s="421"/>
      <c r="E319" s="421"/>
      <c r="F319" s="422"/>
      <c r="G319" s="422"/>
      <c r="H319" s="422"/>
      <c r="I319" s="567"/>
    </row>
    <row r="320" ht="15.75" customHeight="1">
      <c r="B320" s="421"/>
      <c r="C320" s="421"/>
      <c r="E320" s="421"/>
      <c r="F320" s="422"/>
      <c r="G320" s="422"/>
      <c r="H320" s="422"/>
      <c r="I320" s="567"/>
    </row>
    <row r="321" ht="15.75" customHeight="1">
      <c r="B321" s="421"/>
      <c r="C321" s="421"/>
      <c r="E321" s="421"/>
      <c r="F321" s="422"/>
      <c r="G321" s="422"/>
      <c r="H321" s="422"/>
      <c r="I321" s="567"/>
    </row>
    <row r="322" ht="15.75" customHeight="1">
      <c r="B322" s="421"/>
      <c r="C322" s="421"/>
      <c r="E322" s="421"/>
      <c r="F322" s="422"/>
      <c r="G322" s="422"/>
      <c r="H322" s="422"/>
      <c r="I322" s="567"/>
    </row>
    <row r="323" ht="15.75" customHeight="1">
      <c r="B323" s="421"/>
      <c r="C323" s="421"/>
      <c r="E323" s="421"/>
      <c r="F323" s="422"/>
      <c r="G323" s="422"/>
      <c r="H323" s="422"/>
      <c r="I323" s="567"/>
    </row>
    <row r="324" ht="15.75" customHeight="1">
      <c r="B324" s="421"/>
      <c r="C324" s="421"/>
      <c r="E324" s="421"/>
      <c r="F324" s="422"/>
      <c r="G324" s="422"/>
      <c r="H324" s="422"/>
      <c r="I324" s="567"/>
    </row>
    <row r="325" ht="15.75" customHeight="1">
      <c r="B325" s="421"/>
      <c r="C325" s="421"/>
      <c r="E325" s="421"/>
      <c r="F325" s="422"/>
      <c r="G325" s="422"/>
      <c r="H325" s="422"/>
      <c r="I325" s="567"/>
    </row>
    <row r="326" ht="15.75" customHeight="1">
      <c r="B326" s="421"/>
      <c r="C326" s="421"/>
      <c r="E326" s="421"/>
      <c r="F326" s="422"/>
      <c r="G326" s="422"/>
      <c r="H326" s="422"/>
      <c r="I326" s="567"/>
    </row>
    <row r="327" ht="15.75" customHeight="1">
      <c r="B327" s="421"/>
      <c r="C327" s="421"/>
      <c r="E327" s="421"/>
      <c r="F327" s="422"/>
      <c r="G327" s="422"/>
      <c r="H327" s="422"/>
      <c r="I327" s="567"/>
    </row>
    <row r="328" ht="15.75" customHeight="1">
      <c r="B328" s="421"/>
      <c r="C328" s="421"/>
      <c r="E328" s="421"/>
      <c r="F328" s="422"/>
      <c r="G328" s="422"/>
      <c r="H328" s="422"/>
      <c r="I328" s="567"/>
    </row>
    <row r="329" ht="15.75" customHeight="1">
      <c r="B329" s="421"/>
      <c r="C329" s="421"/>
      <c r="E329" s="421"/>
      <c r="F329" s="422"/>
      <c r="G329" s="422"/>
      <c r="H329" s="422"/>
      <c r="I329" s="567"/>
    </row>
    <row r="330" ht="15.75" customHeight="1">
      <c r="B330" s="421"/>
      <c r="C330" s="421"/>
      <c r="E330" s="421"/>
      <c r="F330" s="422"/>
      <c r="G330" s="422"/>
      <c r="H330" s="422"/>
      <c r="I330" s="567"/>
    </row>
    <row r="331" ht="15.75" customHeight="1">
      <c r="B331" s="421"/>
      <c r="C331" s="421"/>
      <c r="E331" s="421"/>
      <c r="F331" s="422"/>
      <c r="G331" s="422"/>
      <c r="H331" s="422"/>
      <c r="I331" s="567"/>
    </row>
    <row r="332" ht="15.75" customHeight="1">
      <c r="B332" s="421"/>
      <c r="C332" s="421"/>
      <c r="E332" s="421"/>
      <c r="F332" s="422"/>
      <c r="G332" s="422"/>
      <c r="H332" s="422"/>
      <c r="I332" s="567"/>
    </row>
    <row r="333" ht="15.75" customHeight="1">
      <c r="B333" s="421"/>
      <c r="C333" s="421"/>
      <c r="E333" s="421"/>
      <c r="F333" s="422"/>
      <c r="G333" s="422"/>
      <c r="H333" s="422"/>
      <c r="I333" s="567"/>
    </row>
    <row r="334" ht="15.75" customHeight="1">
      <c r="B334" s="421"/>
      <c r="C334" s="421"/>
      <c r="E334" s="421"/>
      <c r="F334" s="422"/>
      <c r="G334" s="422"/>
      <c r="H334" s="422"/>
      <c r="I334" s="567"/>
    </row>
    <row r="335" ht="15.75" customHeight="1">
      <c r="B335" s="421"/>
      <c r="C335" s="421"/>
      <c r="E335" s="421"/>
      <c r="F335" s="422"/>
      <c r="G335" s="422"/>
      <c r="H335" s="422"/>
      <c r="I335" s="567"/>
    </row>
    <row r="336" ht="15.75" customHeight="1">
      <c r="B336" s="421"/>
      <c r="C336" s="421"/>
      <c r="E336" s="421"/>
      <c r="F336" s="422"/>
      <c r="G336" s="422"/>
      <c r="H336" s="422"/>
      <c r="I336" s="567"/>
    </row>
    <row r="337" ht="15.75" customHeight="1">
      <c r="B337" s="421"/>
      <c r="C337" s="421"/>
      <c r="E337" s="421"/>
      <c r="F337" s="422"/>
      <c r="G337" s="422"/>
      <c r="H337" s="422"/>
      <c r="I337" s="567"/>
    </row>
    <row r="338" ht="15.75" customHeight="1">
      <c r="B338" s="421"/>
      <c r="C338" s="421"/>
      <c r="E338" s="421"/>
      <c r="F338" s="422"/>
      <c r="G338" s="422"/>
      <c r="H338" s="422"/>
      <c r="I338" s="567"/>
    </row>
    <row r="339" ht="15.75" customHeight="1">
      <c r="B339" s="421"/>
      <c r="C339" s="421"/>
      <c r="E339" s="421"/>
      <c r="F339" s="422"/>
      <c r="G339" s="422"/>
      <c r="H339" s="422"/>
      <c r="I339" s="567"/>
    </row>
    <row r="340" ht="15.75" customHeight="1">
      <c r="B340" s="421"/>
      <c r="C340" s="421"/>
      <c r="E340" s="421"/>
      <c r="F340" s="422"/>
      <c r="G340" s="422"/>
      <c r="H340" s="422"/>
      <c r="I340" s="567"/>
    </row>
    <row r="341" ht="15.75" customHeight="1">
      <c r="B341" s="421"/>
      <c r="C341" s="421"/>
      <c r="E341" s="421"/>
      <c r="F341" s="422"/>
      <c r="G341" s="422"/>
      <c r="H341" s="422"/>
      <c r="I341" s="567"/>
    </row>
    <row r="342" ht="15.75" customHeight="1">
      <c r="B342" s="421"/>
      <c r="C342" s="421"/>
      <c r="E342" s="421"/>
      <c r="F342" s="422"/>
      <c r="G342" s="422"/>
      <c r="H342" s="422"/>
      <c r="I342" s="567"/>
    </row>
    <row r="343" ht="15.75" customHeight="1">
      <c r="B343" s="421"/>
      <c r="C343" s="421"/>
      <c r="E343" s="421"/>
      <c r="F343" s="422"/>
      <c r="G343" s="422"/>
      <c r="H343" s="422"/>
      <c r="I343" s="567"/>
    </row>
    <row r="344" ht="15.75" customHeight="1">
      <c r="B344" s="421"/>
      <c r="C344" s="421"/>
      <c r="E344" s="421"/>
      <c r="F344" s="422"/>
      <c r="G344" s="422"/>
      <c r="H344" s="422"/>
      <c r="I344" s="567"/>
    </row>
    <row r="345" ht="15.75" customHeight="1">
      <c r="B345" s="421"/>
      <c r="C345" s="421"/>
      <c r="E345" s="421"/>
      <c r="F345" s="422"/>
      <c r="G345" s="422"/>
      <c r="H345" s="422"/>
      <c r="I345" s="567"/>
    </row>
    <row r="346" ht="15.75" customHeight="1">
      <c r="B346" s="421"/>
      <c r="C346" s="421"/>
      <c r="E346" s="421"/>
      <c r="F346" s="422"/>
      <c r="G346" s="422"/>
      <c r="H346" s="422"/>
      <c r="I346" s="567"/>
    </row>
    <row r="347" ht="15.75" customHeight="1">
      <c r="B347" s="421"/>
      <c r="C347" s="421"/>
      <c r="E347" s="421"/>
      <c r="F347" s="422"/>
      <c r="G347" s="422"/>
      <c r="H347" s="422"/>
      <c r="I347" s="567"/>
    </row>
    <row r="348" ht="15.75" customHeight="1">
      <c r="B348" s="421"/>
      <c r="C348" s="421"/>
      <c r="E348" s="421"/>
      <c r="F348" s="422"/>
      <c r="G348" s="422"/>
      <c r="H348" s="422"/>
      <c r="I348" s="567"/>
    </row>
    <row r="349" ht="15.75" customHeight="1">
      <c r="B349" s="421"/>
      <c r="C349" s="421"/>
      <c r="E349" s="421"/>
      <c r="F349" s="422"/>
      <c r="G349" s="422"/>
      <c r="H349" s="422"/>
      <c r="I349" s="567"/>
    </row>
    <row r="350" ht="15.75" customHeight="1">
      <c r="B350" s="421"/>
      <c r="C350" s="421"/>
      <c r="E350" s="421"/>
      <c r="F350" s="422"/>
      <c r="G350" s="422"/>
      <c r="H350" s="422"/>
      <c r="I350" s="567"/>
    </row>
    <row r="351" ht="15.75" customHeight="1">
      <c r="B351" s="421"/>
      <c r="C351" s="421"/>
      <c r="E351" s="421"/>
      <c r="F351" s="422"/>
      <c r="G351" s="422"/>
      <c r="H351" s="422"/>
      <c r="I351" s="567"/>
    </row>
    <row r="352" ht="15.75" customHeight="1">
      <c r="B352" s="421"/>
      <c r="C352" s="421"/>
      <c r="E352" s="421"/>
      <c r="F352" s="422"/>
      <c r="G352" s="422"/>
      <c r="H352" s="422"/>
      <c r="I352" s="567"/>
    </row>
    <row r="353" ht="15.75" customHeight="1">
      <c r="B353" s="421"/>
      <c r="C353" s="421"/>
      <c r="E353" s="421"/>
      <c r="F353" s="422"/>
      <c r="G353" s="422"/>
      <c r="H353" s="422"/>
      <c r="I353" s="567"/>
    </row>
    <row r="354" ht="15.75" customHeight="1">
      <c r="B354" s="421"/>
      <c r="C354" s="421"/>
      <c r="E354" s="421"/>
      <c r="F354" s="422"/>
      <c r="G354" s="422"/>
      <c r="H354" s="422"/>
      <c r="I354" s="567"/>
    </row>
    <row r="355" ht="15.75" customHeight="1">
      <c r="B355" s="421"/>
      <c r="C355" s="421"/>
      <c r="E355" s="421"/>
      <c r="F355" s="422"/>
      <c r="G355" s="422"/>
      <c r="H355" s="422"/>
      <c r="I355" s="567"/>
    </row>
    <row r="356" ht="15.75" customHeight="1">
      <c r="B356" s="421"/>
      <c r="C356" s="421"/>
      <c r="E356" s="421"/>
      <c r="F356" s="422"/>
      <c r="G356" s="422"/>
      <c r="H356" s="422"/>
      <c r="I356" s="567"/>
    </row>
    <row r="357" ht="15.75" customHeight="1">
      <c r="B357" s="421"/>
      <c r="C357" s="421"/>
      <c r="E357" s="421"/>
      <c r="F357" s="422"/>
      <c r="G357" s="422"/>
      <c r="H357" s="422"/>
      <c r="I357" s="567"/>
    </row>
    <row r="358" ht="15.75" customHeight="1">
      <c r="B358" s="421"/>
      <c r="C358" s="421"/>
      <c r="E358" s="421"/>
      <c r="F358" s="422"/>
      <c r="G358" s="422"/>
      <c r="H358" s="422"/>
      <c r="I358" s="567"/>
    </row>
    <row r="359" ht="15.75" customHeight="1">
      <c r="B359" s="421"/>
      <c r="C359" s="421"/>
      <c r="E359" s="421"/>
      <c r="F359" s="422"/>
      <c r="G359" s="422"/>
      <c r="H359" s="422"/>
      <c r="I359" s="567"/>
    </row>
    <row r="360" ht="15.75" customHeight="1">
      <c r="B360" s="421"/>
      <c r="C360" s="421"/>
      <c r="E360" s="421"/>
      <c r="F360" s="422"/>
      <c r="G360" s="422"/>
      <c r="H360" s="422"/>
      <c r="I360" s="567"/>
    </row>
    <row r="361" ht="15.75" customHeight="1">
      <c r="B361" s="421"/>
      <c r="C361" s="421"/>
      <c r="E361" s="421"/>
      <c r="F361" s="422"/>
      <c r="G361" s="422"/>
      <c r="H361" s="422"/>
      <c r="I361" s="567"/>
    </row>
    <row r="362" ht="15.75" customHeight="1">
      <c r="B362" s="421"/>
      <c r="C362" s="421"/>
      <c r="E362" s="421"/>
      <c r="F362" s="422"/>
      <c r="G362" s="422"/>
      <c r="H362" s="422"/>
      <c r="I362" s="567"/>
    </row>
    <row r="363" ht="15.75" customHeight="1">
      <c r="B363" s="421"/>
      <c r="C363" s="421"/>
      <c r="E363" s="421"/>
      <c r="F363" s="422"/>
      <c r="G363" s="422"/>
      <c r="H363" s="422"/>
      <c r="I363" s="567"/>
    </row>
    <row r="364" ht="15.75" customHeight="1">
      <c r="B364" s="421"/>
      <c r="C364" s="421"/>
      <c r="E364" s="421"/>
      <c r="F364" s="422"/>
      <c r="G364" s="422"/>
      <c r="H364" s="422"/>
      <c r="I364" s="567"/>
    </row>
    <row r="365" ht="15.75" customHeight="1">
      <c r="B365" s="421"/>
      <c r="C365" s="421"/>
      <c r="E365" s="421"/>
      <c r="F365" s="422"/>
      <c r="G365" s="422"/>
      <c r="H365" s="422"/>
      <c r="I365" s="567"/>
    </row>
    <row r="366" ht="15.75" customHeight="1">
      <c r="B366" s="421"/>
      <c r="C366" s="421"/>
      <c r="E366" s="421"/>
      <c r="F366" s="422"/>
      <c r="G366" s="422"/>
      <c r="H366" s="422"/>
      <c r="I366" s="567"/>
    </row>
    <row r="367" ht="15.75" customHeight="1">
      <c r="B367" s="421"/>
      <c r="C367" s="421"/>
      <c r="E367" s="421"/>
      <c r="F367" s="422"/>
      <c r="G367" s="422"/>
      <c r="H367" s="422"/>
      <c r="I367" s="567"/>
    </row>
    <row r="368" ht="15.75" customHeight="1">
      <c r="B368" s="421"/>
      <c r="C368" s="421"/>
      <c r="E368" s="421"/>
      <c r="F368" s="422"/>
      <c r="G368" s="422"/>
      <c r="H368" s="422"/>
      <c r="I368" s="567"/>
    </row>
    <row r="369" ht="15.75" customHeight="1">
      <c r="B369" s="421"/>
      <c r="C369" s="421"/>
      <c r="E369" s="421"/>
      <c r="F369" s="422"/>
      <c r="G369" s="422"/>
      <c r="H369" s="422"/>
      <c r="I369" s="567"/>
    </row>
    <row r="370" ht="15.75" customHeight="1">
      <c r="B370" s="421"/>
      <c r="C370" s="421"/>
      <c r="E370" s="421"/>
      <c r="F370" s="422"/>
      <c r="G370" s="422"/>
      <c r="H370" s="422"/>
      <c r="I370" s="567"/>
    </row>
    <row r="371" ht="15.75" customHeight="1">
      <c r="B371" s="421"/>
      <c r="C371" s="421"/>
      <c r="E371" s="421"/>
      <c r="F371" s="422"/>
      <c r="G371" s="422"/>
      <c r="H371" s="422"/>
      <c r="I371" s="567"/>
    </row>
    <row r="372" ht="15.75" customHeight="1">
      <c r="B372" s="421"/>
      <c r="C372" s="421"/>
      <c r="E372" s="421"/>
      <c r="F372" s="422"/>
      <c r="G372" s="422"/>
      <c r="H372" s="422"/>
      <c r="I372" s="567"/>
    </row>
    <row r="373" ht="15.75" customHeight="1">
      <c r="B373" s="421"/>
      <c r="C373" s="421"/>
      <c r="E373" s="421"/>
      <c r="F373" s="422"/>
      <c r="G373" s="422"/>
      <c r="H373" s="422"/>
      <c r="I373" s="567"/>
    </row>
    <row r="374" ht="15.75" customHeight="1">
      <c r="B374" s="421"/>
      <c r="C374" s="421"/>
      <c r="E374" s="421"/>
      <c r="F374" s="422"/>
      <c r="G374" s="422"/>
      <c r="H374" s="422"/>
      <c r="I374" s="567"/>
    </row>
    <row r="375" ht="15.75" customHeight="1">
      <c r="B375" s="421"/>
      <c r="C375" s="421"/>
      <c r="E375" s="421"/>
      <c r="F375" s="422"/>
      <c r="G375" s="422"/>
      <c r="H375" s="422"/>
      <c r="I375" s="567"/>
    </row>
    <row r="376" ht="15.75" customHeight="1">
      <c r="B376" s="421"/>
      <c r="C376" s="421"/>
      <c r="E376" s="421"/>
      <c r="F376" s="422"/>
      <c r="G376" s="422"/>
      <c r="H376" s="422"/>
      <c r="I376" s="567"/>
    </row>
    <row r="377" ht="15.75" customHeight="1">
      <c r="B377" s="421"/>
      <c r="C377" s="421"/>
      <c r="E377" s="421"/>
      <c r="F377" s="422"/>
      <c r="G377" s="422"/>
      <c r="H377" s="422"/>
      <c r="I377" s="567"/>
    </row>
    <row r="378" ht="15.75" customHeight="1">
      <c r="B378" s="421"/>
      <c r="C378" s="421"/>
      <c r="E378" s="421"/>
      <c r="F378" s="422"/>
      <c r="G378" s="422"/>
      <c r="H378" s="422"/>
      <c r="I378" s="567"/>
    </row>
    <row r="379" ht="15.75" customHeight="1">
      <c r="B379" s="421"/>
      <c r="C379" s="421"/>
      <c r="E379" s="421"/>
      <c r="F379" s="422"/>
      <c r="G379" s="422"/>
      <c r="H379" s="422"/>
      <c r="I379" s="567"/>
    </row>
    <row r="380" ht="15.75" customHeight="1">
      <c r="B380" s="421"/>
      <c r="C380" s="421"/>
      <c r="E380" s="421"/>
      <c r="F380" s="422"/>
      <c r="G380" s="422"/>
      <c r="H380" s="422"/>
      <c r="I380" s="567"/>
    </row>
    <row r="381" ht="15.75" customHeight="1">
      <c r="B381" s="421"/>
      <c r="C381" s="421"/>
      <c r="E381" s="421"/>
      <c r="F381" s="422"/>
      <c r="G381" s="422"/>
      <c r="H381" s="422"/>
      <c r="I381" s="567"/>
    </row>
    <row r="382" ht="15.75" customHeight="1">
      <c r="B382" s="421"/>
      <c r="C382" s="421"/>
      <c r="E382" s="421"/>
      <c r="F382" s="422"/>
      <c r="G382" s="422"/>
      <c r="H382" s="422"/>
      <c r="I382" s="567"/>
    </row>
    <row r="383" ht="15.75" customHeight="1">
      <c r="B383" s="421"/>
      <c r="C383" s="421"/>
      <c r="E383" s="421"/>
      <c r="F383" s="422"/>
      <c r="G383" s="422"/>
      <c r="H383" s="422"/>
      <c r="I383" s="567"/>
    </row>
    <row r="384" ht="15.75" customHeight="1">
      <c r="B384" s="421"/>
      <c r="C384" s="421"/>
      <c r="E384" s="421"/>
      <c r="F384" s="422"/>
      <c r="G384" s="422"/>
      <c r="H384" s="422"/>
      <c r="I384" s="567"/>
    </row>
    <row r="385" ht="15.75" customHeight="1">
      <c r="B385" s="421"/>
      <c r="C385" s="421"/>
      <c r="E385" s="421"/>
      <c r="F385" s="422"/>
      <c r="G385" s="422"/>
      <c r="H385" s="422"/>
      <c r="I385" s="567"/>
    </row>
    <row r="386" ht="15.75" customHeight="1">
      <c r="B386" s="421"/>
      <c r="C386" s="421"/>
      <c r="E386" s="421"/>
      <c r="F386" s="422"/>
      <c r="G386" s="422"/>
      <c r="H386" s="422"/>
      <c r="I386" s="567"/>
    </row>
    <row r="387" ht="15.75" customHeight="1">
      <c r="B387" s="421"/>
      <c r="C387" s="421"/>
      <c r="E387" s="421"/>
      <c r="F387" s="422"/>
      <c r="G387" s="422"/>
      <c r="H387" s="422"/>
      <c r="I387" s="567"/>
    </row>
    <row r="388" ht="15.75" customHeight="1">
      <c r="B388" s="421"/>
      <c r="C388" s="421"/>
      <c r="E388" s="421"/>
      <c r="F388" s="422"/>
      <c r="G388" s="422"/>
      <c r="H388" s="422"/>
      <c r="I388" s="567"/>
    </row>
    <row r="389" ht="15.75" customHeight="1">
      <c r="B389" s="421"/>
      <c r="C389" s="421"/>
      <c r="E389" s="421"/>
      <c r="F389" s="422"/>
      <c r="G389" s="422"/>
      <c r="H389" s="422"/>
      <c r="I389" s="567"/>
    </row>
    <row r="390" ht="15.75" customHeight="1">
      <c r="B390" s="421"/>
      <c r="C390" s="421"/>
      <c r="E390" s="421"/>
      <c r="F390" s="422"/>
      <c r="G390" s="422"/>
      <c r="H390" s="422"/>
      <c r="I390" s="567"/>
    </row>
    <row r="391" ht="15.75" customHeight="1">
      <c r="B391" s="421"/>
      <c r="C391" s="421"/>
      <c r="E391" s="421"/>
      <c r="F391" s="422"/>
      <c r="G391" s="422"/>
      <c r="H391" s="422"/>
      <c r="I391" s="567"/>
    </row>
    <row r="392" ht="15.75" customHeight="1">
      <c r="B392" s="421"/>
      <c r="C392" s="421"/>
      <c r="E392" s="421"/>
      <c r="F392" s="422"/>
      <c r="G392" s="422"/>
      <c r="H392" s="422"/>
      <c r="I392" s="567"/>
    </row>
    <row r="393" ht="15.75" customHeight="1">
      <c r="B393" s="421"/>
      <c r="C393" s="421"/>
      <c r="E393" s="421"/>
      <c r="F393" s="422"/>
      <c r="G393" s="422"/>
      <c r="H393" s="422"/>
      <c r="I393" s="567"/>
    </row>
    <row r="394" ht="15.75" customHeight="1">
      <c r="B394" s="421"/>
      <c r="C394" s="421"/>
      <c r="E394" s="421"/>
      <c r="F394" s="422"/>
      <c r="G394" s="422"/>
      <c r="H394" s="422"/>
      <c r="I394" s="567"/>
    </row>
    <row r="395" ht="15.75" customHeight="1">
      <c r="B395" s="421"/>
      <c r="C395" s="421"/>
      <c r="E395" s="421"/>
      <c r="F395" s="422"/>
      <c r="G395" s="422"/>
      <c r="H395" s="422"/>
      <c r="I395" s="567"/>
    </row>
    <row r="396" ht="15.75" customHeight="1">
      <c r="B396" s="421"/>
      <c r="C396" s="421"/>
      <c r="E396" s="421"/>
      <c r="F396" s="422"/>
      <c r="G396" s="422"/>
      <c r="H396" s="422"/>
      <c r="I396" s="567"/>
    </row>
    <row r="397" ht="15.75" customHeight="1">
      <c r="B397" s="421"/>
      <c r="C397" s="421"/>
      <c r="E397" s="421"/>
      <c r="F397" s="422"/>
      <c r="G397" s="422"/>
      <c r="H397" s="422"/>
      <c r="I397" s="567"/>
    </row>
    <row r="398" ht="15.75" customHeight="1">
      <c r="B398" s="421"/>
      <c r="C398" s="421"/>
      <c r="E398" s="421"/>
      <c r="F398" s="422"/>
      <c r="G398" s="422"/>
      <c r="H398" s="422"/>
      <c r="I398" s="567"/>
    </row>
    <row r="399" ht="15.75" customHeight="1">
      <c r="B399" s="421"/>
      <c r="C399" s="421"/>
      <c r="E399" s="421"/>
      <c r="F399" s="422"/>
      <c r="G399" s="422"/>
      <c r="H399" s="422"/>
      <c r="I399" s="567"/>
    </row>
    <row r="400" ht="15.75" customHeight="1">
      <c r="B400" s="421"/>
      <c r="C400" s="421"/>
      <c r="E400" s="421"/>
      <c r="F400" s="422"/>
      <c r="G400" s="422"/>
      <c r="H400" s="422"/>
      <c r="I400" s="567"/>
    </row>
    <row r="401" ht="15.75" customHeight="1">
      <c r="B401" s="421"/>
      <c r="C401" s="421"/>
      <c r="E401" s="421"/>
      <c r="F401" s="422"/>
      <c r="G401" s="422"/>
      <c r="H401" s="422"/>
      <c r="I401" s="567"/>
    </row>
    <row r="402" ht="15.75" customHeight="1">
      <c r="B402" s="421"/>
      <c r="C402" s="421"/>
      <c r="E402" s="421"/>
      <c r="F402" s="422"/>
      <c r="G402" s="422"/>
      <c r="H402" s="422"/>
      <c r="I402" s="567"/>
    </row>
    <row r="403" ht="15.75" customHeight="1">
      <c r="B403" s="421"/>
      <c r="C403" s="421"/>
      <c r="E403" s="421"/>
      <c r="F403" s="422"/>
      <c r="G403" s="422"/>
      <c r="H403" s="422"/>
      <c r="I403" s="567"/>
    </row>
    <row r="404" ht="15.75" customHeight="1">
      <c r="B404" s="421"/>
      <c r="C404" s="421"/>
      <c r="E404" s="421"/>
      <c r="F404" s="422"/>
      <c r="G404" s="422"/>
      <c r="H404" s="422"/>
      <c r="I404" s="567"/>
    </row>
    <row r="405" ht="15.75" customHeight="1">
      <c r="B405" s="421"/>
      <c r="C405" s="421"/>
      <c r="E405" s="421"/>
      <c r="F405" s="422"/>
      <c r="G405" s="422"/>
      <c r="H405" s="422"/>
      <c r="I405" s="567"/>
    </row>
    <row r="406" ht="15.75" customHeight="1">
      <c r="B406" s="421"/>
      <c r="C406" s="421"/>
      <c r="E406" s="421"/>
      <c r="F406" s="422"/>
      <c r="G406" s="422"/>
      <c r="H406" s="422"/>
      <c r="I406" s="567"/>
    </row>
    <row r="407" ht="15.75" customHeight="1">
      <c r="B407" s="421"/>
      <c r="C407" s="421"/>
      <c r="E407" s="421"/>
      <c r="F407" s="422"/>
      <c r="G407" s="422"/>
      <c r="H407" s="422"/>
      <c r="I407" s="567"/>
    </row>
    <row r="408" ht="15.75" customHeight="1">
      <c r="B408" s="421"/>
      <c r="C408" s="421"/>
      <c r="E408" s="421"/>
      <c r="F408" s="422"/>
      <c r="G408" s="422"/>
      <c r="H408" s="422"/>
      <c r="I408" s="567"/>
    </row>
    <row r="409" ht="15.75" customHeight="1">
      <c r="B409" s="421"/>
      <c r="C409" s="421"/>
      <c r="E409" s="421"/>
      <c r="F409" s="422"/>
      <c r="G409" s="422"/>
      <c r="H409" s="422"/>
      <c r="I409" s="567"/>
    </row>
    <row r="410" ht="15.75" customHeight="1">
      <c r="B410" s="421"/>
      <c r="C410" s="421"/>
      <c r="E410" s="421"/>
      <c r="F410" s="422"/>
      <c r="G410" s="422"/>
      <c r="H410" s="422"/>
      <c r="I410" s="567"/>
    </row>
    <row r="411" ht="15.75" customHeight="1">
      <c r="B411" s="421"/>
      <c r="C411" s="421"/>
      <c r="E411" s="421"/>
      <c r="F411" s="422"/>
      <c r="G411" s="422"/>
      <c r="H411" s="422"/>
      <c r="I411" s="567"/>
    </row>
    <row r="412" ht="15.75" customHeight="1">
      <c r="B412" s="421"/>
      <c r="C412" s="421"/>
      <c r="E412" s="421"/>
      <c r="F412" s="422"/>
      <c r="G412" s="422"/>
      <c r="H412" s="422"/>
      <c r="I412" s="567"/>
    </row>
    <row r="413" ht="15.75" customHeight="1">
      <c r="B413" s="421"/>
      <c r="C413" s="421"/>
      <c r="E413" s="421"/>
      <c r="F413" s="422"/>
      <c r="G413" s="422"/>
      <c r="H413" s="422"/>
      <c r="I413" s="567"/>
    </row>
    <row r="414" ht="15.75" customHeight="1">
      <c r="B414" s="421"/>
      <c r="C414" s="421"/>
      <c r="E414" s="421"/>
      <c r="F414" s="422"/>
      <c r="G414" s="422"/>
      <c r="H414" s="422"/>
      <c r="I414" s="567"/>
    </row>
    <row r="415" ht="15.75" customHeight="1">
      <c r="B415" s="421"/>
      <c r="C415" s="421"/>
      <c r="E415" s="421"/>
      <c r="F415" s="422"/>
      <c r="G415" s="422"/>
      <c r="H415" s="422"/>
      <c r="I415" s="567"/>
    </row>
    <row r="416" ht="15.75" customHeight="1">
      <c r="B416" s="421"/>
      <c r="C416" s="421"/>
      <c r="E416" s="421"/>
      <c r="F416" s="422"/>
      <c r="G416" s="422"/>
      <c r="H416" s="422"/>
      <c r="I416" s="567"/>
    </row>
    <row r="417" ht="15.75" customHeight="1">
      <c r="B417" s="421"/>
      <c r="C417" s="421"/>
      <c r="E417" s="421"/>
      <c r="F417" s="422"/>
      <c r="G417" s="422"/>
      <c r="H417" s="422"/>
      <c r="I417" s="567"/>
    </row>
    <row r="418" ht="15.75" customHeight="1">
      <c r="B418" s="421"/>
      <c r="C418" s="421"/>
      <c r="E418" s="421"/>
      <c r="F418" s="422"/>
      <c r="G418" s="422"/>
      <c r="H418" s="422"/>
      <c r="I418" s="567"/>
    </row>
    <row r="419" ht="15.75" customHeight="1">
      <c r="B419" s="421"/>
      <c r="C419" s="421"/>
      <c r="E419" s="421"/>
      <c r="F419" s="422"/>
      <c r="G419" s="422"/>
      <c r="H419" s="422"/>
      <c r="I419" s="567"/>
    </row>
    <row r="420" ht="15.75" customHeight="1">
      <c r="B420" s="421"/>
      <c r="C420" s="421"/>
      <c r="E420" s="421"/>
      <c r="F420" s="422"/>
      <c r="G420" s="422"/>
      <c r="H420" s="422"/>
      <c r="I420" s="567"/>
    </row>
    <row r="421" ht="15.75" customHeight="1">
      <c r="B421" s="421"/>
      <c r="C421" s="421"/>
      <c r="E421" s="421"/>
      <c r="F421" s="422"/>
      <c r="G421" s="422"/>
      <c r="H421" s="422"/>
      <c r="I421" s="567"/>
    </row>
    <row r="422" ht="15.75" customHeight="1">
      <c r="B422" s="421"/>
      <c r="C422" s="421"/>
      <c r="E422" s="421"/>
      <c r="F422" s="422"/>
      <c r="G422" s="422"/>
      <c r="H422" s="422"/>
      <c r="I422" s="567"/>
    </row>
    <row r="423" ht="15.75" customHeight="1">
      <c r="B423" s="421"/>
      <c r="C423" s="421"/>
      <c r="E423" s="421"/>
      <c r="F423" s="422"/>
      <c r="G423" s="422"/>
      <c r="H423" s="422"/>
      <c r="I423" s="567"/>
    </row>
    <row r="424" ht="15.75" customHeight="1">
      <c r="B424" s="421"/>
      <c r="C424" s="421"/>
      <c r="E424" s="421"/>
      <c r="F424" s="422"/>
      <c r="G424" s="422"/>
      <c r="H424" s="422"/>
      <c r="I424" s="567"/>
    </row>
    <row r="425" ht="15.75" customHeight="1">
      <c r="B425" s="421"/>
      <c r="C425" s="421"/>
      <c r="E425" s="421"/>
      <c r="F425" s="422"/>
      <c r="G425" s="422"/>
      <c r="H425" s="422"/>
      <c r="I425" s="567"/>
    </row>
    <row r="426" ht="15.75" customHeight="1">
      <c r="B426" s="421"/>
      <c r="C426" s="421"/>
      <c r="E426" s="421"/>
      <c r="F426" s="422"/>
      <c r="G426" s="422"/>
      <c r="H426" s="422"/>
      <c r="I426" s="567"/>
    </row>
    <row r="427" ht="15.75" customHeight="1">
      <c r="B427" s="421"/>
      <c r="C427" s="421"/>
      <c r="E427" s="421"/>
      <c r="F427" s="422"/>
      <c r="G427" s="422"/>
      <c r="H427" s="422"/>
      <c r="I427" s="567"/>
    </row>
    <row r="428" ht="15.75" customHeight="1">
      <c r="B428" s="421"/>
      <c r="C428" s="421"/>
      <c r="E428" s="421"/>
      <c r="F428" s="422"/>
      <c r="G428" s="422"/>
      <c r="H428" s="422"/>
      <c r="I428" s="567"/>
    </row>
    <row r="429" ht="15.75" customHeight="1">
      <c r="B429" s="421"/>
      <c r="C429" s="421"/>
      <c r="E429" s="421"/>
      <c r="F429" s="422"/>
      <c r="G429" s="422"/>
      <c r="H429" s="422"/>
      <c r="I429" s="567"/>
    </row>
    <row r="430" ht="15.75" customHeight="1">
      <c r="B430" s="421"/>
      <c r="C430" s="421"/>
      <c r="E430" s="421"/>
      <c r="F430" s="422"/>
      <c r="G430" s="422"/>
      <c r="H430" s="422"/>
      <c r="I430" s="567"/>
    </row>
    <row r="431" ht="15.75" customHeight="1">
      <c r="B431" s="421"/>
      <c r="C431" s="421"/>
      <c r="E431" s="421"/>
      <c r="F431" s="422"/>
      <c r="G431" s="422"/>
      <c r="H431" s="422"/>
      <c r="I431" s="567"/>
    </row>
    <row r="432" ht="15.75" customHeight="1">
      <c r="B432" s="421"/>
      <c r="C432" s="421"/>
      <c r="E432" s="421"/>
      <c r="F432" s="422"/>
      <c r="G432" s="422"/>
      <c r="H432" s="422"/>
      <c r="I432" s="567"/>
    </row>
    <row r="433" ht="15.75" customHeight="1">
      <c r="B433" s="421"/>
      <c r="C433" s="421"/>
      <c r="E433" s="421"/>
      <c r="F433" s="422"/>
      <c r="G433" s="422"/>
      <c r="H433" s="422"/>
      <c r="I433" s="567"/>
    </row>
    <row r="434" ht="15.75" customHeight="1">
      <c r="B434" s="421"/>
      <c r="C434" s="421"/>
      <c r="E434" s="421"/>
      <c r="F434" s="422"/>
      <c r="G434" s="422"/>
      <c r="H434" s="422"/>
      <c r="I434" s="567"/>
    </row>
    <row r="435" ht="15.75" customHeight="1">
      <c r="B435" s="421"/>
      <c r="C435" s="421"/>
      <c r="E435" s="421"/>
      <c r="F435" s="422"/>
      <c r="G435" s="422"/>
      <c r="H435" s="422"/>
      <c r="I435" s="567"/>
    </row>
    <row r="436" ht="15.75" customHeight="1">
      <c r="B436" s="421"/>
      <c r="C436" s="421"/>
      <c r="E436" s="421"/>
      <c r="F436" s="422"/>
      <c r="G436" s="422"/>
      <c r="H436" s="422"/>
      <c r="I436" s="567"/>
    </row>
    <row r="437" ht="15.75" customHeight="1">
      <c r="B437" s="421"/>
      <c r="C437" s="421"/>
      <c r="E437" s="421"/>
      <c r="F437" s="422"/>
      <c r="G437" s="422"/>
      <c r="H437" s="422"/>
      <c r="I437" s="567"/>
    </row>
    <row r="438" ht="15.75" customHeight="1">
      <c r="B438" s="421"/>
      <c r="C438" s="421"/>
      <c r="E438" s="421"/>
      <c r="F438" s="422"/>
      <c r="G438" s="422"/>
      <c r="H438" s="422"/>
      <c r="I438" s="567"/>
    </row>
    <row r="439" ht="15.75" customHeight="1">
      <c r="B439" s="421"/>
      <c r="C439" s="421"/>
      <c r="E439" s="421"/>
      <c r="F439" s="422"/>
      <c r="G439" s="422"/>
      <c r="H439" s="422"/>
      <c r="I439" s="567"/>
    </row>
    <row r="440" ht="15.75" customHeight="1">
      <c r="B440" s="421"/>
      <c r="C440" s="421"/>
      <c r="E440" s="421"/>
      <c r="F440" s="422"/>
      <c r="G440" s="422"/>
      <c r="H440" s="422"/>
      <c r="I440" s="567"/>
    </row>
    <row r="441" ht="15.75" customHeight="1">
      <c r="B441" s="421"/>
      <c r="C441" s="421"/>
      <c r="E441" s="421"/>
      <c r="F441" s="422"/>
      <c r="G441" s="422"/>
      <c r="H441" s="422"/>
      <c r="I441" s="567"/>
    </row>
    <row r="442" ht="15.75" customHeight="1">
      <c r="B442" s="421"/>
      <c r="C442" s="421"/>
      <c r="E442" s="421"/>
      <c r="F442" s="422"/>
      <c r="G442" s="422"/>
      <c r="H442" s="422"/>
      <c r="I442" s="567"/>
    </row>
    <row r="443" ht="15.75" customHeight="1">
      <c r="B443" s="421"/>
      <c r="C443" s="421"/>
      <c r="E443" s="421"/>
      <c r="F443" s="422"/>
      <c r="G443" s="422"/>
      <c r="H443" s="422"/>
      <c r="I443" s="567"/>
    </row>
    <row r="444" ht="15.75" customHeight="1">
      <c r="B444" s="421"/>
      <c r="C444" s="421"/>
      <c r="E444" s="421"/>
      <c r="F444" s="422"/>
      <c r="G444" s="422"/>
      <c r="H444" s="422"/>
      <c r="I444" s="567"/>
    </row>
    <row r="445" ht="15.75" customHeight="1">
      <c r="B445" s="421"/>
      <c r="C445" s="421"/>
      <c r="E445" s="421"/>
      <c r="F445" s="422"/>
      <c r="G445" s="422"/>
      <c r="H445" s="422"/>
      <c r="I445" s="567"/>
    </row>
    <row r="446" ht="15.75" customHeight="1">
      <c r="B446" s="421"/>
      <c r="C446" s="421"/>
      <c r="E446" s="421"/>
      <c r="F446" s="422"/>
      <c r="G446" s="422"/>
      <c r="H446" s="422"/>
      <c r="I446" s="567"/>
    </row>
    <row r="447" ht="15.75" customHeight="1">
      <c r="B447" s="421"/>
      <c r="C447" s="421"/>
      <c r="E447" s="421"/>
      <c r="F447" s="422"/>
      <c r="G447" s="422"/>
      <c r="H447" s="422"/>
      <c r="I447" s="567"/>
    </row>
    <row r="448" ht="15.75" customHeight="1">
      <c r="B448" s="421"/>
      <c r="C448" s="421"/>
      <c r="E448" s="421"/>
      <c r="F448" s="422"/>
      <c r="G448" s="422"/>
      <c r="H448" s="422"/>
      <c r="I448" s="567"/>
    </row>
    <row r="449" ht="15.75" customHeight="1">
      <c r="B449" s="421"/>
      <c r="C449" s="421"/>
      <c r="E449" s="421"/>
      <c r="F449" s="422"/>
      <c r="G449" s="422"/>
      <c r="H449" s="422"/>
      <c r="I449" s="567"/>
    </row>
    <row r="450" ht="15.75" customHeight="1">
      <c r="B450" s="421"/>
      <c r="C450" s="421"/>
      <c r="E450" s="421"/>
      <c r="F450" s="422"/>
      <c r="G450" s="422"/>
      <c r="H450" s="422"/>
      <c r="I450" s="567"/>
    </row>
    <row r="451" ht="15.75" customHeight="1">
      <c r="B451" s="421"/>
      <c r="C451" s="421"/>
      <c r="E451" s="421"/>
      <c r="F451" s="422"/>
      <c r="G451" s="422"/>
      <c r="H451" s="422"/>
      <c r="I451" s="567"/>
    </row>
    <row r="452" ht="15.75" customHeight="1">
      <c r="B452" s="421"/>
      <c r="C452" s="421"/>
      <c r="E452" s="421"/>
      <c r="F452" s="422"/>
      <c r="G452" s="422"/>
      <c r="H452" s="422"/>
      <c r="I452" s="567"/>
    </row>
    <row r="453" ht="15.75" customHeight="1">
      <c r="B453" s="421"/>
      <c r="C453" s="421"/>
      <c r="E453" s="421"/>
      <c r="F453" s="422"/>
      <c r="G453" s="422"/>
      <c r="H453" s="422"/>
      <c r="I453" s="567"/>
    </row>
    <row r="454" ht="15.75" customHeight="1">
      <c r="B454" s="421"/>
      <c r="C454" s="421"/>
      <c r="E454" s="421"/>
      <c r="F454" s="422"/>
      <c r="G454" s="422"/>
      <c r="H454" s="422"/>
      <c r="I454" s="567"/>
    </row>
    <row r="455" ht="15.75" customHeight="1">
      <c r="B455" s="421"/>
      <c r="C455" s="421"/>
      <c r="E455" s="421"/>
      <c r="F455" s="422"/>
      <c r="G455" s="422"/>
      <c r="H455" s="422"/>
      <c r="I455" s="567"/>
    </row>
    <row r="456" ht="15.75" customHeight="1">
      <c r="B456" s="421"/>
      <c r="C456" s="421"/>
      <c r="E456" s="421"/>
      <c r="F456" s="422"/>
      <c r="G456" s="422"/>
      <c r="H456" s="422"/>
      <c r="I456" s="567"/>
    </row>
    <row r="457" ht="15.75" customHeight="1">
      <c r="B457" s="421"/>
      <c r="C457" s="421"/>
      <c r="E457" s="421"/>
      <c r="F457" s="422"/>
      <c r="G457" s="422"/>
      <c r="H457" s="422"/>
      <c r="I457" s="567"/>
    </row>
    <row r="458" ht="15.75" customHeight="1">
      <c r="B458" s="421"/>
      <c r="C458" s="421"/>
      <c r="E458" s="421"/>
      <c r="F458" s="422"/>
      <c r="G458" s="422"/>
      <c r="H458" s="422"/>
      <c r="I458" s="567"/>
    </row>
    <row r="459" ht="15.75" customHeight="1">
      <c r="B459" s="421"/>
      <c r="C459" s="421"/>
      <c r="E459" s="421"/>
      <c r="F459" s="422"/>
      <c r="G459" s="422"/>
      <c r="H459" s="422"/>
      <c r="I459" s="567"/>
    </row>
    <row r="460" ht="15.75" customHeight="1">
      <c r="B460" s="421"/>
      <c r="C460" s="421"/>
      <c r="E460" s="421"/>
      <c r="F460" s="422"/>
      <c r="G460" s="422"/>
      <c r="H460" s="422"/>
      <c r="I460" s="567"/>
    </row>
    <row r="461" ht="15.75" customHeight="1">
      <c r="B461" s="421"/>
      <c r="C461" s="421"/>
      <c r="E461" s="421"/>
      <c r="F461" s="422"/>
      <c r="G461" s="422"/>
      <c r="H461" s="422"/>
      <c r="I461" s="567"/>
    </row>
    <row r="462" ht="15.75" customHeight="1">
      <c r="B462" s="421"/>
      <c r="C462" s="421"/>
      <c r="E462" s="421"/>
      <c r="F462" s="422"/>
      <c r="G462" s="422"/>
      <c r="H462" s="422"/>
      <c r="I462" s="567"/>
    </row>
    <row r="463" ht="15.75" customHeight="1">
      <c r="B463" s="421"/>
      <c r="C463" s="421"/>
      <c r="E463" s="421"/>
      <c r="F463" s="422"/>
      <c r="G463" s="422"/>
      <c r="H463" s="422"/>
      <c r="I463" s="567"/>
    </row>
    <row r="464" ht="15.75" customHeight="1">
      <c r="B464" s="421"/>
      <c r="C464" s="421"/>
      <c r="E464" s="421"/>
      <c r="F464" s="422"/>
      <c r="G464" s="422"/>
      <c r="H464" s="422"/>
      <c r="I464" s="567"/>
    </row>
    <row r="465" ht="15.75" customHeight="1">
      <c r="B465" s="421"/>
      <c r="C465" s="421"/>
      <c r="E465" s="421"/>
      <c r="F465" s="422"/>
      <c r="G465" s="422"/>
      <c r="H465" s="422"/>
      <c r="I465" s="567"/>
    </row>
    <row r="466" ht="15.75" customHeight="1">
      <c r="B466" s="421"/>
      <c r="C466" s="421"/>
      <c r="E466" s="421"/>
      <c r="F466" s="422"/>
      <c r="G466" s="422"/>
      <c r="H466" s="422"/>
      <c r="I466" s="567"/>
    </row>
    <row r="467" ht="15.75" customHeight="1">
      <c r="B467" s="421"/>
      <c r="C467" s="421"/>
      <c r="E467" s="421"/>
      <c r="F467" s="422"/>
      <c r="G467" s="422"/>
      <c r="H467" s="422"/>
      <c r="I467" s="567"/>
    </row>
    <row r="468" ht="15.75" customHeight="1">
      <c r="B468" s="421"/>
      <c r="C468" s="421"/>
      <c r="E468" s="421"/>
      <c r="F468" s="422"/>
      <c r="G468" s="422"/>
      <c r="H468" s="422"/>
      <c r="I468" s="567"/>
    </row>
    <row r="469" ht="15.75" customHeight="1">
      <c r="B469" s="421"/>
      <c r="C469" s="421"/>
      <c r="E469" s="421"/>
      <c r="F469" s="422"/>
      <c r="G469" s="422"/>
      <c r="H469" s="422"/>
      <c r="I469" s="567"/>
    </row>
    <row r="470" ht="15.75" customHeight="1">
      <c r="B470" s="421"/>
      <c r="C470" s="421"/>
      <c r="E470" s="421"/>
      <c r="F470" s="422"/>
      <c r="G470" s="422"/>
      <c r="H470" s="422"/>
      <c r="I470" s="567"/>
    </row>
    <row r="471" ht="15.75" customHeight="1">
      <c r="B471" s="421"/>
      <c r="C471" s="421"/>
      <c r="E471" s="421"/>
      <c r="F471" s="422"/>
      <c r="G471" s="422"/>
      <c r="H471" s="422"/>
      <c r="I471" s="567"/>
    </row>
    <row r="472" ht="15.75" customHeight="1">
      <c r="B472" s="421"/>
      <c r="C472" s="421"/>
      <c r="E472" s="421"/>
      <c r="F472" s="422"/>
      <c r="G472" s="422"/>
      <c r="H472" s="422"/>
      <c r="I472" s="567"/>
    </row>
    <row r="473" ht="15.75" customHeight="1">
      <c r="B473" s="421"/>
      <c r="C473" s="421"/>
      <c r="E473" s="421"/>
      <c r="F473" s="422"/>
      <c r="G473" s="422"/>
      <c r="H473" s="422"/>
      <c r="I473" s="567"/>
    </row>
    <row r="474" ht="15.75" customHeight="1">
      <c r="B474" s="421"/>
      <c r="C474" s="421"/>
      <c r="E474" s="421"/>
      <c r="F474" s="422"/>
      <c r="G474" s="422"/>
      <c r="H474" s="422"/>
      <c r="I474" s="567"/>
    </row>
    <row r="475" ht="15.75" customHeight="1">
      <c r="B475" s="421"/>
      <c r="C475" s="421"/>
      <c r="E475" s="421"/>
      <c r="F475" s="422"/>
      <c r="G475" s="422"/>
      <c r="H475" s="422"/>
      <c r="I475" s="567"/>
    </row>
    <row r="476" ht="15.75" customHeight="1">
      <c r="B476" s="421"/>
      <c r="C476" s="421"/>
      <c r="E476" s="421"/>
      <c r="F476" s="422"/>
      <c r="G476" s="422"/>
      <c r="H476" s="422"/>
      <c r="I476" s="567"/>
    </row>
    <row r="477" ht="15.75" customHeight="1">
      <c r="B477" s="421"/>
      <c r="C477" s="421"/>
      <c r="E477" s="421"/>
      <c r="F477" s="422"/>
      <c r="G477" s="422"/>
      <c r="H477" s="422"/>
      <c r="I477" s="567"/>
    </row>
    <row r="478" ht="15.75" customHeight="1">
      <c r="B478" s="421"/>
      <c r="C478" s="421"/>
      <c r="E478" s="421"/>
      <c r="F478" s="422"/>
      <c r="G478" s="422"/>
      <c r="H478" s="422"/>
      <c r="I478" s="567"/>
    </row>
    <row r="479" ht="15.75" customHeight="1">
      <c r="B479" s="421"/>
      <c r="C479" s="421"/>
      <c r="E479" s="421"/>
      <c r="F479" s="422"/>
      <c r="G479" s="422"/>
      <c r="H479" s="422"/>
      <c r="I479" s="567"/>
    </row>
    <row r="480" ht="15.75" customHeight="1">
      <c r="B480" s="421"/>
      <c r="C480" s="421"/>
      <c r="E480" s="421"/>
      <c r="F480" s="422"/>
      <c r="G480" s="422"/>
      <c r="H480" s="422"/>
      <c r="I480" s="567"/>
    </row>
    <row r="481" ht="15.75" customHeight="1">
      <c r="B481" s="421"/>
      <c r="C481" s="421"/>
      <c r="E481" s="421"/>
      <c r="F481" s="422"/>
      <c r="G481" s="422"/>
      <c r="H481" s="422"/>
      <c r="I481" s="567"/>
    </row>
    <row r="482" ht="15.75" customHeight="1">
      <c r="B482" s="421"/>
      <c r="C482" s="421"/>
      <c r="E482" s="421"/>
      <c r="F482" s="422"/>
      <c r="G482" s="422"/>
      <c r="H482" s="422"/>
      <c r="I482" s="567"/>
    </row>
    <row r="483" ht="15.75" customHeight="1">
      <c r="B483" s="421"/>
      <c r="C483" s="421"/>
      <c r="E483" s="421"/>
      <c r="F483" s="422"/>
      <c r="G483" s="422"/>
      <c r="H483" s="422"/>
      <c r="I483" s="567"/>
    </row>
    <row r="484" ht="15.75" customHeight="1">
      <c r="B484" s="421"/>
      <c r="C484" s="421"/>
      <c r="E484" s="421"/>
      <c r="F484" s="422"/>
      <c r="G484" s="422"/>
      <c r="H484" s="422"/>
      <c r="I484" s="567"/>
    </row>
    <row r="485" ht="15.75" customHeight="1">
      <c r="B485" s="421"/>
      <c r="C485" s="421"/>
      <c r="E485" s="421"/>
      <c r="F485" s="422"/>
      <c r="G485" s="422"/>
      <c r="H485" s="422"/>
      <c r="I485" s="567"/>
    </row>
    <row r="486" ht="15.75" customHeight="1">
      <c r="B486" s="421"/>
      <c r="C486" s="421"/>
      <c r="E486" s="421"/>
      <c r="F486" s="422"/>
      <c r="G486" s="422"/>
      <c r="H486" s="422"/>
      <c r="I486" s="567"/>
    </row>
    <row r="487" ht="15.75" customHeight="1">
      <c r="B487" s="421"/>
      <c r="C487" s="421"/>
      <c r="E487" s="421"/>
      <c r="F487" s="422"/>
      <c r="G487" s="422"/>
      <c r="H487" s="422"/>
      <c r="I487" s="567"/>
    </row>
    <row r="488" ht="15.75" customHeight="1">
      <c r="B488" s="421"/>
      <c r="C488" s="421"/>
      <c r="E488" s="421"/>
      <c r="F488" s="422"/>
      <c r="G488" s="422"/>
      <c r="H488" s="422"/>
      <c r="I488" s="567"/>
    </row>
    <row r="489" ht="15.75" customHeight="1">
      <c r="B489" s="421"/>
      <c r="C489" s="421"/>
      <c r="E489" s="421"/>
      <c r="F489" s="422"/>
      <c r="G489" s="422"/>
      <c r="H489" s="422"/>
      <c r="I489" s="567"/>
    </row>
    <row r="490" ht="15.75" customHeight="1">
      <c r="B490" s="421"/>
      <c r="C490" s="421"/>
      <c r="E490" s="421"/>
      <c r="F490" s="422"/>
      <c r="G490" s="422"/>
      <c r="H490" s="422"/>
      <c r="I490" s="567"/>
    </row>
    <row r="491" ht="15.75" customHeight="1">
      <c r="B491" s="421"/>
      <c r="C491" s="421"/>
      <c r="E491" s="421"/>
      <c r="F491" s="422"/>
      <c r="G491" s="422"/>
      <c r="H491" s="422"/>
      <c r="I491" s="567"/>
    </row>
    <row r="492" ht="15.75" customHeight="1">
      <c r="B492" s="421"/>
      <c r="C492" s="421"/>
      <c r="E492" s="421"/>
      <c r="F492" s="422"/>
      <c r="G492" s="422"/>
      <c r="H492" s="422"/>
      <c r="I492" s="567"/>
    </row>
    <row r="493" ht="15.75" customHeight="1">
      <c r="B493" s="421"/>
      <c r="C493" s="421"/>
      <c r="E493" s="421"/>
      <c r="F493" s="422"/>
      <c r="G493" s="422"/>
      <c r="H493" s="422"/>
      <c r="I493" s="567"/>
    </row>
    <row r="494" ht="15.75" customHeight="1">
      <c r="B494" s="421"/>
      <c r="C494" s="421"/>
      <c r="E494" s="421"/>
      <c r="F494" s="422"/>
      <c r="G494" s="422"/>
      <c r="H494" s="422"/>
      <c r="I494" s="567"/>
    </row>
    <row r="495" ht="15.75" customHeight="1">
      <c r="B495" s="421"/>
      <c r="C495" s="421"/>
      <c r="E495" s="421"/>
      <c r="F495" s="422"/>
      <c r="G495" s="422"/>
      <c r="H495" s="422"/>
      <c r="I495" s="567"/>
    </row>
    <row r="496" ht="15.75" customHeight="1">
      <c r="B496" s="421"/>
      <c r="C496" s="421"/>
      <c r="E496" s="421"/>
      <c r="F496" s="422"/>
      <c r="G496" s="422"/>
      <c r="H496" s="422"/>
      <c r="I496" s="567"/>
    </row>
    <row r="497" ht="15.75" customHeight="1">
      <c r="B497" s="421"/>
      <c r="C497" s="421"/>
      <c r="E497" s="421"/>
      <c r="F497" s="422"/>
      <c r="G497" s="422"/>
      <c r="H497" s="422"/>
      <c r="I497" s="567"/>
    </row>
    <row r="498" ht="15.75" customHeight="1">
      <c r="B498" s="421"/>
      <c r="C498" s="421"/>
      <c r="E498" s="421"/>
      <c r="F498" s="422"/>
      <c r="G498" s="422"/>
      <c r="H498" s="422"/>
      <c r="I498" s="567"/>
    </row>
    <row r="499" ht="15.75" customHeight="1">
      <c r="B499" s="421"/>
      <c r="C499" s="421"/>
      <c r="E499" s="421"/>
      <c r="F499" s="422"/>
      <c r="G499" s="422"/>
      <c r="H499" s="422"/>
      <c r="I499" s="567"/>
    </row>
    <row r="500" ht="15.75" customHeight="1">
      <c r="B500" s="421"/>
      <c r="C500" s="421"/>
      <c r="E500" s="421"/>
      <c r="F500" s="422"/>
      <c r="G500" s="422"/>
      <c r="H500" s="422"/>
      <c r="I500" s="567"/>
    </row>
    <row r="501" ht="15.75" customHeight="1">
      <c r="B501" s="421"/>
      <c r="C501" s="421"/>
      <c r="E501" s="421"/>
      <c r="F501" s="422"/>
      <c r="G501" s="422"/>
      <c r="H501" s="422"/>
      <c r="I501" s="567"/>
    </row>
    <row r="502" ht="15.75" customHeight="1">
      <c r="B502" s="421"/>
      <c r="C502" s="421"/>
      <c r="E502" s="421"/>
      <c r="F502" s="422"/>
      <c r="G502" s="422"/>
      <c r="H502" s="422"/>
      <c r="I502" s="567"/>
    </row>
    <row r="503" ht="15.75" customHeight="1">
      <c r="B503" s="421"/>
      <c r="C503" s="421"/>
      <c r="E503" s="421"/>
      <c r="F503" s="422"/>
      <c r="G503" s="422"/>
      <c r="H503" s="422"/>
      <c r="I503" s="567"/>
    </row>
    <row r="504" ht="15.75" customHeight="1">
      <c r="B504" s="421"/>
      <c r="C504" s="421"/>
      <c r="E504" s="421"/>
      <c r="F504" s="422"/>
      <c r="G504" s="422"/>
      <c r="H504" s="422"/>
      <c r="I504" s="567"/>
    </row>
    <row r="505" ht="15.75" customHeight="1">
      <c r="B505" s="421"/>
      <c r="C505" s="421"/>
      <c r="E505" s="421"/>
      <c r="F505" s="422"/>
      <c r="G505" s="422"/>
      <c r="H505" s="422"/>
      <c r="I505" s="567"/>
    </row>
    <row r="506" ht="15.75" customHeight="1">
      <c r="B506" s="421"/>
      <c r="C506" s="421"/>
      <c r="E506" s="421"/>
      <c r="F506" s="422"/>
      <c r="G506" s="422"/>
      <c r="H506" s="422"/>
      <c r="I506" s="567"/>
    </row>
    <row r="507" ht="15.75" customHeight="1">
      <c r="B507" s="421"/>
      <c r="C507" s="421"/>
      <c r="E507" s="421"/>
      <c r="F507" s="422"/>
      <c r="G507" s="422"/>
      <c r="H507" s="422"/>
      <c r="I507" s="567"/>
    </row>
    <row r="508" ht="15.75" customHeight="1">
      <c r="B508" s="421"/>
      <c r="C508" s="421"/>
      <c r="E508" s="421"/>
      <c r="F508" s="422"/>
      <c r="G508" s="422"/>
      <c r="H508" s="422"/>
      <c r="I508" s="567"/>
    </row>
    <row r="509" ht="15.75" customHeight="1">
      <c r="B509" s="421"/>
      <c r="C509" s="421"/>
      <c r="E509" s="421"/>
      <c r="F509" s="422"/>
      <c r="G509" s="422"/>
      <c r="H509" s="422"/>
      <c r="I509" s="567"/>
    </row>
    <row r="510" ht="15.75" customHeight="1">
      <c r="B510" s="421"/>
      <c r="C510" s="421"/>
      <c r="E510" s="421"/>
      <c r="F510" s="422"/>
      <c r="G510" s="422"/>
      <c r="H510" s="422"/>
      <c r="I510" s="567"/>
    </row>
    <row r="511" ht="15.75" customHeight="1">
      <c r="B511" s="421"/>
      <c r="C511" s="421"/>
      <c r="E511" s="421"/>
      <c r="F511" s="422"/>
      <c r="G511" s="422"/>
      <c r="H511" s="422"/>
      <c r="I511" s="567"/>
    </row>
    <row r="512" ht="15.75" customHeight="1">
      <c r="B512" s="421"/>
      <c r="C512" s="421"/>
      <c r="E512" s="421"/>
      <c r="F512" s="422"/>
      <c r="G512" s="422"/>
      <c r="H512" s="422"/>
      <c r="I512" s="567"/>
    </row>
    <row r="513" ht="15.75" customHeight="1">
      <c r="B513" s="421"/>
      <c r="C513" s="421"/>
      <c r="E513" s="421"/>
      <c r="F513" s="422"/>
      <c r="G513" s="422"/>
      <c r="H513" s="422"/>
      <c r="I513" s="567"/>
    </row>
    <row r="514" ht="15.75" customHeight="1">
      <c r="B514" s="421"/>
      <c r="C514" s="421"/>
      <c r="E514" s="421"/>
      <c r="F514" s="422"/>
      <c r="G514" s="422"/>
      <c r="H514" s="422"/>
      <c r="I514" s="567"/>
    </row>
    <row r="515" ht="15.75" customHeight="1">
      <c r="B515" s="421"/>
      <c r="C515" s="421"/>
      <c r="E515" s="421"/>
      <c r="F515" s="422"/>
      <c r="G515" s="422"/>
      <c r="H515" s="422"/>
      <c r="I515" s="567"/>
    </row>
    <row r="516" ht="15.75" customHeight="1">
      <c r="B516" s="421"/>
      <c r="C516" s="421"/>
      <c r="E516" s="421"/>
      <c r="F516" s="422"/>
      <c r="G516" s="422"/>
      <c r="H516" s="422"/>
      <c r="I516" s="567"/>
    </row>
    <row r="517" ht="15.75" customHeight="1">
      <c r="B517" s="421"/>
      <c r="C517" s="421"/>
      <c r="E517" s="421"/>
      <c r="F517" s="422"/>
      <c r="G517" s="422"/>
      <c r="H517" s="422"/>
      <c r="I517" s="567"/>
    </row>
    <row r="518" ht="15.75" customHeight="1">
      <c r="B518" s="421"/>
      <c r="C518" s="421"/>
      <c r="E518" s="421"/>
      <c r="F518" s="422"/>
      <c r="G518" s="422"/>
      <c r="H518" s="422"/>
      <c r="I518" s="567"/>
    </row>
    <row r="519" ht="15.75" customHeight="1">
      <c r="B519" s="421"/>
      <c r="C519" s="421"/>
      <c r="E519" s="421"/>
      <c r="F519" s="422"/>
      <c r="G519" s="422"/>
      <c r="H519" s="422"/>
      <c r="I519" s="567"/>
    </row>
    <row r="520" ht="15.75" customHeight="1">
      <c r="B520" s="421"/>
      <c r="C520" s="421"/>
      <c r="E520" s="421"/>
      <c r="F520" s="422"/>
      <c r="G520" s="422"/>
      <c r="H520" s="422"/>
      <c r="I520" s="567"/>
    </row>
    <row r="521" ht="15.75" customHeight="1">
      <c r="B521" s="421"/>
      <c r="C521" s="421"/>
      <c r="E521" s="421"/>
      <c r="F521" s="422"/>
      <c r="G521" s="422"/>
      <c r="H521" s="422"/>
      <c r="I521" s="567"/>
    </row>
    <row r="522" ht="15.75" customHeight="1">
      <c r="B522" s="421"/>
      <c r="C522" s="421"/>
      <c r="E522" s="421"/>
      <c r="F522" s="422"/>
      <c r="G522" s="422"/>
      <c r="H522" s="422"/>
      <c r="I522" s="567"/>
    </row>
    <row r="523" ht="15.75" customHeight="1">
      <c r="B523" s="421"/>
      <c r="C523" s="421"/>
      <c r="E523" s="421"/>
      <c r="F523" s="422"/>
      <c r="G523" s="422"/>
      <c r="H523" s="422"/>
      <c r="I523" s="567"/>
    </row>
    <row r="524" ht="15.75" customHeight="1">
      <c r="B524" s="421"/>
      <c r="C524" s="421"/>
      <c r="E524" s="421"/>
      <c r="F524" s="422"/>
      <c r="G524" s="422"/>
      <c r="H524" s="422"/>
      <c r="I524" s="567"/>
    </row>
    <row r="525" ht="15.75" customHeight="1">
      <c r="B525" s="421"/>
      <c r="C525" s="421"/>
      <c r="E525" s="421"/>
      <c r="F525" s="422"/>
      <c r="G525" s="422"/>
      <c r="H525" s="422"/>
      <c r="I525" s="567"/>
    </row>
    <row r="526" ht="15.75" customHeight="1">
      <c r="B526" s="421"/>
      <c r="C526" s="421"/>
      <c r="E526" s="421"/>
      <c r="F526" s="422"/>
      <c r="G526" s="422"/>
      <c r="H526" s="422"/>
      <c r="I526" s="567"/>
    </row>
    <row r="527" ht="15.75" customHeight="1">
      <c r="B527" s="421"/>
      <c r="C527" s="421"/>
      <c r="E527" s="421"/>
      <c r="F527" s="422"/>
      <c r="G527" s="422"/>
      <c r="H527" s="422"/>
      <c r="I527" s="567"/>
    </row>
    <row r="528" ht="15.75" customHeight="1">
      <c r="B528" s="421"/>
      <c r="C528" s="421"/>
      <c r="E528" s="421"/>
      <c r="F528" s="422"/>
      <c r="G528" s="422"/>
      <c r="H528" s="422"/>
      <c r="I528" s="567"/>
    </row>
    <row r="529" ht="15.75" customHeight="1">
      <c r="B529" s="421"/>
      <c r="C529" s="421"/>
      <c r="E529" s="421"/>
      <c r="F529" s="422"/>
      <c r="G529" s="422"/>
      <c r="H529" s="422"/>
      <c r="I529" s="567"/>
    </row>
    <row r="530" ht="15.75" customHeight="1">
      <c r="B530" s="421"/>
      <c r="C530" s="421"/>
      <c r="E530" s="421"/>
      <c r="F530" s="422"/>
      <c r="G530" s="422"/>
      <c r="H530" s="422"/>
      <c r="I530" s="567"/>
    </row>
    <row r="531" ht="15.75" customHeight="1">
      <c r="B531" s="421"/>
      <c r="C531" s="421"/>
      <c r="E531" s="421"/>
      <c r="F531" s="422"/>
      <c r="G531" s="422"/>
      <c r="H531" s="422"/>
      <c r="I531" s="567"/>
    </row>
    <row r="532" ht="15.75" customHeight="1">
      <c r="B532" s="421"/>
      <c r="C532" s="421"/>
      <c r="E532" s="421"/>
      <c r="F532" s="422"/>
      <c r="G532" s="422"/>
      <c r="H532" s="422"/>
      <c r="I532" s="567"/>
    </row>
    <row r="533" ht="15.75" customHeight="1">
      <c r="B533" s="421"/>
      <c r="C533" s="421"/>
      <c r="E533" s="421"/>
      <c r="F533" s="422"/>
      <c r="G533" s="422"/>
      <c r="H533" s="422"/>
      <c r="I533" s="567"/>
    </row>
    <row r="534" ht="15.75" customHeight="1">
      <c r="B534" s="421"/>
      <c r="C534" s="421"/>
      <c r="E534" s="421"/>
      <c r="F534" s="422"/>
      <c r="G534" s="422"/>
      <c r="H534" s="422"/>
      <c r="I534" s="567"/>
    </row>
    <row r="535" ht="15.75" customHeight="1">
      <c r="B535" s="421"/>
      <c r="C535" s="421"/>
      <c r="E535" s="421"/>
      <c r="F535" s="422"/>
      <c r="G535" s="422"/>
      <c r="H535" s="422"/>
      <c r="I535" s="567"/>
    </row>
    <row r="536" ht="15.75" customHeight="1">
      <c r="B536" s="421"/>
      <c r="C536" s="421"/>
      <c r="E536" s="421"/>
      <c r="F536" s="422"/>
      <c r="G536" s="422"/>
      <c r="H536" s="422"/>
      <c r="I536" s="567"/>
    </row>
    <row r="537" ht="15.75" customHeight="1">
      <c r="B537" s="421"/>
      <c r="C537" s="421"/>
      <c r="E537" s="421"/>
      <c r="F537" s="422"/>
      <c r="G537" s="422"/>
      <c r="H537" s="422"/>
      <c r="I537" s="567"/>
    </row>
    <row r="538" ht="15.75" customHeight="1">
      <c r="B538" s="421"/>
      <c r="C538" s="421"/>
      <c r="E538" s="421"/>
      <c r="F538" s="422"/>
      <c r="G538" s="422"/>
      <c r="H538" s="422"/>
      <c r="I538" s="567"/>
    </row>
    <row r="539" ht="15.75" customHeight="1">
      <c r="B539" s="421"/>
      <c r="C539" s="421"/>
      <c r="E539" s="421"/>
      <c r="F539" s="422"/>
      <c r="G539" s="422"/>
      <c r="H539" s="422"/>
      <c r="I539" s="567"/>
    </row>
    <row r="540" ht="15.75" customHeight="1">
      <c r="B540" s="421"/>
      <c r="C540" s="421"/>
      <c r="E540" s="421"/>
      <c r="F540" s="422"/>
      <c r="G540" s="422"/>
      <c r="H540" s="422"/>
      <c r="I540" s="567"/>
    </row>
    <row r="541" ht="15.75" customHeight="1">
      <c r="B541" s="421"/>
      <c r="C541" s="421"/>
      <c r="E541" s="421"/>
      <c r="F541" s="422"/>
      <c r="G541" s="422"/>
      <c r="H541" s="422"/>
      <c r="I541" s="567"/>
    </row>
    <row r="542" ht="15.75" customHeight="1">
      <c r="B542" s="421"/>
      <c r="C542" s="421"/>
      <c r="E542" s="421"/>
      <c r="F542" s="422"/>
      <c r="G542" s="422"/>
      <c r="H542" s="422"/>
      <c r="I542" s="567"/>
    </row>
    <row r="543" ht="15.75" customHeight="1">
      <c r="B543" s="421"/>
      <c r="C543" s="421"/>
      <c r="E543" s="421"/>
      <c r="F543" s="422"/>
      <c r="G543" s="422"/>
      <c r="H543" s="422"/>
      <c r="I543" s="567"/>
    </row>
    <row r="544" ht="15.75" customHeight="1">
      <c r="B544" s="421"/>
      <c r="C544" s="421"/>
      <c r="E544" s="421"/>
      <c r="F544" s="422"/>
      <c r="G544" s="422"/>
      <c r="H544" s="422"/>
      <c r="I544" s="567"/>
    </row>
    <row r="545" ht="15.75" customHeight="1">
      <c r="B545" s="421"/>
      <c r="C545" s="421"/>
      <c r="E545" s="421"/>
      <c r="F545" s="422"/>
      <c r="G545" s="422"/>
      <c r="H545" s="422"/>
      <c r="I545" s="567"/>
    </row>
    <row r="546" ht="15.75" customHeight="1">
      <c r="B546" s="421"/>
      <c r="C546" s="421"/>
      <c r="E546" s="421"/>
      <c r="F546" s="422"/>
      <c r="G546" s="422"/>
      <c r="H546" s="422"/>
      <c r="I546" s="567"/>
    </row>
    <row r="547" ht="15.75" customHeight="1">
      <c r="B547" s="421"/>
      <c r="C547" s="421"/>
      <c r="E547" s="421"/>
      <c r="F547" s="422"/>
      <c r="G547" s="422"/>
      <c r="H547" s="422"/>
      <c r="I547" s="567"/>
    </row>
    <row r="548" ht="15.75" customHeight="1">
      <c r="B548" s="421"/>
      <c r="C548" s="421"/>
      <c r="E548" s="421"/>
      <c r="F548" s="422"/>
      <c r="G548" s="422"/>
      <c r="H548" s="422"/>
      <c r="I548" s="567"/>
    </row>
    <row r="549" ht="15.75" customHeight="1">
      <c r="B549" s="421"/>
      <c r="C549" s="421"/>
      <c r="E549" s="421"/>
      <c r="F549" s="422"/>
      <c r="G549" s="422"/>
      <c r="H549" s="422"/>
      <c r="I549" s="567"/>
    </row>
    <row r="550" ht="15.75" customHeight="1">
      <c r="B550" s="421"/>
      <c r="C550" s="421"/>
      <c r="E550" s="421"/>
      <c r="F550" s="422"/>
      <c r="G550" s="422"/>
      <c r="H550" s="422"/>
      <c r="I550" s="567"/>
    </row>
    <row r="551" ht="15.75" customHeight="1">
      <c r="B551" s="421"/>
      <c r="C551" s="421"/>
      <c r="E551" s="421"/>
      <c r="F551" s="422"/>
      <c r="G551" s="422"/>
      <c r="H551" s="422"/>
      <c r="I551" s="567"/>
    </row>
    <row r="552" ht="15.75" customHeight="1">
      <c r="B552" s="421"/>
      <c r="C552" s="421"/>
      <c r="E552" s="421"/>
      <c r="F552" s="422"/>
      <c r="G552" s="422"/>
      <c r="H552" s="422"/>
      <c r="I552" s="567"/>
    </row>
    <row r="553" ht="15.75" customHeight="1">
      <c r="B553" s="421"/>
      <c r="C553" s="421"/>
      <c r="E553" s="421"/>
      <c r="F553" s="422"/>
      <c r="G553" s="422"/>
      <c r="H553" s="422"/>
      <c r="I553" s="567"/>
    </row>
    <row r="554" ht="15.75" customHeight="1">
      <c r="B554" s="421"/>
      <c r="C554" s="421"/>
      <c r="E554" s="421"/>
      <c r="F554" s="422"/>
      <c r="G554" s="422"/>
      <c r="H554" s="422"/>
      <c r="I554" s="567"/>
    </row>
    <row r="555" ht="15.75" customHeight="1">
      <c r="B555" s="421"/>
      <c r="C555" s="421"/>
      <c r="E555" s="421"/>
      <c r="F555" s="422"/>
      <c r="G555" s="422"/>
      <c r="H555" s="422"/>
      <c r="I555" s="567"/>
    </row>
    <row r="556" ht="15.75" customHeight="1">
      <c r="B556" s="421"/>
      <c r="C556" s="421"/>
      <c r="E556" s="421"/>
      <c r="F556" s="422"/>
      <c r="G556" s="422"/>
      <c r="H556" s="422"/>
      <c r="I556" s="567"/>
    </row>
    <row r="557" ht="15.75" customHeight="1">
      <c r="B557" s="421"/>
      <c r="C557" s="421"/>
      <c r="E557" s="421"/>
      <c r="F557" s="422"/>
      <c r="G557" s="422"/>
      <c r="H557" s="422"/>
      <c r="I557" s="567"/>
    </row>
    <row r="558" ht="15.75" customHeight="1">
      <c r="B558" s="421"/>
      <c r="C558" s="421"/>
      <c r="E558" s="421"/>
      <c r="F558" s="422"/>
      <c r="G558" s="422"/>
      <c r="H558" s="422"/>
      <c r="I558" s="567"/>
    </row>
    <row r="559" ht="15.75" customHeight="1">
      <c r="B559" s="421"/>
      <c r="C559" s="421"/>
      <c r="E559" s="421"/>
      <c r="F559" s="422"/>
      <c r="G559" s="422"/>
      <c r="H559" s="422"/>
      <c r="I559" s="567"/>
    </row>
    <row r="560" ht="15.75" customHeight="1">
      <c r="B560" s="421"/>
      <c r="C560" s="421"/>
      <c r="E560" s="421"/>
      <c r="F560" s="422"/>
      <c r="G560" s="422"/>
      <c r="H560" s="422"/>
      <c r="I560" s="567"/>
    </row>
    <row r="561" ht="15.75" customHeight="1">
      <c r="B561" s="421"/>
      <c r="C561" s="421"/>
      <c r="E561" s="421"/>
      <c r="F561" s="422"/>
      <c r="G561" s="422"/>
      <c r="H561" s="422"/>
      <c r="I561" s="567"/>
    </row>
    <row r="562" ht="15.75" customHeight="1">
      <c r="B562" s="421"/>
      <c r="C562" s="421"/>
      <c r="E562" s="421"/>
      <c r="F562" s="422"/>
      <c r="G562" s="422"/>
      <c r="H562" s="422"/>
      <c r="I562" s="567"/>
    </row>
    <row r="563" ht="15.75" customHeight="1">
      <c r="B563" s="421"/>
      <c r="C563" s="421"/>
      <c r="E563" s="421"/>
      <c r="F563" s="422"/>
      <c r="G563" s="422"/>
      <c r="H563" s="422"/>
      <c r="I563" s="567"/>
    </row>
    <row r="564" ht="15.75" customHeight="1">
      <c r="B564" s="421"/>
      <c r="C564" s="421"/>
      <c r="E564" s="421"/>
      <c r="F564" s="422"/>
      <c r="G564" s="422"/>
      <c r="H564" s="422"/>
      <c r="I564" s="567"/>
    </row>
    <row r="565" ht="15.75" customHeight="1">
      <c r="B565" s="421"/>
      <c r="C565" s="421"/>
      <c r="E565" s="421"/>
      <c r="F565" s="422"/>
      <c r="G565" s="422"/>
      <c r="H565" s="422"/>
      <c r="I565" s="567"/>
    </row>
    <row r="566" ht="15.75" customHeight="1">
      <c r="B566" s="421"/>
      <c r="C566" s="421"/>
      <c r="E566" s="421"/>
      <c r="F566" s="422"/>
      <c r="G566" s="422"/>
      <c r="H566" s="422"/>
      <c r="I566" s="567"/>
    </row>
    <row r="567" ht="15.75" customHeight="1">
      <c r="B567" s="421"/>
      <c r="C567" s="421"/>
      <c r="E567" s="421"/>
      <c r="F567" s="422"/>
      <c r="G567" s="422"/>
      <c r="H567" s="422"/>
      <c r="I567" s="567"/>
    </row>
    <row r="568" ht="15.75" customHeight="1">
      <c r="B568" s="421"/>
      <c r="C568" s="421"/>
      <c r="E568" s="421"/>
      <c r="F568" s="422"/>
      <c r="G568" s="422"/>
      <c r="H568" s="422"/>
      <c r="I568" s="567"/>
    </row>
    <row r="569" ht="15.75" customHeight="1">
      <c r="B569" s="421"/>
      <c r="C569" s="421"/>
      <c r="E569" s="421"/>
      <c r="F569" s="422"/>
      <c r="G569" s="422"/>
      <c r="H569" s="422"/>
      <c r="I569" s="567"/>
    </row>
    <row r="570" ht="15.75" customHeight="1">
      <c r="B570" s="421"/>
      <c r="C570" s="421"/>
      <c r="E570" s="421"/>
      <c r="F570" s="422"/>
      <c r="G570" s="422"/>
      <c r="H570" s="422"/>
      <c r="I570" s="567"/>
    </row>
    <row r="571" ht="15.75" customHeight="1">
      <c r="B571" s="421"/>
      <c r="C571" s="421"/>
      <c r="E571" s="421"/>
      <c r="F571" s="422"/>
      <c r="G571" s="422"/>
      <c r="H571" s="422"/>
      <c r="I571" s="567"/>
    </row>
    <row r="572" ht="15.75" customHeight="1">
      <c r="B572" s="421"/>
      <c r="C572" s="421"/>
      <c r="E572" s="421"/>
      <c r="F572" s="422"/>
      <c r="G572" s="422"/>
      <c r="H572" s="422"/>
      <c r="I572" s="567"/>
    </row>
    <row r="573" ht="15.75" customHeight="1">
      <c r="B573" s="421"/>
      <c r="C573" s="421"/>
      <c r="E573" s="421"/>
      <c r="F573" s="422"/>
      <c r="G573" s="422"/>
      <c r="H573" s="422"/>
      <c r="I573" s="567"/>
    </row>
    <row r="574" ht="15.75" customHeight="1">
      <c r="B574" s="421"/>
      <c r="C574" s="421"/>
      <c r="E574" s="421"/>
      <c r="F574" s="422"/>
      <c r="G574" s="422"/>
      <c r="H574" s="422"/>
      <c r="I574" s="567"/>
    </row>
    <row r="575" ht="15.75" customHeight="1">
      <c r="B575" s="421"/>
      <c r="C575" s="421"/>
      <c r="E575" s="421"/>
      <c r="F575" s="422"/>
      <c r="G575" s="422"/>
      <c r="H575" s="422"/>
      <c r="I575" s="567"/>
    </row>
    <row r="576" ht="15.75" customHeight="1">
      <c r="B576" s="421"/>
      <c r="C576" s="421"/>
      <c r="E576" s="421"/>
      <c r="F576" s="422"/>
      <c r="G576" s="422"/>
      <c r="H576" s="422"/>
      <c r="I576" s="567"/>
    </row>
    <row r="577" ht="15.75" customHeight="1">
      <c r="B577" s="421"/>
      <c r="C577" s="421"/>
      <c r="E577" s="421"/>
      <c r="F577" s="422"/>
      <c r="G577" s="422"/>
      <c r="H577" s="422"/>
      <c r="I577" s="567"/>
    </row>
    <row r="578" ht="15.75" customHeight="1">
      <c r="B578" s="421"/>
      <c r="C578" s="421"/>
      <c r="E578" s="421"/>
      <c r="F578" s="422"/>
      <c r="G578" s="422"/>
      <c r="H578" s="422"/>
      <c r="I578" s="567"/>
    </row>
    <row r="579" ht="15.75" customHeight="1">
      <c r="B579" s="421"/>
      <c r="C579" s="421"/>
      <c r="E579" s="421"/>
      <c r="F579" s="422"/>
      <c r="G579" s="422"/>
      <c r="H579" s="422"/>
      <c r="I579" s="567"/>
    </row>
    <row r="580" ht="15.75" customHeight="1">
      <c r="B580" s="421"/>
      <c r="C580" s="421"/>
      <c r="E580" s="421"/>
      <c r="F580" s="422"/>
      <c r="G580" s="422"/>
      <c r="H580" s="422"/>
      <c r="I580" s="567"/>
    </row>
    <row r="581" ht="15.75" customHeight="1">
      <c r="B581" s="421"/>
      <c r="C581" s="421"/>
      <c r="E581" s="421"/>
      <c r="F581" s="422"/>
      <c r="G581" s="422"/>
      <c r="H581" s="422"/>
      <c r="I581" s="567"/>
    </row>
    <row r="582" ht="15.75" customHeight="1">
      <c r="B582" s="421"/>
      <c r="C582" s="421"/>
      <c r="E582" s="421"/>
      <c r="F582" s="422"/>
      <c r="G582" s="422"/>
      <c r="H582" s="422"/>
      <c r="I582" s="567"/>
    </row>
    <row r="583" ht="15.75" customHeight="1">
      <c r="B583" s="421"/>
      <c r="C583" s="421"/>
      <c r="E583" s="421"/>
      <c r="F583" s="422"/>
      <c r="G583" s="422"/>
      <c r="H583" s="422"/>
      <c r="I583" s="567"/>
    </row>
    <row r="584" ht="15.75" customHeight="1">
      <c r="B584" s="421"/>
      <c r="C584" s="421"/>
      <c r="E584" s="421"/>
      <c r="F584" s="422"/>
      <c r="G584" s="422"/>
      <c r="H584" s="422"/>
      <c r="I584" s="567"/>
    </row>
    <row r="585" ht="15.75" customHeight="1">
      <c r="B585" s="421"/>
      <c r="C585" s="421"/>
      <c r="E585" s="421"/>
      <c r="F585" s="422"/>
      <c r="G585" s="422"/>
      <c r="H585" s="422"/>
      <c r="I585" s="567"/>
    </row>
    <row r="586" ht="15.75" customHeight="1">
      <c r="B586" s="421"/>
      <c r="C586" s="421"/>
      <c r="E586" s="421"/>
      <c r="F586" s="422"/>
      <c r="G586" s="422"/>
      <c r="H586" s="422"/>
      <c r="I586" s="567"/>
    </row>
    <row r="587" ht="15.75" customHeight="1">
      <c r="B587" s="421"/>
      <c r="C587" s="421"/>
      <c r="E587" s="421"/>
      <c r="F587" s="422"/>
      <c r="G587" s="422"/>
      <c r="H587" s="422"/>
      <c r="I587" s="567"/>
    </row>
    <row r="588" ht="15.75" customHeight="1">
      <c r="B588" s="421"/>
      <c r="C588" s="421"/>
      <c r="E588" s="421"/>
      <c r="F588" s="422"/>
      <c r="G588" s="422"/>
      <c r="H588" s="422"/>
      <c r="I588" s="567"/>
    </row>
    <row r="589" ht="15.75" customHeight="1">
      <c r="B589" s="421"/>
      <c r="C589" s="421"/>
      <c r="E589" s="421"/>
      <c r="F589" s="422"/>
      <c r="G589" s="422"/>
      <c r="H589" s="422"/>
      <c r="I589" s="567"/>
    </row>
    <row r="590" ht="15.75" customHeight="1">
      <c r="B590" s="421"/>
      <c r="C590" s="421"/>
      <c r="E590" s="421"/>
      <c r="F590" s="422"/>
      <c r="G590" s="422"/>
      <c r="H590" s="422"/>
      <c r="I590" s="567"/>
    </row>
    <row r="591" ht="15.75" customHeight="1">
      <c r="B591" s="421"/>
      <c r="C591" s="421"/>
      <c r="E591" s="421"/>
      <c r="F591" s="422"/>
      <c r="G591" s="422"/>
      <c r="H591" s="422"/>
      <c r="I591" s="567"/>
    </row>
    <row r="592" ht="15.75" customHeight="1">
      <c r="B592" s="421"/>
      <c r="C592" s="421"/>
      <c r="E592" s="421"/>
      <c r="F592" s="422"/>
      <c r="G592" s="422"/>
      <c r="H592" s="422"/>
      <c r="I592" s="567"/>
    </row>
    <row r="593" ht="15.75" customHeight="1">
      <c r="B593" s="421"/>
      <c r="C593" s="421"/>
      <c r="E593" s="421"/>
      <c r="F593" s="422"/>
      <c r="G593" s="422"/>
      <c r="H593" s="422"/>
      <c r="I593" s="567"/>
    </row>
    <row r="594" ht="15.75" customHeight="1">
      <c r="B594" s="421"/>
      <c r="C594" s="421"/>
      <c r="E594" s="421"/>
      <c r="F594" s="422"/>
      <c r="G594" s="422"/>
      <c r="H594" s="422"/>
      <c r="I594" s="567"/>
    </row>
    <row r="595" ht="15.75" customHeight="1">
      <c r="B595" s="421"/>
      <c r="C595" s="421"/>
      <c r="E595" s="421"/>
      <c r="F595" s="422"/>
      <c r="G595" s="422"/>
      <c r="H595" s="422"/>
      <c r="I595" s="567"/>
    </row>
    <row r="596" ht="15.75" customHeight="1">
      <c r="B596" s="421"/>
      <c r="C596" s="421"/>
      <c r="E596" s="421"/>
      <c r="F596" s="422"/>
      <c r="G596" s="422"/>
      <c r="H596" s="422"/>
      <c r="I596" s="567"/>
    </row>
    <row r="597" ht="15.75" customHeight="1">
      <c r="B597" s="421"/>
      <c r="C597" s="421"/>
      <c r="E597" s="421"/>
      <c r="F597" s="422"/>
      <c r="G597" s="422"/>
      <c r="H597" s="422"/>
      <c r="I597" s="567"/>
    </row>
    <row r="598" ht="15.75" customHeight="1">
      <c r="B598" s="421"/>
      <c r="C598" s="421"/>
      <c r="E598" s="421"/>
      <c r="F598" s="422"/>
      <c r="G598" s="422"/>
      <c r="H598" s="422"/>
      <c r="I598" s="567"/>
    </row>
    <row r="599" ht="15.75" customHeight="1">
      <c r="B599" s="421"/>
      <c r="C599" s="421"/>
      <c r="E599" s="421"/>
      <c r="F599" s="422"/>
      <c r="G599" s="422"/>
      <c r="H599" s="422"/>
      <c r="I599" s="567"/>
    </row>
    <row r="600" ht="15.75" customHeight="1">
      <c r="B600" s="421"/>
      <c r="C600" s="421"/>
      <c r="E600" s="421"/>
      <c r="F600" s="422"/>
      <c r="G600" s="422"/>
      <c r="H600" s="422"/>
      <c r="I600" s="567"/>
    </row>
    <row r="601" ht="15.75" customHeight="1">
      <c r="B601" s="421"/>
      <c r="C601" s="421"/>
      <c r="E601" s="421"/>
      <c r="F601" s="422"/>
      <c r="G601" s="422"/>
      <c r="H601" s="422"/>
      <c r="I601" s="567"/>
    </row>
    <row r="602" ht="15.75" customHeight="1">
      <c r="B602" s="421"/>
      <c r="C602" s="421"/>
      <c r="E602" s="421"/>
      <c r="F602" s="422"/>
      <c r="G602" s="422"/>
      <c r="H602" s="422"/>
      <c r="I602" s="567"/>
    </row>
    <row r="603" ht="15.75" customHeight="1">
      <c r="B603" s="421"/>
      <c r="C603" s="421"/>
      <c r="E603" s="421"/>
      <c r="F603" s="422"/>
      <c r="G603" s="422"/>
      <c r="H603" s="422"/>
      <c r="I603" s="567"/>
    </row>
    <row r="604" ht="15.75" customHeight="1">
      <c r="B604" s="421"/>
      <c r="C604" s="421"/>
      <c r="E604" s="421"/>
      <c r="F604" s="422"/>
      <c r="G604" s="422"/>
      <c r="H604" s="422"/>
      <c r="I604" s="567"/>
    </row>
    <row r="605" ht="15.75" customHeight="1">
      <c r="B605" s="421"/>
      <c r="C605" s="421"/>
      <c r="E605" s="421"/>
      <c r="F605" s="422"/>
      <c r="G605" s="422"/>
      <c r="H605" s="422"/>
      <c r="I605" s="567"/>
    </row>
    <row r="606" ht="15.75" customHeight="1">
      <c r="B606" s="421"/>
      <c r="C606" s="421"/>
      <c r="E606" s="421"/>
      <c r="F606" s="422"/>
      <c r="G606" s="422"/>
      <c r="H606" s="422"/>
      <c r="I606" s="567"/>
    </row>
    <row r="607" ht="15.75" customHeight="1">
      <c r="B607" s="421"/>
      <c r="C607" s="421"/>
      <c r="E607" s="421"/>
      <c r="F607" s="422"/>
      <c r="G607" s="422"/>
      <c r="H607" s="422"/>
      <c r="I607" s="567"/>
    </row>
    <row r="608" ht="15.75" customHeight="1">
      <c r="B608" s="421"/>
      <c r="C608" s="421"/>
      <c r="E608" s="421"/>
      <c r="F608" s="422"/>
      <c r="G608" s="422"/>
      <c r="H608" s="422"/>
      <c r="I608" s="567"/>
    </row>
    <row r="609" ht="15.75" customHeight="1">
      <c r="B609" s="421"/>
      <c r="C609" s="421"/>
      <c r="E609" s="421"/>
      <c r="F609" s="422"/>
      <c r="G609" s="422"/>
      <c r="H609" s="422"/>
      <c r="I609" s="567"/>
    </row>
    <row r="610" ht="15.75" customHeight="1">
      <c r="B610" s="421"/>
      <c r="C610" s="421"/>
      <c r="E610" s="421"/>
      <c r="F610" s="422"/>
      <c r="G610" s="422"/>
      <c r="H610" s="422"/>
      <c r="I610" s="567"/>
    </row>
    <row r="611" ht="15.75" customHeight="1">
      <c r="B611" s="421"/>
      <c r="C611" s="421"/>
      <c r="E611" s="421"/>
      <c r="F611" s="422"/>
      <c r="G611" s="422"/>
      <c r="H611" s="422"/>
      <c r="I611" s="567"/>
    </row>
    <row r="612" ht="15.75" customHeight="1">
      <c r="B612" s="421"/>
      <c r="C612" s="421"/>
      <c r="E612" s="421"/>
      <c r="F612" s="422"/>
      <c r="G612" s="422"/>
      <c r="H612" s="422"/>
      <c r="I612" s="567"/>
    </row>
    <row r="613" ht="15.75" customHeight="1">
      <c r="B613" s="421"/>
      <c r="C613" s="421"/>
      <c r="E613" s="421"/>
      <c r="F613" s="422"/>
      <c r="G613" s="422"/>
      <c r="H613" s="422"/>
      <c r="I613" s="567"/>
    </row>
    <row r="614" ht="15.75" customHeight="1">
      <c r="B614" s="421"/>
      <c r="C614" s="421"/>
      <c r="E614" s="421"/>
      <c r="F614" s="422"/>
      <c r="G614" s="422"/>
      <c r="H614" s="422"/>
      <c r="I614" s="567"/>
    </row>
    <row r="615" ht="15.75" customHeight="1">
      <c r="B615" s="421"/>
      <c r="C615" s="421"/>
      <c r="E615" s="421"/>
      <c r="F615" s="422"/>
      <c r="G615" s="422"/>
      <c r="H615" s="422"/>
      <c r="I615" s="567"/>
    </row>
    <row r="616" ht="15.75" customHeight="1">
      <c r="B616" s="421"/>
      <c r="C616" s="421"/>
      <c r="E616" s="421"/>
      <c r="F616" s="422"/>
      <c r="G616" s="422"/>
      <c r="H616" s="422"/>
      <c r="I616" s="567"/>
    </row>
    <row r="617" ht="15.75" customHeight="1">
      <c r="B617" s="421"/>
      <c r="C617" s="421"/>
      <c r="E617" s="421"/>
      <c r="F617" s="422"/>
      <c r="G617" s="422"/>
      <c r="H617" s="422"/>
      <c r="I617" s="567"/>
    </row>
    <row r="618" ht="15.75" customHeight="1">
      <c r="B618" s="421"/>
      <c r="C618" s="421"/>
      <c r="E618" s="421"/>
      <c r="F618" s="422"/>
      <c r="G618" s="422"/>
      <c r="H618" s="422"/>
      <c r="I618" s="567"/>
    </row>
    <row r="619" ht="15.75" customHeight="1">
      <c r="B619" s="421"/>
      <c r="C619" s="421"/>
      <c r="E619" s="421"/>
      <c r="F619" s="422"/>
      <c r="G619" s="422"/>
      <c r="H619" s="422"/>
      <c r="I619" s="567"/>
    </row>
    <row r="620" ht="15.75" customHeight="1">
      <c r="B620" s="421"/>
      <c r="C620" s="421"/>
      <c r="E620" s="421"/>
      <c r="F620" s="422"/>
      <c r="G620" s="422"/>
      <c r="H620" s="422"/>
      <c r="I620" s="567"/>
    </row>
    <row r="621" ht="15.75" customHeight="1">
      <c r="B621" s="421"/>
      <c r="C621" s="421"/>
      <c r="E621" s="421"/>
      <c r="F621" s="422"/>
      <c r="G621" s="422"/>
      <c r="H621" s="422"/>
      <c r="I621" s="567"/>
    </row>
    <row r="622" ht="15.75" customHeight="1">
      <c r="B622" s="421"/>
      <c r="C622" s="421"/>
      <c r="E622" s="421"/>
      <c r="F622" s="422"/>
      <c r="G622" s="422"/>
      <c r="H622" s="422"/>
      <c r="I622" s="567"/>
    </row>
    <row r="623" ht="15.75" customHeight="1">
      <c r="B623" s="421"/>
      <c r="C623" s="421"/>
      <c r="E623" s="421"/>
      <c r="F623" s="422"/>
      <c r="G623" s="422"/>
      <c r="H623" s="422"/>
      <c r="I623" s="567"/>
    </row>
    <row r="624" ht="15.75" customHeight="1">
      <c r="B624" s="421"/>
      <c r="C624" s="421"/>
      <c r="E624" s="421"/>
      <c r="F624" s="422"/>
      <c r="G624" s="422"/>
      <c r="H624" s="422"/>
      <c r="I624" s="567"/>
    </row>
    <row r="625" ht="15.75" customHeight="1">
      <c r="B625" s="421"/>
      <c r="C625" s="421"/>
      <c r="E625" s="421"/>
      <c r="F625" s="422"/>
      <c r="G625" s="422"/>
      <c r="H625" s="422"/>
      <c r="I625" s="567"/>
    </row>
    <row r="626" ht="15.75" customHeight="1">
      <c r="B626" s="421"/>
      <c r="C626" s="421"/>
      <c r="E626" s="421"/>
      <c r="F626" s="422"/>
      <c r="G626" s="422"/>
      <c r="H626" s="422"/>
      <c r="I626" s="567"/>
    </row>
    <row r="627" ht="15.75" customHeight="1">
      <c r="B627" s="421"/>
      <c r="C627" s="421"/>
      <c r="E627" s="421"/>
      <c r="F627" s="422"/>
      <c r="G627" s="422"/>
      <c r="H627" s="422"/>
      <c r="I627" s="567"/>
    </row>
    <row r="628" ht="15.75" customHeight="1">
      <c r="B628" s="421"/>
      <c r="C628" s="421"/>
      <c r="E628" s="421"/>
      <c r="F628" s="422"/>
      <c r="G628" s="422"/>
      <c r="H628" s="422"/>
      <c r="I628" s="567"/>
    </row>
    <row r="629" ht="15.75" customHeight="1">
      <c r="B629" s="421"/>
      <c r="C629" s="421"/>
      <c r="E629" s="421"/>
      <c r="F629" s="422"/>
      <c r="G629" s="422"/>
      <c r="H629" s="422"/>
      <c r="I629" s="567"/>
    </row>
    <row r="630" ht="15.75" customHeight="1">
      <c r="B630" s="421"/>
      <c r="C630" s="421"/>
      <c r="E630" s="421"/>
      <c r="F630" s="422"/>
      <c r="G630" s="422"/>
      <c r="H630" s="422"/>
      <c r="I630" s="567"/>
    </row>
    <row r="631" ht="15.75" customHeight="1">
      <c r="B631" s="421"/>
      <c r="C631" s="421"/>
      <c r="E631" s="421"/>
      <c r="F631" s="422"/>
      <c r="G631" s="422"/>
      <c r="H631" s="422"/>
      <c r="I631" s="567"/>
    </row>
    <row r="632" ht="15.75" customHeight="1">
      <c r="B632" s="421"/>
      <c r="C632" s="421"/>
      <c r="E632" s="421"/>
      <c r="F632" s="422"/>
      <c r="G632" s="422"/>
      <c r="H632" s="422"/>
      <c r="I632" s="567"/>
    </row>
    <row r="633" ht="15.75" customHeight="1">
      <c r="B633" s="421"/>
      <c r="C633" s="421"/>
      <c r="E633" s="421"/>
      <c r="F633" s="422"/>
      <c r="G633" s="422"/>
      <c r="H633" s="422"/>
      <c r="I633" s="567"/>
    </row>
    <row r="634" ht="15.75" customHeight="1">
      <c r="B634" s="421"/>
      <c r="C634" s="421"/>
      <c r="E634" s="421"/>
      <c r="F634" s="422"/>
      <c r="G634" s="422"/>
      <c r="H634" s="422"/>
      <c r="I634" s="567"/>
    </row>
    <row r="635" ht="15.75" customHeight="1">
      <c r="B635" s="421"/>
      <c r="C635" s="421"/>
      <c r="E635" s="421"/>
      <c r="F635" s="422"/>
      <c r="G635" s="422"/>
      <c r="H635" s="422"/>
      <c r="I635" s="567"/>
    </row>
    <row r="636" ht="15.75" customHeight="1">
      <c r="B636" s="421"/>
      <c r="C636" s="421"/>
      <c r="E636" s="421"/>
      <c r="F636" s="422"/>
      <c r="G636" s="422"/>
      <c r="H636" s="422"/>
      <c r="I636" s="567"/>
    </row>
    <row r="637" ht="15.75" customHeight="1">
      <c r="B637" s="421"/>
      <c r="C637" s="421"/>
      <c r="E637" s="421"/>
      <c r="F637" s="422"/>
      <c r="G637" s="422"/>
      <c r="H637" s="422"/>
      <c r="I637" s="567"/>
    </row>
    <row r="638" ht="15.75" customHeight="1">
      <c r="B638" s="421"/>
      <c r="C638" s="421"/>
      <c r="E638" s="421"/>
      <c r="F638" s="422"/>
      <c r="G638" s="422"/>
      <c r="H638" s="422"/>
      <c r="I638" s="567"/>
    </row>
    <row r="639" ht="15.75" customHeight="1">
      <c r="B639" s="421"/>
      <c r="C639" s="421"/>
      <c r="E639" s="421"/>
      <c r="F639" s="422"/>
      <c r="G639" s="422"/>
      <c r="H639" s="422"/>
      <c r="I639" s="567"/>
    </row>
    <row r="640" ht="15.75" customHeight="1">
      <c r="B640" s="421"/>
      <c r="C640" s="421"/>
      <c r="E640" s="421"/>
      <c r="F640" s="422"/>
      <c r="G640" s="422"/>
      <c r="H640" s="422"/>
      <c r="I640" s="567"/>
    </row>
    <row r="641" ht="15.75" customHeight="1">
      <c r="B641" s="421"/>
      <c r="C641" s="421"/>
      <c r="E641" s="421"/>
      <c r="F641" s="422"/>
      <c r="G641" s="422"/>
      <c r="H641" s="422"/>
      <c r="I641" s="567"/>
    </row>
    <row r="642" ht="15.75" customHeight="1">
      <c r="B642" s="421"/>
      <c r="C642" s="421"/>
      <c r="E642" s="421"/>
      <c r="F642" s="422"/>
      <c r="G642" s="422"/>
      <c r="H642" s="422"/>
      <c r="I642" s="567"/>
    </row>
    <row r="643" ht="15.75" customHeight="1">
      <c r="B643" s="421"/>
      <c r="C643" s="421"/>
      <c r="E643" s="421"/>
      <c r="F643" s="422"/>
      <c r="G643" s="422"/>
      <c r="H643" s="422"/>
      <c r="I643" s="567"/>
    </row>
    <row r="644" ht="15.75" customHeight="1">
      <c r="B644" s="421"/>
      <c r="C644" s="421"/>
      <c r="E644" s="421"/>
      <c r="F644" s="422"/>
      <c r="G644" s="422"/>
      <c r="H644" s="422"/>
      <c r="I644" s="567"/>
    </row>
    <row r="645" ht="15.75" customHeight="1">
      <c r="B645" s="421"/>
      <c r="C645" s="421"/>
      <c r="E645" s="421"/>
      <c r="F645" s="422"/>
      <c r="G645" s="422"/>
      <c r="H645" s="422"/>
      <c r="I645" s="567"/>
    </row>
    <row r="646" ht="15.75" customHeight="1">
      <c r="B646" s="421"/>
      <c r="C646" s="421"/>
      <c r="E646" s="421"/>
      <c r="F646" s="422"/>
      <c r="G646" s="422"/>
      <c r="H646" s="422"/>
      <c r="I646" s="567"/>
    </row>
    <row r="647" ht="15.75" customHeight="1">
      <c r="B647" s="421"/>
      <c r="C647" s="421"/>
      <c r="E647" s="421"/>
      <c r="F647" s="422"/>
      <c r="G647" s="422"/>
      <c r="H647" s="422"/>
      <c r="I647" s="567"/>
    </row>
    <row r="648" ht="15.75" customHeight="1">
      <c r="B648" s="421"/>
      <c r="C648" s="421"/>
      <c r="E648" s="421"/>
      <c r="F648" s="422"/>
      <c r="G648" s="422"/>
      <c r="H648" s="422"/>
      <c r="I648" s="567"/>
    </row>
    <row r="649" ht="15.75" customHeight="1">
      <c r="B649" s="421"/>
      <c r="C649" s="421"/>
      <c r="E649" s="421"/>
      <c r="F649" s="422"/>
      <c r="G649" s="422"/>
      <c r="H649" s="422"/>
      <c r="I649" s="567"/>
    </row>
    <row r="650" ht="15.75" customHeight="1">
      <c r="B650" s="421"/>
      <c r="C650" s="421"/>
      <c r="E650" s="421"/>
      <c r="F650" s="422"/>
      <c r="G650" s="422"/>
      <c r="H650" s="422"/>
      <c r="I650" s="567"/>
    </row>
    <row r="651" ht="15.75" customHeight="1">
      <c r="B651" s="421"/>
      <c r="C651" s="421"/>
      <c r="E651" s="421"/>
      <c r="F651" s="422"/>
      <c r="G651" s="422"/>
      <c r="H651" s="422"/>
      <c r="I651" s="567"/>
    </row>
    <row r="652" ht="15.75" customHeight="1">
      <c r="B652" s="421"/>
      <c r="C652" s="421"/>
      <c r="E652" s="421"/>
      <c r="F652" s="422"/>
      <c r="G652" s="422"/>
      <c r="H652" s="422"/>
      <c r="I652" s="567"/>
    </row>
    <row r="653" ht="15.75" customHeight="1">
      <c r="B653" s="421"/>
      <c r="C653" s="421"/>
      <c r="E653" s="421"/>
      <c r="F653" s="422"/>
      <c r="G653" s="422"/>
      <c r="H653" s="422"/>
      <c r="I653" s="567"/>
    </row>
    <row r="654" ht="15.75" customHeight="1">
      <c r="B654" s="421"/>
      <c r="C654" s="421"/>
      <c r="E654" s="421"/>
      <c r="F654" s="422"/>
      <c r="G654" s="422"/>
      <c r="H654" s="422"/>
      <c r="I654" s="567"/>
    </row>
    <row r="655" ht="15.75" customHeight="1">
      <c r="B655" s="421"/>
      <c r="C655" s="421"/>
      <c r="E655" s="421"/>
      <c r="F655" s="422"/>
      <c r="G655" s="422"/>
      <c r="H655" s="422"/>
      <c r="I655" s="567"/>
    </row>
    <row r="656" ht="15.75" customHeight="1">
      <c r="B656" s="421"/>
      <c r="C656" s="421"/>
      <c r="E656" s="421"/>
      <c r="F656" s="422"/>
      <c r="G656" s="422"/>
      <c r="H656" s="422"/>
      <c r="I656" s="567"/>
    </row>
    <row r="657" ht="15.75" customHeight="1">
      <c r="B657" s="421"/>
      <c r="C657" s="421"/>
      <c r="E657" s="421"/>
      <c r="F657" s="422"/>
      <c r="G657" s="422"/>
      <c r="H657" s="422"/>
      <c r="I657" s="567"/>
    </row>
    <row r="658" ht="15.75" customHeight="1">
      <c r="B658" s="421"/>
      <c r="C658" s="421"/>
      <c r="E658" s="421"/>
      <c r="F658" s="422"/>
      <c r="G658" s="422"/>
      <c r="H658" s="422"/>
      <c r="I658" s="567"/>
    </row>
    <row r="659" ht="15.75" customHeight="1">
      <c r="B659" s="421"/>
      <c r="C659" s="421"/>
      <c r="E659" s="421"/>
      <c r="F659" s="422"/>
      <c r="G659" s="422"/>
      <c r="H659" s="422"/>
      <c r="I659" s="567"/>
    </row>
    <row r="660" ht="15.75" customHeight="1">
      <c r="B660" s="421"/>
      <c r="C660" s="421"/>
      <c r="E660" s="421"/>
      <c r="F660" s="422"/>
      <c r="G660" s="422"/>
      <c r="H660" s="422"/>
      <c r="I660" s="567"/>
    </row>
    <row r="661" ht="15.75" customHeight="1">
      <c r="B661" s="421"/>
      <c r="C661" s="421"/>
      <c r="E661" s="421"/>
      <c r="F661" s="422"/>
      <c r="G661" s="422"/>
      <c r="H661" s="422"/>
      <c r="I661" s="567"/>
    </row>
    <row r="662" ht="15.75" customHeight="1">
      <c r="B662" s="421"/>
      <c r="C662" s="421"/>
      <c r="E662" s="421"/>
      <c r="F662" s="422"/>
      <c r="G662" s="422"/>
      <c r="H662" s="422"/>
      <c r="I662" s="567"/>
    </row>
    <row r="663" ht="15.75" customHeight="1">
      <c r="B663" s="421"/>
      <c r="C663" s="421"/>
      <c r="E663" s="421"/>
      <c r="F663" s="422"/>
      <c r="G663" s="422"/>
      <c r="H663" s="422"/>
      <c r="I663" s="567"/>
    </row>
    <row r="664" ht="15.75" customHeight="1">
      <c r="B664" s="421"/>
      <c r="C664" s="421"/>
      <c r="E664" s="421"/>
      <c r="F664" s="422"/>
      <c r="G664" s="422"/>
      <c r="H664" s="422"/>
      <c r="I664" s="567"/>
    </row>
    <row r="665" ht="15.75" customHeight="1">
      <c r="B665" s="421"/>
      <c r="C665" s="421"/>
      <c r="E665" s="421"/>
      <c r="F665" s="422"/>
      <c r="G665" s="422"/>
      <c r="H665" s="422"/>
      <c r="I665" s="567"/>
    </row>
    <row r="666" ht="15.75" customHeight="1">
      <c r="B666" s="421"/>
      <c r="C666" s="421"/>
      <c r="E666" s="421"/>
      <c r="F666" s="422"/>
      <c r="G666" s="422"/>
      <c r="H666" s="422"/>
      <c r="I666" s="567"/>
    </row>
    <row r="667" ht="15.75" customHeight="1">
      <c r="B667" s="421"/>
      <c r="C667" s="421"/>
      <c r="E667" s="421"/>
      <c r="F667" s="422"/>
      <c r="G667" s="422"/>
      <c r="H667" s="422"/>
      <c r="I667" s="567"/>
    </row>
    <row r="668" ht="15.75" customHeight="1">
      <c r="B668" s="421"/>
      <c r="C668" s="421"/>
      <c r="E668" s="421"/>
      <c r="F668" s="422"/>
      <c r="G668" s="422"/>
      <c r="H668" s="422"/>
      <c r="I668" s="567"/>
    </row>
    <row r="669" ht="15.75" customHeight="1">
      <c r="B669" s="421"/>
      <c r="C669" s="421"/>
      <c r="E669" s="421"/>
      <c r="F669" s="422"/>
      <c r="G669" s="422"/>
      <c r="H669" s="422"/>
      <c r="I669" s="567"/>
    </row>
    <row r="670" ht="15.75" customHeight="1">
      <c r="B670" s="421"/>
      <c r="C670" s="421"/>
      <c r="E670" s="421"/>
      <c r="F670" s="422"/>
      <c r="G670" s="422"/>
      <c r="H670" s="422"/>
      <c r="I670" s="567"/>
    </row>
    <row r="671" ht="15.75" customHeight="1">
      <c r="B671" s="421"/>
      <c r="C671" s="421"/>
      <c r="E671" s="421"/>
      <c r="F671" s="422"/>
      <c r="G671" s="422"/>
      <c r="H671" s="422"/>
      <c r="I671" s="567"/>
    </row>
    <row r="672" ht="15.75" customHeight="1">
      <c r="B672" s="421"/>
      <c r="C672" s="421"/>
      <c r="E672" s="421"/>
      <c r="F672" s="422"/>
      <c r="G672" s="422"/>
      <c r="H672" s="422"/>
      <c r="I672" s="567"/>
    </row>
    <row r="673" ht="15.75" customHeight="1">
      <c r="B673" s="421"/>
      <c r="C673" s="421"/>
      <c r="E673" s="421"/>
      <c r="F673" s="422"/>
      <c r="G673" s="422"/>
      <c r="H673" s="422"/>
      <c r="I673" s="567"/>
    </row>
    <row r="674" ht="15.75" customHeight="1">
      <c r="B674" s="421"/>
      <c r="C674" s="421"/>
      <c r="E674" s="421"/>
      <c r="F674" s="422"/>
      <c r="G674" s="422"/>
      <c r="H674" s="422"/>
      <c r="I674" s="567"/>
    </row>
    <row r="675" ht="15.75" customHeight="1">
      <c r="B675" s="421"/>
      <c r="C675" s="421"/>
      <c r="E675" s="421"/>
      <c r="F675" s="422"/>
      <c r="G675" s="422"/>
      <c r="H675" s="422"/>
      <c r="I675" s="567"/>
    </row>
    <row r="676" ht="15.75" customHeight="1">
      <c r="B676" s="421"/>
      <c r="C676" s="421"/>
      <c r="E676" s="421"/>
      <c r="F676" s="422"/>
      <c r="G676" s="422"/>
      <c r="H676" s="422"/>
      <c r="I676" s="567"/>
    </row>
    <row r="677" ht="15.75" customHeight="1">
      <c r="B677" s="421"/>
      <c r="C677" s="421"/>
      <c r="E677" s="421"/>
      <c r="F677" s="422"/>
      <c r="G677" s="422"/>
      <c r="H677" s="422"/>
      <c r="I677" s="567"/>
    </row>
    <row r="678" ht="15.75" customHeight="1">
      <c r="B678" s="421"/>
      <c r="C678" s="421"/>
      <c r="E678" s="421"/>
      <c r="F678" s="422"/>
      <c r="G678" s="422"/>
      <c r="H678" s="422"/>
      <c r="I678" s="567"/>
    </row>
    <row r="679" ht="15.75" customHeight="1">
      <c r="B679" s="421"/>
      <c r="C679" s="421"/>
      <c r="E679" s="421"/>
      <c r="F679" s="422"/>
      <c r="G679" s="422"/>
      <c r="H679" s="422"/>
      <c r="I679" s="567"/>
    </row>
    <row r="680" ht="15.75" customHeight="1">
      <c r="B680" s="421"/>
      <c r="C680" s="421"/>
      <c r="E680" s="421"/>
      <c r="F680" s="422"/>
      <c r="G680" s="422"/>
      <c r="H680" s="422"/>
      <c r="I680" s="567"/>
    </row>
    <row r="681" ht="15.75" customHeight="1">
      <c r="B681" s="421"/>
      <c r="C681" s="421"/>
      <c r="E681" s="421"/>
      <c r="F681" s="422"/>
      <c r="G681" s="422"/>
      <c r="H681" s="422"/>
      <c r="I681" s="567"/>
    </row>
    <row r="682" ht="15.75" customHeight="1">
      <c r="B682" s="421"/>
      <c r="C682" s="421"/>
      <c r="E682" s="421"/>
      <c r="F682" s="422"/>
      <c r="G682" s="422"/>
      <c r="H682" s="422"/>
      <c r="I682" s="567"/>
    </row>
    <row r="683" ht="15.75" customHeight="1">
      <c r="B683" s="421"/>
      <c r="C683" s="421"/>
      <c r="E683" s="421"/>
      <c r="F683" s="422"/>
      <c r="G683" s="422"/>
      <c r="H683" s="422"/>
      <c r="I683" s="567"/>
    </row>
    <row r="684" ht="15.75" customHeight="1">
      <c r="B684" s="421"/>
      <c r="C684" s="421"/>
      <c r="E684" s="421"/>
      <c r="F684" s="422"/>
      <c r="G684" s="422"/>
      <c r="H684" s="422"/>
      <c r="I684" s="567"/>
    </row>
    <row r="685" ht="15.75" customHeight="1">
      <c r="B685" s="421"/>
      <c r="C685" s="421"/>
      <c r="E685" s="421"/>
      <c r="F685" s="422"/>
      <c r="G685" s="422"/>
      <c r="H685" s="422"/>
      <c r="I685" s="567"/>
    </row>
    <row r="686" ht="15.75" customHeight="1">
      <c r="B686" s="421"/>
      <c r="C686" s="421"/>
      <c r="E686" s="421"/>
      <c r="F686" s="422"/>
      <c r="G686" s="422"/>
      <c r="H686" s="422"/>
      <c r="I686" s="567"/>
    </row>
    <row r="687" ht="15.75" customHeight="1">
      <c r="B687" s="421"/>
      <c r="C687" s="421"/>
      <c r="E687" s="421"/>
      <c r="F687" s="422"/>
      <c r="G687" s="422"/>
      <c r="H687" s="422"/>
      <c r="I687" s="567"/>
    </row>
    <row r="688" ht="15.75" customHeight="1">
      <c r="B688" s="421"/>
      <c r="C688" s="421"/>
      <c r="E688" s="421"/>
      <c r="F688" s="422"/>
      <c r="G688" s="422"/>
      <c r="H688" s="422"/>
      <c r="I688" s="567"/>
    </row>
    <row r="689" ht="15.75" customHeight="1">
      <c r="B689" s="421"/>
      <c r="C689" s="421"/>
      <c r="E689" s="421"/>
      <c r="F689" s="422"/>
      <c r="G689" s="422"/>
      <c r="H689" s="422"/>
      <c r="I689" s="567"/>
    </row>
    <row r="690" ht="15.75" customHeight="1">
      <c r="B690" s="421"/>
      <c r="C690" s="421"/>
      <c r="E690" s="421"/>
      <c r="F690" s="422"/>
      <c r="G690" s="422"/>
      <c r="H690" s="422"/>
      <c r="I690" s="567"/>
    </row>
    <row r="691" ht="15.75" customHeight="1">
      <c r="B691" s="421"/>
      <c r="C691" s="421"/>
      <c r="E691" s="421"/>
      <c r="F691" s="422"/>
      <c r="G691" s="422"/>
      <c r="H691" s="422"/>
      <c r="I691" s="567"/>
    </row>
    <row r="692" ht="15.75" customHeight="1">
      <c r="B692" s="421"/>
      <c r="C692" s="421"/>
      <c r="E692" s="421"/>
      <c r="F692" s="422"/>
      <c r="G692" s="422"/>
      <c r="H692" s="422"/>
      <c r="I692" s="567"/>
    </row>
    <row r="693" ht="15.75" customHeight="1">
      <c r="B693" s="421"/>
      <c r="C693" s="421"/>
      <c r="E693" s="421"/>
      <c r="F693" s="422"/>
      <c r="G693" s="422"/>
      <c r="H693" s="422"/>
      <c r="I693" s="567"/>
    </row>
    <row r="694" ht="15.75" customHeight="1">
      <c r="B694" s="421"/>
      <c r="C694" s="421"/>
      <c r="E694" s="421"/>
      <c r="F694" s="422"/>
      <c r="G694" s="422"/>
      <c r="H694" s="422"/>
      <c r="I694" s="567"/>
    </row>
    <row r="695" ht="15.75" customHeight="1">
      <c r="B695" s="421"/>
      <c r="C695" s="421"/>
      <c r="E695" s="421"/>
      <c r="F695" s="422"/>
      <c r="G695" s="422"/>
      <c r="H695" s="422"/>
      <c r="I695" s="567"/>
    </row>
    <row r="696" ht="15.75" customHeight="1">
      <c r="B696" s="421"/>
      <c r="C696" s="421"/>
      <c r="E696" s="421"/>
      <c r="F696" s="422"/>
      <c r="G696" s="422"/>
      <c r="H696" s="422"/>
      <c r="I696" s="567"/>
    </row>
    <row r="697" ht="15.75" customHeight="1">
      <c r="B697" s="421"/>
      <c r="C697" s="421"/>
      <c r="E697" s="421"/>
      <c r="F697" s="422"/>
      <c r="G697" s="422"/>
      <c r="H697" s="422"/>
      <c r="I697" s="567"/>
    </row>
    <row r="698" ht="15.75" customHeight="1">
      <c r="B698" s="421"/>
      <c r="C698" s="421"/>
      <c r="E698" s="421"/>
      <c r="F698" s="422"/>
      <c r="G698" s="422"/>
      <c r="H698" s="422"/>
      <c r="I698" s="567"/>
    </row>
    <row r="699" ht="15.75" customHeight="1">
      <c r="B699" s="421"/>
      <c r="C699" s="421"/>
      <c r="E699" s="421"/>
      <c r="F699" s="422"/>
      <c r="G699" s="422"/>
      <c r="H699" s="422"/>
      <c r="I699" s="567"/>
    </row>
    <row r="700" ht="15.75" customHeight="1">
      <c r="B700" s="421"/>
      <c r="C700" s="421"/>
      <c r="E700" s="421"/>
      <c r="F700" s="422"/>
      <c r="G700" s="422"/>
      <c r="H700" s="422"/>
      <c r="I700" s="567"/>
    </row>
    <row r="701" ht="15.75" customHeight="1">
      <c r="B701" s="421"/>
      <c r="C701" s="421"/>
      <c r="E701" s="421"/>
      <c r="F701" s="422"/>
      <c r="G701" s="422"/>
      <c r="H701" s="422"/>
      <c r="I701" s="567"/>
    </row>
    <row r="702" ht="15.75" customHeight="1">
      <c r="B702" s="421"/>
      <c r="C702" s="421"/>
      <c r="E702" s="421"/>
      <c r="F702" s="422"/>
      <c r="G702" s="422"/>
      <c r="H702" s="422"/>
      <c r="I702" s="567"/>
    </row>
    <row r="703" ht="15.75" customHeight="1">
      <c r="B703" s="421"/>
      <c r="C703" s="421"/>
      <c r="E703" s="421"/>
      <c r="F703" s="422"/>
      <c r="G703" s="422"/>
      <c r="H703" s="422"/>
      <c r="I703" s="567"/>
    </row>
    <row r="704" ht="15.75" customHeight="1">
      <c r="B704" s="421"/>
      <c r="C704" s="421"/>
      <c r="E704" s="421"/>
      <c r="F704" s="422"/>
      <c r="G704" s="422"/>
      <c r="H704" s="422"/>
      <c r="I704" s="567"/>
    </row>
    <row r="705" ht="15.75" customHeight="1">
      <c r="B705" s="421"/>
      <c r="C705" s="421"/>
      <c r="E705" s="421"/>
      <c r="F705" s="422"/>
      <c r="G705" s="422"/>
      <c r="H705" s="422"/>
      <c r="I705" s="567"/>
    </row>
    <row r="706" ht="15.75" customHeight="1">
      <c r="B706" s="421"/>
      <c r="C706" s="421"/>
      <c r="E706" s="421"/>
      <c r="F706" s="422"/>
      <c r="G706" s="422"/>
      <c r="H706" s="422"/>
      <c r="I706" s="567"/>
    </row>
    <row r="707" ht="15.75" customHeight="1">
      <c r="B707" s="421"/>
      <c r="C707" s="421"/>
      <c r="E707" s="421"/>
      <c r="F707" s="422"/>
      <c r="G707" s="422"/>
      <c r="H707" s="422"/>
      <c r="I707" s="567"/>
    </row>
    <row r="708" ht="15.75" customHeight="1">
      <c r="B708" s="421"/>
      <c r="C708" s="421"/>
      <c r="E708" s="421"/>
      <c r="F708" s="422"/>
      <c r="G708" s="422"/>
      <c r="H708" s="422"/>
      <c r="I708" s="567"/>
    </row>
    <row r="709" ht="15.75" customHeight="1">
      <c r="B709" s="421"/>
      <c r="C709" s="421"/>
      <c r="E709" s="421"/>
      <c r="F709" s="422"/>
      <c r="G709" s="422"/>
      <c r="H709" s="422"/>
      <c r="I709" s="567"/>
    </row>
    <row r="710" ht="15.75" customHeight="1">
      <c r="B710" s="421"/>
      <c r="C710" s="421"/>
      <c r="E710" s="421"/>
      <c r="F710" s="422"/>
      <c r="G710" s="422"/>
      <c r="H710" s="422"/>
      <c r="I710" s="567"/>
    </row>
    <row r="711" ht="15.75" customHeight="1">
      <c r="B711" s="421"/>
      <c r="C711" s="421"/>
      <c r="E711" s="421"/>
      <c r="F711" s="422"/>
      <c r="G711" s="422"/>
      <c r="H711" s="422"/>
      <c r="I711" s="567"/>
    </row>
    <row r="712" ht="15.75" customHeight="1">
      <c r="B712" s="421"/>
      <c r="C712" s="421"/>
      <c r="E712" s="421"/>
      <c r="F712" s="422"/>
      <c r="G712" s="422"/>
      <c r="H712" s="422"/>
      <c r="I712" s="567"/>
    </row>
    <row r="713" ht="15.75" customHeight="1">
      <c r="B713" s="421"/>
      <c r="C713" s="421"/>
      <c r="E713" s="421"/>
      <c r="F713" s="422"/>
      <c r="G713" s="422"/>
      <c r="H713" s="422"/>
      <c r="I713" s="567"/>
    </row>
    <row r="714" ht="15.75" customHeight="1">
      <c r="B714" s="421"/>
      <c r="C714" s="421"/>
      <c r="E714" s="421"/>
      <c r="F714" s="422"/>
      <c r="G714" s="422"/>
      <c r="H714" s="422"/>
      <c r="I714" s="567"/>
    </row>
    <row r="715" ht="15.75" customHeight="1">
      <c r="B715" s="421"/>
      <c r="C715" s="421"/>
      <c r="E715" s="421"/>
      <c r="F715" s="422"/>
      <c r="G715" s="422"/>
      <c r="H715" s="422"/>
      <c r="I715" s="567"/>
    </row>
    <row r="716" ht="15.75" customHeight="1">
      <c r="B716" s="421"/>
      <c r="C716" s="421"/>
      <c r="E716" s="421"/>
      <c r="F716" s="422"/>
      <c r="G716" s="422"/>
      <c r="H716" s="422"/>
      <c r="I716" s="567"/>
    </row>
    <row r="717" ht="15.75" customHeight="1">
      <c r="B717" s="421"/>
      <c r="C717" s="421"/>
      <c r="E717" s="421"/>
      <c r="F717" s="422"/>
      <c r="G717" s="422"/>
      <c r="H717" s="422"/>
      <c r="I717" s="567"/>
    </row>
    <row r="718" ht="15.75" customHeight="1">
      <c r="B718" s="421"/>
      <c r="C718" s="421"/>
      <c r="E718" s="421"/>
      <c r="F718" s="422"/>
      <c r="G718" s="422"/>
      <c r="H718" s="422"/>
      <c r="I718" s="567"/>
    </row>
    <row r="719" ht="15.75" customHeight="1">
      <c r="B719" s="421"/>
      <c r="C719" s="421"/>
      <c r="E719" s="421"/>
      <c r="F719" s="422"/>
      <c r="G719" s="422"/>
      <c r="H719" s="422"/>
      <c r="I719" s="567"/>
    </row>
    <row r="720" ht="15.75" customHeight="1">
      <c r="B720" s="421"/>
      <c r="C720" s="421"/>
      <c r="E720" s="421"/>
      <c r="F720" s="422"/>
      <c r="G720" s="422"/>
      <c r="H720" s="422"/>
      <c r="I720" s="567"/>
    </row>
    <row r="721" ht="15.75" customHeight="1">
      <c r="B721" s="421"/>
      <c r="C721" s="421"/>
      <c r="E721" s="421"/>
      <c r="F721" s="422"/>
      <c r="G721" s="422"/>
      <c r="H721" s="422"/>
      <c r="I721" s="567"/>
    </row>
    <row r="722" ht="15.75" customHeight="1">
      <c r="B722" s="421"/>
      <c r="C722" s="421"/>
      <c r="E722" s="421"/>
      <c r="F722" s="422"/>
      <c r="G722" s="422"/>
      <c r="H722" s="422"/>
      <c r="I722" s="567"/>
    </row>
    <row r="723" ht="15.75" customHeight="1">
      <c r="B723" s="421"/>
      <c r="C723" s="421"/>
      <c r="E723" s="421"/>
      <c r="F723" s="422"/>
      <c r="G723" s="422"/>
      <c r="H723" s="422"/>
      <c r="I723" s="567"/>
    </row>
    <row r="724" ht="15.75" customHeight="1">
      <c r="B724" s="421"/>
      <c r="C724" s="421"/>
      <c r="E724" s="421"/>
      <c r="F724" s="422"/>
      <c r="G724" s="422"/>
      <c r="H724" s="422"/>
      <c r="I724" s="567"/>
    </row>
    <row r="725" ht="15.75" customHeight="1">
      <c r="B725" s="421"/>
      <c r="C725" s="421"/>
      <c r="E725" s="421"/>
      <c r="F725" s="422"/>
      <c r="G725" s="422"/>
      <c r="H725" s="422"/>
      <c r="I725" s="567"/>
    </row>
    <row r="726" ht="15.75" customHeight="1">
      <c r="B726" s="421"/>
      <c r="C726" s="421"/>
      <c r="E726" s="421"/>
      <c r="F726" s="422"/>
      <c r="G726" s="422"/>
      <c r="H726" s="422"/>
      <c r="I726" s="567"/>
    </row>
    <row r="727" ht="15.75" customHeight="1">
      <c r="B727" s="421"/>
      <c r="C727" s="421"/>
      <c r="E727" s="421"/>
      <c r="F727" s="422"/>
      <c r="G727" s="422"/>
      <c r="H727" s="422"/>
      <c r="I727" s="567"/>
    </row>
    <row r="728" ht="15.75" customHeight="1">
      <c r="B728" s="421"/>
      <c r="C728" s="421"/>
      <c r="E728" s="421"/>
      <c r="F728" s="422"/>
      <c r="G728" s="422"/>
      <c r="H728" s="422"/>
      <c r="I728" s="567"/>
    </row>
    <row r="729" ht="15.75" customHeight="1">
      <c r="B729" s="421"/>
      <c r="C729" s="421"/>
      <c r="E729" s="421"/>
      <c r="F729" s="422"/>
      <c r="G729" s="422"/>
      <c r="H729" s="422"/>
      <c r="I729" s="567"/>
    </row>
    <row r="730" ht="15.75" customHeight="1">
      <c r="B730" s="421"/>
      <c r="C730" s="421"/>
      <c r="E730" s="421"/>
      <c r="F730" s="422"/>
      <c r="G730" s="422"/>
      <c r="H730" s="422"/>
      <c r="I730" s="567"/>
    </row>
    <row r="731" ht="15.75" customHeight="1">
      <c r="B731" s="421"/>
      <c r="C731" s="421"/>
      <c r="E731" s="421"/>
      <c r="F731" s="422"/>
      <c r="G731" s="422"/>
      <c r="H731" s="422"/>
      <c r="I731" s="567"/>
    </row>
    <row r="732" ht="15.75" customHeight="1">
      <c r="B732" s="421"/>
      <c r="C732" s="421"/>
      <c r="E732" s="421"/>
      <c r="F732" s="422"/>
      <c r="G732" s="422"/>
      <c r="H732" s="422"/>
      <c r="I732" s="567"/>
    </row>
    <row r="733" ht="15.75" customHeight="1">
      <c r="B733" s="421"/>
      <c r="C733" s="421"/>
      <c r="E733" s="421"/>
      <c r="F733" s="422"/>
      <c r="G733" s="422"/>
      <c r="H733" s="422"/>
      <c r="I733" s="567"/>
    </row>
    <row r="734" ht="15.75" customHeight="1">
      <c r="B734" s="421"/>
      <c r="C734" s="421"/>
      <c r="E734" s="421"/>
      <c r="F734" s="422"/>
      <c r="G734" s="422"/>
      <c r="H734" s="422"/>
      <c r="I734" s="567"/>
    </row>
    <row r="735" ht="15.75" customHeight="1">
      <c r="B735" s="421"/>
      <c r="C735" s="421"/>
      <c r="E735" s="421"/>
      <c r="F735" s="422"/>
      <c r="G735" s="422"/>
      <c r="H735" s="422"/>
      <c r="I735" s="567"/>
    </row>
    <row r="736" ht="15.75" customHeight="1">
      <c r="B736" s="421"/>
      <c r="C736" s="421"/>
      <c r="E736" s="421"/>
      <c r="F736" s="422"/>
      <c r="G736" s="422"/>
      <c r="H736" s="422"/>
      <c r="I736" s="567"/>
    </row>
    <row r="737" ht="15.75" customHeight="1">
      <c r="B737" s="421"/>
      <c r="C737" s="421"/>
      <c r="E737" s="421"/>
      <c r="F737" s="422"/>
      <c r="G737" s="422"/>
      <c r="H737" s="422"/>
      <c r="I737" s="567"/>
    </row>
    <row r="738" ht="15.75" customHeight="1">
      <c r="B738" s="421"/>
      <c r="C738" s="421"/>
      <c r="E738" s="421"/>
      <c r="F738" s="422"/>
      <c r="G738" s="422"/>
      <c r="H738" s="422"/>
      <c r="I738" s="567"/>
    </row>
    <row r="739" ht="15.75" customHeight="1">
      <c r="B739" s="421"/>
      <c r="C739" s="421"/>
      <c r="E739" s="421"/>
      <c r="F739" s="422"/>
      <c r="G739" s="422"/>
      <c r="H739" s="422"/>
      <c r="I739" s="567"/>
    </row>
    <row r="740" ht="15.75" customHeight="1">
      <c r="B740" s="421"/>
      <c r="C740" s="421"/>
      <c r="E740" s="421"/>
      <c r="F740" s="422"/>
      <c r="G740" s="422"/>
      <c r="H740" s="422"/>
      <c r="I740" s="567"/>
    </row>
    <row r="741" ht="15.75" customHeight="1">
      <c r="B741" s="421"/>
      <c r="C741" s="421"/>
      <c r="E741" s="421"/>
      <c r="F741" s="422"/>
      <c r="G741" s="422"/>
      <c r="H741" s="422"/>
      <c r="I741" s="567"/>
    </row>
    <row r="742" ht="15.75" customHeight="1">
      <c r="B742" s="421"/>
      <c r="C742" s="421"/>
      <c r="E742" s="421"/>
      <c r="F742" s="422"/>
      <c r="G742" s="422"/>
      <c r="H742" s="422"/>
      <c r="I742" s="567"/>
    </row>
    <row r="743" ht="15.75" customHeight="1">
      <c r="B743" s="421"/>
      <c r="C743" s="421"/>
      <c r="E743" s="421"/>
      <c r="F743" s="422"/>
      <c r="G743" s="422"/>
      <c r="H743" s="422"/>
      <c r="I743" s="567"/>
    </row>
    <row r="744" ht="15.75" customHeight="1">
      <c r="B744" s="421"/>
      <c r="C744" s="421"/>
      <c r="E744" s="421"/>
      <c r="F744" s="422"/>
      <c r="G744" s="422"/>
      <c r="H744" s="422"/>
      <c r="I744" s="567"/>
    </row>
    <row r="745" ht="15.75" customHeight="1">
      <c r="B745" s="421"/>
      <c r="C745" s="421"/>
      <c r="E745" s="421"/>
      <c r="F745" s="422"/>
      <c r="G745" s="422"/>
      <c r="H745" s="422"/>
      <c r="I745" s="567"/>
    </row>
    <row r="746" ht="15.75" customHeight="1">
      <c r="B746" s="421"/>
      <c r="C746" s="421"/>
      <c r="E746" s="421"/>
      <c r="F746" s="422"/>
      <c r="G746" s="422"/>
      <c r="H746" s="422"/>
      <c r="I746" s="567"/>
    </row>
    <row r="747" ht="15.75" customHeight="1">
      <c r="B747" s="421"/>
      <c r="C747" s="421"/>
      <c r="E747" s="421"/>
      <c r="F747" s="422"/>
      <c r="G747" s="422"/>
      <c r="H747" s="422"/>
      <c r="I747" s="567"/>
    </row>
    <row r="748" ht="15.75" customHeight="1">
      <c r="B748" s="421"/>
      <c r="C748" s="421"/>
      <c r="E748" s="421"/>
      <c r="F748" s="422"/>
      <c r="G748" s="422"/>
      <c r="H748" s="422"/>
      <c r="I748" s="567"/>
    </row>
    <row r="749" ht="15.75" customHeight="1">
      <c r="B749" s="421"/>
      <c r="C749" s="421"/>
      <c r="E749" s="421"/>
      <c r="F749" s="422"/>
      <c r="G749" s="422"/>
      <c r="H749" s="422"/>
      <c r="I749" s="567"/>
    </row>
    <row r="750" ht="15.75" customHeight="1">
      <c r="B750" s="421"/>
      <c r="C750" s="421"/>
      <c r="E750" s="421"/>
      <c r="F750" s="422"/>
      <c r="G750" s="422"/>
      <c r="H750" s="422"/>
      <c r="I750" s="567"/>
    </row>
    <row r="751" ht="15.75" customHeight="1">
      <c r="B751" s="421"/>
      <c r="C751" s="421"/>
      <c r="E751" s="421"/>
      <c r="F751" s="422"/>
      <c r="G751" s="422"/>
      <c r="H751" s="422"/>
      <c r="I751" s="567"/>
    </row>
    <row r="752" ht="15.75" customHeight="1">
      <c r="B752" s="421"/>
      <c r="C752" s="421"/>
      <c r="E752" s="421"/>
      <c r="F752" s="422"/>
      <c r="G752" s="422"/>
      <c r="H752" s="422"/>
      <c r="I752" s="567"/>
    </row>
    <row r="753" ht="15.75" customHeight="1">
      <c r="B753" s="421"/>
      <c r="C753" s="421"/>
      <c r="E753" s="421"/>
      <c r="F753" s="422"/>
      <c r="G753" s="422"/>
      <c r="H753" s="422"/>
      <c r="I753" s="567"/>
    </row>
    <row r="754" ht="15.75" customHeight="1">
      <c r="B754" s="421"/>
      <c r="C754" s="421"/>
      <c r="E754" s="421"/>
      <c r="F754" s="422"/>
      <c r="G754" s="422"/>
      <c r="H754" s="422"/>
      <c r="I754" s="567"/>
    </row>
    <row r="755" ht="15.75" customHeight="1">
      <c r="B755" s="421"/>
      <c r="C755" s="421"/>
      <c r="E755" s="421"/>
      <c r="F755" s="422"/>
      <c r="G755" s="422"/>
      <c r="H755" s="422"/>
      <c r="I755" s="567"/>
    </row>
    <row r="756" ht="15.75" customHeight="1">
      <c r="B756" s="421"/>
      <c r="C756" s="421"/>
      <c r="E756" s="421"/>
      <c r="F756" s="422"/>
      <c r="G756" s="422"/>
      <c r="H756" s="422"/>
      <c r="I756" s="567"/>
    </row>
    <row r="757" ht="15.75" customHeight="1">
      <c r="B757" s="421"/>
      <c r="C757" s="421"/>
      <c r="E757" s="421"/>
      <c r="F757" s="422"/>
      <c r="G757" s="422"/>
      <c r="H757" s="422"/>
      <c r="I757" s="567"/>
    </row>
    <row r="758" ht="15.75" customHeight="1">
      <c r="B758" s="421"/>
      <c r="C758" s="421"/>
      <c r="E758" s="421"/>
      <c r="F758" s="422"/>
      <c r="G758" s="422"/>
      <c r="H758" s="422"/>
      <c r="I758" s="567"/>
    </row>
    <row r="759" ht="15.75" customHeight="1">
      <c r="B759" s="421"/>
      <c r="C759" s="421"/>
      <c r="E759" s="421"/>
      <c r="F759" s="422"/>
      <c r="G759" s="422"/>
      <c r="H759" s="422"/>
      <c r="I759" s="567"/>
    </row>
    <row r="760" ht="15.75" customHeight="1">
      <c r="B760" s="421"/>
      <c r="C760" s="421"/>
      <c r="E760" s="421"/>
      <c r="F760" s="422"/>
      <c r="G760" s="422"/>
      <c r="H760" s="422"/>
      <c r="I760" s="567"/>
    </row>
    <row r="761" ht="15.75" customHeight="1">
      <c r="B761" s="421"/>
      <c r="C761" s="421"/>
      <c r="E761" s="421"/>
      <c r="F761" s="422"/>
      <c r="G761" s="422"/>
      <c r="H761" s="422"/>
      <c r="I761" s="567"/>
    </row>
    <row r="762" ht="15.75" customHeight="1">
      <c r="B762" s="421"/>
      <c r="C762" s="421"/>
      <c r="E762" s="421"/>
      <c r="F762" s="422"/>
      <c r="G762" s="422"/>
      <c r="H762" s="422"/>
      <c r="I762" s="567"/>
    </row>
    <row r="763" ht="15.75" customHeight="1">
      <c r="B763" s="421"/>
      <c r="C763" s="421"/>
      <c r="E763" s="421"/>
      <c r="F763" s="422"/>
      <c r="G763" s="422"/>
      <c r="H763" s="422"/>
      <c r="I763" s="567"/>
    </row>
    <row r="764" ht="15.75" customHeight="1">
      <c r="B764" s="421"/>
      <c r="C764" s="421"/>
      <c r="E764" s="421"/>
      <c r="F764" s="422"/>
      <c r="G764" s="422"/>
      <c r="H764" s="422"/>
      <c r="I764" s="567"/>
    </row>
    <row r="765" ht="15.75" customHeight="1">
      <c r="B765" s="421"/>
      <c r="C765" s="421"/>
      <c r="E765" s="421"/>
      <c r="F765" s="422"/>
      <c r="G765" s="422"/>
      <c r="H765" s="422"/>
      <c r="I765" s="567"/>
    </row>
    <row r="766" ht="15.75" customHeight="1">
      <c r="B766" s="421"/>
      <c r="C766" s="421"/>
      <c r="E766" s="421"/>
      <c r="F766" s="422"/>
      <c r="G766" s="422"/>
      <c r="H766" s="422"/>
      <c r="I766" s="567"/>
    </row>
    <row r="767" ht="15.75" customHeight="1">
      <c r="B767" s="421"/>
      <c r="C767" s="421"/>
      <c r="E767" s="421"/>
      <c r="F767" s="422"/>
      <c r="G767" s="422"/>
      <c r="H767" s="422"/>
      <c r="I767" s="567"/>
    </row>
    <row r="768" ht="15.75" customHeight="1">
      <c r="B768" s="421"/>
      <c r="C768" s="421"/>
      <c r="E768" s="421"/>
      <c r="F768" s="422"/>
      <c r="G768" s="422"/>
      <c r="H768" s="422"/>
      <c r="I768" s="567"/>
    </row>
    <row r="769" ht="15.75" customHeight="1">
      <c r="B769" s="421"/>
      <c r="C769" s="421"/>
      <c r="E769" s="421"/>
      <c r="F769" s="422"/>
      <c r="G769" s="422"/>
      <c r="H769" s="422"/>
      <c r="I769" s="567"/>
    </row>
    <row r="770" ht="15.75" customHeight="1">
      <c r="B770" s="421"/>
      <c r="C770" s="421"/>
      <c r="E770" s="421"/>
      <c r="F770" s="422"/>
      <c r="G770" s="422"/>
      <c r="H770" s="422"/>
      <c r="I770" s="567"/>
    </row>
    <row r="771" ht="15.75" customHeight="1">
      <c r="B771" s="421"/>
      <c r="C771" s="421"/>
      <c r="E771" s="421"/>
      <c r="F771" s="422"/>
      <c r="G771" s="422"/>
      <c r="H771" s="422"/>
      <c r="I771" s="567"/>
    </row>
    <row r="772" ht="15.75" customHeight="1">
      <c r="B772" s="421"/>
      <c r="C772" s="421"/>
      <c r="E772" s="421"/>
      <c r="F772" s="422"/>
      <c r="G772" s="422"/>
      <c r="H772" s="422"/>
      <c r="I772" s="567"/>
    </row>
    <row r="773" ht="15.75" customHeight="1">
      <c r="B773" s="421"/>
      <c r="C773" s="421"/>
      <c r="E773" s="421"/>
      <c r="F773" s="422"/>
      <c r="G773" s="422"/>
      <c r="H773" s="422"/>
      <c r="I773" s="567"/>
    </row>
    <row r="774" ht="15.75" customHeight="1">
      <c r="B774" s="421"/>
      <c r="C774" s="421"/>
      <c r="E774" s="421"/>
      <c r="F774" s="422"/>
      <c r="G774" s="422"/>
      <c r="H774" s="422"/>
      <c r="I774" s="567"/>
    </row>
    <row r="775" ht="15.75" customHeight="1">
      <c r="B775" s="421"/>
      <c r="C775" s="421"/>
      <c r="E775" s="421"/>
      <c r="F775" s="422"/>
      <c r="G775" s="422"/>
      <c r="H775" s="422"/>
      <c r="I775" s="567"/>
    </row>
    <row r="776" ht="15.75" customHeight="1">
      <c r="B776" s="421"/>
      <c r="C776" s="421"/>
      <c r="E776" s="421"/>
      <c r="F776" s="422"/>
      <c r="G776" s="422"/>
      <c r="H776" s="422"/>
      <c r="I776" s="567"/>
    </row>
    <row r="777" ht="15.75" customHeight="1">
      <c r="B777" s="421"/>
      <c r="C777" s="421"/>
      <c r="E777" s="421"/>
      <c r="F777" s="422"/>
      <c r="G777" s="422"/>
      <c r="H777" s="422"/>
      <c r="I777" s="567"/>
    </row>
    <row r="778" ht="15.75" customHeight="1">
      <c r="B778" s="421"/>
      <c r="C778" s="421"/>
      <c r="E778" s="421"/>
      <c r="F778" s="422"/>
      <c r="G778" s="422"/>
      <c r="H778" s="422"/>
      <c r="I778" s="567"/>
    </row>
    <row r="779" ht="15.75" customHeight="1">
      <c r="B779" s="421"/>
      <c r="C779" s="421"/>
      <c r="E779" s="421"/>
      <c r="F779" s="422"/>
      <c r="G779" s="422"/>
      <c r="H779" s="422"/>
      <c r="I779" s="567"/>
    </row>
    <row r="780" ht="15.75" customHeight="1">
      <c r="B780" s="421"/>
      <c r="C780" s="421"/>
      <c r="E780" s="421"/>
      <c r="F780" s="422"/>
      <c r="G780" s="422"/>
      <c r="H780" s="422"/>
      <c r="I780" s="567"/>
    </row>
    <row r="781" ht="15.75" customHeight="1">
      <c r="B781" s="421"/>
      <c r="C781" s="421"/>
      <c r="E781" s="421"/>
      <c r="F781" s="422"/>
      <c r="G781" s="422"/>
      <c r="H781" s="422"/>
      <c r="I781" s="567"/>
    </row>
    <row r="782" ht="15.75" customHeight="1">
      <c r="B782" s="421"/>
      <c r="C782" s="421"/>
      <c r="E782" s="421"/>
      <c r="F782" s="422"/>
      <c r="G782" s="422"/>
      <c r="H782" s="422"/>
      <c r="I782" s="567"/>
    </row>
    <row r="783" ht="15.75" customHeight="1">
      <c r="B783" s="421"/>
      <c r="C783" s="421"/>
      <c r="E783" s="421"/>
      <c r="F783" s="422"/>
      <c r="G783" s="422"/>
      <c r="H783" s="422"/>
      <c r="I783" s="567"/>
    </row>
    <row r="784" ht="15.75" customHeight="1">
      <c r="B784" s="421"/>
      <c r="C784" s="421"/>
      <c r="E784" s="421"/>
      <c r="F784" s="422"/>
      <c r="G784" s="422"/>
      <c r="H784" s="422"/>
      <c r="I784" s="567"/>
    </row>
    <row r="785" ht="15.75" customHeight="1">
      <c r="B785" s="421"/>
      <c r="C785" s="421"/>
      <c r="E785" s="421"/>
      <c r="F785" s="422"/>
      <c r="G785" s="422"/>
      <c r="H785" s="422"/>
      <c r="I785" s="567"/>
    </row>
    <row r="786" ht="15.75" customHeight="1">
      <c r="B786" s="421"/>
      <c r="C786" s="421"/>
      <c r="E786" s="421"/>
      <c r="F786" s="422"/>
      <c r="G786" s="422"/>
      <c r="H786" s="422"/>
      <c r="I786" s="567"/>
    </row>
    <row r="787" ht="15.75" customHeight="1">
      <c r="B787" s="421"/>
      <c r="C787" s="421"/>
      <c r="E787" s="421"/>
      <c r="F787" s="422"/>
      <c r="G787" s="422"/>
      <c r="H787" s="422"/>
      <c r="I787" s="567"/>
    </row>
    <row r="788" ht="15.75" customHeight="1">
      <c r="B788" s="421"/>
      <c r="C788" s="421"/>
      <c r="E788" s="421"/>
      <c r="F788" s="422"/>
      <c r="G788" s="422"/>
      <c r="H788" s="422"/>
      <c r="I788" s="567"/>
    </row>
    <row r="789" ht="15.75" customHeight="1">
      <c r="B789" s="421"/>
      <c r="C789" s="421"/>
      <c r="E789" s="421"/>
      <c r="F789" s="422"/>
      <c r="G789" s="422"/>
      <c r="H789" s="422"/>
      <c r="I789" s="567"/>
    </row>
    <row r="790" ht="15.75" customHeight="1">
      <c r="B790" s="421"/>
      <c r="C790" s="421"/>
      <c r="E790" s="421"/>
      <c r="F790" s="422"/>
      <c r="G790" s="422"/>
      <c r="H790" s="422"/>
      <c r="I790" s="567"/>
    </row>
    <row r="791" ht="15.75" customHeight="1">
      <c r="B791" s="421"/>
      <c r="C791" s="421"/>
      <c r="E791" s="421"/>
      <c r="F791" s="422"/>
      <c r="G791" s="422"/>
      <c r="H791" s="422"/>
      <c r="I791" s="567"/>
    </row>
    <row r="792" ht="15.75" customHeight="1">
      <c r="B792" s="421"/>
      <c r="C792" s="421"/>
      <c r="E792" s="421"/>
      <c r="F792" s="422"/>
      <c r="G792" s="422"/>
      <c r="H792" s="422"/>
      <c r="I792" s="567"/>
    </row>
    <row r="793" ht="15.75" customHeight="1">
      <c r="B793" s="421"/>
      <c r="C793" s="421"/>
      <c r="E793" s="421"/>
      <c r="F793" s="422"/>
      <c r="G793" s="422"/>
      <c r="H793" s="422"/>
      <c r="I793" s="567"/>
    </row>
    <row r="794" ht="15.75" customHeight="1">
      <c r="B794" s="421"/>
      <c r="C794" s="421"/>
      <c r="E794" s="421"/>
      <c r="F794" s="422"/>
      <c r="G794" s="422"/>
      <c r="H794" s="422"/>
      <c r="I794" s="567"/>
    </row>
    <row r="795" ht="15.75" customHeight="1">
      <c r="B795" s="421"/>
      <c r="C795" s="421"/>
      <c r="E795" s="421"/>
      <c r="F795" s="422"/>
      <c r="G795" s="422"/>
      <c r="H795" s="422"/>
      <c r="I795" s="567"/>
    </row>
    <row r="796" ht="15.75" customHeight="1">
      <c r="B796" s="421"/>
      <c r="C796" s="421"/>
      <c r="E796" s="421"/>
      <c r="F796" s="422"/>
      <c r="G796" s="422"/>
      <c r="H796" s="422"/>
      <c r="I796" s="567"/>
    </row>
    <row r="797" ht="15.75" customHeight="1">
      <c r="B797" s="421"/>
      <c r="C797" s="421"/>
      <c r="E797" s="421"/>
      <c r="F797" s="422"/>
      <c r="G797" s="422"/>
      <c r="H797" s="422"/>
      <c r="I797" s="567"/>
    </row>
    <row r="798" ht="15.75" customHeight="1">
      <c r="B798" s="421"/>
      <c r="C798" s="421"/>
      <c r="E798" s="421"/>
      <c r="F798" s="422"/>
      <c r="G798" s="422"/>
      <c r="H798" s="422"/>
      <c r="I798" s="567"/>
    </row>
    <row r="799" ht="15.75" customHeight="1">
      <c r="B799" s="421"/>
      <c r="C799" s="421"/>
      <c r="E799" s="421"/>
      <c r="F799" s="422"/>
      <c r="G799" s="422"/>
      <c r="H799" s="422"/>
      <c r="I799" s="567"/>
    </row>
    <row r="800" ht="15.75" customHeight="1">
      <c r="B800" s="421"/>
      <c r="C800" s="421"/>
      <c r="E800" s="421"/>
      <c r="F800" s="422"/>
      <c r="G800" s="422"/>
      <c r="H800" s="422"/>
      <c r="I800" s="567"/>
    </row>
    <row r="801" ht="15.75" customHeight="1">
      <c r="B801" s="421"/>
      <c r="C801" s="421"/>
      <c r="E801" s="421"/>
      <c r="F801" s="422"/>
      <c r="G801" s="422"/>
      <c r="H801" s="422"/>
      <c r="I801" s="567"/>
    </row>
    <row r="802" ht="15.75" customHeight="1">
      <c r="B802" s="421"/>
      <c r="C802" s="421"/>
      <c r="E802" s="421"/>
      <c r="F802" s="422"/>
      <c r="G802" s="422"/>
      <c r="H802" s="422"/>
      <c r="I802" s="567"/>
    </row>
    <row r="803" ht="15.75" customHeight="1">
      <c r="B803" s="421"/>
      <c r="C803" s="421"/>
      <c r="E803" s="421"/>
      <c r="F803" s="422"/>
      <c r="G803" s="422"/>
      <c r="H803" s="422"/>
      <c r="I803" s="567"/>
    </row>
    <row r="804" ht="15.75" customHeight="1">
      <c r="B804" s="421"/>
      <c r="C804" s="421"/>
      <c r="E804" s="421"/>
      <c r="F804" s="422"/>
      <c r="G804" s="422"/>
      <c r="H804" s="422"/>
      <c r="I804" s="567"/>
    </row>
    <row r="805" ht="15.75" customHeight="1">
      <c r="B805" s="421"/>
      <c r="C805" s="421"/>
      <c r="E805" s="421"/>
      <c r="F805" s="422"/>
      <c r="G805" s="422"/>
      <c r="H805" s="422"/>
      <c r="I805" s="567"/>
    </row>
    <row r="806" ht="15.75" customHeight="1">
      <c r="B806" s="421"/>
      <c r="C806" s="421"/>
      <c r="E806" s="421"/>
      <c r="F806" s="422"/>
      <c r="G806" s="422"/>
      <c r="H806" s="422"/>
      <c r="I806" s="567"/>
    </row>
    <row r="807" ht="15.75" customHeight="1">
      <c r="B807" s="421"/>
      <c r="C807" s="421"/>
      <c r="E807" s="421"/>
      <c r="F807" s="422"/>
      <c r="G807" s="422"/>
      <c r="H807" s="422"/>
      <c r="I807" s="567"/>
    </row>
    <row r="808" ht="15.75" customHeight="1">
      <c r="B808" s="421"/>
      <c r="C808" s="421"/>
      <c r="E808" s="421"/>
      <c r="F808" s="422"/>
      <c r="G808" s="422"/>
      <c r="H808" s="422"/>
      <c r="I808" s="567"/>
    </row>
    <row r="809" ht="15.75" customHeight="1">
      <c r="B809" s="421"/>
      <c r="C809" s="421"/>
      <c r="E809" s="421"/>
      <c r="F809" s="422"/>
      <c r="G809" s="422"/>
      <c r="H809" s="422"/>
      <c r="I809" s="567"/>
    </row>
    <row r="810" ht="15.75" customHeight="1">
      <c r="B810" s="421"/>
      <c r="C810" s="421"/>
      <c r="E810" s="421"/>
      <c r="F810" s="422"/>
      <c r="G810" s="422"/>
      <c r="H810" s="422"/>
      <c r="I810" s="567"/>
    </row>
    <row r="811" ht="15.75" customHeight="1">
      <c r="B811" s="421"/>
      <c r="C811" s="421"/>
      <c r="E811" s="421"/>
      <c r="F811" s="422"/>
      <c r="G811" s="422"/>
      <c r="H811" s="422"/>
      <c r="I811" s="567"/>
    </row>
    <row r="812" ht="15.75" customHeight="1">
      <c r="B812" s="421"/>
      <c r="C812" s="421"/>
      <c r="E812" s="421"/>
      <c r="F812" s="422"/>
      <c r="G812" s="422"/>
      <c r="H812" s="422"/>
      <c r="I812" s="567"/>
    </row>
    <row r="813" ht="15.75" customHeight="1">
      <c r="B813" s="421"/>
      <c r="C813" s="421"/>
      <c r="E813" s="421"/>
      <c r="F813" s="422"/>
      <c r="G813" s="422"/>
      <c r="H813" s="422"/>
      <c r="I813" s="567"/>
    </row>
    <row r="814" ht="15.75" customHeight="1">
      <c r="B814" s="421"/>
      <c r="C814" s="421"/>
      <c r="E814" s="421"/>
      <c r="F814" s="422"/>
      <c r="G814" s="422"/>
      <c r="H814" s="422"/>
      <c r="I814" s="567"/>
    </row>
    <row r="815" ht="15.75" customHeight="1">
      <c r="B815" s="421"/>
      <c r="C815" s="421"/>
      <c r="E815" s="421"/>
      <c r="F815" s="422"/>
      <c r="G815" s="422"/>
      <c r="H815" s="422"/>
      <c r="I815" s="567"/>
    </row>
    <row r="816" ht="15.75" customHeight="1">
      <c r="B816" s="421"/>
      <c r="C816" s="421"/>
      <c r="E816" s="421"/>
      <c r="F816" s="422"/>
      <c r="G816" s="422"/>
      <c r="H816" s="422"/>
      <c r="I816" s="567"/>
    </row>
    <row r="817" ht="15.75" customHeight="1">
      <c r="B817" s="421"/>
      <c r="C817" s="421"/>
      <c r="E817" s="421"/>
      <c r="F817" s="422"/>
      <c r="G817" s="422"/>
      <c r="H817" s="422"/>
      <c r="I817" s="567"/>
    </row>
    <row r="818" ht="15.75" customHeight="1">
      <c r="B818" s="421"/>
      <c r="C818" s="421"/>
      <c r="E818" s="421"/>
      <c r="F818" s="422"/>
      <c r="G818" s="422"/>
      <c r="H818" s="422"/>
      <c r="I818" s="567"/>
    </row>
    <row r="819" ht="15.75" customHeight="1">
      <c r="B819" s="421"/>
      <c r="C819" s="421"/>
      <c r="E819" s="421"/>
      <c r="F819" s="422"/>
      <c r="G819" s="422"/>
      <c r="H819" s="422"/>
      <c r="I819" s="567"/>
    </row>
    <row r="820" ht="15.75" customHeight="1">
      <c r="B820" s="421"/>
      <c r="C820" s="421"/>
      <c r="E820" s="421"/>
      <c r="F820" s="422"/>
      <c r="G820" s="422"/>
      <c r="H820" s="422"/>
      <c r="I820" s="567"/>
    </row>
    <row r="821" ht="15.75" customHeight="1">
      <c r="B821" s="421"/>
      <c r="C821" s="421"/>
      <c r="E821" s="421"/>
      <c r="F821" s="422"/>
      <c r="G821" s="422"/>
      <c r="H821" s="422"/>
      <c r="I821" s="567"/>
    </row>
    <row r="822" ht="15.75" customHeight="1">
      <c r="B822" s="421"/>
      <c r="C822" s="421"/>
      <c r="E822" s="421"/>
      <c r="F822" s="422"/>
      <c r="G822" s="422"/>
      <c r="H822" s="422"/>
      <c r="I822" s="567"/>
    </row>
    <row r="823" ht="15.75" customHeight="1">
      <c r="B823" s="421"/>
      <c r="C823" s="421"/>
      <c r="E823" s="421"/>
      <c r="F823" s="422"/>
      <c r="G823" s="422"/>
      <c r="H823" s="422"/>
      <c r="I823" s="567"/>
    </row>
    <row r="824" ht="15.75" customHeight="1">
      <c r="B824" s="421"/>
      <c r="C824" s="421"/>
      <c r="E824" s="421"/>
      <c r="F824" s="422"/>
      <c r="G824" s="422"/>
      <c r="H824" s="422"/>
      <c r="I824" s="567"/>
    </row>
    <row r="825" ht="15.75" customHeight="1">
      <c r="B825" s="421"/>
      <c r="C825" s="421"/>
      <c r="E825" s="421"/>
      <c r="F825" s="422"/>
      <c r="G825" s="422"/>
      <c r="H825" s="422"/>
      <c r="I825" s="567"/>
    </row>
    <row r="826" ht="15.75" customHeight="1">
      <c r="B826" s="421"/>
      <c r="C826" s="421"/>
      <c r="E826" s="421"/>
      <c r="F826" s="422"/>
      <c r="G826" s="422"/>
      <c r="H826" s="422"/>
      <c r="I826" s="567"/>
    </row>
    <row r="827" ht="15.75" customHeight="1">
      <c r="B827" s="421"/>
      <c r="C827" s="421"/>
      <c r="E827" s="421"/>
      <c r="F827" s="422"/>
      <c r="G827" s="422"/>
      <c r="H827" s="422"/>
      <c r="I827" s="567"/>
    </row>
    <row r="828" ht="15.75" customHeight="1">
      <c r="B828" s="421"/>
      <c r="C828" s="421"/>
      <c r="E828" s="421"/>
      <c r="F828" s="422"/>
      <c r="G828" s="422"/>
      <c r="H828" s="422"/>
      <c r="I828" s="567"/>
    </row>
    <row r="829" ht="15.75" customHeight="1">
      <c r="B829" s="421"/>
      <c r="C829" s="421"/>
      <c r="E829" s="421"/>
      <c r="F829" s="422"/>
      <c r="G829" s="422"/>
      <c r="H829" s="422"/>
      <c r="I829" s="567"/>
    </row>
    <row r="830" ht="15.75" customHeight="1">
      <c r="B830" s="421"/>
      <c r="C830" s="421"/>
      <c r="E830" s="421"/>
      <c r="F830" s="422"/>
      <c r="G830" s="422"/>
      <c r="H830" s="422"/>
      <c r="I830" s="567"/>
    </row>
    <row r="831" ht="15.75" customHeight="1">
      <c r="B831" s="421"/>
      <c r="C831" s="421"/>
      <c r="E831" s="421"/>
      <c r="F831" s="422"/>
      <c r="G831" s="422"/>
      <c r="H831" s="422"/>
      <c r="I831" s="567"/>
    </row>
    <row r="832" ht="15.75" customHeight="1">
      <c r="B832" s="421"/>
      <c r="C832" s="421"/>
      <c r="E832" s="421"/>
      <c r="F832" s="422"/>
      <c r="G832" s="422"/>
      <c r="H832" s="422"/>
      <c r="I832" s="567"/>
    </row>
    <row r="833" ht="15.75" customHeight="1">
      <c r="B833" s="421"/>
      <c r="C833" s="421"/>
      <c r="E833" s="421"/>
      <c r="F833" s="422"/>
      <c r="G833" s="422"/>
      <c r="H833" s="422"/>
      <c r="I833" s="567"/>
    </row>
    <row r="834" ht="15.75" customHeight="1">
      <c r="B834" s="421"/>
      <c r="C834" s="421"/>
      <c r="E834" s="421"/>
      <c r="F834" s="422"/>
      <c r="G834" s="422"/>
      <c r="H834" s="422"/>
      <c r="I834" s="567"/>
    </row>
    <row r="835" ht="15.75" customHeight="1">
      <c r="B835" s="421"/>
      <c r="C835" s="421"/>
      <c r="E835" s="421"/>
      <c r="F835" s="422"/>
      <c r="G835" s="422"/>
      <c r="H835" s="422"/>
      <c r="I835" s="567"/>
    </row>
    <row r="836" ht="15.75" customHeight="1">
      <c r="B836" s="421"/>
      <c r="C836" s="421"/>
      <c r="E836" s="421"/>
      <c r="F836" s="422"/>
      <c r="G836" s="422"/>
      <c r="H836" s="422"/>
      <c r="I836" s="567"/>
    </row>
    <row r="837" ht="15.75" customHeight="1">
      <c r="B837" s="421"/>
      <c r="C837" s="421"/>
      <c r="E837" s="421"/>
      <c r="F837" s="422"/>
      <c r="G837" s="422"/>
      <c r="H837" s="422"/>
      <c r="I837" s="567"/>
    </row>
    <row r="838" ht="15.75" customHeight="1">
      <c r="B838" s="421"/>
      <c r="C838" s="421"/>
      <c r="E838" s="421"/>
      <c r="F838" s="422"/>
      <c r="G838" s="422"/>
      <c r="H838" s="422"/>
      <c r="I838" s="567"/>
    </row>
    <row r="839" ht="15.75" customHeight="1">
      <c r="B839" s="421"/>
      <c r="C839" s="421"/>
      <c r="E839" s="421"/>
      <c r="F839" s="422"/>
      <c r="G839" s="422"/>
      <c r="H839" s="422"/>
      <c r="I839" s="567"/>
    </row>
    <row r="840" ht="15.75" customHeight="1">
      <c r="B840" s="421"/>
      <c r="C840" s="421"/>
      <c r="E840" s="421"/>
      <c r="F840" s="422"/>
      <c r="G840" s="422"/>
      <c r="H840" s="422"/>
      <c r="I840" s="567"/>
    </row>
    <row r="841" ht="15.75" customHeight="1">
      <c r="B841" s="421"/>
      <c r="C841" s="421"/>
      <c r="E841" s="421"/>
      <c r="F841" s="422"/>
      <c r="G841" s="422"/>
      <c r="H841" s="422"/>
      <c r="I841" s="567"/>
    </row>
    <row r="842" ht="15.75" customHeight="1">
      <c r="B842" s="421"/>
      <c r="C842" s="421"/>
      <c r="E842" s="421"/>
      <c r="F842" s="422"/>
      <c r="G842" s="422"/>
      <c r="H842" s="422"/>
      <c r="I842" s="567"/>
    </row>
    <row r="843" ht="15.75" customHeight="1">
      <c r="B843" s="421"/>
      <c r="C843" s="421"/>
      <c r="E843" s="421"/>
      <c r="F843" s="422"/>
      <c r="G843" s="422"/>
      <c r="H843" s="422"/>
      <c r="I843" s="567"/>
    </row>
    <row r="844" ht="15.75" customHeight="1">
      <c r="B844" s="421"/>
      <c r="C844" s="421"/>
      <c r="E844" s="421"/>
      <c r="F844" s="422"/>
      <c r="G844" s="422"/>
      <c r="H844" s="422"/>
      <c r="I844" s="567"/>
    </row>
    <row r="845" ht="15.75" customHeight="1">
      <c r="B845" s="421"/>
      <c r="C845" s="421"/>
      <c r="E845" s="421"/>
      <c r="F845" s="422"/>
      <c r="G845" s="422"/>
      <c r="H845" s="422"/>
      <c r="I845" s="567"/>
    </row>
    <row r="846" ht="15.75" customHeight="1">
      <c r="B846" s="421"/>
      <c r="C846" s="421"/>
      <c r="E846" s="421"/>
      <c r="F846" s="422"/>
      <c r="G846" s="422"/>
      <c r="H846" s="422"/>
      <c r="I846" s="567"/>
    </row>
    <row r="847" ht="15.75" customHeight="1">
      <c r="B847" s="421"/>
      <c r="C847" s="421"/>
      <c r="E847" s="421"/>
      <c r="F847" s="422"/>
      <c r="G847" s="422"/>
      <c r="H847" s="422"/>
      <c r="I847" s="567"/>
    </row>
    <row r="848" ht="15.75" customHeight="1">
      <c r="B848" s="421"/>
      <c r="C848" s="421"/>
      <c r="E848" s="421"/>
      <c r="F848" s="422"/>
      <c r="G848" s="422"/>
      <c r="H848" s="422"/>
      <c r="I848" s="567"/>
    </row>
    <row r="849" ht="15.75" customHeight="1">
      <c r="B849" s="421"/>
      <c r="C849" s="421"/>
      <c r="E849" s="421"/>
      <c r="F849" s="422"/>
      <c r="G849" s="422"/>
      <c r="H849" s="422"/>
      <c r="I849" s="567"/>
    </row>
    <row r="850" ht="15.75" customHeight="1">
      <c r="B850" s="421"/>
      <c r="C850" s="421"/>
      <c r="E850" s="421"/>
      <c r="F850" s="422"/>
      <c r="G850" s="422"/>
      <c r="H850" s="422"/>
      <c r="I850" s="567"/>
    </row>
    <row r="851" ht="15.75" customHeight="1">
      <c r="B851" s="421"/>
      <c r="C851" s="421"/>
      <c r="E851" s="421"/>
      <c r="F851" s="422"/>
      <c r="G851" s="422"/>
      <c r="H851" s="422"/>
      <c r="I851" s="567"/>
    </row>
    <row r="852" ht="15.75" customHeight="1">
      <c r="B852" s="421"/>
      <c r="C852" s="421"/>
      <c r="E852" s="421"/>
      <c r="F852" s="422"/>
      <c r="G852" s="422"/>
      <c r="H852" s="422"/>
      <c r="I852" s="567"/>
    </row>
    <row r="853" ht="15.75" customHeight="1">
      <c r="B853" s="421"/>
      <c r="C853" s="421"/>
      <c r="E853" s="421"/>
      <c r="F853" s="422"/>
      <c r="G853" s="422"/>
      <c r="H853" s="422"/>
      <c r="I853" s="567"/>
    </row>
    <row r="854" ht="15.75" customHeight="1">
      <c r="B854" s="421"/>
      <c r="C854" s="421"/>
      <c r="E854" s="421"/>
      <c r="F854" s="422"/>
      <c r="G854" s="422"/>
      <c r="H854" s="422"/>
      <c r="I854" s="567"/>
    </row>
    <row r="855" ht="15.75" customHeight="1">
      <c r="B855" s="421"/>
      <c r="C855" s="421"/>
      <c r="E855" s="421"/>
      <c r="F855" s="422"/>
      <c r="G855" s="422"/>
      <c r="H855" s="422"/>
      <c r="I855" s="567"/>
    </row>
    <row r="856" ht="15.75" customHeight="1">
      <c r="B856" s="421"/>
      <c r="C856" s="421"/>
      <c r="E856" s="421"/>
      <c r="F856" s="422"/>
      <c r="G856" s="422"/>
      <c r="H856" s="422"/>
      <c r="I856" s="567"/>
    </row>
    <row r="857" ht="15.75" customHeight="1">
      <c r="B857" s="421"/>
      <c r="C857" s="421"/>
      <c r="E857" s="421"/>
      <c r="F857" s="422"/>
      <c r="G857" s="422"/>
      <c r="H857" s="422"/>
      <c r="I857" s="567"/>
    </row>
    <row r="858" ht="15.75" customHeight="1">
      <c r="B858" s="421"/>
      <c r="C858" s="421"/>
      <c r="E858" s="421"/>
      <c r="F858" s="422"/>
      <c r="G858" s="422"/>
      <c r="H858" s="422"/>
      <c r="I858" s="567"/>
    </row>
    <row r="859" ht="15.75" customHeight="1">
      <c r="B859" s="421"/>
      <c r="C859" s="421"/>
      <c r="E859" s="421"/>
      <c r="F859" s="422"/>
      <c r="G859" s="422"/>
      <c r="H859" s="422"/>
      <c r="I859" s="567"/>
    </row>
    <row r="860" ht="15.75" customHeight="1">
      <c r="B860" s="421"/>
      <c r="C860" s="421"/>
      <c r="E860" s="421"/>
      <c r="F860" s="422"/>
      <c r="G860" s="422"/>
      <c r="H860" s="422"/>
      <c r="I860" s="567"/>
    </row>
    <row r="861" ht="15.75" customHeight="1">
      <c r="B861" s="421"/>
      <c r="C861" s="421"/>
      <c r="E861" s="421"/>
      <c r="F861" s="422"/>
      <c r="G861" s="422"/>
      <c r="H861" s="422"/>
      <c r="I861" s="567"/>
    </row>
    <row r="862" ht="15.75" customHeight="1">
      <c r="B862" s="421"/>
      <c r="C862" s="421"/>
      <c r="E862" s="421"/>
      <c r="F862" s="422"/>
      <c r="G862" s="422"/>
      <c r="H862" s="422"/>
      <c r="I862" s="567"/>
    </row>
    <row r="863" ht="15.75" customHeight="1">
      <c r="B863" s="421"/>
      <c r="C863" s="421"/>
      <c r="E863" s="421"/>
      <c r="F863" s="422"/>
      <c r="G863" s="422"/>
      <c r="H863" s="422"/>
      <c r="I863" s="567"/>
    </row>
    <row r="864" ht="15.75" customHeight="1">
      <c r="B864" s="421"/>
      <c r="C864" s="421"/>
      <c r="E864" s="421"/>
      <c r="F864" s="422"/>
      <c r="G864" s="422"/>
      <c r="H864" s="422"/>
      <c r="I864" s="567"/>
    </row>
    <row r="865" ht="15.75" customHeight="1">
      <c r="B865" s="421"/>
      <c r="C865" s="421"/>
      <c r="E865" s="421"/>
      <c r="F865" s="422"/>
      <c r="G865" s="422"/>
      <c r="H865" s="422"/>
      <c r="I865" s="567"/>
    </row>
    <row r="866" ht="15.75" customHeight="1">
      <c r="B866" s="421"/>
      <c r="C866" s="421"/>
      <c r="E866" s="421"/>
      <c r="F866" s="422"/>
      <c r="G866" s="422"/>
      <c r="H866" s="422"/>
      <c r="I866" s="567"/>
    </row>
    <row r="867" ht="15.75" customHeight="1">
      <c r="B867" s="421"/>
      <c r="C867" s="421"/>
      <c r="E867" s="421"/>
      <c r="F867" s="422"/>
      <c r="G867" s="422"/>
      <c r="H867" s="422"/>
      <c r="I867" s="567"/>
    </row>
    <row r="868" ht="15.75" customHeight="1">
      <c r="B868" s="421"/>
      <c r="C868" s="421"/>
      <c r="E868" s="421"/>
      <c r="F868" s="422"/>
      <c r="G868" s="422"/>
      <c r="H868" s="422"/>
      <c r="I868" s="567"/>
    </row>
    <row r="869" ht="15.75" customHeight="1">
      <c r="B869" s="421"/>
      <c r="C869" s="421"/>
      <c r="E869" s="421"/>
      <c r="F869" s="422"/>
      <c r="G869" s="422"/>
      <c r="H869" s="422"/>
      <c r="I869" s="567"/>
    </row>
    <row r="870" ht="15.75" customHeight="1">
      <c r="B870" s="421"/>
      <c r="C870" s="421"/>
      <c r="E870" s="421"/>
      <c r="F870" s="422"/>
      <c r="G870" s="422"/>
      <c r="H870" s="422"/>
      <c r="I870" s="567"/>
    </row>
    <row r="871" ht="15.75" customHeight="1">
      <c r="B871" s="421"/>
      <c r="C871" s="421"/>
      <c r="E871" s="421"/>
      <c r="F871" s="422"/>
      <c r="G871" s="422"/>
      <c r="H871" s="422"/>
      <c r="I871" s="567"/>
    </row>
    <row r="872" ht="15.75" customHeight="1">
      <c r="B872" s="421"/>
      <c r="C872" s="421"/>
      <c r="E872" s="421"/>
      <c r="F872" s="422"/>
      <c r="G872" s="422"/>
      <c r="H872" s="422"/>
      <c r="I872" s="567"/>
    </row>
    <row r="873" ht="15.75" customHeight="1">
      <c r="B873" s="421"/>
      <c r="C873" s="421"/>
      <c r="E873" s="421"/>
      <c r="F873" s="422"/>
      <c r="G873" s="422"/>
      <c r="H873" s="422"/>
      <c r="I873" s="567"/>
    </row>
    <row r="874" ht="15.75" customHeight="1">
      <c r="B874" s="421"/>
      <c r="C874" s="421"/>
      <c r="E874" s="421"/>
      <c r="F874" s="422"/>
      <c r="G874" s="422"/>
      <c r="H874" s="422"/>
      <c r="I874" s="567"/>
    </row>
    <row r="875" ht="15.75" customHeight="1">
      <c r="B875" s="421"/>
      <c r="C875" s="421"/>
      <c r="E875" s="421"/>
      <c r="F875" s="422"/>
      <c r="G875" s="422"/>
      <c r="H875" s="422"/>
      <c r="I875" s="567"/>
    </row>
    <row r="876" ht="15.75" customHeight="1">
      <c r="B876" s="421"/>
      <c r="C876" s="421"/>
      <c r="E876" s="421"/>
      <c r="F876" s="422"/>
      <c r="G876" s="422"/>
      <c r="H876" s="422"/>
      <c r="I876" s="567"/>
    </row>
    <row r="877" ht="15.75" customHeight="1">
      <c r="B877" s="421"/>
      <c r="C877" s="421"/>
      <c r="E877" s="421"/>
      <c r="F877" s="422"/>
      <c r="G877" s="422"/>
      <c r="H877" s="422"/>
      <c r="I877" s="567"/>
    </row>
    <row r="878" ht="15.75" customHeight="1">
      <c r="B878" s="421"/>
      <c r="C878" s="421"/>
      <c r="E878" s="421"/>
      <c r="F878" s="422"/>
      <c r="G878" s="422"/>
      <c r="H878" s="422"/>
      <c r="I878" s="567"/>
    </row>
    <row r="879" ht="15.75" customHeight="1">
      <c r="B879" s="421"/>
      <c r="C879" s="421"/>
      <c r="E879" s="421"/>
      <c r="F879" s="422"/>
      <c r="G879" s="422"/>
      <c r="H879" s="422"/>
      <c r="I879" s="567"/>
    </row>
    <row r="880" ht="15.75" customHeight="1">
      <c r="B880" s="421"/>
      <c r="C880" s="421"/>
      <c r="E880" s="421"/>
      <c r="F880" s="422"/>
      <c r="G880" s="422"/>
      <c r="H880" s="422"/>
      <c r="I880" s="567"/>
    </row>
    <row r="881" ht="15.75" customHeight="1">
      <c r="B881" s="421"/>
      <c r="C881" s="421"/>
      <c r="E881" s="421"/>
      <c r="F881" s="422"/>
      <c r="G881" s="422"/>
      <c r="H881" s="422"/>
      <c r="I881" s="567"/>
    </row>
    <row r="882" ht="15.75" customHeight="1">
      <c r="B882" s="421"/>
      <c r="C882" s="421"/>
      <c r="E882" s="421"/>
      <c r="F882" s="422"/>
      <c r="G882" s="422"/>
      <c r="H882" s="422"/>
      <c r="I882" s="567"/>
    </row>
    <row r="883" ht="15.75" customHeight="1">
      <c r="B883" s="421"/>
      <c r="C883" s="421"/>
      <c r="E883" s="421"/>
      <c r="F883" s="422"/>
      <c r="G883" s="422"/>
      <c r="H883" s="422"/>
      <c r="I883" s="567"/>
    </row>
    <row r="884" ht="15.75" customHeight="1">
      <c r="B884" s="421"/>
      <c r="C884" s="421"/>
      <c r="E884" s="421"/>
      <c r="F884" s="422"/>
      <c r="G884" s="422"/>
      <c r="H884" s="422"/>
      <c r="I884" s="567"/>
    </row>
    <row r="885" ht="15.75" customHeight="1">
      <c r="B885" s="421"/>
      <c r="C885" s="421"/>
      <c r="E885" s="421"/>
      <c r="F885" s="422"/>
      <c r="G885" s="422"/>
      <c r="H885" s="422"/>
      <c r="I885" s="567"/>
    </row>
    <row r="886" ht="15.75" customHeight="1">
      <c r="B886" s="421"/>
      <c r="C886" s="421"/>
      <c r="E886" s="421"/>
      <c r="F886" s="422"/>
      <c r="G886" s="422"/>
      <c r="H886" s="422"/>
      <c r="I886" s="567"/>
    </row>
    <row r="887" ht="15.75" customHeight="1">
      <c r="B887" s="421"/>
      <c r="C887" s="421"/>
      <c r="E887" s="421"/>
      <c r="F887" s="422"/>
      <c r="G887" s="422"/>
      <c r="H887" s="422"/>
      <c r="I887" s="567"/>
    </row>
    <row r="888" ht="15.75" customHeight="1">
      <c r="B888" s="421"/>
      <c r="C888" s="421"/>
      <c r="E888" s="421"/>
      <c r="F888" s="422"/>
      <c r="G888" s="422"/>
      <c r="H888" s="422"/>
      <c r="I888" s="567"/>
    </row>
    <row r="889" ht="15.75" customHeight="1">
      <c r="B889" s="421"/>
      <c r="C889" s="421"/>
      <c r="E889" s="421"/>
      <c r="F889" s="422"/>
      <c r="G889" s="422"/>
      <c r="H889" s="422"/>
      <c r="I889" s="567"/>
    </row>
    <row r="890" ht="15.75" customHeight="1">
      <c r="B890" s="421"/>
      <c r="C890" s="421"/>
      <c r="E890" s="421"/>
      <c r="F890" s="422"/>
      <c r="G890" s="422"/>
      <c r="H890" s="422"/>
      <c r="I890" s="567"/>
    </row>
    <row r="891" ht="15.75" customHeight="1">
      <c r="B891" s="421"/>
      <c r="C891" s="421"/>
      <c r="E891" s="421"/>
      <c r="F891" s="422"/>
      <c r="G891" s="422"/>
      <c r="H891" s="422"/>
      <c r="I891" s="567"/>
    </row>
    <row r="892" ht="15.75" customHeight="1">
      <c r="B892" s="421"/>
      <c r="C892" s="421"/>
      <c r="E892" s="421"/>
      <c r="F892" s="422"/>
      <c r="G892" s="422"/>
      <c r="H892" s="422"/>
      <c r="I892" s="567"/>
    </row>
    <row r="893" ht="15.75" customHeight="1">
      <c r="B893" s="421"/>
      <c r="C893" s="421"/>
      <c r="E893" s="421"/>
      <c r="F893" s="422"/>
      <c r="G893" s="422"/>
      <c r="H893" s="422"/>
      <c r="I893" s="567"/>
    </row>
    <row r="894" ht="15.75" customHeight="1">
      <c r="B894" s="421"/>
      <c r="C894" s="421"/>
      <c r="E894" s="421"/>
      <c r="F894" s="422"/>
      <c r="G894" s="422"/>
      <c r="H894" s="422"/>
      <c r="I894" s="567"/>
    </row>
    <row r="895" ht="15.75" customHeight="1">
      <c r="B895" s="421"/>
      <c r="C895" s="421"/>
      <c r="E895" s="421"/>
      <c r="F895" s="422"/>
      <c r="G895" s="422"/>
      <c r="H895" s="422"/>
      <c r="I895" s="567"/>
    </row>
    <row r="896" ht="15.75" customHeight="1">
      <c r="B896" s="421"/>
      <c r="C896" s="421"/>
      <c r="E896" s="421"/>
      <c r="F896" s="422"/>
      <c r="G896" s="422"/>
      <c r="H896" s="422"/>
      <c r="I896" s="567"/>
    </row>
    <row r="897" ht="15.75" customHeight="1">
      <c r="B897" s="421"/>
      <c r="C897" s="421"/>
      <c r="E897" s="421"/>
      <c r="F897" s="422"/>
      <c r="G897" s="422"/>
      <c r="H897" s="422"/>
      <c r="I897" s="567"/>
    </row>
    <row r="898" ht="15.75" customHeight="1">
      <c r="B898" s="421"/>
      <c r="C898" s="421"/>
      <c r="E898" s="421"/>
      <c r="F898" s="422"/>
      <c r="G898" s="422"/>
      <c r="H898" s="422"/>
      <c r="I898" s="567"/>
    </row>
    <row r="899" ht="15.75" customHeight="1">
      <c r="B899" s="421"/>
      <c r="C899" s="421"/>
      <c r="E899" s="421"/>
      <c r="F899" s="422"/>
      <c r="G899" s="422"/>
      <c r="H899" s="422"/>
      <c r="I899" s="567"/>
    </row>
    <row r="900" ht="15.75" customHeight="1">
      <c r="B900" s="421"/>
      <c r="C900" s="421"/>
      <c r="E900" s="421"/>
      <c r="F900" s="422"/>
      <c r="G900" s="422"/>
      <c r="H900" s="422"/>
      <c r="I900" s="567"/>
    </row>
    <row r="901" ht="15.75" customHeight="1">
      <c r="B901" s="421"/>
      <c r="C901" s="421"/>
      <c r="E901" s="421"/>
      <c r="F901" s="422"/>
      <c r="G901" s="422"/>
      <c r="H901" s="422"/>
      <c r="I901" s="567"/>
    </row>
    <row r="902" ht="15.75" customHeight="1">
      <c r="B902" s="421"/>
      <c r="C902" s="421"/>
      <c r="E902" s="421"/>
      <c r="F902" s="422"/>
      <c r="G902" s="422"/>
      <c r="H902" s="422"/>
      <c r="I902" s="567"/>
    </row>
    <row r="903" ht="15.75" customHeight="1">
      <c r="B903" s="421"/>
      <c r="C903" s="421"/>
      <c r="E903" s="421"/>
      <c r="F903" s="422"/>
      <c r="G903" s="422"/>
      <c r="H903" s="422"/>
      <c r="I903" s="567"/>
    </row>
    <row r="904" ht="15.75" customHeight="1">
      <c r="B904" s="421"/>
      <c r="C904" s="421"/>
      <c r="E904" s="421"/>
      <c r="F904" s="422"/>
      <c r="G904" s="422"/>
      <c r="H904" s="422"/>
      <c r="I904" s="567"/>
    </row>
    <row r="905" ht="15.75" customHeight="1">
      <c r="B905" s="421"/>
      <c r="C905" s="421"/>
      <c r="E905" s="421"/>
      <c r="F905" s="422"/>
      <c r="G905" s="422"/>
      <c r="H905" s="422"/>
      <c r="I905" s="567"/>
    </row>
    <row r="906" ht="15.75" customHeight="1">
      <c r="B906" s="421"/>
      <c r="C906" s="421"/>
      <c r="E906" s="421"/>
      <c r="F906" s="422"/>
      <c r="G906" s="422"/>
      <c r="H906" s="422"/>
      <c r="I906" s="567"/>
    </row>
    <row r="907" ht="15.75" customHeight="1">
      <c r="B907" s="421"/>
      <c r="C907" s="421"/>
      <c r="E907" s="421"/>
      <c r="F907" s="422"/>
      <c r="G907" s="422"/>
      <c r="H907" s="422"/>
      <c r="I907" s="567"/>
    </row>
    <row r="908" ht="15.75" customHeight="1">
      <c r="B908" s="421"/>
      <c r="C908" s="421"/>
      <c r="E908" s="421"/>
      <c r="F908" s="422"/>
      <c r="G908" s="422"/>
      <c r="H908" s="422"/>
      <c r="I908" s="567"/>
    </row>
    <row r="909" ht="15.75" customHeight="1">
      <c r="B909" s="421"/>
      <c r="C909" s="421"/>
      <c r="E909" s="421"/>
      <c r="F909" s="422"/>
      <c r="G909" s="422"/>
      <c r="H909" s="422"/>
      <c r="I909" s="567"/>
    </row>
    <row r="910" ht="15.75" customHeight="1">
      <c r="B910" s="421"/>
      <c r="C910" s="421"/>
      <c r="E910" s="421"/>
      <c r="F910" s="422"/>
      <c r="G910" s="422"/>
      <c r="H910" s="422"/>
      <c r="I910" s="567"/>
    </row>
    <row r="911" ht="15.75" customHeight="1">
      <c r="B911" s="421"/>
      <c r="C911" s="421"/>
      <c r="E911" s="421"/>
      <c r="F911" s="422"/>
      <c r="G911" s="422"/>
      <c r="H911" s="422"/>
      <c r="I911" s="567"/>
    </row>
    <row r="912" ht="15.75" customHeight="1">
      <c r="B912" s="421"/>
      <c r="C912" s="421"/>
      <c r="E912" s="421"/>
      <c r="F912" s="422"/>
      <c r="G912" s="422"/>
      <c r="H912" s="422"/>
      <c r="I912" s="567"/>
    </row>
    <row r="913" ht="15.75" customHeight="1">
      <c r="B913" s="421"/>
      <c r="C913" s="421"/>
      <c r="E913" s="421"/>
      <c r="F913" s="422"/>
      <c r="G913" s="422"/>
      <c r="H913" s="422"/>
      <c r="I913" s="567"/>
    </row>
    <row r="914" ht="15.75" customHeight="1">
      <c r="B914" s="421"/>
      <c r="C914" s="421"/>
      <c r="E914" s="421"/>
      <c r="F914" s="422"/>
      <c r="G914" s="422"/>
      <c r="H914" s="422"/>
      <c r="I914" s="567"/>
    </row>
    <row r="915" ht="15.75" customHeight="1">
      <c r="B915" s="421"/>
      <c r="C915" s="421"/>
      <c r="E915" s="421"/>
      <c r="F915" s="422"/>
      <c r="G915" s="422"/>
      <c r="H915" s="422"/>
      <c r="I915" s="567"/>
    </row>
    <row r="916" ht="15.75" customHeight="1">
      <c r="B916" s="421"/>
      <c r="C916" s="421"/>
      <c r="E916" s="421"/>
      <c r="F916" s="422"/>
      <c r="G916" s="422"/>
      <c r="H916" s="422"/>
      <c r="I916" s="567"/>
    </row>
    <row r="917" ht="15.75" customHeight="1">
      <c r="B917" s="421"/>
      <c r="C917" s="421"/>
      <c r="E917" s="421"/>
      <c r="F917" s="422"/>
      <c r="G917" s="422"/>
      <c r="H917" s="422"/>
      <c r="I917" s="567"/>
    </row>
    <row r="918" ht="15.75" customHeight="1">
      <c r="B918" s="421"/>
      <c r="C918" s="421"/>
      <c r="E918" s="421"/>
      <c r="F918" s="422"/>
      <c r="G918" s="422"/>
      <c r="H918" s="422"/>
      <c r="I918" s="567"/>
    </row>
    <row r="919" ht="15.75" customHeight="1">
      <c r="B919" s="421"/>
      <c r="C919" s="421"/>
      <c r="E919" s="421"/>
      <c r="F919" s="422"/>
      <c r="G919" s="422"/>
      <c r="H919" s="422"/>
      <c r="I919" s="567"/>
    </row>
    <row r="920" ht="15.75" customHeight="1">
      <c r="B920" s="421"/>
      <c r="C920" s="421"/>
      <c r="E920" s="421"/>
      <c r="F920" s="422"/>
      <c r="G920" s="422"/>
      <c r="H920" s="422"/>
      <c r="I920" s="567"/>
    </row>
    <row r="921" ht="15.75" customHeight="1">
      <c r="B921" s="421"/>
      <c r="C921" s="421"/>
      <c r="E921" s="421"/>
      <c r="F921" s="422"/>
      <c r="G921" s="422"/>
      <c r="H921" s="422"/>
      <c r="I921" s="567"/>
    </row>
    <row r="922" ht="15.75" customHeight="1">
      <c r="B922" s="421"/>
      <c r="C922" s="421"/>
      <c r="E922" s="421"/>
      <c r="F922" s="422"/>
      <c r="G922" s="422"/>
      <c r="H922" s="422"/>
      <c r="I922" s="567"/>
    </row>
    <row r="923" ht="15.75" customHeight="1">
      <c r="B923" s="421"/>
      <c r="C923" s="421"/>
      <c r="E923" s="421"/>
      <c r="F923" s="422"/>
      <c r="G923" s="422"/>
      <c r="H923" s="422"/>
      <c r="I923" s="567"/>
    </row>
    <row r="924" ht="15.75" customHeight="1">
      <c r="B924" s="421"/>
      <c r="C924" s="421"/>
      <c r="E924" s="421"/>
      <c r="F924" s="422"/>
      <c r="G924" s="422"/>
      <c r="H924" s="422"/>
      <c r="I924" s="567"/>
    </row>
    <row r="925" ht="15.75" customHeight="1">
      <c r="B925" s="421"/>
      <c r="C925" s="421"/>
      <c r="E925" s="421"/>
      <c r="F925" s="422"/>
      <c r="G925" s="422"/>
      <c r="H925" s="422"/>
      <c r="I925" s="567"/>
    </row>
    <row r="926" ht="15.75" customHeight="1">
      <c r="B926" s="421"/>
      <c r="C926" s="421"/>
      <c r="E926" s="421"/>
      <c r="F926" s="422"/>
      <c r="G926" s="422"/>
      <c r="H926" s="422"/>
      <c r="I926" s="567"/>
    </row>
    <row r="927" ht="15.75" customHeight="1">
      <c r="B927" s="421"/>
      <c r="C927" s="421"/>
      <c r="E927" s="421"/>
      <c r="F927" s="422"/>
      <c r="G927" s="422"/>
      <c r="H927" s="422"/>
      <c r="I927" s="567"/>
    </row>
    <row r="928" ht="15.75" customHeight="1">
      <c r="B928" s="421"/>
      <c r="C928" s="421"/>
      <c r="E928" s="421"/>
      <c r="F928" s="422"/>
      <c r="G928" s="422"/>
      <c r="H928" s="422"/>
      <c r="I928" s="567"/>
    </row>
    <row r="929" ht="15.75" customHeight="1">
      <c r="B929" s="421"/>
      <c r="C929" s="421"/>
      <c r="E929" s="421"/>
      <c r="F929" s="422"/>
      <c r="G929" s="422"/>
      <c r="H929" s="422"/>
      <c r="I929" s="567"/>
    </row>
    <row r="930" ht="15.75" customHeight="1">
      <c r="B930" s="421"/>
      <c r="C930" s="421"/>
      <c r="E930" s="421"/>
      <c r="F930" s="422"/>
      <c r="G930" s="422"/>
      <c r="H930" s="422"/>
      <c r="I930" s="567"/>
    </row>
    <row r="931" ht="15.75" customHeight="1">
      <c r="B931" s="421"/>
      <c r="C931" s="421"/>
      <c r="E931" s="421"/>
      <c r="F931" s="422"/>
      <c r="G931" s="422"/>
      <c r="H931" s="422"/>
      <c r="I931" s="567"/>
    </row>
    <row r="932" ht="15.75" customHeight="1">
      <c r="B932" s="421"/>
      <c r="C932" s="421"/>
      <c r="E932" s="421"/>
      <c r="F932" s="422"/>
      <c r="G932" s="422"/>
      <c r="H932" s="422"/>
      <c r="I932" s="567"/>
    </row>
    <row r="933" ht="15.75" customHeight="1">
      <c r="B933" s="421"/>
      <c r="C933" s="421"/>
      <c r="E933" s="421"/>
      <c r="F933" s="422"/>
      <c r="G933" s="422"/>
      <c r="H933" s="422"/>
      <c r="I933" s="567"/>
    </row>
    <row r="934" ht="15.75" customHeight="1">
      <c r="B934" s="421"/>
      <c r="C934" s="421"/>
      <c r="E934" s="421"/>
      <c r="F934" s="422"/>
      <c r="G934" s="422"/>
      <c r="H934" s="422"/>
      <c r="I934" s="567"/>
    </row>
    <row r="935" ht="15.75" customHeight="1">
      <c r="B935" s="421"/>
      <c r="C935" s="421"/>
      <c r="E935" s="421"/>
      <c r="F935" s="422"/>
      <c r="G935" s="422"/>
      <c r="H935" s="422"/>
      <c r="I935" s="567"/>
    </row>
    <row r="936" ht="15.75" customHeight="1">
      <c r="B936" s="421"/>
      <c r="C936" s="421"/>
      <c r="E936" s="421"/>
      <c r="F936" s="422"/>
      <c r="G936" s="422"/>
      <c r="H936" s="422"/>
      <c r="I936" s="567"/>
    </row>
    <row r="937" ht="15.75" customHeight="1">
      <c r="B937" s="421"/>
      <c r="C937" s="421"/>
      <c r="E937" s="421"/>
      <c r="F937" s="422"/>
      <c r="G937" s="422"/>
      <c r="H937" s="422"/>
      <c r="I937" s="567"/>
    </row>
    <row r="938" ht="15.75" customHeight="1">
      <c r="B938" s="421"/>
      <c r="C938" s="421"/>
      <c r="E938" s="421"/>
      <c r="F938" s="422"/>
      <c r="G938" s="422"/>
      <c r="H938" s="422"/>
      <c r="I938" s="567"/>
    </row>
    <row r="939" ht="15.75" customHeight="1">
      <c r="B939" s="421"/>
      <c r="C939" s="421"/>
      <c r="E939" s="421"/>
      <c r="F939" s="422"/>
      <c r="G939" s="422"/>
      <c r="H939" s="422"/>
      <c r="I939" s="567"/>
    </row>
    <row r="940" ht="15.75" customHeight="1">
      <c r="B940" s="421"/>
      <c r="C940" s="421"/>
      <c r="E940" s="421"/>
      <c r="F940" s="422"/>
      <c r="G940" s="422"/>
      <c r="H940" s="422"/>
      <c r="I940" s="567"/>
    </row>
    <row r="941" ht="15.75" customHeight="1">
      <c r="B941" s="421"/>
      <c r="C941" s="421"/>
      <c r="E941" s="421"/>
      <c r="F941" s="422"/>
      <c r="G941" s="422"/>
      <c r="H941" s="422"/>
      <c r="I941" s="567"/>
    </row>
    <row r="942" ht="15.75" customHeight="1">
      <c r="B942" s="421"/>
      <c r="C942" s="421"/>
      <c r="E942" s="421"/>
      <c r="F942" s="422"/>
      <c r="G942" s="422"/>
      <c r="H942" s="422"/>
      <c r="I942" s="567"/>
    </row>
    <row r="943" ht="15.75" customHeight="1">
      <c r="B943" s="421"/>
      <c r="C943" s="421"/>
      <c r="E943" s="421"/>
      <c r="F943" s="422"/>
      <c r="G943" s="422"/>
      <c r="H943" s="422"/>
      <c r="I943" s="567"/>
    </row>
    <row r="944" ht="15.75" customHeight="1">
      <c r="B944" s="421"/>
      <c r="C944" s="421"/>
      <c r="E944" s="421"/>
      <c r="F944" s="422"/>
      <c r="G944" s="422"/>
      <c r="H944" s="422"/>
      <c r="I944" s="567"/>
    </row>
    <row r="945" ht="15.75" customHeight="1">
      <c r="B945" s="421"/>
      <c r="C945" s="421"/>
      <c r="E945" s="421"/>
      <c r="F945" s="422"/>
      <c r="G945" s="422"/>
      <c r="H945" s="422"/>
      <c r="I945" s="567"/>
    </row>
    <row r="946" ht="15.75" customHeight="1">
      <c r="B946" s="421"/>
      <c r="C946" s="421"/>
      <c r="E946" s="421"/>
      <c r="F946" s="422"/>
      <c r="G946" s="422"/>
      <c r="H946" s="422"/>
      <c r="I946" s="567"/>
    </row>
    <row r="947" ht="15.75" customHeight="1">
      <c r="B947" s="421"/>
      <c r="C947" s="421"/>
      <c r="E947" s="421"/>
      <c r="F947" s="422"/>
      <c r="G947" s="422"/>
      <c r="H947" s="422"/>
      <c r="I947" s="567"/>
    </row>
    <row r="948" ht="15.75" customHeight="1">
      <c r="B948" s="421"/>
      <c r="C948" s="421"/>
      <c r="E948" s="421"/>
      <c r="F948" s="422"/>
      <c r="G948" s="422"/>
      <c r="H948" s="422"/>
      <c r="I948" s="567"/>
    </row>
    <row r="949" ht="15.75" customHeight="1">
      <c r="B949" s="421"/>
      <c r="C949" s="421"/>
      <c r="E949" s="421"/>
      <c r="F949" s="422"/>
      <c r="G949" s="422"/>
      <c r="H949" s="422"/>
      <c r="I949" s="567"/>
    </row>
    <row r="950" ht="15.75" customHeight="1">
      <c r="B950" s="421"/>
      <c r="C950" s="421"/>
      <c r="E950" s="421"/>
      <c r="F950" s="422"/>
      <c r="G950" s="422"/>
      <c r="H950" s="422"/>
      <c r="I950" s="567"/>
    </row>
    <row r="951" ht="15.75" customHeight="1">
      <c r="B951" s="421"/>
      <c r="C951" s="421"/>
      <c r="E951" s="421"/>
      <c r="F951" s="422"/>
      <c r="G951" s="422"/>
      <c r="H951" s="422"/>
      <c r="I951" s="567"/>
    </row>
    <row r="952" ht="15.75" customHeight="1">
      <c r="B952" s="421"/>
      <c r="C952" s="421"/>
      <c r="E952" s="421"/>
      <c r="F952" s="422"/>
      <c r="G952" s="422"/>
      <c r="H952" s="422"/>
      <c r="I952" s="567"/>
    </row>
    <row r="953" ht="15.75" customHeight="1">
      <c r="B953" s="421"/>
      <c r="C953" s="421"/>
      <c r="E953" s="421"/>
      <c r="F953" s="422"/>
      <c r="G953" s="422"/>
      <c r="H953" s="422"/>
      <c r="I953" s="567"/>
    </row>
    <row r="954" ht="15.75" customHeight="1">
      <c r="B954" s="421"/>
      <c r="C954" s="421"/>
      <c r="E954" s="421"/>
      <c r="F954" s="422"/>
      <c r="G954" s="422"/>
      <c r="H954" s="422"/>
      <c r="I954" s="567"/>
    </row>
    <row r="955" ht="15.75" customHeight="1">
      <c r="B955" s="421"/>
      <c r="C955" s="421"/>
      <c r="E955" s="421"/>
      <c r="F955" s="422"/>
      <c r="G955" s="422"/>
      <c r="H955" s="422"/>
      <c r="I955" s="567"/>
    </row>
    <row r="956" ht="15.75" customHeight="1">
      <c r="B956" s="421"/>
      <c r="C956" s="421"/>
      <c r="E956" s="421"/>
      <c r="F956" s="422"/>
      <c r="G956" s="422"/>
      <c r="H956" s="422"/>
      <c r="I956" s="567"/>
    </row>
    <row r="957" ht="15.75" customHeight="1">
      <c r="B957" s="421"/>
      <c r="C957" s="421"/>
      <c r="E957" s="421"/>
      <c r="F957" s="422"/>
      <c r="G957" s="422"/>
      <c r="H957" s="422"/>
      <c r="I957" s="567"/>
    </row>
    <row r="958" ht="15.75" customHeight="1">
      <c r="B958" s="421"/>
      <c r="C958" s="421"/>
      <c r="E958" s="421"/>
      <c r="F958" s="422"/>
      <c r="G958" s="422"/>
      <c r="H958" s="422"/>
      <c r="I958" s="567"/>
    </row>
    <row r="959" ht="15.75" customHeight="1">
      <c r="B959" s="421"/>
      <c r="C959" s="421"/>
      <c r="E959" s="421"/>
      <c r="F959" s="422"/>
      <c r="G959" s="422"/>
      <c r="H959" s="422"/>
      <c r="I959" s="567"/>
    </row>
    <row r="960" ht="15.75" customHeight="1">
      <c r="B960" s="421"/>
      <c r="C960" s="421"/>
      <c r="E960" s="421"/>
      <c r="F960" s="422"/>
      <c r="G960" s="422"/>
      <c r="H960" s="422"/>
      <c r="I960" s="567"/>
    </row>
    <row r="961" ht="15.75" customHeight="1">
      <c r="B961" s="421"/>
      <c r="C961" s="421"/>
      <c r="E961" s="421"/>
      <c r="F961" s="422"/>
      <c r="G961" s="422"/>
      <c r="H961" s="422"/>
      <c r="I961" s="567"/>
    </row>
    <row r="962" ht="15.75" customHeight="1">
      <c r="B962" s="421"/>
      <c r="C962" s="421"/>
      <c r="E962" s="421"/>
      <c r="F962" s="422"/>
      <c r="G962" s="422"/>
      <c r="H962" s="422"/>
      <c r="I962" s="567"/>
    </row>
    <row r="963" ht="15.75" customHeight="1">
      <c r="B963" s="421"/>
      <c r="C963" s="421"/>
      <c r="E963" s="421"/>
      <c r="F963" s="422"/>
      <c r="G963" s="422"/>
      <c r="H963" s="422"/>
      <c r="I963" s="567"/>
    </row>
    <row r="964" ht="15.75" customHeight="1">
      <c r="B964" s="421"/>
      <c r="C964" s="421"/>
      <c r="E964" s="421"/>
      <c r="F964" s="422"/>
      <c r="G964" s="422"/>
      <c r="H964" s="422"/>
      <c r="I964" s="567"/>
    </row>
    <row r="965" ht="15.75" customHeight="1">
      <c r="B965" s="421"/>
      <c r="C965" s="421"/>
      <c r="E965" s="421"/>
      <c r="F965" s="422"/>
      <c r="G965" s="422"/>
      <c r="H965" s="422"/>
      <c r="I965" s="567"/>
    </row>
    <row r="966" ht="15.75" customHeight="1">
      <c r="B966" s="421"/>
      <c r="C966" s="421"/>
      <c r="E966" s="421"/>
      <c r="F966" s="422"/>
      <c r="G966" s="422"/>
      <c r="H966" s="422"/>
      <c r="I966" s="567"/>
    </row>
    <row r="967" ht="15.75" customHeight="1">
      <c r="B967" s="421"/>
      <c r="C967" s="421"/>
      <c r="E967" s="421"/>
      <c r="F967" s="422"/>
      <c r="G967" s="422"/>
      <c r="H967" s="422"/>
      <c r="I967" s="567"/>
    </row>
    <row r="968" ht="15.75" customHeight="1">
      <c r="B968" s="421"/>
      <c r="C968" s="421"/>
      <c r="E968" s="421"/>
      <c r="F968" s="422"/>
      <c r="G968" s="422"/>
      <c r="H968" s="422"/>
      <c r="I968" s="567"/>
    </row>
    <row r="969" ht="15.75" customHeight="1">
      <c r="B969" s="421"/>
      <c r="C969" s="421"/>
      <c r="E969" s="421"/>
      <c r="F969" s="422"/>
      <c r="G969" s="422"/>
      <c r="H969" s="422"/>
      <c r="I969" s="567"/>
    </row>
    <row r="970" ht="15.75" customHeight="1">
      <c r="B970" s="421"/>
      <c r="C970" s="421"/>
      <c r="E970" s="421"/>
      <c r="F970" s="422"/>
      <c r="G970" s="422"/>
      <c r="H970" s="422"/>
      <c r="I970" s="567"/>
    </row>
    <row r="971" ht="15.75" customHeight="1">
      <c r="B971" s="421"/>
      <c r="C971" s="421"/>
      <c r="E971" s="421"/>
      <c r="F971" s="422"/>
      <c r="G971" s="422"/>
      <c r="H971" s="422"/>
      <c r="I971" s="567"/>
    </row>
    <row r="972" ht="15.75" customHeight="1">
      <c r="B972" s="421"/>
      <c r="C972" s="421"/>
      <c r="E972" s="421"/>
      <c r="F972" s="422"/>
      <c r="G972" s="422"/>
      <c r="H972" s="422"/>
      <c r="I972" s="567"/>
    </row>
    <row r="973" ht="15.75" customHeight="1">
      <c r="B973" s="421"/>
      <c r="C973" s="421"/>
      <c r="E973" s="421"/>
      <c r="F973" s="422"/>
      <c r="G973" s="422"/>
      <c r="H973" s="422"/>
      <c r="I973" s="567"/>
    </row>
    <row r="974" ht="15.75" customHeight="1">
      <c r="B974" s="421"/>
      <c r="C974" s="421"/>
      <c r="E974" s="421"/>
      <c r="F974" s="422"/>
      <c r="G974" s="422"/>
      <c r="H974" s="422"/>
      <c r="I974" s="567"/>
    </row>
    <row r="975" ht="15.75" customHeight="1">
      <c r="B975" s="421"/>
      <c r="C975" s="421"/>
      <c r="E975" s="421"/>
      <c r="F975" s="422"/>
      <c r="G975" s="422"/>
      <c r="H975" s="422"/>
      <c r="I975" s="567"/>
    </row>
    <row r="976" ht="15.75" customHeight="1">
      <c r="B976" s="421"/>
      <c r="C976" s="421"/>
      <c r="E976" s="421"/>
      <c r="F976" s="422"/>
      <c r="G976" s="422"/>
      <c r="H976" s="422"/>
      <c r="I976" s="567"/>
    </row>
    <row r="977" ht="15.75" customHeight="1">
      <c r="B977" s="421"/>
      <c r="C977" s="421"/>
      <c r="E977" s="421"/>
      <c r="F977" s="422"/>
      <c r="G977" s="422"/>
      <c r="H977" s="422"/>
      <c r="I977" s="567"/>
    </row>
    <row r="978" ht="15.75" customHeight="1">
      <c r="B978" s="421"/>
      <c r="C978" s="421"/>
      <c r="E978" s="421"/>
      <c r="F978" s="422"/>
      <c r="G978" s="422"/>
      <c r="H978" s="422"/>
      <c r="I978" s="567"/>
    </row>
    <row r="979" ht="15.75" customHeight="1">
      <c r="B979" s="421"/>
      <c r="C979" s="421"/>
      <c r="E979" s="421"/>
      <c r="F979" s="422"/>
      <c r="G979" s="422"/>
      <c r="H979" s="422"/>
      <c r="I979" s="567"/>
    </row>
    <row r="980" ht="15.75" customHeight="1">
      <c r="B980" s="421"/>
      <c r="C980" s="421"/>
      <c r="E980" s="421"/>
      <c r="F980" s="422"/>
      <c r="G980" s="422"/>
      <c r="H980" s="422"/>
      <c r="I980" s="567"/>
    </row>
    <row r="981" ht="15.75" customHeight="1">
      <c r="B981" s="421"/>
      <c r="C981" s="421"/>
      <c r="E981" s="421"/>
      <c r="F981" s="422"/>
      <c r="G981" s="422"/>
      <c r="H981" s="422"/>
      <c r="I981" s="567"/>
    </row>
    <row r="982" ht="15.75" customHeight="1">
      <c r="B982" s="421"/>
      <c r="C982" s="421"/>
      <c r="E982" s="421"/>
      <c r="F982" s="422"/>
      <c r="G982" s="422"/>
      <c r="H982" s="422"/>
      <c r="I982" s="567"/>
    </row>
    <row r="983" ht="15.75" customHeight="1">
      <c r="B983" s="421"/>
      <c r="C983" s="421"/>
      <c r="E983" s="421"/>
      <c r="F983" s="422"/>
      <c r="G983" s="422"/>
      <c r="H983" s="422"/>
      <c r="I983" s="567"/>
    </row>
    <row r="984" ht="15.75" customHeight="1">
      <c r="B984" s="421"/>
      <c r="C984" s="421"/>
      <c r="E984" s="421"/>
      <c r="F984" s="422"/>
      <c r="G984" s="422"/>
      <c r="H984" s="422"/>
      <c r="I984" s="567"/>
    </row>
    <row r="985" ht="15.75" customHeight="1">
      <c r="B985" s="421"/>
      <c r="C985" s="421"/>
      <c r="E985" s="421"/>
      <c r="F985" s="422"/>
      <c r="G985" s="422"/>
      <c r="H985" s="422"/>
      <c r="I985" s="567"/>
    </row>
    <row r="986" ht="15.75" customHeight="1">
      <c r="B986" s="421"/>
      <c r="C986" s="421"/>
      <c r="E986" s="421"/>
      <c r="F986" s="422"/>
      <c r="G986" s="422"/>
      <c r="H986" s="422"/>
      <c r="I986" s="567"/>
    </row>
    <row r="987" ht="15.75" customHeight="1">
      <c r="B987" s="421"/>
      <c r="C987" s="421"/>
      <c r="E987" s="421"/>
      <c r="F987" s="422"/>
      <c r="G987" s="422"/>
      <c r="H987" s="422"/>
      <c r="I987" s="567"/>
    </row>
    <row r="988" ht="15.75" customHeight="1">
      <c r="B988" s="421"/>
      <c r="C988" s="421"/>
      <c r="E988" s="421"/>
      <c r="F988" s="422"/>
      <c r="G988" s="422"/>
      <c r="H988" s="422"/>
      <c r="I988" s="567"/>
    </row>
    <row r="989" ht="15.75" customHeight="1">
      <c r="B989" s="421"/>
      <c r="C989" s="421"/>
      <c r="E989" s="421"/>
      <c r="F989" s="422"/>
      <c r="G989" s="422"/>
      <c r="H989" s="422"/>
      <c r="I989" s="567"/>
    </row>
    <row r="990" ht="15.75" customHeight="1">
      <c r="B990" s="421"/>
      <c r="C990" s="421"/>
      <c r="E990" s="421"/>
      <c r="F990" s="422"/>
      <c r="G990" s="422"/>
      <c r="H990" s="422"/>
      <c r="I990" s="567"/>
    </row>
    <row r="991" ht="15.75" customHeight="1">
      <c r="B991" s="421"/>
      <c r="C991" s="421"/>
      <c r="E991" s="421"/>
      <c r="F991" s="422"/>
      <c r="G991" s="422"/>
      <c r="H991" s="422"/>
      <c r="I991" s="567"/>
    </row>
    <row r="992" ht="15.75" customHeight="1">
      <c r="B992" s="421"/>
      <c r="C992" s="421"/>
      <c r="E992" s="421"/>
      <c r="F992" s="422"/>
      <c r="G992" s="422"/>
      <c r="H992" s="422"/>
      <c r="I992" s="567"/>
    </row>
    <row r="993" ht="15.75" customHeight="1">
      <c r="B993" s="421"/>
      <c r="C993" s="421"/>
      <c r="E993" s="421"/>
      <c r="F993" s="422"/>
      <c r="G993" s="422"/>
      <c r="H993" s="422"/>
      <c r="I993" s="567"/>
    </row>
    <row r="994" ht="15.75" customHeight="1">
      <c r="B994" s="421"/>
      <c r="C994" s="421"/>
      <c r="E994" s="421"/>
      <c r="F994" s="422"/>
      <c r="G994" s="422"/>
      <c r="H994" s="422"/>
      <c r="I994" s="567"/>
    </row>
    <row r="995" ht="15.75" customHeight="1">
      <c r="B995" s="421"/>
      <c r="C995" s="421"/>
      <c r="E995" s="421"/>
      <c r="F995" s="422"/>
      <c r="G995" s="422"/>
      <c r="H995" s="422"/>
      <c r="I995" s="567"/>
    </row>
    <row r="996" ht="15.75" customHeight="1">
      <c r="B996" s="421"/>
      <c r="C996" s="421"/>
      <c r="E996" s="421"/>
      <c r="F996" s="422"/>
      <c r="G996" s="422"/>
      <c r="H996" s="422"/>
      <c r="I996" s="567"/>
    </row>
    <row r="997" ht="15.75" customHeight="1">
      <c r="B997" s="421"/>
      <c r="C997" s="421"/>
      <c r="E997" s="421"/>
      <c r="F997" s="422"/>
      <c r="G997" s="422"/>
      <c r="H997" s="422"/>
      <c r="I997" s="567"/>
    </row>
    <row r="998" ht="15.75" customHeight="1">
      <c r="B998" s="421"/>
      <c r="C998" s="421"/>
      <c r="E998" s="421"/>
      <c r="F998" s="422"/>
      <c r="G998" s="422"/>
      <c r="H998" s="422"/>
      <c r="I998" s="567"/>
    </row>
    <row r="999" ht="15.75" customHeight="1">
      <c r="B999" s="421"/>
      <c r="C999" s="421"/>
      <c r="E999" s="421"/>
      <c r="F999" s="422"/>
      <c r="G999" s="422"/>
      <c r="H999" s="422"/>
      <c r="I999" s="567"/>
    </row>
    <row r="1000" ht="15.75" customHeight="1">
      <c r="B1000" s="421"/>
      <c r="C1000" s="421"/>
      <c r="E1000" s="421"/>
      <c r="F1000" s="422"/>
      <c r="G1000" s="422"/>
      <c r="H1000" s="422"/>
      <c r="I1000" s="567"/>
    </row>
  </sheetData>
  <mergeCells count="24">
    <mergeCell ref="K12:L12"/>
    <mergeCell ref="N12:O12"/>
    <mergeCell ref="A2:B2"/>
    <mergeCell ref="A3:I3"/>
    <mergeCell ref="A4:I4"/>
    <mergeCell ref="A9:C9"/>
    <mergeCell ref="A12:C12"/>
    <mergeCell ref="E12:F12"/>
    <mergeCell ref="H12:I12"/>
    <mergeCell ref="A95:C95"/>
    <mergeCell ref="A110:C110"/>
    <mergeCell ref="A113:C113"/>
    <mergeCell ref="A121:C121"/>
    <mergeCell ref="A141:C141"/>
    <mergeCell ref="B155:C155"/>
    <mergeCell ref="B176:C176"/>
    <mergeCell ref="B196:C196"/>
    <mergeCell ref="A15:C15"/>
    <mergeCell ref="A26:C26"/>
    <mergeCell ref="A33:C33"/>
    <mergeCell ref="A34:C34"/>
    <mergeCell ref="A43:C43"/>
    <mergeCell ref="A69:C69"/>
    <mergeCell ref="A94:B94"/>
  </mergeCells>
  <dataValidations>
    <dataValidation type="list" allowBlank="1" showErrorMessage="1" sqref="I8 I10:I11 I13:I154 I156:I175 I177:I248">
      <formula1>$O$2:$O$6</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0.63"/>
    <col customWidth="1" min="2" max="2" width="68.5"/>
    <col customWidth="1" min="3" max="3" width="94.63"/>
    <col customWidth="1" min="4" max="4" width="50.63"/>
    <col customWidth="1" min="5" max="5" width="28.5"/>
    <col customWidth="1" min="6" max="6" width="19.88"/>
    <col customWidth="1" min="7" max="7" width="57.5"/>
    <col customWidth="1" min="8" max="8" width="23.5"/>
    <col customWidth="1" min="9" max="9" width="10.63"/>
    <col customWidth="1" min="10" max="10" width="10.5"/>
    <col customWidth="1" min="11" max="11" width="9.38"/>
    <col customWidth="1" min="12" max="12" width="10.63"/>
  </cols>
  <sheetData>
    <row r="1" ht="15.75" customHeight="1">
      <c r="A1" s="335"/>
      <c r="B1" s="129"/>
      <c r="C1" s="129"/>
      <c r="D1" s="335"/>
      <c r="E1" s="129"/>
      <c r="F1" s="335"/>
      <c r="G1" s="335"/>
      <c r="H1" s="335"/>
      <c r="I1" s="130"/>
      <c r="J1" s="132"/>
      <c r="K1" s="132"/>
      <c r="L1" s="134"/>
      <c r="M1" s="134"/>
      <c r="N1" s="134"/>
      <c r="O1" s="134"/>
      <c r="P1" s="134"/>
      <c r="Q1" s="134"/>
      <c r="R1" s="134"/>
      <c r="S1" s="134"/>
      <c r="T1" s="134"/>
      <c r="U1" s="134"/>
      <c r="V1" s="134"/>
      <c r="W1" s="134"/>
      <c r="X1" s="134"/>
      <c r="Y1" s="134"/>
      <c r="Z1" s="134"/>
      <c r="AA1" s="135"/>
      <c r="AB1" s="135"/>
      <c r="AC1" s="135"/>
      <c r="AD1" s="135"/>
      <c r="AE1" s="135"/>
      <c r="AF1" s="135"/>
      <c r="AG1" s="135"/>
      <c r="AH1" s="135"/>
      <c r="AI1" s="135"/>
      <c r="AJ1" s="135"/>
      <c r="AK1" s="135"/>
      <c r="AL1" s="135"/>
      <c r="AM1" s="135"/>
      <c r="AN1" s="135"/>
      <c r="AO1" s="135"/>
      <c r="AP1" s="135"/>
      <c r="AQ1" s="135"/>
      <c r="AR1" s="135"/>
      <c r="AS1" s="135"/>
      <c r="AT1" s="135"/>
    </row>
    <row r="2" ht="15.75" customHeight="1">
      <c r="A2" s="336" t="s">
        <v>109</v>
      </c>
      <c r="B2" s="6"/>
      <c r="C2" s="138"/>
      <c r="D2" s="337"/>
      <c r="E2" s="138"/>
      <c r="F2" s="337"/>
      <c r="G2" s="337"/>
      <c r="H2" s="337"/>
      <c r="I2" s="139"/>
      <c r="J2" s="132"/>
      <c r="K2" s="132"/>
      <c r="L2" s="134"/>
      <c r="M2" s="134"/>
      <c r="N2" s="134"/>
      <c r="O2" s="140" t="s">
        <v>51</v>
      </c>
      <c r="P2" s="134"/>
      <c r="Q2" s="134"/>
      <c r="R2" s="134"/>
      <c r="S2" s="134"/>
      <c r="T2" s="134"/>
      <c r="U2" s="134"/>
      <c r="V2" s="134"/>
      <c r="W2" s="134"/>
      <c r="X2" s="134"/>
      <c r="Y2" s="134"/>
      <c r="Z2" s="134"/>
      <c r="AA2" s="135"/>
      <c r="AB2" s="135"/>
      <c r="AC2" s="135"/>
      <c r="AD2" s="135"/>
      <c r="AE2" s="135"/>
      <c r="AF2" s="135"/>
      <c r="AG2" s="135"/>
      <c r="AH2" s="135"/>
      <c r="AI2" s="135"/>
      <c r="AJ2" s="135"/>
      <c r="AK2" s="135"/>
      <c r="AL2" s="135"/>
      <c r="AM2" s="135"/>
      <c r="AN2" s="135"/>
      <c r="AO2" s="135"/>
      <c r="AP2" s="135"/>
      <c r="AQ2" s="135"/>
      <c r="AR2" s="135"/>
      <c r="AS2" s="135"/>
      <c r="AT2" s="135"/>
    </row>
    <row r="3" ht="15.75" customHeight="1">
      <c r="A3" s="296" t="s">
        <v>110</v>
      </c>
      <c r="B3" s="5"/>
      <c r="C3" s="5"/>
      <c r="D3" s="5"/>
      <c r="E3" s="5"/>
      <c r="F3" s="5"/>
      <c r="G3" s="5"/>
      <c r="H3" s="5"/>
      <c r="I3" s="6"/>
      <c r="J3" s="132"/>
      <c r="K3" s="132"/>
      <c r="L3" s="134"/>
      <c r="M3" s="134"/>
      <c r="N3" s="134"/>
      <c r="O3" s="144" t="s">
        <v>52</v>
      </c>
      <c r="P3" s="134"/>
      <c r="Q3" s="134"/>
      <c r="R3" s="134"/>
      <c r="S3" s="134"/>
      <c r="T3" s="134"/>
      <c r="U3" s="134"/>
      <c r="V3" s="134"/>
      <c r="W3" s="134"/>
      <c r="X3" s="134"/>
      <c r="Y3" s="134"/>
      <c r="Z3" s="134"/>
      <c r="AA3" s="135"/>
      <c r="AB3" s="135"/>
      <c r="AC3" s="135"/>
      <c r="AD3" s="135"/>
      <c r="AE3" s="135"/>
      <c r="AF3" s="135"/>
      <c r="AG3" s="135"/>
      <c r="AH3" s="135"/>
      <c r="AI3" s="135"/>
      <c r="AJ3" s="135"/>
      <c r="AK3" s="135"/>
      <c r="AL3" s="135"/>
      <c r="AM3" s="135"/>
      <c r="AN3" s="135"/>
      <c r="AO3" s="135"/>
      <c r="AP3" s="135"/>
      <c r="AQ3" s="135"/>
      <c r="AR3" s="135"/>
      <c r="AS3" s="135"/>
      <c r="AT3" s="135"/>
    </row>
    <row r="4" ht="15.75" customHeight="1">
      <c r="A4" s="339" t="s">
        <v>1808</v>
      </c>
      <c r="B4" s="5"/>
      <c r="C4" s="5"/>
      <c r="D4" s="5"/>
      <c r="E4" s="5"/>
      <c r="F4" s="5"/>
      <c r="G4" s="5"/>
      <c r="H4" s="5"/>
      <c r="I4" s="6"/>
      <c r="J4" s="132"/>
      <c r="K4" s="146"/>
      <c r="L4" s="134"/>
      <c r="M4" s="134"/>
      <c r="N4" s="134"/>
      <c r="O4" s="147" t="s">
        <v>53</v>
      </c>
      <c r="P4" s="134"/>
      <c r="Q4" s="134"/>
      <c r="R4" s="134"/>
      <c r="S4" s="134"/>
      <c r="T4" s="134"/>
      <c r="U4" s="134"/>
      <c r="V4" s="134"/>
      <c r="W4" s="134"/>
      <c r="X4" s="134"/>
      <c r="Y4" s="134"/>
      <c r="Z4" s="134"/>
      <c r="AA4" s="135"/>
      <c r="AB4" s="135"/>
      <c r="AC4" s="135"/>
      <c r="AD4" s="135"/>
      <c r="AE4" s="135"/>
      <c r="AF4" s="135"/>
      <c r="AG4" s="135"/>
      <c r="AH4" s="135"/>
      <c r="AI4" s="135"/>
      <c r="AJ4" s="135"/>
      <c r="AK4" s="135"/>
      <c r="AL4" s="135"/>
      <c r="AM4" s="135"/>
      <c r="AN4" s="135"/>
      <c r="AO4" s="135"/>
      <c r="AP4" s="135"/>
      <c r="AQ4" s="135"/>
      <c r="AR4" s="135"/>
      <c r="AS4" s="135"/>
      <c r="AT4" s="135"/>
    </row>
    <row r="5" ht="15.75" customHeight="1">
      <c r="A5" s="136" t="s">
        <v>51</v>
      </c>
      <c r="B5" s="340" t="s">
        <v>52</v>
      </c>
      <c r="C5" s="340" t="s">
        <v>53</v>
      </c>
      <c r="D5" s="341" t="s">
        <v>112</v>
      </c>
      <c r="E5" s="149" t="s">
        <v>113</v>
      </c>
      <c r="F5" s="263"/>
      <c r="G5" s="263"/>
      <c r="H5" s="263"/>
      <c r="I5" s="133"/>
      <c r="J5" s="342"/>
      <c r="K5" s="152"/>
      <c r="L5" s="154"/>
      <c r="M5" s="154"/>
      <c r="N5" s="134"/>
      <c r="O5" s="155" t="s">
        <v>54</v>
      </c>
      <c r="P5" s="134"/>
      <c r="Q5" s="134"/>
      <c r="R5" s="134"/>
      <c r="S5" s="134"/>
      <c r="T5" s="134"/>
      <c r="U5" s="134"/>
      <c r="V5" s="134"/>
      <c r="W5" s="134"/>
      <c r="X5" s="134"/>
      <c r="Y5" s="134"/>
      <c r="Z5" s="134"/>
      <c r="AA5" s="135"/>
      <c r="AB5" s="135"/>
      <c r="AC5" s="135"/>
      <c r="AD5" s="135"/>
      <c r="AE5" s="135"/>
      <c r="AF5" s="135"/>
      <c r="AG5" s="135"/>
      <c r="AH5" s="135"/>
      <c r="AI5" s="135"/>
      <c r="AJ5" s="135"/>
      <c r="AK5" s="135"/>
      <c r="AL5" s="135"/>
      <c r="AM5" s="135"/>
      <c r="AN5" s="135"/>
      <c r="AO5" s="135"/>
      <c r="AP5" s="135"/>
      <c r="AQ5" s="135"/>
      <c r="AR5" s="135"/>
      <c r="AS5" s="135"/>
      <c r="AT5" s="135"/>
    </row>
    <row r="6" ht="15.75" customHeight="1">
      <c r="A6" s="156">
        <f>COUNTIF(I10:I967,"Pass")</f>
        <v>37</v>
      </c>
      <c r="B6" s="275">
        <f>COUNTIF(I10:I967,"Fail")</f>
        <v>0</v>
      </c>
      <c r="C6" s="275">
        <f>COUNTIF(I10:I967,"Untested")</f>
        <v>0</v>
      </c>
      <c r="D6" s="343">
        <f>COUNTIF(I10:I967,"N/A")</f>
        <v>0</v>
      </c>
      <c r="E6" s="158">
        <f>SUM(A6:D6)</f>
        <v>37</v>
      </c>
      <c r="F6" s="263"/>
      <c r="G6" s="263"/>
      <c r="H6" s="263"/>
      <c r="I6" s="133"/>
      <c r="J6" s="132"/>
      <c r="K6" s="132"/>
      <c r="L6" s="134"/>
      <c r="M6" s="134"/>
      <c r="N6" s="134"/>
      <c r="O6" s="134"/>
      <c r="P6" s="134"/>
      <c r="Q6" s="134"/>
      <c r="R6" s="134"/>
      <c r="S6" s="134"/>
      <c r="T6" s="134"/>
      <c r="U6" s="134"/>
      <c r="V6" s="134"/>
      <c r="W6" s="134"/>
      <c r="X6" s="134"/>
      <c r="Y6" s="134"/>
      <c r="Z6" s="134"/>
      <c r="AA6" s="135"/>
      <c r="AB6" s="135"/>
      <c r="AC6" s="135"/>
      <c r="AD6" s="135"/>
      <c r="AE6" s="135"/>
      <c r="AF6" s="135"/>
      <c r="AG6" s="135"/>
      <c r="AH6" s="135"/>
      <c r="AI6" s="135"/>
      <c r="AJ6" s="135"/>
      <c r="AK6" s="135"/>
      <c r="AL6" s="135"/>
      <c r="AM6" s="135"/>
      <c r="AN6" s="135"/>
      <c r="AO6" s="135"/>
      <c r="AP6" s="135"/>
      <c r="AQ6" s="135"/>
      <c r="AR6" s="135"/>
      <c r="AS6" s="135"/>
      <c r="AT6" s="135"/>
    </row>
    <row r="7" ht="15.75" customHeight="1">
      <c r="A7" s="344"/>
      <c r="B7" s="138"/>
      <c r="C7" s="138"/>
      <c r="D7" s="337"/>
      <c r="E7" s="137"/>
      <c r="F7" s="337"/>
      <c r="G7" s="337"/>
      <c r="H7" s="337"/>
      <c r="I7" s="160"/>
      <c r="J7" s="146"/>
      <c r="K7" s="146"/>
      <c r="L7" s="335"/>
      <c r="M7" s="134"/>
      <c r="N7" s="134"/>
      <c r="O7" s="134"/>
      <c r="P7" s="134"/>
      <c r="Q7" s="134"/>
      <c r="R7" s="134"/>
      <c r="S7" s="134"/>
      <c r="T7" s="134"/>
      <c r="U7" s="134"/>
      <c r="V7" s="134"/>
      <c r="W7" s="134"/>
      <c r="X7" s="134"/>
      <c r="Y7" s="134"/>
      <c r="Z7" s="134"/>
      <c r="AA7" s="135"/>
      <c r="AB7" s="135"/>
      <c r="AC7" s="135"/>
      <c r="AD7" s="135"/>
      <c r="AE7" s="135"/>
      <c r="AF7" s="135"/>
      <c r="AG7" s="135"/>
      <c r="AH7" s="135"/>
      <c r="AI7" s="135"/>
      <c r="AJ7" s="135"/>
      <c r="AK7" s="135"/>
      <c r="AL7" s="135"/>
      <c r="AM7" s="135"/>
      <c r="AN7" s="135"/>
      <c r="AO7" s="135"/>
      <c r="AP7" s="135"/>
      <c r="AQ7" s="135"/>
      <c r="AR7" s="135"/>
      <c r="AS7" s="135"/>
      <c r="AT7" s="135"/>
    </row>
    <row r="8" ht="15.75" customHeight="1">
      <c r="A8" s="162" t="s">
        <v>114</v>
      </c>
      <c r="B8" s="164" t="s">
        <v>115</v>
      </c>
      <c r="C8" s="164" t="s">
        <v>116</v>
      </c>
      <c r="D8" s="345" t="s">
        <v>117</v>
      </c>
      <c r="E8" s="163" t="s">
        <v>118</v>
      </c>
      <c r="F8" s="163" t="s">
        <v>119</v>
      </c>
      <c r="G8" s="163" t="s">
        <v>120</v>
      </c>
      <c r="H8" s="163" t="s">
        <v>121</v>
      </c>
      <c r="I8" s="163" t="s">
        <v>122</v>
      </c>
      <c r="J8" s="165" t="s">
        <v>123</v>
      </c>
      <c r="K8" s="346" t="s">
        <v>124</v>
      </c>
      <c r="L8" s="346" t="s">
        <v>125</v>
      </c>
      <c r="M8" s="134"/>
      <c r="N8" s="134"/>
      <c r="O8" s="134"/>
      <c r="P8" s="134"/>
      <c r="Q8" s="134"/>
      <c r="R8" s="134"/>
      <c r="S8" s="134"/>
      <c r="T8" s="134"/>
      <c r="U8" s="134"/>
      <c r="V8" s="134"/>
      <c r="W8" s="134"/>
      <c r="X8" s="134"/>
      <c r="Y8" s="134"/>
      <c r="Z8" s="134"/>
      <c r="AA8" s="135"/>
      <c r="AB8" s="135"/>
      <c r="AC8" s="135"/>
      <c r="AD8" s="135"/>
      <c r="AE8" s="135"/>
      <c r="AF8" s="135"/>
      <c r="AG8" s="135"/>
      <c r="AH8" s="135"/>
      <c r="AI8" s="135"/>
      <c r="AJ8" s="135"/>
      <c r="AK8" s="135"/>
      <c r="AL8" s="135"/>
      <c r="AM8" s="135"/>
      <c r="AN8" s="135"/>
      <c r="AO8" s="135"/>
      <c r="AP8" s="135"/>
      <c r="AQ8" s="135"/>
      <c r="AR8" s="135"/>
      <c r="AS8" s="135"/>
      <c r="AT8" s="135"/>
    </row>
    <row r="9" ht="15.75" customHeight="1">
      <c r="A9" s="568"/>
      <c r="B9" s="569" t="s">
        <v>7075</v>
      </c>
      <c r="C9" s="6"/>
      <c r="D9" s="570"/>
      <c r="E9" s="571"/>
      <c r="F9" s="571"/>
      <c r="G9" s="571"/>
      <c r="H9" s="571"/>
      <c r="I9" s="169"/>
      <c r="J9" s="572"/>
      <c r="K9" s="571"/>
      <c r="L9" s="571"/>
      <c r="M9" s="172"/>
      <c r="N9" s="134"/>
      <c r="O9" s="134"/>
      <c r="P9" s="134"/>
      <c r="Q9" s="134"/>
      <c r="R9" s="134"/>
      <c r="S9" s="134"/>
      <c r="T9" s="134"/>
      <c r="U9" s="134"/>
      <c r="V9" s="134"/>
      <c r="W9" s="134"/>
      <c r="X9" s="134"/>
      <c r="Y9" s="134"/>
      <c r="Z9" s="134"/>
      <c r="AA9" s="135"/>
      <c r="AB9" s="135"/>
      <c r="AC9" s="135"/>
      <c r="AD9" s="135"/>
      <c r="AE9" s="135"/>
      <c r="AF9" s="135"/>
      <c r="AG9" s="135"/>
      <c r="AH9" s="135"/>
      <c r="AI9" s="135"/>
      <c r="AJ9" s="135"/>
      <c r="AK9" s="135"/>
      <c r="AL9" s="135"/>
      <c r="AM9" s="135"/>
      <c r="AN9" s="135"/>
      <c r="AO9" s="135"/>
      <c r="AP9" s="135"/>
      <c r="AQ9" s="135"/>
      <c r="AR9" s="135"/>
      <c r="AS9" s="135"/>
      <c r="AT9" s="135"/>
    </row>
    <row r="10" ht="15.75" customHeight="1">
      <c r="A10" s="573" t="s">
        <v>7076</v>
      </c>
      <c r="B10" s="377" t="s">
        <v>7077</v>
      </c>
      <c r="C10" s="534" t="s">
        <v>7078</v>
      </c>
      <c r="D10" s="391" t="s">
        <v>7079</v>
      </c>
      <c r="E10" s="574" t="s">
        <v>170</v>
      </c>
      <c r="F10" s="534" t="s">
        <v>54</v>
      </c>
      <c r="G10" s="534" t="s">
        <v>7080</v>
      </c>
      <c r="H10" s="534" t="s">
        <v>7080</v>
      </c>
      <c r="I10" s="183" t="s">
        <v>51</v>
      </c>
      <c r="J10" s="206">
        <v>45392.0</v>
      </c>
      <c r="K10" s="575"/>
      <c r="L10" s="308" t="s">
        <v>1816</v>
      </c>
      <c r="M10" s="202"/>
      <c r="N10" s="202"/>
      <c r="O10" s="202"/>
      <c r="P10" s="202"/>
      <c r="Q10" s="202"/>
      <c r="R10" s="202"/>
      <c r="S10" s="202"/>
      <c r="T10" s="202"/>
      <c r="U10" s="202"/>
      <c r="V10" s="202"/>
      <c r="W10" s="202"/>
      <c r="X10" s="202"/>
      <c r="Y10" s="202"/>
      <c r="Z10" s="202"/>
      <c r="AA10" s="135"/>
      <c r="AB10" s="135"/>
      <c r="AC10" s="135"/>
      <c r="AD10" s="135"/>
      <c r="AE10" s="135"/>
      <c r="AF10" s="135"/>
      <c r="AG10" s="135"/>
      <c r="AH10" s="135"/>
      <c r="AI10" s="135"/>
      <c r="AJ10" s="135"/>
      <c r="AK10" s="135"/>
      <c r="AL10" s="135"/>
      <c r="AM10" s="135"/>
      <c r="AN10" s="135"/>
      <c r="AO10" s="135"/>
      <c r="AP10" s="135"/>
      <c r="AQ10" s="135"/>
      <c r="AR10" s="135"/>
      <c r="AS10" s="135"/>
      <c r="AT10" s="135"/>
    </row>
    <row r="11" ht="15.75" customHeight="1">
      <c r="A11" s="573" t="s">
        <v>7081</v>
      </c>
      <c r="B11" s="377" t="s">
        <v>7077</v>
      </c>
      <c r="C11" s="534" t="s">
        <v>7082</v>
      </c>
      <c r="D11" s="391" t="s">
        <v>7083</v>
      </c>
      <c r="E11" s="574" t="s">
        <v>170</v>
      </c>
      <c r="F11" s="530"/>
      <c r="G11" s="391" t="s">
        <v>7084</v>
      </c>
      <c r="H11" s="391" t="s">
        <v>7084</v>
      </c>
      <c r="I11" s="183" t="s">
        <v>51</v>
      </c>
      <c r="J11" s="206">
        <v>45392.0</v>
      </c>
      <c r="K11" s="575"/>
      <c r="L11" s="308" t="s">
        <v>1816</v>
      </c>
      <c r="M11" s="363"/>
      <c r="N11" s="363"/>
      <c r="O11" s="363"/>
      <c r="P11" s="363"/>
      <c r="Q11" s="363"/>
      <c r="R11" s="363"/>
      <c r="S11" s="363"/>
      <c r="T11" s="363"/>
      <c r="U11" s="363"/>
      <c r="V11" s="363"/>
      <c r="W11" s="363"/>
      <c r="X11" s="363"/>
      <c r="Y11" s="363"/>
      <c r="Z11" s="363"/>
      <c r="AA11" s="135"/>
      <c r="AB11" s="135"/>
      <c r="AC11" s="135"/>
      <c r="AD11" s="135"/>
      <c r="AE11" s="135"/>
      <c r="AF11" s="135"/>
      <c r="AG11" s="135"/>
      <c r="AH11" s="135"/>
      <c r="AI11" s="135"/>
      <c r="AJ11" s="135"/>
      <c r="AK11" s="135"/>
      <c r="AL11" s="135"/>
      <c r="AM11" s="135"/>
      <c r="AN11" s="135"/>
      <c r="AO11" s="135"/>
      <c r="AP11" s="135"/>
      <c r="AQ11" s="135"/>
      <c r="AR11" s="135"/>
      <c r="AS11" s="135"/>
      <c r="AT11" s="135"/>
    </row>
    <row r="12" ht="15.75" customHeight="1">
      <c r="A12" s="573" t="s">
        <v>7085</v>
      </c>
      <c r="B12" s="377" t="s">
        <v>7077</v>
      </c>
      <c r="C12" s="534" t="s">
        <v>7086</v>
      </c>
      <c r="D12" s="391" t="s">
        <v>7087</v>
      </c>
      <c r="E12" s="574" t="s">
        <v>170</v>
      </c>
      <c r="F12" s="534" t="s">
        <v>54</v>
      </c>
      <c r="G12" s="391" t="s">
        <v>7088</v>
      </c>
      <c r="H12" s="391" t="s">
        <v>7088</v>
      </c>
      <c r="I12" s="183" t="s">
        <v>51</v>
      </c>
      <c r="J12" s="206">
        <v>45392.0</v>
      </c>
      <c r="K12" s="576"/>
      <c r="L12" s="308" t="s">
        <v>1816</v>
      </c>
      <c r="M12" s="369"/>
      <c r="N12" s="369"/>
      <c r="P12" s="370"/>
      <c r="Q12" s="370"/>
      <c r="R12" s="370"/>
      <c r="S12" s="370"/>
      <c r="T12" s="370"/>
      <c r="U12" s="370"/>
      <c r="V12" s="370"/>
      <c r="W12" s="370"/>
      <c r="X12" s="370"/>
      <c r="Y12" s="370"/>
      <c r="Z12" s="370"/>
      <c r="AA12" s="370"/>
      <c r="AB12" s="370"/>
      <c r="AC12" s="370"/>
      <c r="AD12" s="370"/>
      <c r="AE12" s="370"/>
      <c r="AF12" s="370"/>
      <c r="AG12" s="370"/>
      <c r="AH12" s="370"/>
      <c r="AI12" s="370"/>
      <c r="AJ12" s="370"/>
      <c r="AK12" s="370"/>
      <c r="AL12" s="370"/>
      <c r="AM12" s="370"/>
      <c r="AN12" s="370"/>
      <c r="AO12" s="370"/>
      <c r="AP12" s="370"/>
      <c r="AQ12" s="370"/>
      <c r="AR12" s="370"/>
      <c r="AS12" s="370"/>
      <c r="AT12" s="370"/>
    </row>
    <row r="13" ht="15.75" customHeight="1">
      <c r="A13" s="573" t="s">
        <v>7089</v>
      </c>
      <c r="B13" s="377" t="s">
        <v>7077</v>
      </c>
      <c r="C13" s="534" t="s">
        <v>7090</v>
      </c>
      <c r="D13" s="391" t="s">
        <v>7091</v>
      </c>
      <c r="E13" s="574" t="s">
        <v>170</v>
      </c>
      <c r="F13" s="534" t="s">
        <v>54</v>
      </c>
      <c r="G13" s="377" t="s">
        <v>7092</v>
      </c>
      <c r="H13" s="377" t="s">
        <v>7092</v>
      </c>
      <c r="I13" s="183" t="s">
        <v>51</v>
      </c>
      <c r="J13" s="206">
        <v>45392.0</v>
      </c>
      <c r="K13" s="575"/>
      <c r="L13" s="308" t="s">
        <v>1816</v>
      </c>
      <c r="M13" s="372"/>
      <c r="N13" s="372"/>
      <c r="O13" s="373"/>
      <c r="P13" s="374"/>
      <c r="Q13" s="374"/>
      <c r="R13" s="374"/>
      <c r="S13" s="374"/>
      <c r="T13" s="374"/>
      <c r="U13" s="374"/>
      <c r="V13" s="374"/>
      <c r="W13" s="374"/>
      <c r="X13" s="374"/>
      <c r="Y13" s="374"/>
      <c r="Z13" s="374"/>
      <c r="AA13" s="374"/>
      <c r="AB13" s="374"/>
      <c r="AC13" s="374"/>
      <c r="AD13" s="374"/>
      <c r="AE13" s="374"/>
      <c r="AF13" s="374"/>
      <c r="AG13" s="374"/>
      <c r="AH13" s="374"/>
      <c r="AI13" s="374"/>
      <c r="AJ13" s="374"/>
      <c r="AK13" s="374"/>
      <c r="AL13" s="374"/>
      <c r="AM13" s="374"/>
      <c r="AN13" s="374"/>
      <c r="AO13" s="374"/>
      <c r="AP13" s="374"/>
      <c r="AQ13" s="374"/>
      <c r="AR13" s="374"/>
      <c r="AS13" s="374"/>
      <c r="AT13" s="374"/>
    </row>
    <row r="14" ht="15.75" customHeight="1">
      <c r="A14" s="573" t="s">
        <v>7093</v>
      </c>
      <c r="B14" s="377" t="s">
        <v>7077</v>
      </c>
      <c r="C14" s="534" t="s">
        <v>7094</v>
      </c>
      <c r="D14" s="391" t="s">
        <v>7095</v>
      </c>
      <c r="E14" s="574" t="s">
        <v>170</v>
      </c>
      <c r="F14" s="534" t="s">
        <v>54</v>
      </c>
      <c r="G14" s="377" t="s">
        <v>7096</v>
      </c>
      <c r="H14" s="377" t="s">
        <v>7096</v>
      </c>
      <c r="I14" s="183" t="s">
        <v>51</v>
      </c>
      <c r="J14" s="206">
        <v>45392.0</v>
      </c>
      <c r="K14" s="575"/>
      <c r="L14" s="308" t="s">
        <v>1816</v>
      </c>
      <c r="M14" s="372"/>
      <c r="N14" s="372"/>
      <c r="O14" s="373"/>
      <c r="P14" s="374"/>
      <c r="Q14" s="374"/>
      <c r="R14" s="374"/>
      <c r="S14" s="374"/>
      <c r="T14" s="374"/>
      <c r="U14" s="374"/>
      <c r="V14" s="374"/>
      <c r="W14" s="374"/>
      <c r="X14" s="374"/>
      <c r="Y14" s="374"/>
      <c r="Z14" s="374"/>
      <c r="AA14" s="374"/>
      <c r="AB14" s="374"/>
      <c r="AC14" s="374"/>
      <c r="AD14" s="374"/>
      <c r="AE14" s="374"/>
      <c r="AF14" s="374"/>
      <c r="AG14" s="374"/>
      <c r="AH14" s="374"/>
      <c r="AI14" s="374"/>
      <c r="AJ14" s="374"/>
      <c r="AK14" s="374"/>
      <c r="AL14" s="374"/>
      <c r="AM14" s="374"/>
      <c r="AN14" s="374"/>
      <c r="AO14" s="374"/>
      <c r="AP14" s="374"/>
      <c r="AQ14" s="374"/>
      <c r="AR14" s="374"/>
      <c r="AS14" s="374"/>
      <c r="AT14" s="374"/>
    </row>
    <row r="15" ht="15.75" customHeight="1">
      <c r="A15" s="568"/>
      <c r="B15" s="569" t="s">
        <v>5056</v>
      </c>
      <c r="C15" s="6"/>
      <c r="D15" s="570"/>
      <c r="E15" s="570"/>
      <c r="F15" s="570"/>
      <c r="G15" s="570"/>
      <c r="H15" s="570"/>
      <c r="I15" s="570"/>
      <c r="J15" s="572"/>
      <c r="K15" s="570"/>
      <c r="L15" s="570"/>
      <c r="M15" s="369"/>
      <c r="N15" s="369"/>
      <c r="O15" s="369"/>
      <c r="P15" s="365"/>
      <c r="Q15" s="365"/>
      <c r="R15" s="365"/>
      <c r="S15" s="365"/>
      <c r="T15" s="365"/>
      <c r="U15" s="365"/>
      <c r="V15" s="365"/>
      <c r="W15" s="365"/>
      <c r="X15" s="365"/>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row>
    <row r="16" ht="15.75" customHeight="1">
      <c r="A16" s="573" t="s">
        <v>7097</v>
      </c>
      <c r="B16" s="358" t="s">
        <v>7098</v>
      </c>
      <c r="C16" s="358" t="s">
        <v>7099</v>
      </c>
      <c r="D16" s="391" t="s">
        <v>7100</v>
      </c>
      <c r="E16" s="574" t="s">
        <v>170</v>
      </c>
      <c r="F16" s="534" t="s">
        <v>54</v>
      </c>
      <c r="G16" s="534" t="s">
        <v>7101</v>
      </c>
      <c r="H16" s="534" t="s">
        <v>7101</v>
      </c>
      <c r="I16" s="183" t="s">
        <v>51</v>
      </c>
      <c r="J16" s="206">
        <v>45392.0</v>
      </c>
      <c r="K16" s="576"/>
      <c r="L16" s="308" t="s">
        <v>1816</v>
      </c>
      <c r="M16" s="373"/>
      <c r="N16" s="373"/>
      <c r="O16" s="373"/>
      <c r="P16" s="374"/>
      <c r="Q16" s="374"/>
      <c r="R16" s="374"/>
      <c r="S16" s="374"/>
      <c r="T16" s="374"/>
      <c r="U16" s="374"/>
      <c r="V16" s="374"/>
      <c r="W16" s="374"/>
      <c r="X16" s="374"/>
      <c r="Y16" s="374"/>
      <c r="Z16" s="374"/>
      <c r="AA16" s="374"/>
      <c r="AB16" s="374"/>
      <c r="AC16" s="374"/>
      <c r="AD16" s="374"/>
      <c r="AE16" s="374"/>
      <c r="AF16" s="374"/>
      <c r="AG16" s="374"/>
      <c r="AH16" s="374"/>
      <c r="AI16" s="374"/>
      <c r="AJ16" s="374"/>
      <c r="AK16" s="374"/>
      <c r="AL16" s="374"/>
      <c r="AM16" s="374"/>
      <c r="AN16" s="374"/>
      <c r="AO16" s="374"/>
      <c r="AP16" s="374"/>
      <c r="AQ16" s="374"/>
      <c r="AR16" s="374"/>
      <c r="AS16" s="374"/>
      <c r="AT16" s="374"/>
    </row>
    <row r="17" ht="15.75" customHeight="1">
      <c r="A17" s="573" t="s">
        <v>7102</v>
      </c>
      <c r="B17" s="358" t="s">
        <v>7098</v>
      </c>
      <c r="C17" s="358" t="s">
        <v>7103</v>
      </c>
      <c r="D17" s="391" t="s">
        <v>7100</v>
      </c>
      <c r="E17" s="574" t="s">
        <v>170</v>
      </c>
      <c r="F17" s="534" t="s">
        <v>54</v>
      </c>
      <c r="G17" s="534" t="s">
        <v>7101</v>
      </c>
      <c r="H17" s="534" t="s">
        <v>7101</v>
      </c>
      <c r="I17" s="183" t="s">
        <v>51</v>
      </c>
      <c r="J17" s="206">
        <v>45392.0</v>
      </c>
      <c r="K17" s="575"/>
      <c r="L17" s="308" t="s">
        <v>1816</v>
      </c>
      <c r="M17" s="372"/>
      <c r="N17" s="372"/>
      <c r="O17" s="373"/>
      <c r="P17" s="376"/>
      <c r="Q17" s="376"/>
      <c r="R17" s="376"/>
      <c r="S17" s="376"/>
      <c r="T17" s="376"/>
      <c r="U17" s="376"/>
      <c r="V17" s="376"/>
      <c r="W17" s="376"/>
      <c r="X17" s="376"/>
      <c r="Y17" s="376"/>
      <c r="Z17" s="376"/>
      <c r="AA17" s="376"/>
      <c r="AB17" s="376"/>
      <c r="AC17" s="376"/>
      <c r="AD17" s="376"/>
      <c r="AE17" s="376"/>
      <c r="AF17" s="376"/>
      <c r="AG17" s="376"/>
      <c r="AH17" s="376"/>
      <c r="AI17" s="376"/>
      <c r="AJ17" s="376"/>
      <c r="AK17" s="376"/>
      <c r="AL17" s="376"/>
      <c r="AM17" s="376"/>
      <c r="AN17" s="376"/>
      <c r="AO17" s="376"/>
      <c r="AP17" s="376"/>
      <c r="AQ17" s="376"/>
      <c r="AR17" s="376"/>
      <c r="AS17" s="376"/>
      <c r="AT17" s="376"/>
    </row>
    <row r="18" ht="15.75" customHeight="1">
      <c r="A18" s="573" t="s">
        <v>7104</v>
      </c>
      <c r="B18" s="358" t="s">
        <v>7098</v>
      </c>
      <c r="C18" s="358" t="s">
        <v>7105</v>
      </c>
      <c r="D18" s="391" t="s">
        <v>7100</v>
      </c>
      <c r="E18" s="574" t="s">
        <v>170</v>
      </c>
      <c r="F18" s="534" t="s">
        <v>54</v>
      </c>
      <c r="G18" s="534" t="s">
        <v>7101</v>
      </c>
      <c r="H18" s="534" t="s">
        <v>7101</v>
      </c>
      <c r="I18" s="183" t="s">
        <v>51</v>
      </c>
      <c r="J18" s="206">
        <v>45392.0</v>
      </c>
      <c r="K18" s="575"/>
      <c r="L18" s="308" t="s">
        <v>1816</v>
      </c>
      <c r="M18" s="372"/>
      <c r="N18" s="372"/>
      <c r="O18" s="373"/>
      <c r="P18" s="374"/>
      <c r="Q18" s="374"/>
      <c r="R18" s="374"/>
      <c r="S18" s="374"/>
      <c r="T18" s="374"/>
      <c r="U18" s="374"/>
      <c r="V18" s="374"/>
      <c r="W18" s="374"/>
      <c r="X18" s="374"/>
      <c r="Y18" s="374"/>
      <c r="Z18" s="374"/>
      <c r="AA18" s="374"/>
      <c r="AB18" s="374"/>
      <c r="AC18" s="374"/>
      <c r="AD18" s="374"/>
      <c r="AE18" s="374"/>
      <c r="AF18" s="374"/>
      <c r="AG18" s="374"/>
      <c r="AH18" s="374"/>
      <c r="AI18" s="374"/>
      <c r="AJ18" s="374"/>
      <c r="AK18" s="374"/>
      <c r="AL18" s="374"/>
      <c r="AM18" s="374"/>
      <c r="AN18" s="374"/>
      <c r="AO18" s="374"/>
      <c r="AP18" s="374"/>
      <c r="AQ18" s="374"/>
      <c r="AR18" s="374"/>
      <c r="AS18" s="374"/>
      <c r="AT18" s="374"/>
    </row>
    <row r="19" ht="15.75" customHeight="1">
      <c r="A19" s="573" t="s">
        <v>7106</v>
      </c>
      <c r="B19" s="358" t="s">
        <v>7098</v>
      </c>
      <c r="C19" s="358" t="s">
        <v>7107</v>
      </c>
      <c r="D19" s="391" t="s">
        <v>7100</v>
      </c>
      <c r="E19" s="574" t="s">
        <v>170</v>
      </c>
      <c r="F19" s="534" t="s">
        <v>54</v>
      </c>
      <c r="G19" s="534" t="s">
        <v>7101</v>
      </c>
      <c r="H19" s="534" t="s">
        <v>7101</v>
      </c>
      <c r="I19" s="183" t="s">
        <v>51</v>
      </c>
      <c r="J19" s="206">
        <v>45392.0</v>
      </c>
      <c r="K19" s="575"/>
      <c r="L19" s="308" t="s">
        <v>1816</v>
      </c>
      <c r="M19" s="372"/>
      <c r="N19" s="372"/>
      <c r="O19" s="373"/>
      <c r="P19" s="374"/>
      <c r="Q19" s="374"/>
      <c r="R19" s="374"/>
      <c r="S19" s="374"/>
      <c r="T19" s="374"/>
      <c r="U19" s="374"/>
      <c r="V19" s="374"/>
      <c r="W19" s="374"/>
      <c r="X19" s="374"/>
      <c r="Y19" s="374"/>
      <c r="Z19" s="374"/>
      <c r="AA19" s="374"/>
      <c r="AB19" s="374"/>
      <c r="AC19" s="374"/>
      <c r="AD19" s="374"/>
      <c r="AE19" s="374"/>
      <c r="AF19" s="374"/>
      <c r="AG19" s="374"/>
      <c r="AH19" s="374"/>
      <c r="AI19" s="374"/>
      <c r="AJ19" s="374"/>
      <c r="AK19" s="374"/>
      <c r="AL19" s="374"/>
      <c r="AM19" s="374"/>
      <c r="AN19" s="374"/>
      <c r="AO19" s="374"/>
      <c r="AP19" s="374"/>
      <c r="AQ19" s="374"/>
      <c r="AR19" s="374"/>
      <c r="AS19" s="374"/>
      <c r="AT19" s="374"/>
    </row>
    <row r="20" ht="15.75" customHeight="1">
      <c r="A20" s="573" t="s">
        <v>7108</v>
      </c>
      <c r="B20" s="358" t="s">
        <v>7098</v>
      </c>
      <c r="C20" s="358" t="s">
        <v>7109</v>
      </c>
      <c r="D20" s="391" t="s">
        <v>7100</v>
      </c>
      <c r="E20" s="574" t="s">
        <v>170</v>
      </c>
      <c r="F20" s="534" t="s">
        <v>54</v>
      </c>
      <c r="G20" s="534" t="s">
        <v>7101</v>
      </c>
      <c r="H20" s="534" t="s">
        <v>7101</v>
      </c>
      <c r="I20" s="183" t="s">
        <v>51</v>
      </c>
      <c r="J20" s="206">
        <v>45392.0</v>
      </c>
      <c r="K20" s="575"/>
      <c r="L20" s="308" t="s">
        <v>1816</v>
      </c>
      <c r="M20" s="372"/>
      <c r="N20" s="372"/>
      <c r="O20" s="373"/>
      <c r="P20" s="374"/>
      <c r="Q20" s="374"/>
      <c r="R20" s="374"/>
      <c r="S20" s="374"/>
      <c r="T20" s="374"/>
      <c r="U20" s="374"/>
      <c r="V20" s="374"/>
      <c r="W20" s="374"/>
      <c r="X20" s="374"/>
      <c r="Y20" s="374"/>
      <c r="Z20" s="374"/>
      <c r="AA20" s="374"/>
      <c r="AB20" s="374"/>
      <c r="AC20" s="374"/>
      <c r="AD20" s="374"/>
      <c r="AE20" s="374"/>
      <c r="AF20" s="374"/>
      <c r="AG20" s="374"/>
      <c r="AH20" s="374"/>
      <c r="AI20" s="374"/>
      <c r="AJ20" s="374"/>
      <c r="AK20" s="374"/>
      <c r="AL20" s="374"/>
      <c r="AM20" s="374"/>
      <c r="AN20" s="374"/>
      <c r="AO20" s="374"/>
      <c r="AP20" s="374"/>
      <c r="AQ20" s="374"/>
      <c r="AR20" s="374"/>
      <c r="AS20" s="374"/>
      <c r="AT20" s="374"/>
    </row>
    <row r="21" ht="15.75" customHeight="1">
      <c r="A21" s="573" t="s">
        <v>7110</v>
      </c>
      <c r="B21" s="358" t="s">
        <v>7098</v>
      </c>
      <c r="C21" s="358" t="s">
        <v>7111</v>
      </c>
      <c r="D21" s="391" t="s">
        <v>7100</v>
      </c>
      <c r="E21" s="574" t="s">
        <v>170</v>
      </c>
      <c r="F21" s="534" t="s">
        <v>54</v>
      </c>
      <c r="G21" s="534" t="s">
        <v>7101</v>
      </c>
      <c r="H21" s="534" t="s">
        <v>7101</v>
      </c>
      <c r="I21" s="183" t="s">
        <v>51</v>
      </c>
      <c r="J21" s="206">
        <v>45392.0</v>
      </c>
      <c r="K21" s="575"/>
      <c r="L21" s="308" t="s">
        <v>1816</v>
      </c>
      <c r="M21" s="372"/>
      <c r="N21" s="372"/>
      <c r="O21" s="373"/>
      <c r="P21" s="374"/>
      <c r="Q21" s="374"/>
      <c r="R21" s="374"/>
      <c r="S21" s="374"/>
      <c r="T21" s="374"/>
      <c r="U21" s="374"/>
      <c r="V21" s="374"/>
      <c r="W21" s="374"/>
      <c r="X21" s="374"/>
      <c r="Y21" s="374"/>
      <c r="Z21" s="374"/>
      <c r="AA21" s="374"/>
      <c r="AB21" s="374"/>
      <c r="AC21" s="374"/>
      <c r="AD21" s="374"/>
      <c r="AE21" s="374"/>
      <c r="AF21" s="374"/>
      <c r="AG21" s="374"/>
      <c r="AH21" s="374"/>
      <c r="AI21" s="374"/>
      <c r="AJ21" s="374"/>
      <c r="AK21" s="374"/>
      <c r="AL21" s="374"/>
      <c r="AM21" s="374"/>
      <c r="AN21" s="374"/>
      <c r="AO21" s="374"/>
      <c r="AP21" s="374"/>
      <c r="AQ21" s="374"/>
      <c r="AR21" s="374"/>
      <c r="AS21" s="374"/>
      <c r="AT21" s="374"/>
    </row>
    <row r="22" ht="15.75" customHeight="1">
      <c r="A22" s="573" t="s">
        <v>7112</v>
      </c>
      <c r="B22" s="358" t="s">
        <v>7098</v>
      </c>
      <c r="C22" s="358" t="s">
        <v>7113</v>
      </c>
      <c r="D22" s="391" t="s">
        <v>7100</v>
      </c>
      <c r="E22" s="574" t="s">
        <v>170</v>
      </c>
      <c r="F22" s="534" t="s">
        <v>54</v>
      </c>
      <c r="G22" s="534" t="s">
        <v>7101</v>
      </c>
      <c r="H22" s="534" t="s">
        <v>7101</v>
      </c>
      <c r="I22" s="183" t="s">
        <v>51</v>
      </c>
      <c r="J22" s="206">
        <v>45392.0</v>
      </c>
      <c r="K22" s="575"/>
      <c r="L22" s="308" t="s">
        <v>1816</v>
      </c>
      <c r="M22" s="372"/>
      <c r="N22" s="372"/>
      <c r="O22" s="373"/>
      <c r="P22" s="374"/>
      <c r="Q22" s="374"/>
      <c r="R22" s="374"/>
      <c r="S22" s="374"/>
      <c r="T22" s="374"/>
      <c r="U22" s="374"/>
      <c r="V22" s="374"/>
      <c r="W22" s="374"/>
      <c r="X22" s="374"/>
      <c r="Y22" s="374"/>
      <c r="Z22" s="374"/>
      <c r="AA22" s="374"/>
      <c r="AB22" s="374"/>
      <c r="AC22" s="374"/>
      <c r="AD22" s="374"/>
      <c r="AE22" s="374"/>
      <c r="AF22" s="374"/>
      <c r="AG22" s="374"/>
      <c r="AH22" s="374"/>
      <c r="AI22" s="374"/>
      <c r="AJ22" s="374"/>
      <c r="AK22" s="374"/>
      <c r="AL22" s="374"/>
      <c r="AM22" s="374"/>
      <c r="AN22" s="374"/>
      <c r="AO22" s="374"/>
      <c r="AP22" s="374"/>
      <c r="AQ22" s="374"/>
      <c r="AR22" s="374"/>
      <c r="AS22" s="374"/>
      <c r="AT22" s="374"/>
    </row>
    <row r="23" ht="15.75" customHeight="1">
      <c r="A23" s="573" t="s">
        <v>7114</v>
      </c>
      <c r="B23" s="358" t="s">
        <v>7115</v>
      </c>
      <c r="C23" s="358" t="s">
        <v>7116</v>
      </c>
      <c r="D23" s="391" t="s">
        <v>7117</v>
      </c>
      <c r="E23" s="574" t="s">
        <v>170</v>
      </c>
      <c r="F23" s="534" t="s">
        <v>54</v>
      </c>
      <c r="G23" s="534" t="s">
        <v>7101</v>
      </c>
      <c r="H23" s="534" t="s">
        <v>7101</v>
      </c>
      <c r="I23" s="183" t="s">
        <v>51</v>
      </c>
      <c r="J23" s="206">
        <v>45392.0</v>
      </c>
      <c r="K23" s="575"/>
      <c r="L23" s="308" t="s">
        <v>1816</v>
      </c>
      <c r="M23" s="372"/>
      <c r="N23" s="372"/>
      <c r="O23" s="373"/>
      <c r="P23" s="374"/>
      <c r="Q23" s="374"/>
      <c r="R23" s="374"/>
      <c r="S23" s="374"/>
      <c r="T23" s="374"/>
      <c r="U23" s="374"/>
      <c r="V23" s="374"/>
      <c r="W23" s="374"/>
      <c r="X23" s="374"/>
      <c r="Y23" s="374"/>
      <c r="Z23" s="374"/>
      <c r="AA23" s="374"/>
      <c r="AB23" s="374"/>
      <c r="AC23" s="374"/>
      <c r="AD23" s="374"/>
      <c r="AE23" s="374"/>
      <c r="AF23" s="374"/>
      <c r="AG23" s="374"/>
      <c r="AH23" s="374"/>
      <c r="AI23" s="374"/>
      <c r="AJ23" s="374"/>
      <c r="AK23" s="374"/>
      <c r="AL23" s="374"/>
      <c r="AM23" s="374"/>
      <c r="AN23" s="374"/>
      <c r="AO23" s="374"/>
      <c r="AP23" s="374"/>
      <c r="AQ23" s="374"/>
      <c r="AR23" s="374"/>
      <c r="AS23" s="374"/>
      <c r="AT23" s="374"/>
    </row>
    <row r="24" ht="15.75" customHeight="1">
      <c r="A24" s="573" t="s">
        <v>7118</v>
      </c>
      <c r="B24" s="358" t="s">
        <v>7115</v>
      </c>
      <c r="C24" s="358" t="s">
        <v>7119</v>
      </c>
      <c r="D24" s="391" t="s">
        <v>7117</v>
      </c>
      <c r="E24" s="574" t="s">
        <v>170</v>
      </c>
      <c r="F24" s="534" t="s">
        <v>54</v>
      </c>
      <c r="G24" s="534" t="s">
        <v>7101</v>
      </c>
      <c r="H24" s="534" t="s">
        <v>7101</v>
      </c>
      <c r="I24" s="183" t="s">
        <v>51</v>
      </c>
      <c r="J24" s="206">
        <v>45392.0</v>
      </c>
      <c r="K24" s="575"/>
      <c r="L24" s="308" t="s">
        <v>1816</v>
      </c>
      <c r="M24" s="372"/>
      <c r="N24" s="372"/>
      <c r="O24" s="373"/>
      <c r="P24" s="374"/>
      <c r="Q24" s="374"/>
      <c r="R24" s="374"/>
      <c r="S24" s="374"/>
      <c r="T24" s="374"/>
      <c r="U24" s="374"/>
      <c r="V24" s="374"/>
      <c r="W24" s="374"/>
      <c r="X24" s="374"/>
      <c r="Y24" s="374"/>
      <c r="Z24" s="374"/>
      <c r="AA24" s="374"/>
      <c r="AB24" s="374"/>
      <c r="AC24" s="374"/>
      <c r="AD24" s="374"/>
      <c r="AE24" s="374"/>
      <c r="AF24" s="374"/>
      <c r="AG24" s="374"/>
      <c r="AH24" s="374"/>
      <c r="AI24" s="374"/>
      <c r="AJ24" s="374"/>
      <c r="AK24" s="374"/>
      <c r="AL24" s="374"/>
      <c r="AM24" s="374"/>
      <c r="AN24" s="374"/>
      <c r="AO24" s="374"/>
      <c r="AP24" s="374"/>
      <c r="AQ24" s="374"/>
      <c r="AR24" s="374"/>
      <c r="AS24" s="374"/>
      <c r="AT24" s="374"/>
    </row>
    <row r="25" ht="15.75" customHeight="1">
      <c r="A25" s="573" t="s">
        <v>7120</v>
      </c>
      <c r="B25" s="358" t="s">
        <v>7115</v>
      </c>
      <c r="C25" s="358" t="s">
        <v>7121</v>
      </c>
      <c r="D25" s="391" t="s">
        <v>7117</v>
      </c>
      <c r="E25" s="574" t="s">
        <v>170</v>
      </c>
      <c r="F25" s="534" t="s">
        <v>54</v>
      </c>
      <c r="G25" s="534" t="s">
        <v>7101</v>
      </c>
      <c r="H25" s="534" t="s">
        <v>7101</v>
      </c>
      <c r="I25" s="183" t="s">
        <v>51</v>
      </c>
      <c r="J25" s="206">
        <v>45392.0</v>
      </c>
      <c r="K25" s="575"/>
      <c r="L25" s="308" t="s">
        <v>1816</v>
      </c>
      <c r="M25" s="372"/>
      <c r="N25" s="372"/>
      <c r="O25" s="373"/>
      <c r="P25" s="374"/>
      <c r="Q25" s="374"/>
      <c r="R25" s="374"/>
      <c r="S25" s="374"/>
      <c r="T25" s="374"/>
      <c r="U25" s="374"/>
      <c r="V25" s="374"/>
      <c r="W25" s="374"/>
      <c r="X25" s="374"/>
      <c r="Y25" s="374"/>
      <c r="Z25" s="374"/>
      <c r="AA25" s="374"/>
      <c r="AB25" s="374"/>
      <c r="AC25" s="374"/>
      <c r="AD25" s="374"/>
      <c r="AE25" s="374"/>
      <c r="AF25" s="374"/>
      <c r="AG25" s="374"/>
      <c r="AH25" s="374"/>
      <c r="AI25" s="374"/>
      <c r="AJ25" s="374"/>
      <c r="AK25" s="374"/>
      <c r="AL25" s="374"/>
      <c r="AM25" s="374"/>
      <c r="AN25" s="374"/>
      <c r="AO25" s="374"/>
      <c r="AP25" s="374"/>
      <c r="AQ25" s="374"/>
      <c r="AR25" s="374"/>
      <c r="AS25" s="374"/>
      <c r="AT25" s="374"/>
    </row>
    <row r="26" ht="15.75" customHeight="1">
      <c r="A26" s="573" t="s">
        <v>7122</v>
      </c>
      <c r="B26" s="358" t="s">
        <v>7115</v>
      </c>
      <c r="C26" s="358" t="s">
        <v>7123</v>
      </c>
      <c r="D26" s="391" t="s">
        <v>7117</v>
      </c>
      <c r="E26" s="574" t="s">
        <v>170</v>
      </c>
      <c r="F26" s="534" t="s">
        <v>54</v>
      </c>
      <c r="G26" s="534" t="s">
        <v>7101</v>
      </c>
      <c r="H26" s="534" t="s">
        <v>7101</v>
      </c>
      <c r="I26" s="183" t="s">
        <v>51</v>
      </c>
      <c r="J26" s="206">
        <v>45392.0</v>
      </c>
      <c r="K26" s="575"/>
      <c r="L26" s="308" t="s">
        <v>1816</v>
      </c>
      <c r="M26" s="372"/>
      <c r="N26" s="372"/>
      <c r="O26" s="373"/>
      <c r="P26" s="376"/>
      <c r="Q26" s="374"/>
      <c r="R26" s="374"/>
      <c r="S26" s="374"/>
      <c r="T26" s="374"/>
      <c r="U26" s="374"/>
      <c r="V26" s="374"/>
      <c r="W26" s="374"/>
      <c r="X26" s="374"/>
      <c r="Y26" s="374"/>
      <c r="Z26" s="374"/>
      <c r="AA26" s="374"/>
      <c r="AB26" s="374"/>
      <c r="AC26" s="374"/>
      <c r="AD26" s="374"/>
      <c r="AE26" s="374"/>
      <c r="AF26" s="374"/>
      <c r="AG26" s="374"/>
      <c r="AH26" s="374"/>
      <c r="AI26" s="374"/>
      <c r="AJ26" s="374"/>
      <c r="AK26" s="374"/>
      <c r="AL26" s="374"/>
      <c r="AM26" s="374"/>
      <c r="AN26" s="374"/>
      <c r="AO26" s="374"/>
      <c r="AP26" s="374"/>
      <c r="AQ26" s="374"/>
      <c r="AR26" s="374"/>
      <c r="AS26" s="374"/>
      <c r="AT26" s="374"/>
    </row>
    <row r="27" ht="15.75" customHeight="1">
      <c r="A27" s="573" t="s">
        <v>7124</v>
      </c>
      <c r="B27" s="358" t="s">
        <v>7115</v>
      </c>
      <c r="C27" s="358" t="s">
        <v>7125</v>
      </c>
      <c r="D27" s="391" t="s">
        <v>7117</v>
      </c>
      <c r="E27" s="574" t="s">
        <v>170</v>
      </c>
      <c r="F27" s="534" t="s">
        <v>54</v>
      </c>
      <c r="G27" s="534" t="s">
        <v>7101</v>
      </c>
      <c r="H27" s="534" t="s">
        <v>7101</v>
      </c>
      <c r="I27" s="183" t="s">
        <v>51</v>
      </c>
      <c r="J27" s="206">
        <v>45392.0</v>
      </c>
      <c r="K27" s="575"/>
      <c r="L27" s="308" t="s">
        <v>1816</v>
      </c>
      <c r="M27" s="561"/>
      <c r="N27" s="561"/>
      <c r="O27" s="562"/>
      <c r="P27" s="538"/>
      <c r="Q27" s="538"/>
      <c r="R27" s="538"/>
      <c r="S27" s="538"/>
      <c r="T27" s="538"/>
      <c r="U27" s="538"/>
      <c r="V27" s="538"/>
      <c r="W27" s="538"/>
      <c r="X27" s="538"/>
      <c r="Y27" s="538"/>
      <c r="Z27" s="538"/>
      <c r="AA27" s="538"/>
      <c r="AB27" s="538"/>
      <c r="AC27" s="538"/>
      <c r="AD27" s="538"/>
      <c r="AE27" s="538"/>
      <c r="AF27" s="538"/>
      <c r="AG27" s="538"/>
      <c r="AH27" s="538"/>
      <c r="AI27" s="538"/>
      <c r="AJ27" s="538"/>
      <c r="AK27" s="538"/>
      <c r="AL27" s="538"/>
      <c r="AM27" s="538"/>
      <c r="AN27" s="538"/>
      <c r="AO27" s="538"/>
      <c r="AP27" s="538"/>
      <c r="AQ27" s="538"/>
      <c r="AR27" s="538"/>
      <c r="AS27" s="538"/>
      <c r="AT27" s="538"/>
    </row>
    <row r="28" ht="15.75" customHeight="1">
      <c r="A28" s="573" t="s">
        <v>7126</v>
      </c>
      <c r="B28" s="358" t="s">
        <v>7115</v>
      </c>
      <c r="C28" s="358" t="s">
        <v>7127</v>
      </c>
      <c r="D28" s="391" t="s">
        <v>7117</v>
      </c>
      <c r="E28" s="574" t="s">
        <v>170</v>
      </c>
      <c r="F28" s="534" t="s">
        <v>54</v>
      </c>
      <c r="G28" s="534" t="s">
        <v>7101</v>
      </c>
      <c r="H28" s="534" t="s">
        <v>7101</v>
      </c>
      <c r="I28" s="183" t="s">
        <v>51</v>
      </c>
      <c r="J28" s="206">
        <v>45392.0</v>
      </c>
      <c r="K28" s="575"/>
      <c r="L28" s="308" t="s">
        <v>1816</v>
      </c>
      <c r="M28" s="372"/>
      <c r="N28" s="372"/>
      <c r="O28" s="373"/>
      <c r="P28" s="374"/>
      <c r="Q28" s="374"/>
      <c r="R28" s="374"/>
      <c r="S28" s="374"/>
      <c r="T28" s="374"/>
      <c r="U28" s="374"/>
      <c r="V28" s="374"/>
      <c r="W28" s="374"/>
      <c r="X28" s="374"/>
      <c r="Y28" s="374"/>
      <c r="Z28" s="374"/>
      <c r="AA28" s="374"/>
      <c r="AB28" s="374"/>
      <c r="AC28" s="374"/>
      <c r="AD28" s="374"/>
      <c r="AE28" s="374"/>
      <c r="AF28" s="374"/>
      <c r="AG28" s="374"/>
      <c r="AH28" s="374"/>
      <c r="AI28" s="374"/>
      <c r="AJ28" s="374"/>
      <c r="AK28" s="374"/>
      <c r="AL28" s="374"/>
      <c r="AM28" s="374"/>
      <c r="AN28" s="374"/>
      <c r="AO28" s="374"/>
      <c r="AP28" s="374"/>
      <c r="AQ28" s="374"/>
      <c r="AR28" s="374"/>
      <c r="AS28" s="374"/>
      <c r="AT28" s="374"/>
    </row>
    <row r="29" ht="15.75" customHeight="1">
      <c r="A29" s="573" t="s">
        <v>7128</v>
      </c>
      <c r="B29" s="358" t="s">
        <v>7115</v>
      </c>
      <c r="C29" s="358" t="s">
        <v>7129</v>
      </c>
      <c r="D29" s="391" t="s">
        <v>7117</v>
      </c>
      <c r="E29" s="574" t="s">
        <v>170</v>
      </c>
      <c r="F29" s="534" t="s">
        <v>54</v>
      </c>
      <c r="G29" s="534" t="s">
        <v>7101</v>
      </c>
      <c r="H29" s="534" t="s">
        <v>7101</v>
      </c>
      <c r="I29" s="183" t="s">
        <v>51</v>
      </c>
      <c r="J29" s="206">
        <v>45392.0</v>
      </c>
      <c r="K29" s="575"/>
      <c r="L29" s="308" t="s">
        <v>1816</v>
      </c>
      <c r="M29" s="372"/>
      <c r="N29" s="372"/>
      <c r="O29" s="373"/>
      <c r="P29" s="374"/>
      <c r="Q29" s="374"/>
      <c r="R29" s="374"/>
      <c r="S29" s="374"/>
      <c r="T29" s="374"/>
      <c r="U29" s="374"/>
      <c r="V29" s="374"/>
      <c r="W29" s="374"/>
      <c r="X29" s="374"/>
      <c r="Y29" s="374"/>
      <c r="Z29" s="374"/>
      <c r="AA29" s="374"/>
      <c r="AB29" s="374"/>
      <c r="AC29" s="374"/>
      <c r="AD29" s="374"/>
      <c r="AE29" s="374"/>
      <c r="AF29" s="374"/>
      <c r="AG29" s="374"/>
      <c r="AH29" s="374"/>
      <c r="AI29" s="374"/>
      <c r="AJ29" s="374"/>
      <c r="AK29" s="374"/>
      <c r="AL29" s="374"/>
      <c r="AM29" s="374"/>
      <c r="AN29" s="374"/>
      <c r="AO29" s="374"/>
      <c r="AP29" s="374"/>
      <c r="AQ29" s="374"/>
      <c r="AR29" s="374"/>
      <c r="AS29" s="374"/>
      <c r="AT29" s="374"/>
    </row>
    <row r="30" ht="15.75" customHeight="1">
      <c r="A30" s="573" t="s">
        <v>7130</v>
      </c>
      <c r="B30" s="358" t="s">
        <v>7115</v>
      </c>
      <c r="C30" s="358" t="s">
        <v>7131</v>
      </c>
      <c r="D30" s="391" t="s">
        <v>7117</v>
      </c>
      <c r="E30" s="574" t="s">
        <v>170</v>
      </c>
      <c r="F30" s="534" t="s">
        <v>54</v>
      </c>
      <c r="G30" s="534" t="s">
        <v>7101</v>
      </c>
      <c r="H30" s="534" t="s">
        <v>7101</v>
      </c>
      <c r="I30" s="183" t="s">
        <v>51</v>
      </c>
      <c r="J30" s="206">
        <v>45392.0</v>
      </c>
      <c r="K30" s="575"/>
      <c r="L30" s="308" t="s">
        <v>1816</v>
      </c>
      <c r="M30" s="372"/>
      <c r="N30" s="372"/>
      <c r="O30" s="373"/>
      <c r="P30" s="374"/>
      <c r="Q30" s="374"/>
      <c r="R30" s="374"/>
      <c r="S30" s="374"/>
      <c r="T30" s="374"/>
      <c r="U30" s="374"/>
      <c r="V30" s="374"/>
      <c r="W30" s="374"/>
      <c r="X30" s="374"/>
      <c r="Y30" s="374"/>
      <c r="Z30" s="374"/>
      <c r="AA30" s="374"/>
      <c r="AB30" s="374"/>
      <c r="AC30" s="374"/>
      <c r="AD30" s="374"/>
      <c r="AE30" s="374"/>
      <c r="AF30" s="374"/>
      <c r="AG30" s="374"/>
      <c r="AH30" s="374"/>
      <c r="AI30" s="374"/>
      <c r="AJ30" s="374"/>
      <c r="AK30" s="374"/>
      <c r="AL30" s="374"/>
      <c r="AM30" s="374"/>
      <c r="AN30" s="374"/>
      <c r="AO30" s="374"/>
      <c r="AP30" s="374"/>
      <c r="AQ30" s="374"/>
      <c r="AR30" s="374"/>
      <c r="AS30" s="374"/>
      <c r="AT30" s="374"/>
    </row>
    <row r="31" ht="15.75" customHeight="1">
      <c r="A31" s="573" t="s">
        <v>7132</v>
      </c>
      <c r="B31" s="358" t="s">
        <v>7115</v>
      </c>
      <c r="C31" s="358" t="s">
        <v>7133</v>
      </c>
      <c r="D31" s="391" t="s">
        <v>7117</v>
      </c>
      <c r="E31" s="574" t="s">
        <v>170</v>
      </c>
      <c r="F31" s="534" t="s">
        <v>54</v>
      </c>
      <c r="G31" s="534" t="s">
        <v>7101</v>
      </c>
      <c r="H31" s="534" t="s">
        <v>7101</v>
      </c>
      <c r="I31" s="183" t="s">
        <v>51</v>
      </c>
      <c r="J31" s="206">
        <v>45392.0</v>
      </c>
      <c r="K31" s="575"/>
      <c r="L31" s="308" t="s">
        <v>1816</v>
      </c>
      <c r="M31" s="372"/>
      <c r="N31" s="372"/>
      <c r="O31" s="373"/>
      <c r="P31" s="374"/>
      <c r="Q31" s="374"/>
      <c r="R31" s="374"/>
      <c r="S31" s="374"/>
      <c r="T31" s="374"/>
      <c r="U31" s="374"/>
      <c r="V31" s="374"/>
      <c r="W31" s="374"/>
      <c r="X31" s="374"/>
      <c r="Y31" s="374"/>
      <c r="Z31" s="374"/>
      <c r="AA31" s="374"/>
      <c r="AB31" s="374"/>
      <c r="AC31" s="374"/>
      <c r="AD31" s="374"/>
      <c r="AE31" s="374"/>
      <c r="AF31" s="374"/>
      <c r="AG31" s="374"/>
      <c r="AH31" s="374"/>
      <c r="AI31" s="374"/>
      <c r="AJ31" s="374"/>
      <c r="AK31" s="374"/>
      <c r="AL31" s="374"/>
      <c r="AM31" s="374"/>
      <c r="AN31" s="374"/>
      <c r="AO31" s="374"/>
      <c r="AP31" s="374"/>
      <c r="AQ31" s="374"/>
      <c r="AR31" s="374"/>
      <c r="AS31" s="374"/>
      <c r="AT31" s="374"/>
    </row>
    <row r="32" ht="15.75" customHeight="1">
      <c r="A32" s="573" t="s">
        <v>7134</v>
      </c>
      <c r="B32" s="358" t="s">
        <v>7115</v>
      </c>
      <c r="C32" s="358" t="s">
        <v>7135</v>
      </c>
      <c r="D32" s="391" t="s">
        <v>7117</v>
      </c>
      <c r="E32" s="574" t="s">
        <v>170</v>
      </c>
      <c r="F32" s="534" t="s">
        <v>54</v>
      </c>
      <c r="G32" s="534" t="s">
        <v>7101</v>
      </c>
      <c r="H32" s="534" t="s">
        <v>7101</v>
      </c>
      <c r="I32" s="183" t="s">
        <v>51</v>
      </c>
      <c r="J32" s="206">
        <v>45392.0</v>
      </c>
      <c r="K32" s="575"/>
      <c r="L32" s="308" t="s">
        <v>1816</v>
      </c>
      <c r="M32" s="372"/>
      <c r="N32" s="372"/>
      <c r="O32" s="373"/>
      <c r="P32" s="374"/>
      <c r="Q32" s="374"/>
      <c r="R32" s="374"/>
      <c r="S32" s="374"/>
      <c r="T32" s="374"/>
      <c r="U32" s="374"/>
      <c r="V32" s="374"/>
      <c r="W32" s="374"/>
      <c r="X32" s="374"/>
      <c r="Y32" s="374"/>
      <c r="Z32" s="374"/>
      <c r="AA32" s="374"/>
      <c r="AB32" s="374"/>
      <c r="AC32" s="374"/>
      <c r="AD32" s="374"/>
      <c r="AE32" s="374"/>
      <c r="AF32" s="374"/>
      <c r="AG32" s="374"/>
      <c r="AH32" s="374"/>
      <c r="AI32" s="374"/>
      <c r="AJ32" s="374"/>
      <c r="AK32" s="374"/>
      <c r="AL32" s="374"/>
      <c r="AM32" s="374"/>
      <c r="AN32" s="374"/>
      <c r="AO32" s="374"/>
      <c r="AP32" s="374"/>
      <c r="AQ32" s="374"/>
      <c r="AR32" s="374"/>
      <c r="AS32" s="374"/>
      <c r="AT32" s="374"/>
    </row>
    <row r="33" ht="15.75" customHeight="1">
      <c r="A33" s="573" t="s">
        <v>7136</v>
      </c>
      <c r="B33" s="358" t="s">
        <v>7115</v>
      </c>
      <c r="C33" s="358" t="s">
        <v>7137</v>
      </c>
      <c r="D33" s="391" t="s">
        <v>7117</v>
      </c>
      <c r="E33" s="574" t="s">
        <v>170</v>
      </c>
      <c r="F33" s="534" t="s">
        <v>54</v>
      </c>
      <c r="G33" s="534" t="s">
        <v>7101</v>
      </c>
      <c r="H33" s="534" t="s">
        <v>7101</v>
      </c>
      <c r="I33" s="183" t="s">
        <v>51</v>
      </c>
      <c r="J33" s="206">
        <v>45392.0</v>
      </c>
      <c r="K33" s="575"/>
      <c r="L33" s="308" t="s">
        <v>1816</v>
      </c>
      <c r="M33" s="372"/>
      <c r="N33" s="372"/>
      <c r="O33" s="373"/>
      <c r="P33" s="374"/>
      <c r="Q33" s="374"/>
      <c r="R33" s="374"/>
      <c r="S33" s="374"/>
      <c r="T33" s="374"/>
      <c r="U33" s="374"/>
      <c r="V33" s="374"/>
      <c r="W33" s="374"/>
      <c r="X33" s="374"/>
      <c r="Y33" s="374"/>
      <c r="Z33" s="374"/>
      <c r="AA33" s="374"/>
      <c r="AB33" s="374"/>
      <c r="AC33" s="374"/>
      <c r="AD33" s="374"/>
      <c r="AE33" s="374"/>
      <c r="AF33" s="374"/>
      <c r="AG33" s="374"/>
      <c r="AH33" s="374"/>
      <c r="AI33" s="374"/>
      <c r="AJ33" s="374"/>
      <c r="AK33" s="374"/>
      <c r="AL33" s="374"/>
      <c r="AM33" s="374"/>
      <c r="AN33" s="374"/>
      <c r="AO33" s="374"/>
      <c r="AP33" s="374"/>
      <c r="AQ33" s="374"/>
      <c r="AR33" s="374"/>
      <c r="AS33" s="374"/>
      <c r="AT33" s="374"/>
    </row>
    <row r="34" ht="15.75" customHeight="1">
      <c r="A34" s="573" t="s">
        <v>7138</v>
      </c>
      <c r="B34" s="358" t="s">
        <v>7115</v>
      </c>
      <c r="C34" s="358" t="s">
        <v>7139</v>
      </c>
      <c r="D34" s="391" t="s">
        <v>7117</v>
      </c>
      <c r="E34" s="574" t="s">
        <v>170</v>
      </c>
      <c r="F34" s="534" t="s">
        <v>54</v>
      </c>
      <c r="G34" s="534" t="s">
        <v>7101</v>
      </c>
      <c r="H34" s="534" t="s">
        <v>7101</v>
      </c>
      <c r="I34" s="183" t="s">
        <v>51</v>
      </c>
      <c r="J34" s="206">
        <v>45392.0</v>
      </c>
      <c r="K34" s="575"/>
      <c r="L34" s="308" t="s">
        <v>1816</v>
      </c>
      <c r="M34" s="372"/>
      <c r="N34" s="372"/>
      <c r="O34" s="373"/>
      <c r="P34" s="374"/>
      <c r="Q34" s="374"/>
      <c r="R34" s="374"/>
      <c r="S34" s="374"/>
      <c r="T34" s="374"/>
      <c r="U34" s="374"/>
      <c r="V34" s="374"/>
      <c r="W34" s="374"/>
      <c r="X34" s="374"/>
      <c r="Y34" s="374"/>
      <c r="Z34" s="374"/>
      <c r="AA34" s="374"/>
      <c r="AB34" s="374"/>
      <c r="AC34" s="374"/>
      <c r="AD34" s="374"/>
      <c r="AE34" s="374"/>
      <c r="AF34" s="374"/>
      <c r="AG34" s="374"/>
      <c r="AH34" s="374"/>
      <c r="AI34" s="374"/>
      <c r="AJ34" s="374"/>
      <c r="AK34" s="374"/>
      <c r="AL34" s="374"/>
      <c r="AM34" s="374"/>
      <c r="AN34" s="374"/>
      <c r="AO34" s="374"/>
      <c r="AP34" s="374"/>
      <c r="AQ34" s="374"/>
      <c r="AR34" s="374"/>
      <c r="AS34" s="374"/>
      <c r="AT34" s="374"/>
    </row>
    <row r="35" ht="15.75" customHeight="1">
      <c r="A35" s="573" t="s">
        <v>7140</v>
      </c>
      <c r="B35" s="358" t="s">
        <v>7115</v>
      </c>
      <c r="C35" s="358" t="s">
        <v>7141</v>
      </c>
      <c r="D35" s="391" t="s">
        <v>7117</v>
      </c>
      <c r="E35" s="574" t="s">
        <v>170</v>
      </c>
      <c r="F35" s="534" t="s">
        <v>54</v>
      </c>
      <c r="G35" s="534" t="s">
        <v>7101</v>
      </c>
      <c r="H35" s="534" t="s">
        <v>7101</v>
      </c>
      <c r="I35" s="183" t="s">
        <v>51</v>
      </c>
      <c r="J35" s="206">
        <v>45392.0</v>
      </c>
      <c r="K35" s="575"/>
      <c r="L35" s="308" t="s">
        <v>1816</v>
      </c>
      <c r="M35" s="561"/>
      <c r="N35" s="561"/>
      <c r="O35" s="562"/>
      <c r="P35" s="538"/>
      <c r="Q35" s="538"/>
      <c r="R35" s="538"/>
      <c r="S35" s="538"/>
      <c r="T35" s="538"/>
      <c r="U35" s="538"/>
      <c r="V35" s="538"/>
      <c r="W35" s="538"/>
      <c r="X35" s="538"/>
      <c r="Y35" s="538"/>
      <c r="Z35" s="538"/>
      <c r="AA35" s="538"/>
      <c r="AB35" s="538"/>
      <c r="AC35" s="538"/>
      <c r="AD35" s="538"/>
      <c r="AE35" s="538"/>
      <c r="AF35" s="538"/>
      <c r="AG35" s="538"/>
      <c r="AH35" s="538"/>
      <c r="AI35" s="538"/>
      <c r="AJ35" s="538"/>
      <c r="AK35" s="538"/>
      <c r="AL35" s="538"/>
      <c r="AM35" s="538"/>
      <c r="AN35" s="538"/>
      <c r="AO35" s="538"/>
      <c r="AP35" s="538"/>
      <c r="AQ35" s="538"/>
      <c r="AR35" s="538"/>
      <c r="AS35" s="538"/>
      <c r="AT35" s="538"/>
    </row>
    <row r="36" ht="15.75" customHeight="1">
      <c r="A36" s="573" t="s">
        <v>7142</v>
      </c>
      <c r="B36" s="358" t="s">
        <v>7143</v>
      </c>
      <c r="C36" s="358" t="s">
        <v>7144</v>
      </c>
      <c r="D36" s="391" t="s">
        <v>7145</v>
      </c>
      <c r="E36" s="574" t="s">
        <v>170</v>
      </c>
      <c r="F36" s="534" t="s">
        <v>54</v>
      </c>
      <c r="G36" s="534" t="s">
        <v>7101</v>
      </c>
      <c r="H36" s="534" t="s">
        <v>7101</v>
      </c>
      <c r="I36" s="183" t="s">
        <v>51</v>
      </c>
      <c r="J36" s="206">
        <v>45392.0</v>
      </c>
      <c r="K36" s="575"/>
      <c r="L36" s="308" t="s">
        <v>1816</v>
      </c>
      <c r="M36" s="372"/>
      <c r="N36" s="372"/>
      <c r="O36" s="373"/>
      <c r="P36" s="374"/>
      <c r="Q36" s="374"/>
      <c r="R36" s="374"/>
      <c r="S36" s="374"/>
      <c r="T36" s="374"/>
      <c r="U36" s="374"/>
      <c r="V36" s="374"/>
      <c r="W36" s="374"/>
      <c r="X36" s="374"/>
      <c r="Y36" s="374"/>
      <c r="Z36" s="374"/>
      <c r="AA36" s="374"/>
      <c r="AB36" s="374"/>
      <c r="AC36" s="374"/>
      <c r="AD36" s="374"/>
      <c r="AE36" s="374"/>
      <c r="AF36" s="374"/>
      <c r="AG36" s="374"/>
      <c r="AH36" s="374"/>
      <c r="AI36" s="374"/>
      <c r="AJ36" s="374"/>
      <c r="AK36" s="374"/>
      <c r="AL36" s="374"/>
      <c r="AM36" s="374"/>
      <c r="AN36" s="374"/>
      <c r="AO36" s="374"/>
      <c r="AP36" s="374"/>
      <c r="AQ36" s="374"/>
      <c r="AR36" s="374"/>
      <c r="AS36" s="374"/>
      <c r="AT36" s="374"/>
    </row>
    <row r="37" ht="15.75" customHeight="1">
      <c r="A37" s="573" t="s">
        <v>7146</v>
      </c>
      <c r="B37" s="358" t="s">
        <v>7143</v>
      </c>
      <c r="C37" s="358" t="s">
        <v>7147</v>
      </c>
      <c r="D37" s="391" t="s">
        <v>7145</v>
      </c>
      <c r="E37" s="574" t="s">
        <v>170</v>
      </c>
      <c r="F37" s="534" t="s">
        <v>54</v>
      </c>
      <c r="G37" s="534" t="s">
        <v>7101</v>
      </c>
      <c r="H37" s="534" t="s">
        <v>7101</v>
      </c>
      <c r="I37" s="183" t="s">
        <v>51</v>
      </c>
      <c r="J37" s="206">
        <v>45392.0</v>
      </c>
      <c r="K37" s="575"/>
      <c r="L37" s="308" t="s">
        <v>1816</v>
      </c>
      <c r="M37" s="372"/>
      <c r="N37" s="372"/>
      <c r="O37" s="373"/>
      <c r="P37" s="374"/>
      <c r="Q37" s="374"/>
      <c r="R37" s="374"/>
      <c r="S37" s="374"/>
      <c r="T37" s="374"/>
      <c r="U37" s="374"/>
      <c r="V37" s="374"/>
      <c r="W37" s="374"/>
      <c r="X37" s="374"/>
      <c r="Y37" s="374"/>
      <c r="Z37" s="374"/>
      <c r="AA37" s="374"/>
      <c r="AB37" s="374"/>
      <c r="AC37" s="374"/>
      <c r="AD37" s="374"/>
      <c r="AE37" s="374"/>
      <c r="AF37" s="374"/>
      <c r="AG37" s="374"/>
      <c r="AH37" s="374"/>
      <c r="AI37" s="374"/>
      <c r="AJ37" s="374"/>
      <c r="AK37" s="374"/>
      <c r="AL37" s="374"/>
      <c r="AM37" s="374"/>
      <c r="AN37" s="374"/>
      <c r="AO37" s="374"/>
      <c r="AP37" s="374"/>
      <c r="AQ37" s="374"/>
      <c r="AR37" s="374"/>
      <c r="AS37" s="374"/>
      <c r="AT37" s="374"/>
    </row>
    <row r="38" ht="15.75" customHeight="1">
      <c r="A38" s="573" t="s">
        <v>7148</v>
      </c>
      <c r="B38" s="358" t="s">
        <v>7143</v>
      </c>
      <c r="C38" s="358" t="s">
        <v>7149</v>
      </c>
      <c r="D38" s="391" t="s">
        <v>7145</v>
      </c>
      <c r="E38" s="574" t="s">
        <v>170</v>
      </c>
      <c r="F38" s="534" t="s">
        <v>54</v>
      </c>
      <c r="G38" s="534" t="s">
        <v>7101</v>
      </c>
      <c r="H38" s="534" t="s">
        <v>7101</v>
      </c>
      <c r="I38" s="183" t="s">
        <v>51</v>
      </c>
      <c r="J38" s="206">
        <v>45392.0</v>
      </c>
      <c r="K38" s="575"/>
      <c r="L38" s="308" t="s">
        <v>1816</v>
      </c>
      <c r="M38" s="372"/>
      <c r="N38" s="372"/>
      <c r="O38" s="373"/>
      <c r="P38" s="374"/>
      <c r="Q38" s="374"/>
      <c r="R38" s="374"/>
      <c r="S38" s="374"/>
      <c r="T38" s="374"/>
      <c r="U38" s="374"/>
      <c r="V38" s="374"/>
      <c r="W38" s="374"/>
      <c r="X38" s="374"/>
      <c r="Y38" s="374"/>
      <c r="Z38" s="374"/>
      <c r="AA38" s="374"/>
      <c r="AB38" s="374"/>
      <c r="AC38" s="374"/>
      <c r="AD38" s="374"/>
      <c r="AE38" s="374"/>
      <c r="AF38" s="374"/>
      <c r="AG38" s="374"/>
      <c r="AH38" s="374"/>
      <c r="AI38" s="374"/>
      <c r="AJ38" s="374"/>
      <c r="AK38" s="374"/>
      <c r="AL38" s="374"/>
      <c r="AM38" s="374"/>
      <c r="AN38" s="374"/>
      <c r="AO38" s="374"/>
      <c r="AP38" s="374"/>
      <c r="AQ38" s="374"/>
      <c r="AR38" s="374"/>
      <c r="AS38" s="374"/>
      <c r="AT38" s="374"/>
    </row>
    <row r="39" ht="15.75" customHeight="1">
      <c r="A39" s="573" t="s">
        <v>7150</v>
      </c>
      <c r="B39" s="358" t="s">
        <v>7151</v>
      </c>
      <c r="C39" s="358" t="s">
        <v>7152</v>
      </c>
      <c r="D39" s="391" t="s">
        <v>7153</v>
      </c>
      <c r="E39" s="574" t="s">
        <v>170</v>
      </c>
      <c r="F39" s="534" t="s">
        <v>54</v>
      </c>
      <c r="G39" s="534" t="s">
        <v>7101</v>
      </c>
      <c r="H39" s="534" t="s">
        <v>7101</v>
      </c>
      <c r="I39" s="183" t="s">
        <v>51</v>
      </c>
      <c r="J39" s="206">
        <v>45392.0</v>
      </c>
      <c r="K39" s="575"/>
      <c r="L39" s="308" t="s">
        <v>1816</v>
      </c>
      <c r="M39" s="372"/>
      <c r="N39" s="372"/>
      <c r="O39" s="373"/>
      <c r="P39" s="374"/>
      <c r="Q39" s="374"/>
      <c r="R39" s="374"/>
      <c r="S39" s="374"/>
      <c r="T39" s="374"/>
      <c r="U39" s="374"/>
      <c r="V39" s="374"/>
      <c r="W39" s="374"/>
      <c r="X39" s="374"/>
      <c r="Y39" s="374"/>
      <c r="Z39" s="374"/>
      <c r="AA39" s="374"/>
      <c r="AB39" s="374"/>
      <c r="AC39" s="374"/>
      <c r="AD39" s="374"/>
      <c r="AE39" s="374"/>
      <c r="AF39" s="374"/>
      <c r="AG39" s="374"/>
      <c r="AH39" s="374"/>
      <c r="AI39" s="374"/>
      <c r="AJ39" s="374"/>
      <c r="AK39" s="374"/>
      <c r="AL39" s="374"/>
      <c r="AM39" s="374"/>
      <c r="AN39" s="374"/>
      <c r="AO39" s="374"/>
      <c r="AP39" s="374"/>
      <c r="AQ39" s="374"/>
      <c r="AR39" s="374"/>
      <c r="AS39" s="374"/>
      <c r="AT39" s="374"/>
    </row>
    <row r="40" ht="15.75" customHeight="1">
      <c r="A40" s="573" t="s">
        <v>7154</v>
      </c>
      <c r="B40" s="358" t="s">
        <v>7155</v>
      </c>
      <c r="C40" s="358" t="s">
        <v>7152</v>
      </c>
      <c r="D40" s="391" t="s">
        <v>7153</v>
      </c>
      <c r="E40" s="574" t="s">
        <v>170</v>
      </c>
      <c r="F40" s="534" t="s">
        <v>54</v>
      </c>
      <c r="G40" s="534" t="s">
        <v>7101</v>
      </c>
      <c r="H40" s="534" t="s">
        <v>7101</v>
      </c>
      <c r="I40" s="183" t="s">
        <v>51</v>
      </c>
      <c r="J40" s="206">
        <v>45392.0</v>
      </c>
      <c r="K40" s="575"/>
      <c r="L40" s="308" t="s">
        <v>1816</v>
      </c>
      <c r="M40" s="372"/>
      <c r="N40" s="372"/>
      <c r="O40" s="373"/>
      <c r="P40" s="374"/>
      <c r="Q40" s="374"/>
      <c r="R40" s="374"/>
      <c r="S40" s="374"/>
      <c r="T40" s="374"/>
      <c r="U40" s="374"/>
      <c r="V40" s="374"/>
      <c r="W40" s="374"/>
      <c r="X40" s="374"/>
      <c r="Y40" s="374"/>
      <c r="Z40" s="374"/>
      <c r="AA40" s="374"/>
      <c r="AB40" s="374"/>
      <c r="AC40" s="374"/>
      <c r="AD40" s="374"/>
      <c r="AE40" s="374"/>
      <c r="AF40" s="374"/>
      <c r="AG40" s="374"/>
      <c r="AH40" s="374"/>
      <c r="AI40" s="374"/>
      <c r="AJ40" s="374"/>
      <c r="AK40" s="374"/>
      <c r="AL40" s="374"/>
      <c r="AM40" s="374"/>
      <c r="AN40" s="374"/>
      <c r="AO40" s="374"/>
      <c r="AP40" s="374"/>
      <c r="AQ40" s="374"/>
      <c r="AR40" s="374"/>
      <c r="AS40" s="374"/>
      <c r="AT40" s="374"/>
    </row>
    <row r="41" ht="15.75" customHeight="1">
      <c r="A41" s="573" t="s">
        <v>7156</v>
      </c>
      <c r="B41" s="358" t="s">
        <v>7157</v>
      </c>
      <c r="C41" s="358" t="s">
        <v>7158</v>
      </c>
      <c r="D41" s="391" t="s">
        <v>7153</v>
      </c>
      <c r="E41" s="574" t="s">
        <v>170</v>
      </c>
      <c r="F41" s="534" t="s">
        <v>54</v>
      </c>
      <c r="G41" s="534" t="s">
        <v>7101</v>
      </c>
      <c r="H41" s="534" t="s">
        <v>7101</v>
      </c>
      <c r="I41" s="183" t="s">
        <v>51</v>
      </c>
      <c r="J41" s="206">
        <v>45392.0</v>
      </c>
      <c r="K41" s="575"/>
      <c r="L41" s="308" t="s">
        <v>1816</v>
      </c>
      <c r="M41" s="372"/>
      <c r="N41" s="372"/>
      <c r="O41" s="373"/>
      <c r="P41" s="374"/>
      <c r="Q41" s="374"/>
      <c r="R41" s="374"/>
      <c r="S41" s="374"/>
      <c r="T41" s="374"/>
      <c r="U41" s="374"/>
      <c r="V41" s="374"/>
      <c r="W41" s="374"/>
      <c r="X41" s="374"/>
      <c r="Y41" s="374"/>
      <c r="Z41" s="374"/>
      <c r="AA41" s="374"/>
      <c r="AB41" s="374"/>
      <c r="AC41" s="374"/>
      <c r="AD41" s="374"/>
      <c r="AE41" s="374"/>
      <c r="AF41" s="374"/>
      <c r="AG41" s="374"/>
      <c r="AH41" s="374"/>
      <c r="AI41" s="374"/>
      <c r="AJ41" s="374"/>
      <c r="AK41" s="374"/>
      <c r="AL41" s="374"/>
      <c r="AM41" s="374"/>
      <c r="AN41" s="374"/>
      <c r="AO41" s="374"/>
      <c r="AP41" s="374"/>
      <c r="AQ41" s="374"/>
      <c r="AR41" s="374"/>
      <c r="AS41" s="374"/>
      <c r="AT41" s="374"/>
    </row>
    <row r="42" ht="15.75" customHeight="1">
      <c r="A42" s="573" t="s">
        <v>7159</v>
      </c>
      <c r="B42" s="358" t="s">
        <v>7160</v>
      </c>
      <c r="C42" s="358" t="s">
        <v>7161</v>
      </c>
      <c r="D42" s="391" t="s">
        <v>7153</v>
      </c>
      <c r="E42" s="574" t="s">
        <v>170</v>
      </c>
      <c r="F42" s="534" t="s">
        <v>54</v>
      </c>
      <c r="G42" s="534" t="s">
        <v>7101</v>
      </c>
      <c r="H42" s="534" t="s">
        <v>7101</v>
      </c>
      <c r="I42" s="183" t="s">
        <v>51</v>
      </c>
      <c r="J42" s="206">
        <v>45392.0</v>
      </c>
      <c r="K42" s="575"/>
      <c r="L42" s="308" t="s">
        <v>1816</v>
      </c>
      <c r="M42" s="372"/>
      <c r="N42" s="372"/>
      <c r="O42" s="373"/>
      <c r="P42" s="374"/>
      <c r="Q42" s="374"/>
      <c r="R42" s="374"/>
      <c r="S42" s="374"/>
      <c r="T42" s="374"/>
      <c r="U42" s="374"/>
      <c r="V42" s="374"/>
      <c r="W42" s="374"/>
      <c r="X42" s="374"/>
      <c r="Y42" s="374"/>
      <c r="Z42" s="374"/>
      <c r="AA42" s="374"/>
      <c r="AB42" s="374"/>
      <c r="AC42" s="374"/>
      <c r="AD42" s="374"/>
      <c r="AE42" s="374"/>
      <c r="AF42" s="374"/>
      <c r="AG42" s="374"/>
      <c r="AH42" s="374"/>
      <c r="AI42" s="374"/>
      <c r="AJ42" s="374"/>
      <c r="AK42" s="374"/>
      <c r="AL42" s="374"/>
      <c r="AM42" s="374"/>
      <c r="AN42" s="374"/>
      <c r="AO42" s="374"/>
      <c r="AP42" s="374"/>
      <c r="AQ42" s="374"/>
      <c r="AR42" s="374"/>
      <c r="AS42" s="374"/>
      <c r="AT42" s="374"/>
    </row>
    <row r="43" ht="15.75" customHeight="1">
      <c r="A43" s="573" t="s">
        <v>7162</v>
      </c>
      <c r="B43" s="358" t="s">
        <v>7163</v>
      </c>
      <c r="C43" s="358" t="s">
        <v>7164</v>
      </c>
      <c r="D43" s="391" t="s">
        <v>7153</v>
      </c>
      <c r="E43" s="574" t="s">
        <v>170</v>
      </c>
      <c r="F43" s="534" t="s">
        <v>54</v>
      </c>
      <c r="G43" s="534" t="s">
        <v>7101</v>
      </c>
      <c r="H43" s="534" t="s">
        <v>7101</v>
      </c>
      <c r="I43" s="183" t="s">
        <v>51</v>
      </c>
      <c r="J43" s="206">
        <v>45392.0</v>
      </c>
      <c r="K43" s="575"/>
      <c r="L43" s="308" t="s">
        <v>1816</v>
      </c>
      <c r="M43" s="372"/>
      <c r="N43" s="372"/>
      <c r="O43" s="373"/>
      <c r="P43" s="374"/>
      <c r="Q43" s="374"/>
      <c r="R43" s="374"/>
      <c r="S43" s="374"/>
      <c r="T43" s="374"/>
      <c r="U43" s="374"/>
      <c r="V43" s="374"/>
      <c r="W43" s="374"/>
      <c r="X43" s="374"/>
      <c r="Y43" s="374"/>
      <c r="Z43" s="374"/>
      <c r="AA43" s="374"/>
      <c r="AB43" s="374"/>
      <c r="AC43" s="374"/>
      <c r="AD43" s="374"/>
      <c r="AE43" s="374"/>
      <c r="AF43" s="374"/>
      <c r="AG43" s="374"/>
      <c r="AH43" s="374"/>
      <c r="AI43" s="374"/>
      <c r="AJ43" s="374"/>
      <c r="AK43" s="374"/>
      <c r="AL43" s="374"/>
      <c r="AM43" s="374"/>
      <c r="AN43" s="374"/>
      <c r="AO43" s="374"/>
      <c r="AP43" s="374"/>
      <c r="AQ43" s="374"/>
      <c r="AR43" s="374"/>
      <c r="AS43" s="374"/>
      <c r="AT43" s="374"/>
    </row>
    <row r="44" ht="15.75" customHeight="1">
      <c r="A44" s="573" t="s">
        <v>7165</v>
      </c>
      <c r="B44" s="577" t="s">
        <v>7166</v>
      </c>
      <c r="C44" s="577" t="s">
        <v>7167</v>
      </c>
      <c r="D44" s="578" t="s">
        <v>7153</v>
      </c>
      <c r="E44" s="579" t="s">
        <v>170</v>
      </c>
      <c r="F44" s="580" t="s">
        <v>54</v>
      </c>
      <c r="G44" s="580" t="s">
        <v>7168</v>
      </c>
      <c r="H44" s="580" t="s">
        <v>7168</v>
      </c>
      <c r="I44" s="183" t="s">
        <v>51</v>
      </c>
      <c r="J44" s="206">
        <v>45392.0</v>
      </c>
      <c r="K44" s="575"/>
      <c r="L44" s="308" t="s">
        <v>1816</v>
      </c>
      <c r="M44" s="561"/>
      <c r="N44" s="561"/>
      <c r="O44" s="562"/>
      <c r="P44" s="538"/>
      <c r="Q44" s="538"/>
      <c r="R44" s="538"/>
      <c r="S44" s="538"/>
      <c r="T44" s="538"/>
      <c r="U44" s="538"/>
      <c r="V44" s="538"/>
      <c r="W44" s="538"/>
      <c r="X44" s="538"/>
      <c r="Y44" s="538"/>
      <c r="Z44" s="538"/>
      <c r="AA44" s="538"/>
      <c r="AB44" s="538"/>
      <c r="AC44" s="538"/>
      <c r="AD44" s="538"/>
      <c r="AE44" s="538"/>
      <c r="AF44" s="538"/>
      <c r="AG44" s="538"/>
      <c r="AH44" s="538"/>
      <c r="AI44" s="538"/>
      <c r="AJ44" s="538"/>
      <c r="AK44" s="538"/>
      <c r="AL44" s="538"/>
      <c r="AM44" s="538"/>
      <c r="AN44" s="538"/>
      <c r="AO44" s="538"/>
      <c r="AP44" s="538"/>
      <c r="AQ44" s="538"/>
      <c r="AR44" s="538"/>
      <c r="AS44" s="538"/>
      <c r="AT44" s="538"/>
    </row>
    <row r="45" ht="15.75" customHeight="1">
      <c r="A45" s="573" t="s">
        <v>7169</v>
      </c>
      <c r="B45" s="577" t="s">
        <v>7170</v>
      </c>
      <c r="C45" s="577" t="s">
        <v>7171</v>
      </c>
      <c r="D45" s="578" t="s">
        <v>7153</v>
      </c>
      <c r="E45" s="579" t="s">
        <v>170</v>
      </c>
      <c r="F45" s="580" t="s">
        <v>54</v>
      </c>
      <c r="G45" s="580" t="s">
        <v>7172</v>
      </c>
      <c r="H45" s="580" t="s">
        <v>7172</v>
      </c>
      <c r="I45" s="183" t="s">
        <v>51</v>
      </c>
      <c r="J45" s="206">
        <v>45392.0</v>
      </c>
      <c r="K45" s="575"/>
      <c r="L45" s="308" t="s">
        <v>1816</v>
      </c>
      <c r="M45" s="561"/>
      <c r="N45" s="561"/>
      <c r="O45" s="562"/>
      <c r="P45" s="538"/>
      <c r="Q45" s="538"/>
      <c r="R45" s="538"/>
      <c r="S45" s="538"/>
      <c r="T45" s="538"/>
      <c r="U45" s="538"/>
      <c r="V45" s="538"/>
      <c r="W45" s="538"/>
      <c r="X45" s="538"/>
      <c r="Y45" s="538"/>
      <c r="Z45" s="538"/>
      <c r="AA45" s="538"/>
      <c r="AB45" s="538"/>
      <c r="AC45" s="538"/>
      <c r="AD45" s="538"/>
      <c r="AE45" s="538"/>
      <c r="AF45" s="538"/>
      <c r="AG45" s="538"/>
      <c r="AH45" s="538"/>
      <c r="AI45" s="538"/>
      <c r="AJ45" s="538"/>
      <c r="AK45" s="538"/>
      <c r="AL45" s="538"/>
      <c r="AM45" s="538"/>
      <c r="AN45" s="538"/>
      <c r="AO45" s="538"/>
      <c r="AP45" s="538"/>
      <c r="AQ45" s="538"/>
      <c r="AR45" s="538"/>
      <c r="AS45" s="538"/>
      <c r="AT45" s="538"/>
    </row>
    <row r="46" ht="15.75" customHeight="1">
      <c r="A46" s="573" t="s">
        <v>7173</v>
      </c>
      <c r="B46" s="577" t="s">
        <v>7174</v>
      </c>
      <c r="C46" s="577" t="s">
        <v>7175</v>
      </c>
      <c r="D46" s="578" t="s">
        <v>7153</v>
      </c>
      <c r="E46" s="579" t="s">
        <v>170</v>
      </c>
      <c r="F46" s="580" t="s">
        <v>54</v>
      </c>
      <c r="G46" s="580" t="s">
        <v>7176</v>
      </c>
      <c r="H46" s="580" t="s">
        <v>7176</v>
      </c>
      <c r="I46" s="183" t="s">
        <v>51</v>
      </c>
      <c r="J46" s="206">
        <v>45392.0</v>
      </c>
      <c r="K46" s="575"/>
      <c r="L46" s="308" t="s">
        <v>1816</v>
      </c>
      <c r="M46" s="372"/>
      <c r="N46" s="372"/>
      <c r="O46" s="373"/>
      <c r="P46" s="374"/>
      <c r="Q46" s="374"/>
      <c r="R46" s="374"/>
      <c r="S46" s="374"/>
      <c r="T46" s="374"/>
      <c r="U46" s="374"/>
      <c r="V46" s="374"/>
      <c r="W46" s="374"/>
      <c r="X46" s="374"/>
      <c r="Y46" s="374"/>
      <c r="Z46" s="374"/>
      <c r="AA46" s="374"/>
      <c r="AB46" s="374"/>
      <c r="AC46" s="374"/>
      <c r="AD46" s="374"/>
      <c r="AE46" s="374"/>
      <c r="AF46" s="374"/>
      <c r="AG46" s="374"/>
      <c r="AH46" s="374"/>
      <c r="AI46" s="374"/>
      <c r="AJ46" s="374"/>
      <c r="AK46" s="374"/>
      <c r="AL46" s="374"/>
      <c r="AM46" s="374"/>
      <c r="AN46" s="374"/>
      <c r="AO46" s="374"/>
      <c r="AP46" s="374"/>
      <c r="AQ46" s="374"/>
      <c r="AR46" s="374"/>
      <c r="AS46" s="374"/>
      <c r="AT46" s="374"/>
    </row>
    <row r="47" ht="15.75" customHeight="1">
      <c r="A47" s="573" t="s">
        <v>7177</v>
      </c>
      <c r="B47" s="577" t="s">
        <v>7178</v>
      </c>
      <c r="C47" s="577" t="s">
        <v>7179</v>
      </c>
      <c r="D47" s="578" t="s">
        <v>7180</v>
      </c>
      <c r="E47" s="579" t="s">
        <v>170</v>
      </c>
      <c r="F47" s="580" t="s">
        <v>54</v>
      </c>
      <c r="G47" s="577" t="s">
        <v>7179</v>
      </c>
      <c r="H47" s="577" t="s">
        <v>7179</v>
      </c>
      <c r="I47" s="183" t="s">
        <v>51</v>
      </c>
      <c r="J47" s="206">
        <v>45392.0</v>
      </c>
      <c r="K47" s="575"/>
      <c r="L47" s="308" t="s">
        <v>1816</v>
      </c>
      <c r="M47" s="372"/>
      <c r="N47" s="372"/>
      <c r="O47" s="373"/>
      <c r="P47" s="374"/>
      <c r="Q47" s="374"/>
      <c r="R47" s="374"/>
      <c r="S47" s="374"/>
      <c r="T47" s="374"/>
      <c r="U47" s="374"/>
      <c r="V47" s="374"/>
      <c r="W47" s="374"/>
      <c r="X47" s="374"/>
      <c r="Y47" s="374"/>
      <c r="Z47" s="374"/>
      <c r="AA47" s="374"/>
      <c r="AB47" s="374"/>
      <c r="AC47" s="374"/>
      <c r="AD47" s="374"/>
      <c r="AE47" s="374"/>
      <c r="AF47" s="374"/>
      <c r="AG47" s="374"/>
      <c r="AH47" s="374"/>
      <c r="AI47" s="374"/>
      <c r="AJ47" s="374"/>
      <c r="AK47" s="374"/>
      <c r="AL47" s="374"/>
      <c r="AM47" s="374"/>
      <c r="AN47" s="374"/>
      <c r="AO47" s="374"/>
      <c r="AP47" s="374"/>
      <c r="AQ47" s="374"/>
      <c r="AR47" s="374"/>
      <c r="AS47" s="374"/>
      <c r="AT47" s="374"/>
    </row>
    <row r="48" ht="15.75" customHeight="1">
      <c r="A48" s="581"/>
      <c r="B48" s="577"/>
      <c r="C48" s="577"/>
      <c r="D48" s="578"/>
      <c r="E48" s="579"/>
      <c r="F48" s="580"/>
      <c r="G48" s="577"/>
      <c r="H48" s="577"/>
      <c r="I48" s="183"/>
      <c r="J48" s="206"/>
      <c r="K48" s="575"/>
      <c r="L48" s="308"/>
      <c r="M48" s="372"/>
      <c r="N48" s="372"/>
      <c r="O48" s="373"/>
      <c r="P48" s="374"/>
      <c r="Q48" s="374"/>
      <c r="R48" s="374"/>
      <c r="S48" s="374"/>
      <c r="T48" s="374"/>
      <c r="U48" s="374"/>
      <c r="V48" s="374"/>
      <c r="W48" s="374"/>
      <c r="X48" s="374"/>
      <c r="Y48" s="374"/>
      <c r="Z48" s="374"/>
      <c r="AA48" s="374"/>
      <c r="AB48" s="374"/>
      <c r="AC48" s="374"/>
      <c r="AD48" s="374"/>
      <c r="AE48" s="374"/>
      <c r="AF48" s="374"/>
      <c r="AG48" s="374"/>
      <c r="AH48" s="374"/>
      <c r="AI48" s="374"/>
      <c r="AJ48" s="374"/>
      <c r="AK48" s="374"/>
      <c r="AL48" s="374"/>
      <c r="AM48" s="374"/>
      <c r="AN48" s="374"/>
      <c r="AO48" s="374"/>
      <c r="AP48" s="374"/>
      <c r="AQ48" s="374"/>
      <c r="AR48" s="374"/>
      <c r="AS48" s="374"/>
      <c r="AT48" s="374"/>
    </row>
    <row r="49" ht="15.75" customHeight="1">
      <c r="A49" s="581"/>
      <c r="B49" s="577"/>
      <c r="C49" s="577"/>
      <c r="D49" s="578"/>
      <c r="E49" s="579"/>
      <c r="F49" s="580"/>
      <c r="G49" s="577"/>
      <c r="H49" s="577"/>
      <c r="I49" s="183"/>
      <c r="J49" s="206"/>
      <c r="K49" s="575"/>
      <c r="L49" s="308"/>
      <c r="M49" s="372"/>
      <c r="N49" s="372"/>
      <c r="O49" s="373"/>
      <c r="P49" s="374"/>
      <c r="Q49" s="374"/>
      <c r="R49" s="374"/>
      <c r="S49" s="374"/>
      <c r="T49" s="374"/>
      <c r="U49" s="374"/>
      <c r="V49" s="374"/>
      <c r="W49" s="374"/>
      <c r="X49" s="374"/>
      <c r="Y49" s="374"/>
      <c r="Z49" s="374"/>
      <c r="AA49" s="374"/>
      <c r="AB49" s="374"/>
      <c r="AC49" s="374"/>
      <c r="AD49" s="374"/>
      <c r="AE49" s="374"/>
      <c r="AF49" s="374"/>
      <c r="AG49" s="374"/>
      <c r="AH49" s="374"/>
      <c r="AI49" s="374"/>
      <c r="AJ49" s="374"/>
      <c r="AK49" s="374"/>
      <c r="AL49" s="374"/>
      <c r="AM49" s="374"/>
      <c r="AN49" s="374"/>
      <c r="AO49" s="374"/>
      <c r="AP49" s="374"/>
      <c r="AQ49" s="374"/>
      <c r="AR49" s="374"/>
      <c r="AS49" s="374"/>
      <c r="AT49" s="374"/>
    </row>
    <row r="50" ht="15.75" customHeight="1">
      <c r="A50" s="581"/>
      <c r="B50" s="577"/>
      <c r="C50" s="577"/>
      <c r="D50" s="578"/>
      <c r="E50" s="579"/>
      <c r="F50" s="580"/>
      <c r="G50" s="577"/>
      <c r="H50" s="577"/>
      <c r="I50" s="183"/>
      <c r="J50" s="206"/>
      <c r="K50" s="575"/>
      <c r="L50" s="308"/>
      <c r="M50" s="372"/>
      <c r="N50" s="372"/>
      <c r="O50" s="373"/>
      <c r="P50" s="374"/>
      <c r="Q50" s="374"/>
      <c r="R50" s="374"/>
      <c r="S50" s="374"/>
      <c r="T50" s="374"/>
      <c r="U50" s="374"/>
      <c r="V50" s="374"/>
      <c r="W50" s="374"/>
      <c r="X50" s="374"/>
      <c r="Y50" s="374"/>
      <c r="Z50" s="374"/>
      <c r="AA50" s="374"/>
      <c r="AB50" s="374"/>
      <c r="AC50" s="374"/>
      <c r="AD50" s="374"/>
      <c r="AE50" s="374"/>
      <c r="AF50" s="374"/>
      <c r="AG50" s="374"/>
      <c r="AH50" s="374"/>
      <c r="AI50" s="374"/>
      <c r="AJ50" s="374"/>
      <c r="AK50" s="374"/>
      <c r="AL50" s="374"/>
      <c r="AM50" s="374"/>
      <c r="AN50" s="374"/>
      <c r="AO50" s="374"/>
      <c r="AP50" s="374"/>
      <c r="AQ50" s="374"/>
      <c r="AR50" s="374"/>
      <c r="AS50" s="374"/>
      <c r="AT50" s="374"/>
    </row>
    <row r="51" ht="15.75" customHeight="1">
      <c r="A51" s="581"/>
      <c r="B51" s="577"/>
      <c r="C51" s="577"/>
      <c r="D51" s="578"/>
      <c r="E51" s="579"/>
      <c r="F51" s="580"/>
      <c r="G51" s="577"/>
      <c r="H51" s="577"/>
      <c r="I51" s="183"/>
      <c r="J51" s="206"/>
      <c r="K51" s="575"/>
      <c r="L51" s="308"/>
      <c r="M51" s="372"/>
      <c r="N51" s="372"/>
      <c r="O51" s="373"/>
      <c r="P51" s="374"/>
      <c r="Q51" s="374"/>
      <c r="R51" s="374"/>
      <c r="S51" s="374"/>
      <c r="T51" s="374"/>
      <c r="U51" s="374"/>
      <c r="V51" s="374"/>
      <c r="W51" s="374"/>
      <c r="X51" s="374"/>
      <c r="Y51" s="374"/>
      <c r="Z51" s="374"/>
      <c r="AA51" s="374"/>
      <c r="AB51" s="374"/>
      <c r="AC51" s="374"/>
      <c r="AD51" s="374"/>
      <c r="AE51" s="374"/>
      <c r="AF51" s="374"/>
      <c r="AG51" s="374"/>
      <c r="AH51" s="374"/>
      <c r="AI51" s="374"/>
      <c r="AJ51" s="374"/>
      <c r="AK51" s="374"/>
      <c r="AL51" s="374"/>
      <c r="AM51" s="374"/>
      <c r="AN51" s="374"/>
      <c r="AO51" s="374"/>
      <c r="AP51" s="374"/>
      <c r="AQ51" s="374"/>
      <c r="AR51" s="374"/>
      <c r="AS51" s="374"/>
      <c r="AT51" s="374"/>
    </row>
    <row r="52" ht="15.75" customHeight="1">
      <c r="A52" s="581"/>
      <c r="B52" s="577"/>
      <c r="C52" s="577"/>
      <c r="D52" s="578"/>
      <c r="E52" s="579"/>
      <c r="F52" s="580"/>
      <c r="G52" s="577"/>
      <c r="H52" s="577"/>
      <c r="I52" s="183"/>
      <c r="J52" s="206"/>
      <c r="K52" s="575"/>
      <c r="L52" s="308"/>
      <c r="M52" s="372"/>
      <c r="N52" s="372"/>
      <c r="O52" s="372"/>
      <c r="P52" s="376"/>
      <c r="Q52" s="376"/>
      <c r="R52" s="376"/>
      <c r="S52" s="376"/>
      <c r="T52" s="376"/>
      <c r="U52" s="376"/>
      <c r="V52" s="376"/>
      <c r="W52" s="376"/>
      <c r="X52" s="376"/>
      <c r="Y52" s="376"/>
      <c r="Z52" s="376"/>
      <c r="AA52" s="376"/>
      <c r="AB52" s="376"/>
      <c r="AC52" s="376"/>
      <c r="AD52" s="376"/>
      <c r="AE52" s="376"/>
      <c r="AF52" s="376"/>
      <c r="AG52" s="376"/>
      <c r="AH52" s="376"/>
      <c r="AI52" s="376"/>
      <c r="AJ52" s="376"/>
      <c r="AK52" s="376"/>
      <c r="AL52" s="376"/>
      <c r="AM52" s="376"/>
      <c r="AN52" s="376"/>
      <c r="AO52" s="376"/>
      <c r="AP52" s="376"/>
      <c r="AQ52" s="376"/>
      <c r="AR52" s="376"/>
      <c r="AS52" s="376"/>
      <c r="AT52" s="376"/>
    </row>
    <row r="53" ht="15.75" customHeight="1">
      <c r="A53" s="581"/>
      <c r="B53" s="577"/>
      <c r="C53" s="577"/>
      <c r="D53" s="578"/>
      <c r="E53" s="579"/>
      <c r="F53" s="580"/>
      <c r="G53" s="577"/>
      <c r="H53" s="577"/>
      <c r="I53" s="183"/>
      <c r="J53" s="206"/>
      <c r="K53" s="575"/>
      <c r="L53" s="308"/>
      <c r="M53" s="372"/>
      <c r="N53" s="372"/>
      <c r="O53" s="372"/>
      <c r="P53" s="376"/>
      <c r="Q53" s="376"/>
      <c r="R53" s="376"/>
      <c r="S53" s="376"/>
      <c r="T53" s="376"/>
      <c r="U53" s="376"/>
      <c r="V53" s="376"/>
      <c r="W53" s="376"/>
      <c r="X53" s="376"/>
      <c r="Y53" s="376"/>
      <c r="Z53" s="376"/>
      <c r="AA53" s="376"/>
      <c r="AB53" s="376"/>
      <c r="AC53" s="376"/>
      <c r="AD53" s="376"/>
      <c r="AE53" s="376"/>
      <c r="AF53" s="376"/>
      <c r="AG53" s="376"/>
      <c r="AH53" s="376"/>
      <c r="AI53" s="376"/>
      <c r="AJ53" s="376"/>
      <c r="AK53" s="376"/>
      <c r="AL53" s="376"/>
      <c r="AM53" s="376"/>
      <c r="AN53" s="376"/>
      <c r="AO53" s="376"/>
      <c r="AP53" s="376"/>
      <c r="AQ53" s="376"/>
      <c r="AR53" s="376"/>
      <c r="AS53" s="376"/>
      <c r="AT53" s="376"/>
    </row>
    <row r="54" ht="15.75" customHeight="1">
      <c r="A54" s="581"/>
      <c r="B54" s="577"/>
      <c r="C54" s="577"/>
      <c r="D54" s="578"/>
      <c r="E54" s="579"/>
      <c r="F54" s="580"/>
      <c r="G54" s="577"/>
      <c r="H54" s="577"/>
      <c r="I54" s="183"/>
      <c r="J54" s="206"/>
      <c r="K54" s="575"/>
      <c r="L54" s="308"/>
      <c r="M54" s="372"/>
      <c r="N54" s="372"/>
      <c r="O54" s="373"/>
      <c r="P54" s="374"/>
      <c r="Q54" s="374"/>
      <c r="R54" s="374"/>
      <c r="S54" s="374"/>
      <c r="T54" s="374"/>
      <c r="U54" s="374"/>
      <c r="V54" s="374"/>
      <c r="W54" s="374"/>
      <c r="X54" s="374"/>
      <c r="Y54" s="374"/>
      <c r="Z54" s="374"/>
      <c r="AA54" s="374"/>
      <c r="AB54" s="374"/>
      <c r="AC54" s="374"/>
      <c r="AD54" s="374"/>
      <c r="AE54" s="374"/>
      <c r="AF54" s="374"/>
      <c r="AG54" s="374"/>
      <c r="AH54" s="374"/>
      <c r="AI54" s="374"/>
      <c r="AJ54" s="374"/>
      <c r="AK54" s="374"/>
      <c r="AL54" s="374"/>
      <c r="AM54" s="374"/>
      <c r="AN54" s="374"/>
      <c r="AO54" s="374"/>
      <c r="AP54" s="374"/>
      <c r="AQ54" s="374"/>
      <c r="AR54" s="374"/>
      <c r="AS54" s="374"/>
      <c r="AT54" s="374"/>
    </row>
    <row r="55" ht="15.75" customHeight="1">
      <c r="A55" s="357"/>
      <c r="B55" s="391"/>
      <c r="C55" s="391"/>
      <c r="D55" s="360"/>
      <c r="E55" s="391"/>
      <c r="F55" s="406"/>
      <c r="G55" s="407"/>
      <c r="H55" s="407"/>
      <c r="I55" s="183"/>
      <c r="J55" s="206"/>
      <c r="K55" s="542"/>
      <c r="L55" s="308"/>
      <c r="M55" s="372"/>
      <c r="N55" s="372"/>
      <c r="O55" s="373"/>
      <c r="P55" s="374"/>
      <c r="Q55" s="374"/>
      <c r="R55" s="374"/>
      <c r="S55" s="374"/>
      <c r="T55" s="374"/>
      <c r="U55" s="374"/>
      <c r="V55" s="374"/>
      <c r="W55" s="374"/>
      <c r="X55" s="374"/>
      <c r="Y55" s="374"/>
      <c r="Z55" s="374"/>
      <c r="AA55" s="374"/>
      <c r="AB55" s="374"/>
      <c r="AC55" s="374"/>
      <c r="AD55" s="374"/>
      <c r="AE55" s="374"/>
      <c r="AF55" s="374"/>
      <c r="AG55" s="374"/>
      <c r="AH55" s="374"/>
      <c r="AI55" s="374"/>
      <c r="AJ55" s="374"/>
      <c r="AK55" s="374"/>
      <c r="AL55" s="374"/>
      <c r="AM55" s="374"/>
      <c r="AN55" s="374"/>
      <c r="AO55" s="374"/>
      <c r="AP55" s="374"/>
      <c r="AQ55" s="374"/>
      <c r="AR55" s="374"/>
      <c r="AS55" s="374"/>
      <c r="AT55" s="374"/>
    </row>
    <row r="56" ht="15.75" customHeight="1">
      <c r="A56" s="357"/>
      <c r="B56" s="391"/>
      <c r="C56" s="391"/>
      <c r="D56" s="360"/>
      <c r="E56" s="391"/>
      <c r="F56" s="406"/>
      <c r="G56" s="407"/>
      <c r="H56" s="407"/>
      <c r="I56" s="183"/>
      <c r="J56" s="206"/>
      <c r="K56" s="542"/>
      <c r="L56" s="308"/>
      <c r="M56" s="372"/>
      <c r="N56" s="372"/>
      <c r="O56" s="373"/>
      <c r="P56" s="374"/>
      <c r="Q56" s="374"/>
      <c r="R56" s="374"/>
      <c r="S56" s="374"/>
      <c r="T56" s="374"/>
      <c r="U56" s="374"/>
      <c r="V56" s="374"/>
      <c r="W56" s="374"/>
      <c r="X56" s="374"/>
      <c r="Y56" s="374"/>
      <c r="Z56" s="374"/>
      <c r="AA56" s="374"/>
      <c r="AB56" s="374"/>
      <c r="AC56" s="374"/>
      <c r="AD56" s="374"/>
      <c r="AE56" s="374"/>
      <c r="AF56" s="374"/>
      <c r="AG56" s="374"/>
      <c r="AH56" s="374"/>
      <c r="AI56" s="374"/>
      <c r="AJ56" s="374"/>
      <c r="AK56" s="374"/>
      <c r="AL56" s="374"/>
      <c r="AM56" s="374"/>
      <c r="AN56" s="374"/>
      <c r="AO56" s="374"/>
      <c r="AP56" s="374"/>
      <c r="AQ56" s="374"/>
      <c r="AR56" s="374"/>
      <c r="AS56" s="374"/>
      <c r="AT56" s="374"/>
    </row>
    <row r="57" ht="15.75" customHeight="1">
      <c r="A57" s="357"/>
      <c r="B57" s="391"/>
      <c r="C57" s="391"/>
      <c r="D57" s="360"/>
      <c r="E57" s="391"/>
      <c r="F57" s="406"/>
      <c r="G57" s="407"/>
      <c r="H57" s="407"/>
      <c r="I57" s="183"/>
      <c r="J57" s="206"/>
      <c r="K57" s="542"/>
      <c r="L57" s="308"/>
      <c r="M57" s="372"/>
      <c r="N57" s="372"/>
      <c r="O57" s="373"/>
      <c r="P57" s="374"/>
      <c r="Q57" s="374"/>
      <c r="R57" s="374"/>
      <c r="S57" s="374"/>
      <c r="T57" s="374"/>
      <c r="U57" s="374"/>
      <c r="V57" s="374"/>
      <c r="W57" s="374"/>
      <c r="X57" s="374"/>
      <c r="Y57" s="374"/>
      <c r="Z57" s="374"/>
      <c r="AA57" s="374"/>
      <c r="AB57" s="374"/>
      <c r="AC57" s="374"/>
      <c r="AD57" s="374"/>
      <c r="AE57" s="374"/>
      <c r="AF57" s="374"/>
      <c r="AG57" s="374"/>
      <c r="AH57" s="374"/>
      <c r="AI57" s="374"/>
      <c r="AJ57" s="374"/>
      <c r="AK57" s="374"/>
      <c r="AL57" s="374"/>
      <c r="AM57" s="374"/>
      <c r="AN57" s="374"/>
      <c r="AO57" s="374"/>
      <c r="AP57" s="374"/>
      <c r="AQ57" s="374"/>
      <c r="AR57" s="374"/>
      <c r="AS57" s="374"/>
      <c r="AT57" s="374"/>
    </row>
    <row r="58" ht="15.75" customHeight="1">
      <c r="A58" s="357"/>
      <c r="B58" s="391"/>
      <c r="C58" s="391"/>
      <c r="D58" s="360"/>
      <c r="E58" s="391"/>
      <c r="F58" s="406"/>
      <c r="G58" s="407"/>
      <c r="H58" s="407"/>
      <c r="I58" s="183"/>
      <c r="J58" s="206"/>
      <c r="K58" s="542"/>
      <c r="L58" s="308"/>
      <c r="M58" s="372"/>
      <c r="N58" s="372"/>
      <c r="O58" s="373"/>
      <c r="P58" s="374"/>
      <c r="Q58" s="374"/>
      <c r="R58" s="374"/>
      <c r="S58" s="374"/>
      <c r="T58" s="374"/>
      <c r="U58" s="374"/>
      <c r="V58" s="374"/>
      <c r="W58" s="374"/>
      <c r="X58" s="374"/>
      <c r="Y58" s="374"/>
      <c r="Z58" s="374"/>
      <c r="AA58" s="374"/>
      <c r="AB58" s="374"/>
      <c r="AC58" s="374"/>
      <c r="AD58" s="374"/>
      <c r="AE58" s="374"/>
      <c r="AF58" s="374"/>
      <c r="AG58" s="374"/>
      <c r="AH58" s="374"/>
      <c r="AI58" s="374"/>
      <c r="AJ58" s="374"/>
      <c r="AK58" s="374"/>
      <c r="AL58" s="374"/>
      <c r="AM58" s="374"/>
      <c r="AN58" s="374"/>
      <c r="AO58" s="374"/>
      <c r="AP58" s="374"/>
      <c r="AQ58" s="374"/>
      <c r="AR58" s="374"/>
      <c r="AS58" s="374"/>
      <c r="AT58" s="374"/>
    </row>
    <row r="59" ht="15.75" customHeight="1">
      <c r="A59" s="357"/>
      <c r="B59" s="391"/>
      <c r="C59" s="391"/>
      <c r="D59" s="360"/>
      <c r="E59" s="391"/>
      <c r="F59" s="406"/>
      <c r="G59" s="407"/>
      <c r="H59" s="407"/>
      <c r="I59" s="183"/>
      <c r="J59" s="206"/>
      <c r="K59" s="542"/>
      <c r="L59" s="308"/>
      <c r="M59" s="372"/>
      <c r="N59" s="372"/>
      <c r="O59" s="373"/>
      <c r="P59" s="374"/>
      <c r="Q59" s="374"/>
      <c r="R59" s="374"/>
      <c r="S59" s="374"/>
      <c r="T59" s="374"/>
      <c r="U59" s="374"/>
      <c r="V59" s="374"/>
      <c r="W59" s="374"/>
      <c r="X59" s="374"/>
      <c r="Y59" s="374"/>
      <c r="Z59" s="374"/>
      <c r="AA59" s="374"/>
      <c r="AB59" s="374"/>
      <c r="AC59" s="374"/>
      <c r="AD59" s="374"/>
      <c r="AE59" s="374"/>
      <c r="AF59" s="374"/>
      <c r="AG59" s="374"/>
      <c r="AH59" s="374"/>
      <c r="AI59" s="374"/>
      <c r="AJ59" s="374"/>
      <c r="AK59" s="374"/>
      <c r="AL59" s="374"/>
      <c r="AM59" s="374"/>
      <c r="AN59" s="374"/>
      <c r="AO59" s="374"/>
      <c r="AP59" s="374"/>
      <c r="AQ59" s="374"/>
      <c r="AR59" s="374"/>
      <c r="AS59" s="374"/>
      <c r="AT59" s="374"/>
    </row>
    <row r="60" ht="15.75" customHeight="1">
      <c r="A60" s="357"/>
      <c r="B60" s="391"/>
      <c r="C60" s="391"/>
      <c r="D60" s="360"/>
      <c r="E60" s="391"/>
      <c r="F60" s="406"/>
      <c r="G60" s="407"/>
      <c r="H60" s="407"/>
      <c r="I60" s="183"/>
      <c r="J60" s="206"/>
      <c r="K60" s="542"/>
      <c r="L60" s="308"/>
      <c r="M60" s="372"/>
      <c r="N60" s="372"/>
      <c r="O60" s="373"/>
      <c r="P60" s="374"/>
      <c r="Q60" s="374"/>
      <c r="R60" s="374"/>
      <c r="S60" s="374"/>
      <c r="T60" s="374"/>
      <c r="U60" s="374"/>
      <c r="V60" s="374"/>
      <c r="W60" s="374"/>
      <c r="X60" s="374"/>
      <c r="Y60" s="374"/>
      <c r="Z60" s="374"/>
      <c r="AA60" s="374"/>
      <c r="AB60" s="374"/>
      <c r="AC60" s="374"/>
      <c r="AD60" s="374"/>
      <c r="AE60" s="374"/>
      <c r="AF60" s="374"/>
      <c r="AG60" s="374"/>
      <c r="AH60" s="374"/>
      <c r="AI60" s="374"/>
      <c r="AJ60" s="374"/>
      <c r="AK60" s="374"/>
      <c r="AL60" s="374"/>
      <c r="AM60" s="374"/>
      <c r="AN60" s="374"/>
      <c r="AO60" s="374"/>
      <c r="AP60" s="374"/>
      <c r="AQ60" s="374"/>
      <c r="AR60" s="374"/>
      <c r="AS60" s="374"/>
      <c r="AT60" s="374"/>
    </row>
    <row r="61" ht="15.75" customHeight="1">
      <c r="A61" s="357"/>
      <c r="B61" s="391"/>
      <c r="C61" s="391"/>
      <c r="D61" s="360"/>
      <c r="E61" s="391"/>
      <c r="F61" s="406"/>
      <c r="G61" s="407"/>
      <c r="H61" s="407"/>
      <c r="I61" s="183"/>
      <c r="J61" s="206"/>
      <c r="K61" s="542"/>
      <c r="L61" s="308"/>
      <c r="M61" s="372"/>
      <c r="N61" s="372"/>
      <c r="O61" s="373"/>
      <c r="P61" s="374"/>
      <c r="Q61" s="374"/>
      <c r="R61" s="374"/>
      <c r="S61" s="374"/>
      <c r="T61" s="374"/>
      <c r="U61" s="374"/>
      <c r="V61" s="374"/>
      <c r="W61" s="374"/>
      <c r="X61" s="374"/>
      <c r="Y61" s="374"/>
      <c r="Z61" s="374"/>
      <c r="AA61" s="374"/>
      <c r="AB61" s="374"/>
      <c r="AC61" s="374"/>
      <c r="AD61" s="374"/>
      <c r="AE61" s="374"/>
      <c r="AF61" s="374"/>
      <c r="AG61" s="374"/>
      <c r="AH61" s="374"/>
      <c r="AI61" s="374"/>
      <c r="AJ61" s="374"/>
      <c r="AK61" s="374"/>
      <c r="AL61" s="374"/>
      <c r="AM61" s="374"/>
      <c r="AN61" s="374"/>
      <c r="AO61" s="374"/>
      <c r="AP61" s="374"/>
      <c r="AQ61" s="374"/>
      <c r="AR61" s="374"/>
      <c r="AS61" s="374"/>
      <c r="AT61" s="374"/>
    </row>
    <row r="62" ht="15.75" customHeight="1">
      <c r="A62" s="357"/>
      <c r="B62" s="391"/>
      <c r="C62" s="391"/>
      <c r="D62" s="360"/>
      <c r="E62" s="391"/>
      <c r="F62" s="406"/>
      <c r="G62" s="407"/>
      <c r="H62" s="407"/>
      <c r="I62" s="183"/>
      <c r="J62" s="206"/>
      <c r="K62" s="542"/>
      <c r="L62" s="308"/>
      <c r="M62" s="372"/>
      <c r="N62" s="372"/>
      <c r="O62" s="373"/>
      <c r="P62" s="374"/>
      <c r="Q62" s="374"/>
      <c r="R62" s="374"/>
      <c r="S62" s="374"/>
      <c r="T62" s="374"/>
      <c r="U62" s="374"/>
      <c r="V62" s="374"/>
      <c r="W62" s="374"/>
      <c r="X62" s="374"/>
      <c r="Y62" s="374"/>
      <c r="Z62" s="374"/>
      <c r="AA62" s="374"/>
      <c r="AB62" s="374"/>
      <c r="AC62" s="374"/>
      <c r="AD62" s="374"/>
      <c r="AE62" s="374"/>
      <c r="AF62" s="374"/>
      <c r="AG62" s="374"/>
      <c r="AH62" s="374"/>
      <c r="AI62" s="374"/>
      <c r="AJ62" s="374"/>
      <c r="AK62" s="374"/>
      <c r="AL62" s="374"/>
      <c r="AM62" s="374"/>
      <c r="AN62" s="374"/>
      <c r="AO62" s="374"/>
      <c r="AP62" s="374"/>
      <c r="AQ62" s="374"/>
      <c r="AR62" s="374"/>
      <c r="AS62" s="374"/>
      <c r="AT62" s="374"/>
    </row>
    <row r="63" ht="15.75" customHeight="1">
      <c r="A63" s="357"/>
      <c r="B63" s="391"/>
      <c r="C63" s="391"/>
      <c r="D63" s="360"/>
      <c r="E63" s="391"/>
      <c r="F63" s="406"/>
      <c r="G63" s="407"/>
      <c r="H63" s="407"/>
      <c r="I63" s="183"/>
      <c r="J63" s="206"/>
      <c r="K63" s="542"/>
      <c r="L63" s="308"/>
      <c r="M63" s="372"/>
      <c r="N63" s="372"/>
      <c r="O63" s="373"/>
      <c r="P63" s="374"/>
      <c r="Q63" s="374"/>
      <c r="R63" s="374"/>
      <c r="S63" s="374"/>
      <c r="T63" s="374"/>
      <c r="U63" s="374"/>
      <c r="V63" s="374"/>
      <c r="W63" s="374"/>
      <c r="X63" s="374"/>
      <c r="Y63" s="374"/>
      <c r="Z63" s="374"/>
      <c r="AA63" s="374"/>
      <c r="AB63" s="374"/>
      <c r="AC63" s="374"/>
      <c r="AD63" s="374"/>
      <c r="AE63" s="374"/>
      <c r="AF63" s="374"/>
      <c r="AG63" s="374"/>
      <c r="AH63" s="374"/>
      <c r="AI63" s="374"/>
      <c r="AJ63" s="374"/>
      <c r="AK63" s="374"/>
      <c r="AL63" s="374"/>
      <c r="AM63" s="374"/>
      <c r="AN63" s="374"/>
      <c r="AO63" s="374"/>
      <c r="AP63" s="374"/>
      <c r="AQ63" s="374"/>
      <c r="AR63" s="374"/>
      <c r="AS63" s="374"/>
      <c r="AT63" s="374"/>
    </row>
    <row r="64" ht="15.75" customHeight="1">
      <c r="A64" s="357"/>
      <c r="B64" s="391"/>
      <c r="C64" s="391"/>
      <c r="D64" s="360"/>
      <c r="E64" s="391"/>
      <c r="F64" s="406"/>
      <c r="G64" s="407"/>
      <c r="H64" s="407"/>
      <c r="I64" s="183"/>
      <c r="J64" s="206"/>
      <c r="K64" s="542"/>
      <c r="L64" s="308"/>
      <c r="M64" s="372"/>
      <c r="N64" s="372"/>
      <c r="O64" s="373"/>
      <c r="P64" s="374"/>
      <c r="Q64" s="374"/>
      <c r="R64" s="374"/>
      <c r="S64" s="374"/>
      <c r="T64" s="374"/>
      <c r="U64" s="374"/>
      <c r="V64" s="374"/>
      <c r="W64" s="374"/>
      <c r="X64" s="374"/>
      <c r="Y64" s="374"/>
      <c r="Z64" s="374"/>
      <c r="AA64" s="374"/>
      <c r="AB64" s="374"/>
      <c r="AC64" s="374"/>
      <c r="AD64" s="374"/>
      <c r="AE64" s="374"/>
      <c r="AF64" s="374"/>
      <c r="AG64" s="374"/>
      <c r="AH64" s="374"/>
      <c r="AI64" s="374"/>
      <c r="AJ64" s="374"/>
      <c r="AK64" s="374"/>
      <c r="AL64" s="374"/>
      <c r="AM64" s="374"/>
      <c r="AN64" s="374"/>
      <c r="AO64" s="374"/>
      <c r="AP64" s="374"/>
      <c r="AQ64" s="374"/>
      <c r="AR64" s="374"/>
      <c r="AS64" s="374"/>
      <c r="AT64" s="374"/>
    </row>
    <row r="65" ht="15.75" customHeight="1">
      <c r="A65" s="357"/>
      <c r="B65" s="391"/>
      <c r="C65" s="391"/>
      <c r="D65" s="360"/>
      <c r="E65" s="391"/>
      <c r="F65" s="406"/>
      <c r="G65" s="407"/>
      <c r="H65" s="407"/>
      <c r="I65" s="183"/>
      <c r="J65" s="206"/>
      <c r="K65" s="542"/>
      <c r="L65" s="308"/>
      <c r="M65" s="372"/>
      <c r="N65" s="372"/>
      <c r="O65" s="373"/>
      <c r="P65" s="374"/>
      <c r="Q65" s="374"/>
      <c r="R65" s="374"/>
      <c r="S65" s="374"/>
      <c r="T65" s="374"/>
      <c r="U65" s="374"/>
      <c r="V65" s="374"/>
      <c r="W65" s="374"/>
      <c r="X65" s="374"/>
      <c r="Y65" s="374"/>
      <c r="Z65" s="374"/>
      <c r="AA65" s="374"/>
      <c r="AB65" s="374"/>
      <c r="AC65" s="374"/>
      <c r="AD65" s="374"/>
      <c r="AE65" s="374"/>
      <c r="AF65" s="374"/>
      <c r="AG65" s="374"/>
      <c r="AH65" s="374"/>
      <c r="AI65" s="374"/>
      <c r="AJ65" s="374"/>
      <c r="AK65" s="374"/>
      <c r="AL65" s="374"/>
      <c r="AM65" s="374"/>
      <c r="AN65" s="374"/>
      <c r="AO65" s="374"/>
      <c r="AP65" s="374"/>
      <c r="AQ65" s="374"/>
      <c r="AR65" s="374"/>
      <c r="AS65" s="374"/>
      <c r="AT65" s="374"/>
    </row>
    <row r="66" ht="15.75" customHeight="1">
      <c r="A66" s="357"/>
      <c r="B66" s="391"/>
      <c r="C66" s="391"/>
      <c r="D66" s="360"/>
      <c r="E66" s="391"/>
      <c r="F66" s="406"/>
      <c r="G66" s="407"/>
      <c r="H66" s="407"/>
      <c r="I66" s="183"/>
      <c r="J66" s="206"/>
      <c r="K66" s="542"/>
      <c r="L66" s="308"/>
      <c r="M66" s="372"/>
      <c r="N66" s="372"/>
      <c r="O66" s="373"/>
      <c r="P66" s="374"/>
      <c r="Q66" s="374"/>
      <c r="R66" s="374"/>
      <c r="S66" s="374"/>
      <c r="T66" s="374"/>
      <c r="U66" s="374"/>
      <c r="V66" s="374"/>
      <c r="W66" s="374"/>
      <c r="X66" s="374"/>
      <c r="Y66" s="374"/>
      <c r="Z66" s="374"/>
      <c r="AA66" s="374"/>
      <c r="AB66" s="374"/>
      <c r="AC66" s="374"/>
      <c r="AD66" s="374"/>
      <c r="AE66" s="374"/>
      <c r="AF66" s="374"/>
      <c r="AG66" s="374"/>
      <c r="AH66" s="374"/>
      <c r="AI66" s="374"/>
      <c r="AJ66" s="374"/>
      <c r="AK66" s="374"/>
      <c r="AL66" s="374"/>
      <c r="AM66" s="374"/>
      <c r="AN66" s="374"/>
      <c r="AO66" s="374"/>
      <c r="AP66" s="374"/>
      <c r="AQ66" s="374"/>
      <c r="AR66" s="374"/>
      <c r="AS66" s="374"/>
      <c r="AT66" s="374"/>
    </row>
    <row r="67" ht="15.75" customHeight="1">
      <c r="A67" s="357"/>
      <c r="B67" s="391"/>
      <c r="C67" s="391"/>
      <c r="D67" s="360"/>
      <c r="E67" s="391"/>
      <c r="F67" s="406"/>
      <c r="G67" s="407"/>
      <c r="H67" s="407"/>
      <c r="I67" s="183"/>
      <c r="J67" s="206"/>
      <c r="K67" s="542"/>
      <c r="L67" s="308"/>
      <c r="M67" s="372"/>
      <c r="N67" s="372"/>
      <c r="O67" s="373"/>
      <c r="P67" s="374"/>
      <c r="Q67" s="374"/>
      <c r="R67" s="374"/>
      <c r="S67" s="374"/>
      <c r="T67" s="374"/>
      <c r="U67" s="374"/>
      <c r="V67" s="374"/>
      <c r="W67" s="374"/>
      <c r="X67" s="374"/>
      <c r="Y67" s="374"/>
      <c r="Z67" s="374"/>
      <c r="AA67" s="374"/>
      <c r="AB67" s="374"/>
      <c r="AC67" s="374"/>
      <c r="AD67" s="374"/>
      <c r="AE67" s="374"/>
      <c r="AF67" s="374"/>
      <c r="AG67" s="374"/>
      <c r="AH67" s="374"/>
      <c r="AI67" s="374"/>
      <c r="AJ67" s="374"/>
      <c r="AK67" s="374"/>
      <c r="AL67" s="374"/>
      <c r="AM67" s="374"/>
      <c r="AN67" s="374"/>
      <c r="AO67" s="374"/>
      <c r="AP67" s="374"/>
      <c r="AQ67" s="374"/>
      <c r="AR67" s="374"/>
      <c r="AS67" s="374"/>
      <c r="AT67" s="374"/>
    </row>
    <row r="68" ht="15.75" customHeight="1">
      <c r="A68" s="357"/>
      <c r="B68" s="391"/>
      <c r="C68" s="391"/>
      <c r="D68" s="360"/>
      <c r="E68" s="391"/>
      <c r="F68" s="406"/>
      <c r="G68" s="407"/>
      <c r="H68" s="407"/>
      <c r="I68" s="183"/>
      <c r="J68" s="206"/>
      <c r="K68" s="542"/>
      <c r="L68" s="308"/>
      <c r="M68" s="372"/>
      <c r="N68" s="372"/>
      <c r="O68" s="373"/>
      <c r="P68" s="374"/>
      <c r="Q68" s="374"/>
      <c r="R68" s="374"/>
      <c r="S68" s="374"/>
      <c r="T68" s="374"/>
      <c r="U68" s="374"/>
      <c r="V68" s="374"/>
      <c r="W68" s="374"/>
      <c r="X68" s="374"/>
      <c r="Y68" s="374"/>
      <c r="Z68" s="374"/>
      <c r="AA68" s="374"/>
      <c r="AB68" s="374"/>
      <c r="AC68" s="374"/>
      <c r="AD68" s="374"/>
      <c r="AE68" s="374"/>
      <c r="AF68" s="374"/>
      <c r="AG68" s="374"/>
      <c r="AH68" s="374"/>
      <c r="AI68" s="374"/>
      <c r="AJ68" s="374"/>
      <c r="AK68" s="374"/>
      <c r="AL68" s="374"/>
      <c r="AM68" s="374"/>
      <c r="AN68" s="374"/>
      <c r="AO68" s="374"/>
      <c r="AP68" s="374"/>
      <c r="AQ68" s="374"/>
      <c r="AR68" s="374"/>
      <c r="AS68" s="374"/>
      <c r="AT68" s="374"/>
    </row>
    <row r="69" ht="15.75" customHeight="1">
      <c r="A69" s="528"/>
      <c r="B69" s="5"/>
      <c r="C69" s="6"/>
      <c r="D69" s="529"/>
      <c r="E69" s="530"/>
      <c r="F69" s="531"/>
      <c r="G69" s="532"/>
      <c r="H69" s="532"/>
      <c r="I69" s="232"/>
      <c r="J69" s="543"/>
      <c r="K69" s="542"/>
      <c r="L69" s="308"/>
      <c r="M69" s="372"/>
      <c r="N69" s="372"/>
      <c r="O69" s="373"/>
      <c r="P69" s="374"/>
      <c r="Q69" s="374"/>
      <c r="R69" s="374"/>
      <c r="S69" s="374"/>
      <c r="T69" s="374"/>
      <c r="U69" s="374"/>
      <c r="V69" s="374"/>
      <c r="W69" s="374"/>
      <c r="X69" s="374"/>
      <c r="Y69" s="374"/>
      <c r="Z69" s="374"/>
      <c r="AA69" s="374"/>
      <c r="AB69" s="374"/>
      <c r="AC69" s="374"/>
      <c r="AD69" s="374"/>
      <c r="AE69" s="374"/>
      <c r="AF69" s="374"/>
      <c r="AG69" s="374"/>
      <c r="AH69" s="374"/>
      <c r="AI69" s="374"/>
      <c r="AJ69" s="374"/>
      <c r="AK69" s="374"/>
      <c r="AL69" s="374"/>
      <c r="AM69" s="374"/>
      <c r="AN69" s="374"/>
      <c r="AO69" s="374"/>
      <c r="AP69" s="374"/>
      <c r="AQ69" s="374"/>
      <c r="AR69" s="374"/>
      <c r="AS69" s="374"/>
      <c r="AT69" s="374"/>
    </row>
    <row r="70" ht="15.75" customHeight="1">
      <c r="A70" s="563"/>
      <c r="B70" s="391"/>
      <c r="C70" s="391"/>
      <c r="D70" s="534"/>
      <c r="E70" s="391"/>
      <c r="F70" s="537"/>
      <c r="G70" s="537"/>
      <c r="H70" s="537"/>
      <c r="I70" s="183"/>
      <c r="J70" s="206"/>
      <c r="K70" s="560"/>
      <c r="L70" s="308"/>
      <c r="M70" s="561"/>
      <c r="N70" s="561"/>
      <c r="O70" s="562"/>
      <c r="P70" s="538"/>
      <c r="Q70" s="538"/>
      <c r="R70" s="538"/>
      <c r="S70" s="538"/>
      <c r="T70" s="538"/>
      <c r="U70" s="538"/>
      <c r="V70" s="538"/>
      <c r="W70" s="538"/>
      <c r="X70" s="538"/>
      <c r="Y70" s="538"/>
      <c r="Z70" s="538"/>
      <c r="AA70" s="538"/>
      <c r="AB70" s="538"/>
      <c r="AC70" s="538"/>
      <c r="AD70" s="538"/>
      <c r="AE70" s="538"/>
      <c r="AF70" s="538"/>
      <c r="AG70" s="538"/>
      <c r="AH70" s="538"/>
      <c r="AI70" s="538"/>
      <c r="AJ70" s="538"/>
      <c r="AK70" s="538"/>
      <c r="AL70" s="538"/>
      <c r="AM70" s="538"/>
      <c r="AN70" s="538"/>
      <c r="AO70" s="538"/>
      <c r="AP70" s="538"/>
      <c r="AQ70" s="538"/>
      <c r="AR70" s="538"/>
      <c r="AS70" s="538"/>
      <c r="AT70" s="538"/>
    </row>
    <row r="71" ht="15.75" customHeight="1">
      <c r="A71" s="558"/>
      <c r="B71" s="559"/>
      <c r="C71" s="391"/>
      <c r="D71" s="534"/>
      <c r="E71" s="391"/>
      <c r="F71" s="537"/>
      <c r="G71" s="537"/>
      <c r="H71" s="537"/>
      <c r="I71" s="183"/>
      <c r="J71" s="206"/>
      <c r="K71" s="560"/>
      <c r="L71" s="308"/>
      <c r="M71" s="561"/>
      <c r="N71" s="561"/>
      <c r="O71" s="562"/>
      <c r="P71" s="538"/>
      <c r="Q71" s="538"/>
      <c r="R71" s="538"/>
      <c r="S71" s="538"/>
      <c r="T71" s="538"/>
      <c r="U71" s="538"/>
      <c r="V71" s="538"/>
      <c r="W71" s="538"/>
      <c r="X71" s="538"/>
      <c r="Y71" s="538"/>
      <c r="Z71" s="538"/>
      <c r="AA71" s="538"/>
      <c r="AB71" s="538"/>
      <c r="AC71" s="538"/>
      <c r="AD71" s="538"/>
      <c r="AE71" s="538"/>
      <c r="AF71" s="538"/>
      <c r="AG71" s="538"/>
      <c r="AH71" s="538"/>
      <c r="AI71" s="538"/>
      <c r="AJ71" s="538"/>
      <c r="AK71" s="538"/>
      <c r="AL71" s="538"/>
      <c r="AM71" s="538"/>
      <c r="AN71" s="538"/>
      <c r="AO71" s="538"/>
      <c r="AP71" s="538"/>
      <c r="AQ71" s="538"/>
      <c r="AR71" s="538"/>
      <c r="AS71" s="538"/>
      <c r="AT71" s="538"/>
    </row>
    <row r="72" ht="15.75" customHeight="1">
      <c r="A72" s="357"/>
      <c r="B72" s="391"/>
      <c r="C72" s="391"/>
      <c r="D72" s="360"/>
      <c r="E72" s="391"/>
      <c r="F72" s="406"/>
      <c r="G72" s="407"/>
      <c r="H72" s="407"/>
      <c r="I72" s="183"/>
      <c r="J72" s="206"/>
      <c r="K72" s="542"/>
      <c r="L72" s="308"/>
      <c r="M72" s="372"/>
      <c r="N72" s="372"/>
      <c r="O72" s="373"/>
      <c r="P72" s="374"/>
      <c r="Q72" s="374"/>
      <c r="R72" s="374"/>
      <c r="S72" s="374"/>
      <c r="T72" s="374"/>
      <c r="U72" s="374"/>
      <c r="V72" s="374"/>
      <c r="W72" s="374"/>
      <c r="X72" s="374"/>
      <c r="Y72" s="374"/>
      <c r="Z72" s="374"/>
      <c r="AA72" s="374"/>
      <c r="AB72" s="374"/>
      <c r="AC72" s="374"/>
      <c r="AD72" s="374"/>
      <c r="AE72" s="374"/>
      <c r="AF72" s="374"/>
      <c r="AG72" s="374"/>
      <c r="AH72" s="374"/>
      <c r="AI72" s="374"/>
      <c r="AJ72" s="374"/>
      <c r="AK72" s="374"/>
      <c r="AL72" s="374"/>
      <c r="AM72" s="374"/>
      <c r="AN72" s="374"/>
      <c r="AO72" s="374"/>
      <c r="AP72" s="374"/>
      <c r="AQ72" s="374"/>
      <c r="AR72" s="374"/>
      <c r="AS72" s="374"/>
      <c r="AT72" s="374"/>
    </row>
    <row r="73" ht="15.75" customHeight="1">
      <c r="A73" s="357"/>
      <c r="B73" s="391"/>
      <c r="C73" s="391"/>
      <c r="D73" s="360"/>
      <c r="E73" s="391"/>
      <c r="F73" s="406"/>
      <c r="G73" s="407"/>
      <c r="H73" s="407"/>
      <c r="I73" s="183"/>
      <c r="J73" s="206"/>
      <c r="K73" s="542"/>
      <c r="L73" s="308"/>
      <c r="M73" s="372"/>
      <c r="N73" s="372"/>
      <c r="O73" s="373"/>
      <c r="P73" s="374"/>
      <c r="Q73" s="374"/>
      <c r="R73" s="374"/>
      <c r="S73" s="374"/>
      <c r="T73" s="374"/>
      <c r="U73" s="374"/>
      <c r="V73" s="374"/>
      <c r="W73" s="374"/>
      <c r="X73" s="374"/>
      <c r="Y73" s="374"/>
      <c r="Z73" s="374"/>
      <c r="AA73" s="374"/>
      <c r="AB73" s="374"/>
      <c r="AC73" s="374"/>
      <c r="AD73" s="374"/>
      <c r="AE73" s="374"/>
      <c r="AF73" s="374"/>
      <c r="AG73" s="374"/>
      <c r="AH73" s="374"/>
      <c r="AI73" s="374"/>
      <c r="AJ73" s="374"/>
      <c r="AK73" s="374"/>
      <c r="AL73" s="374"/>
      <c r="AM73" s="374"/>
      <c r="AN73" s="374"/>
      <c r="AO73" s="374"/>
      <c r="AP73" s="374"/>
      <c r="AQ73" s="374"/>
      <c r="AR73" s="374"/>
      <c r="AS73" s="374"/>
      <c r="AT73" s="374"/>
    </row>
    <row r="74" ht="15.75" customHeight="1">
      <c r="A74" s="357"/>
      <c r="B74" s="391"/>
      <c r="C74" s="391"/>
      <c r="D74" s="360"/>
      <c r="E74" s="391"/>
      <c r="F74" s="406"/>
      <c r="G74" s="407"/>
      <c r="H74" s="407"/>
      <c r="I74" s="183"/>
      <c r="J74" s="206"/>
      <c r="K74" s="542"/>
      <c r="L74" s="308"/>
      <c r="M74" s="372"/>
      <c r="N74" s="372"/>
      <c r="O74" s="373"/>
      <c r="P74" s="374"/>
      <c r="Q74" s="374"/>
      <c r="R74" s="374"/>
      <c r="S74" s="374"/>
      <c r="T74" s="374"/>
      <c r="U74" s="374"/>
      <c r="V74" s="374"/>
      <c r="W74" s="374"/>
      <c r="X74" s="374"/>
      <c r="Y74" s="374"/>
      <c r="Z74" s="374"/>
      <c r="AA74" s="374"/>
      <c r="AB74" s="374"/>
      <c r="AC74" s="374"/>
      <c r="AD74" s="374"/>
      <c r="AE74" s="374"/>
      <c r="AF74" s="374"/>
      <c r="AG74" s="374"/>
      <c r="AH74" s="374"/>
      <c r="AI74" s="374"/>
      <c r="AJ74" s="374"/>
      <c r="AK74" s="374"/>
      <c r="AL74" s="374"/>
      <c r="AM74" s="374"/>
      <c r="AN74" s="374"/>
      <c r="AO74" s="374"/>
      <c r="AP74" s="374"/>
      <c r="AQ74" s="374"/>
      <c r="AR74" s="374"/>
      <c r="AS74" s="374"/>
      <c r="AT74" s="374"/>
    </row>
    <row r="75" ht="15.75" customHeight="1">
      <c r="A75" s="357"/>
      <c r="B75" s="391"/>
      <c r="C75" s="391"/>
      <c r="D75" s="360"/>
      <c r="E75" s="391"/>
      <c r="F75" s="406"/>
      <c r="G75" s="407"/>
      <c r="H75" s="407"/>
      <c r="I75" s="183"/>
      <c r="J75" s="206"/>
      <c r="K75" s="542"/>
      <c r="L75" s="308"/>
      <c r="M75" s="372"/>
      <c r="N75" s="372"/>
      <c r="O75" s="373"/>
      <c r="P75" s="374"/>
      <c r="Q75" s="374"/>
      <c r="R75" s="374"/>
      <c r="S75" s="374"/>
      <c r="T75" s="374"/>
      <c r="U75" s="374"/>
      <c r="V75" s="374"/>
      <c r="W75" s="374"/>
      <c r="X75" s="374"/>
      <c r="Y75" s="374"/>
      <c r="Z75" s="374"/>
      <c r="AA75" s="374"/>
      <c r="AB75" s="374"/>
      <c r="AC75" s="374"/>
      <c r="AD75" s="374"/>
      <c r="AE75" s="374"/>
      <c r="AF75" s="374"/>
      <c r="AG75" s="374"/>
      <c r="AH75" s="374"/>
      <c r="AI75" s="374"/>
      <c r="AJ75" s="374"/>
      <c r="AK75" s="374"/>
      <c r="AL75" s="374"/>
      <c r="AM75" s="374"/>
      <c r="AN75" s="374"/>
      <c r="AO75" s="374"/>
      <c r="AP75" s="374"/>
      <c r="AQ75" s="374"/>
      <c r="AR75" s="374"/>
      <c r="AS75" s="374"/>
      <c r="AT75" s="374"/>
    </row>
    <row r="76" ht="15.75" customHeight="1">
      <c r="A76" s="357"/>
      <c r="B76" s="391"/>
      <c r="C76" s="391"/>
      <c r="D76" s="360"/>
      <c r="E76" s="391"/>
      <c r="F76" s="406"/>
      <c r="G76" s="407"/>
      <c r="H76" s="407"/>
      <c r="I76" s="183"/>
      <c r="J76" s="206"/>
      <c r="K76" s="542"/>
      <c r="L76" s="308"/>
      <c r="M76" s="372"/>
      <c r="N76" s="372"/>
      <c r="O76" s="373"/>
      <c r="P76" s="374"/>
      <c r="Q76" s="374"/>
      <c r="R76" s="374"/>
      <c r="S76" s="374"/>
      <c r="T76" s="374"/>
      <c r="U76" s="374"/>
      <c r="V76" s="374"/>
      <c r="W76" s="374"/>
      <c r="X76" s="374"/>
      <c r="Y76" s="374"/>
      <c r="Z76" s="374"/>
      <c r="AA76" s="374"/>
      <c r="AB76" s="374"/>
      <c r="AC76" s="374"/>
      <c r="AD76" s="374"/>
      <c r="AE76" s="374"/>
      <c r="AF76" s="374"/>
      <c r="AG76" s="374"/>
      <c r="AH76" s="374"/>
      <c r="AI76" s="374"/>
      <c r="AJ76" s="374"/>
      <c r="AK76" s="374"/>
      <c r="AL76" s="374"/>
      <c r="AM76" s="374"/>
      <c r="AN76" s="374"/>
      <c r="AO76" s="374"/>
      <c r="AP76" s="374"/>
      <c r="AQ76" s="374"/>
      <c r="AR76" s="374"/>
      <c r="AS76" s="374"/>
      <c r="AT76" s="374"/>
    </row>
    <row r="77" ht="15.75" customHeight="1">
      <c r="A77" s="357"/>
      <c r="B77" s="391"/>
      <c r="C77" s="391"/>
      <c r="D77" s="360"/>
      <c r="E77" s="391"/>
      <c r="F77" s="406"/>
      <c r="G77" s="407"/>
      <c r="H77" s="407"/>
      <c r="I77" s="183"/>
      <c r="J77" s="206"/>
      <c r="K77" s="542"/>
      <c r="L77" s="308"/>
      <c r="M77" s="372"/>
      <c r="N77" s="372"/>
      <c r="O77" s="373"/>
      <c r="P77" s="374"/>
      <c r="Q77" s="374"/>
      <c r="R77" s="374"/>
      <c r="S77" s="374"/>
      <c r="T77" s="374"/>
      <c r="U77" s="374"/>
      <c r="V77" s="374"/>
      <c r="W77" s="374"/>
      <c r="X77" s="374"/>
      <c r="Y77" s="374"/>
      <c r="Z77" s="374"/>
      <c r="AA77" s="374"/>
      <c r="AB77" s="374"/>
      <c r="AC77" s="374"/>
      <c r="AD77" s="374"/>
      <c r="AE77" s="374"/>
      <c r="AF77" s="374"/>
      <c r="AG77" s="374"/>
      <c r="AH77" s="374"/>
      <c r="AI77" s="374"/>
      <c r="AJ77" s="374"/>
      <c r="AK77" s="374"/>
      <c r="AL77" s="374"/>
      <c r="AM77" s="374"/>
      <c r="AN77" s="374"/>
      <c r="AO77" s="374"/>
      <c r="AP77" s="374"/>
      <c r="AQ77" s="374"/>
      <c r="AR77" s="374"/>
      <c r="AS77" s="374"/>
      <c r="AT77" s="374"/>
    </row>
    <row r="78" ht="15.75" customHeight="1">
      <c r="A78" s="357"/>
      <c r="B78" s="391"/>
      <c r="C78" s="391"/>
      <c r="D78" s="360"/>
      <c r="E78" s="391"/>
      <c r="F78" s="406"/>
      <c r="G78" s="407"/>
      <c r="H78" s="407"/>
      <c r="I78" s="183"/>
      <c r="J78" s="206"/>
      <c r="K78" s="542"/>
      <c r="L78" s="308"/>
      <c r="M78" s="372"/>
      <c r="N78" s="372"/>
      <c r="O78" s="373"/>
      <c r="P78" s="374"/>
      <c r="Q78" s="374"/>
      <c r="R78" s="374"/>
      <c r="S78" s="374"/>
      <c r="T78" s="374"/>
      <c r="U78" s="374"/>
      <c r="V78" s="374"/>
      <c r="W78" s="374"/>
      <c r="X78" s="374"/>
      <c r="Y78" s="374"/>
      <c r="Z78" s="374"/>
      <c r="AA78" s="374"/>
      <c r="AB78" s="374"/>
      <c r="AC78" s="374"/>
      <c r="AD78" s="374"/>
      <c r="AE78" s="374"/>
      <c r="AF78" s="374"/>
      <c r="AG78" s="374"/>
      <c r="AH78" s="374"/>
      <c r="AI78" s="374"/>
      <c r="AJ78" s="374"/>
      <c r="AK78" s="374"/>
      <c r="AL78" s="374"/>
      <c r="AM78" s="374"/>
      <c r="AN78" s="374"/>
      <c r="AO78" s="374"/>
      <c r="AP78" s="374"/>
      <c r="AQ78" s="374"/>
      <c r="AR78" s="374"/>
      <c r="AS78" s="374"/>
      <c r="AT78" s="374"/>
    </row>
    <row r="79" ht="15.75" customHeight="1">
      <c r="A79" s="357"/>
      <c r="B79" s="391"/>
      <c r="C79" s="391"/>
      <c r="D79" s="360"/>
      <c r="E79" s="391"/>
      <c r="F79" s="406"/>
      <c r="G79" s="407"/>
      <c r="H79" s="407"/>
      <c r="I79" s="183"/>
      <c r="J79" s="206"/>
      <c r="K79" s="542"/>
      <c r="L79" s="308"/>
      <c r="M79" s="372"/>
      <c r="N79" s="372"/>
      <c r="O79" s="373"/>
      <c r="P79" s="374"/>
      <c r="Q79" s="374"/>
      <c r="R79" s="374"/>
      <c r="S79" s="374"/>
      <c r="T79" s="374"/>
      <c r="U79" s="374"/>
      <c r="V79" s="374"/>
      <c r="W79" s="374"/>
      <c r="X79" s="374"/>
      <c r="Y79" s="374"/>
      <c r="Z79" s="374"/>
      <c r="AA79" s="374"/>
      <c r="AB79" s="374"/>
      <c r="AC79" s="374"/>
      <c r="AD79" s="374"/>
      <c r="AE79" s="374"/>
      <c r="AF79" s="374"/>
      <c r="AG79" s="374"/>
      <c r="AH79" s="374"/>
      <c r="AI79" s="374"/>
      <c r="AJ79" s="374"/>
      <c r="AK79" s="374"/>
      <c r="AL79" s="374"/>
      <c r="AM79" s="374"/>
      <c r="AN79" s="374"/>
      <c r="AO79" s="374"/>
      <c r="AP79" s="374"/>
      <c r="AQ79" s="374"/>
      <c r="AR79" s="374"/>
      <c r="AS79" s="374"/>
      <c r="AT79" s="374"/>
    </row>
    <row r="80" ht="15.75" customHeight="1">
      <c r="A80" s="357"/>
      <c r="B80" s="391"/>
      <c r="C80" s="391"/>
      <c r="D80" s="360"/>
      <c r="E80" s="391"/>
      <c r="F80" s="406"/>
      <c r="G80" s="407"/>
      <c r="H80" s="407"/>
      <c r="I80" s="183"/>
      <c r="J80" s="206"/>
      <c r="K80" s="542"/>
      <c r="L80" s="308"/>
      <c r="M80" s="372"/>
      <c r="N80" s="372"/>
      <c r="O80" s="373"/>
      <c r="P80" s="374"/>
      <c r="Q80" s="374"/>
      <c r="R80" s="374"/>
      <c r="S80" s="374"/>
      <c r="T80" s="374"/>
      <c r="U80" s="374"/>
      <c r="V80" s="374"/>
      <c r="W80" s="374"/>
      <c r="X80" s="374"/>
      <c r="Y80" s="374"/>
      <c r="Z80" s="374"/>
      <c r="AA80" s="374"/>
      <c r="AB80" s="374"/>
      <c r="AC80" s="374"/>
      <c r="AD80" s="374"/>
      <c r="AE80" s="374"/>
      <c r="AF80" s="374"/>
      <c r="AG80" s="374"/>
      <c r="AH80" s="374"/>
      <c r="AI80" s="374"/>
      <c r="AJ80" s="374"/>
      <c r="AK80" s="374"/>
      <c r="AL80" s="374"/>
      <c r="AM80" s="374"/>
      <c r="AN80" s="374"/>
      <c r="AO80" s="374"/>
      <c r="AP80" s="374"/>
      <c r="AQ80" s="374"/>
      <c r="AR80" s="374"/>
      <c r="AS80" s="374"/>
      <c r="AT80" s="374"/>
    </row>
    <row r="81" ht="15.75" customHeight="1">
      <c r="A81" s="357"/>
      <c r="B81" s="391"/>
      <c r="C81" s="391"/>
      <c r="D81" s="360"/>
      <c r="E81" s="391"/>
      <c r="F81" s="406"/>
      <c r="G81" s="407"/>
      <c r="H81" s="407"/>
      <c r="I81" s="564"/>
      <c r="J81" s="543"/>
      <c r="K81" s="542"/>
      <c r="L81" s="544"/>
      <c r="M81" s="372"/>
      <c r="N81" s="372"/>
      <c r="O81" s="373"/>
      <c r="P81" s="374"/>
      <c r="Q81" s="374"/>
      <c r="R81" s="374"/>
      <c r="S81" s="374"/>
      <c r="T81" s="374"/>
      <c r="U81" s="374"/>
      <c r="V81" s="374"/>
      <c r="W81" s="374"/>
      <c r="X81" s="374"/>
      <c r="Y81" s="374"/>
      <c r="Z81" s="374"/>
      <c r="AA81" s="374"/>
      <c r="AB81" s="374"/>
      <c r="AC81" s="374"/>
      <c r="AD81" s="374"/>
      <c r="AE81" s="374"/>
      <c r="AF81" s="374"/>
      <c r="AG81" s="374"/>
      <c r="AH81" s="374"/>
      <c r="AI81" s="374"/>
      <c r="AJ81" s="374"/>
      <c r="AK81" s="374"/>
      <c r="AL81" s="374"/>
      <c r="AM81" s="374"/>
      <c r="AN81" s="374"/>
      <c r="AO81" s="374"/>
      <c r="AP81" s="374"/>
      <c r="AQ81" s="374"/>
      <c r="AR81" s="374"/>
      <c r="AS81" s="374"/>
      <c r="AT81" s="374"/>
    </row>
    <row r="82" ht="15.75" customHeight="1">
      <c r="A82" s="357"/>
      <c r="B82" s="391"/>
      <c r="C82" s="391"/>
      <c r="D82" s="360"/>
      <c r="E82" s="391"/>
      <c r="F82" s="406"/>
      <c r="G82" s="407"/>
      <c r="H82" s="407"/>
      <c r="I82" s="564"/>
      <c r="J82" s="543"/>
      <c r="K82" s="542"/>
      <c r="L82" s="544"/>
      <c r="M82" s="372"/>
      <c r="N82" s="372"/>
      <c r="O82" s="373"/>
      <c r="P82" s="374"/>
      <c r="Q82" s="374"/>
      <c r="R82" s="374"/>
      <c r="S82" s="374"/>
      <c r="T82" s="374"/>
      <c r="U82" s="374"/>
      <c r="V82" s="374"/>
      <c r="W82" s="374"/>
      <c r="X82" s="374"/>
      <c r="Y82" s="374"/>
      <c r="Z82" s="374"/>
      <c r="AA82" s="374"/>
      <c r="AB82" s="374"/>
      <c r="AC82" s="374"/>
      <c r="AD82" s="374"/>
      <c r="AE82" s="374"/>
      <c r="AF82" s="374"/>
      <c r="AG82" s="374"/>
      <c r="AH82" s="374"/>
      <c r="AI82" s="374"/>
      <c r="AJ82" s="374"/>
      <c r="AK82" s="374"/>
      <c r="AL82" s="374"/>
      <c r="AM82" s="374"/>
      <c r="AN82" s="374"/>
      <c r="AO82" s="374"/>
      <c r="AP82" s="374"/>
      <c r="AQ82" s="374"/>
      <c r="AR82" s="374"/>
      <c r="AS82" s="374"/>
      <c r="AT82" s="374"/>
    </row>
    <row r="83" ht="15.75" customHeight="1">
      <c r="A83" s="357"/>
      <c r="B83" s="391"/>
      <c r="C83" s="391"/>
      <c r="D83" s="360"/>
      <c r="E83" s="391"/>
      <c r="F83" s="406"/>
      <c r="G83" s="407"/>
      <c r="H83" s="407"/>
      <c r="I83" s="564"/>
      <c r="J83" s="381"/>
      <c r="K83" s="371"/>
      <c r="L83" s="378"/>
      <c r="M83" s="372"/>
      <c r="N83" s="372"/>
      <c r="O83" s="373"/>
      <c r="P83" s="374"/>
      <c r="Q83" s="374"/>
      <c r="R83" s="374"/>
      <c r="S83" s="374"/>
      <c r="T83" s="374"/>
      <c r="U83" s="374"/>
      <c r="V83" s="374"/>
      <c r="W83" s="374"/>
      <c r="X83" s="374"/>
      <c r="Y83" s="374"/>
      <c r="Z83" s="374"/>
      <c r="AA83" s="374"/>
      <c r="AB83" s="374"/>
      <c r="AC83" s="374"/>
      <c r="AD83" s="374"/>
      <c r="AE83" s="374"/>
      <c r="AF83" s="374"/>
      <c r="AG83" s="374"/>
      <c r="AH83" s="374"/>
      <c r="AI83" s="374"/>
      <c r="AJ83" s="374"/>
      <c r="AK83" s="374"/>
      <c r="AL83" s="374"/>
      <c r="AM83" s="374"/>
      <c r="AN83" s="374"/>
      <c r="AO83" s="374"/>
      <c r="AP83" s="374"/>
      <c r="AQ83" s="374"/>
      <c r="AR83" s="374"/>
      <c r="AS83" s="374"/>
      <c r="AT83" s="374"/>
    </row>
    <row r="84" ht="15.75" customHeight="1">
      <c r="A84" s="357"/>
      <c r="B84" s="391"/>
      <c r="C84" s="391"/>
      <c r="D84" s="360"/>
      <c r="E84" s="391"/>
      <c r="F84" s="406"/>
      <c r="G84" s="407"/>
      <c r="H84" s="408"/>
      <c r="I84" s="564"/>
      <c r="J84" s="381"/>
      <c r="K84" s="371"/>
      <c r="L84" s="378"/>
      <c r="M84" s="372"/>
      <c r="N84" s="372"/>
      <c r="O84" s="373"/>
      <c r="P84" s="374"/>
      <c r="Q84" s="374"/>
      <c r="R84" s="374"/>
      <c r="S84" s="374"/>
      <c r="T84" s="374"/>
      <c r="U84" s="374"/>
      <c r="V84" s="374"/>
      <c r="W84" s="374"/>
      <c r="X84" s="374"/>
      <c r="Y84" s="374"/>
      <c r="Z84" s="374"/>
      <c r="AA84" s="374"/>
      <c r="AB84" s="374"/>
      <c r="AC84" s="374"/>
      <c r="AD84" s="374"/>
      <c r="AE84" s="374"/>
      <c r="AF84" s="374"/>
      <c r="AG84" s="374"/>
      <c r="AH84" s="374"/>
      <c r="AI84" s="374"/>
      <c r="AJ84" s="374"/>
      <c r="AK84" s="374"/>
      <c r="AL84" s="374"/>
      <c r="AM84" s="374"/>
      <c r="AN84" s="374"/>
      <c r="AO84" s="374"/>
      <c r="AP84" s="374"/>
      <c r="AQ84" s="374"/>
      <c r="AR84" s="374"/>
      <c r="AS84" s="374"/>
      <c r="AT84" s="374"/>
    </row>
    <row r="85" ht="15.75" customHeight="1">
      <c r="A85" s="357"/>
      <c r="B85" s="391"/>
      <c r="C85" s="391"/>
      <c r="D85" s="360"/>
      <c r="E85" s="391"/>
      <c r="F85" s="406"/>
      <c r="G85" s="407"/>
      <c r="H85" s="408"/>
      <c r="I85" s="564"/>
      <c r="J85" s="381"/>
      <c r="K85" s="371"/>
      <c r="L85" s="378"/>
      <c r="M85" s="372"/>
      <c r="N85" s="372"/>
      <c r="O85" s="373"/>
      <c r="P85" s="374"/>
      <c r="Q85" s="374"/>
      <c r="R85" s="374"/>
      <c r="S85" s="374"/>
      <c r="T85" s="374"/>
      <c r="U85" s="374"/>
      <c r="V85" s="374"/>
      <c r="W85" s="374"/>
      <c r="X85" s="374"/>
      <c r="Y85" s="374"/>
      <c r="Z85" s="374"/>
      <c r="AA85" s="374"/>
      <c r="AB85" s="374"/>
      <c r="AC85" s="374"/>
      <c r="AD85" s="374"/>
      <c r="AE85" s="374"/>
      <c r="AF85" s="374"/>
      <c r="AG85" s="374"/>
      <c r="AH85" s="374"/>
      <c r="AI85" s="374"/>
      <c r="AJ85" s="374"/>
      <c r="AK85" s="374"/>
      <c r="AL85" s="374"/>
      <c r="AM85" s="374"/>
      <c r="AN85" s="374"/>
      <c r="AO85" s="374"/>
      <c r="AP85" s="374"/>
      <c r="AQ85" s="374"/>
      <c r="AR85" s="374"/>
      <c r="AS85" s="374"/>
      <c r="AT85" s="374"/>
    </row>
    <row r="86" ht="15.75" customHeight="1">
      <c r="A86" s="357"/>
      <c r="B86" s="391"/>
      <c r="C86" s="391"/>
      <c r="D86" s="360"/>
      <c r="E86" s="391"/>
      <c r="F86" s="406"/>
      <c r="G86" s="407"/>
      <c r="H86" s="408"/>
      <c r="I86" s="564"/>
      <c r="J86" s="381"/>
      <c r="K86" s="371"/>
      <c r="L86" s="378"/>
      <c r="M86" s="372"/>
      <c r="N86" s="372"/>
      <c r="O86" s="373"/>
      <c r="P86" s="374"/>
      <c r="Q86" s="374"/>
      <c r="R86" s="374"/>
      <c r="S86" s="374"/>
      <c r="T86" s="374"/>
      <c r="U86" s="374"/>
      <c r="V86" s="374"/>
      <c r="W86" s="374"/>
      <c r="X86" s="374"/>
      <c r="Y86" s="374"/>
      <c r="Z86" s="374"/>
      <c r="AA86" s="374"/>
      <c r="AB86" s="374"/>
      <c r="AC86" s="374"/>
      <c r="AD86" s="374"/>
      <c r="AE86" s="374"/>
      <c r="AF86" s="374"/>
      <c r="AG86" s="374"/>
      <c r="AH86" s="374"/>
      <c r="AI86" s="374"/>
      <c r="AJ86" s="374"/>
      <c r="AK86" s="374"/>
      <c r="AL86" s="374"/>
      <c r="AM86" s="374"/>
      <c r="AN86" s="374"/>
      <c r="AO86" s="374"/>
      <c r="AP86" s="374"/>
      <c r="AQ86" s="374"/>
      <c r="AR86" s="374"/>
      <c r="AS86" s="374"/>
      <c r="AT86" s="374"/>
    </row>
    <row r="87" ht="15.75" customHeight="1">
      <c r="A87" s="357"/>
      <c r="B87" s="391"/>
      <c r="C87" s="391"/>
      <c r="D87" s="360"/>
      <c r="E87" s="391"/>
      <c r="F87" s="406"/>
      <c r="G87" s="407"/>
      <c r="H87" s="408"/>
      <c r="I87" s="564"/>
      <c r="J87" s="381"/>
      <c r="K87" s="371"/>
      <c r="L87" s="378"/>
      <c r="M87" s="372"/>
      <c r="N87" s="372"/>
      <c r="O87" s="373"/>
      <c r="P87" s="374"/>
      <c r="Q87" s="374"/>
      <c r="R87" s="374"/>
      <c r="S87" s="374"/>
      <c r="T87" s="374"/>
      <c r="U87" s="374"/>
      <c r="V87" s="374"/>
      <c r="W87" s="374"/>
      <c r="X87" s="374"/>
      <c r="Y87" s="374"/>
      <c r="Z87" s="374"/>
      <c r="AA87" s="374"/>
      <c r="AB87" s="374"/>
      <c r="AC87" s="374"/>
      <c r="AD87" s="374"/>
      <c r="AE87" s="374"/>
      <c r="AF87" s="374"/>
      <c r="AG87" s="374"/>
      <c r="AH87" s="374"/>
      <c r="AI87" s="374"/>
      <c r="AJ87" s="374"/>
      <c r="AK87" s="374"/>
      <c r="AL87" s="374"/>
      <c r="AM87" s="374"/>
      <c r="AN87" s="374"/>
      <c r="AO87" s="374"/>
      <c r="AP87" s="374"/>
      <c r="AQ87" s="374"/>
      <c r="AR87" s="374"/>
      <c r="AS87" s="374"/>
      <c r="AT87" s="374"/>
    </row>
    <row r="88" ht="15.75" customHeight="1">
      <c r="A88" s="357"/>
      <c r="B88" s="391"/>
      <c r="C88" s="391"/>
      <c r="D88" s="360"/>
      <c r="E88" s="391"/>
      <c r="F88" s="406"/>
      <c r="G88" s="407"/>
      <c r="H88" s="408"/>
      <c r="I88" s="564"/>
      <c r="J88" s="381"/>
      <c r="K88" s="371"/>
      <c r="L88" s="378"/>
      <c r="M88" s="372"/>
      <c r="N88" s="372"/>
      <c r="O88" s="373"/>
      <c r="P88" s="374"/>
      <c r="Q88" s="374"/>
      <c r="R88" s="374"/>
      <c r="S88" s="374"/>
      <c r="T88" s="374"/>
      <c r="U88" s="374"/>
      <c r="V88" s="374"/>
      <c r="W88" s="374"/>
      <c r="X88" s="374"/>
      <c r="Y88" s="374"/>
      <c r="Z88" s="374"/>
      <c r="AA88" s="374"/>
      <c r="AB88" s="374"/>
      <c r="AC88" s="374"/>
      <c r="AD88" s="374"/>
      <c r="AE88" s="374"/>
      <c r="AF88" s="374"/>
      <c r="AG88" s="374"/>
      <c r="AH88" s="374"/>
      <c r="AI88" s="374"/>
      <c r="AJ88" s="374"/>
      <c r="AK88" s="374"/>
      <c r="AL88" s="374"/>
      <c r="AM88" s="374"/>
      <c r="AN88" s="374"/>
      <c r="AO88" s="374"/>
      <c r="AP88" s="374"/>
      <c r="AQ88" s="374"/>
      <c r="AR88" s="374"/>
      <c r="AS88" s="374"/>
      <c r="AT88" s="374"/>
    </row>
    <row r="89" ht="15.75" customHeight="1">
      <c r="A89" s="357"/>
      <c r="B89" s="391"/>
      <c r="C89" s="391"/>
      <c r="D89" s="360"/>
      <c r="E89" s="391"/>
      <c r="F89" s="406"/>
      <c r="G89" s="407"/>
      <c r="H89" s="408"/>
      <c r="I89" s="564"/>
      <c r="J89" s="381"/>
      <c r="K89" s="371"/>
      <c r="L89" s="378"/>
      <c r="M89" s="372"/>
      <c r="N89" s="372"/>
      <c r="O89" s="373"/>
      <c r="P89" s="374"/>
      <c r="Q89" s="374"/>
      <c r="R89" s="374"/>
      <c r="S89" s="374"/>
      <c r="T89" s="374"/>
      <c r="U89" s="374"/>
      <c r="V89" s="374"/>
      <c r="W89" s="374"/>
      <c r="X89" s="374"/>
      <c r="Y89" s="374"/>
      <c r="Z89" s="374"/>
      <c r="AA89" s="374"/>
      <c r="AB89" s="374"/>
      <c r="AC89" s="374"/>
      <c r="AD89" s="374"/>
      <c r="AE89" s="374"/>
      <c r="AF89" s="374"/>
      <c r="AG89" s="374"/>
      <c r="AH89" s="374"/>
      <c r="AI89" s="374"/>
      <c r="AJ89" s="374"/>
      <c r="AK89" s="374"/>
      <c r="AL89" s="374"/>
      <c r="AM89" s="374"/>
      <c r="AN89" s="374"/>
      <c r="AO89" s="374"/>
      <c r="AP89" s="374"/>
      <c r="AQ89" s="374"/>
      <c r="AR89" s="374"/>
      <c r="AS89" s="374"/>
      <c r="AT89" s="374"/>
    </row>
    <row r="90" ht="15.75" customHeight="1">
      <c r="A90" s="357"/>
      <c r="B90" s="391"/>
      <c r="C90" s="391"/>
      <c r="D90" s="360"/>
      <c r="E90" s="391"/>
      <c r="F90" s="406"/>
      <c r="G90" s="407"/>
      <c r="H90" s="408"/>
      <c r="I90" s="564"/>
      <c r="J90" s="381"/>
      <c r="K90" s="371"/>
      <c r="L90" s="378"/>
      <c r="M90" s="372"/>
      <c r="N90" s="372"/>
      <c r="O90" s="373"/>
      <c r="P90" s="374"/>
      <c r="Q90" s="374"/>
      <c r="R90" s="374"/>
      <c r="S90" s="374"/>
      <c r="T90" s="374"/>
      <c r="U90" s="374"/>
      <c r="V90" s="374"/>
      <c r="W90" s="374"/>
      <c r="X90" s="374"/>
      <c r="Y90" s="374"/>
      <c r="Z90" s="374"/>
      <c r="AA90" s="374"/>
      <c r="AB90" s="374"/>
      <c r="AC90" s="374"/>
      <c r="AD90" s="374"/>
      <c r="AE90" s="374"/>
      <c r="AF90" s="374"/>
      <c r="AG90" s="374"/>
      <c r="AH90" s="374"/>
      <c r="AI90" s="374"/>
      <c r="AJ90" s="374"/>
      <c r="AK90" s="374"/>
      <c r="AL90" s="374"/>
      <c r="AM90" s="374"/>
      <c r="AN90" s="374"/>
      <c r="AO90" s="374"/>
      <c r="AP90" s="374"/>
      <c r="AQ90" s="374"/>
      <c r="AR90" s="374"/>
      <c r="AS90" s="374"/>
      <c r="AT90" s="374"/>
    </row>
    <row r="91" ht="15.75" customHeight="1">
      <c r="A91" s="357"/>
      <c r="B91" s="391"/>
      <c r="C91" s="391"/>
      <c r="D91" s="360"/>
      <c r="E91" s="391"/>
      <c r="F91" s="406"/>
      <c r="G91" s="407"/>
      <c r="H91" s="408"/>
      <c r="I91" s="564"/>
      <c r="J91" s="381"/>
      <c r="K91" s="371"/>
      <c r="L91" s="378"/>
      <c r="M91" s="372"/>
      <c r="N91" s="372"/>
      <c r="O91" s="373"/>
      <c r="P91" s="374"/>
      <c r="Q91" s="374"/>
      <c r="R91" s="374"/>
      <c r="S91" s="374"/>
      <c r="T91" s="374"/>
      <c r="U91" s="374"/>
      <c r="V91" s="374"/>
      <c r="W91" s="374"/>
      <c r="X91" s="374"/>
      <c r="Y91" s="374"/>
      <c r="Z91" s="374"/>
      <c r="AA91" s="374"/>
      <c r="AB91" s="374"/>
      <c r="AC91" s="374"/>
      <c r="AD91" s="374"/>
      <c r="AE91" s="374"/>
      <c r="AF91" s="374"/>
      <c r="AG91" s="374"/>
      <c r="AH91" s="374"/>
      <c r="AI91" s="374"/>
      <c r="AJ91" s="374"/>
      <c r="AK91" s="374"/>
      <c r="AL91" s="374"/>
      <c r="AM91" s="374"/>
      <c r="AN91" s="374"/>
      <c r="AO91" s="374"/>
      <c r="AP91" s="374"/>
      <c r="AQ91" s="374"/>
      <c r="AR91" s="374"/>
      <c r="AS91" s="374"/>
      <c r="AT91" s="374"/>
    </row>
    <row r="92" ht="15.75" customHeight="1">
      <c r="A92" s="357"/>
      <c r="B92" s="391"/>
      <c r="C92" s="391"/>
      <c r="D92" s="360"/>
      <c r="E92" s="391"/>
      <c r="F92" s="406"/>
      <c r="G92" s="407"/>
      <c r="H92" s="408"/>
      <c r="I92" s="564"/>
      <c r="J92" s="381"/>
      <c r="K92" s="371"/>
      <c r="L92" s="378"/>
      <c r="M92" s="372"/>
      <c r="N92" s="372"/>
      <c r="O92" s="373"/>
      <c r="P92" s="374"/>
      <c r="Q92" s="374"/>
      <c r="R92" s="374"/>
      <c r="S92" s="374"/>
      <c r="T92" s="374"/>
      <c r="U92" s="374"/>
      <c r="V92" s="374"/>
      <c r="W92" s="374"/>
      <c r="X92" s="374"/>
      <c r="Y92" s="374"/>
      <c r="Z92" s="374"/>
      <c r="AA92" s="374"/>
      <c r="AB92" s="374"/>
      <c r="AC92" s="374"/>
      <c r="AD92" s="374"/>
      <c r="AE92" s="374"/>
      <c r="AF92" s="374"/>
      <c r="AG92" s="374"/>
      <c r="AH92" s="374"/>
      <c r="AI92" s="374"/>
      <c r="AJ92" s="374"/>
      <c r="AK92" s="374"/>
      <c r="AL92" s="374"/>
      <c r="AM92" s="374"/>
      <c r="AN92" s="374"/>
      <c r="AO92" s="374"/>
      <c r="AP92" s="374"/>
      <c r="AQ92" s="374"/>
      <c r="AR92" s="374"/>
      <c r="AS92" s="374"/>
      <c r="AT92" s="374"/>
    </row>
    <row r="93" ht="15.75" customHeight="1">
      <c r="A93" s="357"/>
      <c r="B93" s="391"/>
      <c r="C93" s="391"/>
      <c r="D93" s="360"/>
      <c r="E93" s="391"/>
      <c r="F93" s="406"/>
      <c r="G93" s="407"/>
      <c r="H93" s="408"/>
      <c r="I93" s="564"/>
      <c r="J93" s="381"/>
      <c r="K93" s="371"/>
      <c r="L93" s="378"/>
      <c r="M93" s="372"/>
      <c r="N93" s="372"/>
      <c r="O93" s="373"/>
      <c r="P93" s="374"/>
      <c r="Q93" s="374"/>
      <c r="R93" s="374"/>
      <c r="S93" s="374"/>
      <c r="T93" s="374"/>
      <c r="U93" s="374"/>
      <c r="V93" s="374"/>
      <c r="W93" s="374"/>
      <c r="X93" s="374"/>
      <c r="Y93" s="374"/>
      <c r="Z93" s="374"/>
      <c r="AA93" s="374"/>
      <c r="AB93" s="374"/>
      <c r="AC93" s="374"/>
      <c r="AD93" s="374"/>
      <c r="AE93" s="374"/>
      <c r="AF93" s="374"/>
      <c r="AG93" s="374"/>
      <c r="AH93" s="374"/>
      <c r="AI93" s="374"/>
      <c r="AJ93" s="374"/>
      <c r="AK93" s="374"/>
      <c r="AL93" s="374"/>
      <c r="AM93" s="374"/>
      <c r="AN93" s="374"/>
      <c r="AO93" s="374"/>
      <c r="AP93" s="374"/>
      <c r="AQ93" s="374"/>
      <c r="AR93" s="374"/>
      <c r="AS93" s="374"/>
      <c r="AT93" s="374"/>
    </row>
    <row r="94" ht="15.75" customHeight="1">
      <c r="A94" s="364"/>
      <c r="B94" s="43"/>
      <c r="C94" s="379"/>
      <c r="D94" s="365"/>
      <c r="E94" s="379"/>
      <c r="F94" s="380"/>
      <c r="G94" s="380"/>
      <c r="H94" s="380"/>
      <c r="I94" s="565"/>
      <c r="J94" s="381"/>
      <c r="K94" s="371"/>
      <c r="L94" s="378"/>
      <c r="M94" s="372"/>
      <c r="N94" s="372"/>
      <c r="O94" s="373"/>
      <c r="P94" s="374"/>
      <c r="Q94" s="374"/>
      <c r="R94" s="374"/>
      <c r="S94" s="374"/>
      <c r="T94" s="374"/>
      <c r="U94" s="374"/>
      <c r="V94" s="374"/>
      <c r="W94" s="374"/>
      <c r="X94" s="374"/>
      <c r="Y94" s="374"/>
      <c r="Z94" s="374"/>
      <c r="AA94" s="374"/>
      <c r="AB94" s="374"/>
      <c r="AC94" s="374"/>
      <c r="AD94" s="374"/>
      <c r="AE94" s="374"/>
      <c r="AF94" s="374"/>
      <c r="AG94" s="374"/>
      <c r="AH94" s="374"/>
      <c r="AI94" s="374"/>
      <c r="AJ94" s="374"/>
      <c r="AK94" s="374"/>
      <c r="AL94" s="374"/>
      <c r="AM94" s="374"/>
      <c r="AN94" s="374"/>
      <c r="AO94" s="374"/>
      <c r="AP94" s="374"/>
      <c r="AQ94" s="374"/>
      <c r="AR94" s="374"/>
      <c r="AS94" s="374"/>
      <c r="AT94" s="374"/>
    </row>
    <row r="95" ht="15.75" customHeight="1">
      <c r="A95" s="382"/>
      <c r="B95" s="97"/>
      <c r="C95" s="43"/>
      <c r="D95" s="376"/>
      <c r="E95" s="383"/>
      <c r="F95" s="384"/>
      <c r="G95" s="384"/>
      <c r="H95" s="384"/>
      <c r="I95" s="564"/>
      <c r="J95" s="381"/>
      <c r="K95" s="371"/>
      <c r="L95" s="378"/>
      <c r="M95" s="372"/>
      <c r="N95" s="372"/>
      <c r="O95" s="373"/>
      <c r="P95" s="374"/>
      <c r="Q95" s="374"/>
      <c r="R95" s="374"/>
      <c r="S95" s="374"/>
      <c r="T95" s="374"/>
      <c r="U95" s="374"/>
      <c r="V95" s="374"/>
      <c r="W95" s="374"/>
      <c r="X95" s="374"/>
      <c r="Y95" s="374"/>
      <c r="Z95" s="374"/>
      <c r="AA95" s="374"/>
      <c r="AB95" s="374"/>
      <c r="AC95" s="374"/>
      <c r="AD95" s="374"/>
      <c r="AE95" s="374"/>
      <c r="AF95" s="374"/>
      <c r="AG95" s="374"/>
      <c r="AH95" s="374"/>
      <c r="AI95" s="374"/>
      <c r="AJ95" s="374"/>
      <c r="AK95" s="374"/>
      <c r="AL95" s="374"/>
      <c r="AM95" s="374"/>
      <c r="AN95" s="374"/>
      <c r="AO95" s="374"/>
      <c r="AP95" s="374"/>
      <c r="AQ95" s="374"/>
      <c r="AR95" s="374"/>
      <c r="AS95" s="374"/>
      <c r="AT95" s="374"/>
    </row>
    <row r="96" ht="15.75" customHeight="1">
      <c r="A96" s="357"/>
      <c r="B96" s="391"/>
      <c r="C96" s="391"/>
      <c r="D96" s="534"/>
      <c r="E96" s="391"/>
      <c r="F96" s="406"/>
      <c r="G96" s="406"/>
      <c r="H96" s="406"/>
      <c r="I96" s="564"/>
      <c r="J96" s="381"/>
      <c r="K96" s="371"/>
      <c r="L96" s="378"/>
      <c r="M96" s="372"/>
      <c r="N96" s="372"/>
      <c r="O96" s="373"/>
      <c r="P96" s="386"/>
      <c r="Q96" s="387"/>
      <c r="R96" s="387"/>
      <c r="S96" s="386"/>
      <c r="T96" s="387"/>
      <c r="U96" s="387"/>
      <c r="V96" s="388"/>
      <c r="W96" s="389"/>
      <c r="X96" s="386"/>
      <c r="Y96" s="386"/>
      <c r="Z96" s="386"/>
      <c r="AA96" s="386"/>
      <c r="AB96" s="386"/>
      <c r="AC96" s="386"/>
      <c r="AD96" s="386"/>
      <c r="AE96" s="386"/>
      <c r="AF96" s="386"/>
      <c r="AG96" s="386"/>
      <c r="AH96" s="386"/>
      <c r="AI96" s="386"/>
      <c r="AJ96" s="386"/>
      <c r="AK96" s="386"/>
      <c r="AL96" s="390"/>
      <c r="AM96" s="390"/>
      <c r="AN96" s="390"/>
      <c r="AO96" s="390"/>
      <c r="AP96" s="390"/>
      <c r="AQ96" s="390"/>
      <c r="AR96" s="390"/>
      <c r="AS96" s="390"/>
      <c r="AT96" s="390"/>
    </row>
    <row r="97" ht="15.75" customHeight="1">
      <c r="A97" s="357"/>
      <c r="B97" s="391"/>
      <c r="C97" s="391"/>
      <c r="D97" s="534"/>
      <c r="E97" s="391"/>
      <c r="F97" s="406"/>
      <c r="G97" s="406"/>
      <c r="H97" s="537"/>
      <c r="I97" s="564"/>
      <c r="J97" s="381"/>
      <c r="K97" s="371"/>
      <c r="L97" s="378"/>
      <c r="M97" s="372"/>
      <c r="N97" s="372"/>
      <c r="O97" s="373"/>
      <c r="P97" s="386"/>
      <c r="Q97" s="387"/>
      <c r="R97" s="387"/>
      <c r="S97" s="386"/>
      <c r="T97" s="387"/>
      <c r="U97" s="387"/>
      <c r="V97" s="388"/>
      <c r="W97" s="389"/>
      <c r="X97" s="386"/>
      <c r="Y97" s="386"/>
      <c r="Z97" s="386"/>
      <c r="AA97" s="386"/>
      <c r="AB97" s="386"/>
      <c r="AC97" s="386"/>
      <c r="AD97" s="386"/>
      <c r="AE97" s="386"/>
      <c r="AF97" s="386"/>
      <c r="AG97" s="386"/>
      <c r="AH97" s="386"/>
      <c r="AI97" s="386"/>
      <c r="AJ97" s="386"/>
      <c r="AK97" s="386"/>
      <c r="AL97" s="390"/>
      <c r="AM97" s="390"/>
      <c r="AN97" s="390"/>
      <c r="AO97" s="390"/>
      <c r="AP97" s="390"/>
      <c r="AQ97" s="390"/>
      <c r="AR97" s="390"/>
      <c r="AS97" s="390"/>
      <c r="AT97" s="390"/>
    </row>
    <row r="98" ht="15.75" customHeight="1">
      <c r="A98" s="357"/>
      <c r="B98" s="391"/>
      <c r="C98" s="391"/>
      <c r="D98" s="360"/>
      <c r="E98" s="391"/>
      <c r="F98" s="406"/>
      <c r="G98" s="407"/>
      <c r="H98" s="407"/>
      <c r="I98" s="564"/>
      <c r="J98" s="381"/>
      <c r="K98" s="371"/>
      <c r="L98" s="378"/>
      <c r="M98" s="372"/>
      <c r="N98" s="372"/>
      <c r="O98" s="373"/>
      <c r="P98" s="374"/>
      <c r="Q98" s="374"/>
      <c r="R98" s="374"/>
      <c r="S98" s="374"/>
      <c r="T98" s="374"/>
      <c r="U98" s="374"/>
      <c r="V98" s="374"/>
      <c r="W98" s="374"/>
      <c r="X98" s="374"/>
      <c r="Y98" s="374"/>
      <c r="Z98" s="374"/>
      <c r="AA98" s="374"/>
      <c r="AB98" s="374"/>
      <c r="AC98" s="374"/>
      <c r="AD98" s="374"/>
      <c r="AE98" s="374"/>
      <c r="AF98" s="374"/>
      <c r="AG98" s="374"/>
      <c r="AH98" s="374"/>
      <c r="AI98" s="374"/>
      <c r="AJ98" s="374"/>
      <c r="AK98" s="374"/>
      <c r="AL98" s="374"/>
      <c r="AM98" s="374"/>
      <c r="AN98" s="374"/>
      <c r="AO98" s="374"/>
      <c r="AP98" s="374"/>
      <c r="AQ98" s="374"/>
      <c r="AR98" s="374"/>
      <c r="AS98" s="374"/>
      <c r="AT98" s="374"/>
    </row>
    <row r="99" ht="15.75" customHeight="1">
      <c r="A99" s="357"/>
      <c r="B99" s="391"/>
      <c r="C99" s="391"/>
      <c r="D99" s="360"/>
      <c r="E99" s="391"/>
      <c r="F99" s="406"/>
      <c r="G99" s="407"/>
      <c r="H99" s="407"/>
      <c r="I99" s="564"/>
      <c r="J99" s="381"/>
      <c r="K99" s="371"/>
      <c r="L99" s="378"/>
      <c r="M99" s="372"/>
      <c r="N99" s="372"/>
      <c r="O99" s="373"/>
      <c r="P99" s="374"/>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row>
    <row r="100" ht="15.75" customHeight="1">
      <c r="A100" s="357"/>
      <c r="B100" s="391"/>
      <c r="C100" s="391"/>
      <c r="D100" s="360"/>
      <c r="E100" s="391"/>
      <c r="F100" s="406"/>
      <c r="G100" s="407"/>
      <c r="H100" s="407"/>
      <c r="I100" s="564"/>
      <c r="J100" s="381"/>
      <c r="K100" s="371"/>
      <c r="L100" s="378"/>
      <c r="M100" s="372"/>
      <c r="N100" s="372"/>
      <c r="O100" s="373"/>
      <c r="P100" s="374"/>
      <c r="Q100" s="374"/>
      <c r="R100" s="374"/>
      <c r="S100" s="374"/>
      <c r="T100" s="374"/>
      <c r="U100" s="374"/>
      <c r="V100" s="374"/>
      <c r="W100" s="374"/>
      <c r="X100" s="374"/>
      <c r="Y100" s="374"/>
      <c r="Z100" s="374"/>
      <c r="AA100" s="374"/>
      <c r="AB100" s="374"/>
      <c r="AC100" s="374"/>
      <c r="AD100" s="374"/>
      <c r="AE100" s="374"/>
      <c r="AF100" s="374"/>
      <c r="AG100" s="374"/>
      <c r="AH100" s="374"/>
      <c r="AI100" s="374"/>
      <c r="AJ100" s="374"/>
      <c r="AK100" s="374"/>
      <c r="AL100" s="374"/>
      <c r="AM100" s="374"/>
      <c r="AN100" s="374"/>
      <c r="AO100" s="374"/>
      <c r="AP100" s="374"/>
      <c r="AQ100" s="374"/>
      <c r="AR100" s="374"/>
      <c r="AS100" s="374"/>
      <c r="AT100" s="374"/>
    </row>
    <row r="101" ht="15.75" customHeight="1">
      <c r="A101" s="357"/>
      <c r="B101" s="391"/>
      <c r="C101" s="391"/>
      <c r="D101" s="360"/>
      <c r="E101" s="391"/>
      <c r="F101" s="406"/>
      <c r="G101" s="407"/>
      <c r="H101" s="537"/>
      <c r="I101" s="564"/>
      <c r="J101" s="381"/>
      <c r="K101" s="371"/>
      <c r="L101" s="378"/>
      <c r="M101" s="372"/>
      <c r="N101" s="372"/>
      <c r="O101" s="373"/>
      <c r="P101" s="374"/>
      <c r="Q101" s="374"/>
      <c r="R101" s="374"/>
      <c r="S101" s="374"/>
      <c r="T101" s="374"/>
      <c r="U101" s="374"/>
      <c r="V101" s="374"/>
      <c r="W101" s="374"/>
      <c r="X101" s="374"/>
      <c r="Y101" s="374"/>
      <c r="Z101" s="374"/>
      <c r="AA101" s="374"/>
      <c r="AB101" s="374"/>
      <c r="AC101" s="374"/>
      <c r="AD101" s="374"/>
      <c r="AE101" s="374"/>
      <c r="AF101" s="374"/>
      <c r="AG101" s="374"/>
      <c r="AH101" s="374"/>
      <c r="AI101" s="374"/>
      <c r="AJ101" s="374"/>
      <c r="AK101" s="374"/>
      <c r="AL101" s="374"/>
      <c r="AM101" s="374"/>
      <c r="AN101" s="374"/>
      <c r="AO101" s="374"/>
      <c r="AP101" s="374"/>
      <c r="AQ101" s="374"/>
      <c r="AR101" s="374"/>
      <c r="AS101" s="374"/>
      <c r="AT101" s="374"/>
    </row>
    <row r="102" ht="15.75" customHeight="1">
      <c r="A102" s="357"/>
      <c r="B102" s="391"/>
      <c r="C102" s="391"/>
      <c r="D102" s="360"/>
      <c r="E102" s="391"/>
      <c r="F102" s="406"/>
      <c r="G102" s="407"/>
      <c r="H102" s="407"/>
      <c r="I102" s="564"/>
      <c r="J102" s="381"/>
      <c r="K102" s="371"/>
      <c r="L102" s="378"/>
      <c r="M102" s="372"/>
      <c r="N102" s="372"/>
      <c r="O102" s="373"/>
      <c r="P102" s="374"/>
      <c r="Q102" s="374"/>
      <c r="R102" s="374"/>
      <c r="S102" s="374"/>
      <c r="T102" s="374"/>
      <c r="U102" s="374"/>
      <c r="V102" s="374"/>
      <c r="W102" s="374"/>
      <c r="X102" s="374"/>
      <c r="Y102" s="374"/>
      <c r="Z102" s="374"/>
      <c r="AA102" s="374"/>
      <c r="AB102" s="374"/>
      <c r="AC102" s="374"/>
      <c r="AD102" s="374"/>
      <c r="AE102" s="374"/>
      <c r="AF102" s="374"/>
      <c r="AG102" s="374"/>
      <c r="AH102" s="374"/>
      <c r="AI102" s="374"/>
      <c r="AJ102" s="374"/>
      <c r="AK102" s="374"/>
      <c r="AL102" s="374"/>
      <c r="AM102" s="374"/>
      <c r="AN102" s="374"/>
      <c r="AO102" s="374"/>
      <c r="AP102" s="374"/>
      <c r="AQ102" s="374"/>
      <c r="AR102" s="374"/>
      <c r="AS102" s="374"/>
      <c r="AT102" s="374"/>
    </row>
    <row r="103" ht="15.75" customHeight="1">
      <c r="A103" s="357"/>
      <c r="B103" s="391"/>
      <c r="C103" s="391"/>
      <c r="D103" s="360"/>
      <c r="E103" s="391"/>
      <c r="F103" s="406"/>
      <c r="G103" s="407"/>
      <c r="H103" s="407"/>
      <c r="I103" s="564"/>
      <c r="J103" s="381"/>
      <c r="K103" s="371"/>
      <c r="L103" s="378"/>
      <c r="M103" s="372"/>
      <c r="N103" s="372"/>
      <c r="O103" s="373"/>
      <c r="P103" s="374"/>
      <c r="Q103" s="374"/>
      <c r="R103" s="374"/>
      <c r="S103" s="374"/>
      <c r="T103" s="374"/>
      <c r="U103" s="374"/>
      <c r="V103" s="374"/>
      <c r="W103" s="374"/>
      <c r="X103" s="374"/>
      <c r="Y103" s="374"/>
      <c r="Z103" s="374"/>
      <c r="AA103" s="374"/>
      <c r="AB103" s="374"/>
      <c r="AC103" s="374"/>
      <c r="AD103" s="374"/>
      <c r="AE103" s="374"/>
      <c r="AF103" s="374"/>
      <c r="AG103" s="374"/>
      <c r="AH103" s="374"/>
      <c r="AI103" s="374"/>
      <c r="AJ103" s="374"/>
      <c r="AK103" s="374"/>
      <c r="AL103" s="374"/>
      <c r="AM103" s="374"/>
      <c r="AN103" s="374"/>
      <c r="AO103" s="374"/>
      <c r="AP103" s="374"/>
      <c r="AQ103" s="374"/>
      <c r="AR103" s="374"/>
      <c r="AS103" s="374"/>
      <c r="AT103" s="374"/>
    </row>
    <row r="104" ht="15.75" customHeight="1">
      <c r="A104" s="357"/>
      <c r="B104" s="391"/>
      <c r="C104" s="391"/>
      <c r="D104" s="360"/>
      <c r="E104" s="391"/>
      <c r="F104" s="406"/>
      <c r="G104" s="407"/>
      <c r="H104" s="537"/>
      <c r="I104" s="564"/>
      <c r="J104" s="381"/>
      <c r="K104" s="371"/>
      <c r="L104" s="378"/>
      <c r="M104" s="372"/>
      <c r="N104" s="372"/>
      <c r="O104" s="373"/>
      <c r="P104" s="374"/>
      <c r="Q104" s="374"/>
      <c r="R104" s="374"/>
      <c r="S104" s="374"/>
      <c r="T104" s="374"/>
      <c r="U104" s="374"/>
      <c r="V104" s="374"/>
      <c r="W104" s="374"/>
      <c r="X104" s="374"/>
      <c r="Y104" s="374"/>
      <c r="Z104" s="374"/>
      <c r="AA104" s="374"/>
      <c r="AB104" s="374"/>
      <c r="AC104" s="374"/>
      <c r="AD104" s="374"/>
      <c r="AE104" s="374"/>
      <c r="AF104" s="374"/>
      <c r="AG104" s="374"/>
      <c r="AH104" s="374"/>
      <c r="AI104" s="374"/>
      <c r="AJ104" s="374"/>
      <c r="AK104" s="374"/>
      <c r="AL104" s="374"/>
      <c r="AM104" s="374"/>
      <c r="AN104" s="374"/>
      <c r="AO104" s="374"/>
      <c r="AP104" s="374"/>
      <c r="AQ104" s="374"/>
      <c r="AR104" s="374"/>
      <c r="AS104" s="374"/>
      <c r="AT104" s="374"/>
    </row>
    <row r="105" ht="15.75" customHeight="1">
      <c r="A105" s="357"/>
      <c r="B105" s="391"/>
      <c r="C105" s="391"/>
      <c r="D105" s="360"/>
      <c r="E105" s="391"/>
      <c r="F105" s="406"/>
      <c r="G105" s="407"/>
      <c r="H105" s="407"/>
      <c r="I105" s="564"/>
      <c r="J105" s="381"/>
      <c r="K105" s="371"/>
      <c r="L105" s="378"/>
      <c r="M105" s="372"/>
      <c r="N105" s="372"/>
      <c r="O105" s="373"/>
      <c r="P105" s="374"/>
      <c r="Q105" s="374"/>
      <c r="R105" s="374"/>
      <c r="S105" s="374"/>
      <c r="T105" s="374"/>
      <c r="U105" s="374"/>
      <c r="V105" s="374"/>
      <c r="W105" s="374"/>
      <c r="X105" s="374"/>
      <c r="Y105" s="374"/>
      <c r="Z105" s="374"/>
      <c r="AA105" s="374"/>
      <c r="AB105" s="374"/>
      <c r="AC105" s="374"/>
      <c r="AD105" s="374"/>
      <c r="AE105" s="374"/>
      <c r="AF105" s="374"/>
      <c r="AG105" s="374"/>
      <c r="AH105" s="374"/>
      <c r="AI105" s="374"/>
      <c r="AJ105" s="374"/>
      <c r="AK105" s="374"/>
      <c r="AL105" s="374"/>
      <c r="AM105" s="374"/>
      <c r="AN105" s="374"/>
      <c r="AO105" s="374"/>
      <c r="AP105" s="374"/>
      <c r="AQ105" s="374"/>
      <c r="AR105" s="374"/>
      <c r="AS105" s="374"/>
      <c r="AT105" s="374"/>
    </row>
    <row r="106" ht="15.75" customHeight="1">
      <c r="A106" s="357"/>
      <c r="B106" s="391"/>
      <c r="C106" s="391"/>
      <c r="D106" s="360"/>
      <c r="E106" s="391"/>
      <c r="F106" s="406"/>
      <c r="G106" s="407"/>
      <c r="H106" s="407"/>
      <c r="I106" s="564"/>
      <c r="J106" s="381"/>
      <c r="K106" s="371"/>
      <c r="L106" s="378"/>
      <c r="M106" s="372"/>
      <c r="N106" s="372"/>
      <c r="O106" s="373"/>
      <c r="P106" s="374"/>
      <c r="Q106" s="374"/>
      <c r="R106" s="374"/>
      <c r="S106" s="374"/>
      <c r="T106" s="374"/>
      <c r="U106" s="374"/>
      <c r="V106" s="374"/>
      <c r="W106" s="374"/>
      <c r="X106" s="374"/>
      <c r="Y106" s="374"/>
      <c r="Z106" s="374"/>
      <c r="AA106" s="374"/>
      <c r="AB106" s="374"/>
      <c r="AC106" s="374"/>
      <c r="AD106" s="374"/>
      <c r="AE106" s="374"/>
      <c r="AF106" s="374"/>
      <c r="AG106" s="374"/>
      <c r="AH106" s="374"/>
      <c r="AI106" s="374"/>
      <c r="AJ106" s="374"/>
      <c r="AK106" s="374"/>
      <c r="AL106" s="374"/>
      <c r="AM106" s="374"/>
      <c r="AN106" s="374"/>
      <c r="AO106" s="374"/>
      <c r="AP106" s="374"/>
      <c r="AQ106" s="374"/>
      <c r="AR106" s="374"/>
      <c r="AS106" s="374"/>
      <c r="AT106" s="374"/>
    </row>
    <row r="107" ht="15.75" customHeight="1">
      <c r="A107" s="357"/>
      <c r="B107" s="391"/>
      <c r="C107" s="391"/>
      <c r="D107" s="360"/>
      <c r="E107" s="391"/>
      <c r="F107" s="406"/>
      <c r="G107" s="407"/>
      <c r="H107" s="407"/>
      <c r="I107" s="564"/>
      <c r="J107" s="381"/>
      <c r="K107" s="371"/>
      <c r="L107" s="378"/>
      <c r="M107" s="372"/>
      <c r="N107" s="372"/>
      <c r="O107" s="373"/>
      <c r="P107" s="374"/>
      <c r="Q107" s="374"/>
      <c r="R107" s="374"/>
      <c r="S107" s="374"/>
      <c r="T107" s="374"/>
      <c r="U107" s="374"/>
      <c r="V107" s="374"/>
      <c r="W107" s="374"/>
      <c r="X107" s="374"/>
      <c r="Y107" s="374"/>
      <c r="Z107" s="374"/>
      <c r="AA107" s="374"/>
      <c r="AB107" s="374"/>
      <c r="AC107" s="374"/>
      <c r="AD107" s="374"/>
      <c r="AE107" s="374"/>
      <c r="AF107" s="374"/>
      <c r="AG107" s="374"/>
      <c r="AH107" s="374"/>
      <c r="AI107" s="374"/>
      <c r="AJ107" s="374"/>
      <c r="AK107" s="374"/>
      <c r="AL107" s="374"/>
      <c r="AM107" s="374"/>
      <c r="AN107" s="374"/>
      <c r="AO107" s="374"/>
      <c r="AP107" s="374"/>
      <c r="AQ107" s="374"/>
      <c r="AR107" s="374"/>
      <c r="AS107" s="374"/>
      <c r="AT107" s="374"/>
    </row>
    <row r="108" ht="15.75" customHeight="1">
      <c r="A108" s="357"/>
      <c r="B108" s="391"/>
      <c r="C108" s="391"/>
      <c r="D108" s="360"/>
      <c r="E108" s="391"/>
      <c r="F108" s="406"/>
      <c r="G108" s="407"/>
      <c r="H108" s="407"/>
      <c r="I108" s="564"/>
      <c r="J108" s="381"/>
      <c r="K108" s="371"/>
      <c r="L108" s="378"/>
      <c r="M108" s="372"/>
      <c r="N108" s="372"/>
      <c r="O108" s="373"/>
      <c r="P108" s="374"/>
      <c r="Q108" s="374"/>
      <c r="R108" s="374"/>
      <c r="S108" s="374"/>
      <c r="T108" s="374"/>
      <c r="U108" s="374"/>
      <c r="V108" s="374"/>
      <c r="W108" s="374"/>
      <c r="X108" s="374"/>
      <c r="Y108" s="374"/>
      <c r="Z108" s="374"/>
      <c r="AA108" s="374"/>
      <c r="AB108" s="374"/>
      <c r="AC108" s="374"/>
      <c r="AD108" s="374"/>
      <c r="AE108" s="374"/>
      <c r="AF108" s="374"/>
      <c r="AG108" s="374"/>
      <c r="AH108" s="374"/>
      <c r="AI108" s="374"/>
      <c r="AJ108" s="374"/>
      <c r="AK108" s="374"/>
      <c r="AL108" s="374"/>
      <c r="AM108" s="374"/>
      <c r="AN108" s="374"/>
      <c r="AO108" s="374"/>
      <c r="AP108" s="374"/>
      <c r="AQ108" s="374"/>
      <c r="AR108" s="374"/>
      <c r="AS108" s="374"/>
      <c r="AT108" s="374"/>
    </row>
    <row r="109" ht="15.75" customHeight="1">
      <c r="A109" s="357"/>
      <c r="B109" s="391"/>
      <c r="C109" s="391"/>
      <c r="D109" s="360"/>
      <c r="E109" s="391"/>
      <c r="F109" s="406"/>
      <c r="G109" s="407"/>
      <c r="H109" s="407"/>
      <c r="I109" s="564"/>
      <c r="J109" s="381"/>
      <c r="K109" s="371"/>
      <c r="L109" s="378"/>
      <c r="M109" s="372"/>
      <c r="N109" s="372"/>
      <c r="O109" s="373"/>
      <c r="P109" s="374"/>
      <c r="Q109" s="374"/>
      <c r="R109" s="374"/>
      <c r="S109" s="374"/>
      <c r="T109" s="374"/>
      <c r="U109" s="374"/>
      <c r="V109" s="374"/>
      <c r="W109" s="374"/>
      <c r="X109" s="374"/>
      <c r="Y109" s="374"/>
      <c r="Z109" s="374"/>
      <c r="AA109" s="374"/>
      <c r="AB109" s="374"/>
      <c r="AC109" s="374"/>
      <c r="AD109" s="374"/>
      <c r="AE109" s="374"/>
      <c r="AF109" s="374"/>
      <c r="AG109" s="374"/>
      <c r="AH109" s="374"/>
      <c r="AI109" s="374"/>
      <c r="AJ109" s="374"/>
      <c r="AK109" s="374"/>
      <c r="AL109" s="374"/>
      <c r="AM109" s="374"/>
      <c r="AN109" s="374"/>
      <c r="AO109" s="374"/>
      <c r="AP109" s="374"/>
      <c r="AQ109" s="374"/>
      <c r="AR109" s="374"/>
      <c r="AS109" s="374"/>
      <c r="AT109" s="374"/>
    </row>
    <row r="110" ht="15.75" customHeight="1">
      <c r="A110" s="382"/>
      <c r="B110" s="97"/>
      <c r="C110" s="43"/>
      <c r="D110" s="376"/>
      <c r="E110" s="383"/>
      <c r="F110" s="384"/>
      <c r="G110" s="384"/>
      <c r="H110" s="384"/>
      <c r="I110" s="564"/>
      <c r="J110" s="381"/>
      <c r="K110" s="371"/>
      <c r="L110" s="378"/>
      <c r="M110" s="372"/>
      <c r="N110" s="372"/>
      <c r="O110" s="373"/>
      <c r="P110" s="374"/>
      <c r="Q110" s="374"/>
      <c r="R110" s="374"/>
      <c r="S110" s="374"/>
      <c r="T110" s="374"/>
      <c r="U110" s="374"/>
      <c r="V110" s="374"/>
      <c r="W110" s="374"/>
      <c r="X110" s="374"/>
      <c r="Y110" s="374"/>
      <c r="Z110" s="374"/>
      <c r="AA110" s="374"/>
      <c r="AB110" s="374"/>
      <c r="AC110" s="374"/>
      <c r="AD110" s="374"/>
      <c r="AE110" s="374"/>
      <c r="AF110" s="374"/>
      <c r="AG110" s="374"/>
      <c r="AH110" s="374"/>
      <c r="AI110" s="374"/>
      <c r="AJ110" s="374"/>
      <c r="AK110" s="374"/>
      <c r="AL110" s="374"/>
      <c r="AM110" s="374"/>
      <c r="AN110" s="374"/>
      <c r="AO110" s="374"/>
      <c r="AP110" s="374"/>
      <c r="AQ110" s="374"/>
      <c r="AR110" s="374"/>
      <c r="AS110" s="374"/>
      <c r="AT110" s="374"/>
    </row>
    <row r="111" ht="15.75" customHeight="1">
      <c r="A111" s="392"/>
      <c r="B111" s="393"/>
      <c r="C111" s="393"/>
      <c r="D111" s="376"/>
      <c r="E111" s="383"/>
      <c r="F111" s="384"/>
      <c r="G111" s="384"/>
      <c r="H111" s="384"/>
      <c r="I111" s="564"/>
      <c r="J111" s="381"/>
      <c r="K111" s="371"/>
      <c r="L111" s="378"/>
      <c r="M111" s="372"/>
      <c r="N111" s="372"/>
      <c r="O111" s="373"/>
      <c r="P111" s="376"/>
      <c r="Q111" s="376"/>
      <c r="R111" s="376"/>
      <c r="S111" s="376"/>
      <c r="T111" s="376"/>
      <c r="U111" s="376"/>
      <c r="V111" s="376"/>
      <c r="W111" s="376"/>
      <c r="X111" s="376"/>
      <c r="Y111" s="376"/>
      <c r="Z111" s="376"/>
      <c r="AA111" s="376"/>
      <c r="AB111" s="376"/>
      <c r="AC111" s="376"/>
      <c r="AD111" s="376"/>
      <c r="AE111" s="376"/>
      <c r="AF111" s="376"/>
      <c r="AG111" s="376"/>
      <c r="AH111" s="376"/>
      <c r="AI111" s="376"/>
      <c r="AJ111" s="376"/>
      <c r="AK111" s="376"/>
      <c r="AL111" s="376"/>
      <c r="AM111" s="376"/>
      <c r="AN111" s="376"/>
      <c r="AO111" s="376"/>
      <c r="AP111" s="376"/>
      <c r="AQ111" s="376"/>
      <c r="AR111" s="376"/>
      <c r="AS111" s="376"/>
      <c r="AT111" s="376"/>
    </row>
    <row r="112" ht="15.75" customHeight="1">
      <c r="A112" s="392"/>
      <c r="B112" s="393"/>
      <c r="C112" s="393"/>
      <c r="D112" s="376"/>
      <c r="E112" s="383"/>
      <c r="F112" s="384"/>
      <c r="G112" s="384"/>
      <c r="H112" s="384"/>
      <c r="I112" s="564"/>
      <c r="J112" s="381"/>
      <c r="K112" s="371"/>
      <c r="L112" s="378"/>
      <c r="M112" s="372"/>
      <c r="N112" s="372"/>
      <c r="O112" s="373"/>
      <c r="P112" s="376"/>
      <c r="Q112" s="376"/>
      <c r="R112" s="376"/>
      <c r="S112" s="376"/>
      <c r="T112" s="376"/>
      <c r="U112" s="376"/>
      <c r="V112" s="376"/>
      <c r="W112" s="376"/>
      <c r="X112" s="376"/>
      <c r="Y112" s="376"/>
      <c r="Z112" s="376"/>
      <c r="AA112" s="376"/>
      <c r="AB112" s="376"/>
      <c r="AC112" s="376"/>
      <c r="AD112" s="376"/>
      <c r="AE112" s="376"/>
      <c r="AF112" s="376"/>
      <c r="AG112" s="376"/>
      <c r="AH112" s="376"/>
      <c r="AI112" s="376"/>
      <c r="AJ112" s="376"/>
      <c r="AK112" s="376"/>
      <c r="AL112" s="376"/>
      <c r="AM112" s="376"/>
      <c r="AN112" s="376"/>
      <c r="AO112" s="376"/>
      <c r="AP112" s="376"/>
      <c r="AQ112" s="376"/>
      <c r="AR112" s="376"/>
      <c r="AS112" s="376"/>
      <c r="AT112" s="376"/>
    </row>
    <row r="113" ht="15.75" customHeight="1">
      <c r="A113" s="382"/>
      <c r="B113" s="97"/>
      <c r="C113" s="43"/>
      <c r="D113" s="376"/>
      <c r="E113" s="383"/>
      <c r="F113" s="384"/>
      <c r="G113" s="384"/>
      <c r="H113" s="384"/>
      <c r="I113" s="564"/>
      <c r="J113" s="381"/>
      <c r="K113" s="371"/>
      <c r="L113" s="378"/>
      <c r="M113" s="372"/>
      <c r="N113" s="372"/>
      <c r="O113" s="373"/>
      <c r="P113" s="374"/>
      <c r="Q113" s="374"/>
      <c r="R113" s="374"/>
      <c r="S113" s="374"/>
      <c r="T113" s="374"/>
      <c r="U113" s="374"/>
      <c r="V113" s="374"/>
      <c r="W113" s="374"/>
      <c r="X113" s="374"/>
      <c r="Y113" s="374"/>
      <c r="Z113" s="374"/>
      <c r="AA113" s="374"/>
      <c r="AB113" s="374"/>
      <c r="AC113" s="374"/>
      <c r="AD113" s="374"/>
      <c r="AE113" s="374"/>
      <c r="AF113" s="374"/>
      <c r="AG113" s="374"/>
      <c r="AH113" s="374"/>
      <c r="AI113" s="374"/>
      <c r="AJ113" s="374"/>
      <c r="AK113" s="374"/>
      <c r="AL113" s="374"/>
      <c r="AM113" s="374"/>
      <c r="AN113" s="374"/>
      <c r="AO113" s="374"/>
      <c r="AP113" s="374"/>
      <c r="AQ113" s="374"/>
      <c r="AR113" s="374"/>
      <c r="AS113" s="374"/>
      <c r="AT113" s="374"/>
    </row>
    <row r="114" ht="15.75" customHeight="1">
      <c r="A114" s="357"/>
      <c r="B114" s="391"/>
      <c r="C114" s="391"/>
      <c r="D114" s="360"/>
      <c r="E114" s="391"/>
      <c r="F114" s="406"/>
      <c r="G114" s="537"/>
      <c r="H114" s="384"/>
      <c r="I114" s="564"/>
      <c r="J114" s="381"/>
      <c r="K114" s="371"/>
      <c r="L114" s="378"/>
      <c r="M114" s="372"/>
      <c r="N114" s="372"/>
      <c r="O114" s="373"/>
      <c r="P114" s="395"/>
      <c r="Q114" s="395"/>
      <c r="R114" s="395"/>
      <c r="S114" s="395"/>
      <c r="T114" s="395"/>
      <c r="U114" s="395"/>
      <c r="V114" s="396"/>
      <c r="W114" s="396"/>
      <c r="X114" s="396"/>
      <c r="Y114" s="396"/>
      <c r="Z114" s="396"/>
      <c r="AA114" s="396"/>
      <c r="AB114" s="396"/>
      <c r="AC114" s="396"/>
      <c r="AD114" s="396"/>
      <c r="AE114" s="396"/>
      <c r="AF114" s="396"/>
      <c r="AG114" s="396"/>
      <c r="AH114" s="396"/>
      <c r="AI114" s="396"/>
      <c r="AJ114" s="396"/>
      <c r="AK114" s="396"/>
      <c r="AL114" s="396"/>
      <c r="AM114" s="374"/>
      <c r="AN114" s="374"/>
      <c r="AO114" s="374"/>
      <c r="AP114" s="374"/>
      <c r="AQ114" s="374"/>
      <c r="AR114" s="374"/>
      <c r="AS114" s="374"/>
      <c r="AT114" s="374"/>
    </row>
    <row r="115" ht="15.75" customHeight="1">
      <c r="A115" s="357"/>
      <c r="B115" s="391"/>
      <c r="C115" s="391"/>
      <c r="D115" s="360"/>
      <c r="E115" s="391"/>
      <c r="F115" s="406"/>
      <c r="G115" s="407"/>
      <c r="H115" s="384"/>
      <c r="I115" s="564"/>
      <c r="J115" s="381"/>
      <c r="K115" s="371"/>
      <c r="L115" s="378"/>
      <c r="M115" s="372"/>
      <c r="N115" s="372"/>
      <c r="O115" s="373"/>
      <c r="P115" s="374"/>
      <c r="Q115" s="374"/>
      <c r="R115" s="374"/>
      <c r="S115" s="374"/>
      <c r="T115" s="374"/>
      <c r="U115" s="374"/>
      <c r="V115" s="374"/>
      <c r="W115" s="374"/>
      <c r="X115" s="374"/>
      <c r="Y115" s="374"/>
      <c r="Z115" s="374"/>
      <c r="AA115" s="374"/>
      <c r="AB115" s="374"/>
      <c r="AC115" s="374"/>
      <c r="AD115" s="374"/>
      <c r="AE115" s="374"/>
      <c r="AF115" s="374"/>
      <c r="AG115" s="374"/>
      <c r="AH115" s="374"/>
      <c r="AI115" s="374"/>
      <c r="AJ115" s="374"/>
      <c r="AK115" s="374"/>
      <c r="AL115" s="374"/>
      <c r="AM115" s="374"/>
      <c r="AN115" s="374"/>
      <c r="AO115" s="374"/>
      <c r="AP115" s="374"/>
      <c r="AQ115" s="374"/>
      <c r="AR115" s="374"/>
      <c r="AS115" s="374"/>
      <c r="AT115" s="374"/>
    </row>
    <row r="116" ht="15.75" customHeight="1">
      <c r="A116" s="357"/>
      <c r="B116" s="391"/>
      <c r="C116" s="391"/>
      <c r="D116" s="360"/>
      <c r="E116" s="391"/>
      <c r="F116" s="406"/>
      <c r="G116" s="407"/>
      <c r="H116" s="384"/>
      <c r="I116" s="564"/>
      <c r="J116" s="381"/>
      <c r="K116" s="371"/>
      <c r="L116" s="378"/>
      <c r="M116" s="372"/>
      <c r="N116" s="372"/>
      <c r="O116" s="373"/>
      <c r="P116" s="374"/>
      <c r="Q116" s="374"/>
      <c r="R116" s="374"/>
      <c r="S116" s="374"/>
      <c r="T116" s="374"/>
      <c r="U116" s="374"/>
      <c r="V116" s="374"/>
      <c r="W116" s="374"/>
      <c r="X116" s="374"/>
      <c r="Y116" s="374"/>
      <c r="Z116" s="374"/>
      <c r="AA116" s="374"/>
      <c r="AB116" s="374"/>
      <c r="AC116" s="374"/>
      <c r="AD116" s="374"/>
      <c r="AE116" s="374"/>
      <c r="AF116" s="374"/>
      <c r="AG116" s="374"/>
      <c r="AH116" s="374"/>
      <c r="AI116" s="374"/>
      <c r="AJ116" s="374"/>
      <c r="AK116" s="374"/>
      <c r="AL116" s="374"/>
      <c r="AM116" s="374"/>
      <c r="AN116" s="374"/>
      <c r="AO116" s="374"/>
      <c r="AP116" s="374"/>
      <c r="AQ116" s="374"/>
      <c r="AR116" s="374"/>
      <c r="AS116" s="374"/>
      <c r="AT116" s="374"/>
    </row>
    <row r="117" ht="15.75" customHeight="1">
      <c r="A117" s="357"/>
      <c r="B117" s="391"/>
      <c r="C117" s="391"/>
      <c r="D117" s="360"/>
      <c r="E117" s="391"/>
      <c r="F117" s="406"/>
      <c r="G117" s="407"/>
      <c r="H117" s="384"/>
      <c r="I117" s="564"/>
      <c r="J117" s="381"/>
      <c r="K117" s="371"/>
      <c r="L117" s="378"/>
      <c r="M117" s="372"/>
      <c r="N117" s="372"/>
      <c r="O117" s="373"/>
      <c r="P117" s="374"/>
      <c r="Q117" s="374"/>
      <c r="R117" s="374"/>
      <c r="S117" s="374"/>
      <c r="T117" s="374"/>
      <c r="U117" s="374"/>
      <c r="V117" s="374"/>
      <c r="W117" s="374"/>
      <c r="X117" s="374"/>
      <c r="Y117" s="374"/>
      <c r="Z117" s="374"/>
      <c r="AA117" s="374"/>
      <c r="AB117" s="374"/>
      <c r="AC117" s="374"/>
      <c r="AD117" s="374"/>
      <c r="AE117" s="374"/>
      <c r="AF117" s="374"/>
      <c r="AG117" s="374"/>
      <c r="AH117" s="374"/>
      <c r="AI117" s="374"/>
      <c r="AJ117" s="374"/>
      <c r="AK117" s="374"/>
      <c r="AL117" s="374"/>
      <c r="AM117" s="374"/>
      <c r="AN117" s="374"/>
      <c r="AO117" s="374"/>
      <c r="AP117" s="374"/>
      <c r="AQ117" s="374"/>
      <c r="AR117" s="374"/>
      <c r="AS117" s="374"/>
      <c r="AT117" s="374"/>
    </row>
    <row r="118" ht="15.75" customHeight="1">
      <c r="A118" s="357"/>
      <c r="B118" s="391"/>
      <c r="C118" s="391"/>
      <c r="D118" s="360"/>
      <c r="E118" s="391"/>
      <c r="F118" s="406"/>
      <c r="G118" s="407"/>
      <c r="H118" s="384"/>
      <c r="I118" s="564"/>
      <c r="J118" s="381"/>
      <c r="K118" s="371"/>
      <c r="L118" s="378"/>
      <c r="M118" s="372"/>
      <c r="N118" s="372"/>
      <c r="O118" s="373"/>
      <c r="P118" s="374"/>
      <c r="Q118" s="374"/>
      <c r="R118" s="374"/>
      <c r="S118" s="374"/>
      <c r="T118" s="374"/>
      <c r="U118" s="374"/>
      <c r="V118" s="374"/>
      <c r="W118" s="374"/>
      <c r="X118" s="374"/>
      <c r="Y118" s="374"/>
      <c r="Z118" s="374"/>
      <c r="AA118" s="374"/>
      <c r="AB118" s="374"/>
      <c r="AC118" s="374"/>
      <c r="AD118" s="374"/>
      <c r="AE118" s="374"/>
      <c r="AF118" s="374"/>
      <c r="AG118" s="374"/>
      <c r="AH118" s="374"/>
      <c r="AI118" s="374"/>
      <c r="AJ118" s="374"/>
      <c r="AK118" s="374"/>
      <c r="AL118" s="374"/>
      <c r="AM118" s="374"/>
      <c r="AN118" s="374"/>
      <c r="AO118" s="374"/>
      <c r="AP118" s="374"/>
      <c r="AQ118" s="374"/>
      <c r="AR118" s="374"/>
      <c r="AS118" s="374"/>
      <c r="AT118" s="374"/>
    </row>
    <row r="119" ht="15.75" customHeight="1">
      <c r="A119" s="357"/>
      <c r="B119" s="391"/>
      <c r="C119" s="391"/>
      <c r="D119" s="360"/>
      <c r="E119" s="391"/>
      <c r="F119" s="406"/>
      <c r="G119" s="407"/>
      <c r="H119" s="384"/>
      <c r="I119" s="564"/>
      <c r="J119" s="381"/>
      <c r="K119" s="371"/>
      <c r="L119" s="378"/>
      <c r="M119" s="372"/>
      <c r="N119" s="372"/>
      <c r="O119" s="373"/>
      <c r="P119" s="374"/>
      <c r="Q119" s="374"/>
      <c r="R119" s="374"/>
      <c r="S119" s="374"/>
      <c r="T119" s="374"/>
      <c r="U119" s="374"/>
      <c r="V119" s="374"/>
      <c r="W119" s="374"/>
      <c r="X119" s="374"/>
      <c r="Y119" s="374"/>
      <c r="Z119" s="374"/>
      <c r="AA119" s="374"/>
      <c r="AB119" s="374"/>
      <c r="AC119" s="374"/>
      <c r="AD119" s="374"/>
      <c r="AE119" s="374"/>
      <c r="AF119" s="374"/>
      <c r="AG119" s="374"/>
      <c r="AH119" s="374"/>
      <c r="AI119" s="374"/>
      <c r="AJ119" s="374"/>
      <c r="AK119" s="374"/>
      <c r="AL119" s="374"/>
      <c r="AM119" s="374"/>
      <c r="AN119" s="374"/>
      <c r="AO119" s="374"/>
      <c r="AP119" s="374"/>
      <c r="AQ119" s="374"/>
      <c r="AR119" s="374"/>
      <c r="AS119" s="374"/>
      <c r="AT119" s="374"/>
    </row>
    <row r="120" ht="15.75" customHeight="1">
      <c r="A120" s="357"/>
      <c r="B120" s="391"/>
      <c r="C120" s="391"/>
      <c r="D120" s="360"/>
      <c r="E120" s="391"/>
      <c r="F120" s="406"/>
      <c r="G120" s="407"/>
      <c r="H120" s="384"/>
      <c r="I120" s="564"/>
      <c r="J120" s="381"/>
      <c r="K120" s="371"/>
      <c r="L120" s="378"/>
      <c r="M120" s="372"/>
      <c r="N120" s="372"/>
      <c r="O120" s="373"/>
      <c r="P120" s="374"/>
      <c r="Q120" s="374"/>
      <c r="R120" s="374"/>
      <c r="S120" s="374"/>
      <c r="T120" s="374"/>
      <c r="U120" s="374"/>
      <c r="V120" s="374"/>
      <c r="W120" s="374"/>
      <c r="X120" s="374"/>
      <c r="Y120" s="374"/>
      <c r="Z120" s="374"/>
      <c r="AA120" s="374"/>
      <c r="AB120" s="374"/>
      <c r="AC120" s="374"/>
      <c r="AD120" s="374"/>
      <c r="AE120" s="374"/>
      <c r="AF120" s="374"/>
      <c r="AG120" s="374"/>
      <c r="AH120" s="374"/>
      <c r="AI120" s="374"/>
      <c r="AJ120" s="374"/>
      <c r="AK120" s="374"/>
      <c r="AL120" s="374"/>
      <c r="AM120" s="374"/>
      <c r="AN120" s="374"/>
      <c r="AO120" s="374"/>
      <c r="AP120" s="374"/>
      <c r="AQ120" s="374"/>
      <c r="AR120" s="374"/>
      <c r="AS120" s="374"/>
      <c r="AT120" s="374"/>
    </row>
    <row r="121" ht="15.75" customHeight="1">
      <c r="A121" s="382"/>
      <c r="B121" s="97"/>
      <c r="C121" s="43"/>
      <c r="D121" s="376"/>
      <c r="E121" s="383"/>
      <c r="F121" s="384"/>
      <c r="G121" s="384"/>
      <c r="H121" s="384"/>
      <c r="I121" s="564"/>
      <c r="J121" s="381"/>
      <c r="K121" s="371"/>
      <c r="L121" s="378"/>
      <c r="M121" s="372"/>
      <c r="N121" s="372"/>
      <c r="O121" s="373"/>
      <c r="P121" s="374"/>
      <c r="Q121" s="374"/>
      <c r="R121" s="374"/>
      <c r="S121" s="374"/>
      <c r="T121" s="374"/>
      <c r="U121" s="374"/>
      <c r="V121" s="374"/>
      <c r="W121" s="374"/>
      <c r="X121" s="374"/>
      <c r="Y121" s="374"/>
      <c r="Z121" s="374"/>
      <c r="AA121" s="374"/>
      <c r="AB121" s="374"/>
      <c r="AC121" s="374"/>
      <c r="AD121" s="374"/>
      <c r="AE121" s="374"/>
      <c r="AF121" s="374"/>
      <c r="AG121" s="374"/>
      <c r="AH121" s="374"/>
      <c r="AI121" s="374"/>
      <c r="AJ121" s="374"/>
      <c r="AK121" s="374"/>
      <c r="AL121" s="374"/>
      <c r="AM121" s="374"/>
      <c r="AN121" s="374"/>
      <c r="AO121" s="374"/>
      <c r="AP121" s="374"/>
      <c r="AQ121" s="374"/>
      <c r="AR121" s="374"/>
      <c r="AS121" s="374"/>
      <c r="AT121" s="374"/>
    </row>
    <row r="122" ht="15.75" customHeight="1">
      <c r="A122" s="357"/>
      <c r="B122" s="405"/>
      <c r="C122" s="391"/>
      <c r="D122" s="360"/>
      <c r="E122" s="391"/>
      <c r="F122" s="406"/>
      <c r="G122" s="407"/>
      <c r="H122" s="384"/>
      <c r="I122" s="564"/>
      <c r="J122" s="381"/>
      <c r="K122" s="371"/>
      <c r="L122" s="378"/>
      <c r="M122" s="372"/>
      <c r="N122" s="372"/>
      <c r="O122" s="373"/>
      <c r="P122" s="374"/>
      <c r="Q122" s="374"/>
      <c r="R122" s="374"/>
      <c r="S122" s="374"/>
      <c r="T122" s="374"/>
      <c r="U122" s="374"/>
      <c r="V122" s="374"/>
      <c r="W122" s="374"/>
      <c r="X122" s="374"/>
      <c r="Y122" s="374"/>
      <c r="Z122" s="374"/>
      <c r="AA122" s="374"/>
      <c r="AB122" s="374"/>
      <c r="AC122" s="374"/>
      <c r="AD122" s="374"/>
      <c r="AE122" s="374"/>
      <c r="AF122" s="374"/>
      <c r="AG122" s="374"/>
      <c r="AH122" s="374"/>
      <c r="AI122" s="374"/>
      <c r="AJ122" s="374"/>
      <c r="AK122" s="374"/>
      <c r="AL122" s="374"/>
      <c r="AM122" s="374"/>
      <c r="AN122" s="374"/>
      <c r="AO122" s="374"/>
      <c r="AP122" s="374"/>
      <c r="AQ122" s="374"/>
      <c r="AR122" s="374"/>
      <c r="AS122" s="374"/>
      <c r="AT122" s="374"/>
    </row>
    <row r="123" ht="15.75" customHeight="1">
      <c r="A123" s="357"/>
      <c r="B123" s="391"/>
      <c r="C123" s="391"/>
      <c r="D123" s="360"/>
      <c r="E123" s="391"/>
      <c r="F123" s="406"/>
      <c r="G123" s="407"/>
      <c r="H123" s="384"/>
      <c r="I123" s="564"/>
      <c r="J123" s="381"/>
      <c r="K123" s="371"/>
      <c r="L123" s="378"/>
      <c r="M123" s="372"/>
      <c r="N123" s="372"/>
      <c r="O123" s="373"/>
      <c r="P123" s="374"/>
      <c r="Q123" s="374"/>
      <c r="R123" s="374"/>
      <c r="S123" s="374"/>
      <c r="T123" s="374"/>
      <c r="U123" s="374"/>
      <c r="V123" s="374"/>
      <c r="W123" s="374"/>
      <c r="X123" s="374"/>
      <c r="Y123" s="374"/>
      <c r="Z123" s="374"/>
      <c r="AA123" s="374"/>
      <c r="AB123" s="374"/>
      <c r="AC123" s="374"/>
      <c r="AD123" s="374"/>
      <c r="AE123" s="374"/>
      <c r="AF123" s="374"/>
      <c r="AG123" s="374"/>
      <c r="AH123" s="374"/>
      <c r="AI123" s="374"/>
      <c r="AJ123" s="374"/>
      <c r="AK123" s="374"/>
      <c r="AL123" s="374"/>
      <c r="AM123" s="374"/>
      <c r="AN123" s="374"/>
      <c r="AO123" s="374"/>
      <c r="AP123" s="374"/>
      <c r="AQ123" s="374"/>
      <c r="AR123" s="374"/>
      <c r="AS123" s="374"/>
      <c r="AT123" s="374"/>
    </row>
    <row r="124" ht="15.75" customHeight="1">
      <c r="A124" s="357"/>
      <c r="B124" s="391"/>
      <c r="C124" s="391"/>
      <c r="D124" s="360"/>
      <c r="E124" s="391"/>
      <c r="F124" s="406"/>
      <c r="G124" s="407"/>
      <c r="H124" s="384"/>
      <c r="I124" s="564"/>
      <c r="J124" s="381"/>
      <c r="K124" s="371"/>
      <c r="L124" s="378"/>
      <c r="M124" s="372"/>
      <c r="N124" s="372"/>
      <c r="O124" s="373"/>
      <c r="P124" s="374"/>
      <c r="Q124" s="374"/>
      <c r="R124" s="374"/>
      <c r="S124" s="374"/>
      <c r="T124" s="374"/>
      <c r="U124" s="374"/>
      <c r="V124" s="374"/>
      <c r="W124" s="374"/>
      <c r="X124" s="374"/>
      <c r="Y124" s="374"/>
      <c r="Z124" s="374"/>
      <c r="AA124" s="374"/>
      <c r="AB124" s="374"/>
      <c r="AC124" s="374"/>
      <c r="AD124" s="374"/>
      <c r="AE124" s="374"/>
      <c r="AF124" s="374"/>
      <c r="AG124" s="374"/>
      <c r="AH124" s="374"/>
      <c r="AI124" s="374"/>
      <c r="AJ124" s="374"/>
      <c r="AK124" s="374"/>
      <c r="AL124" s="374"/>
      <c r="AM124" s="374"/>
      <c r="AN124" s="374"/>
      <c r="AO124" s="374"/>
      <c r="AP124" s="374"/>
      <c r="AQ124" s="374"/>
      <c r="AR124" s="374"/>
      <c r="AS124" s="374"/>
      <c r="AT124" s="374"/>
    </row>
    <row r="125" ht="15.75" customHeight="1">
      <c r="A125" s="357"/>
      <c r="B125" s="391"/>
      <c r="C125" s="391"/>
      <c r="D125" s="360"/>
      <c r="E125" s="391"/>
      <c r="F125" s="406"/>
      <c r="G125" s="407"/>
      <c r="H125" s="384"/>
      <c r="I125" s="564"/>
      <c r="J125" s="381"/>
      <c r="K125" s="371"/>
      <c r="L125" s="378"/>
      <c r="M125" s="372"/>
      <c r="N125" s="372"/>
      <c r="O125" s="373"/>
      <c r="P125" s="374"/>
      <c r="Q125" s="374"/>
      <c r="R125" s="374"/>
      <c r="S125" s="374"/>
      <c r="T125" s="374"/>
      <c r="U125" s="374"/>
      <c r="V125" s="374"/>
      <c r="W125" s="374"/>
      <c r="X125" s="374"/>
      <c r="Y125" s="374"/>
      <c r="Z125" s="374"/>
      <c r="AA125" s="374"/>
      <c r="AB125" s="374"/>
      <c r="AC125" s="374"/>
      <c r="AD125" s="374"/>
      <c r="AE125" s="374"/>
      <c r="AF125" s="374"/>
      <c r="AG125" s="374"/>
      <c r="AH125" s="374"/>
      <c r="AI125" s="374"/>
      <c r="AJ125" s="374"/>
      <c r="AK125" s="374"/>
      <c r="AL125" s="374"/>
      <c r="AM125" s="374"/>
      <c r="AN125" s="374"/>
      <c r="AO125" s="374"/>
      <c r="AP125" s="374"/>
      <c r="AQ125" s="374"/>
      <c r="AR125" s="374"/>
      <c r="AS125" s="374"/>
      <c r="AT125" s="374"/>
    </row>
    <row r="126" ht="15.75" customHeight="1">
      <c r="A126" s="357"/>
      <c r="B126" s="391"/>
      <c r="C126" s="391"/>
      <c r="D126" s="360"/>
      <c r="E126" s="391"/>
      <c r="F126" s="406"/>
      <c r="G126" s="407"/>
      <c r="H126" s="384"/>
      <c r="I126" s="564"/>
      <c r="J126" s="381"/>
      <c r="K126" s="371"/>
      <c r="L126" s="378"/>
      <c r="M126" s="372"/>
      <c r="N126" s="372"/>
      <c r="O126" s="373"/>
      <c r="P126" s="374"/>
      <c r="Q126" s="374"/>
      <c r="R126" s="374"/>
      <c r="S126" s="374"/>
      <c r="T126" s="374"/>
      <c r="U126" s="374"/>
      <c r="V126" s="374"/>
      <c r="W126" s="374"/>
      <c r="X126" s="374"/>
      <c r="Y126" s="374"/>
      <c r="Z126" s="374"/>
      <c r="AA126" s="374"/>
      <c r="AB126" s="374"/>
      <c r="AC126" s="374"/>
      <c r="AD126" s="374"/>
      <c r="AE126" s="374"/>
      <c r="AF126" s="374"/>
      <c r="AG126" s="374"/>
      <c r="AH126" s="374"/>
      <c r="AI126" s="374"/>
      <c r="AJ126" s="374"/>
      <c r="AK126" s="374"/>
      <c r="AL126" s="374"/>
      <c r="AM126" s="374"/>
      <c r="AN126" s="374"/>
      <c r="AO126" s="374"/>
      <c r="AP126" s="374"/>
      <c r="AQ126" s="374"/>
      <c r="AR126" s="374"/>
      <c r="AS126" s="374"/>
      <c r="AT126" s="374"/>
    </row>
    <row r="127" ht="15.75" customHeight="1">
      <c r="A127" s="357"/>
      <c r="B127" s="391"/>
      <c r="C127" s="391"/>
      <c r="D127" s="360"/>
      <c r="E127" s="391"/>
      <c r="F127" s="406"/>
      <c r="G127" s="407"/>
      <c r="H127" s="384"/>
      <c r="I127" s="564"/>
      <c r="J127" s="381"/>
      <c r="K127" s="371"/>
      <c r="L127" s="378"/>
      <c r="M127" s="372"/>
      <c r="N127" s="372"/>
      <c r="O127" s="373"/>
      <c r="P127" s="374"/>
      <c r="Q127" s="374"/>
      <c r="R127" s="374"/>
      <c r="S127" s="374"/>
      <c r="T127" s="374"/>
      <c r="U127" s="374"/>
      <c r="V127" s="374"/>
      <c r="W127" s="374"/>
      <c r="X127" s="374"/>
      <c r="Y127" s="374"/>
      <c r="Z127" s="374"/>
      <c r="AA127" s="374"/>
      <c r="AB127" s="374"/>
      <c r="AC127" s="374"/>
      <c r="AD127" s="374"/>
      <c r="AE127" s="374"/>
      <c r="AF127" s="374"/>
      <c r="AG127" s="374"/>
      <c r="AH127" s="374"/>
      <c r="AI127" s="374"/>
      <c r="AJ127" s="374"/>
      <c r="AK127" s="374"/>
      <c r="AL127" s="374"/>
      <c r="AM127" s="374"/>
      <c r="AN127" s="374"/>
      <c r="AO127" s="374"/>
      <c r="AP127" s="374"/>
      <c r="AQ127" s="374"/>
      <c r="AR127" s="374"/>
      <c r="AS127" s="374"/>
      <c r="AT127" s="374"/>
    </row>
    <row r="128" ht="15.75" customHeight="1">
      <c r="A128" s="357"/>
      <c r="B128" s="391"/>
      <c r="C128" s="391"/>
      <c r="D128" s="360"/>
      <c r="E128" s="391"/>
      <c r="F128" s="406"/>
      <c r="G128" s="407"/>
      <c r="H128" s="384"/>
      <c r="I128" s="564"/>
      <c r="J128" s="381"/>
      <c r="K128" s="371"/>
      <c r="L128" s="378"/>
      <c r="M128" s="372"/>
      <c r="N128" s="372"/>
      <c r="O128" s="373"/>
      <c r="P128" s="374"/>
      <c r="Q128" s="374"/>
      <c r="R128" s="374"/>
      <c r="S128" s="374"/>
      <c r="T128" s="374"/>
      <c r="U128" s="374"/>
      <c r="V128" s="374"/>
      <c r="W128" s="374"/>
      <c r="X128" s="374"/>
      <c r="Y128" s="374"/>
      <c r="Z128" s="374"/>
      <c r="AA128" s="374"/>
      <c r="AB128" s="374"/>
      <c r="AC128" s="374"/>
      <c r="AD128" s="374"/>
      <c r="AE128" s="374"/>
      <c r="AF128" s="374"/>
      <c r="AG128" s="374"/>
      <c r="AH128" s="374"/>
      <c r="AI128" s="374"/>
      <c r="AJ128" s="374"/>
      <c r="AK128" s="374"/>
      <c r="AL128" s="374"/>
      <c r="AM128" s="374"/>
      <c r="AN128" s="374"/>
      <c r="AO128" s="374"/>
      <c r="AP128" s="374"/>
      <c r="AQ128" s="374"/>
      <c r="AR128" s="374"/>
      <c r="AS128" s="374"/>
      <c r="AT128" s="374"/>
    </row>
    <row r="129" ht="15.75" customHeight="1">
      <c r="A129" s="357"/>
      <c r="B129" s="391"/>
      <c r="C129" s="391"/>
      <c r="D129" s="360"/>
      <c r="E129" s="391"/>
      <c r="F129" s="406"/>
      <c r="G129" s="407"/>
      <c r="H129" s="384"/>
      <c r="I129" s="564"/>
      <c r="J129" s="381"/>
      <c r="K129" s="371"/>
      <c r="L129" s="378"/>
      <c r="M129" s="372"/>
      <c r="N129" s="372"/>
      <c r="O129" s="373"/>
      <c r="P129" s="374"/>
      <c r="Q129" s="374"/>
      <c r="R129" s="374"/>
      <c r="S129" s="374"/>
      <c r="T129" s="374"/>
      <c r="U129" s="374"/>
      <c r="V129" s="374"/>
      <c r="W129" s="374"/>
      <c r="X129" s="374"/>
      <c r="Y129" s="374"/>
      <c r="Z129" s="374"/>
      <c r="AA129" s="374"/>
      <c r="AB129" s="374"/>
      <c r="AC129" s="374"/>
      <c r="AD129" s="374"/>
      <c r="AE129" s="374"/>
      <c r="AF129" s="374"/>
      <c r="AG129" s="374"/>
      <c r="AH129" s="374"/>
      <c r="AI129" s="374"/>
      <c r="AJ129" s="374"/>
      <c r="AK129" s="374"/>
      <c r="AL129" s="374"/>
      <c r="AM129" s="374"/>
      <c r="AN129" s="374"/>
      <c r="AO129" s="374"/>
      <c r="AP129" s="374"/>
      <c r="AQ129" s="374"/>
      <c r="AR129" s="374"/>
      <c r="AS129" s="374"/>
      <c r="AT129" s="374"/>
    </row>
    <row r="130" ht="15.75" customHeight="1">
      <c r="A130" s="357"/>
      <c r="B130" s="391"/>
      <c r="C130" s="391"/>
      <c r="D130" s="360"/>
      <c r="E130" s="391"/>
      <c r="F130" s="406"/>
      <c r="G130" s="407"/>
      <c r="H130" s="384"/>
      <c r="I130" s="564"/>
      <c r="J130" s="381"/>
      <c r="K130" s="371"/>
      <c r="L130" s="378"/>
      <c r="M130" s="372"/>
      <c r="N130" s="372"/>
      <c r="O130" s="373"/>
      <c r="P130" s="374"/>
      <c r="Q130" s="374"/>
      <c r="R130" s="374"/>
      <c r="S130" s="374"/>
      <c r="T130" s="374"/>
      <c r="U130" s="374"/>
      <c r="V130" s="374"/>
      <c r="W130" s="374"/>
      <c r="X130" s="374"/>
      <c r="Y130" s="374"/>
      <c r="Z130" s="374"/>
      <c r="AA130" s="374"/>
      <c r="AB130" s="374"/>
      <c r="AC130" s="374"/>
      <c r="AD130" s="374"/>
      <c r="AE130" s="374"/>
      <c r="AF130" s="374"/>
      <c r="AG130" s="374"/>
      <c r="AH130" s="374"/>
      <c r="AI130" s="374"/>
      <c r="AJ130" s="374"/>
      <c r="AK130" s="374"/>
      <c r="AL130" s="374"/>
      <c r="AM130" s="374"/>
      <c r="AN130" s="374"/>
      <c r="AO130" s="374"/>
      <c r="AP130" s="374"/>
      <c r="AQ130" s="374"/>
      <c r="AR130" s="374"/>
      <c r="AS130" s="374"/>
      <c r="AT130" s="374"/>
    </row>
    <row r="131" ht="15.75" customHeight="1">
      <c r="A131" s="357"/>
      <c r="B131" s="391"/>
      <c r="C131" s="391"/>
      <c r="D131" s="360"/>
      <c r="E131" s="391"/>
      <c r="F131" s="406"/>
      <c r="G131" s="407"/>
      <c r="H131" s="384"/>
      <c r="I131" s="564"/>
      <c r="J131" s="381"/>
      <c r="K131" s="371"/>
      <c r="L131" s="378"/>
      <c r="M131" s="372"/>
      <c r="N131" s="372"/>
      <c r="O131" s="373"/>
      <c r="P131" s="374"/>
      <c r="Q131" s="374"/>
      <c r="R131" s="374"/>
      <c r="S131" s="374"/>
      <c r="T131" s="374"/>
      <c r="U131" s="374"/>
      <c r="V131" s="374"/>
      <c r="W131" s="374"/>
      <c r="X131" s="374"/>
      <c r="Y131" s="374"/>
      <c r="Z131" s="374"/>
      <c r="AA131" s="374"/>
      <c r="AB131" s="374"/>
      <c r="AC131" s="374"/>
      <c r="AD131" s="374"/>
      <c r="AE131" s="374"/>
      <c r="AF131" s="374"/>
      <c r="AG131" s="374"/>
      <c r="AH131" s="374"/>
      <c r="AI131" s="374"/>
      <c r="AJ131" s="374"/>
      <c r="AK131" s="374"/>
      <c r="AL131" s="374"/>
      <c r="AM131" s="374"/>
      <c r="AN131" s="374"/>
      <c r="AO131" s="374"/>
      <c r="AP131" s="374"/>
      <c r="AQ131" s="374"/>
      <c r="AR131" s="374"/>
      <c r="AS131" s="374"/>
      <c r="AT131" s="374"/>
    </row>
    <row r="132" ht="15.75" customHeight="1">
      <c r="A132" s="357"/>
      <c r="B132" s="391"/>
      <c r="C132" s="391"/>
      <c r="D132" s="360"/>
      <c r="E132" s="391"/>
      <c r="F132" s="406"/>
      <c r="G132" s="407"/>
      <c r="H132" s="384"/>
      <c r="I132" s="564"/>
      <c r="J132" s="381"/>
      <c r="K132" s="371"/>
      <c r="L132" s="378"/>
      <c r="M132" s="372"/>
      <c r="N132" s="372"/>
      <c r="O132" s="373"/>
      <c r="P132" s="374"/>
      <c r="Q132" s="374"/>
      <c r="R132" s="374"/>
      <c r="S132" s="374"/>
      <c r="T132" s="374"/>
      <c r="U132" s="374"/>
      <c r="V132" s="374"/>
      <c r="W132" s="374"/>
      <c r="X132" s="374"/>
      <c r="Y132" s="374"/>
      <c r="Z132" s="374"/>
      <c r="AA132" s="374"/>
      <c r="AB132" s="374"/>
      <c r="AC132" s="374"/>
      <c r="AD132" s="374"/>
      <c r="AE132" s="374"/>
      <c r="AF132" s="374"/>
      <c r="AG132" s="374"/>
      <c r="AH132" s="374"/>
      <c r="AI132" s="374"/>
      <c r="AJ132" s="374"/>
      <c r="AK132" s="374"/>
      <c r="AL132" s="374"/>
      <c r="AM132" s="374"/>
      <c r="AN132" s="374"/>
      <c r="AO132" s="374"/>
      <c r="AP132" s="374"/>
      <c r="AQ132" s="374"/>
      <c r="AR132" s="374"/>
      <c r="AS132" s="374"/>
      <c r="AT132" s="374"/>
    </row>
    <row r="133" ht="15.75" customHeight="1">
      <c r="A133" s="357"/>
      <c r="B133" s="391"/>
      <c r="C133" s="391"/>
      <c r="D133" s="360"/>
      <c r="E133" s="391"/>
      <c r="F133" s="406"/>
      <c r="G133" s="407"/>
      <c r="H133" s="384"/>
      <c r="I133" s="564"/>
      <c r="J133" s="381"/>
      <c r="K133" s="371"/>
      <c r="L133" s="378"/>
      <c r="M133" s="372"/>
      <c r="N133" s="372"/>
      <c r="O133" s="373"/>
      <c r="P133" s="374"/>
      <c r="Q133" s="374"/>
      <c r="R133" s="374"/>
      <c r="S133" s="374"/>
      <c r="T133" s="374"/>
      <c r="U133" s="374"/>
      <c r="V133" s="374"/>
      <c r="W133" s="374"/>
      <c r="X133" s="374"/>
      <c r="Y133" s="374"/>
      <c r="Z133" s="374"/>
      <c r="AA133" s="374"/>
      <c r="AB133" s="374"/>
      <c r="AC133" s="374"/>
      <c r="AD133" s="374"/>
      <c r="AE133" s="374"/>
      <c r="AF133" s="374"/>
      <c r="AG133" s="374"/>
      <c r="AH133" s="374"/>
      <c r="AI133" s="374"/>
      <c r="AJ133" s="374"/>
      <c r="AK133" s="374"/>
      <c r="AL133" s="374"/>
      <c r="AM133" s="374"/>
      <c r="AN133" s="374"/>
      <c r="AO133" s="374"/>
      <c r="AP133" s="374"/>
      <c r="AQ133" s="374"/>
      <c r="AR133" s="374"/>
      <c r="AS133" s="374"/>
      <c r="AT133" s="374"/>
    </row>
    <row r="134" ht="15.75" customHeight="1">
      <c r="A134" s="357"/>
      <c r="B134" s="391"/>
      <c r="C134" s="391"/>
      <c r="D134" s="360"/>
      <c r="E134" s="391"/>
      <c r="F134" s="406"/>
      <c r="G134" s="407"/>
      <c r="H134" s="384"/>
      <c r="I134" s="564"/>
      <c r="J134" s="381"/>
      <c r="K134" s="371"/>
      <c r="L134" s="378"/>
      <c r="M134" s="372"/>
      <c r="N134" s="372"/>
      <c r="O134" s="373"/>
      <c r="P134" s="374"/>
      <c r="Q134" s="374"/>
      <c r="R134" s="374"/>
      <c r="S134" s="374"/>
      <c r="T134" s="374"/>
      <c r="U134" s="374"/>
      <c r="V134" s="374"/>
      <c r="W134" s="374"/>
      <c r="X134" s="374"/>
      <c r="Y134" s="374"/>
      <c r="Z134" s="374"/>
      <c r="AA134" s="374"/>
      <c r="AB134" s="374"/>
      <c r="AC134" s="374"/>
      <c r="AD134" s="374"/>
      <c r="AE134" s="374"/>
      <c r="AF134" s="374"/>
      <c r="AG134" s="374"/>
      <c r="AH134" s="374"/>
      <c r="AI134" s="374"/>
      <c r="AJ134" s="374"/>
      <c r="AK134" s="374"/>
      <c r="AL134" s="374"/>
      <c r="AM134" s="374"/>
      <c r="AN134" s="374"/>
      <c r="AO134" s="374"/>
      <c r="AP134" s="374"/>
      <c r="AQ134" s="374"/>
      <c r="AR134" s="374"/>
      <c r="AS134" s="374"/>
      <c r="AT134" s="374"/>
    </row>
    <row r="135" ht="15.75" customHeight="1">
      <c r="A135" s="357"/>
      <c r="B135" s="391"/>
      <c r="C135" s="391"/>
      <c r="D135" s="360"/>
      <c r="E135" s="391"/>
      <c r="F135" s="406"/>
      <c r="G135" s="407"/>
      <c r="H135" s="384"/>
      <c r="I135" s="566"/>
      <c r="J135" s="381"/>
      <c r="K135" s="371"/>
      <c r="L135" s="378"/>
      <c r="M135" s="372"/>
      <c r="N135" s="372"/>
      <c r="O135" s="373"/>
      <c r="P135" s="374"/>
      <c r="Q135" s="374"/>
      <c r="R135" s="374"/>
      <c r="S135" s="374"/>
      <c r="T135" s="374"/>
      <c r="U135" s="374"/>
      <c r="V135" s="374"/>
      <c r="W135" s="374"/>
      <c r="X135" s="374"/>
      <c r="Y135" s="374"/>
      <c r="Z135" s="374"/>
      <c r="AA135" s="374"/>
      <c r="AB135" s="374"/>
      <c r="AC135" s="374"/>
      <c r="AD135" s="374"/>
      <c r="AE135" s="374"/>
      <c r="AF135" s="374"/>
      <c r="AG135" s="374"/>
      <c r="AH135" s="374"/>
      <c r="AI135" s="374"/>
      <c r="AJ135" s="374"/>
      <c r="AK135" s="374"/>
      <c r="AL135" s="374"/>
      <c r="AM135" s="374"/>
      <c r="AN135" s="374"/>
      <c r="AO135" s="374"/>
      <c r="AP135" s="374"/>
      <c r="AQ135" s="374"/>
      <c r="AR135" s="374"/>
      <c r="AS135" s="374"/>
      <c r="AT135" s="374"/>
    </row>
    <row r="136" ht="15.75" customHeight="1">
      <c r="A136" s="357"/>
      <c r="B136" s="391"/>
      <c r="C136" s="391"/>
      <c r="D136" s="360"/>
      <c r="E136" s="391"/>
      <c r="F136" s="406"/>
      <c r="G136" s="407"/>
      <c r="H136" s="384"/>
      <c r="I136" s="566"/>
      <c r="J136" s="381"/>
      <c r="K136" s="371"/>
      <c r="L136" s="378"/>
      <c r="M136" s="372"/>
      <c r="N136" s="372"/>
      <c r="O136" s="373"/>
      <c r="P136" s="374"/>
      <c r="Q136" s="374"/>
      <c r="R136" s="374"/>
      <c r="S136" s="374"/>
      <c r="T136" s="374"/>
      <c r="U136" s="374"/>
      <c r="V136" s="374"/>
      <c r="W136" s="374"/>
      <c r="X136" s="374"/>
      <c r="Y136" s="374"/>
      <c r="Z136" s="374"/>
      <c r="AA136" s="374"/>
      <c r="AB136" s="374"/>
      <c r="AC136" s="374"/>
      <c r="AD136" s="374"/>
      <c r="AE136" s="374"/>
      <c r="AF136" s="374"/>
      <c r="AG136" s="374"/>
      <c r="AH136" s="374"/>
      <c r="AI136" s="374"/>
      <c r="AJ136" s="374"/>
      <c r="AK136" s="374"/>
      <c r="AL136" s="374"/>
      <c r="AM136" s="374"/>
      <c r="AN136" s="374"/>
      <c r="AO136" s="374"/>
      <c r="AP136" s="374"/>
      <c r="AQ136" s="374"/>
      <c r="AR136" s="374"/>
      <c r="AS136" s="374"/>
      <c r="AT136" s="374"/>
    </row>
    <row r="137" ht="15.75" customHeight="1">
      <c r="A137" s="357"/>
      <c r="B137" s="391"/>
      <c r="C137" s="391"/>
      <c r="D137" s="360"/>
      <c r="E137" s="391"/>
      <c r="F137" s="406"/>
      <c r="G137" s="407"/>
      <c r="H137" s="384"/>
      <c r="I137" s="566"/>
      <c r="J137" s="381"/>
      <c r="K137" s="371"/>
      <c r="L137" s="378"/>
      <c r="M137" s="372"/>
      <c r="N137" s="372"/>
      <c r="O137" s="373"/>
      <c r="P137" s="374"/>
      <c r="Q137" s="374"/>
      <c r="R137" s="374"/>
      <c r="S137" s="374"/>
      <c r="T137" s="374"/>
      <c r="U137" s="374"/>
      <c r="V137" s="374"/>
      <c r="W137" s="374"/>
      <c r="X137" s="374"/>
      <c r="Y137" s="374"/>
      <c r="Z137" s="374"/>
      <c r="AA137" s="374"/>
      <c r="AB137" s="374"/>
      <c r="AC137" s="374"/>
      <c r="AD137" s="374"/>
      <c r="AE137" s="374"/>
      <c r="AF137" s="374"/>
      <c r="AG137" s="374"/>
      <c r="AH137" s="374"/>
      <c r="AI137" s="374"/>
      <c r="AJ137" s="374"/>
      <c r="AK137" s="374"/>
      <c r="AL137" s="374"/>
      <c r="AM137" s="374"/>
      <c r="AN137" s="374"/>
      <c r="AO137" s="374"/>
      <c r="AP137" s="374"/>
      <c r="AQ137" s="374"/>
      <c r="AR137" s="374"/>
      <c r="AS137" s="374"/>
      <c r="AT137" s="374"/>
    </row>
    <row r="138" ht="15.75" customHeight="1">
      <c r="A138" s="357"/>
      <c r="B138" s="391"/>
      <c r="C138" s="391"/>
      <c r="D138" s="360"/>
      <c r="E138" s="391"/>
      <c r="F138" s="406"/>
      <c r="G138" s="407"/>
      <c r="H138" s="384"/>
      <c r="I138" s="566"/>
      <c r="J138" s="381"/>
      <c r="K138" s="371"/>
      <c r="L138" s="378"/>
      <c r="M138" s="372"/>
      <c r="N138" s="372"/>
      <c r="O138" s="373"/>
      <c r="P138" s="374"/>
      <c r="Q138" s="374"/>
      <c r="R138" s="374"/>
      <c r="S138" s="374"/>
      <c r="T138" s="374"/>
      <c r="U138" s="374"/>
      <c r="V138" s="374"/>
      <c r="W138" s="374"/>
      <c r="X138" s="374"/>
      <c r="Y138" s="374"/>
      <c r="Z138" s="374"/>
      <c r="AA138" s="374"/>
      <c r="AB138" s="374"/>
      <c r="AC138" s="374"/>
      <c r="AD138" s="374"/>
      <c r="AE138" s="374"/>
      <c r="AF138" s="374"/>
      <c r="AG138" s="374"/>
      <c r="AH138" s="374"/>
      <c r="AI138" s="374"/>
      <c r="AJ138" s="374"/>
      <c r="AK138" s="374"/>
      <c r="AL138" s="374"/>
      <c r="AM138" s="374"/>
      <c r="AN138" s="374"/>
      <c r="AO138" s="374"/>
      <c r="AP138" s="374"/>
      <c r="AQ138" s="374"/>
      <c r="AR138" s="374"/>
      <c r="AS138" s="374"/>
      <c r="AT138" s="374"/>
    </row>
    <row r="139" ht="15.75" customHeight="1">
      <c r="A139" s="357"/>
      <c r="B139" s="391"/>
      <c r="C139" s="391"/>
      <c r="D139" s="360"/>
      <c r="E139" s="391"/>
      <c r="F139" s="406"/>
      <c r="G139" s="407"/>
      <c r="H139" s="384"/>
      <c r="I139" s="566"/>
      <c r="J139" s="381"/>
      <c r="K139" s="371"/>
      <c r="L139" s="378"/>
      <c r="M139" s="372"/>
      <c r="N139" s="372"/>
      <c r="O139" s="373"/>
      <c r="P139" s="374"/>
      <c r="Q139" s="374"/>
      <c r="R139" s="374"/>
      <c r="S139" s="374"/>
      <c r="T139" s="374"/>
      <c r="U139" s="374"/>
      <c r="V139" s="374"/>
      <c r="W139" s="374"/>
      <c r="X139" s="374"/>
      <c r="Y139" s="374"/>
      <c r="Z139" s="374"/>
      <c r="AA139" s="374"/>
      <c r="AB139" s="374"/>
      <c r="AC139" s="374"/>
      <c r="AD139" s="374"/>
      <c r="AE139" s="374"/>
      <c r="AF139" s="374"/>
      <c r="AG139" s="374"/>
      <c r="AH139" s="374"/>
      <c r="AI139" s="374"/>
      <c r="AJ139" s="374"/>
      <c r="AK139" s="374"/>
      <c r="AL139" s="374"/>
      <c r="AM139" s="374"/>
      <c r="AN139" s="374"/>
      <c r="AO139" s="374"/>
      <c r="AP139" s="374"/>
      <c r="AQ139" s="374"/>
      <c r="AR139" s="374"/>
      <c r="AS139" s="374"/>
      <c r="AT139" s="374"/>
    </row>
    <row r="140" ht="15.75" customHeight="1">
      <c r="A140" s="357"/>
      <c r="B140" s="391"/>
      <c r="C140" s="391"/>
      <c r="D140" s="360"/>
      <c r="E140" s="391"/>
      <c r="F140" s="406"/>
      <c r="G140" s="407"/>
      <c r="H140" s="384"/>
      <c r="I140" s="566"/>
      <c r="J140" s="381"/>
      <c r="K140" s="371"/>
      <c r="L140" s="378"/>
      <c r="M140" s="372"/>
      <c r="N140" s="372"/>
      <c r="O140" s="373"/>
      <c r="P140" s="374"/>
      <c r="Q140" s="374"/>
      <c r="R140" s="374"/>
      <c r="S140" s="374"/>
      <c r="T140" s="374"/>
      <c r="U140" s="374"/>
      <c r="V140" s="374"/>
      <c r="W140" s="374"/>
      <c r="X140" s="374"/>
      <c r="Y140" s="374"/>
      <c r="Z140" s="374"/>
      <c r="AA140" s="374"/>
      <c r="AB140" s="374"/>
      <c r="AC140" s="374"/>
      <c r="AD140" s="374"/>
      <c r="AE140" s="374"/>
      <c r="AF140" s="374"/>
      <c r="AG140" s="374"/>
      <c r="AH140" s="374"/>
      <c r="AI140" s="374"/>
      <c r="AJ140" s="374"/>
      <c r="AK140" s="374"/>
      <c r="AL140" s="374"/>
      <c r="AM140" s="374"/>
      <c r="AN140" s="374"/>
      <c r="AO140" s="374"/>
      <c r="AP140" s="374"/>
      <c r="AQ140" s="374"/>
      <c r="AR140" s="374"/>
      <c r="AS140" s="374"/>
      <c r="AT140" s="374"/>
    </row>
    <row r="141" ht="15.75" customHeight="1">
      <c r="A141" s="382"/>
      <c r="B141" s="97"/>
      <c r="C141" s="43"/>
      <c r="D141" s="376"/>
      <c r="E141" s="383"/>
      <c r="F141" s="384"/>
      <c r="G141" s="384"/>
      <c r="H141" s="384"/>
      <c r="I141" s="566"/>
      <c r="J141" s="381"/>
      <c r="K141" s="378"/>
      <c r="L141" s="378"/>
      <c r="M141" s="372"/>
      <c r="N141" s="372"/>
      <c r="O141" s="372"/>
      <c r="P141" s="374"/>
      <c r="Q141" s="374"/>
      <c r="R141" s="374"/>
      <c r="S141" s="374"/>
      <c r="T141" s="374"/>
      <c r="U141" s="374"/>
      <c r="V141" s="374"/>
      <c r="W141" s="374"/>
      <c r="X141" s="374"/>
      <c r="Y141" s="374"/>
      <c r="Z141" s="374"/>
      <c r="AA141" s="374"/>
      <c r="AB141" s="374"/>
      <c r="AC141" s="374"/>
      <c r="AD141" s="374"/>
      <c r="AE141" s="374"/>
      <c r="AF141" s="374"/>
      <c r="AG141" s="374"/>
      <c r="AH141" s="374"/>
      <c r="AI141" s="374"/>
      <c r="AJ141" s="374"/>
      <c r="AK141" s="374"/>
      <c r="AL141" s="374"/>
      <c r="AM141" s="374"/>
      <c r="AN141" s="374"/>
      <c r="AO141" s="374"/>
      <c r="AP141" s="374"/>
      <c r="AQ141" s="374"/>
      <c r="AR141" s="374"/>
      <c r="AS141" s="374"/>
      <c r="AT141" s="374"/>
    </row>
    <row r="142" ht="15.75" customHeight="1">
      <c r="A142" s="357"/>
      <c r="B142" s="391"/>
      <c r="C142" s="391"/>
      <c r="D142" s="360"/>
      <c r="E142" s="391"/>
      <c r="F142" s="406"/>
      <c r="G142" s="407"/>
      <c r="H142" s="384"/>
      <c r="I142" s="566"/>
      <c r="J142" s="381"/>
      <c r="K142" s="371"/>
      <c r="L142" s="378"/>
      <c r="M142" s="372"/>
      <c r="N142" s="372"/>
      <c r="O142" s="373"/>
      <c r="P142" s="374"/>
      <c r="Q142" s="374"/>
      <c r="R142" s="374"/>
      <c r="S142" s="374"/>
      <c r="T142" s="374"/>
      <c r="U142" s="374"/>
      <c r="V142" s="374"/>
      <c r="W142" s="374"/>
      <c r="X142" s="374"/>
      <c r="Y142" s="374"/>
      <c r="Z142" s="374"/>
      <c r="AA142" s="374"/>
      <c r="AB142" s="374"/>
      <c r="AC142" s="374"/>
      <c r="AD142" s="374"/>
      <c r="AE142" s="374"/>
      <c r="AF142" s="374"/>
      <c r="AG142" s="374"/>
      <c r="AH142" s="374"/>
      <c r="AI142" s="374"/>
      <c r="AJ142" s="374"/>
      <c r="AK142" s="374"/>
      <c r="AL142" s="374"/>
      <c r="AM142" s="374"/>
      <c r="AN142" s="374"/>
      <c r="AO142" s="374"/>
      <c r="AP142" s="374"/>
      <c r="AQ142" s="374"/>
      <c r="AR142" s="374"/>
      <c r="AS142" s="374"/>
      <c r="AT142" s="374"/>
    </row>
    <row r="143" ht="15.75" customHeight="1">
      <c r="A143" s="357"/>
      <c r="B143" s="391"/>
      <c r="C143" s="391"/>
      <c r="D143" s="360"/>
      <c r="E143" s="391"/>
      <c r="F143" s="406"/>
      <c r="G143" s="407"/>
      <c r="H143" s="384"/>
      <c r="I143" s="566"/>
      <c r="J143" s="381"/>
      <c r="K143" s="371"/>
      <c r="L143" s="378"/>
      <c r="M143" s="372"/>
      <c r="N143" s="372"/>
      <c r="O143" s="373"/>
      <c r="P143" s="374"/>
      <c r="Q143" s="374"/>
      <c r="R143" s="374"/>
      <c r="S143" s="374"/>
      <c r="T143" s="374"/>
      <c r="U143" s="374"/>
      <c r="V143" s="374"/>
      <c r="W143" s="374"/>
      <c r="X143" s="374"/>
      <c r="Y143" s="374"/>
      <c r="Z143" s="374"/>
      <c r="AA143" s="374"/>
      <c r="AB143" s="374"/>
      <c r="AC143" s="374"/>
      <c r="AD143" s="374"/>
      <c r="AE143" s="374"/>
      <c r="AF143" s="374"/>
      <c r="AG143" s="374"/>
      <c r="AH143" s="374"/>
      <c r="AI143" s="374"/>
      <c r="AJ143" s="374"/>
      <c r="AK143" s="374"/>
      <c r="AL143" s="374"/>
      <c r="AM143" s="374"/>
      <c r="AN143" s="374"/>
      <c r="AO143" s="374"/>
      <c r="AP143" s="374"/>
      <c r="AQ143" s="374"/>
      <c r="AR143" s="374"/>
      <c r="AS143" s="374"/>
      <c r="AT143" s="374"/>
    </row>
    <row r="144" ht="15.75" customHeight="1">
      <c r="A144" s="357"/>
      <c r="B144" s="391"/>
      <c r="C144" s="538"/>
      <c r="D144" s="360"/>
      <c r="E144" s="391"/>
      <c r="F144" s="406"/>
      <c r="G144" s="407"/>
      <c r="H144" s="384"/>
      <c r="I144" s="566"/>
      <c r="J144" s="381"/>
      <c r="K144" s="371"/>
      <c r="L144" s="378"/>
      <c r="M144" s="372"/>
      <c r="N144" s="372"/>
      <c r="O144" s="373"/>
      <c r="P144" s="374"/>
      <c r="Q144" s="374"/>
      <c r="R144" s="374"/>
      <c r="S144" s="374"/>
      <c r="T144" s="374"/>
      <c r="U144" s="374"/>
      <c r="V144" s="374"/>
      <c r="W144" s="374"/>
      <c r="X144" s="374"/>
      <c r="Y144" s="374"/>
      <c r="Z144" s="374"/>
      <c r="AA144" s="374"/>
      <c r="AB144" s="374"/>
      <c r="AC144" s="374"/>
      <c r="AD144" s="374"/>
      <c r="AE144" s="374"/>
      <c r="AF144" s="374"/>
      <c r="AG144" s="374"/>
      <c r="AH144" s="374"/>
      <c r="AI144" s="374"/>
      <c r="AJ144" s="374"/>
      <c r="AK144" s="374"/>
      <c r="AL144" s="374"/>
      <c r="AM144" s="374"/>
      <c r="AN144" s="374"/>
      <c r="AO144" s="374"/>
      <c r="AP144" s="374"/>
      <c r="AQ144" s="374"/>
      <c r="AR144" s="374"/>
      <c r="AS144" s="374"/>
      <c r="AT144" s="374"/>
    </row>
    <row r="145" ht="15.75" customHeight="1">
      <c r="A145" s="357"/>
      <c r="B145" s="391"/>
      <c r="C145" s="538"/>
      <c r="D145" s="360"/>
      <c r="E145" s="391"/>
      <c r="F145" s="406"/>
      <c r="G145" s="407"/>
      <c r="H145" s="384"/>
      <c r="I145" s="566"/>
      <c r="J145" s="381"/>
      <c r="K145" s="371"/>
      <c r="L145" s="378"/>
      <c r="M145" s="372"/>
      <c r="N145" s="372"/>
      <c r="O145" s="373"/>
      <c r="P145" s="374"/>
      <c r="Q145" s="374"/>
      <c r="R145" s="374"/>
      <c r="S145" s="374"/>
      <c r="T145" s="374"/>
      <c r="U145" s="374"/>
      <c r="V145" s="374"/>
      <c r="W145" s="374"/>
      <c r="X145" s="374"/>
      <c r="Y145" s="374"/>
      <c r="Z145" s="374"/>
      <c r="AA145" s="374"/>
      <c r="AB145" s="374"/>
      <c r="AC145" s="374"/>
      <c r="AD145" s="374"/>
      <c r="AE145" s="374"/>
      <c r="AF145" s="374"/>
      <c r="AG145" s="374"/>
      <c r="AH145" s="374"/>
      <c r="AI145" s="374"/>
      <c r="AJ145" s="374"/>
      <c r="AK145" s="374"/>
      <c r="AL145" s="374"/>
      <c r="AM145" s="374"/>
      <c r="AN145" s="374"/>
      <c r="AO145" s="374"/>
      <c r="AP145" s="374"/>
      <c r="AQ145" s="374"/>
      <c r="AR145" s="374"/>
      <c r="AS145" s="374"/>
      <c r="AT145" s="374"/>
    </row>
    <row r="146" ht="15.75" customHeight="1">
      <c r="A146" s="357"/>
      <c r="B146" s="391"/>
      <c r="C146" s="538"/>
      <c r="D146" s="360"/>
      <c r="E146" s="391"/>
      <c r="F146" s="406"/>
      <c r="G146" s="407"/>
      <c r="H146" s="384"/>
      <c r="I146" s="566"/>
      <c r="J146" s="381"/>
      <c r="K146" s="371"/>
      <c r="L146" s="378"/>
      <c r="M146" s="372"/>
      <c r="N146" s="372"/>
      <c r="O146" s="373"/>
      <c r="P146" s="374"/>
      <c r="Q146" s="374"/>
      <c r="R146" s="374"/>
      <c r="S146" s="374"/>
      <c r="T146" s="374"/>
      <c r="U146" s="374"/>
      <c r="V146" s="374"/>
      <c r="W146" s="374"/>
      <c r="X146" s="374"/>
      <c r="Y146" s="374"/>
      <c r="Z146" s="374"/>
      <c r="AA146" s="374"/>
      <c r="AB146" s="374"/>
      <c r="AC146" s="374"/>
      <c r="AD146" s="374"/>
      <c r="AE146" s="374"/>
      <c r="AF146" s="374"/>
      <c r="AG146" s="374"/>
      <c r="AH146" s="374"/>
      <c r="AI146" s="374"/>
      <c r="AJ146" s="374"/>
      <c r="AK146" s="374"/>
      <c r="AL146" s="374"/>
      <c r="AM146" s="374"/>
      <c r="AN146" s="374"/>
      <c r="AO146" s="374"/>
      <c r="AP146" s="374"/>
      <c r="AQ146" s="374"/>
      <c r="AR146" s="374"/>
      <c r="AS146" s="374"/>
      <c r="AT146" s="374"/>
    </row>
    <row r="147" ht="15.75" customHeight="1">
      <c r="A147" s="357"/>
      <c r="B147" s="391"/>
      <c r="C147" s="538"/>
      <c r="D147" s="360"/>
      <c r="E147" s="391"/>
      <c r="F147" s="406"/>
      <c r="G147" s="407"/>
      <c r="H147" s="384"/>
      <c r="I147" s="566"/>
      <c r="J147" s="381"/>
      <c r="K147" s="371"/>
      <c r="L147" s="378"/>
      <c r="M147" s="372"/>
      <c r="N147" s="372"/>
      <c r="O147" s="373"/>
      <c r="P147" s="374"/>
      <c r="Q147" s="374"/>
      <c r="R147" s="374"/>
      <c r="S147" s="374"/>
      <c r="T147" s="374"/>
      <c r="U147" s="374"/>
      <c r="V147" s="374"/>
      <c r="W147" s="374"/>
      <c r="X147" s="374"/>
      <c r="Y147" s="374"/>
      <c r="Z147" s="374"/>
      <c r="AA147" s="374"/>
      <c r="AB147" s="374"/>
      <c r="AC147" s="374"/>
      <c r="AD147" s="374"/>
      <c r="AE147" s="374"/>
      <c r="AF147" s="374"/>
      <c r="AG147" s="374"/>
      <c r="AH147" s="374"/>
      <c r="AI147" s="374"/>
      <c r="AJ147" s="374"/>
      <c r="AK147" s="374"/>
      <c r="AL147" s="374"/>
      <c r="AM147" s="374"/>
      <c r="AN147" s="374"/>
      <c r="AO147" s="374"/>
      <c r="AP147" s="374"/>
      <c r="AQ147" s="374"/>
      <c r="AR147" s="374"/>
      <c r="AS147" s="374"/>
      <c r="AT147" s="374"/>
    </row>
    <row r="148" ht="15.75" customHeight="1">
      <c r="A148" s="357"/>
      <c r="B148" s="391"/>
      <c r="C148" s="538"/>
      <c r="D148" s="360"/>
      <c r="E148" s="391"/>
      <c r="F148" s="406"/>
      <c r="G148" s="407"/>
      <c r="H148" s="384"/>
      <c r="I148" s="566"/>
      <c r="J148" s="381"/>
      <c r="K148" s="371"/>
      <c r="L148" s="378"/>
      <c r="M148" s="372"/>
      <c r="N148" s="372"/>
      <c r="O148" s="373"/>
      <c r="P148" s="374"/>
      <c r="Q148" s="374"/>
      <c r="R148" s="374"/>
      <c r="S148" s="374"/>
      <c r="T148" s="374"/>
      <c r="U148" s="374"/>
      <c r="V148" s="374"/>
      <c r="W148" s="374"/>
      <c r="X148" s="374"/>
      <c r="Y148" s="374"/>
      <c r="Z148" s="374"/>
      <c r="AA148" s="374"/>
      <c r="AB148" s="374"/>
      <c r="AC148" s="374"/>
      <c r="AD148" s="374"/>
      <c r="AE148" s="374"/>
      <c r="AF148" s="374"/>
      <c r="AG148" s="374"/>
      <c r="AH148" s="374"/>
      <c r="AI148" s="374"/>
      <c r="AJ148" s="374"/>
      <c r="AK148" s="374"/>
      <c r="AL148" s="374"/>
      <c r="AM148" s="374"/>
      <c r="AN148" s="374"/>
      <c r="AO148" s="374"/>
      <c r="AP148" s="374"/>
      <c r="AQ148" s="374"/>
      <c r="AR148" s="374"/>
      <c r="AS148" s="374"/>
      <c r="AT148" s="374"/>
    </row>
    <row r="149" ht="15.75" customHeight="1">
      <c r="A149" s="357"/>
      <c r="B149" s="391"/>
      <c r="C149" s="538"/>
      <c r="D149" s="360"/>
      <c r="E149" s="391"/>
      <c r="F149" s="406"/>
      <c r="G149" s="407"/>
      <c r="H149" s="384"/>
      <c r="I149" s="566"/>
      <c r="J149" s="381"/>
      <c r="K149" s="371"/>
      <c r="L149" s="378"/>
      <c r="M149" s="372"/>
      <c r="N149" s="372"/>
      <c r="O149" s="373"/>
      <c r="P149" s="374"/>
      <c r="Q149" s="374"/>
      <c r="R149" s="374"/>
      <c r="S149" s="374"/>
      <c r="T149" s="374"/>
      <c r="U149" s="374"/>
      <c r="V149" s="374"/>
      <c r="W149" s="374"/>
      <c r="X149" s="374"/>
      <c r="Y149" s="374"/>
      <c r="Z149" s="374"/>
      <c r="AA149" s="374"/>
      <c r="AB149" s="374"/>
      <c r="AC149" s="374"/>
      <c r="AD149" s="374"/>
      <c r="AE149" s="374"/>
      <c r="AF149" s="374"/>
      <c r="AG149" s="374"/>
      <c r="AH149" s="374"/>
      <c r="AI149" s="374"/>
      <c r="AJ149" s="374"/>
      <c r="AK149" s="374"/>
      <c r="AL149" s="374"/>
      <c r="AM149" s="374"/>
      <c r="AN149" s="374"/>
      <c r="AO149" s="374"/>
      <c r="AP149" s="374"/>
      <c r="AQ149" s="374"/>
      <c r="AR149" s="374"/>
      <c r="AS149" s="374"/>
      <c r="AT149" s="374"/>
    </row>
    <row r="150" ht="15.75" customHeight="1">
      <c r="A150" s="357"/>
      <c r="B150" s="391"/>
      <c r="C150" s="538"/>
      <c r="D150" s="360"/>
      <c r="E150" s="391"/>
      <c r="F150" s="408"/>
      <c r="G150" s="408"/>
      <c r="H150" s="384"/>
      <c r="I150" s="566"/>
      <c r="J150" s="381"/>
      <c r="K150" s="371"/>
      <c r="L150" s="378"/>
      <c r="M150" s="372"/>
      <c r="N150" s="372"/>
      <c r="O150" s="373"/>
      <c r="P150" s="374"/>
      <c r="Q150" s="374"/>
      <c r="R150" s="374"/>
      <c r="S150" s="374"/>
      <c r="T150" s="374"/>
      <c r="U150" s="374"/>
      <c r="V150" s="374"/>
      <c r="W150" s="374"/>
      <c r="X150" s="374"/>
      <c r="Y150" s="374"/>
      <c r="Z150" s="374"/>
      <c r="AA150" s="374"/>
      <c r="AB150" s="374"/>
      <c r="AC150" s="374"/>
      <c r="AD150" s="374"/>
      <c r="AE150" s="374"/>
      <c r="AF150" s="374"/>
      <c r="AG150" s="374"/>
      <c r="AH150" s="374"/>
      <c r="AI150" s="374"/>
      <c r="AJ150" s="374"/>
      <c r="AK150" s="374"/>
      <c r="AL150" s="374"/>
      <c r="AM150" s="374"/>
      <c r="AN150" s="374"/>
      <c r="AO150" s="374"/>
      <c r="AP150" s="374"/>
      <c r="AQ150" s="374"/>
      <c r="AR150" s="374"/>
      <c r="AS150" s="374"/>
      <c r="AT150" s="374"/>
    </row>
    <row r="151" ht="15.75" customHeight="1">
      <c r="A151" s="409"/>
      <c r="B151" s="274"/>
      <c r="C151" s="274"/>
      <c r="D151" s="343"/>
      <c r="E151" s="274"/>
      <c r="F151" s="157"/>
      <c r="G151" s="228"/>
      <c r="H151" s="384"/>
      <c r="I151" s="233"/>
      <c r="J151" s="233"/>
      <c r="K151" s="356"/>
      <c r="L151" s="70"/>
      <c r="M151" s="134"/>
      <c r="N151" s="134"/>
      <c r="O151" s="134"/>
      <c r="P151" s="134"/>
      <c r="Q151" s="134"/>
      <c r="R151" s="134"/>
      <c r="S151" s="134"/>
      <c r="T151" s="134"/>
      <c r="U151" s="134"/>
      <c r="V151" s="134"/>
      <c r="W151" s="134"/>
      <c r="X151" s="134"/>
      <c r="Y151" s="134"/>
      <c r="Z151" s="134"/>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row>
    <row r="152" ht="15.75" customHeight="1">
      <c r="A152" s="409"/>
      <c r="B152" s="274"/>
      <c r="C152" s="274"/>
      <c r="D152" s="343"/>
      <c r="E152" s="274"/>
      <c r="F152" s="157"/>
      <c r="G152" s="228"/>
      <c r="H152" s="384"/>
      <c r="I152" s="233"/>
      <c r="J152" s="233"/>
      <c r="K152" s="356"/>
      <c r="L152" s="70"/>
      <c r="M152" s="134"/>
      <c r="N152" s="134"/>
      <c r="O152" s="134"/>
      <c r="P152" s="134"/>
      <c r="Q152" s="134"/>
      <c r="R152" s="134"/>
      <c r="S152" s="134"/>
      <c r="T152" s="134"/>
      <c r="U152" s="134"/>
      <c r="V152" s="134"/>
      <c r="W152" s="134"/>
      <c r="X152" s="134"/>
      <c r="Y152" s="134"/>
      <c r="Z152" s="134"/>
      <c r="AA152" s="135"/>
      <c r="AB152" s="135"/>
      <c r="AC152" s="135"/>
      <c r="AD152" s="135"/>
      <c r="AE152" s="135"/>
      <c r="AF152" s="135"/>
      <c r="AG152" s="135"/>
      <c r="AH152" s="135"/>
      <c r="AI152" s="135"/>
      <c r="AJ152" s="135"/>
      <c r="AK152" s="135"/>
      <c r="AL152" s="135"/>
      <c r="AM152" s="135"/>
      <c r="AN152" s="135"/>
      <c r="AO152" s="135"/>
      <c r="AP152" s="135"/>
      <c r="AQ152" s="135"/>
      <c r="AR152" s="135"/>
      <c r="AS152" s="135"/>
      <c r="AT152" s="135"/>
    </row>
    <row r="153" ht="15.75" customHeight="1">
      <c r="A153" s="409"/>
      <c r="B153" s="274"/>
      <c r="C153" s="274"/>
      <c r="D153" s="343"/>
      <c r="E153" s="274"/>
      <c r="F153" s="157"/>
      <c r="G153" s="228"/>
      <c r="H153" s="384"/>
      <c r="I153" s="233"/>
      <c r="J153" s="233"/>
      <c r="K153" s="356"/>
      <c r="L153" s="70"/>
      <c r="M153" s="134"/>
      <c r="N153" s="134"/>
      <c r="O153" s="134"/>
      <c r="P153" s="134"/>
      <c r="Q153" s="134"/>
      <c r="R153" s="134"/>
      <c r="S153" s="134"/>
      <c r="T153" s="134"/>
      <c r="U153" s="134"/>
      <c r="V153" s="134"/>
      <c r="W153" s="134"/>
      <c r="X153" s="134"/>
      <c r="Y153" s="134"/>
      <c r="Z153" s="134"/>
      <c r="AA153" s="135"/>
      <c r="AB153" s="135"/>
      <c r="AC153" s="135"/>
      <c r="AD153" s="135"/>
      <c r="AE153" s="135"/>
      <c r="AF153" s="135"/>
      <c r="AG153" s="135"/>
      <c r="AH153" s="135"/>
      <c r="AI153" s="135"/>
      <c r="AJ153" s="135"/>
      <c r="AK153" s="135"/>
      <c r="AL153" s="135"/>
      <c r="AM153" s="135"/>
      <c r="AN153" s="135"/>
      <c r="AO153" s="135"/>
      <c r="AP153" s="135"/>
      <c r="AQ153" s="135"/>
      <c r="AR153" s="135"/>
      <c r="AS153" s="135"/>
      <c r="AT153" s="135"/>
    </row>
    <row r="154" ht="15.75" customHeight="1">
      <c r="A154" s="409"/>
      <c r="B154" s="274"/>
      <c r="C154" s="274"/>
      <c r="D154" s="343"/>
      <c r="E154" s="274"/>
      <c r="F154" s="157"/>
      <c r="G154" s="228"/>
      <c r="H154" s="384"/>
      <c r="I154" s="233"/>
      <c r="J154" s="292"/>
      <c r="K154" s="410"/>
      <c r="L154" s="115"/>
      <c r="M154" s="134"/>
      <c r="N154" s="134"/>
      <c r="O154" s="134"/>
      <c r="P154" s="134"/>
      <c r="Q154" s="134"/>
      <c r="R154" s="134"/>
      <c r="S154" s="134"/>
      <c r="T154" s="134"/>
      <c r="U154" s="134"/>
      <c r="V154" s="134"/>
      <c r="W154" s="134"/>
      <c r="X154" s="134"/>
      <c r="Y154" s="134"/>
      <c r="Z154" s="134"/>
      <c r="AA154" s="135"/>
      <c r="AB154" s="135"/>
      <c r="AC154" s="135"/>
      <c r="AD154" s="135"/>
      <c r="AE154" s="135"/>
      <c r="AF154" s="135"/>
      <c r="AG154" s="135"/>
      <c r="AH154" s="135"/>
      <c r="AI154" s="135"/>
      <c r="AJ154" s="135"/>
      <c r="AK154" s="135"/>
      <c r="AL154" s="135"/>
      <c r="AM154" s="135"/>
      <c r="AN154" s="135"/>
      <c r="AO154" s="135"/>
      <c r="AP154" s="135"/>
      <c r="AQ154" s="135"/>
      <c r="AR154" s="135"/>
      <c r="AS154" s="135"/>
      <c r="AT154" s="135"/>
    </row>
    <row r="155" ht="15.75" customHeight="1">
      <c r="A155" s="347"/>
      <c r="B155" s="411"/>
      <c r="C155" s="6"/>
      <c r="D155" s="412"/>
      <c r="E155" s="168"/>
      <c r="F155" s="171"/>
      <c r="G155" s="171"/>
      <c r="H155" s="171"/>
      <c r="I155" s="286"/>
      <c r="J155" s="413"/>
      <c r="K155" s="350"/>
      <c r="L155" s="350"/>
      <c r="M155" s="134"/>
      <c r="N155" s="134"/>
      <c r="O155" s="134"/>
      <c r="P155" s="134"/>
      <c r="Q155" s="134"/>
      <c r="R155" s="134"/>
      <c r="S155" s="134"/>
      <c r="T155" s="134"/>
      <c r="U155" s="134"/>
      <c r="V155" s="134"/>
      <c r="W155" s="134"/>
      <c r="X155" s="134"/>
      <c r="Y155" s="134"/>
      <c r="Z155" s="134"/>
      <c r="AA155" s="135"/>
      <c r="AB155" s="135"/>
      <c r="AC155" s="135"/>
      <c r="AD155" s="135"/>
      <c r="AE155" s="135"/>
      <c r="AF155" s="135"/>
      <c r="AG155" s="135"/>
      <c r="AH155" s="135"/>
      <c r="AI155" s="135"/>
      <c r="AJ155" s="135"/>
      <c r="AK155" s="135"/>
      <c r="AL155" s="135"/>
      <c r="AM155" s="135"/>
      <c r="AN155" s="135"/>
      <c r="AO155" s="135"/>
      <c r="AP155" s="135"/>
      <c r="AQ155" s="135"/>
      <c r="AR155" s="135"/>
      <c r="AS155" s="135"/>
      <c r="AT155" s="135"/>
    </row>
    <row r="156" ht="15.75" customHeight="1">
      <c r="A156" s="409"/>
      <c r="B156" s="274"/>
      <c r="C156" s="274"/>
      <c r="D156" s="343"/>
      <c r="E156" s="274"/>
      <c r="F156" s="157"/>
      <c r="G156" s="228"/>
      <c r="H156" s="343"/>
      <c r="I156" s="157"/>
      <c r="J156" s="233"/>
      <c r="K156" s="414"/>
      <c r="L156" s="70"/>
      <c r="M156" s="134"/>
      <c r="N156" s="134"/>
      <c r="O156" s="134"/>
      <c r="P156" s="134"/>
      <c r="Q156" s="134"/>
      <c r="R156" s="134"/>
      <c r="S156" s="134"/>
      <c r="T156" s="134"/>
      <c r="U156" s="134"/>
      <c r="V156" s="134"/>
      <c r="W156" s="134"/>
      <c r="X156" s="134"/>
      <c r="Y156" s="134"/>
      <c r="Z156" s="134"/>
      <c r="AA156" s="135"/>
      <c r="AB156" s="135"/>
      <c r="AC156" s="135"/>
      <c r="AD156" s="135"/>
      <c r="AE156" s="135"/>
      <c r="AF156" s="135"/>
      <c r="AG156" s="135"/>
      <c r="AH156" s="135"/>
      <c r="AI156" s="135"/>
      <c r="AJ156" s="135"/>
      <c r="AK156" s="135"/>
      <c r="AL156" s="135"/>
      <c r="AM156" s="135"/>
      <c r="AN156" s="135"/>
      <c r="AO156" s="135"/>
      <c r="AP156" s="135"/>
      <c r="AQ156" s="135"/>
      <c r="AR156" s="135"/>
      <c r="AS156" s="135"/>
      <c r="AT156" s="135"/>
    </row>
    <row r="157" ht="15.75" customHeight="1">
      <c r="A157" s="409"/>
      <c r="B157" s="274"/>
      <c r="C157" s="274"/>
      <c r="D157" s="343"/>
      <c r="E157" s="274"/>
      <c r="F157" s="157"/>
      <c r="G157" s="228"/>
      <c r="H157" s="343"/>
      <c r="I157" s="157"/>
      <c r="J157" s="233"/>
      <c r="K157" s="356"/>
      <c r="L157" s="70"/>
      <c r="M157" s="134"/>
      <c r="N157" s="134"/>
      <c r="O157" s="134"/>
      <c r="P157" s="134"/>
      <c r="Q157" s="134"/>
      <c r="R157" s="134"/>
      <c r="S157" s="134"/>
      <c r="T157" s="134"/>
      <c r="U157" s="134"/>
      <c r="V157" s="134"/>
      <c r="W157" s="134"/>
      <c r="X157" s="134"/>
      <c r="Y157" s="134"/>
      <c r="Z157" s="134"/>
      <c r="AA157" s="135"/>
      <c r="AB157" s="135"/>
      <c r="AC157" s="135"/>
      <c r="AD157" s="135"/>
      <c r="AE157" s="135"/>
      <c r="AF157" s="135"/>
      <c r="AG157" s="135"/>
      <c r="AH157" s="135"/>
      <c r="AI157" s="135"/>
      <c r="AJ157" s="135"/>
      <c r="AK157" s="135"/>
      <c r="AL157" s="135"/>
      <c r="AM157" s="135"/>
      <c r="AN157" s="135"/>
      <c r="AO157" s="135"/>
      <c r="AP157" s="135"/>
      <c r="AQ157" s="135"/>
      <c r="AR157" s="135"/>
      <c r="AS157" s="135"/>
      <c r="AT157" s="135"/>
    </row>
    <row r="158" ht="15.75" customHeight="1">
      <c r="A158" s="409"/>
      <c r="B158" s="274"/>
      <c r="C158" s="274"/>
      <c r="D158" s="343"/>
      <c r="E158" s="274"/>
      <c r="F158" s="157"/>
      <c r="G158" s="228"/>
      <c r="H158" s="343"/>
      <c r="I158" s="157"/>
      <c r="J158" s="233"/>
      <c r="K158" s="356"/>
      <c r="L158" s="70"/>
      <c r="M158" s="134"/>
      <c r="N158" s="134"/>
      <c r="O158" s="134"/>
      <c r="P158" s="134"/>
      <c r="Q158" s="134"/>
      <c r="R158" s="134"/>
      <c r="S158" s="134"/>
      <c r="T158" s="134"/>
      <c r="U158" s="134"/>
      <c r="V158" s="134"/>
      <c r="W158" s="134"/>
      <c r="X158" s="134"/>
      <c r="Y158" s="134"/>
      <c r="Z158" s="134"/>
      <c r="AA158" s="135"/>
      <c r="AB158" s="135"/>
      <c r="AC158" s="135"/>
      <c r="AD158" s="135"/>
      <c r="AE158" s="135"/>
      <c r="AF158" s="135"/>
      <c r="AG158" s="135"/>
      <c r="AH158" s="135"/>
      <c r="AI158" s="135"/>
      <c r="AJ158" s="135"/>
      <c r="AK158" s="135"/>
      <c r="AL158" s="135"/>
      <c r="AM158" s="135"/>
      <c r="AN158" s="135"/>
      <c r="AO158" s="135"/>
      <c r="AP158" s="135"/>
      <c r="AQ158" s="135"/>
      <c r="AR158" s="135"/>
      <c r="AS158" s="135"/>
      <c r="AT158" s="135"/>
    </row>
    <row r="159" ht="15.75" customHeight="1">
      <c r="A159" s="409"/>
      <c r="B159" s="274"/>
      <c r="C159" s="274"/>
      <c r="D159" s="343"/>
      <c r="E159" s="274"/>
      <c r="F159" s="157"/>
      <c r="G159" s="228"/>
      <c r="H159" s="343"/>
      <c r="I159" s="157"/>
      <c r="J159" s="233"/>
      <c r="K159" s="356"/>
      <c r="L159" s="70"/>
      <c r="M159" s="134"/>
      <c r="N159" s="134"/>
      <c r="O159" s="134"/>
      <c r="P159" s="134"/>
      <c r="Q159" s="134"/>
      <c r="R159" s="134"/>
      <c r="S159" s="134"/>
      <c r="T159" s="134"/>
      <c r="U159" s="134"/>
      <c r="V159" s="134"/>
      <c r="W159" s="134"/>
      <c r="X159" s="134"/>
      <c r="Y159" s="134"/>
      <c r="Z159" s="134"/>
      <c r="AA159" s="135"/>
      <c r="AB159" s="135"/>
      <c r="AC159" s="135"/>
      <c r="AD159" s="135"/>
      <c r="AE159" s="135"/>
      <c r="AF159" s="135"/>
      <c r="AG159" s="135"/>
      <c r="AH159" s="135"/>
      <c r="AI159" s="135"/>
      <c r="AJ159" s="135"/>
      <c r="AK159" s="135"/>
      <c r="AL159" s="135"/>
      <c r="AM159" s="135"/>
      <c r="AN159" s="135"/>
      <c r="AO159" s="135"/>
      <c r="AP159" s="135"/>
      <c r="AQ159" s="135"/>
      <c r="AR159" s="135"/>
      <c r="AS159" s="135"/>
      <c r="AT159" s="135"/>
    </row>
    <row r="160" ht="15.75" customHeight="1">
      <c r="A160" s="409"/>
      <c r="B160" s="274"/>
      <c r="C160" s="274"/>
      <c r="D160" s="343"/>
      <c r="E160" s="274"/>
      <c r="F160" s="157"/>
      <c r="G160" s="228"/>
      <c r="H160" s="343"/>
      <c r="I160" s="157"/>
      <c r="J160" s="233"/>
      <c r="K160" s="356"/>
      <c r="L160" s="70"/>
      <c r="M160" s="134"/>
      <c r="N160" s="134"/>
      <c r="O160" s="134"/>
      <c r="P160" s="134"/>
      <c r="Q160" s="134"/>
      <c r="R160" s="134"/>
      <c r="S160" s="134"/>
      <c r="T160" s="134"/>
      <c r="U160" s="134"/>
      <c r="V160" s="134"/>
      <c r="W160" s="134"/>
      <c r="X160" s="134"/>
      <c r="Y160" s="134"/>
      <c r="Z160" s="134"/>
      <c r="AA160" s="135"/>
      <c r="AB160" s="135"/>
      <c r="AC160" s="135"/>
      <c r="AD160" s="135"/>
      <c r="AE160" s="135"/>
      <c r="AF160" s="135"/>
      <c r="AG160" s="135"/>
      <c r="AH160" s="135"/>
      <c r="AI160" s="135"/>
      <c r="AJ160" s="135"/>
      <c r="AK160" s="135"/>
      <c r="AL160" s="135"/>
      <c r="AM160" s="135"/>
      <c r="AN160" s="135"/>
      <c r="AO160" s="135"/>
      <c r="AP160" s="135"/>
      <c r="AQ160" s="135"/>
      <c r="AR160" s="135"/>
      <c r="AS160" s="135"/>
      <c r="AT160" s="135"/>
    </row>
    <row r="161" ht="15.75" customHeight="1">
      <c r="A161" s="409"/>
      <c r="B161" s="274"/>
      <c r="C161" s="274"/>
      <c r="D161" s="343"/>
      <c r="E161" s="274"/>
      <c r="F161" s="157"/>
      <c r="G161" s="228"/>
      <c r="H161" s="343"/>
      <c r="I161" s="157"/>
      <c r="J161" s="233"/>
      <c r="K161" s="356"/>
      <c r="L161" s="70"/>
      <c r="M161" s="134"/>
      <c r="N161" s="134"/>
      <c r="O161" s="134"/>
      <c r="P161" s="134"/>
      <c r="Q161" s="134"/>
      <c r="R161" s="134"/>
      <c r="S161" s="134"/>
      <c r="T161" s="134"/>
      <c r="U161" s="134"/>
      <c r="V161" s="134"/>
      <c r="W161" s="134"/>
      <c r="X161" s="134"/>
      <c r="Y161" s="134"/>
      <c r="Z161" s="134"/>
      <c r="AA161" s="135"/>
      <c r="AB161" s="135"/>
      <c r="AC161" s="135"/>
      <c r="AD161" s="135"/>
      <c r="AE161" s="135"/>
      <c r="AF161" s="135"/>
      <c r="AG161" s="135"/>
      <c r="AH161" s="135"/>
      <c r="AI161" s="135"/>
      <c r="AJ161" s="135"/>
      <c r="AK161" s="135"/>
      <c r="AL161" s="135"/>
      <c r="AM161" s="135"/>
      <c r="AN161" s="135"/>
      <c r="AO161" s="135"/>
      <c r="AP161" s="135"/>
      <c r="AQ161" s="135"/>
      <c r="AR161" s="135"/>
      <c r="AS161" s="135"/>
      <c r="AT161" s="135"/>
    </row>
    <row r="162" ht="15.75" customHeight="1">
      <c r="A162" s="409"/>
      <c r="B162" s="274"/>
      <c r="C162" s="274"/>
      <c r="D162" s="343"/>
      <c r="E162" s="274"/>
      <c r="F162" s="157"/>
      <c r="G162" s="157"/>
      <c r="H162" s="343"/>
      <c r="I162" s="157"/>
      <c r="J162" s="233"/>
      <c r="K162" s="356"/>
      <c r="L162" s="70"/>
      <c r="M162" s="134"/>
      <c r="N162" s="134"/>
      <c r="O162" s="134"/>
      <c r="P162" s="134"/>
      <c r="Q162" s="134"/>
      <c r="R162" s="134"/>
      <c r="S162" s="134"/>
      <c r="T162" s="134"/>
      <c r="U162" s="134"/>
      <c r="V162" s="134"/>
      <c r="W162" s="134"/>
      <c r="X162" s="134"/>
      <c r="Y162" s="134"/>
      <c r="Z162" s="134"/>
      <c r="AA162" s="135"/>
      <c r="AB162" s="135"/>
      <c r="AC162" s="135"/>
      <c r="AD162" s="135"/>
      <c r="AE162" s="135"/>
      <c r="AF162" s="135"/>
      <c r="AG162" s="135"/>
      <c r="AH162" s="135"/>
      <c r="AI162" s="135"/>
      <c r="AJ162" s="135"/>
      <c r="AK162" s="135"/>
      <c r="AL162" s="135"/>
      <c r="AM162" s="135"/>
      <c r="AN162" s="135"/>
      <c r="AO162" s="135"/>
      <c r="AP162" s="135"/>
      <c r="AQ162" s="135"/>
      <c r="AR162" s="135"/>
      <c r="AS162" s="135"/>
      <c r="AT162" s="135"/>
    </row>
    <row r="163" ht="15.75" customHeight="1">
      <c r="A163" s="409"/>
      <c r="B163" s="274"/>
      <c r="C163" s="274"/>
      <c r="D163" s="343"/>
      <c r="E163" s="274"/>
      <c r="F163" s="157"/>
      <c r="G163" s="157"/>
      <c r="H163" s="343"/>
      <c r="I163" s="157"/>
      <c r="J163" s="233"/>
      <c r="K163" s="356"/>
      <c r="L163" s="70"/>
      <c r="M163" s="134"/>
      <c r="N163" s="134"/>
      <c r="O163" s="134"/>
      <c r="P163" s="134"/>
      <c r="Q163" s="134"/>
      <c r="R163" s="134"/>
      <c r="S163" s="134"/>
      <c r="T163" s="134"/>
      <c r="U163" s="134"/>
      <c r="V163" s="134"/>
      <c r="W163" s="134"/>
      <c r="X163" s="134"/>
      <c r="Y163" s="134"/>
      <c r="Z163" s="134"/>
      <c r="AA163" s="135"/>
      <c r="AB163" s="135"/>
      <c r="AC163" s="135"/>
      <c r="AD163" s="135"/>
      <c r="AE163" s="135"/>
      <c r="AF163" s="135"/>
      <c r="AG163" s="135"/>
      <c r="AH163" s="135"/>
      <c r="AI163" s="135"/>
      <c r="AJ163" s="135"/>
      <c r="AK163" s="135"/>
      <c r="AL163" s="135"/>
      <c r="AM163" s="135"/>
      <c r="AN163" s="135"/>
      <c r="AO163" s="135"/>
      <c r="AP163" s="135"/>
      <c r="AQ163" s="135"/>
      <c r="AR163" s="135"/>
      <c r="AS163" s="135"/>
      <c r="AT163" s="135"/>
    </row>
    <row r="164" ht="15.75" customHeight="1">
      <c r="A164" s="409"/>
      <c r="B164" s="274"/>
      <c r="C164" s="275"/>
      <c r="D164" s="343"/>
      <c r="E164" s="274"/>
      <c r="F164" s="157"/>
      <c r="G164" s="157"/>
      <c r="H164" s="343"/>
      <c r="I164" s="157"/>
      <c r="J164" s="233"/>
      <c r="K164" s="356"/>
      <c r="L164" s="70"/>
      <c r="M164" s="134"/>
      <c r="N164" s="134"/>
      <c r="O164" s="134"/>
      <c r="P164" s="134"/>
      <c r="Q164" s="134"/>
      <c r="R164" s="134"/>
      <c r="S164" s="134"/>
      <c r="T164" s="134"/>
      <c r="U164" s="134"/>
      <c r="V164" s="134"/>
      <c r="W164" s="134"/>
      <c r="X164" s="134"/>
      <c r="Y164" s="134"/>
      <c r="Z164" s="134"/>
      <c r="AA164" s="135"/>
      <c r="AB164" s="135"/>
      <c r="AC164" s="135"/>
      <c r="AD164" s="135"/>
      <c r="AE164" s="135"/>
      <c r="AF164" s="135"/>
      <c r="AG164" s="135"/>
      <c r="AH164" s="135"/>
      <c r="AI164" s="135"/>
      <c r="AJ164" s="135"/>
      <c r="AK164" s="135"/>
      <c r="AL164" s="135"/>
      <c r="AM164" s="135"/>
      <c r="AN164" s="135"/>
      <c r="AO164" s="135"/>
      <c r="AP164" s="135"/>
      <c r="AQ164" s="135"/>
      <c r="AR164" s="135"/>
      <c r="AS164" s="135"/>
      <c r="AT164" s="135"/>
    </row>
    <row r="165" ht="15.75" customHeight="1">
      <c r="A165" s="409"/>
      <c r="B165" s="274"/>
      <c r="C165" s="275"/>
      <c r="D165" s="343"/>
      <c r="E165" s="274"/>
      <c r="F165" s="157"/>
      <c r="G165" s="157"/>
      <c r="H165" s="343"/>
      <c r="I165" s="157"/>
      <c r="J165" s="233"/>
      <c r="K165" s="356"/>
      <c r="L165" s="70"/>
      <c r="M165" s="134"/>
      <c r="N165" s="134"/>
      <c r="O165" s="134"/>
      <c r="P165" s="134"/>
      <c r="Q165" s="134"/>
      <c r="R165" s="134"/>
      <c r="S165" s="134"/>
      <c r="T165" s="134"/>
      <c r="U165" s="134"/>
      <c r="V165" s="134"/>
      <c r="W165" s="134"/>
      <c r="X165" s="134"/>
      <c r="Y165" s="134"/>
      <c r="Z165" s="134"/>
      <c r="AA165" s="135"/>
      <c r="AB165" s="135"/>
      <c r="AC165" s="135"/>
      <c r="AD165" s="135"/>
      <c r="AE165" s="135"/>
      <c r="AF165" s="135"/>
      <c r="AG165" s="135"/>
      <c r="AH165" s="135"/>
      <c r="AI165" s="135"/>
      <c r="AJ165" s="135"/>
      <c r="AK165" s="135"/>
      <c r="AL165" s="135"/>
      <c r="AM165" s="135"/>
      <c r="AN165" s="135"/>
      <c r="AO165" s="135"/>
      <c r="AP165" s="135"/>
      <c r="AQ165" s="135"/>
      <c r="AR165" s="135"/>
      <c r="AS165" s="135"/>
      <c r="AT165" s="135"/>
    </row>
    <row r="166" ht="15.75" customHeight="1">
      <c r="A166" s="409"/>
      <c r="B166" s="274"/>
      <c r="C166" s="274"/>
      <c r="D166" s="343"/>
      <c r="E166" s="274"/>
      <c r="F166" s="157"/>
      <c r="G166" s="228"/>
      <c r="H166" s="343"/>
      <c r="I166" s="157"/>
      <c r="J166" s="233"/>
      <c r="K166" s="356"/>
      <c r="L166" s="70"/>
      <c r="M166" s="134"/>
      <c r="N166" s="134"/>
      <c r="O166" s="134"/>
      <c r="P166" s="134"/>
      <c r="Q166" s="134"/>
      <c r="R166" s="134"/>
      <c r="S166" s="134"/>
      <c r="T166" s="134"/>
      <c r="U166" s="134"/>
      <c r="V166" s="134"/>
      <c r="W166" s="134"/>
      <c r="X166" s="134"/>
      <c r="Y166" s="134"/>
      <c r="Z166" s="134"/>
      <c r="AA166" s="135"/>
      <c r="AB166" s="135"/>
      <c r="AC166" s="135"/>
      <c r="AD166" s="135"/>
      <c r="AE166" s="135"/>
      <c r="AF166" s="135"/>
      <c r="AG166" s="135"/>
      <c r="AH166" s="135"/>
      <c r="AI166" s="135"/>
      <c r="AJ166" s="135"/>
      <c r="AK166" s="135"/>
      <c r="AL166" s="135"/>
      <c r="AM166" s="135"/>
      <c r="AN166" s="135"/>
      <c r="AO166" s="135"/>
      <c r="AP166" s="135"/>
      <c r="AQ166" s="135"/>
      <c r="AR166" s="135"/>
      <c r="AS166" s="135"/>
      <c r="AT166" s="135"/>
    </row>
    <row r="167" ht="15.75" customHeight="1">
      <c r="A167" s="409"/>
      <c r="B167" s="274"/>
      <c r="C167" s="274"/>
      <c r="D167" s="343"/>
      <c r="E167" s="274"/>
      <c r="F167" s="157"/>
      <c r="G167" s="157"/>
      <c r="H167" s="343"/>
      <c r="I167" s="157"/>
      <c r="J167" s="233"/>
      <c r="K167" s="356"/>
      <c r="L167" s="70"/>
      <c r="M167" s="134"/>
      <c r="N167" s="134"/>
      <c r="O167" s="134"/>
      <c r="P167" s="134"/>
      <c r="Q167" s="134"/>
      <c r="R167" s="134"/>
      <c r="S167" s="134"/>
      <c r="T167" s="134"/>
      <c r="U167" s="134"/>
      <c r="V167" s="134"/>
      <c r="W167" s="134"/>
      <c r="X167" s="134"/>
      <c r="Y167" s="134"/>
      <c r="Z167" s="134"/>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row>
    <row r="168" ht="15.75" customHeight="1">
      <c r="A168" s="409"/>
      <c r="B168" s="274"/>
      <c r="C168" s="274"/>
      <c r="D168" s="343"/>
      <c r="E168" s="274"/>
      <c r="F168" s="157"/>
      <c r="G168" s="157"/>
      <c r="H168" s="343"/>
      <c r="I168" s="157"/>
      <c r="J168" s="233"/>
      <c r="K168" s="410"/>
      <c r="L168" s="70"/>
      <c r="M168" s="134"/>
      <c r="N168" s="134"/>
      <c r="O168" s="134"/>
      <c r="P168" s="134"/>
      <c r="Q168" s="134"/>
      <c r="R168" s="134"/>
      <c r="S168" s="134"/>
      <c r="T168" s="134"/>
      <c r="U168" s="134"/>
      <c r="V168" s="134"/>
      <c r="W168" s="134"/>
      <c r="X168" s="134"/>
      <c r="Y168" s="134"/>
      <c r="Z168" s="134"/>
      <c r="AA168" s="135"/>
      <c r="AB168" s="135"/>
      <c r="AC168" s="135"/>
      <c r="AD168" s="135"/>
      <c r="AE168" s="135"/>
      <c r="AF168" s="135"/>
      <c r="AG168" s="135"/>
      <c r="AH168" s="135"/>
      <c r="AI168" s="135"/>
      <c r="AJ168" s="135"/>
      <c r="AK168" s="135"/>
      <c r="AL168" s="135"/>
      <c r="AM168" s="135"/>
      <c r="AN168" s="135"/>
      <c r="AO168" s="135"/>
      <c r="AP168" s="135"/>
      <c r="AQ168" s="135"/>
      <c r="AR168" s="135"/>
      <c r="AS168" s="135"/>
      <c r="AT168" s="135"/>
    </row>
    <row r="169" ht="15.75" customHeight="1">
      <c r="A169" s="409"/>
      <c r="B169" s="274"/>
      <c r="C169" s="275"/>
      <c r="D169" s="343"/>
      <c r="E169" s="274"/>
      <c r="F169" s="157"/>
      <c r="G169" s="157"/>
      <c r="H169" s="343"/>
      <c r="I169" s="157"/>
      <c r="J169" s="233"/>
      <c r="K169" s="356"/>
      <c r="L169" s="70"/>
      <c r="M169" s="134"/>
      <c r="N169" s="134"/>
      <c r="O169" s="134"/>
      <c r="P169" s="134"/>
      <c r="Q169" s="134"/>
      <c r="R169" s="134"/>
      <c r="S169" s="134"/>
      <c r="T169" s="134"/>
      <c r="U169" s="134"/>
      <c r="V169" s="134"/>
      <c r="W169" s="134"/>
      <c r="X169" s="134"/>
      <c r="Y169" s="134"/>
      <c r="Z169" s="134"/>
      <c r="AA169" s="135"/>
      <c r="AB169" s="135"/>
      <c r="AC169" s="135"/>
      <c r="AD169" s="135"/>
      <c r="AE169" s="135"/>
      <c r="AF169" s="135"/>
      <c r="AG169" s="135"/>
      <c r="AH169" s="135"/>
      <c r="AI169" s="135"/>
      <c r="AJ169" s="135"/>
      <c r="AK169" s="135"/>
      <c r="AL169" s="135"/>
      <c r="AM169" s="135"/>
      <c r="AN169" s="135"/>
      <c r="AO169" s="135"/>
      <c r="AP169" s="135"/>
      <c r="AQ169" s="135"/>
      <c r="AR169" s="135"/>
      <c r="AS169" s="135"/>
      <c r="AT169" s="135"/>
    </row>
    <row r="170" ht="15.75" customHeight="1">
      <c r="A170" s="409"/>
      <c r="B170" s="274"/>
      <c r="C170" s="274"/>
      <c r="D170" s="343"/>
      <c r="E170" s="274"/>
      <c r="F170" s="157"/>
      <c r="G170" s="157"/>
      <c r="H170" s="343"/>
      <c r="I170" s="157"/>
      <c r="J170" s="233"/>
      <c r="K170" s="356"/>
      <c r="L170" s="70"/>
      <c r="M170" s="134"/>
      <c r="N170" s="134"/>
      <c r="O170" s="134"/>
      <c r="P170" s="134"/>
      <c r="Q170" s="134"/>
      <c r="R170" s="134"/>
      <c r="S170" s="134"/>
      <c r="T170" s="134"/>
      <c r="U170" s="134"/>
      <c r="V170" s="134"/>
      <c r="W170" s="134"/>
      <c r="X170" s="134"/>
      <c r="Y170" s="134"/>
      <c r="Z170" s="134"/>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row>
    <row r="171" ht="15.75" customHeight="1">
      <c r="A171" s="409"/>
      <c r="B171" s="274"/>
      <c r="C171" s="274"/>
      <c r="D171" s="343"/>
      <c r="E171" s="274"/>
      <c r="F171" s="157"/>
      <c r="G171" s="157"/>
      <c r="H171" s="343"/>
      <c r="I171" s="157"/>
      <c r="J171" s="233"/>
      <c r="K171" s="356"/>
      <c r="L171" s="70"/>
      <c r="M171" s="134"/>
      <c r="N171" s="134"/>
      <c r="O171" s="134"/>
      <c r="P171" s="134"/>
      <c r="Q171" s="134"/>
      <c r="R171" s="134"/>
      <c r="S171" s="134"/>
      <c r="T171" s="134"/>
      <c r="U171" s="134"/>
      <c r="V171" s="134"/>
      <c r="W171" s="134"/>
      <c r="X171" s="134"/>
      <c r="Y171" s="134"/>
      <c r="Z171" s="134"/>
      <c r="AA171" s="135"/>
      <c r="AB171" s="135"/>
      <c r="AC171" s="135"/>
      <c r="AD171" s="135"/>
      <c r="AE171" s="135"/>
      <c r="AF171" s="135"/>
      <c r="AG171" s="135"/>
      <c r="AH171" s="135"/>
      <c r="AI171" s="135"/>
      <c r="AJ171" s="135"/>
      <c r="AK171" s="135"/>
      <c r="AL171" s="135"/>
      <c r="AM171" s="135"/>
      <c r="AN171" s="135"/>
      <c r="AO171" s="135"/>
      <c r="AP171" s="135"/>
      <c r="AQ171" s="135"/>
      <c r="AR171" s="135"/>
      <c r="AS171" s="135"/>
      <c r="AT171" s="135"/>
    </row>
    <row r="172" ht="15.75" customHeight="1">
      <c r="A172" s="409"/>
      <c r="B172" s="274"/>
      <c r="C172" s="274"/>
      <c r="D172" s="343"/>
      <c r="E172" s="274"/>
      <c r="F172" s="157"/>
      <c r="G172" s="157"/>
      <c r="H172" s="343"/>
      <c r="I172" s="157"/>
      <c r="J172" s="233"/>
      <c r="K172" s="356"/>
      <c r="L172" s="70"/>
      <c r="M172" s="134"/>
      <c r="N172" s="134"/>
      <c r="O172" s="134"/>
      <c r="P172" s="134"/>
      <c r="Q172" s="134"/>
      <c r="R172" s="134"/>
      <c r="S172" s="134"/>
      <c r="T172" s="134"/>
      <c r="U172" s="134"/>
      <c r="V172" s="134"/>
      <c r="W172" s="134"/>
      <c r="X172" s="134"/>
      <c r="Y172" s="134"/>
      <c r="Z172" s="134"/>
      <c r="AA172" s="135"/>
      <c r="AB172" s="135"/>
      <c r="AC172" s="135"/>
      <c r="AD172" s="135"/>
      <c r="AE172" s="135"/>
      <c r="AF172" s="135"/>
      <c r="AG172" s="135"/>
      <c r="AH172" s="135"/>
      <c r="AI172" s="135"/>
      <c r="AJ172" s="135"/>
      <c r="AK172" s="135"/>
      <c r="AL172" s="135"/>
      <c r="AM172" s="135"/>
      <c r="AN172" s="135"/>
      <c r="AO172" s="135"/>
      <c r="AP172" s="135"/>
      <c r="AQ172" s="135"/>
      <c r="AR172" s="135"/>
      <c r="AS172" s="135"/>
      <c r="AT172" s="135"/>
    </row>
    <row r="173" ht="15.75" customHeight="1">
      <c r="A173" s="409"/>
      <c r="B173" s="274"/>
      <c r="C173" s="274"/>
      <c r="D173" s="343"/>
      <c r="E173" s="274"/>
      <c r="F173" s="157"/>
      <c r="G173" s="157"/>
      <c r="H173" s="343"/>
      <c r="I173" s="157"/>
      <c r="J173" s="233"/>
      <c r="K173" s="356"/>
      <c r="L173" s="70"/>
      <c r="M173" s="134"/>
      <c r="N173" s="134"/>
      <c r="O173" s="134"/>
      <c r="P173" s="134"/>
      <c r="Q173" s="134"/>
      <c r="R173" s="134"/>
      <c r="S173" s="134"/>
      <c r="T173" s="134"/>
      <c r="U173" s="134"/>
      <c r="V173" s="134"/>
      <c r="W173" s="134"/>
      <c r="X173" s="134"/>
      <c r="Y173" s="134"/>
      <c r="Z173" s="134"/>
      <c r="AA173" s="135"/>
      <c r="AB173" s="135"/>
      <c r="AC173" s="135"/>
      <c r="AD173" s="135"/>
      <c r="AE173" s="135"/>
      <c r="AF173" s="135"/>
      <c r="AG173" s="135"/>
      <c r="AH173" s="135"/>
      <c r="AI173" s="135"/>
      <c r="AJ173" s="135"/>
      <c r="AK173" s="135"/>
      <c r="AL173" s="135"/>
      <c r="AM173" s="135"/>
      <c r="AN173" s="135"/>
      <c r="AO173" s="135"/>
      <c r="AP173" s="135"/>
      <c r="AQ173" s="135"/>
      <c r="AR173" s="135"/>
      <c r="AS173" s="135"/>
      <c r="AT173" s="135"/>
    </row>
    <row r="174" ht="15.75" customHeight="1">
      <c r="A174" s="409"/>
      <c r="B174" s="274"/>
      <c r="C174" s="274"/>
      <c r="D174" s="343"/>
      <c r="E174" s="274"/>
      <c r="F174" s="157"/>
      <c r="G174" s="157"/>
      <c r="H174" s="343"/>
      <c r="I174" s="157"/>
      <c r="J174" s="233"/>
      <c r="K174" s="356"/>
      <c r="L174" s="70"/>
      <c r="M174" s="134"/>
      <c r="N174" s="134"/>
      <c r="O174" s="134"/>
      <c r="P174" s="134"/>
      <c r="Q174" s="134"/>
      <c r="R174" s="134"/>
      <c r="S174" s="134"/>
      <c r="T174" s="134"/>
      <c r="U174" s="134"/>
      <c r="V174" s="134"/>
      <c r="W174" s="134"/>
      <c r="X174" s="134"/>
      <c r="Y174" s="134"/>
      <c r="Z174" s="134"/>
      <c r="AA174" s="135"/>
      <c r="AB174" s="135"/>
      <c r="AC174" s="135"/>
      <c r="AD174" s="135"/>
      <c r="AE174" s="135"/>
      <c r="AF174" s="135"/>
      <c r="AG174" s="135"/>
      <c r="AH174" s="135"/>
      <c r="AI174" s="135"/>
      <c r="AJ174" s="135"/>
      <c r="AK174" s="135"/>
      <c r="AL174" s="135"/>
      <c r="AM174" s="135"/>
      <c r="AN174" s="135"/>
      <c r="AO174" s="135"/>
      <c r="AP174" s="135"/>
      <c r="AQ174" s="135"/>
      <c r="AR174" s="135"/>
      <c r="AS174" s="135"/>
      <c r="AT174" s="135"/>
    </row>
    <row r="175" ht="15.75" customHeight="1">
      <c r="A175" s="415"/>
      <c r="B175" s="275"/>
      <c r="C175" s="275"/>
      <c r="D175" s="343"/>
      <c r="E175" s="275"/>
      <c r="F175" s="157"/>
      <c r="G175" s="157"/>
      <c r="H175" s="343"/>
      <c r="I175" s="157"/>
      <c r="J175" s="233"/>
      <c r="K175" s="356"/>
      <c r="L175" s="70"/>
      <c r="M175" s="134"/>
      <c r="N175" s="134"/>
      <c r="O175" s="134"/>
      <c r="P175" s="134"/>
      <c r="Q175" s="134"/>
      <c r="R175" s="134"/>
      <c r="S175" s="134"/>
      <c r="T175" s="134"/>
      <c r="U175" s="134"/>
      <c r="V175" s="134"/>
      <c r="W175" s="134"/>
      <c r="X175" s="134"/>
      <c r="Y175" s="134"/>
      <c r="Z175" s="134"/>
      <c r="AA175" s="135"/>
      <c r="AB175" s="135"/>
      <c r="AC175" s="135"/>
      <c r="AD175" s="135"/>
      <c r="AE175" s="135"/>
      <c r="AF175" s="135"/>
      <c r="AG175" s="135"/>
      <c r="AH175" s="135"/>
      <c r="AI175" s="135"/>
      <c r="AJ175" s="135"/>
      <c r="AK175" s="135"/>
      <c r="AL175" s="135"/>
      <c r="AM175" s="135"/>
      <c r="AN175" s="135"/>
      <c r="AO175" s="135"/>
      <c r="AP175" s="135"/>
      <c r="AQ175" s="135"/>
      <c r="AR175" s="135"/>
      <c r="AS175" s="135"/>
      <c r="AT175" s="135"/>
    </row>
    <row r="176" ht="15.75" customHeight="1">
      <c r="A176" s="347"/>
      <c r="B176" s="411"/>
      <c r="C176" s="6"/>
      <c r="D176" s="412"/>
      <c r="E176" s="168"/>
      <c r="F176" s="171"/>
      <c r="G176" s="171"/>
      <c r="H176" s="171"/>
      <c r="I176" s="286"/>
      <c r="J176" s="413"/>
      <c r="K176" s="350"/>
      <c r="L176" s="350"/>
      <c r="M176" s="134"/>
      <c r="N176" s="134"/>
      <c r="O176" s="134"/>
      <c r="P176" s="134"/>
      <c r="Q176" s="134"/>
      <c r="R176" s="134"/>
      <c r="S176" s="134"/>
      <c r="T176" s="134"/>
      <c r="U176" s="134"/>
      <c r="V176" s="134"/>
      <c r="W176" s="134"/>
      <c r="X176" s="134"/>
      <c r="Y176" s="134"/>
      <c r="Z176" s="134"/>
      <c r="AA176" s="135"/>
      <c r="AB176" s="135"/>
      <c r="AC176" s="135"/>
      <c r="AD176" s="135"/>
      <c r="AE176" s="135"/>
      <c r="AF176" s="135"/>
      <c r="AG176" s="135"/>
      <c r="AH176" s="135"/>
      <c r="AI176" s="135"/>
      <c r="AJ176" s="135"/>
      <c r="AK176" s="135"/>
      <c r="AL176" s="135"/>
      <c r="AM176" s="135"/>
      <c r="AN176" s="135"/>
      <c r="AO176" s="135"/>
      <c r="AP176" s="135"/>
      <c r="AQ176" s="135"/>
      <c r="AR176" s="135"/>
      <c r="AS176" s="135"/>
      <c r="AT176" s="135"/>
    </row>
    <row r="177" ht="15.75" customHeight="1">
      <c r="A177" s="278"/>
      <c r="B177" s="274"/>
      <c r="C177" s="274"/>
      <c r="D177" s="157"/>
      <c r="E177" s="274"/>
      <c r="F177" s="157"/>
      <c r="G177" s="228"/>
      <c r="H177" s="228"/>
      <c r="I177" s="157"/>
      <c r="J177" s="233"/>
      <c r="K177" s="416"/>
      <c r="L177" s="70"/>
      <c r="M177" s="134"/>
      <c r="N177" s="134"/>
      <c r="O177" s="134"/>
      <c r="P177" s="134"/>
      <c r="Q177" s="134"/>
      <c r="R177" s="134"/>
      <c r="S177" s="134"/>
      <c r="T177" s="134"/>
      <c r="U177" s="134"/>
      <c r="V177" s="134"/>
      <c r="W177" s="134"/>
      <c r="X177" s="134"/>
      <c r="Y177" s="134"/>
      <c r="Z177" s="134"/>
      <c r="AA177" s="135"/>
      <c r="AB177" s="135"/>
      <c r="AC177" s="135"/>
      <c r="AD177" s="135"/>
      <c r="AE177" s="135"/>
      <c r="AF177" s="135"/>
      <c r="AG177" s="135"/>
      <c r="AH177" s="135"/>
      <c r="AI177" s="135"/>
      <c r="AJ177" s="135"/>
      <c r="AK177" s="135"/>
      <c r="AL177" s="135"/>
      <c r="AM177" s="135"/>
      <c r="AN177" s="135"/>
      <c r="AO177" s="135"/>
      <c r="AP177" s="135"/>
      <c r="AQ177" s="135"/>
      <c r="AR177" s="135"/>
      <c r="AS177" s="135"/>
      <c r="AT177" s="135"/>
    </row>
    <row r="178" ht="15.75" customHeight="1">
      <c r="A178" s="278"/>
      <c r="B178" s="274"/>
      <c r="C178" s="274"/>
      <c r="D178" s="157"/>
      <c r="E178" s="274"/>
      <c r="F178" s="157"/>
      <c r="G178" s="228"/>
      <c r="H178" s="228"/>
      <c r="I178" s="157"/>
      <c r="J178" s="233"/>
      <c r="K178" s="416"/>
      <c r="L178" s="70"/>
      <c r="M178" s="134"/>
      <c r="N178" s="134"/>
      <c r="O178" s="134"/>
      <c r="P178" s="134"/>
      <c r="Q178" s="134"/>
      <c r="R178" s="134"/>
      <c r="S178" s="134"/>
      <c r="T178" s="134"/>
      <c r="U178" s="134"/>
      <c r="V178" s="134"/>
      <c r="W178" s="134"/>
      <c r="X178" s="134"/>
      <c r="Y178" s="134"/>
      <c r="Z178" s="134"/>
      <c r="AA178" s="135"/>
      <c r="AB178" s="135"/>
      <c r="AC178" s="135"/>
      <c r="AD178" s="135"/>
      <c r="AE178" s="135"/>
      <c r="AF178" s="135"/>
      <c r="AG178" s="135"/>
      <c r="AH178" s="135"/>
      <c r="AI178" s="135"/>
      <c r="AJ178" s="135"/>
      <c r="AK178" s="135"/>
      <c r="AL178" s="135"/>
      <c r="AM178" s="135"/>
      <c r="AN178" s="135"/>
      <c r="AO178" s="135"/>
      <c r="AP178" s="135"/>
      <c r="AQ178" s="135"/>
      <c r="AR178" s="135"/>
      <c r="AS178" s="135"/>
      <c r="AT178" s="135"/>
    </row>
    <row r="179" ht="15.75" customHeight="1">
      <c r="A179" s="278"/>
      <c r="B179" s="274"/>
      <c r="C179" s="274"/>
      <c r="D179" s="157"/>
      <c r="E179" s="274"/>
      <c r="F179" s="157"/>
      <c r="G179" s="228"/>
      <c r="H179" s="228"/>
      <c r="I179" s="157"/>
      <c r="J179" s="233"/>
      <c r="K179" s="416"/>
      <c r="L179" s="70"/>
      <c r="M179" s="134"/>
      <c r="N179" s="134"/>
      <c r="O179" s="134"/>
      <c r="P179" s="134"/>
      <c r="Q179" s="134"/>
      <c r="R179" s="134"/>
      <c r="S179" s="134"/>
      <c r="T179" s="134"/>
      <c r="U179" s="134"/>
      <c r="V179" s="134"/>
      <c r="W179" s="134"/>
      <c r="X179" s="134"/>
      <c r="Y179" s="134"/>
      <c r="Z179" s="134"/>
      <c r="AA179" s="135"/>
      <c r="AB179" s="135"/>
      <c r="AC179" s="135"/>
      <c r="AD179" s="135"/>
      <c r="AE179" s="135"/>
      <c r="AF179" s="135"/>
      <c r="AG179" s="135"/>
      <c r="AH179" s="135"/>
      <c r="AI179" s="135"/>
      <c r="AJ179" s="135"/>
      <c r="AK179" s="135"/>
      <c r="AL179" s="135"/>
      <c r="AM179" s="135"/>
      <c r="AN179" s="135"/>
      <c r="AO179" s="135"/>
      <c r="AP179" s="135"/>
      <c r="AQ179" s="135"/>
      <c r="AR179" s="135"/>
      <c r="AS179" s="135"/>
      <c r="AT179" s="135"/>
    </row>
    <row r="180" ht="15.75" customHeight="1">
      <c r="A180" s="278"/>
      <c r="B180" s="274"/>
      <c r="C180" s="274"/>
      <c r="D180" s="157"/>
      <c r="E180" s="274"/>
      <c r="F180" s="157"/>
      <c r="G180" s="228"/>
      <c r="H180" s="228"/>
      <c r="I180" s="157"/>
      <c r="J180" s="233"/>
      <c r="K180" s="416"/>
      <c r="L180" s="70"/>
      <c r="M180" s="134"/>
      <c r="N180" s="134"/>
      <c r="O180" s="134"/>
      <c r="P180" s="134"/>
      <c r="Q180" s="134"/>
      <c r="R180" s="134"/>
      <c r="S180" s="134"/>
      <c r="T180" s="134"/>
      <c r="U180" s="134"/>
      <c r="V180" s="134"/>
      <c r="W180" s="134"/>
      <c r="X180" s="134"/>
      <c r="Y180" s="134"/>
      <c r="Z180" s="134"/>
      <c r="AA180" s="135"/>
      <c r="AB180" s="135"/>
      <c r="AC180" s="135"/>
      <c r="AD180" s="135"/>
      <c r="AE180" s="135"/>
      <c r="AF180" s="135"/>
      <c r="AG180" s="135"/>
      <c r="AH180" s="135"/>
      <c r="AI180" s="135"/>
      <c r="AJ180" s="135"/>
      <c r="AK180" s="135"/>
      <c r="AL180" s="135"/>
      <c r="AM180" s="135"/>
      <c r="AN180" s="135"/>
      <c r="AO180" s="135"/>
      <c r="AP180" s="135"/>
      <c r="AQ180" s="135"/>
      <c r="AR180" s="135"/>
      <c r="AS180" s="135"/>
      <c r="AT180" s="135"/>
    </row>
    <row r="181" ht="15.75" customHeight="1">
      <c r="A181" s="278"/>
      <c r="B181" s="274"/>
      <c r="C181" s="274"/>
      <c r="D181" s="157"/>
      <c r="E181" s="274"/>
      <c r="F181" s="157"/>
      <c r="G181" s="157"/>
      <c r="H181" s="157"/>
      <c r="I181" s="157"/>
      <c r="J181" s="233"/>
      <c r="K181" s="416"/>
      <c r="L181" s="70"/>
      <c r="M181" s="134"/>
      <c r="N181" s="134"/>
      <c r="O181" s="134"/>
      <c r="P181" s="134"/>
      <c r="Q181" s="134"/>
      <c r="R181" s="134"/>
      <c r="S181" s="134"/>
      <c r="T181" s="134"/>
      <c r="U181" s="134"/>
      <c r="V181" s="134"/>
      <c r="W181" s="134"/>
      <c r="X181" s="134"/>
      <c r="Y181" s="134"/>
      <c r="Z181" s="134"/>
      <c r="AA181" s="135"/>
      <c r="AB181" s="135"/>
      <c r="AC181" s="135"/>
      <c r="AD181" s="135"/>
      <c r="AE181" s="135"/>
      <c r="AF181" s="135"/>
      <c r="AG181" s="135"/>
      <c r="AH181" s="135"/>
      <c r="AI181" s="135"/>
      <c r="AJ181" s="135"/>
      <c r="AK181" s="135"/>
      <c r="AL181" s="135"/>
      <c r="AM181" s="135"/>
      <c r="AN181" s="135"/>
      <c r="AO181" s="135"/>
      <c r="AP181" s="135"/>
      <c r="AQ181" s="135"/>
      <c r="AR181" s="135"/>
      <c r="AS181" s="135"/>
      <c r="AT181" s="135"/>
    </row>
    <row r="182" ht="15.75" customHeight="1">
      <c r="A182" s="278"/>
      <c r="B182" s="274"/>
      <c r="C182" s="274"/>
      <c r="D182" s="157"/>
      <c r="E182" s="274"/>
      <c r="F182" s="157"/>
      <c r="G182" s="157"/>
      <c r="H182" s="157"/>
      <c r="I182" s="157"/>
      <c r="J182" s="233"/>
      <c r="K182" s="416"/>
      <c r="L182" s="70"/>
      <c r="M182" s="134"/>
      <c r="N182" s="134"/>
      <c r="O182" s="134"/>
      <c r="P182" s="134"/>
      <c r="Q182" s="134"/>
      <c r="R182" s="134"/>
      <c r="S182" s="134"/>
      <c r="T182" s="134"/>
      <c r="U182" s="134"/>
      <c r="V182" s="134"/>
      <c r="W182" s="134"/>
      <c r="X182" s="134"/>
      <c r="Y182" s="134"/>
      <c r="Z182" s="134"/>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row>
    <row r="183" ht="15.75" customHeight="1">
      <c r="A183" s="278"/>
      <c r="B183" s="274"/>
      <c r="C183" s="274"/>
      <c r="D183" s="157"/>
      <c r="E183" s="274"/>
      <c r="F183" s="157"/>
      <c r="G183" s="157"/>
      <c r="H183" s="157"/>
      <c r="I183" s="157"/>
      <c r="J183" s="233"/>
      <c r="K183" s="416"/>
      <c r="L183" s="70"/>
      <c r="M183" s="134"/>
      <c r="N183" s="134"/>
      <c r="O183" s="134"/>
      <c r="P183" s="134"/>
      <c r="Q183" s="134"/>
      <c r="R183" s="134"/>
      <c r="S183" s="134"/>
      <c r="T183" s="134"/>
      <c r="U183" s="134"/>
      <c r="V183" s="134"/>
      <c r="W183" s="134"/>
      <c r="X183" s="134"/>
      <c r="Y183" s="134"/>
      <c r="Z183" s="134"/>
      <c r="AA183" s="135"/>
      <c r="AB183" s="135"/>
      <c r="AC183" s="135"/>
      <c r="AD183" s="135"/>
      <c r="AE183" s="135"/>
      <c r="AF183" s="135"/>
      <c r="AG183" s="135"/>
      <c r="AH183" s="135"/>
      <c r="AI183" s="135"/>
      <c r="AJ183" s="135"/>
      <c r="AK183" s="135"/>
      <c r="AL183" s="135"/>
      <c r="AM183" s="135"/>
      <c r="AN183" s="135"/>
      <c r="AO183" s="135"/>
      <c r="AP183" s="135"/>
      <c r="AQ183" s="135"/>
      <c r="AR183" s="135"/>
      <c r="AS183" s="135"/>
      <c r="AT183" s="135"/>
    </row>
    <row r="184" ht="15.75" customHeight="1">
      <c r="A184" s="278"/>
      <c r="B184" s="274"/>
      <c r="C184" s="274"/>
      <c r="D184" s="157"/>
      <c r="E184" s="274"/>
      <c r="F184" s="157"/>
      <c r="G184" s="157"/>
      <c r="H184" s="157"/>
      <c r="I184" s="157"/>
      <c r="J184" s="233"/>
      <c r="K184" s="416"/>
      <c r="L184" s="70"/>
      <c r="M184" s="134"/>
      <c r="N184" s="134"/>
      <c r="O184" s="134"/>
      <c r="P184" s="134"/>
      <c r="Q184" s="134"/>
      <c r="R184" s="134"/>
      <c r="S184" s="134"/>
      <c r="T184" s="134"/>
      <c r="U184" s="134"/>
      <c r="V184" s="134"/>
      <c r="W184" s="134"/>
      <c r="X184" s="134"/>
      <c r="Y184" s="134"/>
      <c r="Z184" s="134"/>
      <c r="AA184" s="135"/>
      <c r="AB184" s="135"/>
      <c r="AC184" s="135"/>
      <c r="AD184" s="135"/>
      <c r="AE184" s="135"/>
      <c r="AF184" s="135"/>
      <c r="AG184" s="135"/>
      <c r="AH184" s="135"/>
      <c r="AI184" s="135"/>
      <c r="AJ184" s="135"/>
      <c r="AK184" s="135"/>
      <c r="AL184" s="135"/>
      <c r="AM184" s="135"/>
      <c r="AN184" s="135"/>
      <c r="AO184" s="135"/>
      <c r="AP184" s="135"/>
      <c r="AQ184" s="135"/>
      <c r="AR184" s="135"/>
      <c r="AS184" s="135"/>
      <c r="AT184" s="135"/>
    </row>
    <row r="185" ht="15.75" customHeight="1">
      <c r="A185" s="278"/>
      <c r="B185" s="274"/>
      <c r="C185" s="274"/>
      <c r="D185" s="157"/>
      <c r="E185" s="274"/>
      <c r="F185" s="157"/>
      <c r="G185" s="157"/>
      <c r="H185" s="157"/>
      <c r="I185" s="157"/>
      <c r="J185" s="233"/>
      <c r="K185" s="416"/>
      <c r="L185" s="70"/>
      <c r="M185" s="134"/>
      <c r="N185" s="134"/>
      <c r="O185" s="134"/>
      <c r="P185" s="134"/>
      <c r="Q185" s="134"/>
      <c r="R185" s="134"/>
      <c r="S185" s="134"/>
      <c r="T185" s="134"/>
      <c r="U185" s="134"/>
      <c r="V185" s="134"/>
      <c r="W185" s="134"/>
      <c r="X185" s="134"/>
      <c r="Y185" s="134"/>
      <c r="Z185" s="134"/>
      <c r="AA185" s="135"/>
      <c r="AB185" s="135"/>
      <c r="AC185" s="135"/>
      <c r="AD185" s="135"/>
      <c r="AE185" s="135"/>
      <c r="AF185" s="135"/>
      <c r="AG185" s="135"/>
      <c r="AH185" s="135"/>
      <c r="AI185" s="135"/>
      <c r="AJ185" s="135"/>
      <c r="AK185" s="135"/>
      <c r="AL185" s="135"/>
      <c r="AM185" s="135"/>
      <c r="AN185" s="135"/>
      <c r="AO185" s="135"/>
      <c r="AP185" s="135"/>
      <c r="AQ185" s="135"/>
      <c r="AR185" s="135"/>
      <c r="AS185" s="135"/>
      <c r="AT185" s="135"/>
    </row>
    <row r="186" ht="15.75" customHeight="1">
      <c r="A186" s="278"/>
      <c r="B186" s="274"/>
      <c r="C186" s="274"/>
      <c r="D186" s="157"/>
      <c r="E186" s="274"/>
      <c r="F186" s="157"/>
      <c r="G186" s="157"/>
      <c r="H186" s="157"/>
      <c r="I186" s="157"/>
      <c r="J186" s="233"/>
      <c r="K186" s="416"/>
      <c r="L186" s="70"/>
      <c r="M186" s="134"/>
      <c r="N186" s="134"/>
      <c r="O186" s="134"/>
      <c r="P186" s="134"/>
      <c r="Q186" s="134"/>
      <c r="R186" s="134"/>
      <c r="S186" s="134"/>
      <c r="T186" s="134"/>
      <c r="U186" s="134"/>
      <c r="V186" s="134"/>
      <c r="W186" s="134"/>
      <c r="X186" s="134"/>
      <c r="Y186" s="134"/>
      <c r="Z186" s="134"/>
      <c r="AA186" s="135"/>
      <c r="AB186" s="135"/>
      <c r="AC186" s="135"/>
      <c r="AD186" s="135"/>
      <c r="AE186" s="135"/>
      <c r="AF186" s="135"/>
      <c r="AG186" s="135"/>
      <c r="AH186" s="135"/>
      <c r="AI186" s="135"/>
      <c r="AJ186" s="135"/>
      <c r="AK186" s="135"/>
      <c r="AL186" s="135"/>
      <c r="AM186" s="135"/>
      <c r="AN186" s="135"/>
      <c r="AO186" s="135"/>
      <c r="AP186" s="135"/>
      <c r="AQ186" s="135"/>
      <c r="AR186" s="135"/>
      <c r="AS186" s="135"/>
      <c r="AT186" s="135"/>
    </row>
    <row r="187" ht="15.75" customHeight="1">
      <c r="A187" s="278"/>
      <c r="B187" s="274"/>
      <c r="C187" s="274"/>
      <c r="D187" s="157"/>
      <c r="E187" s="274"/>
      <c r="F187" s="157"/>
      <c r="G187" s="157"/>
      <c r="H187" s="157"/>
      <c r="I187" s="157"/>
      <c r="J187" s="233"/>
      <c r="K187" s="416"/>
      <c r="L187" s="70"/>
      <c r="M187" s="134"/>
      <c r="N187" s="134"/>
      <c r="O187" s="134"/>
      <c r="P187" s="134"/>
      <c r="Q187" s="134"/>
      <c r="R187" s="134"/>
      <c r="S187" s="134"/>
      <c r="T187" s="134"/>
      <c r="U187" s="134"/>
      <c r="V187" s="134"/>
      <c r="W187" s="134"/>
      <c r="X187" s="134"/>
      <c r="Y187" s="134"/>
      <c r="Z187" s="134"/>
      <c r="AA187" s="135"/>
      <c r="AB187" s="135"/>
      <c r="AC187" s="135"/>
      <c r="AD187" s="135"/>
      <c r="AE187" s="135"/>
      <c r="AF187" s="135"/>
      <c r="AG187" s="135"/>
      <c r="AH187" s="135"/>
      <c r="AI187" s="135"/>
      <c r="AJ187" s="135"/>
      <c r="AK187" s="135"/>
      <c r="AL187" s="135"/>
      <c r="AM187" s="135"/>
      <c r="AN187" s="135"/>
      <c r="AO187" s="135"/>
      <c r="AP187" s="135"/>
      <c r="AQ187" s="135"/>
      <c r="AR187" s="135"/>
      <c r="AS187" s="135"/>
      <c r="AT187" s="135"/>
    </row>
    <row r="188" ht="15.75" customHeight="1">
      <c r="A188" s="278"/>
      <c r="B188" s="274"/>
      <c r="C188" s="274"/>
      <c r="D188" s="157"/>
      <c r="E188" s="274"/>
      <c r="F188" s="157"/>
      <c r="G188" s="157"/>
      <c r="H188" s="157"/>
      <c r="I188" s="157"/>
      <c r="J188" s="233"/>
      <c r="K188" s="416"/>
      <c r="L188" s="70"/>
      <c r="M188" s="134"/>
      <c r="N188" s="134"/>
      <c r="O188" s="134"/>
      <c r="P188" s="134"/>
      <c r="Q188" s="134"/>
      <c r="R188" s="134"/>
      <c r="S188" s="134"/>
      <c r="T188" s="134"/>
      <c r="U188" s="134"/>
      <c r="V188" s="134"/>
      <c r="W188" s="134"/>
      <c r="X188" s="134"/>
      <c r="Y188" s="134"/>
      <c r="Z188" s="134"/>
      <c r="AA188" s="135"/>
      <c r="AB188" s="135"/>
      <c r="AC188" s="135"/>
      <c r="AD188" s="135"/>
      <c r="AE188" s="135"/>
      <c r="AF188" s="135"/>
      <c r="AG188" s="135"/>
      <c r="AH188" s="135"/>
      <c r="AI188" s="135"/>
      <c r="AJ188" s="135"/>
      <c r="AK188" s="135"/>
      <c r="AL188" s="135"/>
      <c r="AM188" s="135"/>
      <c r="AN188" s="135"/>
      <c r="AO188" s="135"/>
      <c r="AP188" s="135"/>
      <c r="AQ188" s="135"/>
      <c r="AR188" s="135"/>
      <c r="AS188" s="135"/>
      <c r="AT188" s="135"/>
    </row>
    <row r="189" ht="15.75" customHeight="1">
      <c r="A189" s="278"/>
      <c r="B189" s="274"/>
      <c r="C189" s="274"/>
      <c r="D189" s="157"/>
      <c r="E189" s="274"/>
      <c r="F189" s="157"/>
      <c r="G189" s="228"/>
      <c r="H189" s="228"/>
      <c r="I189" s="157"/>
      <c r="J189" s="233"/>
      <c r="K189" s="416"/>
      <c r="L189" s="70"/>
      <c r="M189" s="134"/>
      <c r="N189" s="134"/>
      <c r="O189" s="134"/>
      <c r="P189" s="134"/>
      <c r="Q189" s="134"/>
      <c r="R189" s="134"/>
      <c r="S189" s="134"/>
      <c r="T189" s="134"/>
      <c r="U189" s="134"/>
      <c r="V189" s="134"/>
      <c r="W189" s="134"/>
      <c r="X189" s="134"/>
      <c r="Y189" s="134"/>
      <c r="Z189" s="134"/>
      <c r="AA189" s="135"/>
      <c r="AB189" s="135"/>
      <c r="AC189" s="135"/>
      <c r="AD189" s="135"/>
      <c r="AE189" s="135"/>
      <c r="AF189" s="135"/>
      <c r="AG189" s="135"/>
      <c r="AH189" s="135"/>
      <c r="AI189" s="135"/>
      <c r="AJ189" s="135"/>
      <c r="AK189" s="135"/>
      <c r="AL189" s="135"/>
      <c r="AM189" s="135"/>
      <c r="AN189" s="135"/>
      <c r="AO189" s="135"/>
      <c r="AP189" s="135"/>
      <c r="AQ189" s="135"/>
      <c r="AR189" s="135"/>
      <c r="AS189" s="135"/>
      <c r="AT189" s="135"/>
    </row>
    <row r="190" ht="15.75" customHeight="1">
      <c r="A190" s="278"/>
      <c r="B190" s="274"/>
      <c r="C190" s="274"/>
      <c r="D190" s="343"/>
      <c r="E190" s="274"/>
      <c r="F190" s="157"/>
      <c r="G190" s="157"/>
      <c r="H190" s="343"/>
      <c r="I190" s="157"/>
      <c r="J190" s="233"/>
      <c r="K190" s="416"/>
      <c r="L190" s="70"/>
      <c r="M190" s="134"/>
      <c r="N190" s="134"/>
      <c r="O190" s="134"/>
      <c r="P190" s="134"/>
      <c r="Q190" s="134"/>
      <c r="R190" s="134"/>
      <c r="S190" s="134"/>
      <c r="T190" s="134"/>
      <c r="U190" s="134"/>
      <c r="V190" s="134"/>
      <c r="W190" s="134"/>
      <c r="X190" s="134"/>
      <c r="Y190" s="134"/>
      <c r="Z190" s="134"/>
      <c r="AA190" s="135"/>
      <c r="AB190" s="135"/>
      <c r="AC190" s="135"/>
      <c r="AD190" s="135"/>
      <c r="AE190" s="135"/>
      <c r="AF190" s="135"/>
      <c r="AG190" s="135"/>
      <c r="AH190" s="135"/>
      <c r="AI190" s="135"/>
      <c r="AJ190" s="135"/>
      <c r="AK190" s="135"/>
      <c r="AL190" s="135"/>
      <c r="AM190" s="135"/>
      <c r="AN190" s="135"/>
      <c r="AO190" s="135"/>
      <c r="AP190" s="135"/>
      <c r="AQ190" s="135"/>
      <c r="AR190" s="135"/>
      <c r="AS190" s="135"/>
      <c r="AT190" s="135"/>
    </row>
    <row r="191" ht="15.75" customHeight="1">
      <c r="A191" s="278"/>
      <c r="B191" s="274"/>
      <c r="C191" s="275"/>
      <c r="D191" s="343"/>
      <c r="E191" s="274"/>
      <c r="F191" s="70"/>
      <c r="G191" s="115"/>
      <c r="H191" s="362"/>
      <c r="I191" s="157"/>
      <c r="J191" s="233"/>
      <c r="K191" s="416"/>
      <c r="L191" s="70"/>
      <c r="M191" s="134"/>
      <c r="N191" s="134"/>
      <c r="O191" s="134"/>
      <c r="P191" s="134"/>
      <c r="Q191" s="134"/>
      <c r="R191" s="134"/>
      <c r="S191" s="134"/>
      <c r="T191" s="134"/>
      <c r="U191" s="134"/>
      <c r="V191" s="134"/>
      <c r="W191" s="134"/>
      <c r="X191" s="134"/>
      <c r="Y191" s="134"/>
      <c r="Z191" s="134"/>
      <c r="AA191" s="135"/>
      <c r="AB191" s="135"/>
      <c r="AC191" s="135"/>
      <c r="AD191" s="135"/>
      <c r="AE191" s="135"/>
      <c r="AF191" s="135"/>
      <c r="AG191" s="135"/>
      <c r="AH191" s="135"/>
      <c r="AI191" s="135"/>
      <c r="AJ191" s="135"/>
      <c r="AK191" s="135"/>
      <c r="AL191" s="135"/>
      <c r="AM191" s="135"/>
      <c r="AN191" s="135"/>
      <c r="AO191" s="135"/>
      <c r="AP191" s="135"/>
      <c r="AQ191" s="135"/>
      <c r="AR191" s="135"/>
      <c r="AS191" s="135"/>
      <c r="AT191" s="135"/>
    </row>
    <row r="192" ht="15.75" customHeight="1">
      <c r="A192" s="278"/>
      <c r="B192" s="274"/>
      <c r="C192" s="274"/>
      <c r="D192" s="343"/>
      <c r="E192" s="274"/>
      <c r="F192" s="70"/>
      <c r="G192" s="70"/>
      <c r="H192" s="417"/>
      <c r="I192" s="157"/>
      <c r="J192" s="233"/>
      <c r="K192" s="416"/>
      <c r="L192" s="70"/>
      <c r="M192" s="134"/>
      <c r="N192" s="134"/>
      <c r="O192" s="134"/>
      <c r="P192" s="134"/>
      <c r="Q192" s="134"/>
      <c r="R192" s="134"/>
      <c r="S192" s="134"/>
      <c r="T192" s="134"/>
      <c r="U192" s="134"/>
      <c r="V192" s="134"/>
      <c r="W192" s="134"/>
      <c r="X192" s="134"/>
      <c r="Y192" s="134"/>
      <c r="Z192" s="134"/>
      <c r="AA192" s="135"/>
      <c r="AB192" s="135"/>
      <c r="AC192" s="135"/>
      <c r="AD192" s="135"/>
      <c r="AE192" s="135"/>
      <c r="AF192" s="135"/>
      <c r="AG192" s="135"/>
      <c r="AH192" s="135"/>
      <c r="AI192" s="135"/>
      <c r="AJ192" s="135"/>
      <c r="AK192" s="135"/>
      <c r="AL192" s="135"/>
      <c r="AM192" s="135"/>
      <c r="AN192" s="135"/>
      <c r="AO192" s="135"/>
      <c r="AP192" s="135"/>
      <c r="AQ192" s="135"/>
      <c r="AR192" s="135"/>
      <c r="AS192" s="135"/>
      <c r="AT192" s="135"/>
    </row>
    <row r="193" ht="15.75" customHeight="1">
      <c r="A193" s="278"/>
      <c r="B193" s="274"/>
      <c r="C193" s="274"/>
      <c r="D193" s="343"/>
      <c r="E193" s="275"/>
      <c r="F193" s="70"/>
      <c r="G193" s="115"/>
      <c r="H193" s="417"/>
      <c r="I193" s="157"/>
      <c r="J193" s="233"/>
      <c r="K193" s="416"/>
      <c r="L193" s="70"/>
      <c r="M193" s="134"/>
      <c r="N193" s="134"/>
      <c r="O193" s="134"/>
      <c r="P193" s="134"/>
      <c r="Q193" s="134"/>
      <c r="R193" s="134"/>
      <c r="S193" s="134"/>
      <c r="T193" s="134"/>
      <c r="U193" s="134"/>
      <c r="V193" s="134"/>
      <c r="W193" s="134"/>
      <c r="X193" s="134"/>
      <c r="Y193" s="134"/>
      <c r="Z193" s="134"/>
      <c r="AA193" s="135"/>
      <c r="AB193" s="135"/>
      <c r="AC193" s="135"/>
      <c r="AD193" s="135"/>
      <c r="AE193" s="135"/>
      <c r="AF193" s="135"/>
      <c r="AG193" s="135"/>
      <c r="AH193" s="135"/>
      <c r="AI193" s="135"/>
      <c r="AJ193" s="135"/>
      <c r="AK193" s="135"/>
      <c r="AL193" s="135"/>
      <c r="AM193" s="135"/>
      <c r="AN193" s="135"/>
      <c r="AO193" s="135"/>
      <c r="AP193" s="135"/>
      <c r="AQ193" s="135"/>
      <c r="AR193" s="135"/>
      <c r="AS193" s="135"/>
      <c r="AT193" s="135"/>
    </row>
    <row r="194" ht="15.75" customHeight="1">
      <c r="A194" s="278"/>
      <c r="B194" s="275"/>
      <c r="C194" s="275"/>
      <c r="D194" s="343"/>
      <c r="E194" s="274"/>
      <c r="F194" s="70"/>
      <c r="G194" s="115"/>
      <c r="H194" s="417"/>
      <c r="I194" s="157"/>
      <c r="J194" s="233"/>
      <c r="K194" s="416"/>
      <c r="L194" s="70"/>
      <c r="M194" s="134"/>
      <c r="N194" s="134"/>
      <c r="O194" s="134"/>
      <c r="P194" s="134"/>
      <c r="Q194" s="134"/>
      <c r="R194" s="134"/>
      <c r="S194" s="134"/>
      <c r="T194" s="134"/>
      <c r="U194" s="134"/>
      <c r="V194" s="134"/>
      <c r="W194" s="134"/>
      <c r="X194" s="134"/>
      <c r="Y194" s="134"/>
      <c r="Z194" s="134"/>
      <c r="AA194" s="135"/>
      <c r="AB194" s="135"/>
      <c r="AC194" s="135"/>
      <c r="AD194" s="135"/>
      <c r="AE194" s="135"/>
      <c r="AF194" s="135"/>
      <c r="AG194" s="135"/>
      <c r="AH194" s="135"/>
      <c r="AI194" s="135"/>
      <c r="AJ194" s="135"/>
      <c r="AK194" s="135"/>
      <c r="AL194" s="135"/>
      <c r="AM194" s="135"/>
      <c r="AN194" s="135"/>
      <c r="AO194" s="135"/>
      <c r="AP194" s="135"/>
      <c r="AQ194" s="135"/>
      <c r="AR194" s="135"/>
      <c r="AS194" s="135"/>
      <c r="AT194" s="135"/>
    </row>
    <row r="195" ht="15.75" customHeight="1">
      <c r="A195" s="278"/>
      <c r="B195" s="274"/>
      <c r="C195" s="275"/>
      <c r="D195" s="343"/>
      <c r="E195" s="274"/>
      <c r="F195" s="70"/>
      <c r="G195" s="115"/>
      <c r="H195" s="417"/>
      <c r="I195" s="157"/>
      <c r="J195" s="233"/>
      <c r="K195" s="416"/>
      <c r="L195" s="70"/>
      <c r="M195" s="134"/>
      <c r="N195" s="134"/>
      <c r="O195" s="134"/>
      <c r="P195" s="134"/>
      <c r="Q195" s="134"/>
      <c r="R195" s="134"/>
      <c r="S195" s="134"/>
      <c r="T195" s="134"/>
      <c r="U195" s="134"/>
      <c r="V195" s="134"/>
      <c r="W195" s="134"/>
      <c r="X195" s="134"/>
      <c r="Y195" s="134"/>
      <c r="Z195" s="134"/>
      <c r="AA195" s="135"/>
      <c r="AB195" s="135"/>
      <c r="AC195" s="135"/>
      <c r="AD195" s="135"/>
      <c r="AE195" s="135"/>
      <c r="AF195" s="135"/>
      <c r="AG195" s="135"/>
      <c r="AH195" s="135"/>
      <c r="AI195" s="135"/>
      <c r="AJ195" s="135"/>
      <c r="AK195" s="135"/>
      <c r="AL195" s="135"/>
      <c r="AM195" s="135"/>
      <c r="AN195" s="135"/>
      <c r="AO195" s="135"/>
      <c r="AP195" s="135"/>
      <c r="AQ195" s="135"/>
      <c r="AR195" s="135"/>
      <c r="AS195" s="135"/>
      <c r="AT195" s="135"/>
    </row>
    <row r="196" ht="15.75" customHeight="1">
      <c r="A196" s="347"/>
      <c r="B196" s="411"/>
      <c r="C196" s="6"/>
      <c r="D196" s="412"/>
      <c r="E196" s="199"/>
      <c r="F196" s="412"/>
      <c r="G196" s="412"/>
      <c r="H196" s="412"/>
      <c r="I196" s="169"/>
      <c r="J196" s="233"/>
      <c r="K196" s="350"/>
      <c r="L196" s="70"/>
      <c r="M196" s="134"/>
      <c r="N196" s="134"/>
      <c r="O196" s="134"/>
      <c r="P196" s="134"/>
      <c r="Q196" s="134"/>
      <c r="R196" s="134"/>
      <c r="S196" s="134"/>
      <c r="T196" s="134"/>
      <c r="U196" s="134"/>
      <c r="V196" s="134"/>
      <c r="W196" s="134"/>
      <c r="X196" s="134"/>
      <c r="Y196" s="134"/>
      <c r="Z196" s="134"/>
      <c r="AA196" s="135"/>
      <c r="AB196" s="135"/>
      <c r="AC196" s="135"/>
      <c r="AD196" s="135"/>
      <c r="AE196" s="135"/>
      <c r="AF196" s="135"/>
      <c r="AG196" s="135"/>
      <c r="AH196" s="135"/>
      <c r="AI196" s="135"/>
      <c r="AJ196" s="135"/>
      <c r="AK196" s="135"/>
      <c r="AL196" s="135"/>
      <c r="AM196" s="135"/>
      <c r="AN196" s="135"/>
      <c r="AO196" s="135"/>
      <c r="AP196" s="135"/>
      <c r="AQ196" s="135"/>
      <c r="AR196" s="135"/>
      <c r="AS196" s="135"/>
      <c r="AT196" s="135"/>
    </row>
    <row r="197" ht="15.75" customHeight="1">
      <c r="A197" s="287"/>
      <c r="B197" s="274"/>
      <c r="C197" s="274"/>
      <c r="D197" s="157"/>
      <c r="E197" s="274"/>
      <c r="F197" s="157"/>
      <c r="G197" s="228"/>
      <c r="H197" s="228"/>
      <c r="I197" s="157"/>
      <c r="J197" s="233"/>
      <c r="K197" s="356"/>
      <c r="L197" s="70"/>
      <c r="M197" s="134"/>
      <c r="N197" s="134"/>
      <c r="O197" s="134"/>
      <c r="P197" s="134"/>
      <c r="Q197" s="134"/>
      <c r="R197" s="134"/>
      <c r="S197" s="134"/>
      <c r="T197" s="134"/>
      <c r="U197" s="134"/>
      <c r="V197" s="134"/>
      <c r="W197" s="134"/>
      <c r="X197" s="134"/>
      <c r="Y197" s="134"/>
      <c r="Z197" s="134"/>
      <c r="AA197" s="135"/>
      <c r="AB197" s="135"/>
      <c r="AC197" s="135"/>
      <c r="AD197" s="135"/>
      <c r="AE197" s="135"/>
      <c r="AF197" s="135"/>
      <c r="AG197" s="135"/>
      <c r="AH197" s="135"/>
      <c r="AI197" s="135"/>
      <c r="AJ197" s="135"/>
      <c r="AK197" s="135"/>
      <c r="AL197" s="135"/>
      <c r="AM197" s="135"/>
      <c r="AN197" s="135"/>
      <c r="AO197" s="135"/>
      <c r="AP197" s="135"/>
      <c r="AQ197" s="135"/>
      <c r="AR197" s="135"/>
      <c r="AS197" s="135"/>
      <c r="AT197" s="135"/>
    </row>
    <row r="198" ht="15.75" customHeight="1">
      <c r="A198" s="287"/>
      <c r="B198" s="274"/>
      <c r="C198" s="274"/>
      <c r="D198" s="157"/>
      <c r="E198" s="274"/>
      <c r="F198" s="157"/>
      <c r="G198" s="228"/>
      <c r="H198" s="228"/>
      <c r="I198" s="157"/>
      <c r="J198" s="233"/>
      <c r="K198" s="356"/>
      <c r="L198" s="70"/>
      <c r="M198" s="134"/>
      <c r="N198" s="134"/>
      <c r="O198" s="134"/>
      <c r="P198" s="134"/>
      <c r="Q198" s="134"/>
      <c r="R198" s="134"/>
      <c r="S198" s="134"/>
      <c r="T198" s="134"/>
      <c r="U198" s="134"/>
      <c r="V198" s="134"/>
      <c r="W198" s="134"/>
      <c r="X198" s="134"/>
      <c r="Y198" s="134"/>
      <c r="Z198" s="134"/>
      <c r="AA198" s="135"/>
      <c r="AB198" s="135"/>
      <c r="AC198" s="135"/>
      <c r="AD198" s="135"/>
      <c r="AE198" s="135"/>
      <c r="AF198" s="135"/>
      <c r="AG198" s="135"/>
      <c r="AH198" s="135"/>
      <c r="AI198" s="135"/>
      <c r="AJ198" s="135"/>
      <c r="AK198" s="135"/>
      <c r="AL198" s="135"/>
      <c r="AM198" s="135"/>
      <c r="AN198" s="135"/>
      <c r="AO198" s="135"/>
      <c r="AP198" s="135"/>
      <c r="AQ198" s="135"/>
      <c r="AR198" s="135"/>
      <c r="AS198" s="135"/>
      <c r="AT198" s="135"/>
    </row>
    <row r="199" ht="15.75" customHeight="1">
      <c r="A199" s="287"/>
      <c r="B199" s="274"/>
      <c r="C199" s="274"/>
      <c r="D199" s="157"/>
      <c r="E199" s="274"/>
      <c r="F199" s="157"/>
      <c r="G199" s="228"/>
      <c r="H199" s="228"/>
      <c r="I199" s="157"/>
      <c r="J199" s="233"/>
      <c r="K199" s="356"/>
      <c r="L199" s="70"/>
      <c r="M199" s="134"/>
      <c r="N199" s="134"/>
      <c r="O199" s="134"/>
      <c r="P199" s="134"/>
      <c r="Q199" s="134"/>
      <c r="R199" s="134"/>
      <c r="S199" s="134"/>
      <c r="T199" s="134"/>
      <c r="U199" s="134"/>
      <c r="V199" s="134"/>
      <c r="W199" s="134"/>
      <c r="X199" s="134"/>
      <c r="Y199" s="134"/>
      <c r="Z199" s="134"/>
      <c r="AA199" s="135"/>
      <c r="AB199" s="135"/>
      <c r="AC199" s="135"/>
      <c r="AD199" s="135"/>
      <c r="AE199" s="135"/>
      <c r="AF199" s="135"/>
      <c r="AG199" s="135"/>
      <c r="AH199" s="135"/>
      <c r="AI199" s="135"/>
      <c r="AJ199" s="135"/>
      <c r="AK199" s="135"/>
      <c r="AL199" s="135"/>
      <c r="AM199" s="135"/>
      <c r="AN199" s="135"/>
      <c r="AO199" s="135"/>
      <c r="AP199" s="135"/>
      <c r="AQ199" s="135"/>
      <c r="AR199" s="135"/>
      <c r="AS199" s="135"/>
      <c r="AT199" s="135"/>
    </row>
    <row r="200" ht="15.75" customHeight="1">
      <c r="A200" s="287"/>
      <c r="B200" s="274"/>
      <c r="C200" s="274"/>
      <c r="D200" s="157"/>
      <c r="E200" s="274"/>
      <c r="F200" s="157"/>
      <c r="G200" s="228"/>
      <c r="H200" s="228"/>
      <c r="I200" s="157"/>
      <c r="J200" s="233"/>
      <c r="K200" s="356"/>
      <c r="L200" s="70"/>
      <c r="M200" s="134"/>
      <c r="N200" s="134"/>
      <c r="O200" s="134"/>
      <c r="P200" s="134"/>
      <c r="Q200" s="134"/>
      <c r="R200" s="134"/>
      <c r="S200" s="134"/>
      <c r="T200" s="134"/>
      <c r="U200" s="134"/>
      <c r="V200" s="134"/>
      <c r="W200" s="134"/>
      <c r="X200" s="134"/>
      <c r="Y200" s="134"/>
      <c r="Z200" s="134"/>
      <c r="AA200" s="135"/>
      <c r="AB200" s="135"/>
      <c r="AC200" s="135"/>
      <c r="AD200" s="135"/>
      <c r="AE200" s="135"/>
      <c r="AF200" s="135"/>
      <c r="AG200" s="135"/>
      <c r="AH200" s="135"/>
      <c r="AI200" s="135"/>
      <c r="AJ200" s="135"/>
      <c r="AK200" s="135"/>
      <c r="AL200" s="135"/>
      <c r="AM200" s="135"/>
      <c r="AN200" s="135"/>
      <c r="AO200" s="135"/>
      <c r="AP200" s="135"/>
      <c r="AQ200" s="135"/>
      <c r="AR200" s="135"/>
      <c r="AS200" s="135"/>
      <c r="AT200" s="135"/>
    </row>
    <row r="201" ht="15.75" customHeight="1">
      <c r="A201" s="287"/>
      <c r="B201" s="274"/>
      <c r="C201" s="274"/>
      <c r="D201" s="157"/>
      <c r="E201" s="274"/>
      <c r="F201" s="157"/>
      <c r="G201" s="228"/>
      <c r="H201" s="228"/>
      <c r="I201" s="157"/>
      <c r="J201" s="233"/>
      <c r="K201" s="356"/>
      <c r="L201" s="70"/>
      <c r="M201" s="134"/>
      <c r="N201" s="134"/>
      <c r="O201" s="134"/>
      <c r="P201" s="134"/>
      <c r="Q201" s="134"/>
      <c r="R201" s="134"/>
      <c r="S201" s="134"/>
      <c r="T201" s="134"/>
      <c r="U201" s="134"/>
      <c r="V201" s="134"/>
      <c r="W201" s="134"/>
      <c r="X201" s="134"/>
      <c r="Y201" s="134"/>
      <c r="Z201" s="134"/>
      <c r="AA201" s="135"/>
      <c r="AB201" s="135"/>
      <c r="AC201" s="135"/>
      <c r="AD201" s="135"/>
      <c r="AE201" s="135"/>
      <c r="AF201" s="135"/>
      <c r="AG201" s="135"/>
      <c r="AH201" s="135"/>
      <c r="AI201" s="135"/>
      <c r="AJ201" s="135"/>
      <c r="AK201" s="135"/>
      <c r="AL201" s="135"/>
      <c r="AM201" s="135"/>
      <c r="AN201" s="135"/>
      <c r="AO201" s="135"/>
      <c r="AP201" s="135"/>
      <c r="AQ201" s="135"/>
      <c r="AR201" s="135"/>
      <c r="AS201" s="135"/>
      <c r="AT201" s="135"/>
    </row>
    <row r="202" ht="15.75" customHeight="1">
      <c r="A202" s="287"/>
      <c r="B202" s="274"/>
      <c r="C202" s="274"/>
      <c r="D202" s="157"/>
      <c r="E202" s="274"/>
      <c r="F202" s="157"/>
      <c r="G202" s="228"/>
      <c r="H202" s="228"/>
      <c r="I202" s="157"/>
      <c r="J202" s="233"/>
      <c r="K202" s="356"/>
      <c r="L202" s="70"/>
      <c r="M202" s="134"/>
      <c r="N202" s="134"/>
      <c r="O202" s="134"/>
      <c r="P202" s="134"/>
      <c r="Q202" s="134"/>
      <c r="R202" s="134"/>
      <c r="S202" s="134"/>
      <c r="T202" s="134"/>
      <c r="U202" s="134"/>
      <c r="V202" s="134"/>
      <c r="W202" s="134"/>
      <c r="X202" s="134"/>
      <c r="Y202" s="134"/>
      <c r="Z202" s="134"/>
      <c r="AA202" s="135"/>
      <c r="AB202" s="135"/>
      <c r="AC202" s="135"/>
      <c r="AD202" s="135"/>
      <c r="AE202" s="135"/>
      <c r="AF202" s="135"/>
      <c r="AG202" s="135"/>
      <c r="AH202" s="135"/>
      <c r="AI202" s="135"/>
      <c r="AJ202" s="135"/>
      <c r="AK202" s="135"/>
      <c r="AL202" s="135"/>
      <c r="AM202" s="135"/>
      <c r="AN202" s="135"/>
      <c r="AO202" s="135"/>
      <c r="AP202" s="135"/>
      <c r="AQ202" s="135"/>
      <c r="AR202" s="135"/>
      <c r="AS202" s="135"/>
      <c r="AT202" s="135"/>
    </row>
    <row r="203" ht="15.75" customHeight="1">
      <c r="A203" s="287"/>
      <c r="B203" s="274"/>
      <c r="C203" s="274"/>
      <c r="D203" s="157"/>
      <c r="E203" s="274"/>
      <c r="F203" s="157"/>
      <c r="G203" s="228"/>
      <c r="H203" s="228"/>
      <c r="I203" s="157"/>
      <c r="J203" s="233"/>
      <c r="K203" s="356"/>
      <c r="L203" s="70"/>
      <c r="M203" s="134"/>
      <c r="N203" s="134"/>
      <c r="O203" s="134"/>
      <c r="P203" s="134"/>
      <c r="Q203" s="134"/>
      <c r="R203" s="134"/>
      <c r="S203" s="134"/>
      <c r="T203" s="134"/>
      <c r="U203" s="134"/>
      <c r="V203" s="134"/>
      <c r="W203" s="134"/>
      <c r="X203" s="134"/>
      <c r="Y203" s="134"/>
      <c r="Z203" s="134"/>
      <c r="AA203" s="135"/>
      <c r="AB203" s="135"/>
      <c r="AC203" s="135"/>
      <c r="AD203" s="135"/>
      <c r="AE203" s="135"/>
      <c r="AF203" s="135"/>
      <c r="AG203" s="135"/>
      <c r="AH203" s="135"/>
      <c r="AI203" s="135"/>
      <c r="AJ203" s="135"/>
      <c r="AK203" s="135"/>
      <c r="AL203" s="135"/>
      <c r="AM203" s="135"/>
      <c r="AN203" s="135"/>
      <c r="AO203" s="135"/>
      <c r="AP203" s="135"/>
      <c r="AQ203" s="135"/>
      <c r="AR203" s="135"/>
      <c r="AS203" s="135"/>
      <c r="AT203" s="135"/>
    </row>
    <row r="204" ht="15.75" customHeight="1">
      <c r="A204" s="287"/>
      <c r="B204" s="274"/>
      <c r="C204" s="274"/>
      <c r="D204" s="157"/>
      <c r="E204" s="274"/>
      <c r="F204" s="157"/>
      <c r="G204" s="228"/>
      <c r="H204" s="228"/>
      <c r="I204" s="157"/>
      <c r="J204" s="233"/>
      <c r="K204" s="356"/>
      <c r="L204" s="70"/>
      <c r="M204" s="134"/>
      <c r="N204" s="134"/>
      <c r="O204" s="134"/>
      <c r="P204" s="134"/>
      <c r="Q204" s="134"/>
      <c r="R204" s="134"/>
      <c r="S204" s="134"/>
      <c r="T204" s="134"/>
      <c r="U204" s="134"/>
      <c r="V204" s="134"/>
      <c r="W204" s="134"/>
      <c r="X204" s="134"/>
      <c r="Y204" s="134"/>
      <c r="Z204" s="134"/>
      <c r="AA204" s="135"/>
      <c r="AB204" s="135"/>
      <c r="AC204" s="135"/>
      <c r="AD204" s="135"/>
      <c r="AE204" s="135"/>
      <c r="AF204" s="135"/>
      <c r="AG204" s="135"/>
      <c r="AH204" s="135"/>
      <c r="AI204" s="135"/>
      <c r="AJ204" s="135"/>
      <c r="AK204" s="135"/>
      <c r="AL204" s="135"/>
      <c r="AM204" s="135"/>
      <c r="AN204" s="135"/>
      <c r="AO204" s="135"/>
      <c r="AP204" s="135"/>
      <c r="AQ204" s="135"/>
      <c r="AR204" s="135"/>
      <c r="AS204" s="135"/>
      <c r="AT204" s="135"/>
    </row>
    <row r="205" ht="15.75" customHeight="1">
      <c r="A205" s="287"/>
      <c r="B205" s="274"/>
      <c r="C205" s="274"/>
      <c r="D205" s="157"/>
      <c r="E205" s="274"/>
      <c r="F205" s="157"/>
      <c r="G205" s="228"/>
      <c r="H205" s="228"/>
      <c r="I205" s="157"/>
      <c r="J205" s="233"/>
      <c r="K205" s="410"/>
      <c r="L205" s="70"/>
      <c r="M205" s="134"/>
      <c r="N205" s="134"/>
      <c r="O205" s="134"/>
      <c r="P205" s="134"/>
      <c r="Q205" s="134"/>
      <c r="R205" s="134"/>
      <c r="S205" s="134"/>
      <c r="T205" s="134"/>
      <c r="U205" s="134"/>
      <c r="V205" s="134"/>
      <c r="W205" s="134"/>
      <c r="X205" s="134"/>
      <c r="Y205" s="134"/>
      <c r="Z205" s="134"/>
      <c r="AA205" s="135"/>
      <c r="AB205" s="135"/>
      <c r="AC205" s="135"/>
      <c r="AD205" s="135"/>
      <c r="AE205" s="135"/>
      <c r="AF205" s="135"/>
      <c r="AG205" s="135"/>
      <c r="AH205" s="135"/>
      <c r="AI205" s="135"/>
      <c r="AJ205" s="135"/>
      <c r="AK205" s="135"/>
      <c r="AL205" s="135"/>
      <c r="AM205" s="135"/>
      <c r="AN205" s="135"/>
      <c r="AO205" s="135"/>
      <c r="AP205" s="135"/>
      <c r="AQ205" s="135"/>
      <c r="AR205" s="135"/>
      <c r="AS205" s="135"/>
      <c r="AT205" s="135"/>
    </row>
    <row r="206" ht="15.75" customHeight="1">
      <c r="A206" s="287"/>
      <c r="B206" s="274"/>
      <c r="C206" s="274"/>
      <c r="D206" s="157"/>
      <c r="E206" s="274"/>
      <c r="F206" s="157"/>
      <c r="G206" s="228"/>
      <c r="H206" s="228"/>
      <c r="I206" s="157"/>
      <c r="J206" s="233"/>
      <c r="K206" s="410"/>
      <c r="L206" s="70"/>
      <c r="M206" s="134"/>
      <c r="N206" s="134"/>
      <c r="O206" s="134"/>
      <c r="P206" s="134"/>
      <c r="Q206" s="134"/>
      <c r="R206" s="134"/>
      <c r="S206" s="134"/>
      <c r="T206" s="134"/>
      <c r="U206" s="134"/>
      <c r="V206" s="134"/>
      <c r="W206" s="134"/>
      <c r="X206" s="134"/>
      <c r="Y206" s="134"/>
      <c r="Z206" s="134"/>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row>
    <row r="207" ht="15.75" customHeight="1">
      <c r="A207" s="287"/>
      <c r="B207" s="274"/>
      <c r="C207" s="274"/>
      <c r="D207" s="157"/>
      <c r="E207" s="274"/>
      <c r="F207" s="157"/>
      <c r="G207" s="228"/>
      <c r="H207" s="228"/>
      <c r="I207" s="157"/>
      <c r="J207" s="233"/>
      <c r="K207" s="356"/>
      <c r="L207" s="70"/>
      <c r="M207" s="134"/>
      <c r="N207" s="134"/>
      <c r="O207" s="134"/>
      <c r="P207" s="134"/>
      <c r="Q207" s="134"/>
      <c r="R207" s="134"/>
      <c r="S207" s="134"/>
      <c r="T207" s="134"/>
      <c r="U207" s="134"/>
      <c r="V207" s="134"/>
      <c r="W207" s="134"/>
      <c r="X207" s="134"/>
      <c r="Y207" s="134"/>
      <c r="Z207" s="134"/>
      <c r="AA207" s="135"/>
      <c r="AB207" s="135"/>
      <c r="AC207" s="135"/>
      <c r="AD207" s="135"/>
      <c r="AE207" s="135"/>
      <c r="AF207" s="135"/>
      <c r="AG207" s="135"/>
      <c r="AH207" s="135"/>
      <c r="AI207" s="135"/>
      <c r="AJ207" s="135"/>
      <c r="AK207" s="135"/>
      <c r="AL207" s="135"/>
      <c r="AM207" s="135"/>
      <c r="AN207" s="135"/>
      <c r="AO207" s="135"/>
      <c r="AP207" s="135"/>
      <c r="AQ207" s="135"/>
      <c r="AR207" s="135"/>
      <c r="AS207" s="135"/>
      <c r="AT207" s="135"/>
    </row>
    <row r="208" ht="15.75" customHeight="1">
      <c r="A208" s="287"/>
      <c r="B208" s="274"/>
      <c r="C208" s="274"/>
      <c r="D208" s="157"/>
      <c r="E208" s="274"/>
      <c r="F208" s="157"/>
      <c r="G208" s="228"/>
      <c r="H208" s="228"/>
      <c r="I208" s="157"/>
      <c r="J208" s="233"/>
      <c r="K208" s="356"/>
      <c r="L208" s="70"/>
      <c r="M208" s="134"/>
      <c r="N208" s="134"/>
      <c r="O208" s="134"/>
      <c r="P208" s="134"/>
      <c r="Q208" s="134"/>
      <c r="R208" s="134"/>
      <c r="S208" s="134"/>
      <c r="T208" s="134"/>
      <c r="U208" s="134"/>
      <c r="V208" s="134"/>
      <c r="W208" s="134"/>
      <c r="X208" s="134"/>
      <c r="Y208" s="134"/>
      <c r="Z208" s="134"/>
      <c r="AA208" s="135"/>
      <c r="AB208" s="135"/>
      <c r="AC208" s="135"/>
      <c r="AD208" s="135"/>
      <c r="AE208" s="135"/>
      <c r="AF208" s="135"/>
      <c r="AG208" s="135"/>
      <c r="AH208" s="135"/>
      <c r="AI208" s="135"/>
      <c r="AJ208" s="135"/>
      <c r="AK208" s="135"/>
      <c r="AL208" s="135"/>
      <c r="AM208" s="135"/>
      <c r="AN208" s="135"/>
      <c r="AO208" s="135"/>
      <c r="AP208" s="135"/>
      <c r="AQ208" s="135"/>
      <c r="AR208" s="135"/>
      <c r="AS208" s="135"/>
      <c r="AT208" s="135"/>
    </row>
    <row r="209" ht="15.75" customHeight="1">
      <c r="A209" s="287"/>
      <c r="B209" s="274"/>
      <c r="C209" s="274"/>
      <c r="D209" s="157"/>
      <c r="E209" s="274"/>
      <c r="F209" s="157"/>
      <c r="G209" s="228"/>
      <c r="H209" s="228"/>
      <c r="I209" s="157"/>
      <c r="J209" s="233"/>
      <c r="K209" s="356"/>
      <c r="L209" s="70"/>
      <c r="M209" s="134"/>
      <c r="N209" s="134"/>
      <c r="O209" s="134"/>
      <c r="P209" s="134"/>
      <c r="Q209" s="134"/>
      <c r="R209" s="134"/>
      <c r="S209" s="134"/>
      <c r="T209" s="134"/>
      <c r="U209" s="134"/>
      <c r="V209" s="134"/>
      <c r="W209" s="134"/>
      <c r="X209" s="134"/>
      <c r="Y209" s="134"/>
      <c r="Z209" s="134"/>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row>
    <row r="210" ht="15.75" customHeight="1">
      <c r="A210" s="287"/>
      <c r="B210" s="274"/>
      <c r="C210" s="274"/>
      <c r="D210" s="157"/>
      <c r="E210" s="274"/>
      <c r="F210" s="157"/>
      <c r="G210" s="228"/>
      <c r="H210" s="228"/>
      <c r="I210" s="157"/>
      <c r="J210" s="233"/>
      <c r="K210" s="356"/>
      <c r="L210" s="70"/>
      <c r="M210" s="134"/>
      <c r="N210" s="134"/>
      <c r="O210" s="134"/>
      <c r="P210" s="134"/>
      <c r="Q210" s="134"/>
      <c r="R210" s="134"/>
      <c r="S210" s="134"/>
      <c r="T210" s="134"/>
      <c r="U210" s="134"/>
      <c r="V210" s="134"/>
      <c r="W210" s="134"/>
      <c r="X210" s="134"/>
      <c r="Y210" s="134"/>
      <c r="Z210" s="134"/>
      <c r="AA210" s="135"/>
      <c r="AB210" s="135"/>
      <c r="AC210" s="135"/>
      <c r="AD210" s="135"/>
      <c r="AE210" s="135"/>
      <c r="AF210" s="135"/>
      <c r="AG210" s="135"/>
      <c r="AH210" s="135"/>
      <c r="AI210" s="135"/>
      <c r="AJ210" s="135"/>
      <c r="AK210" s="135"/>
      <c r="AL210" s="135"/>
      <c r="AM210" s="135"/>
      <c r="AN210" s="135"/>
      <c r="AO210" s="135"/>
      <c r="AP210" s="135"/>
      <c r="AQ210" s="135"/>
      <c r="AR210" s="135"/>
      <c r="AS210" s="135"/>
      <c r="AT210" s="135"/>
    </row>
    <row r="211" ht="15.75" customHeight="1">
      <c r="A211" s="287"/>
      <c r="B211" s="274"/>
      <c r="C211" s="274"/>
      <c r="D211" s="157"/>
      <c r="E211" s="274"/>
      <c r="F211" s="157"/>
      <c r="G211" s="228"/>
      <c r="H211" s="228"/>
      <c r="I211" s="157"/>
      <c r="J211" s="233"/>
      <c r="K211" s="356"/>
      <c r="L211" s="70"/>
      <c r="M211" s="134"/>
      <c r="N211" s="134"/>
      <c r="O211" s="134"/>
      <c r="P211" s="134"/>
      <c r="Q211" s="134"/>
      <c r="R211" s="134"/>
      <c r="S211" s="134"/>
      <c r="T211" s="134"/>
      <c r="U211" s="134"/>
      <c r="V211" s="134"/>
      <c r="W211" s="134"/>
      <c r="X211" s="134"/>
      <c r="Y211" s="134"/>
      <c r="Z211" s="134"/>
      <c r="AA211" s="135"/>
      <c r="AB211" s="135"/>
      <c r="AC211" s="135"/>
      <c r="AD211" s="135"/>
      <c r="AE211" s="135"/>
      <c r="AF211" s="135"/>
      <c r="AG211" s="135"/>
      <c r="AH211" s="135"/>
      <c r="AI211" s="135"/>
      <c r="AJ211" s="135"/>
      <c r="AK211" s="135"/>
      <c r="AL211" s="135"/>
      <c r="AM211" s="135"/>
      <c r="AN211" s="135"/>
      <c r="AO211" s="135"/>
      <c r="AP211" s="135"/>
      <c r="AQ211" s="135"/>
      <c r="AR211" s="135"/>
      <c r="AS211" s="135"/>
      <c r="AT211" s="135"/>
    </row>
    <row r="212" ht="15.75" customHeight="1">
      <c r="A212" s="287"/>
      <c r="B212" s="285"/>
      <c r="C212" s="274"/>
      <c r="D212" s="157"/>
      <c r="E212" s="274"/>
      <c r="F212" s="157"/>
      <c r="G212" s="157"/>
      <c r="H212" s="157"/>
      <c r="I212" s="157"/>
      <c r="J212" s="233"/>
      <c r="K212" s="410"/>
      <c r="L212" s="70"/>
      <c r="M212" s="134"/>
      <c r="N212" s="134"/>
      <c r="O212" s="134"/>
      <c r="P212" s="134"/>
      <c r="Q212" s="134"/>
      <c r="R212" s="134"/>
      <c r="S212" s="134"/>
      <c r="T212" s="134"/>
      <c r="U212" s="134"/>
      <c r="V212" s="134"/>
      <c r="W212" s="134"/>
      <c r="X212" s="134"/>
      <c r="Y212" s="134"/>
      <c r="Z212" s="134"/>
      <c r="AA212" s="135"/>
      <c r="AB212" s="135"/>
      <c r="AC212" s="135"/>
      <c r="AD212" s="135"/>
      <c r="AE212" s="135"/>
      <c r="AF212" s="135"/>
      <c r="AG212" s="135"/>
      <c r="AH212" s="135"/>
      <c r="AI212" s="135"/>
      <c r="AJ212" s="135"/>
      <c r="AK212" s="135"/>
      <c r="AL212" s="135"/>
      <c r="AM212" s="135"/>
      <c r="AN212" s="135"/>
      <c r="AO212" s="135"/>
      <c r="AP212" s="135"/>
      <c r="AQ212" s="135"/>
      <c r="AR212" s="135"/>
      <c r="AS212" s="135"/>
      <c r="AT212" s="135"/>
    </row>
    <row r="213" ht="15.75" customHeight="1">
      <c r="A213" s="70"/>
      <c r="B213" s="284"/>
      <c r="C213" s="275"/>
      <c r="D213" s="157"/>
      <c r="E213" s="275"/>
      <c r="F213" s="157"/>
      <c r="G213" s="157"/>
      <c r="H213" s="157"/>
      <c r="I213" s="157"/>
      <c r="J213" s="233"/>
      <c r="K213" s="356"/>
      <c r="L213" s="70"/>
      <c r="M213" s="134"/>
      <c r="N213" s="134"/>
      <c r="O213" s="134"/>
      <c r="P213" s="134"/>
      <c r="Q213" s="134"/>
      <c r="R213" s="134"/>
      <c r="S213" s="134"/>
      <c r="T213" s="134"/>
      <c r="U213" s="134"/>
      <c r="V213" s="134"/>
      <c r="W213" s="134"/>
      <c r="X213" s="134"/>
      <c r="Y213" s="134"/>
      <c r="Z213" s="134"/>
      <c r="AA213" s="135"/>
      <c r="AB213" s="135"/>
      <c r="AC213" s="135"/>
      <c r="AD213" s="135"/>
      <c r="AE213" s="135"/>
      <c r="AF213" s="135"/>
      <c r="AG213" s="135"/>
      <c r="AH213" s="135"/>
      <c r="AI213" s="135"/>
      <c r="AJ213" s="135"/>
      <c r="AK213" s="135"/>
      <c r="AL213" s="135"/>
      <c r="AM213" s="135"/>
      <c r="AN213" s="135"/>
      <c r="AO213" s="135"/>
      <c r="AP213" s="135"/>
      <c r="AQ213" s="135"/>
      <c r="AR213" s="135"/>
      <c r="AS213" s="135"/>
      <c r="AT213" s="135"/>
    </row>
    <row r="214" ht="15.75" customHeight="1">
      <c r="A214" s="287"/>
      <c r="B214" s="285"/>
      <c r="C214" s="274"/>
      <c r="D214" s="157"/>
      <c r="E214" s="274"/>
      <c r="F214" s="157"/>
      <c r="G214" s="157"/>
      <c r="H214" s="157"/>
      <c r="I214" s="157"/>
      <c r="J214" s="233"/>
      <c r="K214" s="410"/>
      <c r="L214" s="70"/>
      <c r="M214" s="134"/>
      <c r="N214" s="134"/>
      <c r="O214" s="134"/>
      <c r="P214" s="134"/>
      <c r="Q214" s="134"/>
      <c r="R214" s="134"/>
      <c r="S214" s="134"/>
      <c r="T214" s="134"/>
      <c r="U214" s="134"/>
      <c r="V214" s="134"/>
      <c r="W214" s="134"/>
      <c r="X214" s="134"/>
      <c r="Y214" s="134"/>
      <c r="Z214" s="134"/>
      <c r="AA214" s="135"/>
      <c r="AB214" s="135"/>
      <c r="AC214" s="135"/>
      <c r="AD214" s="135"/>
      <c r="AE214" s="135"/>
      <c r="AF214" s="135"/>
      <c r="AG214" s="135"/>
      <c r="AH214" s="135"/>
      <c r="AI214" s="135"/>
      <c r="AJ214" s="135"/>
      <c r="AK214" s="135"/>
      <c r="AL214" s="135"/>
      <c r="AM214" s="135"/>
      <c r="AN214" s="135"/>
      <c r="AO214" s="135"/>
      <c r="AP214" s="135"/>
      <c r="AQ214" s="135"/>
      <c r="AR214" s="135"/>
      <c r="AS214" s="135"/>
      <c r="AT214" s="135"/>
    </row>
    <row r="215" ht="15.75" customHeight="1">
      <c r="A215" s="287"/>
      <c r="B215" s="274"/>
      <c r="C215" s="274"/>
      <c r="D215" s="157"/>
      <c r="E215" s="274"/>
      <c r="F215" s="157"/>
      <c r="G215" s="157"/>
      <c r="H215" s="157"/>
      <c r="I215" s="157"/>
      <c r="J215" s="233"/>
      <c r="K215" s="410"/>
      <c r="L215" s="70"/>
      <c r="M215" s="134"/>
      <c r="N215" s="134"/>
      <c r="O215" s="134"/>
      <c r="P215" s="134"/>
      <c r="Q215" s="134"/>
      <c r="R215" s="134"/>
      <c r="S215" s="134"/>
      <c r="T215" s="134"/>
      <c r="U215" s="134"/>
      <c r="V215" s="134"/>
      <c r="W215" s="134"/>
      <c r="X215" s="134"/>
      <c r="Y215" s="134"/>
      <c r="Z215" s="134"/>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row>
    <row r="216" ht="15.75" customHeight="1">
      <c r="A216" s="287"/>
      <c r="B216" s="274"/>
      <c r="C216" s="274"/>
      <c r="D216" s="157"/>
      <c r="E216" s="274"/>
      <c r="F216" s="157"/>
      <c r="G216" s="228"/>
      <c r="H216" s="418"/>
      <c r="I216" s="157"/>
      <c r="J216" s="233"/>
      <c r="K216" s="356"/>
      <c r="L216" s="70"/>
      <c r="M216" s="134"/>
      <c r="N216" s="134"/>
      <c r="O216" s="134"/>
      <c r="P216" s="134"/>
      <c r="Q216" s="134"/>
      <c r="R216" s="134"/>
      <c r="S216" s="134"/>
      <c r="T216" s="134"/>
      <c r="U216" s="134"/>
      <c r="V216" s="134"/>
      <c r="W216" s="134"/>
      <c r="X216" s="134"/>
      <c r="Y216" s="134"/>
      <c r="Z216" s="134"/>
      <c r="AA216" s="135"/>
      <c r="AB216" s="135"/>
      <c r="AC216" s="135"/>
      <c r="AD216" s="135"/>
      <c r="AE216" s="135"/>
      <c r="AF216" s="135"/>
      <c r="AG216" s="135"/>
      <c r="AH216" s="135"/>
      <c r="AI216" s="135"/>
      <c r="AJ216" s="135"/>
      <c r="AK216" s="135"/>
      <c r="AL216" s="135"/>
      <c r="AM216" s="135"/>
      <c r="AN216" s="135"/>
      <c r="AO216" s="135"/>
      <c r="AP216" s="135"/>
      <c r="AQ216" s="135"/>
      <c r="AR216" s="135"/>
      <c r="AS216" s="135"/>
      <c r="AT216" s="135"/>
    </row>
    <row r="217" ht="15.75" customHeight="1">
      <c r="A217" s="287"/>
      <c r="B217" s="419"/>
      <c r="C217" s="274"/>
      <c r="D217" s="157"/>
      <c r="E217" s="274"/>
      <c r="F217" s="157"/>
      <c r="G217" s="228"/>
      <c r="H217" s="228"/>
      <c r="I217" s="157"/>
      <c r="J217" s="233"/>
      <c r="K217" s="356"/>
      <c r="L217" s="70"/>
      <c r="M217" s="134"/>
      <c r="N217" s="134"/>
      <c r="O217" s="134"/>
      <c r="P217" s="134"/>
      <c r="Q217" s="134"/>
      <c r="R217" s="134"/>
      <c r="S217" s="134"/>
      <c r="T217" s="134"/>
      <c r="U217" s="134"/>
      <c r="V217" s="134"/>
      <c r="W217" s="134"/>
      <c r="X217" s="134"/>
      <c r="Y217" s="134"/>
      <c r="Z217" s="134"/>
      <c r="AA217" s="135"/>
      <c r="AB217" s="135"/>
      <c r="AC217" s="135"/>
      <c r="AD217" s="135"/>
      <c r="AE217" s="135"/>
      <c r="AF217" s="135"/>
      <c r="AG217" s="135"/>
      <c r="AH217" s="135"/>
      <c r="AI217" s="135"/>
      <c r="AJ217" s="135"/>
      <c r="AK217" s="135"/>
      <c r="AL217" s="135"/>
      <c r="AM217" s="135"/>
      <c r="AN217" s="135"/>
      <c r="AO217" s="135"/>
      <c r="AP217" s="135"/>
      <c r="AQ217" s="135"/>
      <c r="AR217" s="135"/>
      <c r="AS217" s="135"/>
      <c r="AT217" s="135"/>
    </row>
    <row r="218" ht="15.75" customHeight="1">
      <c r="A218" s="287"/>
      <c r="B218" s="284"/>
      <c r="C218" s="274"/>
      <c r="D218" s="157"/>
      <c r="E218" s="274"/>
      <c r="F218" s="157"/>
      <c r="G218" s="228"/>
      <c r="H218" s="228"/>
      <c r="I218" s="157"/>
      <c r="J218" s="233"/>
      <c r="K218" s="356"/>
      <c r="L218" s="70"/>
      <c r="M218" s="134"/>
      <c r="N218" s="134"/>
      <c r="O218" s="134"/>
      <c r="P218" s="134"/>
      <c r="Q218" s="134"/>
      <c r="R218" s="134"/>
      <c r="S218" s="134"/>
      <c r="T218" s="134"/>
      <c r="U218" s="134"/>
      <c r="V218" s="134"/>
      <c r="W218" s="134"/>
      <c r="X218" s="134"/>
      <c r="Y218" s="134"/>
      <c r="Z218" s="134"/>
      <c r="AA218" s="135"/>
      <c r="AB218" s="135"/>
      <c r="AC218" s="135"/>
      <c r="AD218" s="135"/>
      <c r="AE218" s="135"/>
      <c r="AF218" s="135"/>
      <c r="AG218" s="135"/>
      <c r="AH218" s="135"/>
      <c r="AI218" s="135"/>
      <c r="AJ218" s="135"/>
      <c r="AK218" s="135"/>
      <c r="AL218" s="135"/>
      <c r="AM218" s="135"/>
      <c r="AN218" s="135"/>
      <c r="AO218" s="135"/>
      <c r="AP218" s="135"/>
      <c r="AQ218" s="135"/>
      <c r="AR218" s="135"/>
      <c r="AS218" s="135"/>
      <c r="AT218" s="135"/>
    </row>
    <row r="219" ht="15.75" customHeight="1">
      <c r="A219" s="287"/>
      <c r="B219" s="419"/>
      <c r="C219" s="274"/>
      <c r="D219" s="157"/>
      <c r="E219" s="274"/>
      <c r="F219" s="157"/>
      <c r="G219" s="228"/>
      <c r="H219" s="228"/>
      <c r="I219" s="157"/>
      <c r="J219" s="233"/>
      <c r="K219" s="356"/>
      <c r="L219" s="70"/>
      <c r="M219" s="134"/>
      <c r="N219" s="134"/>
      <c r="O219" s="134"/>
      <c r="P219" s="134"/>
      <c r="Q219" s="134"/>
      <c r="R219" s="134"/>
      <c r="S219" s="134"/>
      <c r="T219" s="134"/>
      <c r="U219" s="134"/>
      <c r="V219" s="134"/>
      <c r="W219" s="134"/>
      <c r="X219" s="134"/>
      <c r="Y219" s="134"/>
      <c r="Z219" s="134"/>
      <c r="AA219" s="135"/>
      <c r="AB219" s="135"/>
      <c r="AC219" s="135"/>
      <c r="AD219" s="135"/>
      <c r="AE219" s="135"/>
      <c r="AF219" s="135"/>
      <c r="AG219" s="135"/>
      <c r="AH219" s="135"/>
      <c r="AI219" s="135"/>
      <c r="AJ219" s="135"/>
      <c r="AK219" s="135"/>
      <c r="AL219" s="135"/>
      <c r="AM219" s="135"/>
      <c r="AN219" s="135"/>
      <c r="AO219" s="135"/>
      <c r="AP219" s="135"/>
      <c r="AQ219" s="135"/>
      <c r="AR219" s="135"/>
      <c r="AS219" s="135"/>
      <c r="AT219" s="135"/>
    </row>
    <row r="220" ht="15.75" customHeight="1">
      <c r="A220" s="287"/>
      <c r="B220" s="284"/>
      <c r="C220" s="274"/>
      <c r="D220" s="157"/>
      <c r="E220" s="274"/>
      <c r="F220" s="157"/>
      <c r="G220" s="228"/>
      <c r="H220" s="228"/>
      <c r="I220" s="157"/>
      <c r="J220" s="233"/>
      <c r="K220" s="356"/>
      <c r="L220" s="70"/>
      <c r="M220" s="134"/>
      <c r="N220" s="134"/>
      <c r="O220" s="134"/>
      <c r="P220" s="134"/>
      <c r="Q220" s="134"/>
      <c r="R220" s="134"/>
      <c r="S220" s="134"/>
      <c r="T220" s="134"/>
      <c r="U220" s="134"/>
      <c r="V220" s="134"/>
      <c r="W220" s="134"/>
      <c r="X220" s="134"/>
      <c r="Y220" s="134"/>
      <c r="Z220" s="134"/>
      <c r="AA220" s="135"/>
      <c r="AB220" s="135"/>
      <c r="AC220" s="135"/>
      <c r="AD220" s="135"/>
      <c r="AE220" s="135"/>
      <c r="AF220" s="135"/>
      <c r="AG220" s="135"/>
      <c r="AH220" s="135"/>
      <c r="AI220" s="135"/>
      <c r="AJ220" s="135"/>
      <c r="AK220" s="135"/>
      <c r="AL220" s="135"/>
      <c r="AM220" s="135"/>
      <c r="AN220" s="135"/>
      <c r="AO220" s="135"/>
      <c r="AP220" s="135"/>
      <c r="AQ220" s="135"/>
      <c r="AR220" s="135"/>
      <c r="AS220" s="135"/>
      <c r="AT220" s="135"/>
    </row>
    <row r="221" ht="15.75" customHeight="1">
      <c r="A221" s="287"/>
      <c r="B221" s="274"/>
      <c r="C221" s="274"/>
      <c r="D221" s="157"/>
      <c r="E221" s="274"/>
      <c r="F221" s="157"/>
      <c r="G221" s="228"/>
      <c r="H221" s="228"/>
      <c r="I221" s="157"/>
      <c r="J221" s="233"/>
      <c r="K221" s="356"/>
      <c r="L221" s="70"/>
      <c r="M221" s="134"/>
      <c r="N221" s="134"/>
      <c r="O221" s="134"/>
      <c r="P221" s="134"/>
      <c r="Q221" s="134"/>
      <c r="R221" s="134"/>
      <c r="S221" s="134"/>
      <c r="T221" s="134"/>
      <c r="U221" s="134"/>
      <c r="V221" s="134"/>
      <c r="W221" s="134"/>
      <c r="X221" s="134"/>
      <c r="Y221" s="134"/>
      <c r="Z221" s="134"/>
      <c r="AA221" s="135"/>
      <c r="AB221" s="135"/>
      <c r="AC221" s="135"/>
      <c r="AD221" s="135"/>
      <c r="AE221" s="135"/>
      <c r="AF221" s="135"/>
      <c r="AG221" s="135"/>
      <c r="AH221" s="135"/>
      <c r="AI221" s="135"/>
      <c r="AJ221" s="135"/>
      <c r="AK221" s="135"/>
      <c r="AL221" s="135"/>
      <c r="AM221" s="135"/>
      <c r="AN221" s="135"/>
      <c r="AO221" s="135"/>
      <c r="AP221" s="135"/>
      <c r="AQ221" s="135"/>
      <c r="AR221" s="135"/>
      <c r="AS221" s="135"/>
      <c r="AT221" s="135"/>
    </row>
    <row r="222" ht="15.75" customHeight="1">
      <c r="A222" s="287"/>
      <c r="B222" s="274"/>
      <c r="C222" s="274"/>
      <c r="D222" s="157"/>
      <c r="E222" s="274"/>
      <c r="F222" s="157"/>
      <c r="G222" s="228"/>
      <c r="H222" s="228"/>
      <c r="I222" s="157"/>
      <c r="J222" s="233"/>
      <c r="K222" s="356"/>
      <c r="L222" s="70"/>
      <c r="M222" s="134"/>
      <c r="N222" s="134"/>
      <c r="O222" s="134"/>
      <c r="P222" s="134"/>
      <c r="Q222" s="134"/>
      <c r="R222" s="134"/>
      <c r="S222" s="134"/>
      <c r="T222" s="134"/>
      <c r="U222" s="134"/>
      <c r="V222" s="134"/>
      <c r="W222" s="134"/>
      <c r="X222" s="134"/>
      <c r="Y222" s="134"/>
      <c r="Z222" s="134"/>
      <c r="AA222" s="135"/>
      <c r="AB222" s="135"/>
      <c r="AC222" s="135"/>
      <c r="AD222" s="135"/>
      <c r="AE222" s="135"/>
      <c r="AF222" s="135"/>
      <c r="AG222" s="135"/>
      <c r="AH222" s="135"/>
      <c r="AI222" s="135"/>
      <c r="AJ222" s="135"/>
      <c r="AK222" s="135"/>
      <c r="AL222" s="135"/>
      <c r="AM222" s="135"/>
      <c r="AN222" s="135"/>
      <c r="AO222" s="135"/>
      <c r="AP222" s="135"/>
      <c r="AQ222" s="135"/>
      <c r="AR222" s="135"/>
      <c r="AS222" s="135"/>
      <c r="AT222" s="135"/>
    </row>
    <row r="223" ht="15.75" customHeight="1">
      <c r="A223" s="287"/>
      <c r="B223" s="274"/>
      <c r="C223" s="275"/>
      <c r="D223" s="157"/>
      <c r="E223" s="274"/>
      <c r="F223" s="157"/>
      <c r="G223" s="228"/>
      <c r="H223" s="228"/>
      <c r="I223" s="157"/>
      <c r="J223" s="233"/>
      <c r="K223" s="356"/>
      <c r="L223" s="70"/>
      <c r="M223" s="134"/>
      <c r="N223" s="134"/>
      <c r="O223" s="134"/>
      <c r="P223" s="134"/>
      <c r="Q223" s="134"/>
      <c r="R223" s="134"/>
      <c r="S223" s="134"/>
      <c r="T223" s="134"/>
      <c r="U223" s="134"/>
      <c r="V223" s="134"/>
      <c r="W223" s="134"/>
      <c r="X223" s="134"/>
      <c r="Y223" s="134"/>
      <c r="Z223" s="134"/>
      <c r="AA223" s="135"/>
      <c r="AB223" s="135"/>
      <c r="AC223" s="135"/>
      <c r="AD223" s="135"/>
      <c r="AE223" s="135"/>
      <c r="AF223" s="135"/>
      <c r="AG223" s="135"/>
      <c r="AH223" s="135"/>
      <c r="AI223" s="135"/>
      <c r="AJ223" s="135"/>
      <c r="AK223" s="135"/>
      <c r="AL223" s="135"/>
      <c r="AM223" s="135"/>
      <c r="AN223" s="135"/>
      <c r="AO223" s="135"/>
      <c r="AP223" s="135"/>
      <c r="AQ223" s="135"/>
      <c r="AR223" s="135"/>
      <c r="AS223" s="135"/>
      <c r="AT223" s="135"/>
    </row>
    <row r="224" ht="15.75" customHeight="1">
      <c r="A224" s="287"/>
      <c r="B224" s="274"/>
      <c r="C224" s="274"/>
      <c r="D224" s="157"/>
      <c r="E224" s="274"/>
      <c r="F224" s="157"/>
      <c r="G224" s="228"/>
      <c r="H224" s="228"/>
      <c r="I224" s="157"/>
      <c r="J224" s="233"/>
      <c r="K224" s="356"/>
      <c r="L224" s="70"/>
      <c r="M224" s="134"/>
      <c r="N224" s="134"/>
      <c r="O224" s="134"/>
      <c r="P224" s="134"/>
      <c r="Q224" s="134"/>
      <c r="R224" s="134"/>
      <c r="S224" s="134"/>
      <c r="T224" s="134"/>
      <c r="U224" s="134"/>
      <c r="V224" s="134"/>
      <c r="W224" s="134"/>
      <c r="X224" s="134"/>
      <c r="Y224" s="134"/>
      <c r="Z224" s="134"/>
      <c r="AA224" s="135"/>
      <c r="AB224" s="135"/>
      <c r="AC224" s="135"/>
      <c r="AD224" s="135"/>
      <c r="AE224" s="135"/>
      <c r="AF224" s="135"/>
      <c r="AG224" s="135"/>
      <c r="AH224" s="135"/>
      <c r="AI224" s="135"/>
      <c r="AJ224" s="135"/>
      <c r="AK224" s="135"/>
      <c r="AL224" s="135"/>
      <c r="AM224" s="135"/>
      <c r="AN224" s="135"/>
      <c r="AO224" s="135"/>
      <c r="AP224" s="135"/>
      <c r="AQ224" s="135"/>
      <c r="AR224" s="135"/>
      <c r="AS224" s="135"/>
      <c r="AT224" s="135"/>
    </row>
    <row r="225" ht="15.75" customHeight="1">
      <c r="A225" s="287"/>
      <c r="B225" s="274"/>
      <c r="C225" s="274"/>
      <c r="D225" s="157"/>
      <c r="E225" s="274"/>
      <c r="F225" s="157"/>
      <c r="G225" s="228"/>
      <c r="H225" s="228"/>
      <c r="I225" s="157"/>
      <c r="J225" s="233"/>
      <c r="K225" s="356"/>
      <c r="L225" s="70"/>
      <c r="M225" s="134"/>
      <c r="N225" s="134"/>
      <c r="O225" s="134"/>
      <c r="P225" s="134"/>
      <c r="Q225" s="134"/>
      <c r="R225" s="134"/>
      <c r="S225" s="134"/>
      <c r="T225" s="134"/>
      <c r="U225" s="134"/>
      <c r="V225" s="134"/>
      <c r="W225" s="134"/>
      <c r="X225" s="134"/>
      <c r="Y225" s="134"/>
      <c r="Z225" s="134"/>
      <c r="AA225" s="135"/>
      <c r="AB225" s="135"/>
      <c r="AC225" s="135"/>
      <c r="AD225" s="135"/>
      <c r="AE225" s="135"/>
      <c r="AF225" s="135"/>
      <c r="AG225" s="135"/>
      <c r="AH225" s="135"/>
      <c r="AI225" s="135"/>
      <c r="AJ225" s="135"/>
      <c r="AK225" s="135"/>
      <c r="AL225" s="135"/>
      <c r="AM225" s="135"/>
      <c r="AN225" s="135"/>
      <c r="AO225" s="135"/>
      <c r="AP225" s="135"/>
      <c r="AQ225" s="135"/>
      <c r="AR225" s="135"/>
      <c r="AS225" s="135"/>
      <c r="AT225" s="135"/>
    </row>
    <row r="226" ht="15.75" customHeight="1">
      <c r="A226" s="287"/>
      <c r="B226" s="274"/>
      <c r="C226" s="274"/>
      <c r="D226" s="157"/>
      <c r="E226" s="274"/>
      <c r="F226" s="157"/>
      <c r="G226" s="228"/>
      <c r="H226" s="228"/>
      <c r="I226" s="157"/>
      <c r="J226" s="233"/>
      <c r="K226" s="356"/>
      <c r="L226" s="70"/>
      <c r="M226" s="134"/>
      <c r="N226" s="134"/>
      <c r="O226" s="134"/>
      <c r="P226" s="134"/>
      <c r="Q226" s="134"/>
      <c r="R226" s="134"/>
      <c r="S226" s="134"/>
      <c r="T226" s="134"/>
      <c r="U226" s="134"/>
      <c r="V226" s="134"/>
      <c r="W226" s="134"/>
      <c r="X226" s="134"/>
      <c r="Y226" s="134"/>
      <c r="Z226" s="134"/>
      <c r="AA226" s="135"/>
      <c r="AB226" s="135"/>
      <c r="AC226" s="135"/>
      <c r="AD226" s="135"/>
      <c r="AE226" s="135"/>
      <c r="AF226" s="135"/>
      <c r="AG226" s="135"/>
      <c r="AH226" s="135"/>
      <c r="AI226" s="135"/>
      <c r="AJ226" s="135"/>
      <c r="AK226" s="135"/>
      <c r="AL226" s="135"/>
      <c r="AM226" s="135"/>
      <c r="AN226" s="135"/>
      <c r="AO226" s="135"/>
      <c r="AP226" s="135"/>
      <c r="AQ226" s="135"/>
      <c r="AR226" s="135"/>
      <c r="AS226" s="135"/>
      <c r="AT226" s="135"/>
    </row>
    <row r="227" ht="15.75" customHeight="1">
      <c r="A227" s="287"/>
      <c r="B227" s="274"/>
      <c r="C227" s="275"/>
      <c r="D227" s="157"/>
      <c r="E227" s="274"/>
      <c r="F227" s="157"/>
      <c r="G227" s="228"/>
      <c r="H227" s="228"/>
      <c r="I227" s="157"/>
      <c r="J227" s="233"/>
      <c r="K227" s="356"/>
      <c r="L227" s="70"/>
      <c r="M227" s="134"/>
      <c r="N227" s="134"/>
      <c r="O227" s="134"/>
      <c r="P227" s="134"/>
      <c r="Q227" s="134"/>
      <c r="R227" s="134"/>
      <c r="S227" s="134"/>
      <c r="T227" s="134"/>
      <c r="U227" s="134"/>
      <c r="V227" s="134"/>
      <c r="W227" s="134"/>
      <c r="X227" s="134"/>
      <c r="Y227" s="134"/>
      <c r="Z227" s="134"/>
      <c r="AA227" s="135"/>
      <c r="AB227" s="135"/>
      <c r="AC227" s="135"/>
      <c r="AD227" s="135"/>
      <c r="AE227" s="135"/>
      <c r="AF227" s="135"/>
      <c r="AG227" s="135"/>
      <c r="AH227" s="135"/>
      <c r="AI227" s="135"/>
      <c r="AJ227" s="135"/>
      <c r="AK227" s="135"/>
      <c r="AL227" s="135"/>
      <c r="AM227" s="135"/>
      <c r="AN227" s="135"/>
      <c r="AO227" s="135"/>
      <c r="AP227" s="135"/>
      <c r="AQ227" s="135"/>
      <c r="AR227" s="135"/>
      <c r="AS227" s="135"/>
      <c r="AT227" s="135"/>
    </row>
    <row r="228" ht="15.75" customHeight="1">
      <c r="A228" s="287"/>
      <c r="B228" s="274"/>
      <c r="C228" s="275"/>
      <c r="D228" s="157"/>
      <c r="E228" s="274"/>
      <c r="F228" s="157"/>
      <c r="G228" s="228"/>
      <c r="H228" s="228"/>
      <c r="I228" s="157"/>
      <c r="J228" s="233"/>
      <c r="K228" s="356"/>
      <c r="L228" s="70"/>
      <c r="M228" s="134"/>
      <c r="N228" s="134"/>
      <c r="O228" s="134"/>
      <c r="P228" s="134"/>
      <c r="Q228" s="134"/>
      <c r="R228" s="134"/>
      <c r="S228" s="134"/>
      <c r="T228" s="134"/>
      <c r="U228" s="134"/>
      <c r="V228" s="134"/>
      <c r="W228" s="134"/>
      <c r="X228" s="134"/>
      <c r="Y228" s="134"/>
      <c r="Z228" s="134"/>
      <c r="AA228" s="135"/>
      <c r="AB228" s="135"/>
      <c r="AC228" s="135"/>
      <c r="AD228" s="135"/>
      <c r="AE228" s="135"/>
      <c r="AF228" s="135"/>
      <c r="AG228" s="135"/>
      <c r="AH228" s="135"/>
      <c r="AI228" s="135"/>
      <c r="AJ228" s="135"/>
      <c r="AK228" s="135"/>
      <c r="AL228" s="135"/>
      <c r="AM228" s="135"/>
      <c r="AN228" s="135"/>
      <c r="AO228" s="135"/>
      <c r="AP228" s="135"/>
      <c r="AQ228" s="135"/>
      <c r="AR228" s="135"/>
      <c r="AS228" s="135"/>
      <c r="AT228" s="135"/>
    </row>
    <row r="229" ht="15.75" customHeight="1">
      <c r="A229" s="287"/>
      <c r="B229" s="274"/>
      <c r="C229" s="275"/>
      <c r="D229" s="157"/>
      <c r="E229" s="274"/>
      <c r="F229" s="157"/>
      <c r="G229" s="228"/>
      <c r="H229" s="228"/>
      <c r="I229" s="233"/>
      <c r="J229" s="233"/>
      <c r="K229" s="356"/>
      <c r="L229" s="70"/>
      <c r="M229" s="134"/>
      <c r="N229" s="134"/>
      <c r="O229" s="134"/>
      <c r="P229" s="134"/>
      <c r="Q229" s="134"/>
      <c r="R229" s="134"/>
      <c r="S229" s="134"/>
      <c r="T229" s="134"/>
      <c r="U229" s="134"/>
      <c r="V229" s="134"/>
      <c r="W229" s="134"/>
      <c r="X229" s="134"/>
      <c r="Y229" s="134"/>
      <c r="Z229" s="134"/>
      <c r="AA229" s="135"/>
      <c r="AB229" s="135"/>
      <c r="AC229" s="135"/>
      <c r="AD229" s="135"/>
      <c r="AE229" s="135"/>
      <c r="AF229" s="135"/>
      <c r="AG229" s="135"/>
      <c r="AH229" s="135"/>
      <c r="AI229" s="135"/>
      <c r="AJ229" s="135"/>
      <c r="AK229" s="135"/>
      <c r="AL229" s="135"/>
      <c r="AM229" s="135"/>
      <c r="AN229" s="135"/>
      <c r="AO229" s="135"/>
      <c r="AP229" s="135"/>
      <c r="AQ229" s="135"/>
      <c r="AR229" s="135"/>
      <c r="AS229" s="135"/>
      <c r="AT229" s="135"/>
    </row>
    <row r="230" ht="15.75" customHeight="1">
      <c r="A230" s="287"/>
      <c r="B230" s="274"/>
      <c r="C230" s="275"/>
      <c r="D230" s="157"/>
      <c r="E230" s="274"/>
      <c r="F230" s="157"/>
      <c r="G230" s="228"/>
      <c r="H230" s="228"/>
      <c r="I230" s="233"/>
      <c r="J230" s="233"/>
      <c r="K230" s="356"/>
      <c r="L230" s="70"/>
      <c r="M230" s="134"/>
      <c r="N230" s="134"/>
      <c r="O230" s="134"/>
      <c r="P230" s="134"/>
      <c r="Q230" s="134"/>
      <c r="R230" s="134"/>
      <c r="S230" s="134"/>
      <c r="T230" s="134"/>
      <c r="U230" s="134"/>
      <c r="V230" s="134"/>
      <c r="W230" s="134"/>
      <c r="X230" s="134"/>
      <c r="Y230" s="134"/>
      <c r="Z230" s="134"/>
      <c r="AA230" s="135"/>
      <c r="AB230" s="135"/>
      <c r="AC230" s="135"/>
      <c r="AD230" s="135"/>
      <c r="AE230" s="135"/>
      <c r="AF230" s="135"/>
      <c r="AG230" s="135"/>
      <c r="AH230" s="135"/>
      <c r="AI230" s="135"/>
      <c r="AJ230" s="135"/>
      <c r="AK230" s="135"/>
      <c r="AL230" s="135"/>
      <c r="AM230" s="135"/>
      <c r="AN230" s="135"/>
      <c r="AO230" s="135"/>
      <c r="AP230" s="135"/>
      <c r="AQ230" s="135"/>
      <c r="AR230" s="135"/>
      <c r="AS230" s="135"/>
      <c r="AT230" s="135"/>
    </row>
    <row r="231" ht="15.75" customHeight="1">
      <c r="A231" s="287"/>
      <c r="B231" s="274"/>
      <c r="C231" s="275"/>
      <c r="D231" s="157"/>
      <c r="E231" s="274"/>
      <c r="F231" s="157"/>
      <c r="G231" s="228"/>
      <c r="H231" s="228"/>
      <c r="I231" s="233"/>
      <c r="J231" s="233"/>
      <c r="K231" s="356"/>
      <c r="L231" s="70"/>
      <c r="M231" s="134"/>
      <c r="N231" s="134"/>
      <c r="O231" s="134"/>
      <c r="P231" s="134"/>
      <c r="Q231" s="134"/>
      <c r="R231" s="134"/>
      <c r="S231" s="134"/>
      <c r="T231" s="134"/>
      <c r="U231" s="134"/>
      <c r="V231" s="134"/>
      <c r="W231" s="134"/>
      <c r="X231" s="134"/>
      <c r="Y231" s="134"/>
      <c r="Z231" s="134"/>
      <c r="AA231" s="135"/>
      <c r="AB231" s="135"/>
      <c r="AC231" s="135"/>
      <c r="AD231" s="135"/>
      <c r="AE231" s="135"/>
      <c r="AF231" s="135"/>
      <c r="AG231" s="135"/>
      <c r="AH231" s="135"/>
      <c r="AI231" s="135"/>
      <c r="AJ231" s="135"/>
      <c r="AK231" s="135"/>
      <c r="AL231" s="135"/>
      <c r="AM231" s="135"/>
      <c r="AN231" s="135"/>
      <c r="AO231" s="135"/>
      <c r="AP231" s="135"/>
      <c r="AQ231" s="135"/>
      <c r="AR231" s="135"/>
      <c r="AS231" s="135"/>
      <c r="AT231" s="135"/>
    </row>
    <row r="232" ht="15.75" customHeight="1">
      <c r="A232" s="287"/>
      <c r="B232" s="274"/>
      <c r="C232" s="274"/>
      <c r="D232" s="157"/>
      <c r="E232" s="274"/>
      <c r="F232" s="157"/>
      <c r="G232" s="228"/>
      <c r="H232" s="228"/>
      <c r="I232" s="233"/>
      <c r="J232" s="233"/>
      <c r="K232" s="356"/>
      <c r="L232" s="70"/>
      <c r="M232" s="134"/>
      <c r="N232" s="134"/>
      <c r="O232" s="134"/>
      <c r="P232" s="134"/>
      <c r="Q232" s="134"/>
      <c r="R232" s="134"/>
      <c r="S232" s="134"/>
      <c r="T232" s="134"/>
      <c r="U232" s="134"/>
      <c r="V232" s="134"/>
      <c r="W232" s="134"/>
      <c r="X232" s="134"/>
      <c r="Y232" s="134"/>
      <c r="Z232" s="134"/>
      <c r="AA232" s="135"/>
      <c r="AB232" s="135"/>
      <c r="AC232" s="135"/>
      <c r="AD232" s="135"/>
      <c r="AE232" s="135"/>
      <c r="AF232" s="135"/>
      <c r="AG232" s="135"/>
      <c r="AH232" s="135"/>
      <c r="AI232" s="135"/>
      <c r="AJ232" s="135"/>
      <c r="AK232" s="135"/>
      <c r="AL232" s="135"/>
      <c r="AM232" s="135"/>
      <c r="AN232" s="135"/>
      <c r="AO232" s="135"/>
      <c r="AP232" s="135"/>
      <c r="AQ232" s="135"/>
      <c r="AR232" s="135"/>
      <c r="AS232" s="135"/>
      <c r="AT232" s="135"/>
    </row>
    <row r="233" ht="15.75" customHeight="1">
      <c r="A233" s="287"/>
      <c r="B233" s="274"/>
      <c r="C233" s="274"/>
      <c r="D233" s="157"/>
      <c r="E233" s="274"/>
      <c r="F233" s="157"/>
      <c r="G233" s="228"/>
      <c r="H233" s="228"/>
      <c r="I233" s="233"/>
      <c r="J233" s="233"/>
      <c r="K233" s="356"/>
      <c r="L233" s="70"/>
      <c r="M233" s="134"/>
      <c r="N233" s="134"/>
      <c r="O233" s="134"/>
      <c r="P233" s="134"/>
      <c r="Q233" s="134"/>
      <c r="R233" s="134"/>
      <c r="S233" s="134"/>
      <c r="T233" s="134"/>
      <c r="U233" s="134"/>
      <c r="V233" s="134"/>
      <c r="W233" s="134"/>
      <c r="X233" s="134"/>
      <c r="Y233" s="134"/>
      <c r="Z233" s="134"/>
      <c r="AA233" s="135"/>
      <c r="AB233" s="135"/>
      <c r="AC233" s="135"/>
      <c r="AD233" s="135"/>
      <c r="AE233" s="135"/>
      <c r="AF233" s="135"/>
      <c r="AG233" s="135"/>
      <c r="AH233" s="135"/>
      <c r="AI233" s="135"/>
      <c r="AJ233" s="135"/>
      <c r="AK233" s="135"/>
      <c r="AL233" s="135"/>
      <c r="AM233" s="135"/>
      <c r="AN233" s="135"/>
      <c r="AO233" s="135"/>
      <c r="AP233" s="135"/>
      <c r="AQ233" s="135"/>
      <c r="AR233" s="135"/>
      <c r="AS233" s="135"/>
      <c r="AT233" s="135"/>
    </row>
    <row r="234" ht="15.75" customHeight="1">
      <c r="A234" s="417"/>
      <c r="B234" s="274"/>
      <c r="C234" s="274"/>
      <c r="D234" s="343"/>
      <c r="E234" s="274"/>
      <c r="F234" s="157"/>
      <c r="G234" s="228"/>
      <c r="H234" s="420"/>
      <c r="I234" s="233"/>
      <c r="J234" s="233"/>
      <c r="K234" s="276"/>
      <c r="L234" s="157"/>
      <c r="M234" s="134"/>
      <c r="N234" s="134"/>
      <c r="O234" s="134"/>
      <c r="P234" s="134"/>
      <c r="Q234" s="134"/>
      <c r="R234" s="134"/>
      <c r="S234" s="134"/>
      <c r="T234" s="134"/>
      <c r="U234" s="134"/>
      <c r="V234" s="134"/>
      <c r="W234" s="134"/>
      <c r="X234" s="134"/>
      <c r="Y234" s="134"/>
      <c r="Z234" s="134"/>
      <c r="AA234" s="135"/>
      <c r="AB234" s="135"/>
      <c r="AC234" s="135"/>
      <c r="AD234" s="135"/>
      <c r="AE234" s="135"/>
      <c r="AF234" s="135"/>
      <c r="AG234" s="135"/>
      <c r="AH234" s="135"/>
      <c r="AI234" s="135"/>
      <c r="AJ234" s="135"/>
      <c r="AK234" s="135"/>
      <c r="AL234" s="135"/>
      <c r="AM234" s="135"/>
      <c r="AN234" s="135"/>
      <c r="AO234" s="135"/>
      <c r="AP234" s="135"/>
      <c r="AQ234" s="135"/>
      <c r="AR234" s="135"/>
      <c r="AS234" s="135"/>
      <c r="AT234" s="135"/>
    </row>
    <row r="235" ht="15.75" customHeight="1">
      <c r="A235" s="409"/>
      <c r="B235" s="274"/>
      <c r="C235" s="274"/>
      <c r="D235" s="343"/>
      <c r="E235" s="274"/>
      <c r="F235" s="157"/>
      <c r="G235" s="228"/>
      <c r="H235" s="420"/>
      <c r="I235" s="233"/>
      <c r="J235" s="233"/>
      <c r="K235" s="276"/>
      <c r="L235" s="157"/>
      <c r="M235" s="134"/>
      <c r="N235" s="134"/>
      <c r="O235" s="134"/>
      <c r="P235" s="134"/>
      <c r="Q235" s="134"/>
      <c r="R235" s="134"/>
      <c r="S235" s="134"/>
      <c r="T235" s="134"/>
      <c r="U235" s="134"/>
      <c r="V235" s="134"/>
      <c r="W235" s="134"/>
      <c r="X235" s="134"/>
      <c r="Y235" s="134"/>
      <c r="Z235" s="134"/>
      <c r="AA235" s="135"/>
      <c r="AB235" s="135"/>
      <c r="AC235" s="135"/>
      <c r="AD235" s="135"/>
      <c r="AE235" s="135"/>
      <c r="AF235" s="135"/>
      <c r="AG235" s="135"/>
      <c r="AH235" s="135"/>
      <c r="AI235" s="135"/>
      <c r="AJ235" s="135"/>
      <c r="AK235" s="135"/>
      <c r="AL235" s="135"/>
      <c r="AM235" s="135"/>
      <c r="AN235" s="135"/>
      <c r="AO235" s="135"/>
      <c r="AP235" s="135"/>
      <c r="AQ235" s="135"/>
      <c r="AR235" s="135"/>
      <c r="AS235" s="135"/>
      <c r="AT235" s="135"/>
    </row>
    <row r="236" ht="15.75" customHeight="1">
      <c r="A236" s="409"/>
      <c r="B236" s="274"/>
      <c r="C236" s="274"/>
      <c r="D236" s="343"/>
      <c r="E236" s="274"/>
      <c r="F236" s="157"/>
      <c r="G236" s="228"/>
      <c r="H236" s="420"/>
      <c r="I236" s="233"/>
      <c r="J236" s="233"/>
      <c r="K236" s="276"/>
      <c r="L236" s="157"/>
      <c r="M236" s="134"/>
      <c r="N236" s="134"/>
      <c r="O236" s="134"/>
      <c r="P236" s="134"/>
      <c r="Q236" s="134"/>
      <c r="R236" s="134"/>
      <c r="S236" s="134"/>
      <c r="T236" s="134"/>
      <c r="U236" s="134"/>
      <c r="V236" s="134"/>
      <c r="W236" s="134"/>
      <c r="X236" s="134"/>
      <c r="Y236" s="134"/>
      <c r="Z236" s="134"/>
      <c r="AA236" s="135"/>
      <c r="AB236" s="135"/>
      <c r="AC236" s="135"/>
      <c r="AD236" s="135"/>
      <c r="AE236" s="135"/>
      <c r="AF236" s="135"/>
      <c r="AG236" s="135"/>
      <c r="AH236" s="135"/>
      <c r="AI236" s="135"/>
      <c r="AJ236" s="135"/>
      <c r="AK236" s="135"/>
      <c r="AL236" s="135"/>
      <c r="AM236" s="135"/>
      <c r="AN236" s="135"/>
      <c r="AO236" s="135"/>
      <c r="AP236" s="135"/>
      <c r="AQ236" s="135"/>
      <c r="AR236" s="135"/>
      <c r="AS236" s="135"/>
      <c r="AT236" s="135"/>
    </row>
    <row r="237" ht="15.75" customHeight="1">
      <c r="A237" s="409"/>
      <c r="B237" s="274"/>
      <c r="C237" s="274"/>
      <c r="D237" s="343"/>
      <c r="E237" s="274"/>
      <c r="F237" s="157"/>
      <c r="G237" s="228"/>
      <c r="H237" s="420"/>
      <c r="I237" s="233"/>
      <c r="J237" s="233"/>
      <c r="K237" s="276"/>
      <c r="L237" s="157"/>
      <c r="M237" s="134"/>
      <c r="N237" s="134"/>
      <c r="O237" s="134"/>
      <c r="P237" s="134"/>
      <c r="Q237" s="134"/>
      <c r="R237" s="134"/>
      <c r="S237" s="134"/>
      <c r="T237" s="134"/>
      <c r="U237" s="134"/>
      <c r="V237" s="134"/>
      <c r="W237" s="134"/>
      <c r="X237" s="134"/>
      <c r="Y237" s="134"/>
      <c r="Z237" s="134"/>
      <c r="AA237" s="135"/>
      <c r="AB237" s="135"/>
      <c r="AC237" s="135"/>
      <c r="AD237" s="135"/>
      <c r="AE237" s="135"/>
      <c r="AF237" s="135"/>
      <c r="AG237" s="135"/>
      <c r="AH237" s="135"/>
      <c r="AI237" s="135"/>
      <c r="AJ237" s="135"/>
      <c r="AK237" s="135"/>
      <c r="AL237" s="135"/>
      <c r="AM237" s="135"/>
      <c r="AN237" s="135"/>
      <c r="AO237" s="135"/>
      <c r="AP237" s="135"/>
      <c r="AQ237" s="135"/>
      <c r="AR237" s="135"/>
      <c r="AS237" s="135"/>
      <c r="AT237" s="135"/>
    </row>
    <row r="238" ht="15.75" customHeight="1">
      <c r="A238" s="409"/>
      <c r="B238" s="274"/>
      <c r="C238" s="274"/>
      <c r="D238" s="343"/>
      <c r="E238" s="274"/>
      <c r="F238" s="157"/>
      <c r="G238" s="228"/>
      <c r="H238" s="420"/>
      <c r="I238" s="233"/>
      <c r="J238" s="233"/>
      <c r="K238" s="276"/>
      <c r="L238" s="157"/>
      <c r="M238" s="134"/>
      <c r="N238" s="134"/>
      <c r="O238" s="134"/>
      <c r="P238" s="134"/>
      <c r="Q238" s="134"/>
      <c r="R238" s="134"/>
      <c r="S238" s="134"/>
      <c r="T238" s="134"/>
      <c r="U238" s="134"/>
      <c r="V238" s="134"/>
      <c r="W238" s="134"/>
      <c r="X238" s="134"/>
      <c r="Y238" s="134"/>
      <c r="Z238" s="134"/>
      <c r="AA238" s="135"/>
      <c r="AB238" s="135"/>
      <c r="AC238" s="135"/>
      <c r="AD238" s="135"/>
      <c r="AE238" s="135"/>
      <c r="AF238" s="135"/>
      <c r="AG238" s="135"/>
      <c r="AH238" s="135"/>
      <c r="AI238" s="135"/>
      <c r="AJ238" s="135"/>
      <c r="AK238" s="135"/>
      <c r="AL238" s="135"/>
      <c r="AM238" s="135"/>
      <c r="AN238" s="135"/>
      <c r="AO238" s="135"/>
      <c r="AP238" s="135"/>
      <c r="AQ238" s="135"/>
      <c r="AR238" s="135"/>
      <c r="AS238" s="135"/>
      <c r="AT238" s="135"/>
    </row>
    <row r="239" ht="15.75" customHeight="1">
      <c r="A239" s="409"/>
      <c r="B239" s="274"/>
      <c r="C239" s="274"/>
      <c r="D239" s="343"/>
      <c r="E239" s="274"/>
      <c r="F239" s="157"/>
      <c r="G239" s="228"/>
      <c r="H239" s="420"/>
      <c r="I239" s="233"/>
      <c r="J239" s="233"/>
      <c r="K239" s="276"/>
      <c r="L239" s="157"/>
      <c r="M239" s="134"/>
      <c r="N239" s="134"/>
      <c r="O239" s="134"/>
      <c r="P239" s="134"/>
      <c r="Q239" s="134"/>
      <c r="R239" s="134"/>
      <c r="S239" s="134"/>
      <c r="T239" s="134"/>
      <c r="U239" s="134"/>
      <c r="V239" s="134"/>
      <c r="W239" s="134"/>
      <c r="X239" s="134"/>
      <c r="Y239" s="134"/>
      <c r="Z239" s="134"/>
      <c r="AA239" s="135"/>
      <c r="AB239" s="135"/>
      <c r="AC239" s="135"/>
      <c r="AD239" s="135"/>
      <c r="AE239" s="135"/>
      <c r="AF239" s="135"/>
      <c r="AG239" s="135"/>
      <c r="AH239" s="135"/>
      <c r="AI239" s="135"/>
      <c r="AJ239" s="135"/>
      <c r="AK239" s="135"/>
      <c r="AL239" s="135"/>
      <c r="AM239" s="135"/>
      <c r="AN239" s="135"/>
      <c r="AO239" s="135"/>
      <c r="AP239" s="135"/>
      <c r="AQ239" s="135"/>
      <c r="AR239" s="135"/>
      <c r="AS239" s="135"/>
      <c r="AT239" s="135"/>
    </row>
    <row r="240" ht="15.75" customHeight="1">
      <c r="A240" s="409"/>
      <c r="B240" s="274"/>
      <c r="C240" s="274"/>
      <c r="D240" s="343"/>
      <c r="E240" s="274"/>
      <c r="F240" s="157"/>
      <c r="G240" s="228"/>
      <c r="H240" s="420"/>
      <c r="I240" s="233"/>
      <c r="J240" s="233"/>
      <c r="K240" s="276"/>
      <c r="L240" s="157"/>
      <c r="M240" s="134"/>
      <c r="N240" s="134"/>
      <c r="O240" s="134"/>
      <c r="P240" s="134"/>
      <c r="Q240" s="134"/>
      <c r="R240" s="134"/>
      <c r="S240" s="134"/>
      <c r="T240" s="134"/>
      <c r="U240" s="134"/>
      <c r="V240" s="134"/>
      <c r="W240" s="134"/>
      <c r="X240" s="134"/>
      <c r="Y240" s="134"/>
      <c r="Z240" s="134"/>
      <c r="AA240" s="135"/>
      <c r="AB240" s="135"/>
      <c r="AC240" s="135"/>
      <c r="AD240" s="135"/>
      <c r="AE240" s="135"/>
      <c r="AF240" s="135"/>
      <c r="AG240" s="135"/>
      <c r="AH240" s="135"/>
      <c r="AI240" s="135"/>
      <c r="AJ240" s="135"/>
      <c r="AK240" s="135"/>
      <c r="AL240" s="135"/>
      <c r="AM240" s="135"/>
      <c r="AN240" s="135"/>
      <c r="AO240" s="135"/>
      <c r="AP240" s="135"/>
      <c r="AQ240" s="135"/>
      <c r="AR240" s="135"/>
      <c r="AS240" s="135"/>
      <c r="AT240" s="135"/>
    </row>
    <row r="241" ht="15.75" customHeight="1">
      <c r="A241" s="409"/>
      <c r="B241" s="274"/>
      <c r="C241" s="274"/>
      <c r="D241" s="343"/>
      <c r="E241" s="274"/>
      <c r="F241" s="157"/>
      <c r="G241" s="228"/>
      <c r="H241" s="420"/>
      <c r="I241" s="233"/>
      <c r="J241" s="233"/>
      <c r="K241" s="276"/>
      <c r="L241" s="157"/>
      <c r="M241" s="134"/>
      <c r="N241" s="134"/>
      <c r="O241" s="134"/>
      <c r="P241" s="134"/>
      <c r="Q241" s="134"/>
      <c r="R241" s="134"/>
      <c r="S241" s="134"/>
      <c r="T241" s="134"/>
      <c r="U241" s="134"/>
      <c r="V241" s="134"/>
      <c r="W241" s="134"/>
      <c r="X241" s="134"/>
      <c r="Y241" s="134"/>
      <c r="Z241" s="134"/>
      <c r="AA241" s="135"/>
      <c r="AB241" s="135"/>
      <c r="AC241" s="135"/>
      <c r="AD241" s="135"/>
      <c r="AE241" s="135"/>
      <c r="AF241" s="135"/>
      <c r="AG241" s="135"/>
      <c r="AH241" s="135"/>
      <c r="AI241" s="135"/>
      <c r="AJ241" s="135"/>
      <c r="AK241" s="135"/>
      <c r="AL241" s="135"/>
      <c r="AM241" s="135"/>
      <c r="AN241" s="135"/>
      <c r="AO241" s="135"/>
      <c r="AP241" s="135"/>
      <c r="AQ241" s="135"/>
      <c r="AR241" s="135"/>
      <c r="AS241" s="135"/>
      <c r="AT241" s="135"/>
    </row>
    <row r="242" ht="15.75" customHeight="1">
      <c r="A242" s="415"/>
      <c r="B242" s="274"/>
      <c r="C242" s="274"/>
      <c r="D242" s="343"/>
      <c r="E242" s="274"/>
      <c r="F242" s="157"/>
      <c r="G242" s="228"/>
      <c r="H242" s="420"/>
      <c r="I242" s="233"/>
      <c r="J242" s="233"/>
      <c r="K242" s="276"/>
      <c r="L242" s="157"/>
      <c r="M242" s="134"/>
      <c r="N242" s="134"/>
      <c r="O242" s="134"/>
      <c r="P242" s="134"/>
      <c r="Q242" s="134"/>
      <c r="R242" s="134"/>
      <c r="S242" s="134"/>
      <c r="T242" s="134"/>
      <c r="U242" s="134"/>
      <c r="V242" s="134"/>
      <c r="W242" s="134"/>
      <c r="X242" s="134"/>
      <c r="Y242" s="134"/>
      <c r="Z242" s="134"/>
      <c r="AA242" s="135"/>
      <c r="AB242" s="135"/>
      <c r="AC242" s="135"/>
      <c r="AD242" s="135"/>
      <c r="AE242" s="135"/>
      <c r="AF242" s="135"/>
      <c r="AG242" s="135"/>
      <c r="AH242" s="135"/>
      <c r="AI242" s="135"/>
      <c r="AJ242" s="135"/>
      <c r="AK242" s="135"/>
      <c r="AL242" s="135"/>
      <c r="AM242" s="135"/>
      <c r="AN242" s="135"/>
      <c r="AO242" s="135"/>
      <c r="AP242" s="135"/>
      <c r="AQ242" s="135"/>
      <c r="AR242" s="135"/>
      <c r="AS242" s="135"/>
      <c r="AT242" s="135"/>
    </row>
    <row r="243" ht="15.75" customHeight="1">
      <c r="A243" s="409"/>
      <c r="B243" s="274"/>
      <c r="C243" s="274"/>
      <c r="D243" s="343"/>
      <c r="E243" s="274"/>
      <c r="F243" s="157"/>
      <c r="G243" s="228"/>
      <c r="H243" s="420"/>
      <c r="I243" s="233"/>
      <c r="J243" s="233"/>
      <c r="K243" s="276"/>
      <c r="L243" s="157"/>
      <c r="M243" s="134"/>
      <c r="N243" s="134"/>
      <c r="O243" s="134"/>
      <c r="P243" s="134"/>
      <c r="Q243" s="134"/>
      <c r="R243" s="134"/>
      <c r="S243" s="134"/>
      <c r="T243" s="134"/>
      <c r="U243" s="134"/>
      <c r="V243" s="134"/>
      <c r="W243" s="134"/>
      <c r="X243" s="134"/>
      <c r="Y243" s="134"/>
      <c r="Z243" s="134"/>
      <c r="AA243" s="135"/>
      <c r="AB243" s="135"/>
      <c r="AC243" s="135"/>
      <c r="AD243" s="135"/>
      <c r="AE243" s="135"/>
      <c r="AF243" s="135"/>
      <c r="AG243" s="135"/>
      <c r="AH243" s="135"/>
      <c r="AI243" s="135"/>
      <c r="AJ243" s="135"/>
      <c r="AK243" s="135"/>
      <c r="AL243" s="135"/>
      <c r="AM243" s="135"/>
      <c r="AN243" s="135"/>
      <c r="AO243" s="135"/>
      <c r="AP243" s="135"/>
      <c r="AQ243" s="135"/>
      <c r="AR243" s="135"/>
      <c r="AS243" s="135"/>
      <c r="AT243" s="135"/>
    </row>
    <row r="244" ht="15.75" customHeight="1">
      <c r="A244" s="409"/>
      <c r="B244" s="274"/>
      <c r="C244" s="274"/>
      <c r="D244" s="343"/>
      <c r="E244" s="274"/>
      <c r="F244" s="157"/>
      <c r="G244" s="228"/>
      <c r="H244" s="420"/>
      <c r="I244" s="233"/>
      <c r="J244" s="233"/>
      <c r="K244" s="276"/>
      <c r="L244" s="157"/>
      <c r="M244" s="134"/>
      <c r="N244" s="134"/>
      <c r="O244" s="134"/>
      <c r="P244" s="134"/>
      <c r="Q244" s="134"/>
      <c r="R244" s="134"/>
      <c r="S244" s="134"/>
      <c r="T244" s="134"/>
      <c r="U244" s="134"/>
      <c r="V244" s="134"/>
      <c r="W244" s="134"/>
      <c r="X244" s="134"/>
      <c r="Y244" s="134"/>
      <c r="Z244" s="134"/>
      <c r="AA244" s="135"/>
      <c r="AB244" s="135"/>
      <c r="AC244" s="135"/>
      <c r="AD244" s="135"/>
      <c r="AE244" s="135"/>
      <c r="AF244" s="135"/>
      <c r="AG244" s="135"/>
      <c r="AH244" s="135"/>
      <c r="AI244" s="135"/>
      <c r="AJ244" s="135"/>
      <c r="AK244" s="135"/>
      <c r="AL244" s="135"/>
      <c r="AM244" s="135"/>
      <c r="AN244" s="135"/>
      <c r="AO244" s="135"/>
      <c r="AP244" s="135"/>
      <c r="AQ244" s="135"/>
      <c r="AR244" s="135"/>
      <c r="AS244" s="135"/>
      <c r="AT244" s="135"/>
    </row>
    <row r="245" ht="15.75" customHeight="1">
      <c r="A245" s="409"/>
      <c r="B245" s="274"/>
      <c r="C245" s="274"/>
      <c r="D245" s="343"/>
      <c r="E245" s="274"/>
      <c r="F245" s="157"/>
      <c r="G245" s="228"/>
      <c r="H245" s="420"/>
      <c r="I245" s="233"/>
      <c r="J245" s="233"/>
      <c r="K245" s="276"/>
      <c r="L245" s="157"/>
      <c r="M245" s="134"/>
      <c r="N245" s="134"/>
      <c r="O245" s="134"/>
      <c r="P245" s="134"/>
      <c r="Q245" s="134"/>
      <c r="R245" s="134"/>
      <c r="S245" s="134"/>
      <c r="T245" s="134"/>
      <c r="U245" s="134"/>
      <c r="V245" s="134"/>
      <c r="W245" s="134"/>
      <c r="X245" s="134"/>
      <c r="Y245" s="134"/>
      <c r="Z245" s="134"/>
      <c r="AA245" s="135"/>
      <c r="AB245" s="135"/>
      <c r="AC245" s="135"/>
      <c r="AD245" s="135"/>
      <c r="AE245" s="135"/>
      <c r="AF245" s="135"/>
      <c r="AG245" s="135"/>
      <c r="AH245" s="135"/>
      <c r="AI245" s="135"/>
      <c r="AJ245" s="135"/>
      <c r="AK245" s="135"/>
      <c r="AL245" s="135"/>
      <c r="AM245" s="135"/>
      <c r="AN245" s="135"/>
      <c r="AO245" s="135"/>
      <c r="AP245" s="135"/>
      <c r="AQ245" s="135"/>
      <c r="AR245" s="135"/>
      <c r="AS245" s="135"/>
      <c r="AT245" s="135"/>
    </row>
    <row r="246" ht="15.75" customHeight="1">
      <c r="A246" s="409"/>
      <c r="B246" s="274"/>
      <c r="C246" s="274"/>
      <c r="D246" s="343"/>
      <c r="E246" s="274"/>
      <c r="F246" s="157"/>
      <c r="G246" s="228"/>
      <c r="H246" s="420"/>
      <c r="I246" s="233"/>
      <c r="J246" s="233"/>
      <c r="K246" s="276"/>
      <c r="L246" s="157"/>
      <c r="M246" s="134"/>
      <c r="N246" s="134"/>
      <c r="O246" s="134"/>
      <c r="P246" s="134"/>
      <c r="Q246" s="134"/>
      <c r="R246" s="134"/>
      <c r="S246" s="134"/>
      <c r="T246" s="134"/>
      <c r="U246" s="134"/>
      <c r="V246" s="134"/>
      <c r="W246" s="134"/>
      <c r="X246" s="134"/>
      <c r="Y246" s="134"/>
      <c r="Z246" s="134"/>
      <c r="AA246" s="135"/>
      <c r="AB246" s="135"/>
      <c r="AC246" s="135"/>
      <c r="AD246" s="135"/>
      <c r="AE246" s="135"/>
      <c r="AF246" s="135"/>
      <c r="AG246" s="135"/>
      <c r="AH246" s="135"/>
      <c r="AI246" s="135"/>
      <c r="AJ246" s="135"/>
      <c r="AK246" s="135"/>
      <c r="AL246" s="135"/>
      <c r="AM246" s="135"/>
      <c r="AN246" s="135"/>
      <c r="AO246" s="135"/>
      <c r="AP246" s="135"/>
      <c r="AQ246" s="135"/>
      <c r="AR246" s="135"/>
      <c r="AS246" s="135"/>
      <c r="AT246" s="135"/>
    </row>
    <row r="247" ht="15.75" customHeight="1">
      <c r="A247" s="409"/>
      <c r="B247" s="274"/>
      <c r="C247" s="274"/>
      <c r="D247" s="343"/>
      <c r="E247" s="274"/>
      <c r="F247" s="157"/>
      <c r="G247" s="228"/>
      <c r="H247" s="420"/>
      <c r="I247" s="233"/>
      <c r="J247" s="233"/>
      <c r="K247" s="276"/>
      <c r="L247" s="157"/>
      <c r="M247" s="134"/>
      <c r="N247" s="134"/>
      <c r="O247" s="134"/>
      <c r="P247" s="134"/>
      <c r="Q247" s="134"/>
      <c r="R247" s="134"/>
      <c r="S247" s="134"/>
      <c r="T247" s="134"/>
      <c r="U247" s="134"/>
      <c r="V247" s="134"/>
      <c r="W247" s="134"/>
      <c r="X247" s="134"/>
      <c r="Y247" s="134"/>
      <c r="Z247" s="134"/>
      <c r="AA247" s="135"/>
      <c r="AB247" s="135"/>
      <c r="AC247" s="135"/>
      <c r="AD247" s="135"/>
      <c r="AE247" s="135"/>
      <c r="AF247" s="135"/>
      <c r="AG247" s="135"/>
      <c r="AH247" s="135"/>
      <c r="AI247" s="135"/>
      <c r="AJ247" s="135"/>
      <c r="AK247" s="135"/>
      <c r="AL247" s="135"/>
      <c r="AM247" s="135"/>
      <c r="AN247" s="135"/>
      <c r="AO247" s="135"/>
      <c r="AP247" s="135"/>
      <c r="AQ247" s="135"/>
      <c r="AR247" s="135"/>
      <c r="AS247" s="135"/>
      <c r="AT247" s="135"/>
    </row>
    <row r="248" ht="15.75" customHeight="1">
      <c r="A248" s="409"/>
      <c r="B248" s="274"/>
      <c r="C248" s="274"/>
      <c r="D248" s="343"/>
      <c r="E248" s="274"/>
      <c r="F248" s="157"/>
      <c r="G248" s="228"/>
      <c r="H248" s="263"/>
      <c r="I248" s="233"/>
      <c r="J248" s="292"/>
      <c r="K248" s="263"/>
      <c r="L248" s="228"/>
      <c r="M248" s="134"/>
      <c r="N248" s="134"/>
      <c r="O248" s="134"/>
      <c r="P248" s="134"/>
      <c r="Q248" s="134"/>
      <c r="R248" s="134"/>
      <c r="S248" s="134"/>
      <c r="T248" s="134"/>
      <c r="U248" s="134"/>
      <c r="V248" s="134"/>
      <c r="W248" s="134"/>
      <c r="X248" s="134"/>
      <c r="Y248" s="134"/>
      <c r="Z248" s="134"/>
      <c r="AA248" s="135"/>
      <c r="AB248" s="135"/>
      <c r="AC248" s="135"/>
      <c r="AD248" s="135"/>
      <c r="AE248" s="135"/>
      <c r="AF248" s="135"/>
      <c r="AG248" s="135"/>
      <c r="AH248" s="135"/>
      <c r="AI248" s="135"/>
      <c r="AJ248" s="135"/>
      <c r="AK248" s="135"/>
      <c r="AL248" s="135"/>
      <c r="AM248" s="135"/>
      <c r="AN248" s="135"/>
      <c r="AO248" s="135"/>
      <c r="AP248" s="135"/>
      <c r="AQ248" s="135"/>
      <c r="AR248" s="135"/>
      <c r="AS248" s="135"/>
      <c r="AT248" s="135"/>
    </row>
    <row r="249" ht="15.75" customHeight="1">
      <c r="A249" s="134"/>
      <c r="B249" s="293"/>
      <c r="C249" s="293"/>
      <c r="D249" s="134"/>
      <c r="E249" s="293"/>
      <c r="F249" s="134"/>
      <c r="G249" s="134"/>
      <c r="H249" s="134"/>
      <c r="I249" s="133"/>
      <c r="J249" s="132"/>
      <c r="K249" s="134"/>
      <c r="L249" s="134"/>
      <c r="M249" s="134"/>
      <c r="N249" s="134"/>
      <c r="O249" s="134"/>
      <c r="P249" s="134"/>
      <c r="Q249" s="134"/>
      <c r="R249" s="134"/>
      <c r="S249" s="134"/>
      <c r="T249" s="134"/>
      <c r="U249" s="134"/>
      <c r="V249" s="134"/>
      <c r="W249" s="134"/>
      <c r="X249" s="134"/>
      <c r="Y249" s="134"/>
      <c r="Z249" s="134"/>
      <c r="AA249" s="135"/>
      <c r="AB249" s="135"/>
      <c r="AC249" s="135"/>
      <c r="AD249" s="135"/>
      <c r="AE249" s="135"/>
      <c r="AF249" s="135"/>
      <c r="AG249" s="135"/>
      <c r="AH249" s="135"/>
      <c r="AI249" s="135"/>
      <c r="AJ249" s="135"/>
      <c r="AK249" s="135"/>
      <c r="AL249" s="135"/>
      <c r="AM249" s="135"/>
      <c r="AN249" s="135"/>
      <c r="AO249" s="135"/>
      <c r="AP249" s="135"/>
      <c r="AQ249" s="135"/>
      <c r="AR249" s="135"/>
      <c r="AS249" s="135"/>
      <c r="AT249" s="135"/>
    </row>
    <row r="250" ht="15.75" customHeight="1">
      <c r="A250" s="134"/>
      <c r="B250" s="293"/>
      <c r="C250" s="293"/>
      <c r="D250" s="134"/>
      <c r="E250" s="293"/>
      <c r="F250" s="134"/>
      <c r="G250" s="134"/>
      <c r="H250" s="134"/>
      <c r="I250" s="133"/>
      <c r="J250" s="132"/>
      <c r="K250" s="134"/>
      <c r="L250" s="134"/>
      <c r="M250" s="134"/>
      <c r="N250" s="134"/>
      <c r="O250" s="134"/>
      <c r="P250" s="134"/>
      <c r="Q250" s="134"/>
      <c r="R250" s="134"/>
      <c r="S250" s="134"/>
      <c r="T250" s="134"/>
      <c r="U250" s="134"/>
      <c r="V250" s="134"/>
      <c r="W250" s="134"/>
      <c r="X250" s="134"/>
      <c r="Y250" s="134"/>
      <c r="Z250" s="134"/>
      <c r="AA250" s="135"/>
      <c r="AB250" s="135"/>
      <c r="AC250" s="135"/>
      <c r="AD250" s="135"/>
      <c r="AE250" s="135"/>
      <c r="AF250" s="135"/>
      <c r="AG250" s="135"/>
      <c r="AH250" s="135"/>
      <c r="AI250" s="135"/>
      <c r="AJ250" s="135"/>
      <c r="AK250" s="135"/>
      <c r="AL250" s="135"/>
      <c r="AM250" s="135"/>
      <c r="AN250" s="135"/>
      <c r="AO250" s="135"/>
      <c r="AP250" s="135"/>
      <c r="AQ250" s="135"/>
      <c r="AR250" s="135"/>
      <c r="AS250" s="135"/>
      <c r="AT250" s="135"/>
    </row>
    <row r="251" ht="15.75" customHeight="1">
      <c r="A251" s="134"/>
      <c r="B251" s="293"/>
      <c r="C251" s="293"/>
      <c r="D251" s="134"/>
      <c r="E251" s="293"/>
      <c r="F251" s="134"/>
      <c r="G251" s="134"/>
      <c r="H251" s="134"/>
      <c r="I251" s="133"/>
      <c r="J251" s="132"/>
      <c r="K251" s="134"/>
      <c r="L251" s="134"/>
      <c r="M251" s="134"/>
      <c r="N251" s="134"/>
      <c r="O251" s="134"/>
      <c r="P251" s="134"/>
      <c r="Q251" s="134"/>
      <c r="R251" s="134"/>
      <c r="S251" s="134"/>
      <c r="T251" s="134"/>
      <c r="U251" s="134"/>
      <c r="V251" s="134"/>
      <c r="W251" s="134"/>
      <c r="X251" s="134"/>
      <c r="Y251" s="134"/>
      <c r="Z251" s="134"/>
      <c r="AA251" s="135"/>
      <c r="AB251" s="135"/>
      <c r="AC251" s="135"/>
      <c r="AD251" s="135"/>
      <c r="AE251" s="135"/>
      <c r="AF251" s="135"/>
      <c r="AG251" s="135"/>
      <c r="AH251" s="135"/>
      <c r="AI251" s="135"/>
      <c r="AJ251" s="135"/>
      <c r="AK251" s="135"/>
      <c r="AL251" s="135"/>
      <c r="AM251" s="135"/>
      <c r="AN251" s="135"/>
      <c r="AO251" s="135"/>
      <c r="AP251" s="135"/>
      <c r="AQ251" s="135"/>
      <c r="AR251" s="135"/>
      <c r="AS251" s="135"/>
      <c r="AT251" s="135"/>
    </row>
    <row r="252" ht="15.75" customHeight="1">
      <c r="A252" s="134"/>
      <c r="B252" s="293"/>
      <c r="C252" s="293"/>
      <c r="D252" s="134"/>
      <c r="E252" s="293"/>
      <c r="F252" s="134"/>
      <c r="G252" s="134"/>
      <c r="H252" s="134"/>
      <c r="I252" s="133"/>
      <c r="J252" s="132"/>
      <c r="K252" s="134"/>
      <c r="L252" s="134"/>
      <c r="M252" s="134"/>
      <c r="N252" s="134"/>
      <c r="O252" s="134"/>
      <c r="P252" s="134"/>
      <c r="Q252" s="134"/>
      <c r="R252" s="134"/>
      <c r="S252" s="134"/>
      <c r="T252" s="134"/>
      <c r="U252" s="134"/>
      <c r="V252" s="134"/>
      <c r="W252" s="134"/>
      <c r="X252" s="134"/>
      <c r="Y252" s="134"/>
      <c r="Z252" s="134"/>
      <c r="AA252" s="135"/>
      <c r="AB252" s="135"/>
      <c r="AC252" s="135"/>
      <c r="AD252" s="135"/>
      <c r="AE252" s="135"/>
      <c r="AF252" s="135"/>
      <c r="AG252" s="135"/>
      <c r="AH252" s="135"/>
      <c r="AI252" s="135"/>
      <c r="AJ252" s="135"/>
      <c r="AK252" s="135"/>
      <c r="AL252" s="135"/>
      <c r="AM252" s="135"/>
      <c r="AN252" s="135"/>
      <c r="AO252" s="135"/>
      <c r="AP252" s="135"/>
      <c r="AQ252" s="135"/>
      <c r="AR252" s="135"/>
      <c r="AS252" s="135"/>
      <c r="AT252" s="135"/>
    </row>
    <row r="253" ht="15.75" customHeight="1">
      <c r="A253" s="134"/>
      <c r="B253" s="293"/>
      <c r="C253" s="293"/>
      <c r="D253" s="134"/>
      <c r="E253" s="293"/>
      <c r="F253" s="134"/>
      <c r="G253" s="134"/>
      <c r="H253" s="134"/>
      <c r="I253" s="133"/>
      <c r="J253" s="132"/>
      <c r="K253" s="134"/>
      <c r="L253" s="134"/>
      <c r="M253" s="134"/>
      <c r="N253" s="134"/>
      <c r="O253" s="134"/>
      <c r="P253" s="134"/>
      <c r="Q253" s="134"/>
      <c r="R253" s="134"/>
      <c r="S253" s="134"/>
      <c r="T253" s="134"/>
      <c r="U253" s="134"/>
      <c r="V253" s="134"/>
      <c r="W253" s="134"/>
      <c r="X253" s="134"/>
      <c r="Y253" s="134"/>
      <c r="Z253" s="134"/>
      <c r="AA253" s="135"/>
      <c r="AB253" s="135"/>
      <c r="AC253" s="135"/>
      <c r="AD253" s="135"/>
      <c r="AE253" s="135"/>
      <c r="AF253" s="135"/>
      <c r="AG253" s="135"/>
      <c r="AH253" s="135"/>
      <c r="AI253" s="135"/>
      <c r="AJ253" s="135"/>
      <c r="AK253" s="135"/>
      <c r="AL253" s="135"/>
      <c r="AM253" s="135"/>
      <c r="AN253" s="135"/>
      <c r="AO253" s="135"/>
      <c r="AP253" s="135"/>
      <c r="AQ253" s="135"/>
      <c r="AR253" s="135"/>
      <c r="AS253" s="135"/>
      <c r="AT253" s="135"/>
    </row>
    <row r="254" ht="15.75" customHeight="1">
      <c r="A254" s="134"/>
      <c r="B254" s="293"/>
      <c r="C254" s="293"/>
      <c r="D254" s="134"/>
      <c r="E254" s="293"/>
      <c r="F254" s="134"/>
      <c r="G254" s="134"/>
      <c r="H254" s="134"/>
      <c r="I254" s="133"/>
      <c r="J254" s="132"/>
      <c r="K254" s="134"/>
      <c r="L254" s="134"/>
      <c r="M254" s="134"/>
      <c r="N254" s="134"/>
      <c r="O254" s="134"/>
      <c r="P254" s="134"/>
      <c r="Q254" s="134"/>
      <c r="R254" s="134"/>
      <c r="S254" s="134"/>
      <c r="T254" s="134"/>
      <c r="U254" s="134"/>
      <c r="V254" s="134"/>
      <c r="W254" s="134"/>
      <c r="X254" s="134"/>
      <c r="Y254" s="134"/>
      <c r="Z254" s="134"/>
      <c r="AA254" s="135"/>
      <c r="AB254" s="135"/>
      <c r="AC254" s="135"/>
      <c r="AD254" s="135"/>
      <c r="AE254" s="135"/>
      <c r="AF254" s="135"/>
      <c r="AG254" s="135"/>
      <c r="AH254" s="135"/>
      <c r="AI254" s="135"/>
      <c r="AJ254" s="135"/>
      <c r="AK254" s="135"/>
      <c r="AL254" s="135"/>
      <c r="AM254" s="135"/>
      <c r="AN254" s="135"/>
      <c r="AO254" s="135"/>
      <c r="AP254" s="135"/>
      <c r="AQ254" s="135"/>
      <c r="AR254" s="135"/>
      <c r="AS254" s="135"/>
      <c r="AT254" s="135"/>
    </row>
    <row r="255" ht="15.75" customHeight="1">
      <c r="A255" s="134"/>
      <c r="B255" s="293"/>
      <c r="C255" s="293"/>
      <c r="D255" s="134"/>
      <c r="E255" s="293"/>
      <c r="F255" s="134"/>
      <c r="G255" s="134"/>
      <c r="H255" s="134"/>
      <c r="I255" s="133"/>
      <c r="J255" s="132"/>
      <c r="K255" s="134"/>
      <c r="L255" s="134"/>
      <c r="M255" s="134"/>
      <c r="N255" s="134"/>
      <c r="O255" s="134"/>
      <c r="P255" s="134"/>
      <c r="Q255" s="134"/>
      <c r="R255" s="134"/>
      <c r="S255" s="134"/>
      <c r="T255" s="134"/>
      <c r="U255" s="134"/>
      <c r="V255" s="134"/>
      <c r="W255" s="134"/>
      <c r="X255" s="134"/>
      <c r="Y255" s="134"/>
      <c r="Z255" s="134"/>
      <c r="AA255" s="135"/>
      <c r="AB255" s="135"/>
      <c r="AC255" s="135"/>
      <c r="AD255" s="135"/>
      <c r="AE255" s="135"/>
      <c r="AF255" s="135"/>
      <c r="AG255" s="135"/>
      <c r="AH255" s="135"/>
      <c r="AI255" s="135"/>
      <c r="AJ255" s="135"/>
      <c r="AK255" s="135"/>
      <c r="AL255" s="135"/>
      <c r="AM255" s="135"/>
      <c r="AN255" s="135"/>
      <c r="AO255" s="135"/>
      <c r="AP255" s="135"/>
      <c r="AQ255" s="135"/>
      <c r="AR255" s="135"/>
      <c r="AS255" s="135"/>
      <c r="AT255" s="135"/>
    </row>
    <row r="256" ht="15.75" customHeight="1">
      <c r="A256" s="134"/>
      <c r="B256" s="293"/>
      <c r="C256" s="293"/>
      <c r="D256" s="134"/>
      <c r="E256" s="293"/>
      <c r="F256" s="134"/>
      <c r="G256" s="134"/>
      <c r="H256" s="134"/>
      <c r="I256" s="133"/>
      <c r="J256" s="132"/>
      <c r="K256" s="134"/>
      <c r="L256" s="134"/>
      <c r="M256" s="134"/>
      <c r="N256" s="134"/>
      <c r="O256" s="134"/>
      <c r="P256" s="134"/>
      <c r="Q256" s="134"/>
      <c r="R256" s="134"/>
      <c r="S256" s="134"/>
      <c r="T256" s="134"/>
      <c r="U256" s="134"/>
      <c r="V256" s="134"/>
      <c r="W256" s="134"/>
      <c r="X256" s="134"/>
      <c r="Y256" s="134"/>
      <c r="Z256" s="134"/>
      <c r="AA256" s="135"/>
      <c r="AB256" s="135"/>
      <c r="AC256" s="135"/>
      <c r="AD256" s="135"/>
      <c r="AE256" s="135"/>
      <c r="AF256" s="135"/>
      <c r="AG256" s="135"/>
      <c r="AH256" s="135"/>
      <c r="AI256" s="135"/>
      <c r="AJ256" s="135"/>
      <c r="AK256" s="135"/>
      <c r="AL256" s="135"/>
      <c r="AM256" s="135"/>
      <c r="AN256" s="135"/>
      <c r="AO256" s="135"/>
      <c r="AP256" s="135"/>
      <c r="AQ256" s="135"/>
      <c r="AR256" s="135"/>
      <c r="AS256" s="135"/>
      <c r="AT256" s="135"/>
    </row>
    <row r="257" ht="15.75" customHeight="1">
      <c r="A257" s="134"/>
      <c r="B257" s="293"/>
      <c r="C257" s="293"/>
      <c r="D257" s="134"/>
      <c r="E257" s="293"/>
      <c r="F257" s="134"/>
      <c r="G257" s="134"/>
      <c r="H257" s="134"/>
      <c r="I257" s="133"/>
      <c r="J257" s="132"/>
      <c r="K257" s="134"/>
      <c r="L257" s="134"/>
      <c r="M257" s="134"/>
      <c r="N257" s="134"/>
      <c r="O257" s="134"/>
      <c r="P257" s="134"/>
      <c r="Q257" s="134"/>
      <c r="R257" s="134"/>
      <c r="S257" s="134"/>
      <c r="T257" s="134"/>
      <c r="U257" s="134"/>
      <c r="V257" s="134"/>
      <c r="W257" s="134"/>
      <c r="X257" s="134"/>
      <c r="Y257" s="134"/>
      <c r="Z257" s="134"/>
      <c r="AA257" s="135"/>
      <c r="AB257" s="135"/>
      <c r="AC257" s="135"/>
      <c r="AD257" s="135"/>
      <c r="AE257" s="135"/>
      <c r="AF257" s="135"/>
      <c r="AG257" s="135"/>
      <c r="AH257" s="135"/>
      <c r="AI257" s="135"/>
      <c r="AJ257" s="135"/>
      <c r="AK257" s="135"/>
      <c r="AL257" s="135"/>
      <c r="AM257" s="135"/>
      <c r="AN257" s="135"/>
      <c r="AO257" s="135"/>
      <c r="AP257" s="135"/>
      <c r="AQ257" s="135"/>
      <c r="AR257" s="135"/>
      <c r="AS257" s="135"/>
      <c r="AT257" s="135"/>
    </row>
    <row r="258" ht="15.75" customHeight="1">
      <c r="A258" s="134"/>
      <c r="B258" s="293"/>
      <c r="C258" s="293"/>
      <c r="D258" s="134"/>
      <c r="E258" s="293"/>
      <c r="F258" s="134"/>
      <c r="G258" s="134"/>
      <c r="H258" s="134"/>
      <c r="I258" s="133"/>
      <c r="J258" s="132"/>
      <c r="K258" s="134"/>
      <c r="L258" s="134"/>
      <c r="M258" s="134"/>
      <c r="N258" s="134"/>
      <c r="O258" s="134"/>
      <c r="P258" s="134"/>
      <c r="Q258" s="134"/>
      <c r="R258" s="134"/>
      <c r="S258" s="134"/>
      <c r="T258" s="134"/>
      <c r="U258" s="134"/>
      <c r="V258" s="134"/>
      <c r="W258" s="134"/>
      <c r="X258" s="134"/>
      <c r="Y258" s="134"/>
      <c r="Z258" s="134"/>
      <c r="AA258" s="135"/>
      <c r="AB258" s="135"/>
      <c r="AC258" s="135"/>
      <c r="AD258" s="135"/>
      <c r="AE258" s="135"/>
      <c r="AF258" s="135"/>
      <c r="AG258" s="135"/>
      <c r="AH258" s="135"/>
      <c r="AI258" s="135"/>
      <c r="AJ258" s="135"/>
      <c r="AK258" s="135"/>
      <c r="AL258" s="135"/>
      <c r="AM258" s="135"/>
      <c r="AN258" s="135"/>
      <c r="AO258" s="135"/>
      <c r="AP258" s="135"/>
      <c r="AQ258" s="135"/>
      <c r="AR258" s="135"/>
      <c r="AS258" s="135"/>
      <c r="AT258" s="135"/>
    </row>
    <row r="259" ht="15.75" customHeight="1">
      <c r="A259" s="134"/>
      <c r="B259" s="293"/>
      <c r="C259" s="293"/>
      <c r="D259" s="134"/>
      <c r="E259" s="293"/>
      <c r="F259" s="134"/>
      <c r="G259" s="134"/>
      <c r="H259" s="134"/>
      <c r="I259" s="133"/>
      <c r="J259" s="132"/>
      <c r="K259" s="134"/>
      <c r="L259" s="134"/>
      <c r="M259" s="134"/>
      <c r="N259" s="134"/>
      <c r="O259" s="134"/>
      <c r="P259" s="134"/>
      <c r="Q259" s="134"/>
      <c r="R259" s="134"/>
      <c r="S259" s="134"/>
      <c r="T259" s="134"/>
      <c r="U259" s="134"/>
      <c r="V259" s="134"/>
      <c r="W259" s="134"/>
      <c r="X259" s="134"/>
      <c r="Y259" s="134"/>
      <c r="Z259" s="134"/>
      <c r="AA259" s="135"/>
      <c r="AB259" s="135"/>
      <c r="AC259" s="135"/>
      <c r="AD259" s="135"/>
      <c r="AE259" s="135"/>
      <c r="AF259" s="135"/>
      <c r="AG259" s="135"/>
      <c r="AH259" s="135"/>
      <c r="AI259" s="135"/>
      <c r="AJ259" s="135"/>
      <c r="AK259" s="135"/>
      <c r="AL259" s="135"/>
      <c r="AM259" s="135"/>
      <c r="AN259" s="135"/>
      <c r="AO259" s="135"/>
      <c r="AP259" s="135"/>
      <c r="AQ259" s="135"/>
      <c r="AR259" s="135"/>
      <c r="AS259" s="135"/>
      <c r="AT259" s="135"/>
    </row>
    <row r="260" ht="15.75" customHeight="1">
      <c r="A260" s="134"/>
      <c r="B260" s="293"/>
      <c r="C260" s="293"/>
      <c r="D260" s="134"/>
      <c r="E260" s="293"/>
      <c r="F260" s="134"/>
      <c r="G260" s="134"/>
      <c r="H260" s="134"/>
      <c r="I260" s="133"/>
      <c r="J260" s="132"/>
      <c r="K260" s="134"/>
      <c r="L260" s="134"/>
      <c r="M260" s="134"/>
      <c r="N260" s="134"/>
      <c r="O260" s="134"/>
      <c r="P260" s="134"/>
      <c r="Q260" s="134"/>
      <c r="R260" s="134"/>
      <c r="S260" s="134"/>
      <c r="T260" s="134"/>
      <c r="U260" s="134"/>
      <c r="V260" s="134"/>
      <c r="W260" s="134"/>
      <c r="X260" s="134"/>
      <c r="Y260" s="134"/>
      <c r="Z260" s="134"/>
      <c r="AA260" s="135"/>
      <c r="AB260" s="135"/>
      <c r="AC260" s="135"/>
      <c r="AD260" s="135"/>
      <c r="AE260" s="135"/>
      <c r="AF260" s="135"/>
      <c r="AG260" s="135"/>
      <c r="AH260" s="135"/>
      <c r="AI260" s="135"/>
      <c r="AJ260" s="135"/>
      <c r="AK260" s="135"/>
      <c r="AL260" s="135"/>
      <c r="AM260" s="135"/>
      <c r="AN260" s="135"/>
      <c r="AO260" s="135"/>
      <c r="AP260" s="135"/>
      <c r="AQ260" s="135"/>
      <c r="AR260" s="135"/>
      <c r="AS260" s="135"/>
      <c r="AT260" s="135"/>
    </row>
    <row r="261" ht="15.75" customHeight="1">
      <c r="A261" s="134"/>
      <c r="B261" s="293"/>
      <c r="C261" s="293"/>
      <c r="D261" s="134"/>
      <c r="E261" s="293"/>
      <c r="F261" s="134"/>
      <c r="G261" s="134"/>
      <c r="H261" s="134"/>
      <c r="I261" s="133"/>
      <c r="J261" s="132"/>
      <c r="K261" s="134"/>
      <c r="L261" s="134"/>
      <c r="M261" s="134"/>
      <c r="N261" s="134"/>
      <c r="O261" s="134"/>
      <c r="P261" s="134"/>
      <c r="Q261" s="134"/>
      <c r="R261" s="134"/>
      <c r="S261" s="134"/>
      <c r="T261" s="134"/>
      <c r="U261" s="134"/>
      <c r="V261" s="134"/>
      <c r="W261" s="134"/>
      <c r="X261" s="134"/>
      <c r="Y261" s="134"/>
      <c r="Z261" s="134"/>
      <c r="AA261" s="135"/>
      <c r="AB261" s="135"/>
      <c r="AC261" s="135"/>
      <c r="AD261" s="135"/>
      <c r="AE261" s="135"/>
      <c r="AF261" s="135"/>
      <c r="AG261" s="135"/>
      <c r="AH261" s="135"/>
      <c r="AI261" s="135"/>
      <c r="AJ261" s="135"/>
      <c r="AK261" s="135"/>
      <c r="AL261" s="135"/>
      <c r="AM261" s="135"/>
      <c r="AN261" s="135"/>
      <c r="AO261" s="135"/>
      <c r="AP261" s="135"/>
      <c r="AQ261" s="135"/>
      <c r="AR261" s="135"/>
      <c r="AS261" s="135"/>
      <c r="AT261" s="135"/>
    </row>
    <row r="262" ht="15.75" customHeight="1">
      <c r="A262" s="134"/>
      <c r="B262" s="293"/>
      <c r="C262" s="293"/>
      <c r="D262" s="134"/>
      <c r="E262" s="293"/>
      <c r="F262" s="134"/>
      <c r="G262" s="134"/>
      <c r="H262" s="134"/>
      <c r="I262" s="133"/>
      <c r="J262" s="132"/>
      <c r="K262" s="134"/>
      <c r="L262" s="134"/>
      <c r="M262" s="134"/>
      <c r="N262" s="134"/>
      <c r="O262" s="134"/>
      <c r="P262" s="134"/>
      <c r="Q262" s="134"/>
      <c r="R262" s="134"/>
      <c r="S262" s="134"/>
      <c r="T262" s="134"/>
      <c r="U262" s="134"/>
      <c r="V262" s="134"/>
      <c r="W262" s="134"/>
      <c r="X262" s="134"/>
      <c r="Y262" s="134"/>
      <c r="Z262" s="134"/>
      <c r="AA262" s="135"/>
      <c r="AB262" s="135"/>
      <c r="AC262" s="135"/>
      <c r="AD262" s="135"/>
      <c r="AE262" s="135"/>
      <c r="AF262" s="135"/>
      <c r="AG262" s="135"/>
      <c r="AH262" s="135"/>
      <c r="AI262" s="135"/>
      <c r="AJ262" s="135"/>
      <c r="AK262" s="135"/>
      <c r="AL262" s="135"/>
      <c r="AM262" s="135"/>
      <c r="AN262" s="135"/>
      <c r="AO262" s="135"/>
      <c r="AP262" s="135"/>
      <c r="AQ262" s="135"/>
      <c r="AR262" s="135"/>
      <c r="AS262" s="135"/>
      <c r="AT262" s="135"/>
    </row>
    <row r="263" ht="15.75" customHeight="1">
      <c r="A263" s="134"/>
      <c r="B263" s="293"/>
      <c r="C263" s="293"/>
      <c r="D263" s="134"/>
      <c r="E263" s="293"/>
      <c r="F263" s="134"/>
      <c r="G263" s="134"/>
      <c r="H263" s="134"/>
      <c r="I263" s="133"/>
      <c r="J263" s="132"/>
      <c r="K263" s="134"/>
      <c r="L263" s="134"/>
      <c r="M263" s="134"/>
      <c r="N263" s="134"/>
      <c r="O263" s="134"/>
      <c r="P263" s="134"/>
      <c r="Q263" s="134"/>
      <c r="R263" s="134"/>
      <c r="S263" s="134"/>
      <c r="T263" s="134"/>
      <c r="U263" s="134"/>
      <c r="V263" s="134"/>
      <c r="W263" s="134"/>
      <c r="X263" s="134"/>
      <c r="Y263" s="134"/>
      <c r="Z263" s="134"/>
      <c r="AA263" s="135"/>
      <c r="AB263" s="135"/>
      <c r="AC263" s="135"/>
      <c r="AD263" s="135"/>
      <c r="AE263" s="135"/>
      <c r="AF263" s="135"/>
      <c r="AG263" s="135"/>
      <c r="AH263" s="135"/>
      <c r="AI263" s="135"/>
      <c r="AJ263" s="135"/>
      <c r="AK263" s="135"/>
      <c r="AL263" s="135"/>
      <c r="AM263" s="135"/>
      <c r="AN263" s="135"/>
      <c r="AO263" s="135"/>
      <c r="AP263" s="135"/>
      <c r="AQ263" s="135"/>
      <c r="AR263" s="135"/>
      <c r="AS263" s="135"/>
      <c r="AT263" s="135"/>
    </row>
    <row r="264" ht="15.75" customHeight="1">
      <c r="A264" s="134"/>
      <c r="B264" s="293"/>
      <c r="C264" s="293"/>
      <c r="D264" s="134"/>
      <c r="E264" s="293"/>
      <c r="F264" s="134"/>
      <c r="G264" s="134"/>
      <c r="H264" s="134"/>
      <c r="I264" s="133"/>
      <c r="J264" s="132"/>
      <c r="K264" s="134"/>
      <c r="L264" s="134"/>
      <c r="M264" s="134"/>
      <c r="N264" s="134"/>
      <c r="O264" s="134"/>
      <c r="P264" s="134"/>
      <c r="Q264" s="134"/>
      <c r="R264" s="134"/>
      <c r="S264" s="134"/>
      <c r="T264" s="134"/>
      <c r="U264" s="134"/>
      <c r="V264" s="134"/>
      <c r="W264" s="134"/>
      <c r="X264" s="134"/>
      <c r="Y264" s="134"/>
      <c r="Z264" s="134"/>
      <c r="AA264" s="135"/>
      <c r="AB264" s="135"/>
      <c r="AC264" s="135"/>
      <c r="AD264" s="135"/>
      <c r="AE264" s="135"/>
      <c r="AF264" s="135"/>
      <c r="AG264" s="135"/>
      <c r="AH264" s="135"/>
      <c r="AI264" s="135"/>
      <c r="AJ264" s="135"/>
      <c r="AK264" s="135"/>
      <c r="AL264" s="135"/>
      <c r="AM264" s="135"/>
      <c r="AN264" s="135"/>
      <c r="AO264" s="135"/>
      <c r="AP264" s="135"/>
      <c r="AQ264" s="135"/>
      <c r="AR264" s="135"/>
      <c r="AS264" s="135"/>
      <c r="AT264" s="135"/>
    </row>
    <row r="265" ht="15.75" customHeight="1">
      <c r="A265" s="134"/>
      <c r="B265" s="293"/>
      <c r="C265" s="293"/>
      <c r="D265" s="134"/>
      <c r="E265" s="293"/>
      <c r="F265" s="134"/>
      <c r="G265" s="134"/>
      <c r="H265" s="134"/>
      <c r="I265" s="133"/>
      <c r="J265" s="132"/>
      <c r="K265" s="134"/>
      <c r="L265" s="134"/>
      <c r="M265" s="134"/>
      <c r="N265" s="134"/>
      <c r="O265" s="134"/>
      <c r="P265" s="134"/>
      <c r="Q265" s="134"/>
      <c r="R265" s="134"/>
      <c r="S265" s="134"/>
      <c r="T265" s="134"/>
      <c r="U265" s="134"/>
      <c r="V265" s="134"/>
      <c r="W265" s="134"/>
      <c r="X265" s="134"/>
      <c r="Y265" s="134"/>
      <c r="Z265" s="134"/>
      <c r="AA265" s="135"/>
      <c r="AB265" s="135"/>
      <c r="AC265" s="135"/>
      <c r="AD265" s="135"/>
      <c r="AE265" s="135"/>
      <c r="AF265" s="135"/>
      <c r="AG265" s="135"/>
      <c r="AH265" s="135"/>
      <c r="AI265" s="135"/>
      <c r="AJ265" s="135"/>
      <c r="AK265" s="135"/>
      <c r="AL265" s="135"/>
      <c r="AM265" s="135"/>
      <c r="AN265" s="135"/>
      <c r="AO265" s="135"/>
      <c r="AP265" s="135"/>
      <c r="AQ265" s="135"/>
      <c r="AR265" s="135"/>
      <c r="AS265" s="135"/>
      <c r="AT265" s="135"/>
    </row>
    <row r="266" ht="15.75" customHeight="1">
      <c r="A266" s="134"/>
      <c r="B266" s="293"/>
      <c r="C266" s="293"/>
      <c r="D266" s="134"/>
      <c r="E266" s="293"/>
      <c r="F266" s="134"/>
      <c r="G266" s="134"/>
      <c r="H266" s="134"/>
      <c r="I266" s="133"/>
      <c r="J266" s="132"/>
      <c r="K266" s="134"/>
      <c r="L266" s="134"/>
      <c r="M266" s="134"/>
      <c r="N266" s="134"/>
      <c r="O266" s="134"/>
      <c r="P266" s="134"/>
      <c r="Q266" s="134"/>
      <c r="R266" s="134"/>
      <c r="S266" s="134"/>
      <c r="T266" s="134"/>
      <c r="U266" s="134"/>
      <c r="V266" s="134"/>
      <c r="W266" s="134"/>
      <c r="X266" s="134"/>
      <c r="Y266" s="134"/>
      <c r="Z266" s="134"/>
      <c r="AA266" s="135"/>
      <c r="AB266" s="135"/>
      <c r="AC266" s="135"/>
      <c r="AD266" s="135"/>
      <c r="AE266" s="135"/>
      <c r="AF266" s="135"/>
      <c r="AG266" s="135"/>
      <c r="AH266" s="135"/>
      <c r="AI266" s="135"/>
      <c r="AJ266" s="135"/>
      <c r="AK266" s="135"/>
      <c r="AL266" s="135"/>
      <c r="AM266" s="135"/>
      <c r="AN266" s="135"/>
      <c r="AO266" s="135"/>
      <c r="AP266" s="135"/>
      <c r="AQ266" s="135"/>
      <c r="AR266" s="135"/>
      <c r="AS266" s="135"/>
      <c r="AT266" s="135"/>
    </row>
    <row r="267" ht="15.75" customHeight="1">
      <c r="A267" s="134"/>
      <c r="B267" s="293"/>
      <c r="C267" s="293"/>
      <c r="D267" s="134"/>
      <c r="E267" s="293"/>
      <c r="F267" s="134"/>
      <c r="G267" s="134"/>
      <c r="H267" s="134"/>
      <c r="I267" s="133"/>
      <c r="J267" s="132"/>
      <c r="K267" s="134"/>
      <c r="L267" s="134"/>
      <c r="M267" s="134"/>
      <c r="N267" s="134"/>
      <c r="O267" s="134"/>
      <c r="P267" s="134"/>
      <c r="Q267" s="134"/>
      <c r="R267" s="134"/>
      <c r="S267" s="134"/>
      <c r="T267" s="134"/>
      <c r="U267" s="134"/>
      <c r="V267" s="134"/>
      <c r="W267" s="134"/>
      <c r="X267" s="134"/>
      <c r="Y267" s="134"/>
      <c r="Z267" s="134"/>
      <c r="AA267" s="135"/>
      <c r="AB267" s="135"/>
      <c r="AC267" s="135"/>
      <c r="AD267" s="135"/>
      <c r="AE267" s="135"/>
      <c r="AF267" s="135"/>
      <c r="AG267" s="135"/>
      <c r="AH267" s="135"/>
      <c r="AI267" s="135"/>
      <c r="AJ267" s="135"/>
      <c r="AK267" s="135"/>
      <c r="AL267" s="135"/>
      <c r="AM267" s="135"/>
      <c r="AN267" s="135"/>
      <c r="AO267" s="135"/>
      <c r="AP267" s="135"/>
      <c r="AQ267" s="135"/>
      <c r="AR267" s="135"/>
      <c r="AS267" s="135"/>
      <c r="AT267" s="135"/>
    </row>
    <row r="268" ht="15.75" customHeight="1">
      <c r="A268" s="134"/>
      <c r="B268" s="293"/>
      <c r="C268" s="293"/>
      <c r="D268" s="134"/>
      <c r="E268" s="293"/>
      <c r="F268" s="134"/>
      <c r="G268" s="134"/>
      <c r="H268" s="134"/>
      <c r="I268" s="133"/>
      <c r="J268" s="132"/>
      <c r="K268" s="134"/>
      <c r="L268" s="134"/>
      <c r="M268" s="134"/>
      <c r="N268" s="134"/>
      <c r="O268" s="134"/>
      <c r="P268" s="134"/>
      <c r="Q268" s="134"/>
      <c r="R268" s="134"/>
      <c r="S268" s="134"/>
      <c r="T268" s="134"/>
      <c r="U268" s="134"/>
      <c r="V268" s="134"/>
      <c r="W268" s="134"/>
      <c r="X268" s="134"/>
      <c r="Y268" s="134"/>
      <c r="Z268" s="134"/>
      <c r="AA268" s="135"/>
      <c r="AB268" s="135"/>
      <c r="AC268" s="135"/>
      <c r="AD268" s="135"/>
      <c r="AE268" s="135"/>
      <c r="AF268" s="135"/>
      <c r="AG268" s="135"/>
      <c r="AH268" s="135"/>
      <c r="AI268" s="135"/>
      <c r="AJ268" s="135"/>
      <c r="AK268" s="135"/>
      <c r="AL268" s="135"/>
      <c r="AM268" s="135"/>
      <c r="AN268" s="135"/>
      <c r="AO268" s="135"/>
      <c r="AP268" s="135"/>
      <c r="AQ268" s="135"/>
      <c r="AR268" s="135"/>
      <c r="AS268" s="135"/>
      <c r="AT268" s="135"/>
    </row>
    <row r="269" ht="15.75" customHeight="1">
      <c r="A269" s="134"/>
      <c r="B269" s="293"/>
      <c r="C269" s="293"/>
      <c r="D269" s="134"/>
      <c r="E269" s="293"/>
      <c r="F269" s="134"/>
      <c r="G269" s="134"/>
      <c r="H269" s="134"/>
      <c r="I269" s="133"/>
      <c r="J269" s="132"/>
      <c r="K269" s="134"/>
      <c r="L269" s="134"/>
      <c r="M269" s="134"/>
      <c r="N269" s="134"/>
      <c r="O269" s="134"/>
      <c r="P269" s="134"/>
      <c r="Q269" s="134"/>
      <c r="R269" s="134"/>
      <c r="S269" s="134"/>
      <c r="T269" s="134"/>
      <c r="U269" s="134"/>
      <c r="V269" s="134"/>
      <c r="W269" s="134"/>
      <c r="X269" s="134"/>
      <c r="Y269" s="134"/>
      <c r="Z269" s="134"/>
      <c r="AA269" s="135"/>
      <c r="AB269" s="135"/>
      <c r="AC269" s="135"/>
      <c r="AD269" s="135"/>
      <c r="AE269" s="135"/>
      <c r="AF269" s="135"/>
      <c r="AG269" s="135"/>
      <c r="AH269" s="135"/>
      <c r="AI269" s="135"/>
      <c r="AJ269" s="135"/>
      <c r="AK269" s="135"/>
      <c r="AL269" s="135"/>
      <c r="AM269" s="135"/>
      <c r="AN269" s="135"/>
      <c r="AO269" s="135"/>
      <c r="AP269" s="135"/>
      <c r="AQ269" s="135"/>
      <c r="AR269" s="135"/>
      <c r="AS269" s="135"/>
      <c r="AT269" s="135"/>
    </row>
    <row r="270" ht="15.75" customHeight="1">
      <c r="A270" s="134"/>
      <c r="B270" s="293"/>
      <c r="C270" s="293"/>
      <c r="D270" s="134"/>
      <c r="E270" s="293"/>
      <c r="F270" s="134"/>
      <c r="G270" s="134"/>
      <c r="H270" s="134"/>
      <c r="I270" s="133"/>
      <c r="J270" s="132"/>
      <c r="K270" s="134"/>
      <c r="L270" s="134"/>
      <c r="M270" s="134"/>
      <c r="N270" s="134"/>
      <c r="O270" s="134"/>
      <c r="P270" s="134"/>
      <c r="Q270" s="134"/>
      <c r="R270" s="134"/>
      <c r="S270" s="134"/>
      <c r="T270" s="134"/>
      <c r="U270" s="134"/>
      <c r="V270" s="134"/>
      <c r="W270" s="134"/>
      <c r="X270" s="134"/>
      <c r="Y270" s="134"/>
      <c r="Z270" s="134"/>
      <c r="AA270" s="135"/>
      <c r="AB270" s="135"/>
      <c r="AC270" s="135"/>
      <c r="AD270" s="135"/>
      <c r="AE270" s="135"/>
      <c r="AF270" s="135"/>
      <c r="AG270" s="135"/>
      <c r="AH270" s="135"/>
      <c r="AI270" s="135"/>
      <c r="AJ270" s="135"/>
      <c r="AK270" s="135"/>
      <c r="AL270" s="135"/>
      <c r="AM270" s="135"/>
      <c r="AN270" s="135"/>
      <c r="AO270" s="135"/>
      <c r="AP270" s="135"/>
      <c r="AQ270" s="135"/>
      <c r="AR270" s="135"/>
      <c r="AS270" s="135"/>
      <c r="AT270" s="135"/>
    </row>
    <row r="271" ht="15.75" customHeight="1">
      <c r="A271" s="134"/>
      <c r="B271" s="293"/>
      <c r="C271" s="293"/>
      <c r="D271" s="134"/>
      <c r="E271" s="293"/>
      <c r="F271" s="134"/>
      <c r="G271" s="134"/>
      <c r="H271" s="134"/>
      <c r="I271" s="133"/>
      <c r="J271" s="132"/>
      <c r="K271" s="134"/>
      <c r="L271" s="134"/>
      <c r="M271" s="134"/>
      <c r="N271" s="134"/>
      <c r="O271" s="134"/>
      <c r="P271" s="134"/>
      <c r="Q271" s="134"/>
      <c r="R271" s="134"/>
      <c r="S271" s="134"/>
      <c r="T271" s="134"/>
      <c r="U271" s="134"/>
      <c r="V271" s="134"/>
      <c r="W271" s="134"/>
      <c r="X271" s="134"/>
      <c r="Y271" s="134"/>
      <c r="Z271" s="134"/>
      <c r="AA271" s="135"/>
      <c r="AB271" s="135"/>
      <c r="AC271" s="135"/>
      <c r="AD271" s="135"/>
      <c r="AE271" s="135"/>
      <c r="AF271" s="135"/>
      <c r="AG271" s="135"/>
      <c r="AH271" s="135"/>
      <c r="AI271" s="135"/>
      <c r="AJ271" s="135"/>
      <c r="AK271" s="135"/>
      <c r="AL271" s="135"/>
      <c r="AM271" s="135"/>
      <c r="AN271" s="135"/>
      <c r="AO271" s="135"/>
      <c r="AP271" s="135"/>
      <c r="AQ271" s="135"/>
      <c r="AR271" s="135"/>
      <c r="AS271" s="135"/>
      <c r="AT271" s="135"/>
    </row>
    <row r="272" ht="15.75" customHeight="1">
      <c r="A272" s="134"/>
      <c r="B272" s="293"/>
      <c r="C272" s="293"/>
      <c r="D272" s="134"/>
      <c r="E272" s="293"/>
      <c r="F272" s="134"/>
      <c r="G272" s="134"/>
      <c r="H272" s="134"/>
      <c r="I272" s="133"/>
      <c r="J272" s="132"/>
      <c r="K272" s="134"/>
      <c r="L272" s="134"/>
      <c r="M272" s="134"/>
      <c r="N272" s="134"/>
      <c r="O272" s="134"/>
      <c r="P272" s="134"/>
      <c r="Q272" s="134"/>
      <c r="R272" s="134"/>
      <c r="S272" s="134"/>
      <c r="T272" s="134"/>
      <c r="U272" s="134"/>
      <c r="V272" s="134"/>
      <c r="W272" s="134"/>
      <c r="X272" s="134"/>
      <c r="Y272" s="134"/>
      <c r="Z272" s="134"/>
      <c r="AA272" s="135"/>
      <c r="AB272" s="135"/>
      <c r="AC272" s="135"/>
      <c r="AD272" s="135"/>
      <c r="AE272" s="135"/>
      <c r="AF272" s="135"/>
      <c r="AG272" s="135"/>
      <c r="AH272" s="135"/>
      <c r="AI272" s="135"/>
      <c r="AJ272" s="135"/>
      <c r="AK272" s="135"/>
      <c r="AL272" s="135"/>
      <c r="AM272" s="135"/>
      <c r="AN272" s="135"/>
      <c r="AO272" s="135"/>
      <c r="AP272" s="135"/>
      <c r="AQ272" s="135"/>
      <c r="AR272" s="135"/>
      <c r="AS272" s="135"/>
      <c r="AT272" s="135"/>
    </row>
    <row r="273" ht="15.75" customHeight="1">
      <c r="A273" s="134"/>
      <c r="B273" s="293"/>
      <c r="C273" s="293"/>
      <c r="D273" s="134"/>
      <c r="E273" s="293"/>
      <c r="F273" s="134"/>
      <c r="G273" s="134"/>
      <c r="H273" s="134"/>
      <c r="I273" s="133"/>
      <c r="J273" s="132"/>
      <c r="K273" s="134"/>
      <c r="L273" s="134"/>
      <c r="M273" s="134"/>
      <c r="N273" s="134"/>
      <c r="O273" s="134"/>
      <c r="P273" s="134"/>
      <c r="Q273" s="134"/>
      <c r="R273" s="134"/>
      <c r="S273" s="134"/>
      <c r="T273" s="134"/>
      <c r="U273" s="134"/>
      <c r="V273" s="134"/>
      <c r="W273" s="134"/>
      <c r="X273" s="134"/>
      <c r="Y273" s="134"/>
      <c r="Z273" s="134"/>
      <c r="AA273" s="135"/>
      <c r="AB273" s="135"/>
      <c r="AC273" s="135"/>
      <c r="AD273" s="135"/>
      <c r="AE273" s="135"/>
      <c r="AF273" s="135"/>
      <c r="AG273" s="135"/>
      <c r="AH273" s="135"/>
      <c r="AI273" s="135"/>
      <c r="AJ273" s="135"/>
      <c r="AK273" s="135"/>
      <c r="AL273" s="135"/>
      <c r="AM273" s="135"/>
      <c r="AN273" s="135"/>
      <c r="AO273" s="135"/>
      <c r="AP273" s="135"/>
      <c r="AQ273" s="135"/>
      <c r="AR273" s="135"/>
      <c r="AS273" s="135"/>
      <c r="AT273" s="135"/>
    </row>
    <row r="274" ht="15.75" customHeight="1">
      <c r="A274" s="134"/>
      <c r="B274" s="293"/>
      <c r="C274" s="293"/>
      <c r="D274" s="134"/>
      <c r="E274" s="293"/>
      <c r="F274" s="134"/>
      <c r="G274" s="134"/>
      <c r="H274" s="134"/>
      <c r="I274" s="133"/>
      <c r="J274" s="132"/>
      <c r="K274" s="134"/>
      <c r="L274" s="134"/>
      <c r="M274" s="134"/>
      <c r="N274" s="134"/>
      <c r="O274" s="134"/>
      <c r="P274" s="134"/>
      <c r="Q274" s="134"/>
      <c r="R274" s="134"/>
      <c r="S274" s="134"/>
      <c r="T274" s="134"/>
      <c r="U274" s="134"/>
      <c r="V274" s="134"/>
      <c r="W274" s="134"/>
      <c r="X274" s="134"/>
      <c r="Y274" s="134"/>
      <c r="Z274" s="134"/>
      <c r="AA274" s="135"/>
      <c r="AB274" s="135"/>
      <c r="AC274" s="135"/>
      <c r="AD274" s="135"/>
      <c r="AE274" s="135"/>
      <c r="AF274" s="135"/>
      <c r="AG274" s="135"/>
      <c r="AH274" s="135"/>
      <c r="AI274" s="135"/>
      <c r="AJ274" s="135"/>
      <c r="AK274" s="135"/>
      <c r="AL274" s="135"/>
      <c r="AM274" s="135"/>
      <c r="AN274" s="135"/>
      <c r="AO274" s="135"/>
      <c r="AP274" s="135"/>
      <c r="AQ274" s="135"/>
      <c r="AR274" s="135"/>
      <c r="AS274" s="135"/>
      <c r="AT274" s="135"/>
    </row>
    <row r="275" ht="15.75" customHeight="1">
      <c r="A275" s="134"/>
      <c r="B275" s="293"/>
      <c r="C275" s="293"/>
      <c r="D275" s="134"/>
      <c r="E275" s="293"/>
      <c r="F275" s="134"/>
      <c r="G275" s="134"/>
      <c r="H275" s="134"/>
      <c r="I275" s="133"/>
      <c r="J275" s="132"/>
      <c r="K275" s="134"/>
      <c r="L275" s="134"/>
      <c r="M275" s="134"/>
      <c r="N275" s="134"/>
      <c r="O275" s="134"/>
      <c r="P275" s="134"/>
      <c r="Q275" s="134"/>
      <c r="R275" s="134"/>
      <c r="S275" s="134"/>
      <c r="T275" s="134"/>
      <c r="U275" s="134"/>
      <c r="V275" s="134"/>
      <c r="W275" s="134"/>
      <c r="X275" s="134"/>
      <c r="Y275" s="134"/>
      <c r="Z275" s="134"/>
      <c r="AA275" s="135"/>
      <c r="AB275" s="135"/>
      <c r="AC275" s="135"/>
      <c r="AD275" s="135"/>
      <c r="AE275" s="135"/>
      <c r="AF275" s="135"/>
      <c r="AG275" s="135"/>
      <c r="AH275" s="135"/>
      <c r="AI275" s="135"/>
      <c r="AJ275" s="135"/>
      <c r="AK275" s="135"/>
      <c r="AL275" s="135"/>
      <c r="AM275" s="135"/>
      <c r="AN275" s="135"/>
      <c r="AO275" s="135"/>
      <c r="AP275" s="135"/>
      <c r="AQ275" s="135"/>
      <c r="AR275" s="135"/>
      <c r="AS275" s="135"/>
      <c r="AT275" s="135"/>
    </row>
    <row r="276" ht="15.75" customHeight="1">
      <c r="A276" s="134"/>
      <c r="B276" s="293"/>
      <c r="C276" s="293"/>
      <c r="D276" s="134"/>
      <c r="E276" s="293"/>
      <c r="F276" s="134"/>
      <c r="G276" s="134"/>
      <c r="H276" s="134"/>
      <c r="I276" s="133"/>
      <c r="J276" s="132"/>
      <c r="K276" s="134"/>
      <c r="L276" s="134"/>
      <c r="M276" s="134"/>
      <c r="N276" s="134"/>
      <c r="O276" s="134"/>
      <c r="P276" s="134"/>
      <c r="Q276" s="134"/>
      <c r="R276" s="134"/>
      <c r="S276" s="134"/>
      <c r="T276" s="134"/>
      <c r="U276" s="134"/>
      <c r="V276" s="134"/>
      <c r="W276" s="134"/>
      <c r="X276" s="134"/>
      <c r="Y276" s="134"/>
      <c r="Z276" s="134"/>
      <c r="AA276" s="135"/>
      <c r="AB276" s="135"/>
      <c r="AC276" s="135"/>
      <c r="AD276" s="135"/>
      <c r="AE276" s="135"/>
      <c r="AF276" s="135"/>
      <c r="AG276" s="135"/>
      <c r="AH276" s="135"/>
      <c r="AI276" s="135"/>
      <c r="AJ276" s="135"/>
      <c r="AK276" s="135"/>
      <c r="AL276" s="135"/>
      <c r="AM276" s="135"/>
      <c r="AN276" s="135"/>
      <c r="AO276" s="135"/>
      <c r="AP276" s="135"/>
      <c r="AQ276" s="135"/>
      <c r="AR276" s="135"/>
      <c r="AS276" s="135"/>
      <c r="AT276" s="135"/>
    </row>
    <row r="277" ht="15.75" customHeight="1">
      <c r="A277" s="134"/>
      <c r="B277" s="293"/>
      <c r="C277" s="293"/>
      <c r="D277" s="134"/>
      <c r="E277" s="293"/>
      <c r="F277" s="134"/>
      <c r="G277" s="134"/>
      <c r="H277" s="134"/>
      <c r="I277" s="133"/>
      <c r="J277" s="132"/>
      <c r="K277" s="134"/>
      <c r="L277" s="134"/>
      <c r="M277" s="134"/>
      <c r="N277" s="134"/>
      <c r="O277" s="134"/>
      <c r="P277" s="134"/>
      <c r="Q277" s="134"/>
      <c r="R277" s="134"/>
      <c r="S277" s="134"/>
      <c r="T277" s="134"/>
      <c r="U277" s="134"/>
      <c r="V277" s="134"/>
      <c r="W277" s="134"/>
      <c r="X277" s="134"/>
      <c r="Y277" s="134"/>
      <c r="Z277" s="134"/>
      <c r="AA277" s="135"/>
      <c r="AB277" s="135"/>
      <c r="AC277" s="135"/>
      <c r="AD277" s="135"/>
      <c r="AE277" s="135"/>
      <c r="AF277" s="135"/>
      <c r="AG277" s="135"/>
      <c r="AH277" s="135"/>
      <c r="AI277" s="135"/>
      <c r="AJ277" s="135"/>
      <c r="AK277" s="135"/>
      <c r="AL277" s="135"/>
      <c r="AM277" s="135"/>
      <c r="AN277" s="135"/>
      <c r="AO277" s="135"/>
      <c r="AP277" s="135"/>
      <c r="AQ277" s="135"/>
      <c r="AR277" s="135"/>
      <c r="AS277" s="135"/>
      <c r="AT277" s="135"/>
    </row>
    <row r="278" ht="15.75" customHeight="1">
      <c r="A278" s="134"/>
      <c r="B278" s="293"/>
      <c r="C278" s="293"/>
      <c r="D278" s="134"/>
      <c r="E278" s="293"/>
      <c r="F278" s="134"/>
      <c r="G278" s="134"/>
      <c r="H278" s="134"/>
      <c r="I278" s="133"/>
      <c r="J278" s="132"/>
      <c r="K278" s="134"/>
      <c r="L278" s="134"/>
      <c r="M278" s="134"/>
      <c r="N278" s="134"/>
      <c r="O278" s="134"/>
      <c r="P278" s="134"/>
      <c r="Q278" s="134"/>
      <c r="R278" s="134"/>
      <c r="S278" s="134"/>
      <c r="T278" s="134"/>
      <c r="U278" s="134"/>
      <c r="V278" s="134"/>
      <c r="W278" s="134"/>
      <c r="X278" s="134"/>
      <c r="Y278" s="134"/>
      <c r="Z278" s="134"/>
      <c r="AA278" s="135"/>
      <c r="AB278" s="135"/>
      <c r="AC278" s="135"/>
      <c r="AD278" s="135"/>
      <c r="AE278" s="135"/>
      <c r="AF278" s="135"/>
      <c r="AG278" s="135"/>
      <c r="AH278" s="135"/>
      <c r="AI278" s="135"/>
      <c r="AJ278" s="135"/>
      <c r="AK278" s="135"/>
      <c r="AL278" s="135"/>
      <c r="AM278" s="135"/>
      <c r="AN278" s="135"/>
      <c r="AO278" s="135"/>
      <c r="AP278" s="135"/>
      <c r="AQ278" s="135"/>
      <c r="AR278" s="135"/>
      <c r="AS278" s="135"/>
      <c r="AT278" s="135"/>
    </row>
    <row r="279" ht="15.75" customHeight="1">
      <c r="A279" s="134"/>
      <c r="B279" s="293"/>
      <c r="C279" s="293"/>
      <c r="D279" s="134"/>
      <c r="E279" s="293"/>
      <c r="F279" s="134"/>
      <c r="G279" s="134"/>
      <c r="H279" s="134"/>
      <c r="I279" s="133"/>
      <c r="J279" s="132"/>
      <c r="K279" s="134"/>
      <c r="L279" s="134"/>
      <c r="M279" s="134"/>
      <c r="N279" s="134"/>
      <c r="O279" s="134"/>
      <c r="P279" s="134"/>
      <c r="Q279" s="134"/>
      <c r="R279" s="134"/>
      <c r="S279" s="134"/>
      <c r="T279" s="134"/>
      <c r="U279" s="134"/>
      <c r="V279" s="134"/>
      <c r="W279" s="134"/>
      <c r="X279" s="134"/>
      <c r="Y279" s="134"/>
      <c r="Z279" s="134"/>
      <c r="AA279" s="135"/>
      <c r="AB279" s="135"/>
      <c r="AC279" s="135"/>
      <c r="AD279" s="135"/>
      <c r="AE279" s="135"/>
      <c r="AF279" s="135"/>
      <c r="AG279" s="135"/>
      <c r="AH279" s="135"/>
      <c r="AI279" s="135"/>
      <c r="AJ279" s="135"/>
      <c r="AK279" s="135"/>
      <c r="AL279" s="135"/>
      <c r="AM279" s="135"/>
      <c r="AN279" s="135"/>
      <c r="AO279" s="135"/>
      <c r="AP279" s="135"/>
      <c r="AQ279" s="135"/>
      <c r="AR279" s="135"/>
      <c r="AS279" s="135"/>
      <c r="AT279" s="135"/>
    </row>
    <row r="280" ht="15.75" customHeight="1">
      <c r="A280" s="134"/>
      <c r="B280" s="293"/>
      <c r="C280" s="293"/>
      <c r="D280" s="134"/>
      <c r="E280" s="293"/>
      <c r="F280" s="134"/>
      <c r="G280" s="134"/>
      <c r="H280" s="134"/>
      <c r="I280" s="133"/>
      <c r="J280" s="132"/>
      <c r="K280" s="134"/>
      <c r="L280" s="134"/>
      <c r="M280" s="134"/>
      <c r="N280" s="134"/>
      <c r="O280" s="134"/>
      <c r="P280" s="134"/>
      <c r="Q280" s="134"/>
      <c r="R280" s="134"/>
      <c r="S280" s="134"/>
      <c r="T280" s="134"/>
      <c r="U280" s="134"/>
      <c r="V280" s="134"/>
      <c r="W280" s="134"/>
      <c r="X280" s="134"/>
      <c r="Y280" s="134"/>
      <c r="Z280" s="134"/>
      <c r="AA280" s="135"/>
      <c r="AB280" s="135"/>
      <c r="AC280" s="135"/>
      <c r="AD280" s="135"/>
      <c r="AE280" s="135"/>
      <c r="AF280" s="135"/>
      <c r="AG280" s="135"/>
      <c r="AH280" s="135"/>
      <c r="AI280" s="135"/>
      <c r="AJ280" s="135"/>
      <c r="AK280" s="135"/>
      <c r="AL280" s="135"/>
      <c r="AM280" s="135"/>
      <c r="AN280" s="135"/>
      <c r="AO280" s="135"/>
      <c r="AP280" s="135"/>
      <c r="AQ280" s="135"/>
      <c r="AR280" s="135"/>
      <c r="AS280" s="135"/>
      <c r="AT280" s="135"/>
    </row>
    <row r="281" ht="15.75" customHeight="1">
      <c r="A281" s="134"/>
      <c r="B281" s="293"/>
      <c r="C281" s="293"/>
      <c r="D281" s="134"/>
      <c r="E281" s="293"/>
      <c r="F281" s="134"/>
      <c r="G281" s="134"/>
      <c r="H281" s="134"/>
      <c r="I281" s="133"/>
      <c r="J281" s="132"/>
      <c r="K281" s="134"/>
      <c r="L281" s="134"/>
      <c r="M281" s="134"/>
      <c r="N281" s="134"/>
      <c r="O281" s="134"/>
      <c r="P281" s="134"/>
      <c r="Q281" s="134"/>
      <c r="R281" s="134"/>
      <c r="S281" s="134"/>
      <c r="T281" s="134"/>
      <c r="U281" s="134"/>
      <c r="V281" s="134"/>
      <c r="W281" s="134"/>
      <c r="X281" s="134"/>
      <c r="Y281" s="134"/>
      <c r="Z281" s="134"/>
      <c r="AA281" s="135"/>
      <c r="AB281" s="135"/>
      <c r="AC281" s="135"/>
      <c r="AD281" s="135"/>
      <c r="AE281" s="135"/>
      <c r="AF281" s="135"/>
      <c r="AG281" s="135"/>
      <c r="AH281" s="135"/>
      <c r="AI281" s="135"/>
      <c r="AJ281" s="135"/>
      <c r="AK281" s="135"/>
      <c r="AL281" s="135"/>
      <c r="AM281" s="135"/>
      <c r="AN281" s="135"/>
      <c r="AO281" s="135"/>
      <c r="AP281" s="135"/>
      <c r="AQ281" s="135"/>
      <c r="AR281" s="135"/>
      <c r="AS281" s="135"/>
      <c r="AT281" s="135"/>
    </row>
    <row r="282" ht="15.75" customHeight="1">
      <c r="A282" s="134"/>
      <c r="B282" s="293"/>
      <c r="C282" s="293"/>
      <c r="D282" s="134"/>
      <c r="E282" s="293"/>
      <c r="F282" s="134"/>
      <c r="G282" s="134"/>
      <c r="H282" s="134"/>
      <c r="I282" s="133"/>
      <c r="J282" s="132"/>
      <c r="K282" s="134"/>
      <c r="L282" s="134"/>
      <c r="M282" s="134"/>
      <c r="N282" s="134"/>
      <c r="O282" s="134"/>
      <c r="P282" s="134"/>
      <c r="Q282" s="134"/>
      <c r="R282" s="134"/>
      <c r="S282" s="134"/>
      <c r="T282" s="134"/>
      <c r="U282" s="134"/>
      <c r="V282" s="134"/>
      <c r="W282" s="134"/>
      <c r="X282" s="134"/>
      <c r="Y282" s="134"/>
      <c r="Z282" s="134"/>
      <c r="AA282" s="135"/>
      <c r="AB282" s="135"/>
      <c r="AC282" s="135"/>
      <c r="AD282" s="135"/>
      <c r="AE282" s="135"/>
      <c r="AF282" s="135"/>
      <c r="AG282" s="135"/>
      <c r="AH282" s="135"/>
      <c r="AI282" s="135"/>
      <c r="AJ282" s="135"/>
      <c r="AK282" s="135"/>
      <c r="AL282" s="135"/>
      <c r="AM282" s="135"/>
      <c r="AN282" s="135"/>
      <c r="AO282" s="135"/>
      <c r="AP282" s="135"/>
      <c r="AQ282" s="135"/>
      <c r="AR282" s="135"/>
      <c r="AS282" s="135"/>
      <c r="AT282" s="135"/>
    </row>
    <row r="283" ht="15.75" customHeight="1">
      <c r="B283" s="421"/>
      <c r="C283" s="421"/>
      <c r="E283" s="421"/>
      <c r="F283" s="422"/>
      <c r="G283" s="422"/>
      <c r="H283" s="422"/>
      <c r="I283" s="567"/>
    </row>
    <row r="284" ht="15.75" customHeight="1">
      <c r="B284" s="421"/>
      <c r="C284" s="421"/>
      <c r="E284" s="421"/>
      <c r="F284" s="422"/>
      <c r="G284" s="422"/>
      <c r="H284" s="422"/>
      <c r="I284" s="567"/>
    </row>
    <row r="285" ht="15.75" customHeight="1">
      <c r="B285" s="421"/>
      <c r="C285" s="421"/>
      <c r="E285" s="421"/>
      <c r="F285" s="422"/>
      <c r="G285" s="422"/>
      <c r="H285" s="422"/>
      <c r="I285" s="567"/>
    </row>
    <row r="286" ht="15.75" customHeight="1">
      <c r="B286" s="421"/>
      <c r="C286" s="421"/>
      <c r="E286" s="421"/>
      <c r="F286" s="422"/>
      <c r="G286" s="422"/>
      <c r="H286" s="422"/>
      <c r="I286" s="567"/>
    </row>
    <row r="287" ht="15.75" customHeight="1">
      <c r="B287" s="421"/>
      <c r="C287" s="421"/>
      <c r="E287" s="421"/>
      <c r="F287" s="422"/>
      <c r="G287" s="422"/>
      <c r="H287" s="422"/>
      <c r="I287" s="567"/>
    </row>
    <row r="288" ht="15.75" customHeight="1">
      <c r="B288" s="421"/>
      <c r="C288" s="421"/>
      <c r="E288" s="421"/>
      <c r="F288" s="422"/>
      <c r="G288" s="422"/>
      <c r="H288" s="422"/>
      <c r="I288" s="567"/>
    </row>
    <row r="289" ht="15.75" customHeight="1">
      <c r="B289" s="421"/>
      <c r="C289" s="421"/>
      <c r="E289" s="421"/>
      <c r="F289" s="422"/>
      <c r="G289" s="422"/>
      <c r="H289" s="422"/>
      <c r="I289" s="567"/>
    </row>
    <row r="290" ht="15.75" customHeight="1">
      <c r="B290" s="421"/>
      <c r="C290" s="421"/>
      <c r="E290" s="421"/>
      <c r="F290" s="422"/>
      <c r="G290" s="422"/>
      <c r="H290" s="422"/>
      <c r="I290" s="567"/>
    </row>
    <row r="291" ht="15.75" customHeight="1">
      <c r="B291" s="421"/>
      <c r="C291" s="421"/>
      <c r="E291" s="421"/>
      <c r="F291" s="422"/>
      <c r="G291" s="422"/>
      <c r="H291" s="422"/>
      <c r="I291" s="567"/>
    </row>
    <row r="292" ht="15.75" customHeight="1">
      <c r="B292" s="421"/>
      <c r="C292" s="421"/>
      <c r="E292" s="421"/>
      <c r="F292" s="422"/>
      <c r="G292" s="422"/>
      <c r="H292" s="422"/>
      <c r="I292" s="567"/>
    </row>
    <row r="293" ht="15.75" customHeight="1">
      <c r="B293" s="421"/>
      <c r="C293" s="421"/>
      <c r="E293" s="421"/>
      <c r="F293" s="422"/>
      <c r="G293" s="422"/>
      <c r="H293" s="422"/>
      <c r="I293" s="567"/>
    </row>
    <row r="294" ht="15.75" customHeight="1">
      <c r="B294" s="421"/>
      <c r="C294" s="421"/>
      <c r="E294" s="421"/>
      <c r="F294" s="422"/>
      <c r="G294" s="422"/>
      <c r="H294" s="422"/>
      <c r="I294" s="567"/>
    </row>
    <row r="295" ht="15.75" customHeight="1">
      <c r="B295" s="421"/>
      <c r="C295" s="421"/>
      <c r="E295" s="421"/>
      <c r="F295" s="422"/>
      <c r="G295" s="422"/>
      <c r="H295" s="422"/>
      <c r="I295" s="567"/>
    </row>
    <row r="296" ht="15.75" customHeight="1">
      <c r="B296" s="421"/>
      <c r="C296" s="421"/>
      <c r="E296" s="421"/>
      <c r="F296" s="422"/>
      <c r="G296" s="422"/>
      <c r="H296" s="422"/>
      <c r="I296" s="567"/>
    </row>
    <row r="297" ht="15.75" customHeight="1">
      <c r="B297" s="421"/>
      <c r="C297" s="421"/>
      <c r="E297" s="421"/>
      <c r="F297" s="422"/>
      <c r="G297" s="422"/>
      <c r="H297" s="422"/>
      <c r="I297" s="567"/>
    </row>
    <row r="298" ht="15.75" customHeight="1">
      <c r="B298" s="421"/>
      <c r="C298" s="421"/>
      <c r="E298" s="421"/>
      <c r="F298" s="422"/>
      <c r="G298" s="422"/>
      <c r="H298" s="422"/>
      <c r="I298" s="567"/>
    </row>
    <row r="299" ht="15.75" customHeight="1">
      <c r="B299" s="421"/>
      <c r="C299" s="421"/>
      <c r="E299" s="421"/>
      <c r="F299" s="422"/>
      <c r="G299" s="422"/>
      <c r="H299" s="422"/>
      <c r="I299" s="567"/>
    </row>
    <row r="300" ht="15.75" customHeight="1">
      <c r="B300" s="421"/>
      <c r="C300" s="421"/>
      <c r="E300" s="421"/>
      <c r="F300" s="422"/>
      <c r="G300" s="422"/>
      <c r="H300" s="422"/>
      <c r="I300" s="567"/>
    </row>
    <row r="301" ht="15.75" customHeight="1">
      <c r="B301" s="421"/>
      <c r="C301" s="421"/>
      <c r="E301" s="421"/>
      <c r="F301" s="422"/>
      <c r="G301" s="422"/>
      <c r="H301" s="422"/>
      <c r="I301" s="567"/>
    </row>
    <row r="302" ht="15.75" customHeight="1">
      <c r="B302" s="421"/>
      <c r="C302" s="421"/>
      <c r="E302" s="421"/>
      <c r="F302" s="422"/>
      <c r="G302" s="422"/>
      <c r="H302" s="422"/>
      <c r="I302" s="567"/>
    </row>
    <row r="303" ht="15.75" customHeight="1">
      <c r="B303" s="421"/>
      <c r="C303" s="421"/>
      <c r="E303" s="421"/>
      <c r="F303" s="422"/>
      <c r="G303" s="422"/>
      <c r="H303" s="422"/>
      <c r="I303" s="567"/>
    </row>
    <row r="304" ht="15.75" customHeight="1">
      <c r="B304" s="421"/>
      <c r="C304" s="421"/>
      <c r="E304" s="421"/>
      <c r="F304" s="422"/>
      <c r="G304" s="422"/>
      <c r="H304" s="422"/>
      <c r="I304" s="567"/>
    </row>
    <row r="305" ht="15.75" customHeight="1">
      <c r="B305" s="421"/>
      <c r="C305" s="421"/>
      <c r="E305" s="421"/>
      <c r="F305" s="422"/>
      <c r="G305" s="422"/>
      <c r="H305" s="422"/>
      <c r="I305" s="567"/>
    </row>
    <row r="306" ht="15.75" customHeight="1">
      <c r="B306" s="421"/>
      <c r="C306" s="421"/>
      <c r="E306" s="421"/>
      <c r="F306" s="422"/>
      <c r="G306" s="422"/>
      <c r="H306" s="422"/>
      <c r="I306" s="567"/>
    </row>
    <row r="307" ht="15.75" customHeight="1">
      <c r="B307" s="421"/>
      <c r="C307" s="421"/>
      <c r="E307" s="421"/>
      <c r="F307" s="422"/>
      <c r="G307" s="422"/>
      <c r="H307" s="422"/>
      <c r="I307" s="567"/>
    </row>
    <row r="308" ht="15.75" customHeight="1">
      <c r="B308" s="421"/>
      <c r="C308" s="421"/>
      <c r="E308" s="421"/>
      <c r="F308" s="422"/>
      <c r="G308" s="422"/>
      <c r="H308" s="422"/>
      <c r="I308" s="567"/>
    </row>
    <row r="309" ht="15.75" customHeight="1">
      <c r="B309" s="421"/>
      <c r="C309" s="421"/>
      <c r="E309" s="421"/>
      <c r="F309" s="422"/>
      <c r="G309" s="422"/>
      <c r="H309" s="422"/>
      <c r="I309" s="567"/>
    </row>
    <row r="310" ht="15.75" customHeight="1">
      <c r="B310" s="421"/>
      <c r="C310" s="421"/>
      <c r="E310" s="421"/>
      <c r="F310" s="422"/>
      <c r="G310" s="422"/>
      <c r="H310" s="422"/>
      <c r="I310" s="567"/>
    </row>
    <row r="311" ht="15.75" customHeight="1">
      <c r="B311" s="421"/>
      <c r="C311" s="421"/>
      <c r="E311" s="421"/>
      <c r="F311" s="422"/>
      <c r="G311" s="422"/>
      <c r="H311" s="422"/>
      <c r="I311" s="567"/>
    </row>
    <row r="312" ht="15.75" customHeight="1">
      <c r="B312" s="421"/>
      <c r="C312" s="421"/>
      <c r="E312" s="421"/>
      <c r="F312" s="422"/>
      <c r="G312" s="422"/>
      <c r="H312" s="422"/>
      <c r="I312" s="567"/>
    </row>
    <row r="313" ht="15.75" customHeight="1">
      <c r="B313" s="421"/>
      <c r="C313" s="421"/>
      <c r="E313" s="421"/>
      <c r="F313" s="422"/>
      <c r="G313" s="422"/>
      <c r="H313" s="422"/>
      <c r="I313" s="567"/>
    </row>
    <row r="314" ht="15.75" customHeight="1">
      <c r="B314" s="421"/>
      <c r="C314" s="421"/>
      <c r="E314" s="421"/>
      <c r="F314" s="422"/>
      <c r="G314" s="422"/>
      <c r="H314" s="422"/>
      <c r="I314" s="567"/>
    </row>
    <row r="315" ht="15.75" customHeight="1">
      <c r="B315" s="421"/>
      <c r="C315" s="421"/>
      <c r="E315" s="421"/>
      <c r="F315" s="422"/>
      <c r="G315" s="422"/>
      <c r="H315" s="422"/>
      <c r="I315" s="567"/>
    </row>
    <row r="316" ht="15.75" customHeight="1">
      <c r="B316" s="421"/>
      <c r="C316" s="421"/>
      <c r="E316" s="421"/>
      <c r="F316" s="422"/>
      <c r="G316" s="422"/>
      <c r="H316" s="422"/>
      <c r="I316" s="567"/>
    </row>
    <row r="317" ht="15.75" customHeight="1">
      <c r="B317" s="421"/>
      <c r="C317" s="421"/>
      <c r="E317" s="421"/>
      <c r="F317" s="422"/>
      <c r="G317" s="422"/>
      <c r="H317" s="422"/>
      <c r="I317" s="567"/>
    </row>
    <row r="318" ht="15.75" customHeight="1">
      <c r="B318" s="421"/>
      <c r="C318" s="421"/>
      <c r="E318" s="421"/>
      <c r="F318" s="422"/>
      <c r="G318" s="422"/>
      <c r="H318" s="422"/>
      <c r="I318" s="567"/>
    </row>
    <row r="319" ht="15.75" customHeight="1">
      <c r="B319" s="421"/>
      <c r="C319" s="421"/>
      <c r="E319" s="421"/>
      <c r="F319" s="422"/>
      <c r="G319" s="422"/>
      <c r="H319" s="422"/>
      <c r="I319" s="567"/>
    </row>
    <row r="320" ht="15.75" customHeight="1">
      <c r="B320" s="421"/>
      <c r="C320" s="421"/>
      <c r="E320" s="421"/>
      <c r="F320" s="422"/>
      <c r="G320" s="422"/>
      <c r="H320" s="422"/>
      <c r="I320" s="567"/>
    </row>
    <row r="321" ht="15.75" customHeight="1">
      <c r="B321" s="421"/>
      <c r="C321" s="421"/>
      <c r="E321" s="421"/>
      <c r="F321" s="422"/>
      <c r="G321" s="422"/>
      <c r="H321" s="422"/>
      <c r="I321" s="567"/>
    </row>
    <row r="322" ht="15.75" customHeight="1">
      <c r="B322" s="421"/>
      <c r="C322" s="421"/>
      <c r="E322" s="421"/>
      <c r="F322" s="422"/>
      <c r="G322" s="422"/>
      <c r="H322" s="422"/>
      <c r="I322" s="567"/>
    </row>
    <row r="323" ht="15.75" customHeight="1">
      <c r="B323" s="421"/>
      <c r="C323" s="421"/>
      <c r="E323" s="421"/>
      <c r="F323" s="422"/>
      <c r="G323" s="422"/>
      <c r="H323" s="422"/>
      <c r="I323" s="567"/>
    </row>
    <row r="324" ht="15.75" customHeight="1">
      <c r="B324" s="421"/>
      <c r="C324" s="421"/>
      <c r="E324" s="421"/>
      <c r="F324" s="422"/>
      <c r="G324" s="422"/>
      <c r="H324" s="422"/>
      <c r="I324" s="567"/>
    </row>
    <row r="325" ht="15.75" customHeight="1">
      <c r="B325" s="421"/>
      <c r="C325" s="421"/>
      <c r="E325" s="421"/>
      <c r="F325" s="422"/>
      <c r="G325" s="422"/>
      <c r="H325" s="422"/>
      <c r="I325" s="567"/>
    </row>
    <row r="326" ht="15.75" customHeight="1">
      <c r="B326" s="421"/>
      <c r="C326" s="421"/>
      <c r="E326" s="421"/>
      <c r="F326" s="422"/>
      <c r="G326" s="422"/>
      <c r="H326" s="422"/>
      <c r="I326" s="567"/>
    </row>
    <row r="327" ht="15.75" customHeight="1">
      <c r="B327" s="421"/>
      <c r="C327" s="421"/>
      <c r="E327" s="421"/>
      <c r="F327" s="422"/>
      <c r="G327" s="422"/>
      <c r="H327" s="422"/>
      <c r="I327" s="567"/>
    </row>
    <row r="328" ht="15.75" customHeight="1">
      <c r="B328" s="421"/>
      <c r="C328" s="421"/>
      <c r="E328" s="421"/>
      <c r="F328" s="422"/>
      <c r="G328" s="422"/>
      <c r="H328" s="422"/>
      <c r="I328" s="567"/>
    </row>
    <row r="329" ht="15.75" customHeight="1">
      <c r="B329" s="421"/>
      <c r="C329" s="421"/>
      <c r="E329" s="421"/>
      <c r="F329" s="422"/>
      <c r="G329" s="422"/>
      <c r="H329" s="422"/>
      <c r="I329" s="567"/>
    </row>
    <row r="330" ht="15.75" customHeight="1">
      <c r="B330" s="421"/>
      <c r="C330" s="421"/>
      <c r="E330" s="421"/>
      <c r="F330" s="422"/>
      <c r="G330" s="422"/>
      <c r="H330" s="422"/>
      <c r="I330" s="567"/>
    </row>
    <row r="331" ht="15.75" customHeight="1">
      <c r="B331" s="421"/>
      <c r="C331" s="421"/>
      <c r="E331" s="421"/>
      <c r="F331" s="422"/>
      <c r="G331" s="422"/>
      <c r="H331" s="422"/>
      <c r="I331" s="567"/>
    </row>
    <row r="332" ht="15.75" customHeight="1">
      <c r="B332" s="421"/>
      <c r="C332" s="421"/>
      <c r="E332" s="421"/>
      <c r="F332" s="422"/>
      <c r="G332" s="422"/>
      <c r="H332" s="422"/>
      <c r="I332" s="567"/>
    </row>
    <row r="333" ht="15.75" customHeight="1">
      <c r="B333" s="421"/>
      <c r="C333" s="421"/>
      <c r="E333" s="421"/>
      <c r="F333" s="422"/>
      <c r="G333" s="422"/>
      <c r="H333" s="422"/>
      <c r="I333" s="567"/>
    </row>
    <row r="334" ht="15.75" customHeight="1">
      <c r="B334" s="421"/>
      <c r="C334" s="421"/>
      <c r="E334" s="421"/>
      <c r="F334" s="422"/>
      <c r="G334" s="422"/>
      <c r="H334" s="422"/>
      <c r="I334" s="567"/>
    </row>
    <row r="335" ht="15.75" customHeight="1">
      <c r="B335" s="421"/>
      <c r="C335" s="421"/>
      <c r="E335" s="421"/>
      <c r="F335" s="422"/>
      <c r="G335" s="422"/>
      <c r="H335" s="422"/>
      <c r="I335" s="567"/>
    </row>
    <row r="336" ht="15.75" customHeight="1">
      <c r="B336" s="421"/>
      <c r="C336" s="421"/>
      <c r="E336" s="421"/>
      <c r="F336" s="422"/>
      <c r="G336" s="422"/>
      <c r="H336" s="422"/>
      <c r="I336" s="567"/>
    </row>
    <row r="337" ht="15.75" customHeight="1">
      <c r="B337" s="421"/>
      <c r="C337" s="421"/>
      <c r="E337" s="421"/>
      <c r="F337" s="422"/>
      <c r="G337" s="422"/>
      <c r="H337" s="422"/>
      <c r="I337" s="567"/>
    </row>
    <row r="338" ht="15.75" customHeight="1">
      <c r="B338" s="421"/>
      <c r="C338" s="421"/>
      <c r="E338" s="421"/>
      <c r="F338" s="422"/>
      <c r="G338" s="422"/>
      <c r="H338" s="422"/>
      <c r="I338" s="567"/>
    </row>
    <row r="339" ht="15.75" customHeight="1">
      <c r="B339" s="421"/>
      <c r="C339" s="421"/>
      <c r="E339" s="421"/>
      <c r="F339" s="422"/>
      <c r="G339" s="422"/>
      <c r="H339" s="422"/>
      <c r="I339" s="567"/>
    </row>
    <row r="340" ht="15.75" customHeight="1">
      <c r="B340" s="421"/>
      <c r="C340" s="421"/>
      <c r="E340" s="421"/>
      <c r="F340" s="422"/>
      <c r="G340" s="422"/>
      <c r="H340" s="422"/>
      <c r="I340" s="567"/>
    </row>
    <row r="341" ht="15.75" customHeight="1">
      <c r="B341" s="421"/>
      <c r="C341" s="421"/>
      <c r="E341" s="421"/>
      <c r="F341" s="422"/>
      <c r="G341" s="422"/>
      <c r="H341" s="422"/>
      <c r="I341" s="567"/>
    </row>
    <row r="342" ht="15.75" customHeight="1">
      <c r="B342" s="421"/>
      <c r="C342" s="421"/>
      <c r="E342" s="421"/>
      <c r="F342" s="422"/>
      <c r="G342" s="422"/>
      <c r="H342" s="422"/>
      <c r="I342" s="567"/>
    </row>
    <row r="343" ht="15.75" customHeight="1">
      <c r="B343" s="421"/>
      <c r="C343" s="421"/>
      <c r="E343" s="421"/>
      <c r="F343" s="422"/>
      <c r="G343" s="422"/>
      <c r="H343" s="422"/>
      <c r="I343" s="567"/>
    </row>
    <row r="344" ht="15.75" customHeight="1">
      <c r="B344" s="421"/>
      <c r="C344" s="421"/>
      <c r="E344" s="421"/>
      <c r="F344" s="422"/>
      <c r="G344" s="422"/>
      <c r="H344" s="422"/>
      <c r="I344" s="567"/>
    </row>
    <row r="345" ht="15.75" customHeight="1">
      <c r="B345" s="421"/>
      <c r="C345" s="421"/>
      <c r="E345" s="421"/>
      <c r="F345" s="422"/>
      <c r="G345" s="422"/>
      <c r="H345" s="422"/>
      <c r="I345" s="567"/>
    </row>
    <row r="346" ht="15.75" customHeight="1">
      <c r="B346" s="421"/>
      <c r="C346" s="421"/>
      <c r="E346" s="421"/>
      <c r="F346" s="422"/>
      <c r="G346" s="422"/>
      <c r="H346" s="422"/>
      <c r="I346" s="567"/>
    </row>
    <row r="347" ht="15.75" customHeight="1">
      <c r="B347" s="421"/>
      <c r="C347" s="421"/>
      <c r="E347" s="421"/>
      <c r="F347" s="422"/>
      <c r="G347" s="422"/>
      <c r="H347" s="422"/>
      <c r="I347" s="567"/>
    </row>
    <row r="348" ht="15.75" customHeight="1">
      <c r="B348" s="421"/>
      <c r="C348" s="421"/>
      <c r="E348" s="421"/>
      <c r="F348" s="422"/>
      <c r="G348" s="422"/>
      <c r="H348" s="422"/>
      <c r="I348" s="567"/>
    </row>
    <row r="349" ht="15.75" customHeight="1">
      <c r="B349" s="421"/>
      <c r="C349" s="421"/>
      <c r="E349" s="421"/>
      <c r="F349" s="422"/>
      <c r="G349" s="422"/>
      <c r="H349" s="422"/>
      <c r="I349" s="567"/>
    </row>
    <row r="350" ht="15.75" customHeight="1">
      <c r="B350" s="421"/>
      <c r="C350" s="421"/>
      <c r="E350" s="421"/>
      <c r="F350" s="422"/>
      <c r="G350" s="422"/>
      <c r="H350" s="422"/>
      <c r="I350" s="567"/>
    </row>
    <row r="351" ht="15.75" customHeight="1">
      <c r="B351" s="421"/>
      <c r="C351" s="421"/>
      <c r="E351" s="421"/>
      <c r="F351" s="422"/>
      <c r="G351" s="422"/>
      <c r="H351" s="422"/>
      <c r="I351" s="567"/>
    </row>
    <row r="352" ht="15.75" customHeight="1">
      <c r="B352" s="421"/>
      <c r="C352" s="421"/>
      <c r="E352" s="421"/>
      <c r="F352" s="422"/>
      <c r="G352" s="422"/>
      <c r="H352" s="422"/>
      <c r="I352" s="567"/>
    </row>
    <row r="353" ht="15.75" customHeight="1">
      <c r="B353" s="421"/>
      <c r="C353" s="421"/>
      <c r="E353" s="421"/>
      <c r="F353" s="422"/>
      <c r="G353" s="422"/>
      <c r="H353" s="422"/>
      <c r="I353" s="567"/>
    </row>
    <row r="354" ht="15.75" customHeight="1">
      <c r="B354" s="421"/>
      <c r="C354" s="421"/>
      <c r="E354" s="421"/>
      <c r="F354" s="422"/>
      <c r="G354" s="422"/>
      <c r="H354" s="422"/>
      <c r="I354" s="567"/>
    </row>
    <row r="355" ht="15.75" customHeight="1">
      <c r="B355" s="421"/>
      <c r="C355" s="421"/>
      <c r="E355" s="421"/>
      <c r="F355" s="422"/>
      <c r="G355" s="422"/>
      <c r="H355" s="422"/>
      <c r="I355" s="567"/>
    </row>
    <row r="356" ht="15.75" customHeight="1">
      <c r="B356" s="421"/>
      <c r="C356" s="421"/>
      <c r="E356" s="421"/>
      <c r="F356" s="422"/>
      <c r="G356" s="422"/>
      <c r="H356" s="422"/>
      <c r="I356" s="567"/>
    </row>
    <row r="357" ht="15.75" customHeight="1">
      <c r="B357" s="421"/>
      <c r="C357" s="421"/>
      <c r="E357" s="421"/>
      <c r="F357" s="422"/>
      <c r="G357" s="422"/>
      <c r="H357" s="422"/>
      <c r="I357" s="567"/>
    </row>
    <row r="358" ht="15.75" customHeight="1">
      <c r="B358" s="421"/>
      <c r="C358" s="421"/>
      <c r="E358" s="421"/>
      <c r="F358" s="422"/>
      <c r="G358" s="422"/>
      <c r="H358" s="422"/>
      <c r="I358" s="567"/>
    </row>
    <row r="359" ht="15.75" customHeight="1">
      <c r="B359" s="421"/>
      <c r="C359" s="421"/>
      <c r="E359" s="421"/>
      <c r="F359" s="422"/>
      <c r="G359" s="422"/>
      <c r="H359" s="422"/>
      <c r="I359" s="567"/>
    </row>
    <row r="360" ht="15.75" customHeight="1">
      <c r="B360" s="421"/>
      <c r="C360" s="421"/>
      <c r="E360" s="421"/>
      <c r="F360" s="422"/>
      <c r="G360" s="422"/>
      <c r="H360" s="422"/>
      <c r="I360" s="567"/>
    </row>
    <row r="361" ht="15.75" customHeight="1">
      <c r="B361" s="421"/>
      <c r="C361" s="421"/>
      <c r="E361" s="421"/>
      <c r="F361" s="422"/>
      <c r="G361" s="422"/>
      <c r="H361" s="422"/>
      <c r="I361" s="567"/>
    </row>
    <row r="362" ht="15.75" customHeight="1">
      <c r="B362" s="421"/>
      <c r="C362" s="421"/>
      <c r="E362" s="421"/>
      <c r="F362" s="422"/>
      <c r="G362" s="422"/>
      <c r="H362" s="422"/>
      <c r="I362" s="567"/>
    </row>
    <row r="363" ht="15.75" customHeight="1">
      <c r="B363" s="421"/>
      <c r="C363" s="421"/>
      <c r="E363" s="421"/>
      <c r="F363" s="422"/>
      <c r="G363" s="422"/>
      <c r="H363" s="422"/>
      <c r="I363" s="567"/>
    </row>
    <row r="364" ht="15.75" customHeight="1">
      <c r="B364" s="421"/>
      <c r="C364" s="421"/>
      <c r="E364" s="421"/>
      <c r="F364" s="422"/>
      <c r="G364" s="422"/>
      <c r="H364" s="422"/>
      <c r="I364" s="567"/>
    </row>
    <row r="365" ht="15.75" customHeight="1">
      <c r="B365" s="421"/>
      <c r="C365" s="421"/>
      <c r="E365" s="421"/>
      <c r="F365" s="422"/>
      <c r="G365" s="422"/>
      <c r="H365" s="422"/>
      <c r="I365" s="567"/>
    </row>
    <row r="366" ht="15.75" customHeight="1">
      <c r="B366" s="421"/>
      <c r="C366" s="421"/>
      <c r="E366" s="421"/>
      <c r="F366" s="422"/>
      <c r="G366" s="422"/>
      <c r="H366" s="422"/>
      <c r="I366" s="567"/>
    </row>
    <row r="367" ht="15.75" customHeight="1">
      <c r="B367" s="421"/>
      <c r="C367" s="421"/>
      <c r="E367" s="421"/>
      <c r="F367" s="422"/>
      <c r="G367" s="422"/>
      <c r="H367" s="422"/>
      <c r="I367" s="567"/>
    </row>
    <row r="368" ht="15.75" customHeight="1">
      <c r="B368" s="421"/>
      <c r="C368" s="421"/>
      <c r="E368" s="421"/>
      <c r="F368" s="422"/>
      <c r="G368" s="422"/>
      <c r="H368" s="422"/>
      <c r="I368" s="567"/>
    </row>
    <row r="369" ht="15.75" customHeight="1">
      <c r="B369" s="421"/>
      <c r="C369" s="421"/>
      <c r="E369" s="421"/>
      <c r="F369" s="422"/>
      <c r="G369" s="422"/>
      <c r="H369" s="422"/>
      <c r="I369" s="567"/>
    </row>
    <row r="370" ht="15.75" customHeight="1">
      <c r="B370" s="421"/>
      <c r="C370" s="421"/>
      <c r="E370" s="421"/>
      <c r="F370" s="422"/>
      <c r="G370" s="422"/>
      <c r="H370" s="422"/>
      <c r="I370" s="567"/>
    </row>
    <row r="371" ht="15.75" customHeight="1">
      <c r="B371" s="421"/>
      <c r="C371" s="421"/>
      <c r="E371" s="421"/>
      <c r="F371" s="422"/>
      <c r="G371" s="422"/>
      <c r="H371" s="422"/>
      <c r="I371" s="567"/>
    </row>
    <row r="372" ht="15.75" customHeight="1">
      <c r="B372" s="421"/>
      <c r="C372" s="421"/>
      <c r="E372" s="421"/>
      <c r="F372" s="422"/>
      <c r="G372" s="422"/>
      <c r="H372" s="422"/>
      <c r="I372" s="567"/>
    </row>
    <row r="373" ht="15.75" customHeight="1">
      <c r="B373" s="421"/>
      <c r="C373" s="421"/>
      <c r="E373" s="421"/>
      <c r="F373" s="422"/>
      <c r="G373" s="422"/>
      <c r="H373" s="422"/>
      <c r="I373" s="567"/>
    </row>
    <row r="374" ht="15.75" customHeight="1">
      <c r="B374" s="421"/>
      <c r="C374" s="421"/>
      <c r="E374" s="421"/>
      <c r="F374" s="422"/>
      <c r="G374" s="422"/>
      <c r="H374" s="422"/>
      <c r="I374" s="567"/>
    </row>
    <row r="375" ht="15.75" customHeight="1">
      <c r="B375" s="421"/>
      <c r="C375" s="421"/>
      <c r="E375" s="421"/>
      <c r="F375" s="422"/>
      <c r="G375" s="422"/>
      <c r="H375" s="422"/>
      <c r="I375" s="567"/>
    </row>
    <row r="376" ht="15.75" customHeight="1">
      <c r="B376" s="421"/>
      <c r="C376" s="421"/>
      <c r="E376" s="421"/>
      <c r="F376" s="422"/>
      <c r="G376" s="422"/>
      <c r="H376" s="422"/>
      <c r="I376" s="567"/>
    </row>
    <row r="377" ht="15.75" customHeight="1">
      <c r="B377" s="421"/>
      <c r="C377" s="421"/>
      <c r="E377" s="421"/>
      <c r="F377" s="422"/>
      <c r="G377" s="422"/>
      <c r="H377" s="422"/>
      <c r="I377" s="567"/>
    </row>
    <row r="378" ht="15.75" customHeight="1">
      <c r="B378" s="421"/>
      <c r="C378" s="421"/>
      <c r="E378" s="421"/>
      <c r="F378" s="422"/>
      <c r="G378" s="422"/>
      <c r="H378" s="422"/>
      <c r="I378" s="567"/>
    </row>
    <row r="379" ht="15.75" customHeight="1">
      <c r="B379" s="421"/>
      <c r="C379" s="421"/>
      <c r="E379" s="421"/>
      <c r="F379" s="422"/>
      <c r="G379" s="422"/>
      <c r="H379" s="422"/>
      <c r="I379" s="567"/>
    </row>
    <row r="380" ht="15.75" customHeight="1">
      <c r="B380" s="421"/>
      <c r="C380" s="421"/>
      <c r="E380" s="421"/>
      <c r="F380" s="422"/>
      <c r="G380" s="422"/>
      <c r="H380" s="422"/>
      <c r="I380" s="567"/>
    </row>
    <row r="381" ht="15.75" customHeight="1">
      <c r="B381" s="421"/>
      <c r="C381" s="421"/>
      <c r="E381" s="421"/>
      <c r="F381" s="422"/>
      <c r="G381" s="422"/>
      <c r="H381" s="422"/>
      <c r="I381" s="567"/>
    </row>
    <row r="382" ht="15.75" customHeight="1">
      <c r="B382" s="421"/>
      <c r="C382" s="421"/>
      <c r="E382" s="421"/>
      <c r="F382" s="422"/>
      <c r="G382" s="422"/>
      <c r="H382" s="422"/>
      <c r="I382" s="567"/>
    </row>
    <row r="383" ht="15.75" customHeight="1">
      <c r="B383" s="421"/>
      <c r="C383" s="421"/>
      <c r="E383" s="421"/>
      <c r="F383" s="422"/>
      <c r="G383" s="422"/>
      <c r="H383" s="422"/>
      <c r="I383" s="567"/>
    </row>
    <row r="384" ht="15.75" customHeight="1">
      <c r="B384" s="421"/>
      <c r="C384" s="421"/>
      <c r="E384" s="421"/>
      <c r="F384" s="422"/>
      <c r="G384" s="422"/>
      <c r="H384" s="422"/>
      <c r="I384" s="567"/>
    </row>
    <row r="385" ht="15.75" customHeight="1">
      <c r="B385" s="421"/>
      <c r="C385" s="421"/>
      <c r="E385" s="421"/>
      <c r="F385" s="422"/>
      <c r="G385" s="422"/>
      <c r="H385" s="422"/>
      <c r="I385" s="567"/>
    </row>
    <row r="386" ht="15.75" customHeight="1">
      <c r="B386" s="421"/>
      <c r="C386" s="421"/>
      <c r="E386" s="421"/>
      <c r="F386" s="422"/>
      <c r="G386" s="422"/>
      <c r="H386" s="422"/>
      <c r="I386" s="567"/>
    </row>
    <row r="387" ht="15.75" customHeight="1">
      <c r="B387" s="421"/>
      <c r="C387" s="421"/>
      <c r="E387" s="421"/>
      <c r="F387" s="422"/>
      <c r="G387" s="422"/>
      <c r="H387" s="422"/>
      <c r="I387" s="567"/>
    </row>
    <row r="388" ht="15.75" customHeight="1">
      <c r="B388" s="421"/>
      <c r="C388" s="421"/>
      <c r="E388" s="421"/>
      <c r="F388" s="422"/>
      <c r="G388" s="422"/>
      <c r="H388" s="422"/>
      <c r="I388" s="567"/>
    </row>
    <row r="389" ht="15.75" customHeight="1">
      <c r="B389" s="421"/>
      <c r="C389" s="421"/>
      <c r="E389" s="421"/>
      <c r="F389" s="422"/>
      <c r="G389" s="422"/>
      <c r="H389" s="422"/>
      <c r="I389" s="567"/>
    </row>
    <row r="390" ht="15.75" customHeight="1">
      <c r="B390" s="421"/>
      <c r="C390" s="421"/>
      <c r="E390" s="421"/>
      <c r="F390" s="422"/>
      <c r="G390" s="422"/>
      <c r="H390" s="422"/>
      <c r="I390" s="567"/>
    </row>
    <row r="391" ht="15.75" customHeight="1">
      <c r="B391" s="421"/>
      <c r="C391" s="421"/>
      <c r="E391" s="421"/>
      <c r="F391" s="422"/>
      <c r="G391" s="422"/>
      <c r="H391" s="422"/>
      <c r="I391" s="567"/>
    </row>
    <row r="392" ht="15.75" customHeight="1">
      <c r="B392" s="421"/>
      <c r="C392" s="421"/>
      <c r="E392" s="421"/>
      <c r="F392" s="422"/>
      <c r="G392" s="422"/>
      <c r="H392" s="422"/>
      <c r="I392" s="567"/>
    </row>
    <row r="393" ht="15.75" customHeight="1">
      <c r="B393" s="421"/>
      <c r="C393" s="421"/>
      <c r="E393" s="421"/>
      <c r="F393" s="422"/>
      <c r="G393" s="422"/>
      <c r="H393" s="422"/>
      <c r="I393" s="567"/>
    </row>
    <row r="394" ht="15.75" customHeight="1">
      <c r="B394" s="421"/>
      <c r="C394" s="421"/>
      <c r="E394" s="421"/>
      <c r="F394" s="422"/>
      <c r="G394" s="422"/>
      <c r="H394" s="422"/>
      <c r="I394" s="567"/>
    </row>
    <row r="395" ht="15.75" customHeight="1">
      <c r="B395" s="421"/>
      <c r="C395" s="421"/>
      <c r="E395" s="421"/>
      <c r="F395" s="422"/>
      <c r="G395" s="422"/>
      <c r="H395" s="422"/>
      <c r="I395" s="567"/>
    </row>
    <row r="396" ht="15.75" customHeight="1">
      <c r="B396" s="421"/>
      <c r="C396" s="421"/>
      <c r="E396" s="421"/>
      <c r="F396" s="422"/>
      <c r="G396" s="422"/>
      <c r="H396" s="422"/>
      <c r="I396" s="567"/>
    </row>
    <row r="397" ht="15.75" customHeight="1">
      <c r="B397" s="421"/>
      <c r="C397" s="421"/>
      <c r="E397" s="421"/>
      <c r="F397" s="422"/>
      <c r="G397" s="422"/>
      <c r="H397" s="422"/>
      <c r="I397" s="567"/>
    </row>
    <row r="398" ht="15.75" customHeight="1">
      <c r="B398" s="421"/>
      <c r="C398" s="421"/>
      <c r="E398" s="421"/>
      <c r="F398" s="422"/>
      <c r="G398" s="422"/>
      <c r="H398" s="422"/>
      <c r="I398" s="567"/>
    </row>
    <row r="399" ht="15.75" customHeight="1">
      <c r="B399" s="421"/>
      <c r="C399" s="421"/>
      <c r="E399" s="421"/>
      <c r="F399" s="422"/>
      <c r="G399" s="422"/>
      <c r="H399" s="422"/>
      <c r="I399" s="567"/>
    </row>
    <row r="400" ht="15.75" customHeight="1">
      <c r="B400" s="421"/>
      <c r="C400" s="421"/>
      <c r="E400" s="421"/>
      <c r="F400" s="422"/>
      <c r="G400" s="422"/>
      <c r="H400" s="422"/>
      <c r="I400" s="567"/>
    </row>
    <row r="401" ht="15.75" customHeight="1">
      <c r="B401" s="421"/>
      <c r="C401" s="421"/>
      <c r="E401" s="421"/>
      <c r="F401" s="422"/>
      <c r="G401" s="422"/>
      <c r="H401" s="422"/>
      <c r="I401" s="567"/>
    </row>
    <row r="402" ht="15.75" customHeight="1">
      <c r="B402" s="421"/>
      <c r="C402" s="421"/>
      <c r="E402" s="421"/>
      <c r="F402" s="422"/>
      <c r="G402" s="422"/>
      <c r="H402" s="422"/>
      <c r="I402" s="567"/>
    </row>
    <row r="403" ht="15.75" customHeight="1">
      <c r="B403" s="421"/>
      <c r="C403" s="421"/>
      <c r="E403" s="421"/>
      <c r="F403" s="422"/>
      <c r="G403" s="422"/>
      <c r="H403" s="422"/>
      <c r="I403" s="567"/>
    </row>
    <row r="404" ht="15.75" customHeight="1">
      <c r="B404" s="421"/>
      <c r="C404" s="421"/>
      <c r="E404" s="421"/>
      <c r="F404" s="422"/>
      <c r="G404" s="422"/>
      <c r="H404" s="422"/>
      <c r="I404" s="567"/>
    </row>
    <row r="405" ht="15.75" customHeight="1">
      <c r="B405" s="421"/>
      <c r="C405" s="421"/>
      <c r="E405" s="421"/>
      <c r="F405" s="422"/>
      <c r="G405" s="422"/>
      <c r="H405" s="422"/>
      <c r="I405" s="567"/>
    </row>
    <row r="406" ht="15.75" customHeight="1">
      <c r="B406" s="421"/>
      <c r="C406" s="421"/>
      <c r="E406" s="421"/>
      <c r="F406" s="422"/>
      <c r="G406" s="422"/>
      <c r="H406" s="422"/>
      <c r="I406" s="567"/>
    </row>
    <row r="407" ht="15.75" customHeight="1">
      <c r="B407" s="421"/>
      <c r="C407" s="421"/>
      <c r="E407" s="421"/>
      <c r="F407" s="422"/>
      <c r="G407" s="422"/>
      <c r="H407" s="422"/>
      <c r="I407" s="567"/>
    </row>
    <row r="408" ht="15.75" customHeight="1">
      <c r="B408" s="421"/>
      <c r="C408" s="421"/>
      <c r="E408" s="421"/>
      <c r="F408" s="422"/>
      <c r="G408" s="422"/>
      <c r="H408" s="422"/>
      <c r="I408" s="567"/>
    </row>
    <row r="409" ht="15.75" customHeight="1">
      <c r="B409" s="421"/>
      <c r="C409" s="421"/>
      <c r="E409" s="421"/>
      <c r="F409" s="422"/>
      <c r="G409" s="422"/>
      <c r="H409" s="422"/>
      <c r="I409" s="567"/>
    </row>
    <row r="410" ht="15.75" customHeight="1">
      <c r="B410" s="421"/>
      <c r="C410" s="421"/>
      <c r="E410" s="421"/>
      <c r="F410" s="422"/>
      <c r="G410" s="422"/>
      <c r="H410" s="422"/>
      <c r="I410" s="567"/>
    </row>
    <row r="411" ht="15.75" customHeight="1">
      <c r="B411" s="421"/>
      <c r="C411" s="421"/>
      <c r="E411" s="421"/>
      <c r="F411" s="422"/>
      <c r="G411" s="422"/>
      <c r="H411" s="422"/>
      <c r="I411" s="567"/>
    </row>
    <row r="412" ht="15.75" customHeight="1">
      <c r="B412" s="421"/>
      <c r="C412" s="421"/>
      <c r="E412" s="421"/>
      <c r="F412" s="422"/>
      <c r="G412" s="422"/>
      <c r="H412" s="422"/>
      <c r="I412" s="567"/>
    </row>
    <row r="413" ht="15.75" customHeight="1">
      <c r="B413" s="421"/>
      <c r="C413" s="421"/>
      <c r="E413" s="421"/>
      <c r="F413" s="422"/>
      <c r="G413" s="422"/>
      <c r="H413" s="422"/>
      <c r="I413" s="567"/>
    </row>
    <row r="414" ht="15.75" customHeight="1">
      <c r="B414" s="421"/>
      <c r="C414" s="421"/>
      <c r="E414" s="421"/>
      <c r="F414" s="422"/>
      <c r="G414" s="422"/>
      <c r="H414" s="422"/>
      <c r="I414" s="567"/>
    </row>
    <row r="415" ht="15.75" customHeight="1">
      <c r="B415" s="421"/>
      <c r="C415" s="421"/>
      <c r="E415" s="421"/>
      <c r="F415" s="422"/>
      <c r="G415" s="422"/>
      <c r="H415" s="422"/>
      <c r="I415" s="567"/>
    </row>
    <row r="416" ht="15.75" customHeight="1">
      <c r="B416" s="421"/>
      <c r="C416" s="421"/>
      <c r="E416" s="421"/>
      <c r="F416" s="422"/>
      <c r="G416" s="422"/>
      <c r="H416" s="422"/>
      <c r="I416" s="567"/>
    </row>
    <row r="417" ht="15.75" customHeight="1">
      <c r="B417" s="421"/>
      <c r="C417" s="421"/>
      <c r="E417" s="421"/>
      <c r="F417" s="422"/>
      <c r="G417" s="422"/>
      <c r="H417" s="422"/>
      <c r="I417" s="567"/>
    </row>
    <row r="418" ht="15.75" customHeight="1">
      <c r="B418" s="421"/>
      <c r="C418" s="421"/>
      <c r="E418" s="421"/>
      <c r="F418" s="422"/>
      <c r="G418" s="422"/>
      <c r="H418" s="422"/>
      <c r="I418" s="567"/>
    </row>
    <row r="419" ht="15.75" customHeight="1">
      <c r="B419" s="421"/>
      <c r="C419" s="421"/>
      <c r="E419" s="421"/>
      <c r="F419" s="422"/>
      <c r="G419" s="422"/>
      <c r="H419" s="422"/>
      <c r="I419" s="567"/>
    </row>
    <row r="420" ht="15.75" customHeight="1">
      <c r="B420" s="421"/>
      <c r="C420" s="421"/>
      <c r="E420" s="421"/>
      <c r="F420" s="422"/>
      <c r="G420" s="422"/>
      <c r="H420" s="422"/>
      <c r="I420" s="567"/>
    </row>
    <row r="421" ht="15.75" customHeight="1">
      <c r="B421" s="421"/>
      <c r="C421" s="421"/>
      <c r="E421" s="421"/>
      <c r="F421" s="422"/>
      <c r="G421" s="422"/>
      <c r="H421" s="422"/>
      <c r="I421" s="567"/>
    </row>
    <row r="422" ht="15.75" customHeight="1">
      <c r="B422" s="421"/>
      <c r="C422" s="421"/>
      <c r="E422" s="421"/>
      <c r="F422" s="422"/>
      <c r="G422" s="422"/>
      <c r="H422" s="422"/>
      <c r="I422" s="567"/>
    </row>
    <row r="423" ht="15.75" customHeight="1">
      <c r="B423" s="421"/>
      <c r="C423" s="421"/>
      <c r="E423" s="421"/>
      <c r="F423" s="422"/>
      <c r="G423" s="422"/>
      <c r="H423" s="422"/>
      <c r="I423" s="567"/>
    </row>
    <row r="424" ht="15.75" customHeight="1">
      <c r="B424" s="421"/>
      <c r="C424" s="421"/>
      <c r="E424" s="421"/>
      <c r="F424" s="422"/>
      <c r="G424" s="422"/>
      <c r="H424" s="422"/>
      <c r="I424" s="567"/>
    </row>
    <row r="425" ht="15.75" customHeight="1">
      <c r="B425" s="421"/>
      <c r="C425" s="421"/>
      <c r="E425" s="421"/>
      <c r="F425" s="422"/>
      <c r="G425" s="422"/>
      <c r="H425" s="422"/>
      <c r="I425" s="567"/>
    </row>
    <row r="426" ht="15.75" customHeight="1">
      <c r="B426" s="421"/>
      <c r="C426" s="421"/>
      <c r="E426" s="421"/>
      <c r="F426" s="422"/>
      <c r="G426" s="422"/>
      <c r="H426" s="422"/>
      <c r="I426" s="567"/>
    </row>
    <row r="427" ht="15.75" customHeight="1">
      <c r="B427" s="421"/>
      <c r="C427" s="421"/>
      <c r="E427" s="421"/>
      <c r="F427" s="422"/>
      <c r="G427" s="422"/>
      <c r="H427" s="422"/>
      <c r="I427" s="567"/>
    </row>
    <row r="428" ht="15.75" customHeight="1">
      <c r="B428" s="421"/>
      <c r="C428" s="421"/>
      <c r="E428" s="421"/>
      <c r="F428" s="422"/>
      <c r="G428" s="422"/>
      <c r="H428" s="422"/>
      <c r="I428" s="567"/>
    </row>
    <row r="429" ht="15.75" customHeight="1">
      <c r="B429" s="421"/>
      <c r="C429" s="421"/>
      <c r="E429" s="421"/>
      <c r="F429" s="422"/>
      <c r="G429" s="422"/>
      <c r="H429" s="422"/>
      <c r="I429" s="567"/>
    </row>
    <row r="430" ht="15.75" customHeight="1">
      <c r="B430" s="421"/>
      <c r="C430" s="421"/>
      <c r="E430" s="421"/>
      <c r="F430" s="422"/>
      <c r="G430" s="422"/>
      <c r="H430" s="422"/>
      <c r="I430" s="567"/>
    </row>
    <row r="431" ht="15.75" customHeight="1">
      <c r="B431" s="421"/>
      <c r="C431" s="421"/>
      <c r="E431" s="421"/>
      <c r="F431" s="422"/>
      <c r="G431" s="422"/>
      <c r="H431" s="422"/>
      <c r="I431" s="567"/>
    </row>
    <row r="432" ht="15.75" customHeight="1">
      <c r="B432" s="421"/>
      <c r="C432" s="421"/>
      <c r="E432" s="421"/>
      <c r="F432" s="422"/>
      <c r="G432" s="422"/>
      <c r="H432" s="422"/>
      <c r="I432" s="567"/>
    </row>
    <row r="433" ht="15.75" customHeight="1">
      <c r="B433" s="421"/>
      <c r="C433" s="421"/>
      <c r="E433" s="421"/>
      <c r="F433" s="422"/>
      <c r="G433" s="422"/>
      <c r="H433" s="422"/>
      <c r="I433" s="567"/>
    </row>
    <row r="434" ht="15.75" customHeight="1">
      <c r="B434" s="421"/>
      <c r="C434" s="421"/>
      <c r="E434" s="421"/>
      <c r="F434" s="422"/>
      <c r="G434" s="422"/>
      <c r="H434" s="422"/>
      <c r="I434" s="567"/>
    </row>
    <row r="435" ht="15.75" customHeight="1">
      <c r="B435" s="421"/>
      <c r="C435" s="421"/>
      <c r="E435" s="421"/>
      <c r="F435" s="422"/>
      <c r="G435" s="422"/>
      <c r="H435" s="422"/>
      <c r="I435" s="567"/>
    </row>
    <row r="436" ht="15.75" customHeight="1">
      <c r="B436" s="421"/>
      <c r="C436" s="421"/>
      <c r="E436" s="421"/>
      <c r="F436" s="422"/>
      <c r="G436" s="422"/>
      <c r="H436" s="422"/>
      <c r="I436" s="567"/>
    </row>
    <row r="437" ht="15.75" customHeight="1">
      <c r="B437" s="421"/>
      <c r="C437" s="421"/>
      <c r="E437" s="421"/>
      <c r="F437" s="422"/>
      <c r="G437" s="422"/>
      <c r="H437" s="422"/>
      <c r="I437" s="567"/>
    </row>
    <row r="438" ht="15.75" customHeight="1">
      <c r="B438" s="421"/>
      <c r="C438" s="421"/>
      <c r="E438" s="421"/>
      <c r="F438" s="422"/>
      <c r="G438" s="422"/>
      <c r="H438" s="422"/>
      <c r="I438" s="567"/>
    </row>
    <row r="439" ht="15.75" customHeight="1">
      <c r="B439" s="421"/>
      <c r="C439" s="421"/>
      <c r="E439" s="421"/>
      <c r="F439" s="422"/>
      <c r="G439" s="422"/>
      <c r="H439" s="422"/>
      <c r="I439" s="567"/>
    </row>
    <row r="440" ht="15.75" customHeight="1">
      <c r="B440" s="421"/>
      <c r="C440" s="421"/>
      <c r="E440" s="421"/>
      <c r="F440" s="422"/>
      <c r="G440" s="422"/>
      <c r="H440" s="422"/>
      <c r="I440" s="567"/>
    </row>
    <row r="441" ht="15.75" customHeight="1">
      <c r="B441" s="421"/>
      <c r="C441" s="421"/>
      <c r="E441" s="421"/>
      <c r="F441" s="422"/>
      <c r="G441" s="422"/>
      <c r="H441" s="422"/>
      <c r="I441" s="567"/>
    </row>
    <row r="442" ht="15.75" customHeight="1">
      <c r="B442" s="421"/>
      <c r="C442" s="421"/>
      <c r="E442" s="421"/>
      <c r="F442" s="422"/>
      <c r="G442" s="422"/>
      <c r="H442" s="422"/>
      <c r="I442" s="567"/>
    </row>
    <row r="443" ht="15.75" customHeight="1">
      <c r="B443" s="421"/>
      <c r="C443" s="421"/>
      <c r="E443" s="421"/>
      <c r="F443" s="422"/>
      <c r="G443" s="422"/>
      <c r="H443" s="422"/>
      <c r="I443" s="567"/>
    </row>
    <row r="444" ht="15.75" customHeight="1">
      <c r="B444" s="421"/>
      <c r="C444" s="421"/>
      <c r="E444" s="421"/>
      <c r="F444" s="422"/>
      <c r="G444" s="422"/>
      <c r="H444" s="422"/>
      <c r="I444" s="567"/>
    </row>
    <row r="445" ht="15.75" customHeight="1">
      <c r="B445" s="421"/>
      <c r="C445" s="421"/>
      <c r="E445" s="421"/>
      <c r="F445" s="422"/>
      <c r="G445" s="422"/>
      <c r="H445" s="422"/>
      <c r="I445" s="567"/>
    </row>
    <row r="446" ht="15.75" customHeight="1">
      <c r="B446" s="421"/>
      <c r="C446" s="421"/>
      <c r="E446" s="421"/>
      <c r="F446" s="422"/>
      <c r="G446" s="422"/>
      <c r="H446" s="422"/>
      <c r="I446" s="567"/>
    </row>
    <row r="447" ht="15.75" customHeight="1">
      <c r="B447" s="421"/>
      <c r="C447" s="421"/>
      <c r="E447" s="421"/>
      <c r="F447" s="422"/>
      <c r="G447" s="422"/>
      <c r="H447" s="422"/>
      <c r="I447" s="567"/>
    </row>
    <row r="448" ht="15.75" customHeight="1">
      <c r="B448" s="421"/>
      <c r="C448" s="421"/>
      <c r="E448" s="421"/>
      <c r="F448" s="422"/>
      <c r="G448" s="422"/>
      <c r="H448" s="422"/>
      <c r="I448" s="567"/>
    </row>
    <row r="449" ht="15.75" customHeight="1">
      <c r="B449" s="421"/>
      <c r="C449" s="421"/>
      <c r="E449" s="421"/>
      <c r="F449" s="422"/>
      <c r="G449" s="422"/>
      <c r="H449" s="422"/>
      <c r="I449" s="567"/>
    </row>
    <row r="450" ht="15.75" customHeight="1">
      <c r="B450" s="421"/>
      <c r="C450" s="421"/>
      <c r="E450" s="421"/>
      <c r="F450" s="422"/>
      <c r="G450" s="422"/>
      <c r="H450" s="422"/>
      <c r="I450" s="567"/>
    </row>
    <row r="451" ht="15.75" customHeight="1">
      <c r="B451" s="421"/>
      <c r="C451" s="421"/>
      <c r="E451" s="421"/>
      <c r="F451" s="422"/>
      <c r="G451" s="422"/>
      <c r="H451" s="422"/>
      <c r="I451" s="567"/>
    </row>
    <row r="452" ht="15.75" customHeight="1">
      <c r="B452" s="421"/>
      <c r="C452" s="421"/>
      <c r="E452" s="421"/>
      <c r="F452" s="422"/>
      <c r="G452" s="422"/>
      <c r="H452" s="422"/>
      <c r="I452" s="567"/>
    </row>
    <row r="453" ht="15.75" customHeight="1">
      <c r="B453" s="421"/>
      <c r="C453" s="421"/>
      <c r="E453" s="421"/>
      <c r="F453" s="422"/>
      <c r="G453" s="422"/>
      <c r="H453" s="422"/>
      <c r="I453" s="567"/>
    </row>
    <row r="454" ht="15.75" customHeight="1">
      <c r="B454" s="421"/>
      <c r="C454" s="421"/>
      <c r="E454" s="421"/>
      <c r="F454" s="422"/>
      <c r="G454" s="422"/>
      <c r="H454" s="422"/>
      <c r="I454" s="567"/>
    </row>
    <row r="455" ht="15.75" customHeight="1">
      <c r="B455" s="421"/>
      <c r="C455" s="421"/>
      <c r="E455" s="421"/>
      <c r="F455" s="422"/>
      <c r="G455" s="422"/>
      <c r="H455" s="422"/>
      <c r="I455" s="567"/>
    </row>
    <row r="456" ht="15.75" customHeight="1">
      <c r="B456" s="421"/>
      <c r="C456" s="421"/>
      <c r="E456" s="421"/>
      <c r="F456" s="422"/>
      <c r="G456" s="422"/>
      <c r="H456" s="422"/>
      <c r="I456" s="567"/>
    </row>
    <row r="457" ht="15.75" customHeight="1">
      <c r="B457" s="421"/>
      <c r="C457" s="421"/>
      <c r="E457" s="421"/>
      <c r="F457" s="422"/>
      <c r="G457" s="422"/>
      <c r="H457" s="422"/>
      <c r="I457" s="567"/>
    </row>
    <row r="458" ht="15.75" customHeight="1">
      <c r="B458" s="421"/>
      <c r="C458" s="421"/>
      <c r="E458" s="421"/>
      <c r="F458" s="422"/>
      <c r="G458" s="422"/>
      <c r="H458" s="422"/>
      <c r="I458" s="567"/>
    </row>
    <row r="459" ht="15.75" customHeight="1">
      <c r="B459" s="421"/>
      <c r="C459" s="421"/>
      <c r="E459" s="421"/>
      <c r="F459" s="422"/>
      <c r="G459" s="422"/>
      <c r="H459" s="422"/>
      <c r="I459" s="567"/>
    </row>
    <row r="460" ht="15.75" customHeight="1">
      <c r="B460" s="421"/>
      <c r="C460" s="421"/>
      <c r="E460" s="421"/>
      <c r="F460" s="422"/>
      <c r="G460" s="422"/>
      <c r="H460" s="422"/>
      <c r="I460" s="567"/>
    </row>
    <row r="461" ht="15.75" customHeight="1">
      <c r="B461" s="421"/>
      <c r="C461" s="421"/>
      <c r="E461" s="421"/>
      <c r="F461" s="422"/>
      <c r="G461" s="422"/>
      <c r="H461" s="422"/>
      <c r="I461" s="567"/>
    </row>
    <row r="462" ht="15.75" customHeight="1">
      <c r="B462" s="421"/>
      <c r="C462" s="421"/>
      <c r="E462" s="421"/>
      <c r="F462" s="422"/>
      <c r="G462" s="422"/>
      <c r="H462" s="422"/>
      <c r="I462" s="567"/>
    </row>
    <row r="463" ht="15.75" customHeight="1">
      <c r="B463" s="421"/>
      <c r="C463" s="421"/>
      <c r="E463" s="421"/>
      <c r="F463" s="422"/>
      <c r="G463" s="422"/>
      <c r="H463" s="422"/>
      <c r="I463" s="567"/>
    </row>
    <row r="464" ht="15.75" customHeight="1">
      <c r="B464" s="421"/>
      <c r="C464" s="421"/>
      <c r="E464" s="421"/>
      <c r="F464" s="422"/>
      <c r="G464" s="422"/>
      <c r="H464" s="422"/>
      <c r="I464" s="567"/>
    </row>
    <row r="465" ht="15.75" customHeight="1">
      <c r="B465" s="421"/>
      <c r="C465" s="421"/>
      <c r="E465" s="421"/>
      <c r="F465" s="422"/>
      <c r="G465" s="422"/>
      <c r="H465" s="422"/>
      <c r="I465" s="567"/>
    </row>
    <row r="466" ht="15.75" customHeight="1">
      <c r="B466" s="421"/>
      <c r="C466" s="421"/>
      <c r="E466" s="421"/>
      <c r="F466" s="422"/>
      <c r="G466" s="422"/>
      <c r="H466" s="422"/>
      <c r="I466" s="567"/>
    </row>
    <row r="467" ht="15.75" customHeight="1">
      <c r="B467" s="421"/>
      <c r="C467" s="421"/>
      <c r="E467" s="421"/>
      <c r="F467" s="422"/>
      <c r="G467" s="422"/>
      <c r="H467" s="422"/>
      <c r="I467" s="567"/>
    </row>
    <row r="468" ht="15.75" customHeight="1">
      <c r="B468" s="421"/>
      <c r="C468" s="421"/>
      <c r="E468" s="421"/>
      <c r="F468" s="422"/>
      <c r="G468" s="422"/>
      <c r="H468" s="422"/>
      <c r="I468" s="567"/>
    </row>
    <row r="469" ht="15.75" customHeight="1">
      <c r="B469" s="421"/>
      <c r="C469" s="421"/>
      <c r="E469" s="421"/>
      <c r="F469" s="422"/>
      <c r="G469" s="422"/>
      <c r="H469" s="422"/>
      <c r="I469" s="567"/>
    </row>
    <row r="470" ht="15.75" customHeight="1">
      <c r="B470" s="421"/>
      <c r="C470" s="421"/>
      <c r="E470" s="421"/>
      <c r="F470" s="422"/>
      <c r="G470" s="422"/>
      <c r="H470" s="422"/>
      <c r="I470" s="567"/>
    </row>
    <row r="471" ht="15.75" customHeight="1">
      <c r="B471" s="421"/>
      <c r="C471" s="421"/>
      <c r="E471" s="421"/>
      <c r="F471" s="422"/>
      <c r="G471" s="422"/>
      <c r="H471" s="422"/>
      <c r="I471" s="567"/>
    </row>
    <row r="472" ht="15.75" customHeight="1">
      <c r="B472" s="421"/>
      <c r="C472" s="421"/>
      <c r="E472" s="421"/>
      <c r="F472" s="422"/>
      <c r="G472" s="422"/>
      <c r="H472" s="422"/>
      <c r="I472" s="567"/>
    </row>
    <row r="473" ht="15.75" customHeight="1">
      <c r="B473" s="421"/>
      <c r="C473" s="421"/>
      <c r="E473" s="421"/>
      <c r="F473" s="422"/>
      <c r="G473" s="422"/>
      <c r="H473" s="422"/>
      <c r="I473" s="567"/>
    </row>
    <row r="474" ht="15.75" customHeight="1">
      <c r="B474" s="421"/>
      <c r="C474" s="421"/>
      <c r="E474" s="421"/>
      <c r="F474" s="422"/>
      <c r="G474" s="422"/>
      <c r="H474" s="422"/>
      <c r="I474" s="567"/>
    </row>
    <row r="475" ht="15.75" customHeight="1">
      <c r="B475" s="421"/>
      <c r="C475" s="421"/>
      <c r="E475" s="421"/>
      <c r="F475" s="422"/>
      <c r="G475" s="422"/>
      <c r="H475" s="422"/>
      <c r="I475" s="567"/>
    </row>
    <row r="476" ht="15.75" customHeight="1">
      <c r="B476" s="421"/>
      <c r="C476" s="421"/>
      <c r="E476" s="421"/>
      <c r="F476" s="422"/>
      <c r="G476" s="422"/>
      <c r="H476" s="422"/>
      <c r="I476" s="567"/>
    </row>
    <row r="477" ht="15.75" customHeight="1">
      <c r="B477" s="421"/>
      <c r="C477" s="421"/>
      <c r="E477" s="421"/>
      <c r="F477" s="422"/>
      <c r="G477" s="422"/>
      <c r="H477" s="422"/>
      <c r="I477" s="567"/>
    </row>
    <row r="478" ht="15.75" customHeight="1">
      <c r="B478" s="421"/>
      <c r="C478" s="421"/>
      <c r="E478" s="421"/>
      <c r="F478" s="422"/>
      <c r="G478" s="422"/>
      <c r="H478" s="422"/>
      <c r="I478" s="567"/>
    </row>
    <row r="479" ht="15.75" customHeight="1">
      <c r="B479" s="421"/>
      <c r="C479" s="421"/>
      <c r="E479" s="421"/>
      <c r="F479" s="422"/>
      <c r="G479" s="422"/>
      <c r="H479" s="422"/>
      <c r="I479" s="567"/>
    </row>
    <row r="480" ht="15.75" customHeight="1">
      <c r="B480" s="421"/>
      <c r="C480" s="421"/>
      <c r="E480" s="421"/>
      <c r="F480" s="422"/>
      <c r="G480" s="422"/>
      <c r="H480" s="422"/>
      <c r="I480" s="567"/>
    </row>
    <row r="481" ht="15.75" customHeight="1">
      <c r="B481" s="421"/>
      <c r="C481" s="421"/>
      <c r="E481" s="421"/>
      <c r="F481" s="422"/>
      <c r="G481" s="422"/>
      <c r="H481" s="422"/>
      <c r="I481" s="567"/>
    </row>
    <row r="482" ht="15.75" customHeight="1">
      <c r="B482" s="421"/>
      <c r="C482" s="421"/>
      <c r="E482" s="421"/>
      <c r="F482" s="422"/>
      <c r="G482" s="422"/>
      <c r="H482" s="422"/>
      <c r="I482" s="567"/>
    </row>
    <row r="483" ht="15.75" customHeight="1">
      <c r="B483" s="421"/>
      <c r="C483" s="421"/>
      <c r="E483" s="421"/>
      <c r="F483" s="422"/>
      <c r="G483" s="422"/>
      <c r="H483" s="422"/>
      <c r="I483" s="567"/>
    </row>
    <row r="484" ht="15.75" customHeight="1">
      <c r="B484" s="421"/>
      <c r="C484" s="421"/>
      <c r="E484" s="421"/>
      <c r="F484" s="422"/>
      <c r="G484" s="422"/>
      <c r="H484" s="422"/>
      <c r="I484" s="567"/>
    </row>
    <row r="485" ht="15.75" customHeight="1">
      <c r="B485" s="421"/>
      <c r="C485" s="421"/>
      <c r="E485" s="421"/>
      <c r="F485" s="422"/>
      <c r="G485" s="422"/>
      <c r="H485" s="422"/>
      <c r="I485" s="567"/>
    </row>
    <row r="486" ht="15.75" customHeight="1">
      <c r="B486" s="421"/>
      <c r="C486" s="421"/>
      <c r="E486" s="421"/>
      <c r="F486" s="422"/>
      <c r="G486" s="422"/>
      <c r="H486" s="422"/>
      <c r="I486" s="567"/>
    </row>
    <row r="487" ht="15.75" customHeight="1">
      <c r="B487" s="421"/>
      <c r="C487" s="421"/>
      <c r="E487" s="421"/>
      <c r="F487" s="422"/>
      <c r="G487" s="422"/>
      <c r="H487" s="422"/>
      <c r="I487" s="567"/>
    </row>
    <row r="488" ht="15.75" customHeight="1">
      <c r="B488" s="421"/>
      <c r="C488" s="421"/>
      <c r="E488" s="421"/>
      <c r="F488" s="422"/>
      <c r="G488" s="422"/>
      <c r="H488" s="422"/>
      <c r="I488" s="567"/>
    </row>
    <row r="489" ht="15.75" customHeight="1">
      <c r="B489" s="421"/>
      <c r="C489" s="421"/>
      <c r="E489" s="421"/>
      <c r="F489" s="422"/>
      <c r="G489" s="422"/>
      <c r="H489" s="422"/>
      <c r="I489" s="567"/>
    </row>
    <row r="490" ht="15.75" customHeight="1">
      <c r="B490" s="421"/>
      <c r="C490" s="421"/>
      <c r="E490" s="421"/>
      <c r="F490" s="422"/>
      <c r="G490" s="422"/>
      <c r="H490" s="422"/>
      <c r="I490" s="567"/>
    </row>
    <row r="491" ht="15.75" customHeight="1">
      <c r="B491" s="421"/>
      <c r="C491" s="421"/>
      <c r="E491" s="421"/>
      <c r="F491" s="422"/>
      <c r="G491" s="422"/>
      <c r="H491" s="422"/>
      <c r="I491" s="567"/>
    </row>
    <row r="492" ht="15.75" customHeight="1">
      <c r="B492" s="421"/>
      <c r="C492" s="421"/>
      <c r="E492" s="421"/>
      <c r="F492" s="422"/>
      <c r="G492" s="422"/>
      <c r="H492" s="422"/>
      <c r="I492" s="567"/>
    </row>
    <row r="493" ht="15.75" customHeight="1">
      <c r="B493" s="421"/>
      <c r="C493" s="421"/>
      <c r="E493" s="421"/>
      <c r="F493" s="422"/>
      <c r="G493" s="422"/>
      <c r="H493" s="422"/>
      <c r="I493" s="567"/>
    </row>
    <row r="494" ht="15.75" customHeight="1">
      <c r="B494" s="421"/>
      <c r="C494" s="421"/>
      <c r="E494" s="421"/>
      <c r="F494" s="422"/>
      <c r="G494" s="422"/>
      <c r="H494" s="422"/>
      <c r="I494" s="567"/>
    </row>
    <row r="495" ht="15.75" customHeight="1">
      <c r="B495" s="421"/>
      <c r="C495" s="421"/>
      <c r="E495" s="421"/>
      <c r="F495" s="422"/>
      <c r="G495" s="422"/>
      <c r="H495" s="422"/>
      <c r="I495" s="567"/>
    </row>
    <row r="496" ht="15.75" customHeight="1">
      <c r="B496" s="421"/>
      <c r="C496" s="421"/>
      <c r="E496" s="421"/>
      <c r="F496" s="422"/>
      <c r="G496" s="422"/>
      <c r="H496" s="422"/>
      <c r="I496" s="567"/>
    </row>
    <row r="497" ht="15.75" customHeight="1">
      <c r="B497" s="421"/>
      <c r="C497" s="421"/>
      <c r="E497" s="421"/>
      <c r="F497" s="422"/>
      <c r="G497" s="422"/>
      <c r="H497" s="422"/>
      <c r="I497" s="567"/>
    </row>
    <row r="498" ht="15.75" customHeight="1">
      <c r="B498" s="421"/>
      <c r="C498" s="421"/>
      <c r="E498" s="421"/>
      <c r="F498" s="422"/>
      <c r="G498" s="422"/>
      <c r="H498" s="422"/>
      <c r="I498" s="567"/>
    </row>
    <row r="499" ht="15.75" customHeight="1">
      <c r="B499" s="421"/>
      <c r="C499" s="421"/>
      <c r="E499" s="421"/>
      <c r="F499" s="422"/>
      <c r="G499" s="422"/>
      <c r="H499" s="422"/>
      <c r="I499" s="567"/>
    </row>
    <row r="500" ht="15.75" customHeight="1">
      <c r="B500" s="421"/>
      <c r="C500" s="421"/>
      <c r="E500" s="421"/>
      <c r="F500" s="422"/>
      <c r="G500" s="422"/>
      <c r="H500" s="422"/>
      <c r="I500" s="567"/>
    </row>
    <row r="501" ht="15.75" customHeight="1">
      <c r="B501" s="421"/>
      <c r="C501" s="421"/>
      <c r="E501" s="421"/>
      <c r="F501" s="422"/>
      <c r="G501" s="422"/>
      <c r="H501" s="422"/>
      <c r="I501" s="567"/>
    </row>
    <row r="502" ht="15.75" customHeight="1">
      <c r="B502" s="421"/>
      <c r="C502" s="421"/>
      <c r="E502" s="421"/>
      <c r="F502" s="422"/>
      <c r="G502" s="422"/>
      <c r="H502" s="422"/>
      <c r="I502" s="567"/>
    </row>
    <row r="503" ht="15.75" customHeight="1">
      <c r="B503" s="421"/>
      <c r="C503" s="421"/>
      <c r="E503" s="421"/>
      <c r="F503" s="422"/>
      <c r="G503" s="422"/>
      <c r="H503" s="422"/>
      <c r="I503" s="567"/>
    </row>
    <row r="504" ht="15.75" customHeight="1">
      <c r="B504" s="421"/>
      <c r="C504" s="421"/>
      <c r="E504" s="421"/>
      <c r="F504" s="422"/>
      <c r="G504" s="422"/>
      <c r="H504" s="422"/>
      <c r="I504" s="567"/>
    </row>
    <row r="505" ht="15.75" customHeight="1">
      <c r="B505" s="421"/>
      <c r="C505" s="421"/>
      <c r="E505" s="421"/>
      <c r="F505" s="422"/>
      <c r="G505" s="422"/>
      <c r="H505" s="422"/>
      <c r="I505" s="567"/>
    </row>
    <row r="506" ht="15.75" customHeight="1">
      <c r="B506" s="421"/>
      <c r="C506" s="421"/>
      <c r="E506" s="421"/>
      <c r="F506" s="422"/>
      <c r="G506" s="422"/>
      <c r="H506" s="422"/>
      <c r="I506" s="567"/>
    </row>
    <row r="507" ht="15.75" customHeight="1">
      <c r="B507" s="421"/>
      <c r="C507" s="421"/>
      <c r="E507" s="421"/>
      <c r="F507" s="422"/>
      <c r="G507" s="422"/>
      <c r="H507" s="422"/>
      <c r="I507" s="567"/>
    </row>
    <row r="508" ht="15.75" customHeight="1">
      <c r="B508" s="421"/>
      <c r="C508" s="421"/>
      <c r="E508" s="421"/>
      <c r="F508" s="422"/>
      <c r="G508" s="422"/>
      <c r="H508" s="422"/>
      <c r="I508" s="567"/>
    </row>
    <row r="509" ht="15.75" customHeight="1">
      <c r="B509" s="421"/>
      <c r="C509" s="421"/>
      <c r="E509" s="421"/>
      <c r="F509" s="422"/>
      <c r="G509" s="422"/>
      <c r="H509" s="422"/>
      <c r="I509" s="567"/>
    </row>
    <row r="510" ht="15.75" customHeight="1">
      <c r="B510" s="421"/>
      <c r="C510" s="421"/>
      <c r="E510" s="421"/>
      <c r="F510" s="422"/>
      <c r="G510" s="422"/>
      <c r="H510" s="422"/>
      <c r="I510" s="567"/>
    </row>
    <row r="511" ht="15.75" customHeight="1">
      <c r="B511" s="421"/>
      <c r="C511" s="421"/>
      <c r="E511" s="421"/>
      <c r="F511" s="422"/>
      <c r="G511" s="422"/>
      <c r="H511" s="422"/>
      <c r="I511" s="567"/>
    </row>
    <row r="512" ht="15.75" customHeight="1">
      <c r="B512" s="421"/>
      <c r="C512" s="421"/>
      <c r="E512" s="421"/>
      <c r="F512" s="422"/>
      <c r="G512" s="422"/>
      <c r="H512" s="422"/>
      <c r="I512" s="567"/>
    </row>
    <row r="513" ht="15.75" customHeight="1">
      <c r="B513" s="421"/>
      <c r="C513" s="421"/>
      <c r="E513" s="421"/>
      <c r="F513" s="422"/>
      <c r="G513" s="422"/>
      <c r="H513" s="422"/>
      <c r="I513" s="567"/>
    </row>
    <row r="514" ht="15.75" customHeight="1">
      <c r="B514" s="421"/>
      <c r="C514" s="421"/>
      <c r="E514" s="421"/>
      <c r="F514" s="422"/>
      <c r="G514" s="422"/>
      <c r="H514" s="422"/>
      <c r="I514" s="567"/>
    </row>
    <row r="515" ht="15.75" customHeight="1">
      <c r="B515" s="421"/>
      <c r="C515" s="421"/>
      <c r="E515" s="421"/>
      <c r="F515" s="422"/>
      <c r="G515" s="422"/>
      <c r="H515" s="422"/>
      <c r="I515" s="567"/>
    </row>
    <row r="516" ht="15.75" customHeight="1">
      <c r="B516" s="421"/>
      <c r="C516" s="421"/>
      <c r="E516" s="421"/>
      <c r="F516" s="422"/>
      <c r="G516" s="422"/>
      <c r="H516" s="422"/>
      <c r="I516" s="567"/>
    </row>
    <row r="517" ht="15.75" customHeight="1">
      <c r="B517" s="421"/>
      <c r="C517" s="421"/>
      <c r="E517" s="421"/>
      <c r="F517" s="422"/>
      <c r="G517" s="422"/>
      <c r="H517" s="422"/>
      <c r="I517" s="567"/>
    </row>
    <row r="518" ht="15.75" customHeight="1">
      <c r="B518" s="421"/>
      <c r="C518" s="421"/>
      <c r="E518" s="421"/>
      <c r="F518" s="422"/>
      <c r="G518" s="422"/>
      <c r="H518" s="422"/>
      <c r="I518" s="567"/>
    </row>
    <row r="519" ht="15.75" customHeight="1">
      <c r="B519" s="421"/>
      <c r="C519" s="421"/>
      <c r="E519" s="421"/>
      <c r="F519" s="422"/>
      <c r="G519" s="422"/>
      <c r="H519" s="422"/>
      <c r="I519" s="567"/>
    </row>
    <row r="520" ht="15.75" customHeight="1">
      <c r="B520" s="421"/>
      <c r="C520" s="421"/>
      <c r="E520" s="421"/>
      <c r="F520" s="422"/>
      <c r="G520" s="422"/>
      <c r="H520" s="422"/>
      <c r="I520" s="567"/>
    </row>
    <row r="521" ht="15.75" customHeight="1">
      <c r="B521" s="421"/>
      <c r="C521" s="421"/>
      <c r="E521" s="421"/>
      <c r="F521" s="422"/>
      <c r="G521" s="422"/>
      <c r="H521" s="422"/>
      <c r="I521" s="567"/>
    </row>
    <row r="522" ht="15.75" customHeight="1">
      <c r="B522" s="421"/>
      <c r="C522" s="421"/>
      <c r="E522" s="421"/>
      <c r="F522" s="422"/>
      <c r="G522" s="422"/>
      <c r="H522" s="422"/>
      <c r="I522" s="567"/>
    </row>
    <row r="523" ht="15.75" customHeight="1">
      <c r="B523" s="421"/>
      <c r="C523" s="421"/>
      <c r="E523" s="421"/>
      <c r="F523" s="422"/>
      <c r="G523" s="422"/>
      <c r="H523" s="422"/>
      <c r="I523" s="567"/>
    </row>
    <row r="524" ht="15.75" customHeight="1">
      <c r="B524" s="421"/>
      <c r="C524" s="421"/>
      <c r="E524" s="421"/>
      <c r="F524" s="422"/>
      <c r="G524" s="422"/>
      <c r="H524" s="422"/>
      <c r="I524" s="567"/>
    </row>
    <row r="525" ht="15.75" customHeight="1">
      <c r="B525" s="421"/>
      <c r="C525" s="421"/>
      <c r="E525" s="421"/>
      <c r="F525" s="422"/>
      <c r="G525" s="422"/>
      <c r="H525" s="422"/>
      <c r="I525" s="567"/>
    </row>
    <row r="526" ht="15.75" customHeight="1">
      <c r="B526" s="421"/>
      <c r="C526" s="421"/>
      <c r="E526" s="421"/>
      <c r="F526" s="422"/>
      <c r="G526" s="422"/>
      <c r="H526" s="422"/>
      <c r="I526" s="567"/>
    </row>
    <row r="527" ht="15.75" customHeight="1">
      <c r="B527" s="421"/>
      <c r="C527" s="421"/>
      <c r="E527" s="421"/>
      <c r="F527" s="422"/>
      <c r="G527" s="422"/>
      <c r="H527" s="422"/>
      <c r="I527" s="567"/>
    </row>
    <row r="528" ht="15.75" customHeight="1">
      <c r="B528" s="421"/>
      <c r="C528" s="421"/>
      <c r="E528" s="421"/>
      <c r="F528" s="422"/>
      <c r="G528" s="422"/>
      <c r="H528" s="422"/>
      <c r="I528" s="567"/>
    </row>
    <row r="529" ht="15.75" customHeight="1">
      <c r="B529" s="421"/>
      <c r="C529" s="421"/>
      <c r="E529" s="421"/>
      <c r="F529" s="422"/>
      <c r="G529" s="422"/>
      <c r="H529" s="422"/>
      <c r="I529" s="567"/>
    </row>
    <row r="530" ht="15.75" customHeight="1">
      <c r="B530" s="421"/>
      <c r="C530" s="421"/>
      <c r="E530" s="421"/>
      <c r="F530" s="422"/>
      <c r="G530" s="422"/>
      <c r="H530" s="422"/>
      <c r="I530" s="567"/>
    </row>
    <row r="531" ht="15.75" customHeight="1">
      <c r="B531" s="421"/>
      <c r="C531" s="421"/>
      <c r="E531" s="421"/>
      <c r="F531" s="422"/>
      <c r="G531" s="422"/>
      <c r="H531" s="422"/>
      <c r="I531" s="567"/>
    </row>
    <row r="532" ht="15.75" customHeight="1">
      <c r="B532" s="421"/>
      <c r="C532" s="421"/>
      <c r="E532" s="421"/>
      <c r="F532" s="422"/>
      <c r="G532" s="422"/>
      <c r="H532" s="422"/>
      <c r="I532" s="567"/>
    </row>
    <row r="533" ht="15.75" customHeight="1">
      <c r="B533" s="421"/>
      <c r="C533" s="421"/>
      <c r="E533" s="421"/>
      <c r="F533" s="422"/>
      <c r="G533" s="422"/>
      <c r="H533" s="422"/>
      <c r="I533" s="567"/>
    </row>
    <row r="534" ht="15.75" customHeight="1">
      <c r="B534" s="421"/>
      <c r="C534" s="421"/>
      <c r="E534" s="421"/>
      <c r="F534" s="422"/>
      <c r="G534" s="422"/>
      <c r="H534" s="422"/>
      <c r="I534" s="567"/>
    </row>
    <row r="535" ht="15.75" customHeight="1">
      <c r="B535" s="421"/>
      <c r="C535" s="421"/>
      <c r="E535" s="421"/>
      <c r="F535" s="422"/>
      <c r="G535" s="422"/>
      <c r="H535" s="422"/>
      <c r="I535" s="567"/>
    </row>
    <row r="536" ht="15.75" customHeight="1">
      <c r="B536" s="421"/>
      <c r="C536" s="421"/>
      <c r="E536" s="421"/>
      <c r="F536" s="422"/>
      <c r="G536" s="422"/>
      <c r="H536" s="422"/>
      <c r="I536" s="567"/>
    </row>
    <row r="537" ht="15.75" customHeight="1">
      <c r="B537" s="421"/>
      <c r="C537" s="421"/>
      <c r="E537" s="421"/>
      <c r="F537" s="422"/>
      <c r="G537" s="422"/>
      <c r="H537" s="422"/>
      <c r="I537" s="567"/>
    </row>
    <row r="538" ht="15.75" customHeight="1">
      <c r="B538" s="421"/>
      <c r="C538" s="421"/>
      <c r="E538" s="421"/>
      <c r="F538" s="422"/>
      <c r="G538" s="422"/>
      <c r="H538" s="422"/>
      <c r="I538" s="567"/>
    </row>
    <row r="539" ht="15.75" customHeight="1">
      <c r="B539" s="421"/>
      <c r="C539" s="421"/>
      <c r="E539" s="421"/>
      <c r="F539" s="422"/>
      <c r="G539" s="422"/>
      <c r="H539" s="422"/>
      <c r="I539" s="567"/>
    </row>
    <row r="540" ht="15.75" customHeight="1">
      <c r="B540" s="421"/>
      <c r="C540" s="421"/>
      <c r="E540" s="421"/>
      <c r="F540" s="422"/>
      <c r="G540" s="422"/>
      <c r="H540" s="422"/>
      <c r="I540" s="567"/>
    </row>
    <row r="541" ht="15.75" customHeight="1">
      <c r="B541" s="421"/>
      <c r="C541" s="421"/>
      <c r="E541" s="421"/>
      <c r="F541" s="422"/>
      <c r="G541" s="422"/>
      <c r="H541" s="422"/>
      <c r="I541" s="567"/>
    </row>
    <row r="542" ht="15.75" customHeight="1">
      <c r="B542" s="421"/>
      <c r="C542" s="421"/>
      <c r="E542" s="421"/>
      <c r="F542" s="422"/>
      <c r="G542" s="422"/>
      <c r="H542" s="422"/>
      <c r="I542" s="567"/>
    </row>
    <row r="543" ht="15.75" customHeight="1">
      <c r="B543" s="421"/>
      <c r="C543" s="421"/>
      <c r="E543" s="421"/>
      <c r="F543" s="422"/>
      <c r="G543" s="422"/>
      <c r="H543" s="422"/>
      <c r="I543" s="567"/>
    </row>
    <row r="544" ht="15.75" customHeight="1">
      <c r="B544" s="421"/>
      <c r="C544" s="421"/>
      <c r="E544" s="421"/>
      <c r="F544" s="422"/>
      <c r="G544" s="422"/>
      <c r="H544" s="422"/>
      <c r="I544" s="567"/>
    </row>
    <row r="545" ht="15.75" customHeight="1">
      <c r="B545" s="421"/>
      <c r="C545" s="421"/>
      <c r="E545" s="421"/>
      <c r="F545" s="422"/>
      <c r="G545" s="422"/>
      <c r="H545" s="422"/>
      <c r="I545" s="567"/>
    </row>
    <row r="546" ht="15.75" customHeight="1">
      <c r="B546" s="421"/>
      <c r="C546" s="421"/>
      <c r="E546" s="421"/>
      <c r="F546" s="422"/>
      <c r="G546" s="422"/>
      <c r="H546" s="422"/>
      <c r="I546" s="567"/>
    </row>
    <row r="547" ht="15.75" customHeight="1">
      <c r="B547" s="421"/>
      <c r="C547" s="421"/>
      <c r="E547" s="421"/>
      <c r="F547" s="422"/>
      <c r="G547" s="422"/>
      <c r="H547" s="422"/>
      <c r="I547" s="567"/>
    </row>
    <row r="548" ht="15.75" customHeight="1">
      <c r="B548" s="421"/>
      <c r="C548" s="421"/>
      <c r="E548" s="421"/>
      <c r="F548" s="422"/>
      <c r="G548" s="422"/>
      <c r="H548" s="422"/>
      <c r="I548" s="567"/>
    </row>
    <row r="549" ht="15.75" customHeight="1">
      <c r="B549" s="421"/>
      <c r="C549" s="421"/>
      <c r="E549" s="421"/>
      <c r="F549" s="422"/>
      <c r="G549" s="422"/>
      <c r="H549" s="422"/>
      <c r="I549" s="567"/>
    </row>
    <row r="550" ht="15.75" customHeight="1">
      <c r="B550" s="421"/>
      <c r="C550" s="421"/>
      <c r="E550" s="421"/>
      <c r="F550" s="422"/>
      <c r="G550" s="422"/>
      <c r="H550" s="422"/>
      <c r="I550" s="567"/>
    </row>
    <row r="551" ht="15.75" customHeight="1">
      <c r="B551" s="421"/>
      <c r="C551" s="421"/>
      <c r="E551" s="421"/>
      <c r="F551" s="422"/>
      <c r="G551" s="422"/>
      <c r="H551" s="422"/>
      <c r="I551" s="567"/>
    </row>
    <row r="552" ht="15.75" customHeight="1">
      <c r="B552" s="421"/>
      <c r="C552" s="421"/>
      <c r="E552" s="421"/>
      <c r="F552" s="422"/>
      <c r="G552" s="422"/>
      <c r="H552" s="422"/>
      <c r="I552" s="567"/>
    </row>
    <row r="553" ht="15.75" customHeight="1">
      <c r="B553" s="421"/>
      <c r="C553" s="421"/>
      <c r="E553" s="421"/>
      <c r="F553" s="422"/>
      <c r="G553" s="422"/>
      <c r="H553" s="422"/>
      <c r="I553" s="567"/>
    </row>
    <row r="554" ht="15.75" customHeight="1">
      <c r="B554" s="421"/>
      <c r="C554" s="421"/>
      <c r="E554" s="421"/>
      <c r="F554" s="422"/>
      <c r="G554" s="422"/>
      <c r="H554" s="422"/>
      <c r="I554" s="567"/>
    </row>
    <row r="555" ht="15.75" customHeight="1">
      <c r="B555" s="421"/>
      <c r="C555" s="421"/>
      <c r="E555" s="421"/>
      <c r="F555" s="422"/>
      <c r="G555" s="422"/>
      <c r="H555" s="422"/>
      <c r="I555" s="567"/>
    </row>
    <row r="556" ht="15.75" customHeight="1">
      <c r="B556" s="421"/>
      <c r="C556" s="421"/>
      <c r="E556" s="421"/>
      <c r="F556" s="422"/>
      <c r="G556" s="422"/>
      <c r="H556" s="422"/>
      <c r="I556" s="567"/>
    </row>
    <row r="557" ht="15.75" customHeight="1">
      <c r="B557" s="421"/>
      <c r="C557" s="421"/>
      <c r="E557" s="421"/>
      <c r="F557" s="422"/>
      <c r="G557" s="422"/>
      <c r="H557" s="422"/>
      <c r="I557" s="567"/>
    </row>
    <row r="558" ht="15.75" customHeight="1">
      <c r="B558" s="421"/>
      <c r="C558" s="421"/>
      <c r="E558" s="421"/>
      <c r="F558" s="422"/>
      <c r="G558" s="422"/>
      <c r="H558" s="422"/>
      <c r="I558" s="567"/>
    </row>
    <row r="559" ht="15.75" customHeight="1">
      <c r="B559" s="421"/>
      <c r="C559" s="421"/>
      <c r="E559" s="421"/>
      <c r="F559" s="422"/>
      <c r="G559" s="422"/>
      <c r="H559" s="422"/>
      <c r="I559" s="567"/>
    </row>
    <row r="560" ht="15.75" customHeight="1">
      <c r="B560" s="421"/>
      <c r="C560" s="421"/>
      <c r="E560" s="421"/>
      <c r="F560" s="422"/>
      <c r="G560" s="422"/>
      <c r="H560" s="422"/>
      <c r="I560" s="567"/>
    </row>
    <row r="561" ht="15.75" customHeight="1">
      <c r="B561" s="421"/>
      <c r="C561" s="421"/>
      <c r="E561" s="421"/>
      <c r="F561" s="422"/>
      <c r="G561" s="422"/>
      <c r="H561" s="422"/>
      <c r="I561" s="567"/>
    </row>
    <row r="562" ht="15.75" customHeight="1">
      <c r="B562" s="421"/>
      <c r="C562" s="421"/>
      <c r="E562" s="421"/>
      <c r="F562" s="422"/>
      <c r="G562" s="422"/>
      <c r="H562" s="422"/>
      <c r="I562" s="567"/>
    </row>
    <row r="563" ht="15.75" customHeight="1">
      <c r="B563" s="421"/>
      <c r="C563" s="421"/>
      <c r="E563" s="421"/>
      <c r="F563" s="422"/>
      <c r="G563" s="422"/>
      <c r="H563" s="422"/>
      <c r="I563" s="567"/>
    </row>
    <row r="564" ht="15.75" customHeight="1">
      <c r="B564" s="421"/>
      <c r="C564" s="421"/>
      <c r="E564" s="421"/>
      <c r="F564" s="422"/>
      <c r="G564" s="422"/>
      <c r="H564" s="422"/>
      <c r="I564" s="567"/>
    </row>
    <row r="565" ht="15.75" customHeight="1">
      <c r="B565" s="421"/>
      <c r="C565" s="421"/>
      <c r="E565" s="421"/>
      <c r="F565" s="422"/>
      <c r="G565" s="422"/>
      <c r="H565" s="422"/>
      <c r="I565" s="567"/>
    </row>
    <row r="566" ht="15.75" customHeight="1">
      <c r="B566" s="421"/>
      <c r="C566" s="421"/>
      <c r="E566" s="421"/>
      <c r="F566" s="422"/>
      <c r="G566" s="422"/>
      <c r="H566" s="422"/>
      <c r="I566" s="567"/>
    </row>
    <row r="567" ht="15.75" customHeight="1">
      <c r="B567" s="421"/>
      <c r="C567" s="421"/>
      <c r="E567" s="421"/>
      <c r="F567" s="422"/>
      <c r="G567" s="422"/>
      <c r="H567" s="422"/>
      <c r="I567" s="567"/>
    </row>
    <row r="568" ht="15.75" customHeight="1">
      <c r="B568" s="421"/>
      <c r="C568" s="421"/>
      <c r="E568" s="421"/>
      <c r="F568" s="422"/>
      <c r="G568" s="422"/>
      <c r="H568" s="422"/>
      <c r="I568" s="567"/>
    </row>
    <row r="569" ht="15.75" customHeight="1">
      <c r="B569" s="421"/>
      <c r="C569" s="421"/>
      <c r="E569" s="421"/>
      <c r="F569" s="422"/>
      <c r="G569" s="422"/>
      <c r="H569" s="422"/>
      <c r="I569" s="567"/>
    </row>
    <row r="570" ht="15.75" customHeight="1">
      <c r="B570" s="421"/>
      <c r="C570" s="421"/>
      <c r="E570" s="421"/>
      <c r="F570" s="422"/>
      <c r="G570" s="422"/>
      <c r="H570" s="422"/>
      <c r="I570" s="567"/>
    </row>
    <row r="571" ht="15.75" customHeight="1">
      <c r="B571" s="421"/>
      <c r="C571" s="421"/>
      <c r="E571" s="421"/>
      <c r="F571" s="422"/>
      <c r="G571" s="422"/>
      <c r="H571" s="422"/>
      <c r="I571" s="567"/>
    </row>
    <row r="572" ht="15.75" customHeight="1">
      <c r="B572" s="421"/>
      <c r="C572" s="421"/>
      <c r="E572" s="421"/>
      <c r="F572" s="422"/>
      <c r="G572" s="422"/>
      <c r="H572" s="422"/>
      <c r="I572" s="567"/>
    </row>
    <row r="573" ht="15.75" customHeight="1">
      <c r="B573" s="421"/>
      <c r="C573" s="421"/>
      <c r="E573" s="421"/>
      <c r="F573" s="422"/>
      <c r="G573" s="422"/>
      <c r="H573" s="422"/>
      <c r="I573" s="567"/>
    </row>
    <row r="574" ht="15.75" customHeight="1">
      <c r="B574" s="421"/>
      <c r="C574" s="421"/>
      <c r="E574" s="421"/>
      <c r="F574" s="422"/>
      <c r="G574" s="422"/>
      <c r="H574" s="422"/>
      <c r="I574" s="567"/>
    </row>
    <row r="575" ht="15.75" customHeight="1">
      <c r="B575" s="421"/>
      <c r="C575" s="421"/>
      <c r="E575" s="421"/>
      <c r="F575" s="422"/>
      <c r="G575" s="422"/>
      <c r="H575" s="422"/>
      <c r="I575" s="567"/>
    </row>
    <row r="576" ht="15.75" customHeight="1">
      <c r="B576" s="421"/>
      <c r="C576" s="421"/>
      <c r="E576" s="421"/>
      <c r="F576" s="422"/>
      <c r="G576" s="422"/>
      <c r="H576" s="422"/>
      <c r="I576" s="567"/>
    </row>
    <row r="577" ht="15.75" customHeight="1">
      <c r="B577" s="421"/>
      <c r="C577" s="421"/>
      <c r="E577" s="421"/>
      <c r="F577" s="422"/>
      <c r="G577" s="422"/>
      <c r="H577" s="422"/>
      <c r="I577" s="567"/>
    </row>
    <row r="578" ht="15.75" customHeight="1">
      <c r="B578" s="421"/>
      <c r="C578" s="421"/>
      <c r="E578" s="421"/>
      <c r="F578" s="422"/>
      <c r="G578" s="422"/>
      <c r="H578" s="422"/>
      <c r="I578" s="567"/>
    </row>
    <row r="579" ht="15.75" customHeight="1">
      <c r="B579" s="421"/>
      <c r="C579" s="421"/>
      <c r="E579" s="421"/>
      <c r="F579" s="422"/>
      <c r="G579" s="422"/>
      <c r="H579" s="422"/>
      <c r="I579" s="567"/>
    </row>
    <row r="580" ht="15.75" customHeight="1">
      <c r="B580" s="421"/>
      <c r="C580" s="421"/>
      <c r="E580" s="421"/>
      <c r="F580" s="422"/>
      <c r="G580" s="422"/>
      <c r="H580" s="422"/>
      <c r="I580" s="567"/>
    </row>
    <row r="581" ht="15.75" customHeight="1">
      <c r="B581" s="421"/>
      <c r="C581" s="421"/>
      <c r="E581" s="421"/>
      <c r="F581" s="422"/>
      <c r="G581" s="422"/>
      <c r="H581" s="422"/>
      <c r="I581" s="567"/>
    </row>
    <row r="582" ht="15.75" customHeight="1">
      <c r="B582" s="421"/>
      <c r="C582" s="421"/>
      <c r="E582" s="421"/>
      <c r="F582" s="422"/>
      <c r="G582" s="422"/>
      <c r="H582" s="422"/>
      <c r="I582" s="567"/>
    </row>
    <row r="583" ht="15.75" customHeight="1">
      <c r="B583" s="421"/>
      <c r="C583" s="421"/>
      <c r="E583" s="421"/>
      <c r="F583" s="422"/>
      <c r="G583" s="422"/>
      <c r="H583" s="422"/>
      <c r="I583" s="567"/>
    </row>
    <row r="584" ht="15.75" customHeight="1">
      <c r="B584" s="421"/>
      <c r="C584" s="421"/>
      <c r="E584" s="421"/>
      <c r="F584" s="422"/>
      <c r="G584" s="422"/>
      <c r="H584" s="422"/>
      <c r="I584" s="567"/>
    </row>
    <row r="585" ht="15.75" customHeight="1">
      <c r="B585" s="421"/>
      <c r="C585" s="421"/>
      <c r="E585" s="421"/>
      <c r="F585" s="422"/>
      <c r="G585" s="422"/>
      <c r="H585" s="422"/>
      <c r="I585" s="567"/>
    </row>
    <row r="586" ht="15.75" customHeight="1">
      <c r="B586" s="421"/>
      <c r="C586" s="421"/>
      <c r="E586" s="421"/>
      <c r="F586" s="422"/>
      <c r="G586" s="422"/>
      <c r="H586" s="422"/>
      <c r="I586" s="567"/>
    </row>
    <row r="587" ht="15.75" customHeight="1">
      <c r="B587" s="421"/>
      <c r="C587" s="421"/>
      <c r="E587" s="421"/>
      <c r="F587" s="422"/>
      <c r="G587" s="422"/>
      <c r="H587" s="422"/>
      <c r="I587" s="567"/>
    </row>
    <row r="588" ht="15.75" customHeight="1">
      <c r="B588" s="421"/>
      <c r="C588" s="421"/>
      <c r="E588" s="421"/>
      <c r="F588" s="422"/>
      <c r="G588" s="422"/>
      <c r="H588" s="422"/>
      <c r="I588" s="567"/>
    </row>
    <row r="589" ht="15.75" customHeight="1">
      <c r="B589" s="421"/>
      <c r="C589" s="421"/>
      <c r="E589" s="421"/>
      <c r="F589" s="422"/>
      <c r="G589" s="422"/>
      <c r="H589" s="422"/>
      <c r="I589" s="567"/>
    </row>
    <row r="590" ht="15.75" customHeight="1">
      <c r="B590" s="421"/>
      <c r="C590" s="421"/>
      <c r="E590" s="421"/>
      <c r="F590" s="422"/>
      <c r="G590" s="422"/>
      <c r="H590" s="422"/>
      <c r="I590" s="567"/>
    </row>
    <row r="591" ht="15.75" customHeight="1">
      <c r="B591" s="421"/>
      <c r="C591" s="421"/>
      <c r="E591" s="421"/>
      <c r="F591" s="422"/>
      <c r="G591" s="422"/>
      <c r="H591" s="422"/>
      <c r="I591" s="567"/>
    </row>
    <row r="592" ht="15.75" customHeight="1">
      <c r="B592" s="421"/>
      <c r="C592" s="421"/>
      <c r="E592" s="421"/>
      <c r="F592" s="422"/>
      <c r="G592" s="422"/>
      <c r="H592" s="422"/>
      <c r="I592" s="567"/>
    </row>
    <row r="593" ht="15.75" customHeight="1">
      <c r="B593" s="421"/>
      <c r="C593" s="421"/>
      <c r="E593" s="421"/>
      <c r="F593" s="422"/>
      <c r="G593" s="422"/>
      <c r="H593" s="422"/>
      <c r="I593" s="567"/>
    </row>
    <row r="594" ht="15.75" customHeight="1">
      <c r="B594" s="421"/>
      <c r="C594" s="421"/>
      <c r="E594" s="421"/>
      <c r="F594" s="422"/>
      <c r="G594" s="422"/>
      <c r="H594" s="422"/>
      <c r="I594" s="567"/>
    </row>
    <row r="595" ht="15.75" customHeight="1">
      <c r="B595" s="421"/>
      <c r="C595" s="421"/>
      <c r="E595" s="421"/>
      <c r="F595" s="422"/>
      <c r="G595" s="422"/>
      <c r="H595" s="422"/>
      <c r="I595" s="567"/>
    </row>
    <row r="596" ht="15.75" customHeight="1">
      <c r="B596" s="421"/>
      <c r="C596" s="421"/>
      <c r="E596" s="421"/>
      <c r="F596" s="422"/>
      <c r="G596" s="422"/>
      <c r="H596" s="422"/>
      <c r="I596" s="567"/>
    </row>
    <row r="597" ht="15.75" customHeight="1">
      <c r="B597" s="421"/>
      <c r="C597" s="421"/>
      <c r="E597" s="421"/>
      <c r="F597" s="422"/>
      <c r="G597" s="422"/>
      <c r="H597" s="422"/>
      <c r="I597" s="567"/>
    </row>
    <row r="598" ht="15.75" customHeight="1">
      <c r="B598" s="421"/>
      <c r="C598" s="421"/>
      <c r="E598" s="421"/>
      <c r="F598" s="422"/>
      <c r="G598" s="422"/>
      <c r="H598" s="422"/>
      <c r="I598" s="567"/>
    </row>
    <row r="599" ht="15.75" customHeight="1">
      <c r="B599" s="421"/>
      <c r="C599" s="421"/>
      <c r="E599" s="421"/>
      <c r="F599" s="422"/>
      <c r="G599" s="422"/>
      <c r="H599" s="422"/>
      <c r="I599" s="567"/>
    </row>
    <row r="600" ht="15.75" customHeight="1">
      <c r="B600" s="421"/>
      <c r="C600" s="421"/>
      <c r="E600" s="421"/>
      <c r="F600" s="422"/>
      <c r="G600" s="422"/>
      <c r="H600" s="422"/>
      <c r="I600" s="567"/>
    </row>
    <row r="601" ht="15.75" customHeight="1">
      <c r="B601" s="421"/>
      <c r="C601" s="421"/>
      <c r="E601" s="421"/>
      <c r="F601" s="422"/>
      <c r="G601" s="422"/>
      <c r="H601" s="422"/>
      <c r="I601" s="567"/>
    </row>
    <row r="602" ht="15.75" customHeight="1">
      <c r="B602" s="421"/>
      <c r="C602" s="421"/>
      <c r="E602" s="421"/>
      <c r="F602" s="422"/>
      <c r="G602" s="422"/>
      <c r="H602" s="422"/>
      <c r="I602" s="567"/>
    </row>
    <row r="603" ht="15.75" customHeight="1">
      <c r="B603" s="421"/>
      <c r="C603" s="421"/>
      <c r="E603" s="421"/>
      <c r="F603" s="422"/>
      <c r="G603" s="422"/>
      <c r="H603" s="422"/>
      <c r="I603" s="567"/>
    </row>
    <row r="604" ht="15.75" customHeight="1">
      <c r="B604" s="421"/>
      <c r="C604" s="421"/>
      <c r="E604" s="421"/>
      <c r="F604" s="422"/>
      <c r="G604" s="422"/>
      <c r="H604" s="422"/>
      <c r="I604" s="567"/>
    </row>
    <row r="605" ht="15.75" customHeight="1">
      <c r="B605" s="421"/>
      <c r="C605" s="421"/>
      <c r="E605" s="421"/>
      <c r="F605" s="422"/>
      <c r="G605" s="422"/>
      <c r="H605" s="422"/>
      <c r="I605" s="567"/>
    </row>
    <row r="606" ht="15.75" customHeight="1">
      <c r="B606" s="421"/>
      <c r="C606" s="421"/>
      <c r="E606" s="421"/>
      <c r="F606" s="422"/>
      <c r="G606" s="422"/>
      <c r="H606" s="422"/>
      <c r="I606" s="567"/>
    </row>
    <row r="607" ht="15.75" customHeight="1">
      <c r="B607" s="421"/>
      <c r="C607" s="421"/>
      <c r="E607" s="421"/>
      <c r="F607" s="422"/>
      <c r="G607" s="422"/>
      <c r="H607" s="422"/>
      <c r="I607" s="567"/>
    </row>
    <row r="608" ht="15.75" customHeight="1">
      <c r="B608" s="421"/>
      <c r="C608" s="421"/>
      <c r="E608" s="421"/>
      <c r="F608" s="422"/>
      <c r="G608" s="422"/>
      <c r="H608" s="422"/>
      <c r="I608" s="567"/>
    </row>
    <row r="609" ht="15.75" customHeight="1">
      <c r="B609" s="421"/>
      <c r="C609" s="421"/>
      <c r="E609" s="421"/>
      <c r="F609" s="422"/>
      <c r="G609" s="422"/>
      <c r="H609" s="422"/>
      <c r="I609" s="567"/>
    </row>
    <row r="610" ht="15.75" customHeight="1">
      <c r="B610" s="421"/>
      <c r="C610" s="421"/>
      <c r="E610" s="421"/>
      <c r="F610" s="422"/>
      <c r="G610" s="422"/>
      <c r="H610" s="422"/>
      <c r="I610" s="567"/>
    </row>
    <row r="611" ht="15.75" customHeight="1">
      <c r="B611" s="421"/>
      <c r="C611" s="421"/>
      <c r="E611" s="421"/>
      <c r="F611" s="422"/>
      <c r="G611" s="422"/>
      <c r="H611" s="422"/>
      <c r="I611" s="567"/>
    </row>
    <row r="612" ht="15.75" customHeight="1">
      <c r="B612" s="421"/>
      <c r="C612" s="421"/>
      <c r="E612" s="421"/>
      <c r="F612" s="422"/>
      <c r="G612" s="422"/>
      <c r="H612" s="422"/>
      <c r="I612" s="567"/>
    </row>
    <row r="613" ht="15.75" customHeight="1">
      <c r="B613" s="421"/>
      <c r="C613" s="421"/>
      <c r="E613" s="421"/>
      <c r="F613" s="422"/>
      <c r="G613" s="422"/>
      <c r="H613" s="422"/>
      <c r="I613" s="567"/>
    </row>
    <row r="614" ht="15.75" customHeight="1">
      <c r="B614" s="421"/>
      <c r="C614" s="421"/>
      <c r="E614" s="421"/>
      <c r="F614" s="422"/>
      <c r="G614" s="422"/>
      <c r="H614" s="422"/>
      <c r="I614" s="567"/>
    </row>
    <row r="615" ht="15.75" customHeight="1">
      <c r="B615" s="421"/>
      <c r="C615" s="421"/>
      <c r="E615" s="421"/>
      <c r="F615" s="422"/>
      <c r="G615" s="422"/>
      <c r="H615" s="422"/>
      <c r="I615" s="567"/>
    </row>
    <row r="616" ht="15.75" customHeight="1">
      <c r="B616" s="421"/>
      <c r="C616" s="421"/>
      <c r="E616" s="421"/>
      <c r="F616" s="422"/>
      <c r="G616" s="422"/>
      <c r="H616" s="422"/>
      <c r="I616" s="567"/>
    </row>
    <row r="617" ht="15.75" customHeight="1">
      <c r="B617" s="421"/>
      <c r="C617" s="421"/>
      <c r="E617" s="421"/>
      <c r="F617" s="422"/>
      <c r="G617" s="422"/>
      <c r="H617" s="422"/>
      <c r="I617" s="567"/>
    </row>
    <row r="618" ht="15.75" customHeight="1">
      <c r="B618" s="421"/>
      <c r="C618" s="421"/>
      <c r="E618" s="421"/>
      <c r="F618" s="422"/>
      <c r="G618" s="422"/>
      <c r="H618" s="422"/>
      <c r="I618" s="567"/>
    </row>
    <row r="619" ht="15.75" customHeight="1">
      <c r="B619" s="421"/>
      <c r="C619" s="421"/>
      <c r="E619" s="421"/>
      <c r="F619" s="422"/>
      <c r="G619" s="422"/>
      <c r="H619" s="422"/>
      <c r="I619" s="567"/>
    </row>
    <row r="620" ht="15.75" customHeight="1">
      <c r="B620" s="421"/>
      <c r="C620" s="421"/>
      <c r="E620" s="421"/>
      <c r="F620" s="422"/>
      <c r="G620" s="422"/>
      <c r="H620" s="422"/>
      <c r="I620" s="567"/>
    </row>
    <row r="621" ht="15.75" customHeight="1">
      <c r="B621" s="421"/>
      <c r="C621" s="421"/>
      <c r="E621" s="421"/>
      <c r="F621" s="422"/>
      <c r="G621" s="422"/>
      <c r="H621" s="422"/>
      <c r="I621" s="567"/>
    </row>
    <row r="622" ht="15.75" customHeight="1">
      <c r="B622" s="421"/>
      <c r="C622" s="421"/>
      <c r="E622" s="421"/>
      <c r="F622" s="422"/>
      <c r="G622" s="422"/>
      <c r="H622" s="422"/>
      <c r="I622" s="567"/>
    </row>
    <row r="623" ht="15.75" customHeight="1">
      <c r="B623" s="421"/>
      <c r="C623" s="421"/>
      <c r="E623" s="421"/>
      <c r="F623" s="422"/>
      <c r="G623" s="422"/>
      <c r="H623" s="422"/>
      <c r="I623" s="567"/>
    </row>
    <row r="624" ht="15.75" customHeight="1">
      <c r="B624" s="421"/>
      <c r="C624" s="421"/>
      <c r="E624" s="421"/>
      <c r="F624" s="422"/>
      <c r="G624" s="422"/>
      <c r="H624" s="422"/>
      <c r="I624" s="567"/>
    </row>
    <row r="625" ht="15.75" customHeight="1">
      <c r="B625" s="421"/>
      <c r="C625" s="421"/>
      <c r="E625" s="421"/>
      <c r="F625" s="422"/>
      <c r="G625" s="422"/>
      <c r="H625" s="422"/>
      <c r="I625" s="567"/>
    </row>
    <row r="626" ht="15.75" customHeight="1">
      <c r="B626" s="421"/>
      <c r="C626" s="421"/>
      <c r="E626" s="421"/>
      <c r="F626" s="422"/>
      <c r="G626" s="422"/>
      <c r="H626" s="422"/>
      <c r="I626" s="567"/>
    </row>
    <row r="627" ht="15.75" customHeight="1">
      <c r="B627" s="421"/>
      <c r="C627" s="421"/>
      <c r="E627" s="421"/>
      <c r="F627" s="422"/>
      <c r="G627" s="422"/>
      <c r="H627" s="422"/>
      <c r="I627" s="567"/>
    </row>
    <row r="628" ht="15.75" customHeight="1">
      <c r="B628" s="421"/>
      <c r="C628" s="421"/>
      <c r="E628" s="421"/>
      <c r="F628" s="422"/>
      <c r="G628" s="422"/>
      <c r="H628" s="422"/>
      <c r="I628" s="567"/>
    </row>
    <row r="629" ht="15.75" customHeight="1">
      <c r="B629" s="421"/>
      <c r="C629" s="421"/>
      <c r="E629" s="421"/>
      <c r="F629" s="422"/>
      <c r="G629" s="422"/>
      <c r="H629" s="422"/>
      <c r="I629" s="567"/>
    </row>
    <row r="630" ht="15.75" customHeight="1">
      <c r="B630" s="421"/>
      <c r="C630" s="421"/>
      <c r="E630" s="421"/>
      <c r="F630" s="422"/>
      <c r="G630" s="422"/>
      <c r="H630" s="422"/>
      <c r="I630" s="567"/>
    </row>
    <row r="631" ht="15.75" customHeight="1">
      <c r="B631" s="421"/>
      <c r="C631" s="421"/>
      <c r="E631" s="421"/>
      <c r="F631" s="422"/>
      <c r="G631" s="422"/>
      <c r="H631" s="422"/>
      <c r="I631" s="567"/>
    </row>
    <row r="632" ht="15.75" customHeight="1">
      <c r="B632" s="421"/>
      <c r="C632" s="421"/>
      <c r="E632" s="421"/>
      <c r="F632" s="422"/>
      <c r="G632" s="422"/>
      <c r="H632" s="422"/>
      <c r="I632" s="567"/>
    </row>
    <row r="633" ht="15.75" customHeight="1">
      <c r="B633" s="421"/>
      <c r="C633" s="421"/>
      <c r="E633" s="421"/>
      <c r="F633" s="422"/>
      <c r="G633" s="422"/>
      <c r="H633" s="422"/>
      <c r="I633" s="567"/>
    </row>
    <row r="634" ht="15.75" customHeight="1">
      <c r="B634" s="421"/>
      <c r="C634" s="421"/>
      <c r="E634" s="421"/>
      <c r="F634" s="422"/>
      <c r="G634" s="422"/>
      <c r="H634" s="422"/>
      <c r="I634" s="567"/>
    </row>
    <row r="635" ht="15.75" customHeight="1">
      <c r="B635" s="421"/>
      <c r="C635" s="421"/>
      <c r="E635" s="421"/>
      <c r="F635" s="422"/>
      <c r="G635" s="422"/>
      <c r="H635" s="422"/>
      <c r="I635" s="567"/>
    </row>
    <row r="636" ht="15.75" customHeight="1">
      <c r="B636" s="421"/>
      <c r="C636" s="421"/>
      <c r="E636" s="421"/>
      <c r="F636" s="422"/>
      <c r="G636" s="422"/>
      <c r="H636" s="422"/>
      <c r="I636" s="567"/>
    </row>
    <row r="637" ht="15.75" customHeight="1">
      <c r="B637" s="421"/>
      <c r="C637" s="421"/>
      <c r="E637" s="421"/>
      <c r="F637" s="422"/>
      <c r="G637" s="422"/>
      <c r="H637" s="422"/>
      <c r="I637" s="567"/>
    </row>
    <row r="638" ht="15.75" customHeight="1">
      <c r="B638" s="421"/>
      <c r="C638" s="421"/>
      <c r="E638" s="421"/>
      <c r="F638" s="422"/>
      <c r="G638" s="422"/>
      <c r="H638" s="422"/>
      <c r="I638" s="567"/>
    </row>
    <row r="639" ht="15.75" customHeight="1">
      <c r="B639" s="421"/>
      <c r="C639" s="421"/>
      <c r="E639" s="421"/>
      <c r="F639" s="422"/>
      <c r="G639" s="422"/>
      <c r="H639" s="422"/>
      <c r="I639" s="567"/>
    </row>
    <row r="640" ht="15.75" customHeight="1">
      <c r="B640" s="421"/>
      <c r="C640" s="421"/>
      <c r="E640" s="421"/>
      <c r="F640" s="422"/>
      <c r="G640" s="422"/>
      <c r="H640" s="422"/>
      <c r="I640" s="567"/>
    </row>
    <row r="641" ht="15.75" customHeight="1">
      <c r="B641" s="421"/>
      <c r="C641" s="421"/>
      <c r="E641" s="421"/>
      <c r="F641" s="422"/>
      <c r="G641" s="422"/>
      <c r="H641" s="422"/>
      <c r="I641" s="567"/>
    </row>
    <row r="642" ht="15.75" customHeight="1">
      <c r="B642" s="421"/>
      <c r="C642" s="421"/>
      <c r="E642" s="421"/>
      <c r="F642" s="422"/>
      <c r="G642" s="422"/>
      <c r="H642" s="422"/>
      <c r="I642" s="567"/>
    </row>
    <row r="643" ht="15.75" customHeight="1">
      <c r="B643" s="421"/>
      <c r="C643" s="421"/>
      <c r="E643" s="421"/>
      <c r="F643" s="422"/>
      <c r="G643" s="422"/>
      <c r="H643" s="422"/>
      <c r="I643" s="567"/>
    </row>
    <row r="644" ht="15.75" customHeight="1">
      <c r="B644" s="421"/>
      <c r="C644" s="421"/>
      <c r="E644" s="421"/>
      <c r="F644" s="422"/>
      <c r="G644" s="422"/>
      <c r="H644" s="422"/>
      <c r="I644" s="567"/>
    </row>
    <row r="645" ht="15.75" customHeight="1">
      <c r="B645" s="421"/>
      <c r="C645" s="421"/>
      <c r="E645" s="421"/>
      <c r="F645" s="422"/>
      <c r="G645" s="422"/>
      <c r="H645" s="422"/>
      <c r="I645" s="567"/>
    </row>
    <row r="646" ht="15.75" customHeight="1">
      <c r="B646" s="421"/>
      <c r="C646" s="421"/>
      <c r="E646" s="421"/>
      <c r="F646" s="422"/>
      <c r="G646" s="422"/>
      <c r="H646" s="422"/>
      <c r="I646" s="567"/>
    </row>
    <row r="647" ht="15.75" customHeight="1">
      <c r="B647" s="421"/>
      <c r="C647" s="421"/>
      <c r="E647" s="421"/>
      <c r="F647" s="422"/>
      <c r="G647" s="422"/>
      <c r="H647" s="422"/>
      <c r="I647" s="567"/>
    </row>
    <row r="648" ht="15.75" customHeight="1">
      <c r="B648" s="421"/>
      <c r="C648" s="421"/>
      <c r="E648" s="421"/>
      <c r="F648" s="422"/>
      <c r="G648" s="422"/>
      <c r="H648" s="422"/>
      <c r="I648" s="567"/>
    </row>
    <row r="649" ht="15.75" customHeight="1">
      <c r="B649" s="421"/>
      <c r="C649" s="421"/>
      <c r="E649" s="421"/>
      <c r="F649" s="422"/>
      <c r="G649" s="422"/>
      <c r="H649" s="422"/>
      <c r="I649" s="567"/>
    </row>
    <row r="650" ht="15.75" customHeight="1">
      <c r="B650" s="421"/>
      <c r="C650" s="421"/>
      <c r="E650" s="421"/>
      <c r="F650" s="422"/>
      <c r="G650" s="422"/>
      <c r="H650" s="422"/>
      <c r="I650" s="567"/>
    </row>
    <row r="651" ht="15.75" customHeight="1">
      <c r="B651" s="421"/>
      <c r="C651" s="421"/>
      <c r="E651" s="421"/>
      <c r="F651" s="422"/>
      <c r="G651" s="422"/>
      <c r="H651" s="422"/>
      <c r="I651" s="567"/>
    </row>
    <row r="652" ht="15.75" customHeight="1">
      <c r="B652" s="421"/>
      <c r="C652" s="421"/>
      <c r="E652" s="421"/>
      <c r="F652" s="422"/>
      <c r="G652" s="422"/>
      <c r="H652" s="422"/>
      <c r="I652" s="567"/>
    </row>
    <row r="653" ht="15.75" customHeight="1">
      <c r="B653" s="421"/>
      <c r="C653" s="421"/>
      <c r="E653" s="421"/>
      <c r="F653" s="422"/>
      <c r="G653" s="422"/>
      <c r="H653" s="422"/>
      <c r="I653" s="567"/>
    </row>
    <row r="654" ht="15.75" customHeight="1">
      <c r="B654" s="421"/>
      <c r="C654" s="421"/>
      <c r="E654" s="421"/>
      <c r="F654" s="422"/>
      <c r="G654" s="422"/>
      <c r="H654" s="422"/>
      <c r="I654" s="567"/>
    </row>
    <row r="655" ht="15.75" customHeight="1">
      <c r="B655" s="421"/>
      <c r="C655" s="421"/>
      <c r="E655" s="421"/>
      <c r="F655" s="422"/>
      <c r="G655" s="422"/>
      <c r="H655" s="422"/>
      <c r="I655" s="567"/>
    </row>
    <row r="656" ht="15.75" customHeight="1">
      <c r="B656" s="421"/>
      <c r="C656" s="421"/>
      <c r="E656" s="421"/>
      <c r="F656" s="422"/>
      <c r="G656" s="422"/>
      <c r="H656" s="422"/>
      <c r="I656" s="567"/>
    </row>
    <row r="657" ht="15.75" customHeight="1">
      <c r="B657" s="421"/>
      <c r="C657" s="421"/>
      <c r="E657" s="421"/>
      <c r="F657" s="422"/>
      <c r="G657" s="422"/>
      <c r="H657" s="422"/>
      <c r="I657" s="567"/>
    </row>
    <row r="658" ht="15.75" customHeight="1">
      <c r="B658" s="421"/>
      <c r="C658" s="421"/>
      <c r="E658" s="421"/>
      <c r="F658" s="422"/>
      <c r="G658" s="422"/>
      <c r="H658" s="422"/>
      <c r="I658" s="567"/>
    </row>
    <row r="659" ht="15.75" customHeight="1">
      <c r="B659" s="421"/>
      <c r="C659" s="421"/>
      <c r="E659" s="421"/>
      <c r="F659" s="422"/>
      <c r="G659" s="422"/>
      <c r="H659" s="422"/>
      <c r="I659" s="567"/>
    </row>
    <row r="660" ht="15.75" customHeight="1">
      <c r="B660" s="421"/>
      <c r="C660" s="421"/>
      <c r="E660" s="421"/>
      <c r="F660" s="422"/>
      <c r="G660" s="422"/>
      <c r="H660" s="422"/>
      <c r="I660" s="567"/>
    </row>
    <row r="661" ht="15.75" customHeight="1">
      <c r="B661" s="421"/>
      <c r="C661" s="421"/>
      <c r="E661" s="421"/>
      <c r="F661" s="422"/>
      <c r="G661" s="422"/>
      <c r="H661" s="422"/>
      <c r="I661" s="567"/>
    </row>
    <row r="662" ht="15.75" customHeight="1">
      <c r="B662" s="421"/>
      <c r="C662" s="421"/>
      <c r="E662" s="421"/>
      <c r="F662" s="422"/>
      <c r="G662" s="422"/>
      <c r="H662" s="422"/>
      <c r="I662" s="567"/>
    </row>
    <row r="663" ht="15.75" customHeight="1">
      <c r="B663" s="421"/>
      <c r="C663" s="421"/>
      <c r="E663" s="421"/>
      <c r="F663" s="422"/>
      <c r="G663" s="422"/>
      <c r="H663" s="422"/>
      <c r="I663" s="567"/>
    </row>
    <row r="664" ht="15.75" customHeight="1">
      <c r="B664" s="421"/>
      <c r="C664" s="421"/>
      <c r="E664" s="421"/>
      <c r="F664" s="422"/>
      <c r="G664" s="422"/>
      <c r="H664" s="422"/>
      <c r="I664" s="567"/>
    </row>
    <row r="665" ht="15.75" customHeight="1">
      <c r="B665" s="421"/>
      <c r="C665" s="421"/>
      <c r="E665" s="421"/>
      <c r="F665" s="422"/>
      <c r="G665" s="422"/>
      <c r="H665" s="422"/>
      <c r="I665" s="567"/>
    </row>
    <row r="666" ht="15.75" customHeight="1">
      <c r="B666" s="421"/>
      <c r="C666" s="421"/>
      <c r="E666" s="421"/>
      <c r="F666" s="422"/>
      <c r="G666" s="422"/>
      <c r="H666" s="422"/>
      <c r="I666" s="567"/>
    </row>
    <row r="667" ht="15.75" customHeight="1">
      <c r="B667" s="421"/>
      <c r="C667" s="421"/>
      <c r="E667" s="421"/>
      <c r="F667" s="422"/>
      <c r="G667" s="422"/>
      <c r="H667" s="422"/>
      <c r="I667" s="567"/>
    </row>
    <row r="668" ht="15.75" customHeight="1">
      <c r="B668" s="421"/>
      <c r="C668" s="421"/>
      <c r="E668" s="421"/>
      <c r="F668" s="422"/>
      <c r="G668" s="422"/>
      <c r="H668" s="422"/>
      <c r="I668" s="567"/>
    </row>
    <row r="669" ht="15.75" customHeight="1">
      <c r="B669" s="421"/>
      <c r="C669" s="421"/>
      <c r="E669" s="421"/>
      <c r="F669" s="422"/>
      <c r="G669" s="422"/>
      <c r="H669" s="422"/>
      <c r="I669" s="567"/>
    </row>
    <row r="670" ht="15.75" customHeight="1">
      <c r="B670" s="421"/>
      <c r="C670" s="421"/>
      <c r="E670" s="421"/>
      <c r="F670" s="422"/>
      <c r="G670" s="422"/>
      <c r="H670" s="422"/>
      <c r="I670" s="567"/>
    </row>
    <row r="671" ht="15.75" customHeight="1">
      <c r="B671" s="421"/>
      <c r="C671" s="421"/>
      <c r="E671" s="421"/>
      <c r="F671" s="422"/>
      <c r="G671" s="422"/>
      <c r="H671" s="422"/>
      <c r="I671" s="567"/>
    </row>
    <row r="672" ht="15.75" customHeight="1">
      <c r="B672" s="421"/>
      <c r="C672" s="421"/>
      <c r="E672" s="421"/>
      <c r="F672" s="422"/>
      <c r="G672" s="422"/>
      <c r="H672" s="422"/>
      <c r="I672" s="567"/>
    </row>
    <row r="673" ht="15.75" customHeight="1">
      <c r="B673" s="421"/>
      <c r="C673" s="421"/>
      <c r="E673" s="421"/>
      <c r="F673" s="422"/>
      <c r="G673" s="422"/>
      <c r="H673" s="422"/>
      <c r="I673" s="567"/>
    </row>
    <row r="674" ht="15.75" customHeight="1">
      <c r="B674" s="421"/>
      <c r="C674" s="421"/>
      <c r="E674" s="421"/>
      <c r="F674" s="422"/>
      <c r="G674" s="422"/>
      <c r="H674" s="422"/>
      <c r="I674" s="567"/>
    </row>
    <row r="675" ht="15.75" customHeight="1">
      <c r="B675" s="421"/>
      <c r="C675" s="421"/>
      <c r="E675" s="421"/>
      <c r="F675" s="422"/>
      <c r="G675" s="422"/>
      <c r="H675" s="422"/>
      <c r="I675" s="567"/>
    </row>
    <row r="676" ht="15.75" customHeight="1">
      <c r="B676" s="421"/>
      <c r="C676" s="421"/>
      <c r="E676" s="421"/>
      <c r="F676" s="422"/>
      <c r="G676" s="422"/>
      <c r="H676" s="422"/>
      <c r="I676" s="567"/>
    </row>
    <row r="677" ht="15.75" customHeight="1">
      <c r="B677" s="421"/>
      <c r="C677" s="421"/>
      <c r="E677" s="421"/>
      <c r="F677" s="422"/>
      <c r="G677" s="422"/>
      <c r="H677" s="422"/>
      <c r="I677" s="567"/>
    </row>
    <row r="678" ht="15.75" customHeight="1">
      <c r="B678" s="421"/>
      <c r="C678" s="421"/>
      <c r="E678" s="421"/>
      <c r="F678" s="422"/>
      <c r="G678" s="422"/>
      <c r="H678" s="422"/>
      <c r="I678" s="567"/>
    </row>
    <row r="679" ht="15.75" customHeight="1">
      <c r="B679" s="421"/>
      <c r="C679" s="421"/>
      <c r="E679" s="421"/>
      <c r="F679" s="422"/>
      <c r="G679" s="422"/>
      <c r="H679" s="422"/>
      <c r="I679" s="567"/>
    </row>
    <row r="680" ht="15.75" customHeight="1">
      <c r="B680" s="421"/>
      <c r="C680" s="421"/>
      <c r="E680" s="421"/>
      <c r="F680" s="422"/>
      <c r="G680" s="422"/>
      <c r="H680" s="422"/>
      <c r="I680" s="567"/>
    </row>
    <row r="681" ht="15.75" customHeight="1">
      <c r="B681" s="421"/>
      <c r="C681" s="421"/>
      <c r="E681" s="421"/>
      <c r="F681" s="422"/>
      <c r="G681" s="422"/>
      <c r="H681" s="422"/>
      <c r="I681" s="567"/>
    </row>
    <row r="682" ht="15.75" customHeight="1">
      <c r="B682" s="421"/>
      <c r="C682" s="421"/>
      <c r="E682" s="421"/>
      <c r="F682" s="422"/>
      <c r="G682" s="422"/>
      <c r="H682" s="422"/>
      <c r="I682" s="567"/>
    </row>
    <row r="683" ht="15.75" customHeight="1">
      <c r="B683" s="421"/>
      <c r="C683" s="421"/>
      <c r="E683" s="421"/>
      <c r="F683" s="422"/>
      <c r="G683" s="422"/>
      <c r="H683" s="422"/>
      <c r="I683" s="567"/>
    </row>
    <row r="684" ht="15.75" customHeight="1">
      <c r="B684" s="421"/>
      <c r="C684" s="421"/>
      <c r="E684" s="421"/>
      <c r="F684" s="422"/>
      <c r="G684" s="422"/>
      <c r="H684" s="422"/>
      <c r="I684" s="567"/>
    </row>
    <row r="685" ht="15.75" customHeight="1">
      <c r="B685" s="421"/>
      <c r="C685" s="421"/>
      <c r="E685" s="421"/>
      <c r="F685" s="422"/>
      <c r="G685" s="422"/>
      <c r="H685" s="422"/>
      <c r="I685" s="567"/>
    </row>
    <row r="686" ht="15.75" customHeight="1">
      <c r="B686" s="421"/>
      <c r="C686" s="421"/>
      <c r="E686" s="421"/>
      <c r="F686" s="422"/>
      <c r="G686" s="422"/>
      <c r="H686" s="422"/>
      <c r="I686" s="567"/>
    </row>
    <row r="687" ht="15.75" customHeight="1">
      <c r="B687" s="421"/>
      <c r="C687" s="421"/>
      <c r="E687" s="421"/>
      <c r="F687" s="422"/>
      <c r="G687" s="422"/>
      <c r="H687" s="422"/>
      <c r="I687" s="567"/>
    </row>
    <row r="688" ht="15.75" customHeight="1">
      <c r="B688" s="421"/>
      <c r="C688" s="421"/>
      <c r="E688" s="421"/>
      <c r="F688" s="422"/>
      <c r="G688" s="422"/>
      <c r="H688" s="422"/>
      <c r="I688" s="567"/>
    </row>
    <row r="689" ht="15.75" customHeight="1">
      <c r="B689" s="421"/>
      <c r="C689" s="421"/>
      <c r="E689" s="421"/>
      <c r="F689" s="422"/>
      <c r="G689" s="422"/>
      <c r="H689" s="422"/>
      <c r="I689" s="567"/>
    </row>
    <row r="690" ht="15.75" customHeight="1">
      <c r="B690" s="421"/>
      <c r="C690" s="421"/>
      <c r="E690" s="421"/>
      <c r="F690" s="422"/>
      <c r="G690" s="422"/>
      <c r="H690" s="422"/>
      <c r="I690" s="567"/>
    </row>
    <row r="691" ht="15.75" customHeight="1">
      <c r="B691" s="421"/>
      <c r="C691" s="421"/>
      <c r="E691" s="421"/>
      <c r="F691" s="422"/>
      <c r="G691" s="422"/>
      <c r="H691" s="422"/>
      <c r="I691" s="567"/>
    </row>
    <row r="692" ht="15.75" customHeight="1">
      <c r="B692" s="421"/>
      <c r="C692" s="421"/>
      <c r="E692" s="421"/>
      <c r="F692" s="422"/>
      <c r="G692" s="422"/>
      <c r="H692" s="422"/>
      <c r="I692" s="567"/>
    </row>
    <row r="693" ht="15.75" customHeight="1">
      <c r="B693" s="421"/>
      <c r="C693" s="421"/>
      <c r="E693" s="421"/>
      <c r="F693" s="422"/>
      <c r="G693" s="422"/>
      <c r="H693" s="422"/>
      <c r="I693" s="567"/>
    </row>
    <row r="694" ht="15.75" customHeight="1">
      <c r="B694" s="421"/>
      <c r="C694" s="421"/>
      <c r="E694" s="421"/>
      <c r="F694" s="422"/>
      <c r="G694" s="422"/>
      <c r="H694" s="422"/>
      <c r="I694" s="567"/>
    </row>
    <row r="695" ht="15.75" customHeight="1">
      <c r="B695" s="421"/>
      <c r="C695" s="421"/>
      <c r="E695" s="421"/>
      <c r="F695" s="422"/>
      <c r="G695" s="422"/>
      <c r="H695" s="422"/>
      <c r="I695" s="567"/>
    </row>
    <row r="696" ht="15.75" customHeight="1">
      <c r="B696" s="421"/>
      <c r="C696" s="421"/>
      <c r="E696" s="421"/>
      <c r="F696" s="422"/>
      <c r="G696" s="422"/>
      <c r="H696" s="422"/>
      <c r="I696" s="567"/>
    </row>
    <row r="697" ht="15.75" customHeight="1">
      <c r="B697" s="421"/>
      <c r="C697" s="421"/>
      <c r="E697" s="421"/>
      <c r="F697" s="422"/>
      <c r="G697" s="422"/>
      <c r="H697" s="422"/>
      <c r="I697" s="567"/>
    </row>
    <row r="698" ht="15.75" customHeight="1">
      <c r="B698" s="421"/>
      <c r="C698" s="421"/>
      <c r="E698" s="421"/>
      <c r="F698" s="422"/>
      <c r="G698" s="422"/>
      <c r="H698" s="422"/>
      <c r="I698" s="567"/>
    </row>
    <row r="699" ht="15.75" customHeight="1">
      <c r="B699" s="421"/>
      <c r="C699" s="421"/>
      <c r="E699" s="421"/>
      <c r="F699" s="422"/>
      <c r="G699" s="422"/>
      <c r="H699" s="422"/>
      <c r="I699" s="567"/>
    </row>
    <row r="700" ht="15.75" customHeight="1">
      <c r="B700" s="421"/>
      <c r="C700" s="421"/>
      <c r="E700" s="421"/>
      <c r="F700" s="422"/>
      <c r="G700" s="422"/>
      <c r="H700" s="422"/>
      <c r="I700" s="567"/>
    </row>
    <row r="701" ht="15.75" customHeight="1">
      <c r="B701" s="421"/>
      <c r="C701" s="421"/>
      <c r="E701" s="421"/>
      <c r="F701" s="422"/>
      <c r="G701" s="422"/>
      <c r="H701" s="422"/>
      <c r="I701" s="567"/>
    </row>
    <row r="702" ht="15.75" customHeight="1">
      <c r="B702" s="421"/>
      <c r="C702" s="421"/>
      <c r="E702" s="421"/>
      <c r="F702" s="422"/>
      <c r="G702" s="422"/>
      <c r="H702" s="422"/>
      <c r="I702" s="567"/>
    </row>
    <row r="703" ht="15.75" customHeight="1">
      <c r="B703" s="421"/>
      <c r="C703" s="421"/>
      <c r="E703" s="421"/>
      <c r="F703" s="422"/>
      <c r="G703" s="422"/>
      <c r="H703" s="422"/>
      <c r="I703" s="567"/>
    </row>
    <row r="704" ht="15.75" customHeight="1">
      <c r="B704" s="421"/>
      <c r="C704" s="421"/>
      <c r="E704" s="421"/>
      <c r="F704" s="422"/>
      <c r="G704" s="422"/>
      <c r="H704" s="422"/>
      <c r="I704" s="567"/>
    </row>
    <row r="705" ht="15.75" customHeight="1">
      <c r="B705" s="421"/>
      <c r="C705" s="421"/>
      <c r="E705" s="421"/>
      <c r="F705" s="422"/>
      <c r="G705" s="422"/>
      <c r="H705" s="422"/>
      <c r="I705" s="567"/>
    </row>
    <row r="706" ht="15.75" customHeight="1">
      <c r="B706" s="421"/>
      <c r="C706" s="421"/>
      <c r="E706" s="421"/>
      <c r="F706" s="422"/>
      <c r="G706" s="422"/>
      <c r="H706" s="422"/>
      <c r="I706" s="567"/>
    </row>
    <row r="707" ht="15.75" customHeight="1">
      <c r="B707" s="421"/>
      <c r="C707" s="421"/>
      <c r="E707" s="421"/>
      <c r="F707" s="422"/>
      <c r="G707" s="422"/>
      <c r="H707" s="422"/>
      <c r="I707" s="567"/>
    </row>
    <row r="708" ht="15.75" customHeight="1">
      <c r="B708" s="421"/>
      <c r="C708" s="421"/>
      <c r="E708" s="421"/>
      <c r="F708" s="422"/>
      <c r="G708" s="422"/>
      <c r="H708" s="422"/>
      <c r="I708" s="567"/>
    </row>
    <row r="709" ht="15.75" customHeight="1">
      <c r="B709" s="421"/>
      <c r="C709" s="421"/>
      <c r="E709" s="421"/>
      <c r="F709" s="422"/>
      <c r="G709" s="422"/>
      <c r="H709" s="422"/>
      <c r="I709" s="567"/>
    </row>
    <row r="710" ht="15.75" customHeight="1">
      <c r="B710" s="421"/>
      <c r="C710" s="421"/>
      <c r="E710" s="421"/>
      <c r="F710" s="422"/>
      <c r="G710" s="422"/>
      <c r="H710" s="422"/>
      <c r="I710" s="567"/>
    </row>
    <row r="711" ht="15.75" customHeight="1">
      <c r="B711" s="421"/>
      <c r="C711" s="421"/>
      <c r="E711" s="421"/>
      <c r="F711" s="422"/>
      <c r="G711" s="422"/>
      <c r="H711" s="422"/>
      <c r="I711" s="567"/>
    </row>
    <row r="712" ht="15.75" customHeight="1">
      <c r="B712" s="421"/>
      <c r="C712" s="421"/>
      <c r="E712" s="421"/>
      <c r="F712" s="422"/>
      <c r="G712" s="422"/>
      <c r="H712" s="422"/>
      <c r="I712" s="567"/>
    </row>
    <row r="713" ht="15.75" customHeight="1">
      <c r="B713" s="421"/>
      <c r="C713" s="421"/>
      <c r="E713" s="421"/>
      <c r="F713" s="422"/>
      <c r="G713" s="422"/>
      <c r="H713" s="422"/>
      <c r="I713" s="567"/>
    </row>
    <row r="714" ht="15.75" customHeight="1">
      <c r="B714" s="421"/>
      <c r="C714" s="421"/>
      <c r="E714" s="421"/>
      <c r="F714" s="422"/>
      <c r="G714" s="422"/>
      <c r="H714" s="422"/>
      <c r="I714" s="567"/>
    </row>
    <row r="715" ht="15.75" customHeight="1">
      <c r="B715" s="421"/>
      <c r="C715" s="421"/>
      <c r="E715" s="421"/>
      <c r="F715" s="422"/>
      <c r="G715" s="422"/>
      <c r="H715" s="422"/>
      <c r="I715" s="567"/>
    </row>
    <row r="716" ht="15.75" customHeight="1">
      <c r="B716" s="421"/>
      <c r="C716" s="421"/>
      <c r="E716" s="421"/>
      <c r="F716" s="422"/>
      <c r="G716" s="422"/>
      <c r="H716" s="422"/>
      <c r="I716" s="567"/>
    </row>
    <row r="717" ht="15.75" customHeight="1">
      <c r="B717" s="421"/>
      <c r="C717" s="421"/>
      <c r="E717" s="421"/>
      <c r="F717" s="422"/>
      <c r="G717" s="422"/>
      <c r="H717" s="422"/>
      <c r="I717" s="567"/>
    </row>
    <row r="718" ht="15.75" customHeight="1">
      <c r="B718" s="421"/>
      <c r="C718" s="421"/>
      <c r="E718" s="421"/>
      <c r="F718" s="422"/>
      <c r="G718" s="422"/>
      <c r="H718" s="422"/>
      <c r="I718" s="567"/>
    </row>
    <row r="719" ht="15.75" customHeight="1">
      <c r="B719" s="421"/>
      <c r="C719" s="421"/>
      <c r="E719" s="421"/>
      <c r="F719" s="422"/>
      <c r="G719" s="422"/>
      <c r="H719" s="422"/>
      <c r="I719" s="567"/>
    </row>
    <row r="720" ht="15.75" customHeight="1">
      <c r="B720" s="421"/>
      <c r="C720" s="421"/>
      <c r="E720" s="421"/>
      <c r="F720" s="422"/>
      <c r="G720" s="422"/>
      <c r="H720" s="422"/>
      <c r="I720" s="567"/>
    </row>
    <row r="721" ht="15.75" customHeight="1">
      <c r="B721" s="421"/>
      <c r="C721" s="421"/>
      <c r="E721" s="421"/>
      <c r="F721" s="422"/>
      <c r="G721" s="422"/>
      <c r="H721" s="422"/>
      <c r="I721" s="567"/>
    </row>
    <row r="722" ht="15.75" customHeight="1">
      <c r="B722" s="421"/>
      <c r="C722" s="421"/>
      <c r="E722" s="421"/>
      <c r="F722" s="422"/>
      <c r="G722" s="422"/>
      <c r="H722" s="422"/>
      <c r="I722" s="567"/>
    </row>
    <row r="723" ht="15.75" customHeight="1">
      <c r="B723" s="421"/>
      <c r="C723" s="421"/>
      <c r="E723" s="421"/>
      <c r="F723" s="422"/>
      <c r="G723" s="422"/>
      <c r="H723" s="422"/>
      <c r="I723" s="567"/>
    </row>
    <row r="724" ht="15.75" customHeight="1">
      <c r="B724" s="421"/>
      <c r="C724" s="421"/>
      <c r="E724" s="421"/>
      <c r="F724" s="422"/>
      <c r="G724" s="422"/>
      <c r="H724" s="422"/>
      <c r="I724" s="567"/>
    </row>
    <row r="725" ht="15.75" customHeight="1">
      <c r="B725" s="421"/>
      <c r="C725" s="421"/>
      <c r="E725" s="421"/>
      <c r="F725" s="422"/>
      <c r="G725" s="422"/>
      <c r="H725" s="422"/>
      <c r="I725" s="567"/>
    </row>
    <row r="726" ht="15.75" customHeight="1">
      <c r="B726" s="421"/>
      <c r="C726" s="421"/>
      <c r="E726" s="421"/>
      <c r="F726" s="422"/>
      <c r="G726" s="422"/>
      <c r="H726" s="422"/>
      <c r="I726" s="567"/>
    </row>
    <row r="727" ht="15.75" customHeight="1">
      <c r="B727" s="421"/>
      <c r="C727" s="421"/>
      <c r="E727" s="421"/>
      <c r="F727" s="422"/>
      <c r="G727" s="422"/>
      <c r="H727" s="422"/>
      <c r="I727" s="567"/>
    </row>
    <row r="728" ht="15.75" customHeight="1">
      <c r="B728" s="421"/>
      <c r="C728" s="421"/>
      <c r="E728" s="421"/>
      <c r="F728" s="422"/>
      <c r="G728" s="422"/>
      <c r="H728" s="422"/>
      <c r="I728" s="567"/>
    </row>
    <row r="729" ht="15.75" customHeight="1">
      <c r="B729" s="421"/>
      <c r="C729" s="421"/>
      <c r="E729" s="421"/>
      <c r="F729" s="422"/>
      <c r="G729" s="422"/>
      <c r="H729" s="422"/>
      <c r="I729" s="567"/>
    </row>
    <row r="730" ht="15.75" customHeight="1">
      <c r="B730" s="421"/>
      <c r="C730" s="421"/>
      <c r="E730" s="421"/>
      <c r="F730" s="422"/>
      <c r="G730" s="422"/>
      <c r="H730" s="422"/>
      <c r="I730" s="567"/>
    </row>
    <row r="731" ht="15.75" customHeight="1">
      <c r="B731" s="421"/>
      <c r="C731" s="421"/>
      <c r="E731" s="421"/>
      <c r="F731" s="422"/>
      <c r="G731" s="422"/>
      <c r="H731" s="422"/>
      <c r="I731" s="567"/>
    </row>
    <row r="732" ht="15.75" customHeight="1">
      <c r="B732" s="421"/>
      <c r="C732" s="421"/>
      <c r="E732" s="421"/>
      <c r="F732" s="422"/>
      <c r="G732" s="422"/>
      <c r="H732" s="422"/>
      <c r="I732" s="567"/>
    </row>
    <row r="733" ht="15.75" customHeight="1">
      <c r="B733" s="421"/>
      <c r="C733" s="421"/>
      <c r="E733" s="421"/>
      <c r="F733" s="422"/>
      <c r="G733" s="422"/>
      <c r="H733" s="422"/>
      <c r="I733" s="567"/>
    </row>
    <row r="734" ht="15.75" customHeight="1">
      <c r="B734" s="421"/>
      <c r="C734" s="421"/>
      <c r="E734" s="421"/>
      <c r="F734" s="422"/>
      <c r="G734" s="422"/>
      <c r="H734" s="422"/>
      <c r="I734" s="567"/>
    </row>
    <row r="735" ht="15.75" customHeight="1">
      <c r="B735" s="421"/>
      <c r="C735" s="421"/>
      <c r="E735" s="421"/>
      <c r="F735" s="422"/>
      <c r="G735" s="422"/>
      <c r="H735" s="422"/>
      <c r="I735" s="567"/>
    </row>
    <row r="736" ht="15.75" customHeight="1">
      <c r="B736" s="421"/>
      <c r="C736" s="421"/>
      <c r="E736" s="421"/>
      <c r="F736" s="422"/>
      <c r="G736" s="422"/>
      <c r="H736" s="422"/>
      <c r="I736" s="567"/>
    </row>
    <row r="737" ht="15.75" customHeight="1">
      <c r="B737" s="421"/>
      <c r="C737" s="421"/>
      <c r="E737" s="421"/>
      <c r="F737" s="422"/>
      <c r="G737" s="422"/>
      <c r="H737" s="422"/>
      <c r="I737" s="567"/>
    </row>
    <row r="738" ht="15.75" customHeight="1">
      <c r="B738" s="421"/>
      <c r="C738" s="421"/>
      <c r="E738" s="421"/>
      <c r="F738" s="422"/>
      <c r="G738" s="422"/>
      <c r="H738" s="422"/>
      <c r="I738" s="567"/>
    </row>
    <row r="739" ht="15.75" customHeight="1">
      <c r="B739" s="421"/>
      <c r="C739" s="421"/>
      <c r="E739" s="421"/>
      <c r="F739" s="422"/>
      <c r="G739" s="422"/>
      <c r="H739" s="422"/>
      <c r="I739" s="567"/>
    </row>
    <row r="740" ht="15.75" customHeight="1">
      <c r="B740" s="421"/>
      <c r="C740" s="421"/>
      <c r="E740" s="421"/>
      <c r="F740" s="422"/>
      <c r="G740" s="422"/>
      <c r="H740" s="422"/>
      <c r="I740" s="567"/>
    </row>
    <row r="741" ht="15.75" customHeight="1">
      <c r="B741" s="421"/>
      <c r="C741" s="421"/>
      <c r="E741" s="421"/>
      <c r="F741" s="422"/>
      <c r="G741" s="422"/>
      <c r="H741" s="422"/>
      <c r="I741" s="567"/>
    </row>
    <row r="742" ht="15.75" customHeight="1">
      <c r="B742" s="421"/>
      <c r="C742" s="421"/>
      <c r="E742" s="421"/>
      <c r="F742" s="422"/>
      <c r="G742" s="422"/>
      <c r="H742" s="422"/>
      <c r="I742" s="567"/>
    </row>
    <row r="743" ht="15.75" customHeight="1">
      <c r="B743" s="421"/>
      <c r="C743" s="421"/>
      <c r="E743" s="421"/>
      <c r="F743" s="422"/>
      <c r="G743" s="422"/>
      <c r="H743" s="422"/>
      <c r="I743" s="567"/>
    </row>
    <row r="744" ht="15.75" customHeight="1">
      <c r="B744" s="421"/>
      <c r="C744" s="421"/>
      <c r="E744" s="421"/>
      <c r="F744" s="422"/>
      <c r="G744" s="422"/>
      <c r="H744" s="422"/>
      <c r="I744" s="567"/>
    </row>
    <row r="745" ht="15.75" customHeight="1">
      <c r="B745" s="421"/>
      <c r="C745" s="421"/>
      <c r="E745" s="421"/>
      <c r="F745" s="422"/>
      <c r="G745" s="422"/>
      <c r="H745" s="422"/>
      <c r="I745" s="567"/>
    </row>
    <row r="746" ht="15.75" customHeight="1">
      <c r="B746" s="421"/>
      <c r="C746" s="421"/>
      <c r="E746" s="421"/>
      <c r="F746" s="422"/>
      <c r="G746" s="422"/>
      <c r="H746" s="422"/>
      <c r="I746" s="567"/>
    </row>
    <row r="747" ht="15.75" customHeight="1">
      <c r="B747" s="421"/>
      <c r="C747" s="421"/>
      <c r="E747" s="421"/>
      <c r="F747" s="422"/>
      <c r="G747" s="422"/>
      <c r="H747" s="422"/>
      <c r="I747" s="567"/>
    </row>
    <row r="748" ht="15.75" customHeight="1">
      <c r="B748" s="421"/>
      <c r="C748" s="421"/>
      <c r="E748" s="421"/>
      <c r="F748" s="422"/>
      <c r="G748" s="422"/>
      <c r="H748" s="422"/>
      <c r="I748" s="567"/>
    </row>
    <row r="749" ht="15.75" customHeight="1">
      <c r="B749" s="421"/>
      <c r="C749" s="421"/>
      <c r="E749" s="421"/>
      <c r="F749" s="422"/>
      <c r="G749" s="422"/>
      <c r="H749" s="422"/>
      <c r="I749" s="567"/>
    </row>
    <row r="750" ht="15.75" customHeight="1">
      <c r="B750" s="421"/>
      <c r="C750" s="421"/>
      <c r="E750" s="421"/>
      <c r="F750" s="422"/>
      <c r="G750" s="422"/>
      <c r="H750" s="422"/>
      <c r="I750" s="567"/>
    </row>
    <row r="751" ht="15.75" customHeight="1">
      <c r="B751" s="421"/>
      <c r="C751" s="421"/>
      <c r="E751" s="421"/>
      <c r="F751" s="422"/>
      <c r="G751" s="422"/>
      <c r="H751" s="422"/>
      <c r="I751" s="567"/>
    </row>
    <row r="752" ht="15.75" customHeight="1">
      <c r="B752" s="421"/>
      <c r="C752" s="421"/>
      <c r="E752" s="421"/>
      <c r="F752" s="422"/>
      <c r="G752" s="422"/>
      <c r="H752" s="422"/>
      <c r="I752" s="567"/>
    </row>
    <row r="753" ht="15.75" customHeight="1">
      <c r="B753" s="421"/>
      <c r="C753" s="421"/>
      <c r="E753" s="421"/>
      <c r="F753" s="422"/>
      <c r="G753" s="422"/>
      <c r="H753" s="422"/>
      <c r="I753" s="567"/>
    </row>
    <row r="754" ht="15.75" customHeight="1">
      <c r="B754" s="421"/>
      <c r="C754" s="421"/>
      <c r="E754" s="421"/>
      <c r="F754" s="422"/>
      <c r="G754" s="422"/>
      <c r="H754" s="422"/>
      <c r="I754" s="567"/>
    </row>
    <row r="755" ht="15.75" customHeight="1">
      <c r="B755" s="421"/>
      <c r="C755" s="421"/>
      <c r="E755" s="421"/>
      <c r="F755" s="422"/>
      <c r="G755" s="422"/>
      <c r="H755" s="422"/>
      <c r="I755" s="567"/>
    </row>
    <row r="756" ht="15.75" customHeight="1">
      <c r="B756" s="421"/>
      <c r="C756" s="421"/>
      <c r="E756" s="421"/>
      <c r="F756" s="422"/>
      <c r="G756" s="422"/>
      <c r="H756" s="422"/>
      <c r="I756" s="567"/>
    </row>
    <row r="757" ht="15.75" customHeight="1">
      <c r="B757" s="421"/>
      <c r="C757" s="421"/>
      <c r="E757" s="421"/>
      <c r="F757" s="422"/>
      <c r="G757" s="422"/>
      <c r="H757" s="422"/>
      <c r="I757" s="567"/>
    </row>
    <row r="758" ht="15.75" customHeight="1">
      <c r="B758" s="421"/>
      <c r="C758" s="421"/>
      <c r="E758" s="421"/>
      <c r="F758" s="422"/>
      <c r="G758" s="422"/>
      <c r="H758" s="422"/>
      <c r="I758" s="567"/>
    </row>
    <row r="759" ht="15.75" customHeight="1">
      <c r="B759" s="421"/>
      <c r="C759" s="421"/>
      <c r="E759" s="421"/>
      <c r="F759" s="422"/>
      <c r="G759" s="422"/>
      <c r="H759" s="422"/>
      <c r="I759" s="567"/>
    </row>
    <row r="760" ht="15.75" customHeight="1">
      <c r="B760" s="421"/>
      <c r="C760" s="421"/>
      <c r="E760" s="421"/>
      <c r="F760" s="422"/>
      <c r="G760" s="422"/>
      <c r="H760" s="422"/>
      <c r="I760" s="567"/>
    </row>
    <row r="761" ht="15.75" customHeight="1">
      <c r="B761" s="421"/>
      <c r="C761" s="421"/>
      <c r="E761" s="421"/>
      <c r="F761" s="422"/>
      <c r="G761" s="422"/>
      <c r="H761" s="422"/>
      <c r="I761" s="567"/>
    </row>
    <row r="762" ht="15.75" customHeight="1">
      <c r="B762" s="421"/>
      <c r="C762" s="421"/>
      <c r="E762" s="421"/>
      <c r="F762" s="422"/>
      <c r="G762" s="422"/>
      <c r="H762" s="422"/>
      <c r="I762" s="567"/>
    </row>
    <row r="763" ht="15.75" customHeight="1">
      <c r="B763" s="421"/>
      <c r="C763" s="421"/>
      <c r="E763" s="421"/>
      <c r="F763" s="422"/>
      <c r="G763" s="422"/>
      <c r="H763" s="422"/>
      <c r="I763" s="567"/>
    </row>
    <row r="764" ht="15.75" customHeight="1">
      <c r="B764" s="421"/>
      <c r="C764" s="421"/>
      <c r="E764" s="421"/>
      <c r="F764" s="422"/>
      <c r="G764" s="422"/>
      <c r="H764" s="422"/>
      <c r="I764" s="567"/>
    </row>
    <row r="765" ht="15.75" customHeight="1">
      <c r="B765" s="421"/>
      <c r="C765" s="421"/>
      <c r="E765" s="421"/>
      <c r="F765" s="422"/>
      <c r="G765" s="422"/>
      <c r="H765" s="422"/>
      <c r="I765" s="567"/>
    </row>
    <row r="766" ht="15.75" customHeight="1">
      <c r="B766" s="421"/>
      <c r="C766" s="421"/>
      <c r="E766" s="421"/>
      <c r="F766" s="422"/>
      <c r="G766" s="422"/>
      <c r="H766" s="422"/>
      <c r="I766" s="567"/>
    </row>
    <row r="767" ht="15.75" customHeight="1">
      <c r="B767" s="421"/>
      <c r="C767" s="421"/>
      <c r="E767" s="421"/>
      <c r="F767" s="422"/>
      <c r="G767" s="422"/>
      <c r="H767" s="422"/>
      <c r="I767" s="567"/>
    </row>
    <row r="768" ht="15.75" customHeight="1">
      <c r="B768" s="421"/>
      <c r="C768" s="421"/>
      <c r="E768" s="421"/>
      <c r="F768" s="422"/>
      <c r="G768" s="422"/>
      <c r="H768" s="422"/>
      <c r="I768" s="567"/>
    </row>
    <row r="769" ht="15.75" customHeight="1">
      <c r="B769" s="421"/>
      <c r="C769" s="421"/>
      <c r="E769" s="421"/>
      <c r="F769" s="422"/>
      <c r="G769" s="422"/>
      <c r="H769" s="422"/>
      <c r="I769" s="567"/>
    </row>
    <row r="770" ht="15.75" customHeight="1">
      <c r="B770" s="421"/>
      <c r="C770" s="421"/>
      <c r="E770" s="421"/>
      <c r="F770" s="422"/>
      <c r="G770" s="422"/>
      <c r="H770" s="422"/>
      <c r="I770" s="567"/>
    </row>
    <row r="771" ht="15.75" customHeight="1">
      <c r="B771" s="421"/>
      <c r="C771" s="421"/>
      <c r="E771" s="421"/>
      <c r="F771" s="422"/>
      <c r="G771" s="422"/>
      <c r="H771" s="422"/>
      <c r="I771" s="567"/>
    </row>
    <row r="772" ht="15.75" customHeight="1">
      <c r="B772" s="421"/>
      <c r="C772" s="421"/>
      <c r="E772" s="421"/>
      <c r="F772" s="422"/>
      <c r="G772" s="422"/>
      <c r="H772" s="422"/>
      <c r="I772" s="567"/>
    </row>
    <row r="773" ht="15.75" customHeight="1">
      <c r="B773" s="421"/>
      <c r="C773" s="421"/>
      <c r="E773" s="421"/>
      <c r="F773" s="422"/>
      <c r="G773" s="422"/>
      <c r="H773" s="422"/>
      <c r="I773" s="567"/>
    </row>
    <row r="774" ht="15.75" customHeight="1">
      <c r="B774" s="421"/>
      <c r="C774" s="421"/>
      <c r="E774" s="421"/>
      <c r="F774" s="422"/>
      <c r="G774" s="422"/>
      <c r="H774" s="422"/>
      <c r="I774" s="567"/>
    </row>
    <row r="775" ht="15.75" customHeight="1">
      <c r="B775" s="421"/>
      <c r="C775" s="421"/>
      <c r="E775" s="421"/>
      <c r="F775" s="422"/>
      <c r="G775" s="422"/>
      <c r="H775" s="422"/>
      <c r="I775" s="567"/>
    </row>
    <row r="776" ht="15.75" customHeight="1">
      <c r="B776" s="421"/>
      <c r="C776" s="421"/>
      <c r="E776" s="421"/>
      <c r="F776" s="422"/>
      <c r="G776" s="422"/>
      <c r="H776" s="422"/>
      <c r="I776" s="567"/>
    </row>
    <row r="777" ht="15.75" customHeight="1">
      <c r="B777" s="421"/>
      <c r="C777" s="421"/>
      <c r="E777" s="421"/>
      <c r="F777" s="422"/>
      <c r="G777" s="422"/>
      <c r="H777" s="422"/>
      <c r="I777" s="567"/>
    </row>
    <row r="778" ht="15.75" customHeight="1">
      <c r="B778" s="421"/>
      <c r="C778" s="421"/>
      <c r="E778" s="421"/>
      <c r="F778" s="422"/>
      <c r="G778" s="422"/>
      <c r="H778" s="422"/>
      <c r="I778" s="567"/>
    </row>
    <row r="779" ht="15.75" customHeight="1">
      <c r="B779" s="421"/>
      <c r="C779" s="421"/>
      <c r="E779" s="421"/>
      <c r="F779" s="422"/>
      <c r="G779" s="422"/>
      <c r="H779" s="422"/>
      <c r="I779" s="567"/>
    </row>
    <row r="780" ht="15.75" customHeight="1">
      <c r="B780" s="421"/>
      <c r="C780" s="421"/>
      <c r="E780" s="421"/>
      <c r="F780" s="422"/>
      <c r="G780" s="422"/>
      <c r="H780" s="422"/>
      <c r="I780" s="567"/>
    </row>
    <row r="781" ht="15.75" customHeight="1">
      <c r="B781" s="421"/>
      <c r="C781" s="421"/>
      <c r="E781" s="421"/>
      <c r="F781" s="422"/>
      <c r="G781" s="422"/>
      <c r="H781" s="422"/>
      <c r="I781" s="567"/>
    </row>
    <row r="782" ht="15.75" customHeight="1">
      <c r="B782" s="421"/>
      <c r="C782" s="421"/>
      <c r="E782" s="421"/>
      <c r="F782" s="422"/>
      <c r="G782" s="422"/>
      <c r="H782" s="422"/>
      <c r="I782" s="567"/>
    </row>
    <row r="783" ht="15.75" customHeight="1">
      <c r="B783" s="421"/>
      <c r="C783" s="421"/>
      <c r="E783" s="421"/>
      <c r="F783" s="422"/>
      <c r="G783" s="422"/>
      <c r="H783" s="422"/>
      <c r="I783" s="567"/>
    </row>
    <row r="784" ht="15.75" customHeight="1">
      <c r="B784" s="421"/>
      <c r="C784" s="421"/>
      <c r="E784" s="421"/>
      <c r="F784" s="422"/>
      <c r="G784" s="422"/>
      <c r="H784" s="422"/>
      <c r="I784" s="567"/>
    </row>
    <row r="785" ht="15.75" customHeight="1">
      <c r="B785" s="421"/>
      <c r="C785" s="421"/>
      <c r="E785" s="421"/>
      <c r="F785" s="422"/>
      <c r="G785" s="422"/>
      <c r="H785" s="422"/>
      <c r="I785" s="567"/>
    </row>
    <row r="786" ht="15.75" customHeight="1">
      <c r="B786" s="421"/>
      <c r="C786" s="421"/>
      <c r="E786" s="421"/>
      <c r="F786" s="422"/>
      <c r="G786" s="422"/>
      <c r="H786" s="422"/>
      <c r="I786" s="567"/>
    </row>
    <row r="787" ht="15.75" customHeight="1">
      <c r="B787" s="421"/>
      <c r="C787" s="421"/>
      <c r="E787" s="421"/>
      <c r="F787" s="422"/>
      <c r="G787" s="422"/>
      <c r="H787" s="422"/>
      <c r="I787" s="567"/>
    </row>
    <row r="788" ht="15.75" customHeight="1">
      <c r="B788" s="421"/>
      <c r="C788" s="421"/>
      <c r="E788" s="421"/>
      <c r="F788" s="422"/>
      <c r="G788" s="422"/>
      <c r="H788" s="422"/>
      <c r="I788" s="567"/>
    </row>
    <row r="789" ht="15.75" customHeight="1">
      <c r="B789" s="421"/>
      <c r="C789" s="421"/>
      <c r="E789" s="421"/>
      <c r="F789" s="422"/>
      <c r="G789" s="422"/>
      <c r="H789" s="422"/>
      <c r="I789" s="567"/>
    </row>
    <row r="790" ht="15.75" customHeight="1">
      <c r="B790" s="421"/>
      <c r="C790" s="421"/>
      <c r="E790" s="421"/>
      <c r="F790" s="422"/>
      <c r="G790" s="422"/>
      <c r="H790" s="422"/>
      <c r="I790" s="567"/>
    </row>
    <row r="791" ht="15.75" customHeight="1">
      <c r="B791" s="421"/>
      <c r="C791" s="421"/>
      <c r="E791" s="421"/>
      <c r="F791" s="422"/>
      <c r="G791" s="422"/>
      <c r="H791" s="422"/>
      <c r="I791" s="567"/>
    </row>
    <row r="792" ht="15.75" customHeight="1">
      <c r="B792" s="421"/>
      <c r="C792" s="421"/>
      <c r="E792" s="421"/>
      <c r="F792" s="422"/>
      <c r="G792" s="422"/>
      <c r="H792" s="422"/>
      <c r="I792" s="567"/>
    </row>
    <row r="793" ht="15.75" customHeight="1">
      <c r="B793" s="421"/>
      <c r="C793" s="421"/>
      <c r="E793" s="421"/>
      <c r="F793" s="422"/>
      <c r="G793" s="422"/>
      <c r="H793" s="422"/>
      <c r="I793" s="567"/>
    </row>
    <row r="794" ht="15.75" customHeight="1">
      <c r="B794" s="421"/>
      <c r="C794" s="421"/>
      <c r="E794" s="421"/>
      <c r="F794" s="422"/>
      <c r="G794" s="422"/>
      <c r="H794" s="422"/>
      <c r="I794" s="567"/>
    </row>
    <row r="795" ht="15.75" customHeight="1">
      <c r="B795" s="421"/>
      <c r="C795" s="421"/>
      <c r="E795" s="421"/>
      <c r="F795" s="422"/>
      <c r="G795" s="422"/>
      <c r="H795" s="422"/>
      <c r="I795" s="567"/>
    </row>
    <row r="796" ht="15.75" customHeight="1">
      <c r="B796" s="421"/>
      <c r="C796" s="421"/>
      <c r="E796" s="421"/>
      <c r="F796" s="422"/>
      <c r="G796" s="422"/>
      <c r="H796" s="422"/>
      <c r="I796" s="567"/>
    </row>
    <row r="797" ht="15.75" customHeight="1">
      <c r="B797" s="421"/>
      <c r="C797" s="421"/>
      <c r="E797" s="421"/>
      <c r="F797" s="422"/>
      <c r="G797" s="422"/>
      <c r="H797" s="422"/>
      <c r="I797" s="567"/>
    </row>
    <row r="798" ht="15.75" customHeight="1">
      <c r="B798" s="421"/>
      <c r="C798" s="421"/>
      <c r="E798" s="421"/>
      <c r="F798" s="422"/>
      <c r="G798" s="422"/>
      <c r="H798" s="422"/>
      <c r="I798" s="567"/>
    </row>
    <row r="799" ht="15.75" customHeight="1">
      <c r="B799" s="421"/>
      <c r="C799" s="421"/>
      <c r="E799" s="421"/>
      <c r="F799" s="422"/>
      <c r="G799" s="422"/>
      <c r="H799" s="422"/>
      <c r="I799" s="567"/>
    </row>
    <row r="800" ht="15.75" customHeight="1">
      <c r="B800" s="421"/>
      <c r="C800" s="421"/>
      <c r="E800" s="421"/>
      <c r="F800" s="422"/>
      <c r="G800" s="422"/>
      <c r="H800" s="422"/>
      <c r="I800" s="567"/>
    </row>
    <row r="801" ht="15.75" customHeight="1">
      <c r="B801" s="421"/>
      <c r="C801" s="421"/>
      <c r="E801" s="421"/>
      <c r="F801" s="422"/>
      <c r="G801" s="422"/>
      <c r="H801" s="422"/>
      <c r="I801" s="567"/>
    </row>
    <row r="802" ht="15.75" customHeight="1">
      <c r="B802" s="421"/>
      <c r="C802" s="421"/>
      <c r="E802" s="421"/>
      <c r="F802" s="422"/>
      <c r="G802" s="422"/>
      <c r="H802" s="422"/>
      <c r="I802" s="567"/>
    </row>
    <row r="803" ht="15.75" customHeight="1">
      <c r="B803" s="421"/>
      <c r="C803" s="421"/>
      <c r="E803" s="421"/>
      <c r="F803" s="422"/>
      <c r="G803" s="422"/>
      <c r="H803" s="422"/>
      <c r="I803" s="567"/>
    </row>
    <row r="804" ht="15.75" customHeight="1">
      <c r="B804" s="421"/>
      <c r="C804" s="421"/>
      <c r="E804" s="421"/>
      <c r="F804" s="422"/>
      <c r="G804" s="422"/>
      <c r="H804" s="422"/>
      <c r="I804" s="567"/>
    </row>
    <row r="805" ht="15.75" customHeight="1">
      <c r="B805" s="421"/>
      <c r="C805" s="421"/>
      <c r="E805" s="421"/>
      <c r="F805" s="422"/>
      <c r="G805" s="422"/>
      <c r="H805" s="422"/>
      <c r="I805" s="567"/>
    </row>
    <row r="806" ht="15.75" customHeight="1">
      <c r="B806" s="421"/>
      <c r="C806" s="421"/>
      <c r="E806" s="421"/>
      <c r="F806" s="422"/>
      <c r="G806" s="422"/>
      <c r="H806" s="422"/>
      <c r="I806" s="567"/>
    </row>
    <row r="807" ht="15.75" customHeight="1">
      <c r="B807" s="421"/>
      <c r="C807" s="421"/>
      <c r="E807" s="421"/>
      <c r="F807" s="422"/>
      <c r="G807" s="422"/>
      <c r="H807" s="422"/>
      <c r="I807" s="567"/>
    </row>
    <row r="808" ht="15.75" customHeight="1">
      <c r="B808" s="421"/>
      <c r="C808" s="421"/>
      <c r="E808" s="421"/>
      <c r="F808" s="422"/>
      <c r="G808" s="422"/>
      <c r="H808" s="422"/>
      <c r="I808" s="567"/>
    </row>
    <row r="809" ht="15.75" customHeight="1">
      <c r="B809" s="421"/>
      <c r="C809" s="421"/>
      <c r="E809" s="421"/>
      <c r="F809" s="422"/>
      <c r="G809" s="422"/>
      <c r="H809" s="422"/>
      <c r="I809" s="567"/>
    </row>
    <row r="810" ht="15.75" customHeight="1">
      <c r="B810" s="421"/>
      <c r="C810" s="421"/>
      <c r="E810" s="421"/>
      <c r="F810" s="422"/>
      <c r="G810" s="422"/>
      <c r="H810" s="422"/>
      <c r="I810" s="567"/>
    </row>
    <row r="811" ht="15.75" customHeight="1">
      <c r="B811" s="421"/>
      <c r="C811" s="421"/>
      <c r="E811" s="421"/>
      <c r="F811" s="422"/>
      <c r="G811" s="422"/>
      <c r="H811" s="422"/>
      <c r="I811" s="567"/>
    </row>
    <row r="812" ht="15.75" customHeight="1">
      <c r="B812" s="421"/>
      <c r="C812" s="421"/>
      <c r="E812" s="421"/>
      <c r="F812" s="422"/>
      <c r="G812" s="422"/>
      <c r="H812" s="422"/>
      <c r="I812" s="567"/>
    </row>
    <row r="813" ht="15.75" customHeight="1">
      <c r="B813" s="421"/>
      <c r="C813" s="421"/>
      <c r="E813" s="421"/>
      <c r="F813" s="422"/>
      <c r="G813" s="422"/>
      <c r="H813" s="422"/>
      <c r="I813" s="567"/>
    </row>
    <row r="814" ht="15.75" customHeight="1">
      <c r="B814" s="421"/>
      <c r="C814" s="421"/>
      <c r="E814" s="421"/>
      <c r="F814" s="422"/>
      <c r="G814" s="422"/>
      <c r="H814" s="422"/>
      <c r="I814" s="567"/>
    </row>
    <row r="815" ht="15.75" customHeight="1">
      <c r="B815" s="421"/>
      <c r="C815" s="421"/>
      <c r="E815" s="421"/>
      <c r="F815" s="422"/>
      <c r="G815" s="422"/>
      <c r="H815" s="422"/>
      <c r="I815" s="567"/>
    </row>
    <row r="816" ht="15.75" customHeight="1">
      <c r="B816" s="421"/>
      <c r="C816" s="421"/>
      <c r="E816" s="421"/>
      <c r="F816" s="422"/>
      <c r="G816" s="422"/>
      <c r="H816" s="422"/>
      <c r="I816" s="567"/>
    </row>
    <row r="817" ht="15.75" customHeight="1">
      <c r="B817" s="421"/>
      <c r="C817" s="421"/>
      <c r="E817" s="421"/>
      <c r="F817" s="422"/>
      <c r="G817" s="422"/>
      <c r="H817" s="422"/>
      <c r="I817" s="567"/>
    </row>
    <row r="818" ht="15.75" customHeight="1">
      <c r="B818" s="421"/>
      <c r="C818" s="421"/>
      <c r="E818" s="421"/>
      <c r="F818" s="422"/>
      <c r="G818" s="422"/>
      <c r="H818" s="422"/>
      <c r="I818" s="567"/>
    </row>
    <row r="819" ht="15.75" customHeight="1">
      <c r="B819" s="421"/>
      <c r="C819" s="421"/>
      <c r="E819" s="421"/>
      <c r="F819" s="422"/>
      <c r="G819" s="422"/>
      <c r="H819" s="422"/>
      <c r="I819" s="567"/>
    </row>
    <row r="820" ht="15.75" customHeight="1">
      <c r="B820" s="421"/>
      <c r="C820" s="421"/>
      <c r="E820" s="421"/>
      <c r="F820" s="422"/>
      <c r="G820" s="422"/>
      <c r="H820" s="422"/>
      <c r="I820" s="567"/>
    </row>
    <row r="821" ht="15.75" customHeight="1">
      <c r="B821" s="421"/>
      <c r="C821" s="421"/>
      <c r="E821" s="421"/>
      <c r="F821" s="422"/>
      <c r="G821" s="422"/>
      <c r="H821" s="422"/>
      <c r="I821" s="567"/>
    </row>
    <row r="822" ht="15.75" customHeight="1">
      <c r="B822" s="421"/>
      <c r="C822" s="421"/>
      <c r="E822" s="421"/>
      <c r="F822" s="422"/>
      <c r="G822" s="422"/>
      <c r="H822" s="422"/>
      <c r="I822" s="567"/>
    </row>
    <row r="823" ht="15.75" customHeight="1">
      <c r="B823" s="421"/>
      <c r="C823" s="421"/>
      <c r="E823" s="421"/>
      <c r="F823" s="422"/>
      <c r="G823" s="422"/>
      <c r="H823" s="422"/>
      <c r="I823" s="567"/>
    </row>
    <row r="824" ht="15.75" customHeight="1">
      <c r="B824" s="421"/>
      <c r="C824" s="421"/>
      <c r="E824" s="421"/>
      <c r="F824" s="422"/>
      <c r="G824" s="422"/>
      <c r="H824" s="422"/>
      <c r="I824" s="567"/>
    </row>
    <row r="825" ht="15.75" customHeight="1">
      <c r="B825" s="421"/>
      <c r="C825" s="421"/>
      <c r="E825" s="421"/>
      <c r="F825" s="422"/>
      <c r="G825" s="422"/>
      <c r="H825" s="422"/>
      <c r="I825" s="567"/>
    </row>
    <row r="826" ht="15.75" customHeight="1">
      <c r="B826" s="421"/>
      <c r="C826" s="421"/>
      <c r="E826" s="421"/>
      <c r="F826" s="422"/>
      <c r="G826" s="422"/>
      <c r="H826" s="422"/>
      <c r="I826" s="567"/>
    </row>
    <row r="827" ht="15.75" customHeight="1">
      <c r="B827" s="421"/>
      <c r="C827" s="421"/>
      <c r="E827" s="421"/>
      <c r="F827" s="422"/>
      <c r="G827" s="422"/>
      <c r="H827" s="422"/>
      <c r="I827" s="567"/>
    </row>
    <row r="828" ht="15.75" customHeight="1">
      <c r="B828" s="421"/>
      <c r="C828" s="421"/>
      <c r="E828" s="421"/>
      <c r="F828" s="422"/>
      <c r="G828" s="422"/>
      <c r="H828" s="422"/>
      <c r="I828" s="567"/>
    </row>
    <row r="829" ht="15.75" customHeight="1">
      <c r="B829" s="421"/>
      <c r="C829" s="421"/>
      <c r="E829" s="421"/>
      <c r="F829" s="422"/>
      <c r="G829" s="422"/>
      <c r="H829" s="422"/>
      <c r="I829" s="567"/>
    </row>
    <row r="830" ht="15.75" customHeight="1">
      <c r="B830" s="421"/>
      <c r="C830" s="421"/>
      <c r="E830" s="421"/>
      <c r="F830" s="422"/>
      <c r="G830" s="422"/>
      <c r="H830" s="422"/>
      <c r="I830" s="567"/>
    </row>
    <row r="831" ht="15.75" customHeight="1">
      <c r="B831" s="421"/>
      <c r="C831" s="421"/>
      <c r="E831" s="421"/>
      <c r="F831" s="422"/>
      <c r="G831" s="422"/>
      <c r="H831" s="422"/>
      <c r="I831" s="567"/>
    </row>
    <row r="832" ht="15.75" customHeight="1">
      <c r="B832" s="421"/>
      <c r="C832" s="421"/>
      <c r="E832" s="421"/>
      <c r="F832" s="422"/>
      <c r="G832" s="422"/>
      <c r="H832" s="422"/>
      <c r="I832" s="567"/>
    </row>
    <row r="833" ht="15.75" customHeight="1">
      <c r="B833" s="421"/>
      <c r="C833" s="421"/>
      <c r="E833" s="421"/>
      <c r="F833" s="422"/>
      <c r="G833" s="422"/>
      <c r="H833" s="422"/>
      <c r="I833" s="567"/>
    </row>
    <row r="834" ht="15.75" customHeight="1">
      <c r="B834" s="421"/>
      <c r="C834" s="421"/>
      <c r="E834" s="421"/>
      <c r="F834" s="422"/>
      <c r="G834" s="422"/>
      <c r="H834" s="422"/>
      <c r="I834" s="567"/>
    </row>
    <row r="835" ht="15.75" customHeight="1">
      <c r="B835" s="421"/>
      <c r="C835" s="421"/>
      <c r="E835" s="421"/>
      <c r="F835" s="422"/>
      <c r="G835" s="422"/>
      <c r="H835" s="422"/>
      <c r="I835" s="567"/>
    </row>
    <row r="836" ht="15.75" customHeight="1">
      <c r="B836" s="421"/>
      <c r="C836" s="421"/>
      <c r="E836" s="421"/>
      <c r="F836" s="422"/>
      <c r="G836" s="422"/>
      <c r="H836" s="422"/>
      <c r="I836" s="567"/>
    </row>
    <row r="837" ht="15.75" customHeight="1">
      <c r="B837" s="421"/>
      <c r="C837" s="421"/>
      <c r="E837" s="421"/>
      <c r="F837" s="422"/>
      <c r="G837" s="422"/>
      <c r="H837" s="422"/>
      <c r="I837" s="567"/>
    </row>
    <row r="838" ht="15.75" customHeight="1">
      <c r="B838" s="421"/>
      <c r="C838" s="421"/>
      <c r="E838" s="421"/>
      <c r="F838" s="422"/>
      <c r="G838" s="422"/>
      <c r="H838" s="422"/>
      <c r="I838" s="567"/>
    </row>
    <row r="839" ht="15.75" customHeight="1">
      <c r="B839" s="421"/>
      <c r="C839" s="421"/>
      <c r="E839" s="421"/>
      <c r="F839" s="422"/>
      <c r="G839" s="422"/>
      <c r="H839" s="422"/>
      <c r="I839" s="567"/>
    </row>
    <row r="840" ht="15.75" customHeight="1">
      <c r="B840" s="421"/>
      <c r="C840" s="421"/>
      <c r="E840" s="421"/>
      <c r="F840" s="422"/>
      <c r="G840" s="422"/>
      <c r="H840" s="422"/>
      <c r="I840" s="567"/>
    </row>
    <row r="841" ht="15.75" customHeight="1">
      <c r="B841" s="421"/>
      <c r="C841" s="421"/>
      <c r="E841" s="421"/>
      <c r="F841" s="422"/>
      <c r="G841" s="422"/>
      <c r="H841" s="422"/>
      <c r="I841" s="567"/>
    </row>
    <row r="842" ht="15.75" customHeight="1">
      <c r="B842" s="421"/>
      <c r="C842" s="421"/>
      <c r="E842" s="421"/>
      <c r="F842" s="422"/>
      <c r="G842" s="422"/>
      <c r="H842" s="422"/>
      <c r="I842" s="567"/>
    </row>
    <row r="843" ht="15.75" customHeight="1">
      <c r="B843" s="421"/>
      <c r="C843" s="421"/>
      <c r="E843" s="421"/>
      <c r="F843" s="422"/>
      <c r="G843" s="422"/>
      <c r="H843" s="422"/>
      <c r="I843" s="567"/>
    </row>
    <row r="844" ht="15.75" customHeight="1">
      <c r="B844" s="421"/>
      <c r="C844" s="421"/>
      <c r="E844" s="421"/>
      <c r="F844" s="422"/>
      <c r="G844" s="422"/>
      <c r="H844" s="422"/>
      <c r="I844" s="567"/>
    </row>
    <row r="845" ht="15.75" customHeight="1">
      <c r="B845" s="421"/>
      <c r="C845" s="421"/>
      <c r="E845" s="421"/>
      <c r="F845" s="422"/>
      <c r="G845" s="422"/>
      <c r="H845" s="422"/>
      <c r="I845" s="567"/>
    </row>
    <row r="846" ht="15.75" customHeight="1">
      <c r="B846" s="421"/>
      <c r="C846" s="421"/>
      <c r="E846" s="421"/>
      <c r="F846" s="422"/>
      <c r="G846" s="422"/>
      <c r="H846" s="422"/>
      <c r="I846" s="567"/>
    </row>
    <row r="847" ht="15.75" customHeight="1">
      <c r="B847" s="421"/>
      <c r="C847" s="421"/>
      <c r="E847" s="421"/>
      <c r="F847" s="422"/>
      <c r="G847" s="422"/>
      <c r="H847" s="422"/>
      <c r="I847" s="567"/>
    </row>
    <row r="848" ht="15.75" customHeight="1">
      <c r="B848" s="421"/>
      <c r="C848" s="421"/>
      <c r="E848" s="421"/>
      <c r="F848" s="422"/>
      <c r="G848" s="422"/>
      <c r="H848" s="422"/>
      <c r="I848" s="567"/>
    </row>
    <row r="849" ht="15.75" customHeight="1">
      <c r="B849" s="421"/>
      <c r="C849" s="421"/>
      <c r="E849" s="421"/>
      <c r="F849" s="422"/>
      <c r="G849" s="422"/>
      <c r="H849" s="422"/>
      <c r="I849" s="567"/>
    </row>
    <row r="850" ht="15.75" customHeight="1">
      <c r="B850" s="421"/>
      <c r="C850" s="421"/>
      <c r="E850" s="421"/>
      <c r="F850" s="422"/>
      <c r="G850" s="422"/>
      <c r="H850" s="422"/>
      <c r="I850" s="567"/>
    </row>
    <row r="851" ht="15.75" customHeight="1">
      <c r="B851" s="421"/>
      <c r="C851" s="421"/>
      <c r="E851" s="421"/>
      <c r="F851" s="422"/>
      <c r="G851" s="422"/>
      <c r="H851" s="422"/>
      <c r="I851" s="567"/>
    </row>
    <row r="852" ht="15.75" customHeight="1">
      <c r="B852" s="421"/>
      <c r="C852" s="421"/>
      <c r="E852" s="421"/>
      <c r="F852" s="422"/>
      <c r="G852" s="422"/>
      <c r="H852" s="422"/>
      <c r="I852" s="567"/>
    </row>
    <row r="853" ht="15.75" customHeight="1">
      <c r="B853" s="421"/>
      <c r="C853" s="421"/>
      <c r="E853" s="421"/>
      <c r="F853" s="422"/>
      <c r="G853" s="422"/>
      <c r="H853" s="422"/>
      <c r="I853" s="567"/>
    </row>
    <row r="854" ht="15.75" customHeight="1">
      <c r="B854" s="421"/>
      <c r="C854" s="421"/>
      <c r="E854" s="421"/>
      <c r="F854" s="422"/>
      <c r="G854" s="422"/>
      <c r="H854" s="422"/>
      <c r="I854" s="567"/>
    </row>
    <row r="855" ht="15.75" customHeight="1">
      <c r="B855" s="421"/>
      <c r="C855" s="421"/>
      <c r="E855" s="421"/>
      <c r="F855" s="422"/>
      <c r="G855" s="422"/>
      <c r="H855" s="422"/>
      <c r="I855" s="567"/>
    </row>
    <row r="856" ht="15.75" customHeight="1">
      <c r="B856" s="421"/>
      <c r="C856" s="421"/>
      <c r="E856" s="421"/>
      <c r="F856" s="422"/>
      <c r="G856" s="422"/>
      <c r="H856" s="422"/>
      <c r="I856" s="567"/>
    </row>
    <row r="857" ht="15.75" customHeight="1">
      <c r="B857" s="421"/>
      <c r="C857" s="421"/>
      <c r="E857" s="421"/>
      <c r="F857" s="422"/>
      <c r="G857" s="422"/>
      <c r="H857" s="422"/>
      <c r="I857" s="567"/>
    </row>
    <row r="858" ht="15.75" customHeight="1">
      <c r="B858" s="421"/>
      <c r="C858" s="421"/>
      <c r="E858" s="421"/>
      <c r="F858" s="422"/>
      <c r="G858" s="422"/>
      <c r="H858" s="422"/>
      <c r="I858" s="567"/>
    </row>
    <row r="859" ht="15.75" customHeight="1">
      <c r="B859" s="421"/>
      <c r="C859" s="421"/>
      <c r="E859" s="421"/>
      <c r="F859" s="422"/>
      <c r="G859" s="422"/>
      <c r="H859" s="422"/>
      <c r="I859" s="567"/>
    </row>
    <row r="860" ht="15.75" customHeight="1">
      <c r="B860" s="421"/>
      <c r="C860" s="421"/>
      <c r="E860" s="421"/>
      <c r="F860" s="422"/>
      <c r="G860" s="422"/>
      <c r="H860" s="422"/>
      <c r="I860" s="567"/>
    </row>
    <row r="861" ht="15.75" customHeight="1">
      <c r="B861" s="421"/>
      <c r="C861" s="421"/>
      <c r="E861" s="421"/>
      <c r="F861" s="422"/>
      <c r="G861" s="422"/>
      <c r="H861" s="422"/>
      <c r="I861" s="567"/>
    </row>
    <row r="862" ht="15.75" customHeight="1">
      <c r="B862" s="421"/>
      <c r="C862" s="421"/>
      <c r="E862" s="421"/>
      <c r="F862" s="422"/>
      <c r="G862" s="422"/>
      <c r="H862" s="422"/>
      <c r="I862" s="567"/>
    </row>
    <row r="863" ht="15.75" customHeight="1">
      <c r="B863" s="421"/>
      <c r="C863" s="421"/>
      <c r="E863" s="421"/>
      <c r="F863" s="422"/>
      <c r="G863" s="422"/>
      <c r="H863" s="422"/>
      <c r="I863" s="567"/>
    </row>
    <row r="864" ht="15.75" customHeight="1">
      <c r="B864" s="421"/>
      <c r="C864" s="421"/>
      <c r="E864" s="421"/>
      <c r="F864" s="422"/>
      <c r="G864" s="422"/>
      <c r="H864" s="422"/>
      <c r="I864" s="567"/>
    </row>
    <row r="865" ht="15.75" customHeight="1">
      <c r="B865" s="421"/>
      <c r="C865" s="421"/>
      <c r="E865" s="421"/>
      <c r="F865" s="422"/>
      <c r="G865" s="422"/>
      <c r="H865" s="422"/>
      <c r="I865" s="567"/>
    </row>
    <row r="866" ht="15.75" customHeight="1">
      <c r="B866" s="421"/>
      <c r="C866" s="421"/>
      <c r="E866" s="421"/>
      <c r="F866" s="422"/>
      <c r="G866" s="422"/>
      <c r="H866" s="422"/>
      <c r="I866" s="567"/>
    </row>
    <row r="867" ht="15.75" customHeight="1">
      <c r="B867" s="421"/>
      <c r="C867" s="421"/>
      <c r="E867" s="421"/>
      <c r="F867" s="422"/>
      <c r="G867" s="422"/>
      <c r="H867" s="422"/>
      <c r="I867" s="567"/>
    </row>
    <row r="868" ht="15.75" customHeight="1">
      <c r="B868" s="421"/>
      <c r="C868" s="421"/>
      <c r="E868" s="421"/>
      <c r="F868" s="422"/>
      <c r="G868" s="422"/>
      <c r="H868" s="422"/>
      <c r="I868" s="567"/>
    </row>
    <row r="869" ht="15.75" customHeight="1">
      <c r="B869" s="421"/>
      <c r="C869" s="421"/>
      <c r="E869" s="421"/>
      <c r="F869" s="422"/>
      <c r="G869" s="422"/>
      <c r="H869" s="422"/>
      <c r="I869" s="567"/>
    </row>
    <row r="870" ht="15.75" customHeight="1">
      <c r="B870" s="421"/>
      <c r="C870" s="421"/>
      <c r="E870" s="421"/>
      <c r="F870" s="422"/>
      <c r="G870" s="422"/>
      <c r="H870" s="422"/>
      <c r="I870" s="567"/>
    </row>
    <row r="871" ht="15.75" customHeight="1">
      <c r="B871" s="421"/>
      <c r="C871" s="421"/>
      <c r="E871" s="421"/>
      <c r="F871" s="422"/>
      <c r="G871" s="422"/>
      <c r="H871" s="422"/>
      <c r="I871" s="567"/>
    </row>
    <row r="872" ht="15.75" customHeight="1">
      <c r="B872" s="421"/>
      <c r="C872" s="421"/>
      <c r="E872" s="421"/>
      <c r="F872" s="422"/>
      <c r="G872" s="422"/>
      <c r="H872" s="422"/>
      <c r="I872" s="567"/>
    </row>
    <row r="873" ht="15.75" customHeight="1">
      <c r="B873" s="421"/>
      <c r="C873" s="421"/>
      <c r="E873" s="421"/>
      <c r="F873" s="422"/>
      <c r="G873" s="422"/>
      <c r="H873" s="422"/>
      <c r="I873" s="567"/>
    </row>
    <row r="874" ht="15.75" customHeight="1">
      <c r="B874" s="421"/>
      <c r="C874" s="421"/>
      <c r="E874" s="421"/>
      <c r="F874" s="422"/>
      <c r="G874" s="422"/>
      <c r="H874" s="422"/>
      <c r="I874" s="567"/>
    </row>
    <row r="875" ht="15.75" customHeight="1">
      <c r="B875" s="421"/>
      <c r="C875" s="421"/>
      <c r="E875" s="421"/>
      <c r="F875" s="422"/>
      <c r="G875" s="422"/>
      <c r="H875" s="422"/>
      <c r="I875" s="567"/>
    </row>
    <row r="876" ht="15.75" customHeight="1">
      <c r="B876" s="421"/>
      <c r="C876" s="421"/>
      <c r="E876" s="421"/>
      <c r="F876" s="422"/>
      <c r="G876" s="422"/>
      <c r="H876" s="422"/>
      <c r="I876" s="567"/>
    </row>
    <row r="877" ht="15.75" customHeight="1">
      <c r="B877" s="421"/>
      <c r="C877" s="421"/>
      <c r="E877" s="421"/>
      <c r="F877" s="422"/>
      <c r="G877" s="422"/>
      <c r="H877" s="422"/>
      <c r="I877" s="567"/>
    </row>
    <row r="878" ht="15.75" customHeight="1">
      <c r="B878" s="421"/>
      <c r="C878" s="421"/>
      <c r="E878" s="421"/>
      <c r="F878" s="422"/>
      <c r="G878" s="422"/>
      <c r="H878" s="422"/>
      <c r="I878" s="567"/>
    </row>
    <row r="879" ht="15.75" customHeight="1">
      <c r="B879" s="421"/>
      <c r="C879" s="421"/>
      <c r="E879" s="421"/>
      <c r="F879" s="422"/>
      <c r="G879" s="422"/>
      <c r="H879" s="422"/>
      <c r="I879" s="567"/>
    </row>
    <row r="880" ht="15.75" customHeight="1">
      <c r="B880" s="421"/>
      <c r="C880" s="421"/>
      <c r="E880" s="421"/>
      <c r="F880" s="422"/>
      <c r="G880" s="422"/>
      <c r="H880" s="422"/>
      <c r="I880" s="567"/>
    </row>
    <row r="881" ht="15.75" customHeight="1">
      <c r="B881" s="421"/>
      <c r="C881" s="421"/>
      <c r="E881" s="421"/>
      <c r="F881" s="422"/>
      <c r="G881" s="422"/>
      <c r="H881" s="422"/>
      <c r="I881" s="567"/>
    </row>
    <row r="882" ht="15.75" customHeight="1">
      <c r="B882" s="421"/>
      <c r="C882" s="421"/>
      <c r="E882" s="421"/>
      <c r="F882" s="422"/>
      <c r="G882" s="422"/>
      <c r="H882" s="422"/>
      <c r="I882" s="567"/>
    </row>
    <row r="883" ht="15.75" customHeight="1">
      <c r="B883" s="421"/>
      <c r="C883" s="421"/>
      <c r="E883" s="421"/>
      <c r="F883" s="422"/>
      <c r="G883" s="422"/>
      <c r="H883" s="422"/>
      <c r="I883" s="567"/>
    </row>
    <row r="884" ht="15.75" customHeight="1">
      <c r="B884" s="421"/>
      <c r="C884" s="421"/>
      <c r="E884" s="421"/>
      <c r="F884" s="422"/>
      <c r="G884" s="422"/>
      <c r="H884" s="422"/>
      <c r="I884" s="567"/>
    </row>
    <row r="885" ht="15.75" customHeight="1">
      <c r="B885" s="421"/>
      <c r="C885" s="421"/>
      <c r="E885" s="421"/>
      <c r="F885" s="422"/>
      <c r="G885" s="422"/>
      <c r="H885" s="422"/>
      <c r="I885" s="567"/>
    </row>
    <row r="886" ht="15.75" customHeight="1">
      <c r="B886" s="421"/>
      <c r="C886" s="421"/>
      <c r="E886" s="421"/>
      <c r="F886" s="422"/>
      <c r="G886" s="422"/>
      <c r="H886" s="422"/>
      <c r="I886" s="567"/>
    </row>
    <row r="887" ht="15.75" customHeight="1">
      <c r="B887" s="421"/>
      <c r="C887" s="421"/>
      <c r="E887" s="421"/>
      <c r="F887" s="422"/>
      <c r="G887" s="422"/>
      <c r="H887" s="422"/>
      <c r="I887" s="567"/>
    </row>
    <row r="888" ht="15.75" customHeight="1">
      <c r="B888" s="421"/>
      <c r="C888" s="421"/>
      <c r="E888" s="421"/>
      <c r="F888" s="422"/>
      <c r="G888" s="422"/>
      <c r="H888" s="422"/>
      <c r="I888" s="567"/>
    </row>
    <row r="889" ht="15.75" customHeight="1">
      <c r="B889" s="421"/>
      <c r="C889" s="421"/>
      <c r="E889" s="421"/>
      <c r="F889" s="422"/>
      <c r="G889" s="422"/>
      <c r="H889" s="422"/>
      <c r="I889" s="567"/>
    </row>
    <row r="890" ht="15.75" customHeight="1">
      <c r="B890" s="421"/>
      <c r="C890" s="421"/>
      <c r="E890" s="421"/>
      <c r="F890" s="422"/>
      <c r="G890" s="422"/>
      <c r="H890" s="422"/>
      <c r="I890" s="567"/>
    </row>
    <row r="891" ht="15.75" customHeight="1">
      <c r="B891" s="421"/>
      <c r="C891" s="421"/>
      <c r="E891" s="421"/>
      <c r="F891" s="422"/>
      <c r="G891" s="422"/>
      <c r="H891" s="422"/>
      <c r="I891" s="567"/>
    </row>
    <row r="892" ht="15.75" customHeight="1">
      <c r="B892" s="421"/>
      <c r="C892" s="421"/>
      <c r="E892" s="421"/>
      <c r="F892" s="422"/>
      <c r="G892" s="422"/>
      <c r="H892" s="422"/>
      <c r="I892" s="567"/>
    </row>
    <row r="893" ht="15.75" customHeight="1">
      <c r="B893" s="421"/>
      <c r="C893" s="421"/>
      <c r="E893" s="421"/>
      <c r="F893" s="422"/>
      <c r="G893" s="422"/>
      <c r="H893" s="422"/>
      <c r="I893" s="567"/>
    </row>
    <row r="894" ht="15.75" customHeight="1">
      <c r="B894" s="421"/>
      <c r="C894" s="421"/>
      <c r="E894" s="421"/>
      <c r="F894" s="422"/>
      <c r="G894" s="422"/>
      <c r="H894" s="422"/>
      <c r="I894" s="567"/>
    </row>
    <row r="895" ht="15.75" customHeight="1">
      <c r="B895" s="421"/>
      <c r="C895" s="421"/>
      <c r="E895" s="421"/>
      <c r="F895" s="422"/>
      <c r="G895" s="422"/>
      <c r="H895" s="422"/>
      <c r="I895" s="567"/>
    </row>
    <row r="896" ht="15.75" customHeight="1">
      <c r="B896" s="421"/>
      <c r="C896" s="421"/>
      <c r="E896" s="421"/>
      <c r="F896" s="422"/>
      <c r="G896" s="422"/>
      <c r="H896" s="422"/>
      <c r="I896" s="567"/>
    </row>
    <row r="897" ht="15.75" customHeight="1">
      <c r="B897" s="421"/>
      <c r="C897" s="421"/>
      <c r="E897" s="421"/>
      <c r="F897" s="422"/>
      <c r="G897" s="422"/>
      <c r="H897" s="422"/>
      <c r="I897" s="567"/>
    </row>
    <row r="898" ht="15.75" customHeight="1">
      <c r="B898" s="421"/>
      <c r="C898" s="421"/>
      <c r="E898" s="421"/>
      <c r="F898" s="422"/>
      <c r="G898" s="422"/>
      <c r="H898" s="422"/>
      <c r="I898" s="567"/>
    </row>
    <row r="899" ht="15.75" customHeight="1">
      <c r="B899" s="421"/>
      <c r="C899" s="421"/>
      <c r="E899" s="421"/>
      <c r="F899" s="422"/>
      <c r="G899" s="422"/>
      <c r="H899" s="422"/>
      <c r="I899" s="567"/>
    </row>
    <row r="900" ht="15.75" customHeight="1">
      <c r="B900" s="421"/>
      <c r="C900" s="421"/>
      <c r="E900" s="421"/>
      <c r="F900" s="422"/>
      <c r="G900" s="422"/>
      <c r="H900" s="422"/>
      <c r="I900" s="567"/>
    </row>
    <row r="901" ht="15.75" customHeight="1">
      <c r="B901" s="421"/>
      <c r="C901" s="421"/>
      <c r="E901" s="421"/>
      <c r="F901" s="422"/>
      <c r="G901" s="422"/>
      <c r="H901" s="422"/>
      <c r="I901" s="567"/>
    </row>
    <row r="902" ht="15.75" customHeight="1">
      <c r="B902" s="421"/>
      <c r="C902" s="421"/>
      <c r="E902" s="421"/>
      <c r="F902" s="422"/>
      <c r="G902" s="422"/>
      <c r="H902" s="422"/>
      <c r="I902" s="567"/>
    </row>
    <row r="903" ht="15.75" customHeight="1">
      <c r="B903" s="421"/>
      <c r="C903" s="421"/>
      <c r="E903" s="421"/>
      <c r="F903" s="422"/>
      <c r="G903" s="422"/>
      <c r="H903" s="422"/>
      <c r="I903" s="567"/>
    </row>
    <row r="904" ht="15.75" customHeight="1">
      <c r="B904" s="421"/>
      <c r="C904" s="421"/>
      <c r="E904" s="421"/>
      <c r="F904" s="422"/>
      <c r="G904" s="422"/>
      <c r="H904" s="422"/>
      <c r="I904" s="567"/>
    </row>
    <row r="905" ht="15.75" customHeight="1">
      <c r="B905" s="421"/>
      <c r="C905" s="421"/>
      <c r="E905" s="421"/>
      <c r="F905" s="422"/>
      <c r="G905" s="422"/>
      <c r="H905" s="422"/>
      <c r="I905" s="567"/>
    </row>
    <row r="906" ht="15.75" customHeight="1">
      <c r="B906" s="421"/>
      <c r="C906" s="421"/>
      <c r="E906" s="421"/>
      <c r="F906" s="422"/>
      <c r="G906" s="422"/>
      <c r="H906" s="422"/>
      <c r="I906" s="567"/>
    </row>
    <row r="907" ht="15.75" customHeight="1">
      <c r="B907" s="421"/>
      <c r="C907" s="421"/>
      <c r="E907" s="421"/>
      <c r="F907" s="422"/>
      <c r="G907" s="422"/>
      <c r="H907" s="422"/>
      <c r="I907" s="567"/>
    </row>
    <row r="908" ht="15.75" customHeight="1">
      <c r="B908" s="421"/>
      <c r="C908" s="421"/>
      <c r="E908" s="421"/>
      <c r="F908" s="422"/>
      <c r="G908" s="422"/>
      <c r="H908" s="422"/>
      <c r="I908" s="567"/>
    </row>
    <row r="909" ht="15.75" customHeight="1">
      <c r="B909" s="421"/>
      <c r="C909" s="421"/>
      <c r="E909" s="421"/>
      <c r="F909" s="422"/>
      <c r="G909" s="422"/>
      <c r="H909" s="422"/>
      <c r="I909" s="567"/>
    </row>
    <row r="910" ht="15.75" customHeight="1">
      <c r="B910" s="421"/>
      <c r="C910" s="421"/>
      <c r="E910" s="421"/>
      <c r="F910" s="422"/>
      <c r="G910" s="422"/>
      <c r="H910" s="422"/>
      <c r="I910" s="567"/>
    </row>
    <row r="911" ht="15.75" customHeight="1">
      <c r="B911" s="421"/>
      <c r="C911" s="421"/>
      <c r="E911" s="421"/>
      <c r="F911" s="422"/>
      <c r="G911" s="422"/>
      <c r="H911" s="422"/>
      <c r="I911" s="567"/>
    </row>
    <row r="912" ht="15.75" customHeight="1">
      <c r="B912" s="421"/>
      <c r="C912" s="421"/>
      <c r="E912" s="421"/>
      <c r="F912" s="422"/>
      <c r="G912" s="422"/>
      <c r="H912" s="422"/>
      <c r="I912" s="567"/>
    </row>
    <row r="913" ht="15.75" customHeight="1">
      <c r="B913" s="421"/>
      <c r="C913" s="421"/>
      <c r="E913" s="421"/>
      <c r="F913" s="422"/>
      <c r="G913" s="422"/>
      <c r="H913" s="422"/>
      <c r="I913" s="567"/>
    </row>
    <row r="914" ht="15.75" customHeight="1">
      <c r="B914" s="421"/>
      <c r="C914" s="421"/>
      <c r="E914" s="421"/>
      <c r="F914" s="422"/>
      <c r="G914" s="422"/>
      <c r="H914" s="422"/>
      <c r="I914" s="567"/>
    </row>
    <row r="915" ht="15.75" customHeight="1">
      <c r="B915" s="421"/>
      <c r="C915" s="421"/>
      <c r="E915" s="421"/>
      <c r="F915" s="422"/>
      <c r="G915" s="422"/>
      <c r="H915" s="422"/>
      <c r="I915" s="567"/>
    </row>
    <row r="916" ht="15.75" customHeight="1">
      <c r="B916" s="421"/>
      <c r="C916" s="421"/>
      <c r="E916" s="421"/>
      <c r="F916" s="422"/>
      <c r="G916" s="422"/>
      <c r="H916" s="422"/>
      <c r="I916" s="567"/>
    </row>
    <row r="917" ht="15.75" customHeight="1">
      <c r="B917" s="421"/>
      <c r="C917" s="421"/>
      <c r="E917" s="421"/>
      <c r="F917" s="422"/>
      <c r="G917" s="422"/>
      <c r="H917" s="422"/>
      <c r="I917" s="567"/>
    </row>
    <row r="918" ht="15.75" customHeight="1">
      <c r="B918" s="421"/>
      <c r="C918" s="421"/>
      <c r="E918" s="421"/>
      <c r="F918" s="422"/>
      <c r="G918" s="422"/>
      <c r="H918" s="422"/>
      <c r="I918" s="567"/>
    </row>
    <row r="919" ht="15.75" customHeight="1">
      <c r="B919" s="421"/>
      <c r="C919" s="421"/>
      <c r="E919" s="421"/>
      <c r="F919" s="422"/>
      <c r="G919" s="422"/>
      <c r="H919" s="422"/>
      <c r="I919" s="567"/>
    </row>
    <row r="920" ht="15.75" customHeight="1">
      <c r="B920" s="421"/>
      <c r="C920" s="421"/>
      <c r="E920" s="421"/>
      <c r="F920" s="422"/>
      <c r="G920" s="422"/>
      <c r="H920" s="422"/>
      <c r="I920" s="567"/>
    </row>
    <row r="921" ht="15.75" customHeight="1">
      <c r="B921" s="421"/>
      <c r="C921" s="421"/>
      <c r="E921" s="421"/>
      <c r="F921" s="422"/>
      <c r="G921" s="422"/>
      <c r="H921" s="422"/>
      <c r="I921" s="567"/>
    </row>
    <row r="922" ht="15.75" customHeight="1">
      <c r="B922" s="421"/>
      <c r="C922" s="421"/>
      <c r="E922" s="421"/>
      <c r="F922" s="422"/>
      <c r="G922" s="422"/>
      <c r="H922" s="422"/>
      <c r="I922" s="567"/>
    </row>
    <row r="923" ht="15.75" customHeight="1">
      <c r="B923" s="421"/>
      <c r="C923" s="421"/>
      <c r="E923" s="421"/>
      <c r="F923" s="422"/>
      <c r="G923" s="422"/>
      <c r="H923" s="422"/>
      <c r="I923" s="567"/>
    </row>
    <row r="924" ht="15.75" customHeight="1">
      <c r="B924" s="421"/>
      <c r="C924" s="421"/>
      <c r="E924" s="421"/>
      <c r="F924" s="422"/>
      <c r="G924" s="422"/>
      <c r="H924" s="422"/>
      <c r="I924" s="567"/>
    </row>
    <row r="925" ht="15.75" customHeight="1">
      <c r="B925" s="421"/>
      <c r="C925" s="421"/>
      <c r="E925" s="421"/>
      <c r="F925" s="422"/>
      <c r="G925" s="422"/>
      <c r="H925" s="422"/>
      <c r="I925" s="567"/>
    </row>
    <row r="926" ht="15.75" customHeight="1">
      <c r="B926" s="421"/>
      <c r="C926" s="421"/>
      <c r="E926" s="421"/>
      <c r="F926" s="422"/>
      <c r="G926" s="422"/>
      <c r="H926" s="422"/>
      <c r="I926" s="567"/>
    </row>
    <row r="927" ht="15.75" customHeight="1">
      <c r="B927" s="421"/>
      <c r="C927" s="421"/>
      <c r="E927" s="421"/>
      <c r="F927" s="422"/>
      <c r="G927" s="422"/>
      <c r="H927" s="422"/>
      <c r="I927" s="567"/>
    </row>
    <row r="928" ht="15.75" customHeight="1">
      <c r="B928" s="421"/>
      <c r="C928" s="421"/>
      <c r="E928" s="421"/>
      <c r="F928" s="422"/>
      <c r="G928" s="422"/>
      <c r="H928" s="422"/>
      <c r="I928" s="567"/>
    </row>
    <row r="929" ht="15.75" customHeight="1">
      <c r="B929" s="421"/>
      <c r="C929" s="421"/>
      <c r="E929" s="421"/>
      <c r="F929" s="422"/>
      <c r="G929" s="422"/>
      <c r="H929" s="422"/>
      <c r="I929" s="567"/>
    </row>
    <row r="930" ht="15.75" customHeight="1">
      <c r="B930" s="421"/>
      <c r="C930" s="421"/>
      <c r="E930" s="421"/>
      <c r="F930" s="422"/>
      <c r="G930" s="422"/>
      <c r="H930" s="422"/>
      <c r="I930" s="567"/>
    </row>
    <row r="931" ht="15.75" customHeight="1">
      <c r="B931" s="421"/>
      <c r="C931" s="421"/>
      <c r="E931" s="421"/>
      <c r="F931" s="422"/>
      <c r="G931" s="422"/>
      <c r="H931" s="422"/>
      <c r="I931" s="567"/>
    </row>
    <row r="932" ht="15.75" customHeight="1">
      <c r="B932" s="421"/>
      <c r="C932" s="421"/>
      <c r="E932" s="421"/>
      <c r="F932" s="422"/>
      <c r="G932" s="422"/>
      <c r="H932" s="422"/>
      <c r="I932" s="567"/>
    </row>
    <row r="933" ht="15.75" customHeight="1">
      <c r="B933" s="421"/>
      <c r="C933" s="421"/>
      <c r="E933" s="421"/>
      <c r="F933" s="422"/>
      <c r="G933" s="422"/>
      <c r="H933" s="422"/>
      <c r="I933" s="567"/>
    </row>
    <row r="934" ht="15.75" customHeight="1">
      <c r="B934" s="421"/>
      <c r="C934" s="421"/>
      <c r="E934" s="421"/>
      <c r="F934" s="422"/>
      <c r="G934" s="422"/>
      <c r="H934" s="422"/>
      <c r="I934" s="567"/>
    </row>
    <row r="935" ht="15.75" customHeight="1">
      <c r="B935" s="421"/>
      <c r="C935" s="421"/>
      <c r="E935" s="421"/>
      <c r="F935" s="422"/>
      <c r="G935" s="422"/>
      <c r="H935" s="422"/>
      <c r="I935" s="567"/>
    </row>
    <row r="936" ht="15.75" customHeight="1">
      <c r="B936" s="421"/>
      <c r="C936" s="421"/>
      <c r="E936" s="421"/>
      <c r="F936" s="422"/>
      <c r="G936" s="422"/>
      <c r="H936" s="422"/>
      <c r="I936" s="567"/>
    </row>
    <row r="937" ht="15.75" customHeight="1">
      <c r="B937" s="421"/>
      <c r="C937" s="421"/>
      <c r="E937" s="421"/>
      <c r="F937" s="422"/>
      <c r="G937" s="422"/>
      <c r="H937" s="422"/>
      <c r="I937" s="567"/>
    </row>
    <row r="938" ht="15.75" customHeight="1">
      <c r="B938" s="421"/>
      <c r="C938" s="421"/>
      <c r="E938" s="421"/>
      <c r="F938" s="422"/>
      <c r="G938" s="422"/>
      <c r="H938" s="422"/>
      <c r="I938" s="567"/>
    </row>
    <row r="939" ht="15.75" customHeight="1">
      <c r="B939" s="421"/>
      <c r="C939" s="421"/>
      <c r="E939" s="421"/>
      <c r="F939" s="422"/>
      <c r="G939" s="422"/>
      <c r="H939" s="422"/>
      <c r="I939" s="567"/>
    </row>
    <row r="940" ht="15.75" customHeight="1">
      <c r="B940" s="421"/>
      <c r="C940" s="421"/>
      <c r="E940" s="421"/>
      <c r="F940" s="422"/>
      <c r="G940" s="422"/>
      <c r="H940" s="422"/>
      <c r="I940" s="567"/>
    </row>
    <row r="941" ht="15.75" customHeight="1">
      <c r="B941" s="421"/>
      <c r="C941" s="421"/>
      <c r="E941" s="421"/>
      <c r="F941" s="422"/>
      <c r="G941" s="422"/>
      <c r="H941" s="422"/>
      <c r="I941" s="567"/>
    </row>
    <row r="942" ht="15.75" customHeight="1">
      <c r="B942" s="421"/>
      <c r="C942" s="421"/>
      <c r="E942" s="421"/>
      <c r="F942" s="422"/>
      <c r="G942" s="422"/>
      <c r="H942" s="422"/>
      <c r="I942" s="567"/>
    </row>
    <row r="943" ht="15.75" customHeight="1">
      <c r="B943" s="421"/>
      <c r="C943" s="421"/>
      <c r="E943" s="421"/>
      <c r="F943" s="422"/>
      <c r="G943" s="422"/>
      <c r="H943" s="422"/>
      <c r="I943" s="567"/>
    </row>
    <row r="944" ht="15.75" customHeight="1">
      <c r="B944" s="421"/>
      <c r="C944" s="421"/>
      <c r="E944" s="421"/>
      <c r="F944" s="422"/>
      <c r="G944" s="422"/>
      <c r="H944" s="422"/>
      <c r="I944" s="567"/>
    </row>
    <row r="945" ht="15.75" customHeight="1">
      <c r="B945" s="421"/>
      <c r="C945" s="421"/>
      <c r="E945" s="421"/>
      <c r="F945" s="422"/>
      <c r="G945" s="422"/>
      <c r="H945" s="422"/>
      <c r="I945" s="567"/>
    </row>
    <row r="946" ht="15.75" customHeight="1">
      <c r="B946" s="421"/>
      <c r="C946" s="421"/>
      <c r="E946" s="421"/>
      <c r="F946" s="422"/>
      <c r="G946" s="422"/>
      <c r="H946" s="422"/>
      <c r="I946" s="567"/>
    </row>
    <row r="947" ht="15.75" customHeight="1">
      <c r="B947" s="421"/>
      <c r="C947" s="421"/>
      <c r="E947" s="421"/>
      <c r="F947" s="422"/>
      <c r="G947" s="422"/>
      <c r="H947" s="422"/>
      <c r="I947" s="567"/>
    </row>
    <row r="948" ht="15.75" customHeight="1">
      <c r="B948" s="421"/>
      <c r="C948" s="421"/>
      <c r="E948" s="421"/>
      <c r="F948" s="422"/>
      <c r="G948" s="422"/>
      <c r="H948" s="422"/>
      <c r="I948" s="567"/>
    </row>
    <row r="949" ht="15.75" customHeight="1">
      <c r="B949" s="421"/>
      <c r="C949" s="421"/>
      <c r="E949" s="421"/>
      <c r="F949" s="422"/>
      <c r="G949" s="422"/>
      <c r="H949" s="422"/>
      <c r="I949" s="567"/>
    </row>
    <row r="950" ht="15.75" customHeight="1">
      <c r="B950" s="421"/>
      <c r="C950" s="421"/>
      <c r="E950" s="421"/>
      <c r="F950" s="422"/>
      <c r="G950" s="422"/>
      <c r="H950" s="422"/>
      <c r="I950" s="567"/>
    </row>
    <row r="951" ht="15.75" customHeight="1">
      <c r="B951" s="421"/>
      <c r="C951" s="421"/>
      <c r="E951" s="421"/>
      <c r="F951" s="422"/>
      <c r="G951" s="422"/>
      <c r="H951" s="422"/>
      <c r="I951" s="567"/>
    </row>
    <row r="952" ht="15.75" customHeight="1">
      <c r="B952" s="421"/>
      <c r="C952" s="421"/>
      <c r="E952" s="421"/>
      <c r="F952" s="422"/>
      <c r="G952" s="422"/>
      <c r="H952" s="422"/>
      <c r="I952" s="567"/>
    </row>
    <row r="953" ht="15.75" customHeight="1">
      <c r="B953" s="421"/>
      <c r="C953" s="421"/>
      <c r="E953" s="421"/>
      <c r="F953" s="422"/>
      <c r="G953" s="422"/>
      <c r="H953" s="422"/>
      <c r="I953" s="567"/>
    </row>
    <row r="954" ht="15.75" customHeight="1">
      <c r="B954" s="421"/>
      <c r="C954" s="421"/>
      <c r="E954" s="421"/>
      <c r="F954" s="422"/>
      <c r="G954" s="422"/>
      <c r="H954" s="422"/>
      <c r="I954" s="567"/>
    </row>
    <row r="955" ht="15.75" customHeight="1">
      <c r="B955" s="421"/>
      <c r="C955" s="421"/>
      <c r="E955" s="421"/>
      <c r="F955" s="422"/>
      <c r="G955" s="422"/>
      <c r="H955" s="422"/>
      <c r="I955" s="567"/>
    </row>
    <row r="956" ht="15.75" customHeight="1">
      <c r="B956" s="421"/>
      <c r="C956" s="421"/>
      <c r="E956" s="421"/>
      <c r="F956" s="422"/>
      <c r="G956" s="422"/>
      <c r="H956" s="422"/>
      <c r="I956" s="567"/>
    </row>
    <row r="957" ht="15.75" customHeight="1">
      <c r="B957" s="421"/>
      <c r="C957" s="421"/>
      <c r="E957" s="421"/>
      <c r="F957" s="422"/>
      <c r="G957" s="422"/>
      <c r="H957" s="422"/>
      <c r="I957" s="567"/>
    </row>
    <row r="958" ht="15.75" customHeight="1">
      <c r="B958" s="421"/>
      <c r="C958" s="421"/>
      <c r="E958" s="421"/>
      <c r="F958" s="422"/>
      <c r="G958" s="422"/>
      <c r="H958" s="422"/>
      <c r="I958" s="567"/>
    </row>
    <row r="959" ht="15.75" customHeight="1">
      <c r="B959" s="421"/>
      <c r="C959" s="421"/>
      <c r="E959" s="421"/>
      <c r="F959" s="422"/>
      <c r="G959" s="422"/>
      <c r="H959" s="422"/>
      <c r="I959" s="567"/>
    </row>
    <row r="960" ht="15.75" customHeight="1">
      <c r="B960" s="421"/>
      <c r="C960" s="421"/>
      <c r="E960" s="421"/>
      <c r="F960" s="422"/>
      <c r="G960" s="422"/>
      <c r="H960" s="422"/>
      <c r="I960" s="567"/>
    </row>
    <row r="961" ht="15.75" customHeight="1">
      <c r="B961" s="421"/>
      <c r="C961" s="421"/>
      <c r="E961" s="421"/>
      <c r="F961" s="422"/>
      <c r="G961" s="422"/>
      <c r="H961" s="422"/>
      <c r="I961" s="567"/>
    </row>
    <row r="962" ht="15.75" customHeight="1">
      <c r="B962" s="421"/>
      <c r="C962" s="421"/>
      <c r="E962" s="421"/>
      <c r="F962" s="422"/>
      <c r="G962" s="422"/>
      <c r="H962" s="422"/>
      <c r="I962" s="567"/>
    </row>
    <row r="963" ht="15.75" customHeight="1">
      <c r="B963" s="421"/>
      <c r="C963" s="421"/>
      <c r="E963" s="421"/>
      <c r="F963" s="422"/>
      <c r="G963" s="422"/>
      <c r="H963" s="422"/>
      <c r="I963" s="567"/>
    </row>
    <row r="964" ht="15.75" customHeight="1">
      <c r="B964" s="421"/>
      <c r="C964" s="421"/>
      <c r="E964" s="421"/>
      <c r="F964" s="422"/>
      <c r="G964" s="422"/>
      <c r="H964" s="422"/>
      <c r="I964" s="567"/>
    </row>
    <row r="965" ht="15.75" customHeight="1">
      <c r="B965" s="421"/>
      <c r="C965" s="421"/>
      <c r="E965" s="421"/>
      <c r="F965" s="422"/>
      <c r="G965" s="422"/>
      <c r="H965" s="422"/>
      <c r="I965" s="567"/>
    </row>
    <row r="966" ht="15.75" customHeight="1">
      <c r="B966" s="421"/>
      <c r="C966" s="421"/>
      <c r="E966" s="421"/>
      <c r="F966" s="422"/>
      <c r="G966" s="422"/>
      <c r="H966" s="422"/>
      <c r="I966" s="567"/>
    </row>
    <row r="967" ht="15.75" customHeight="1">
      <c r="B967" s="421"/>
      <c r="C967" s="421"/>
      <c r="E967" s="421"/>
      <c r="F967" s="422"/>
      <c r="G967" s="422"/>
      <c r="H967" s="422"/>
      <c r="I967" s="567"/>
    </row>
    <row r="968" ht="15.75" customHeight="1">
      <c r="B968" s="421"/>
      <c r="C968" s="421"/>
      <c r="E968" s="421"/>
      <c r="F968" s="422"/>
      <c r="G968" s="422"/>
      <c r="H968" s="422"/>
      <c r="I968" s="567"/>
    </row>
    <row r="969" ht="15.75" customHeight="1">
      <c r="B969" s="421"/>
      <c r="C969" s="421"/>
      <c r="E969" s="421"/>
      <c r="F969" s="422"/>
      <c r="G969" s="422"/>
      <c r="H969" s="422"/>
      <c r="I969" s="567"/>
    </row>
    <row r="970" ht="15.75" customHeight="1">
      <c r="B970" s="421"/>
      <c r="C970" s="421"/>
      <c r="E970" s="421"/>
      <c r="F970" s="422"/>
      <c r="G970" s="422"/>
      <c r="H970" s="422"/>
      <c r="I970" s="567"/>
    </row>
    <row r="971" ht="15.75" customHeight="1">
      <c r="B971" s="421"/>
      <c r="C971" s="421"/>
      <c r="E971" s="421"/>
      <c r="F971" s="422"/>
      <c r="G971" s="422"/>
      <c r="H971" s="422"/>
      <c r="I971" s="567"/>
    </row>
    <row r="972" ht="15.75" customHeight="1">
      <c r="B972" s="421"/>
      <c r="C972" s="421"/>
      <c r="E972" s="421"/>
      <c r="F972" s="422"/>
      <c r="G972" s="422"/>
      <c r="H972" s="422"/>
      <c r="I972" s="567"/>
    </row>
    <row r="973" ht="15.75" customHeight="1">
      <c r="B973" s="421"/>
      <c r="C973" s="421"/>
      <c r="E973" s="421"/>
      <c r="F973" s="422"/>
      <c r="G973" s="422"/>
      <c r="H973" s="422"/>
      <c r="I973" s="567"/>
    </row>
    <row r="974" ht="15.75" customHeight="1">
      <c r="B974" s="421"/>
      <c r="C974" s="421"/>
      <c r="E974" s="421"/>
      <c r="F974" s="422"/>
      <c r="G974" s="422"/>
      <c r="H974" s="422"/>
      <c r="I974" s="567"/>
    </row>
    <row r="975" ht="15.75" customHeight="1">
      <c r="B975" s="421"/>
      <c r="C975" s="421"/>
      <c r="E975" s="421"/>
      <c r="F975" s="422"/>
      <c r="G975" s="422"/>
      <c r="H975" s="422"/>
      <c r="I975" s="567"/>
    </row>
    <row r="976" ht="15.75" customHeight="1">
      <c r="B976" s="421"/>
      <c r="C976" s="421"/>
      <c r="E976" s="421"/>
      <c r="F976" s="422"/>
      <c r="G976" s="422"/>
      <c r="H976" s="422"/>
      <c r="I976" s="567"/>
    </row>
    <row r="977" ht="15.75" customHeight="1">
      <c r="B977" s="421"/>
      <c r="C977" s="421"/>
      <c r="E977" s="421"/>
      <c r="F977" s="422"/>
      <c r="G977" s="422"/>
      <c r="H977" s="422"/>
      <c r="I977" s="567"/>
    </row>
    <row r="978" ht="15.75" customHeight="1">
      <c r="B978" s="421"/>
      <c r="C978" s="421"/>
      <c r="E978" s="421"/>
      <c r="F978" s="422"/>
      <c r="G978" s="422"/>
      <c r="H978" s="422"/>
      <c r="I978" s="567"/>
    </row>
    <row r="979" ht="15.75" customHeight="1">
      <c r="B979" s="421"/>
      <c r="C979" s="421"/>
      <c r="E979" s="421"/>
      <c r="F979" s="422"/>
      <c r="G979" s="422"/>
      <c r="H979" s="422"/>
      <c r="I979" s="567"/>
    </row>
    <row r="980" ht="15.75" customHeight="1">
      <c r="B980" s="421"/>
      <c r="C980" s="421"/>
      <c r="E980" s="421"/>
      <c r="F980" s="422"/>
      <c r="G980" s="422"/>
      <c r="H980" s="422"/>
      <c r="I980" s="567"/>
    </row>
    <row r="981" ht="15.75" customHeight="1">
      <c r="B981" s="421"/>
      <c r="C981" s="421"/>
      <c r="E981" s="421"/>
      <c r="F981" s="422"/>
      <c r="G981" s="422"/>
      <c r="H981" s="422"/>
      <c r="I981" s="567"/>
    </row>
    <row r="982" ht="15.75" customHeight="1">
      <c r="B982" s="421"/>
      <c r="C982" s="421"/>
      <c r="E982" s="421"/>
      <c r="F982" s="422"/>
      <c r="G982" s="422"/>
      <c r="H982" s="422"/>
      <c r="I982" s="567"/>
    </row>
    <row r="983" ht="15.75" customHeight="1">
      <c r="B983" s="421"/>
      <c r="C983" s="421"/>
      <c r="E983" s="421"/>
      <c r="F983" s="422"/>
      <c r="G983" s="422"/>
      <c r="H983" s="422"/>
      <c r="I983" s="567"/>
    </row>
    <row r="984" ht="15.75" customHeight="1">
      <c r="B984" s="421"/>
      <c r="C984" s="421"/>
      <c r="E984" s="421"/>
      <c r="F984" s="422"/>
      <c r="G984" s="422"/>
      <c r="H984" s="422"/>
      <c r="I984" s="567"/>
    </row>
    <row r="985" ht="15.75" customHeight="1">
      <c r="B985" s="421"/>
      <c r="C985" s="421"/>
      <c r="E985" s="421"/>
      <c r="F985" s="422"/>
      <c r="G985" s="422"/>
      <c r="H985" s="422"/>
      <c r="I985" s="567"/>
    </row>
    <row r="986" ht="15.75" customHeight="1">
      <c r="B986" s="421"/>
      <c r="C986" s="421"/>
      <c r="E986" s="421"/>
      <c r="F986" s="422"/>
      <c r="G986" s="422"/>
      <c r="H986" s="422"/>
      <c r="I986" s="567"/>
    </row>
    <row r="987" ht="15.75" customHeight="1">
      <c r="B987" s="421"/>
      <c r="C987" s="421"/>
      <c r="E987" s="421"/>
      <c r="F987" s="422"/>
      <c r="G987" s="422"/>
      <c r="H987" s="422"/>
      <c r="I987" s="567"/>
    </row>
    <row r="988" ht="15.75" customHeight="1">
      <c r="B988" s="421"/>
      <c r="C988" s="421"/>
      <c r="E988" s="421"/>
      <c r="F988" s="422"/>
      <c r="G988" s="422"/>
      <c r="H988" s="422"/>
      <c r="I988" s="567"/>
    </row>
    <row r="989" ht="15.75" customHeight="1">
      <c r="B989" s="421"/>
      <c r="C989" s="421"/>
      <c r="E989" s="421"/>
      <c r="F989" s="422"/>
      <c r="G989" s="422"/>
      <c r="H989" s="422"/>
      <c r="I989" s="567"/>
    </row>
    <row r="990" ht="15.75" customHeight="1">
      <c r="B990" s="421"/>
      <c r="C990" s="421"/>
      <c r="E990" s="421"/>
      <c r="F990" s="422"/>
      <c r="G990" s="422"/>
      <c r="H990" s="422"/>
      <c r="I990" s="567"/>
    </row>
    <row r="991" ht="15.75" customHeight="1">
      <c r="B991" s="421"/>
      <c r="C991" s="421"/>
      <c r="E991" s="421"/>
      <c r="F991" s="422"/>
      <c r="G991" s="422"/>
      <c r="H991" s="422"/>
      <c r="I991" s="567"/>
    </row>
    <row r="992" ht="15.75" customHeight="1">
      <c r="B992" s="421"/>
      <c r="C992" s="421"/>
      <c r="E992" s="421"/>
      <c r="F992" s="422"/>
      <c r="G992" s="422"/>
      <c r="H992" s="422"/>
      <c r="I992" s="567"/>
    </row>
    <row r="993" ht="15.75" customHeight="1">
      <c r="B993" s="421"/>
      <c r="C993" s="421"/>
      <c r="E993" s="421"/>
      <c r="F993" s="422"/>
      <c r="G993" s="422"/>
      <c r="H993" s="422"/>
      <c r="I993" s="567"/>
    </row>
    <row r="994" ht="15.75" customHeight="1">
      <c r="B994" s="421"/>
      <c r="C994" s="421"/>
      <c r="E994" s="421"/>
      <c r="F994" s="422"/>
      <c r="G994" s="422"/>
      <c r="H994" s="422"/>
      <c r="I994" s="567"/>
    </row>
    <row r="995" ht="15.75" customHeight="1">
      <c r="B995" s="421"/>
      <c r="C995" s="421"/>
      <c r="E995" s="421"/>
      <c r="F995" s="422"/>
      <c r="G995" s="422"/>
      <c r="H995" s="422"/>
      <c r="I995" s="567"/>
    </row>
    <row r="996" ht="15.75" customHeight="1">
      <c r="B996" s="421"/>
      <c r="C996" s="421"/>
      <c r="E996" s="421"/>
      <c r="F996" s="422"/>
      <c r="G996" s="422"/>
      <c r="H996" s="422"/>
      <c r="I996" s="567"/>
    </row>
    <row r="997" ht="15.75" customHeight="1">
      <c r="B997" s="421"/>
      <c r="C997" s="421"/>
      <c r="E997" s="421"/>
      <c r="F997" s="422"/>
      <c r="G997" s="422"/>
      <c r="H997" s="422"/>
      <c r="I997" s="567"/>
    </row>
    <row r="998" ht="15.75" customHeight="1">
      <c r="B998" s="421"/>
      <c r="C998" s="421"/>
      <c r="E998" s="421"/>
      <c r="F998" s="422"/>
      <c r="G998" s="422"/>
      <c r="H998" s="422"/>
      <c r="I998" s="567"/>
    </row>
    <row r="999" ht="15.75" customHeight="1">
      <c r="B999" s="421"/>
      <c r="C999" s="421"/>
      <c r="E999" s="421"/>
      <c r="F999" s="422"/>
      <c r="G999" s="422"/>
      <c r="H999" s="422"/>
      <c r="I999" s="567"/>
    </row>
    <row r="1000" ht="15.75" customHeight="1">
      <c r="B1000" s="421"/>
      <c r="C1000" s="421"/>
      <c r="E1000" s="421"/>
      <c r="F1000" s="422"/>
      <c r="G1000" s="422"/>
      <c r="H1000" s="422"/>
      <c r="I1000" s="567"/>
    </row>
  </sheetData>
  <mergeCells count="16">
    <mergeCell ref="A2:B2"/>
    <mergeCell ref="A3:I3"/>
    <mergeCell ref="A4:I4"/>
    <mergeCell ref="B9:C9"/>
    <mergeCell ref="N12:O12"/>
    <mergeCell ref="B15:C15"/>
    <mergeCell ref="A69:C69"/>
    <mergeCell ref="B176:C176"/>
    <mergeCell ref="B196:C196"/>
    <mergeCell ref="A94:B94"/>
    <mergeCell ref="A95:C95"/>
    <mergeCell ref="A110:C110"/>
    <mergeCell ref="A113:C113"/>
    <mergeCell ref="A121:C121"/>
    <mergeCell ref="A141:C141"/>
    <mergeCell ref="B155:C155"/>
  </mergeCells>
  <dataValidations>
    <dataValidation type="list" allowBlank="1" showErrorMessage="1" sqref="I8 I10:I154 I156:I175 I177:I248">
      <formula1>$O$2:$O$6</formula1>
    </dataValidation>
  </dataValidations>
  <drawing r:id="rId1"/>
</worksheet>
</file>